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chartsheets/sheet12.xml" ContentType="application/vnd.openxmlformats-officedocument.spreadsheetml.chartsheet+xml"/>
  <Override PartName="/xl/chartsheets/sheet13.xml" ContentType="application/vnd.openxmlformats-officedocument.spreadsheetml.chartsheet+xml"/>
  <Override PartName="/xl/chartsheets/sheet14.xml" ContentType="application/vnd.openxmlformats-officedocument.spreadsheetml.chartsheet+xml"/>
  <Override PartName="/xl/worksheets/sheet9.xml" ContentType="application/vnd.openxmlformats-officedocument.spreadsheetml.worksheet+xml"/>
  <Override PartName="/xl/chartsheets/sheet15.xml" ContentType="application/vnd.openxmlformats-officedocument.spreadsheetml.chart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hartsheets/sheet16.xml" ContentType="application/vnd.openxmlformats-officedocument.spreadsheetml.chartsheet+xml"/>
  <Override PartName="/xl/chartsheets/sheet17.xml" ContentType="application/vnd.openxmlformats-officedocument.spreadsheetml.chartsheet+xml"/>
  <Override PartName="/xl/chartsheets/sheet18.xml" ContentType="application/vnd.openxmlformats-officedocument.spreadsheetml.chart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drawings/drawing13.xml" ContentType="application/vnd.openxmlformats-officedocument.drawing+xml"/>
  <Override PartName="/xl/charts/chart11.xml" ContentType="application/vnd.openxmlformats-officedocument.drawingml.chart+xml"/>
  <Override PartName="/xl/drawings/drawing14.xml" ContentType="application/vnd.openxmlformats-officedocument.drawing+xml"/>
  <Override PartName="/xl/charts/chart12.xml" ContentType="application/vnd.openxmlformats-officedocument.drawingml.chart+xml"/>
  <Override PartName="/xl/drawings/drawing15.xml" ContentType="application/vnd.openxmlformats-officedocument.drawing+xml"/>
  <Override PartName="/xl/charts/chart13.xml" ContentType="application/vnd.openxmlformats-officedocument.drawingml.chart+xml"/>
  <Override PartName="/xl/drawings/drawing16.xml" ContentType="application/vnd.openxmlformats-officedocument.drawing+xml"/>
  <Override PartName="/xl/charts/chart14.xml" ContentType="application/vnd.openxmlformats-officedocument.drawingml.chart+xml"/>
  <Override PartName="/xl/pivotTables/pivotTable1.xml" ContentType="application/vnd.openxmlformats-officedocument.spreadsheetml.pivotTable+xml"/>
  <Override PartName="/xl/comments2.xml" ContentType="application/vnd.openxmlformats-officedocument.spreadsheetml.comments+xml"/>
  <Override PartName="/xl/drawings/drawing17.xml" ContentType="application/vnd.openxmlformats-officedocument.drawing+xml"/>
  <Override PartName="/xl/charts/chart15.xml" ContentType="application/vnd.openxmlformats-officedocument.drawingml.chart+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omments3.xml" ContentType="application/vnd.openxmlformats-officedocument.spreadsheetml.comments+xml"/>
  <Override PartName="/xl/drawings/drawing18.xml" ContentType="application/vnd.openxmlformats-officedocument.drawing+xml"/>
  <Override PartName="/xl/charts/chart16.xml" ContentType="application/vnd.openxmlformats-officedocument.drawingml.chart+xml"/>
  <Override PartName="/xl/drawings/drawing19.xml" ContentType="application/vnd.openxmlformats-officedocument.drawing+xml"/>
  <Override PartName="/xl/charts/chart17.xml" ContentType="application/vnd.openxmlformats-officedocument.drawingml.chart+xml"/>
  <Override PartName="/xl/drawings/drawing20.xml" ContentType="application/vnd.openxmlformats-officedocument.drawing+xml"/>
  <Override PartName="/xl/charts/chart1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hidePivotFieldList="1" defaultThemeVersion="124226"/>
  <bookViews>
    <workbookView xWindow="480" yWindow="90" windowWidth="14745" windowHeight="9900" tabRatio="871" firstSheet="22" activeTab="32"/>
  </bookViews>
  <sheets>
    <sheet name="Instructions" sheetId="64" r:id="rId1"/>
    <sheet name="Electricity" sheetId="13" r:id="rId2"/>
    <sheet name="Natural Gas" sheetId="12" r:id="rId3"/>
    <sheet name="Diesel, LPG or Other Fuel" sheetId="37" r:id="rId4"/>
    <sheet name="Water" sheetId="59" r:id="rId5"/>
    <sheet name="Production" sheetId="14" r:id="rId6"/>
    <sheet name="KPI Data" sheetId="18" r:id="rId7"/>
    <sheet name="Summary Data" sheetId="17" r:id="rId8"/>
    <sheet name="FY 2012 Energy Cost Emission" sheetId="19" r:id="rId9"/>
    <sheet name="Energy &amp; Water Cost FY 2012" sheetId="60" r:id="rId10"/>
    <sheet name="Energy Source FY 2012" sheetId="27" r:id="rId11"/>
    <sheet name="Energy Source FY 2011" sheetId="49" r:id="rId12"/>
    <sheet name="Peak offpeak usage" sheetId="50" r:id="rId13"/>
    <sheet name="Energy and Prodn Column" sheetId="22" r:id="rId14"/>
    <sheet name="Energy and Prod Column (2)" sheetId="45" r:id="rId15"/>
    <sheet name="Water and Prod Column" sheetId="61" r:id="rId16"/>
    <sheet name="Energy Line Trends" sheetId="26" r:id="rId17"/>
    <sheet name="Production Energy Total XY Plot" sheetId="24" r:id="rId18"/>
    <sheet name="Production Energy Parts XY Plot" sheetId="25" r:id="rId19"/>
    <sheet name="Production and KPI" sheetId="38" r:id="rId20"/>
    <sheet name="Production and KPI XY Plot" sheetId="23" r:id="rId21"/>
    <sheet name="Elec Load Profile Chart" sheetId="54" r:id="rId22"/>
    <sheet name="Elec Load Profile Data" sheetId="42" r:id="rId23"/>
    <sheet name="Gas Load Profile Chart" sheetId="55" r:id="rId24"/>
    <sheet name="Gas Load Profile Data" sheetId="43" r:id="rId25"/>
    <sheet name="Data Collection Form" sheetId="20" r:id="rId26"/>
    <sheet name="Asset &amp; Energy Balance" sheetId="35" r:id="rId27"/>
    <sheet name="Electrical Balance" sheetId="57" r:id="rId28"/>
    <sheet name="Nat Gas Balance" sheetId="58" r:id="rId29"/>
    <sheet name="Water Balance" sheetId="63" r:id="rId30"/>
    <sheet name="Single Line Diagram" sheetId="51" r:id="rId31"/>
    <sheet name="Process Flow Diagram" sheetId="31" r:id="rId32"/>
    <sheet name="Sheet1" sheetId="65" r:id="rId33"/>
  </sheets>
  <definedNames>
    <definedName name="_Order1" hidden="1">255</definedName>
    <definedName name="_Order2" hidden="1">255</definedName>
  </definedNames>
  <calcPr calcId="145621"/>
  <pivotCaches>
    <pivotCache cacheId="0" r:id="rId34"/>
    <pivotCache cacheId="1" r:id="rId35"/>
    <pivotCache cacheId="2" r:id="rId36"/>
    <pivotCache cacheId="3" r:id="rId37"/>
    <pivotCache cacheId="4" r:id="rId38"/>
  </pivotCaches>
</workbook>
</file>

<file path=xl/calcChain.xml><?xml version="1.0" encoding="utf-8"?>
<calcChain xmlns="http://schemas.openxmlformats.org/spreadsheetml/2006/main">
  <c r="H8" i="35" l="1"/>
  <c r="H9" i="35"/>
  <c r="L9" i="35" s="1"/>
  <c r="H11" i="35"/>
  <c r="L11" i="35" s="1"/>
  <c r="H12" i="35"/>
  <c r="H13" i="35"/>
  <c r="H14" i="35"/>
  <c r="H15" i="35"/>
  <c r="H16" i="35"/>
  <c r="H17" i="35"/>
  <c r="L17" i="35" s="1"/>
  <c r="H18" i="35"/>
  <c r="L18" i="35" s="1"/>
  <c r="H19" i="35"/>
  <c r="L19" i="35" s="1"/>
  <c r="H20" i="35"/>
  <c r="H21" i="35"/>
  <c r="H22" i="35"/>
  <c r="L22" i="35" s="1"/>
  <c r="H23" i="35"/>
  <c r="H24" i="35"/>
  <c r="H25" i="35"/>
  <c r="H26" i="35"/>
  <c r="H27" i="35"/>
  <c r="H28" i="35"/>
  <c r="H29" i="35"/>
  <c r="H30" i="35"/>
  <c r="H31" i="35"/>
  <c r="H32" i="35"/>
  <c r="H33" i="35"/>
  <c r="H34" i="35"/>
  <c r="H35" i="35"/>
  <c r="H36" i="35"/>
  <c r="H37" i="35"/>
  <c r="H38" i="35"/>
  <c r="H39" i="35"/>
  <c r="H40" i="35"/>
  <c r="H41" i="35"/>
  <c r="H42" i="35"/>
  <c r="H43" i="35"/>
  <c r="H44" i="35"/>
  <c r="H45" i="35"/>
  <c r="H46" i="35"/>
  <c r="H47" i="35"/>
  <c r="H48" i="35"/>
  <c r="H49" i="35"/>
  <c r="H50" i="35"/>
  <c r="L50" i="35" s="1"/>
  <c r="H51" i="35"/>
  <c r="L51" i="35" s="1"/>
  <c r="H52" i="35"/>
  <c r="H53" i="35"/>
  <c r="H54" i="35"/>
  <c r="L54" i="35" s="1"/>
  <c r="H55" i="35"/>
  <c r="L55" i="35" s="1"/>
  <c r="H56" i="35"/>
  <c r="H57" i="35"/>
  <c r="D5" i="17"/>
  <c r="B19" i="17" s="1"/>
  <c r="C5" i="17"/>
  <c r="E7" i="14"/>
  <c r="E8" i="14"/>
  <c r="E9" i="14"/>
  <c r="E10" i="14"/>
  <c r="E11" i="14"/>
  <c r="E12" i="14"/>
  <c r="E13" i="14"/>
  <c r="E14" i="14"/>
  <c r="E15" i="14"/>
  <c r="E16" i="14"/>
  <c r="E17" i="14"/>
  <c r="E6" i="14"/>
  <c r="C6" i="18"/>
  <c r="E6" i="18"/>
  <c r="C7" i="18"/>
  <c r="E7" i="18"/>
  <c r="C8" i="18"/>
  <c r="E8" i="18"/>
  <c r="C9" i="18"/>
  <c r="E9" i="18"/>
  <c r="C10" i="18"/>
  <c r="E10" i="18"/>
  <c r="C11" i="18"/>
  <c r="E11" i="18"/>
  <c r="C12" i="18"/>
  <c r="E12" i="18"/>
  <c r="C13" i="18"/>
  <c r="E13" i="18"/>
  <c r="C14" i="18"/>
  <c r="E14" i="18"/>
  <c r="C15" i="18"/>
  <c r="E15" i="18"/>
  <c r="C16" i="18"/>
  <c r="E16" i="18"/>
  <c r="C17" i="18"/>
  <c r="E17" i="18"/>
  <c r="C18" i="18"/>
  <c r="C19" i="18"/>
  <c r="C20" i="18"/>
  <c r="C21" i="18"/>
  <c r="C22" i="18"/>
  <c r="C23" i="18"/>
  <c r="C24" i="18"/>
  <c r="C25" i="18"/>
  <c r="C26" i="18"/>
  <c r="C27" i="18"/>
  <c r="C28" i="18"/>
  <c r="C29" i="18"/>
  <c r="J9" i="18"/>
  <c r="J10" i="18"/>
  <c r="J11" i="18"/>
  <c r="J12" i="18"/>
  <c r="J13" i="18"/>
  <c r="J14" i="18"/>
  <c r="J15" i="18"/>
  <c r="J16" i="18"/>
  <c r="J17" i="18"/>
  <c r="J8" i="18"/>
  <c r="J7" i="18"/>
  <c r="J6" i="18"/>
  <c r="B29" i="18"/>
  <c r="B28" i="18"/>
  <c r="B27" i="18"/>
  <c r="B26" i="18"/>
  <c r="B25" i="18"/>
  <c r="B24" i="18"/>
  <c r="B23" i="18"/>
  <c r="B22" i="18"/>
  <c r="B21" i="18"/>
  <c r="B20" i="18"/>
  <c r="B19" i="18"/>
  <c r="B18" i="18"/>
  <c r="B17" i="18"/>
  <c r="B16" i="18"/>
  <c r="B15" i="18"/>
  <c r="B14" i="18"/>
  <c r="B13" i="18"/>
  <c r="B12" i="18"/>
  <c r="B11" i="18"/>
  <c r="B10" i="18"/>
  <c r="B9" i="18"/>
  <c r="B8" i="18"/>
  <c r="B7" i="18"/>
  <c r="B6" i="18"/>
  <c r="B31" i="14"/>
  <c r="B30" i="14"/>
  <c r="B29" i="14"/>
  <c r="B28" i="14"/>
  <c r="B27" i="14"/>
  <c r="B26" i="14"/>
  <c r="B25" i="14"/>
  <c r="B24" i="14"/>
  <c r="B23" i="14"/>
  <c r="B22" i="14"/>
  <c r="B21" i="14"/>
  <c r="B20" i="14"/>
  <c r="B19" i="14"/>
  <c r="B18" i="14"/>
  <c r="B17" i="14"/>
  <c r="B16" i="14"/>
  <c r="B15" i="14"/>
  <c r="B14" i="14"/>
  <c r="B13" i="14"/>
  <c r="B12" i="14"/>
  <c r="B11" i="14"/>
  <c r="B10" i="14"/>
  <c r="B9" i="14"/>
  <c r="B8" i="14"/>
  <c r="B7" i="14"/>
  <c r="B6" i="14"/>
  <c r="B35" i="59"/>
  <c r="B34" i="59"/>
  <c r="B33" i="59"/>
  <c r="B32" i="59"/>
  <c r="B31" i="59"/>
  <c r="B30" i="59"/>
  <c r="B29" i="59"/>
  <c r="B28" i="59"/>
  <c r="B27" i="59"/>
  <c r="B26" i="59"/>
  <c r="B25" i="59"/>
  <c r="B24" i="59"/>
  <c r="B23" i="59"/>
  <c r="B22" i="59"/>
  <c r="B21" i="59"/>
  <c r="B20" i="59"/>
  <c r="B19" i="59"/>
  <c r="B18" i="59"/>
  <c r="B17" i="59"/>
  <c r="B16" i="59"/>
  <c r="B15" i="59"/>
  <c r="B14" i="59"/>
  <c r="B13" i="59"/>
  <c r="B12" i="59"/>
  <c r="B11" i="59"/>
  <c r="B10" i="59"/>
  <c r="B33" i="37"/>
  <c r="B32" i="37"/>
  <c r="B31" i="37"/>
  <c r="B30" i="37"/>
  <c r="B29" i="37"/>
  <c r="B28" i="37"/>
  <c r="B27" i="37"/>
  <c r="B26" i="37"/>
  <c r="B25" i="37"/>
  <c r="B24" i="37"/>
  <c r="B23" i="37"/>
  <c r="B22" i="37"/>
  <c r="B21" i="37"/>
  <c r="B20" i="37"/>
  <c r="B19" i="37"/>
  <c r="B18" i="37"/>
  <c r="B17" i="37"/>
  <c r="B16" i="37"/>
  <c r="B15" i="37"/>
  <c r="B14" i="37"/>
  <c r="B13" i="37"/>
  <c r="B12" i="37"/>
  <c r="B11" i="37"/>
  <c r="B10" i="37"/>
  <c r="B9" i="37"/>
  <c r="B8" i="37"/>
  <c r="B31" i="12"/>
  <c r="B30" i="12"/>
  <c r="B29" i="12"/>
  <c r="B28" i="12"/>
  <c r="B27" i="12"/>
  <c r="B26" i="12"/>
  <c r="B25" i="12"/>
  <c r="B24" i="12"/>
  <c r="B23" i="12"/>
  <c r="B22" i="12"/>
  <c r="B21" i="12"/>
  <c r="B20" i="12"/>
  <c r="B19" i="12"/>
  <c r="B18" i="12"/>
  <c r="B17" i="12"/>
  <c r="B16" i="12"/>
  <c r="B15" i="12"/>
  <c r="B14" i="12"/>
  <c r="B13" i="12"/>
  <c r="B12" i="12"/>
  <c r="B11" i="12"/>
  <c r="B10" i="12"/>
  <c r="B9" i="12"/>
  <c r="B8" i="12"/>
  <c r="B7" i="12"/>
  <c r="B6" i="12"/>
  <c r="L89" i="35"/>
  <c r="H90" i="35"/>
  <c r="L90" i="35" s="1"/>
  <c r="H89" i="35"/>
  <c r="H88" i="35"/>
  <c r="L88" i="35" s="1"/>
  <c r="H87" i="35"/>
  <c r="L87" i="35" s="1"/>
  <c r="H86" i="35"/>
  <c r="L86" i="35" s="1"/>
  <c r="H85" i="35"/>
  <c r="L85" i="35" s="1"/>
  <c r="H84" i="35"/>
  <c r="L84" i="35" s="1"/>
  <c r="H83" i="35"/>
  <c r="L83" i="35" s="1"/>
  <c r="H82" i="35"/>
  <c r="L82" i="35" s="1"/>
  <c r="H81" i="35"/>
  <c r="L81" i="35" s="1"/>
  <c r="D11" i="59"/>
  <c r="F11" i="59" s="1"/>
  <c r="D12" i="59"/>
  <c r="F12" i="59" s="1"/>
  <c r="D13" i="59"/>
  <c r="F13" i="59" s="1"/>
  <c r="D14" i="59"/>
  <c r="F14" i="59" s="1"/>
  <c r="D15" i="59"/>
  <c r="F15" i="59" s="1"/>
  <c r="D16" i="59"/>
  <c r="F16" i="59" s="1"/>
  <c r="D17" i="59"/>
  <c r="F17" i="59" s="1"/>
  <c r="D18" i="59"/>
  <c r="F18" i="59" s="1"/>
  <c r="D19" i="59"/>
  <c r="F19" i="59" s="1"/>
  <c r="D20" i="59"/>
  <c r="F20" i="59" s="1"/>
  <c r="D21" i="59"/>
  <c r="F21" i="59" s="1"/>
  <c r="D22" i="59"/>
  <c r="F22" i="59" s="1"/>
  <c r="D26" i="59"/>
  <c r="F26" i="59" s="1"/>
  <c r="D10" i="59"/>
  <c r="F10" i="59" s="1"/>
  <c r="C34" i="59"/>
  <c r="C10" i="17" s="1"/>
  <c r="D33" i="59"/>
  <c r="F33" i="59" s="1"/>
  <c r="D32" i="59"/>
  <c r="F32" i="59" s="1"/>
  <c r="D31" i="59"/>
  <c r="F31" i="59" s="1"/>
  <c r="D30" i="59"/>
  <c r="F30" i="59" s="1"/>
  <c r="D29" i="59"/>
  <c r="F29" i="59" s="1"/>
  <c r="D28" i="59"/>
  <c r="F28" i="59" s="1"/>
  <c r="D27" i="59"/>
  <c r="F27" i="59" s="1"/>
  <c r="D25" i="59"/>
  <c r="F25" i="59" s="1"/>
  <c r="D24" i="59"/>
  <c r="F24" i="59" s="1"/>
  <c r="D23" i="59"/>
  <c r="F23" i="59" s="1"/>
  <c r="F75" i="35"/>
  <c r="F76" i="35" s="1"/>
  <c r="F77" i="35" s="1"/>
  <c r="L77" i="35" s="1"/>
  <c r="H74" i="35"/>
  <c r="L74" i="35" s="1"/>
  <c r="L75" i="35"/>
  <c r="H62" i="35"/>
  <c r="L62" i="35" s="1"/>
  <c r="H63" i="35"/>
  <c r="L63" i="35" s="1"/>
  <c r="H64" i="35"/>
  <c r="L64" i="35" s="1"/>
  <c r="H65" i="35"/>
  <c r="L65" i="35" s="1"/>
  <c r="H66" i="35"/>
  <c r="L66" i="35" s="1"/>
  <c r="H67" i="35"/>
  <c r="L67" i="35" s="1"/>
  <c r="H68" i="35"/>
  <c r="L68" i="35" s="1"/>
  <c r="H69" i="35"/>
  <c r="L69" i="35" s="1"/>
  <c r="H70" i="35"/>
  <c r="H61" i="35"/>
  <c r="L61" i="35" s="1"/>
  <c r="L70" i="35"/>
  <c r="L10" i="35"/>
  <c r="L16" i="35"/>
  <c r="L20" i="35"/>
  <c r="L21" i="35"/>
  <c r="L23" i="35"/>
  <c r="L24" i="35"/>
  <c r="L25" i="35"/>
  <c r="L26" i="35"/>
  <c r="L27" i="35"/>
  <c r="L28" i="35"/>
  <c r="L29" i="35"/>
  <c r="L30" i="35"/>
  <c r="L31" i="35"/>
  <c r="L32" i="35"/>
  <c r="L33" i="35"/>
  <c r="L34" i="35"/>
  <c r="L35" i="35"/>
  <c r="L36" i="35"/>
  <c r="L37" i="35"/>
  <c r="L38" i="35"/>
  <c r="L39" i="35"/>
  <c r="L40" i="35"/>
  <c r="L41" i="35"/>
  <c r="L42" i="35"/>
  <c r="L43" i="35"/>
  <c r="L44" i="35"/>
  <c r="L45" i="35"/>
  <c r="L46" i="35"/>
  <c r="L47" i="35"/>
  <c r="L48" i="35"/>
  <c r="L49" i="35"/>
  <c r="L52" i="35"/>
  <c r="L53" i="35"/>
  <c r="L56" i="35"/>
  <c r="L57" i="35"/>
  <c r="L8" i="35"/>
  <c r="L12" i="35"/>
  <c r="L13" i="35"/>
  <c r="L14" i="35"/>
  <c r="L15" i="35"/>
  <c r="H7" i="35"/>
  <c r="L7" i="35" s="1"/>
  <c r="B13" i="17" l="1"/>
  <c r="F35" i="59"/>
  <c r="D17" i="17" s="1"/>
  <c r="F34" i="59"/>
  <c r="D35" i="59"/>
  <c r="D34" i="59"/>
  <c r="C35" i="59"/>
  <c r="D10" i="17" s="1"/>
  <c r="C17" i="17" s="1"/>
  <c r="L76" i="35"/>
  <c r="B27" i="43"/>
  <c r="B51" i="43" s="1"/>
  <c r="B75" i="43" s="1"/>
  <c r="B99" i="43" s="1"/>
  <c r="B123" i="43" s="1"/>
  <c r="B147" i="43" s="1"/>
  <c r="B171" i="43" s="1"/>
  <c r="B195" i="43" s="1"/>
  <c r="B219" i="43" s="1"/>
  <c r="B243" i="43" s="1"/>
  <c r="B267" i="43" s="1"/>
  <c r="B291" i="43" s="1"/>
  <c r="B315" i="43" s="1"/>
  <c r="B339" i="43" s="1"/>
  <c r="B363" i="43" s="1"/>
  <c r="B387" i="43" s="1"/>
  <c r="B411" i="43" s="1"/>
  <c r="B435" i="43" s="1"/>
  <c r="B459" i="43" s="1"/>
  <c r="B483" i="43" s="1"/>
  <c r="B507" i="43" s="1"/>
  <c r="B531" i="43" s="1"/>
  <c r="B555" i="43" s="1"/>
  <c r="B579" i="43" s="1"/>
  <c r="B603" i="43" s="1"/>
  <c r="B627" i="43" s="1"/>
  <c r="B651" i="43" s="1"/>
  <c r="B675" i="43" s="1"/>
  <c r="B699" i="43" s="1"/>
  <c r="B723" i="43" s="1"/>
  <c r="B747" i="43" s="1"/>
  <c r="B771" i="43" s="1"/>
  <c r="B795" i="43" s="1"/>
  <c r="B819" i="43" s="1"/>
  <c r="B843" i="43" s="1"/>
  <c r="B867" i="43" s="1"/>
  <c r="B891" i="43" s="1"/>
  <c r="B915" i="43" s="1"/>
  <c r="B939" i="43" s="1"/>
  <c r="B963" i="43" s="1"/>
  <c r="B987" i="43" s="1"/>
  <c r="B1011" i="43" s="1"/>
  <c r="B1035" i="43" s="1"/>
  <c r="B1059" i="43" s="1"/>
  <c r="B1083" i="43" s="1"/>
  <c r="B1107" i="43" s="1"/>
  <c r="B1131" i="43" s="1"/>
  <c r="B1155" i="43" s="1"/>
  <c r="B1179" i="43" s="1"/>
  <c r="B1203" i="43" s="1"/>
  <c r="B1227" i="43" s="1"/>
  <c r="B1251" i="43" s="1"/>
  <c r="B1275" i="43" s="1"/>
  <c r="B1299" i="43" s="1"/>
  <c r="B1323" i="43" s="1"/>
  <c r="B1347" i="43" s="1"/>
  <c r="B1371" i="43" s="1"/>
  <c r="B1395" i="43" s="1"/>
  <c r="B1419" i="43" s="1"/>
  <c r="B1443" i="43" s="1"/>
  <c r="B1467" i="43" s="1"/>
  <c r="B1491" i="43" s="1"/>
  <c r="B1515" i="43" s="1"/>
  <c r="B1539" i="43" s="1"/>
  <c r="B1563" i="43" s="1"/>
  <c r="B1587" i="43" s="1"/>
  <c r="B1611" i="43" s="1"/>
  <c r="B1635" i="43" s="1"/>
  <c r="B1659" i="43" s="1"/>
  <c r="B1683" i="43" s="1"/>
  <c r="B1707" i="43" s="1"/>
  <c r="B1731" i="43" s="1"/>
  <c r="B1755" i="43" s="1"/>
  <c r="B1779" i="43" s="1"/>
  <c r="B1803" i="43" s="1"/>
  <c r="B1827" i="43" s="1"/>
  <c r="B1851" i="43" s="1"/>
  <c r="B1875" i="43" s="1"/>
  <c r="B1899" i="43" s="1"/>
  <c r="B1923" i="43" s="1"/>
  <c r="B1947" i="43" s="1"/>
  <c r="B1971" i="43" s="1"/>
  <c r="B1995" i="43" s="1"/>
  <c r="B2019" i="43" s="1"/>
  <c r="B2043" i="43" s="1"/>
  <c r="B2067" i="43" s="1"/>
  <c r="B2091" i="43" s="1"/>
  <c r="B2115" i="43" s="1"/>
  <c r="B2139" i="43" s="1"/>
  <c r="B2163" i="43" s="1"/>
  <c r="B2187" i="43" s="1"/>
  <c r="B2211" i="43" s="1"/>
  <c r="B2235" i="43" s="1"/>
  <c r="B2259" i="43" s="1"/>
  <c r="B2283" i="43" s="1"/>
  <c r="B2307" i="43" s="1"/>
  <c r="B2331" i="43" s="1"/>
  <c r="B2355" i="43" s="1"/>
  <c r="B2379" i="43" s="1"/>
  <c r="B2403" i="43" s="1"/>
  <c r="B2427" i="43" s="1"/>
  <c r="B2451" i="43" s="1"/>
  <c r="B2475" i="43" s="1"/>
  <c r="B2499" i="43" s="1"/>
  <c r="B2523" i="43" s="1"/>
  <c r="B2547" i="43" s="1"/>
  <c r="B2571" i="43" s="1"/>
  <c r="B2595" i="43" s="1"/>
  <c r="B2619" i="43" s="1"/>
  <c r="B2643" i="43" s="1"/>
  <c r="B2667" i="43" s="1"/>
  <c r="B2691" i="43" s="1"/>
  <c r="B2715" i="43" s="1"/>
  <c r="B2739" i="43" s="1"/>
  <c r="B2763" i="43" s="1"/>
  <c r="B2787" i="43" s="1"/>
  <c r="B2811" i="43" s="1"/>
  <c r="B2835" i="43" s="1"/>
  <c r="B2859" i="43" s="1"/>
  <c r="B2883" i="43" s="1"/>
  <c r="B2907" i="43" s="1"/>
  <c r="B2931" i="43" s="1"/>
  <c r="B2955" i="43" s="1"/>
  <c r="B2979" i="43" s="1"/>
  <c r="B3003" i="43" s="1"/>
  <c r="B3027" i="43" s="1"/>
  <c r="B3051" i="43" s="1"/>
  <c r="B3075" i="43" s="1"/>
  <c r="B3099" i="43" s="1"/>
  <c r="B3123" i="43" s="1"/>
  <c r="B3147" i="43" s="1"/>
  <c r="B3171" i="43" s="1"/>
  <c r="B3195" i="43" s="1"/>
  <c r="B3219" i="43" s="1"/>
  <c r="B3243" i="43" s="1"/>
  <c r="B3267" i="43" s="1"/>
  <c r="B3291" i="43" s="1"/>
  <c r="B3315" i="43" s="1"/>
  <c r="B3339" i="43" s="1"/>
  <c r="B3363" i="43" s="1"/>
  <c r="B3387" i="43" s="1"/>
  <c r="B3411" i="43" s="1"/>
  <c r="B3435" i="43" s="1"/>
  <c r="B3459" i="43" s="1"/>
  <c r="B3483" i="43" s="1"/>
  <c r="B3507" i="43" s="1"/>
  <c r="B3531" i="43" s="1"/>
  <c r="B3555" i="43" s="1"/>
  <c r="B3579" i="43" s="1"/>
  <c r="B28" i="43"/>
  <c r="B52" i="43" s="1"/>
  <c r="B76" i="43" s="1"/>
  <c r="B100" i="43" s="1"/>
  <c r="B124" i="43" s="1"/>
  <c r="B148" i="43" s="1"/>
  <c r="B172" i="43" s="1"/>
  <c r="B196" i="43" s="1"/>
  <c r="B220" i="43" s="1"/>
  <c r="B244" i="43" s="1"/>
  <c r="B268" i="43" s="1"/>
  <c r="B292" i="43" s="1"/>
  <c r="B316" i="43" s="1"/>
  <c r="B340" i="43" s="1"/>
  <c r="B364" i="43" s="1"/>
  <c r="B388" i="43" s="1"/>
  <c r="B412" i="43" s="1"/>
  <c r="B436" i="43" s="1"/>
  <c r="B460" i="43" s="1"/>
  <c r="B484" i="43" s="1"/>
  <c r="B508" i="43" s="1"/>
  <c r="B532" i="43" s="1"/>
  <c r="B556" i="43" s="1"/>
  <c r="B580" i="43" s="1"/>
  <c r="B604" i="43" s="1"/>
  <c r="B628" i="43" s="1"/>
  <c r="B652" i="43" s="1"/>
  <c r="B676" i="43" s="1"/>
  <c r="B700" i="43" s="1"/>
  <c r="B724" i="43" s="1"/>
  <c r="B748" i="43" s="1"/>
  <c r="B772" i="43" s="1"/>
  <c r="B796" i="43" s="1"/>
  <c r="B820" i="43" s="1"/>
  <c r="B844" i="43" s="1"/>
  <c r="B868" i="43" s="1"/>
  <c r="B892" i="43" s="1"/>
  <c r="B916" i="43" s="1"/>
  <c r="B940" i="43" s="1"/>
  <c r="B964" i="43" s="1"/>
  <c r="B988" i="43" s="1"/>
  <c r="B1012" i="43" s="1"/>
  <c r="B1036" i="43" s="1"/>
  <c r="B1060" i="43" s="1"/>
  <c r="B1084" i="43" s="1"/>
  <c r="B1108" i="43" s="1"/>
  <c r="B1132" i="43" s="1"/>
  <c r="B1156" i="43" s="1"/>
  <c r="B1180" i="43" s="1"/>
  <c r="B1204" i="43" s="1"/>
  <c r="B1228" i="43" s="1"/>
  <c r="B1252" i="43" s="1"/>
  <c r="B1276" i="43" s="1"/>
  <c r="B1300" i="43" s="1"/>
  <c r="B1324" i="43" s="1"/>
  <c r="B1348" i="43" s="1"/>
  <c r="B1372" i="43" s="1"/>
  <c r="B1396" i="43" s="1"/>
  <c r="B1420" i="43" s="1"/>
  <c r="B1444" i="43" s="1"/>
  <c r="B1468" i="43" s="1"/>
  <c r="B1492" i="43" s="1"/>
  <c r="B1516" i="43" s="1"/>
  <c r="B1540" i="43" s="1"/>
  <c r="B1564" i="43" s="1"/>
  <c r="B1588" i="43" s="1"/>
  <c r="B1612" i="43" s="1"/>
  <c r="B1636" i="43" s="1"/>
  <c r="B1660" i="43" s="1"/>
  <c r="B1684" i="43" s="1"/>
  <c r="B1708" i="43" s="1"/>
  <c r="B1732" i="43" s="1"/>
  <c r="B1756" i="43" s="1"/>
  <c r="B1780" i="43" s="1"/>
  <c r="B1804" i="43" s="1"/>
  <c r="B1828" i="43" s="1"/>
  <c r="B1852" i="43" s="1"/>
  <c r="B1876" i="43" s="1"/>
  <c r="B1900" i="43" s="1"/>
  <c r="B1924" i="43" s="1"/>
  <c r="B1948" i="43" s="1"/>
  <c r="B1972" i="43" s="1"/>
  <c r="B1996" i="43" s="1"/>
  <c r="B2020" i="43" s="1"/>
  <c r="B2044" i="43" s="1"/>
  <c r="B2068" i="43" s="1"/>
  <c r="B2092" i="43" s="1"/>
  <c r="B2116" i="43" s="1"/>
  <c r="B2140" i="43" s="1"/>
  <c r="B2164" i="43" s="1"/>
  <c r="B2188" i="43" s="1"/>
  <c r="B2212" i="43" s="1"/>
  <c r="B2236" i="43" s="1"/>
  <c r="B2260" i="43" s="1"/>
  <c r="B2284" i="43" s="1"/>
  <c r="B2308" i="43" s="1"/>
  <c r="B2332" i="43" s="1"/>
  <c r="B2356" i="43" s="1"/>
  <c r="B2380" i="43" s="1"/>
  <c r="B2404" i="43" s="1"/>
  <c r="B2428" i="43" s="1"/>
  <c r="B2452" i="43" s="1"/>
  <c r="B2476" i="43" s="1"/>
  <c r="B2500" i="43" s="1"/>
  <c r="B2524" i="43" s="1"/>
  <c r="B2548" i="43" s="1"/>
  <c r="B2572" i="43" s="1"/>
  <c r="B2596" i="43" s="1"/>
  <c r="B2620" i="43" s="1"/>
  <c r="B2644" i="43" s="1"/>
  <c r="B2668" i="43" s="1"/>
  <c r="B2692" i="43" s="1"/>
  <c r="B2716" i="43" s="1"/>
  <c r="B2740" i="43" s="1"/>
  <c r="B2764" i="43" s="1"/>
  <c r="B2788" i="43" s="1"/>
  <c r="B2812" i="43" s="1"/>
  <c r="B2836" i="43" s="1"/>
  <c r="B2860" i="43" s="1"/>
  <c r="B2884" i="43" s="1"/>
  <c r="B2908" i="43" s="1"/>
  <c r="B2932" i="43" s="1"/>
  <c r="B2956" i="43" s="1"/>
  <c r="B2980" i="43" s="1"/>
  <c r="B3004" i="43" s="1"/>
  <c r="B3028" i="43" s="1"/>
  <c r="B3052" i="43" s="1"/>
  <c r="B3076" i="43" s="1"/>
  <c r="B3100" i="43" s="1"/>
  <c r="B3124" i="43" s="1"/>
  <c r="B3148" i="43" s="1"/>
  <c r="B3172" i="43" s="1"/>
  <c r="B3196" i="43" s="1"/>
  <c r="B3220" i="43" s="1"/>
  <c r="B3244" i="43" s="1"/>
  <c r="B3268" i="43" s="1"/>
  <c r="B3292" i="43" s="1"/>
  <c r="B3316" i="43" s="1"/>
  <c r="B3340" i="43" s="1"/>
  <c r="B3364" i="43" s="1"/>
  <c r="B3388" i="43" s="1"/>
  <c r="B3412" i="43" s="1"/>
  <c r="B3436" i="43" s="1"/>
  <c r="B3460" i="43" s="1"/>
  <c r="B3484" i="43" s="1"/>
  <c r="B3508" i="43" s="1"/>
  <c r="B3532" i="43" s="1"/>
  <c r="B3556" i="43" s="1"/>
  <c r="B3580" i="43" s="1"/>
  <c r="B29" i="43"/>
  <c r="B53" i="43" s="1"/>
  <c r="B77" i="43" s="1"/>
  <c r="B101" i="43" s="1"/>
  <c r="B125" i="43" s="1"/>
  <c r="B149" i="43" s="1"/>
  <c r="B173" i="43" s="1"/>
  <c r="B197" i="43" s="1"/>
  <c r="B221" i="43" s="1"/>
  <c r="B245" i="43" s="1"/>
  <c r="B269" i="43" s="1"/>
  <c r="B293" i="43" s="1"/>
  <c r="B317" i="43" s="1"/>
  <c r="B341" i="43" s="1"/>
  <c r="B365" i="43" s="1"/>
  <c r="B389" i="43" s="1"/>
  <c r="B413" i="43" s="1"/>
  <c r="B437" i="43" s="1"/>
  <c r="B461" i="43" s="1"/>
  <c r="B485" i="43" s="1"/>
  <c r="B509" i="43" s="1"/>
  <c r="B533" i="43" s="1"/>
  <c r="B557" i="43" s="1"/>
  <c r="B581" i="43" s="1"/>
  <c r="B605" i="43" s="1"/>
  <c r="B629" i="43" s="1"/>
  <c r="B653" i="43" s="1"/>
  <c r="B677" i="43" s="1"/>
  <c r="B701" i="43" s="1"/>
  <c r="B725" i="43" s="1"/>
  <c r="B749" i="43" s="1"/>
  <c r="B773" i="43" s="1"/>
  <c r="B797" i="43" s="1"/>
  <c r="B821" i="43" s="1"/>
  <c r="B845" i="43" s="1"/>
  <c r="B869" i="43" s="1"/>
  <c r="B893" i="43" s="1"/>
  <c r="B917" i="43" s="1"/>
  <c r="B941" i="43" s="1"/>
  <c r="B965" i="43" s="1"/>
  <c r="B989" i="43" s="1"/>
  <c r="B1013" i="43" s="1"/>
  <c r="B1037" i="43" s="1"/>
  <c r="B1061" i="43" s="1"/>
  <c r="B1085" i="43" s="1"/>
  <c r="B1109" i="43" s="1"/>
  <c r="B1133" i="43" s="1"/>
  <c r="B1157" i="43" s="1"/>
  <c r="B1181" i="43" s="1"/>
  <c r="B1205" i="43" s="1"/>
  <c r="B1229" i="43" s="1"/>
  <c r="B1253" i="43" s="1"/>
  <c r="B1277" i="43" s="1"/>
  <c r="B1301" i="43" s="1"/>
  <c r="B1325" i="43" s="1"/>
  <c r="B1349" i="43" s="1"/>
  <c r="B1373" i="43" s="1"/>
  <c r="B1397" i="43" s="1"/>
  <c r="B1421" i="43" s="1"/>
  <c r="B1445" i="43" s="1"/>
  <c r="B1469" i="43" s="1"/>
  <c r="B1493" i="43" s="1"/>
  <c r="B1517" i="43" s="1"/>
  <c r="B1541" i="43" s="1"/>
  <c r="B1565" i="43" s="1"/>
  <c r="B1589" i="43" s="1"/>
  <c r="B1613" i="43" s="1"/>
  <c r="B1637" i="43" s="1"/>
  <c r="B1661" i="43" s="1"/>
  <c r="B1685" i="43" s="1"/>
  <c r="B1709" i="43" s="1"/>
  <c r="B1733" i="43" s="1"/>
  <c r="B1757" i="43" s="1"/>
  <c r="B1781" i="43" s="1"/>
  <c r="B1805" i="43" s="1"/>
  <c r="B1829" i="43" s="1"/>
  <c r="B1853" i="43" s="1"/>
  <c r="B1877" i="43" s="1"/>
  <c r="B1901" i="43" s="1"/>
  <c r="B1925" i="43" s="1"/>
  <c r="B1949" i="43" s="1"/>
  <c r="B1973" i="43" s="1"/>
  <c r="B1997" i="43" s="1"/>
  <c r="B2021" i="43" s="1"/>
  <c r="B2045" i="43" s="1"/>
  <c r="B2069" i="43" s="1"/>
  <c r="B2093" i="43" s="1"/>
  <c r="B2117" i="43" s="1"/>
  <c r="B2141" i="43" s="1"/>
  <c r="B2165" i="43" s="1"/>
  <c r="B2189" i="43" s="1"/>
  <c r="B2213" i="43" s="1"/>
  <c r="B2237" i="43" s="1"/>
  <c r="B2261" i="43" s="1"/>
  <c r="B2285" i="43" s="1"/>
  <c r="B2309" i="43" s="1"/>
  <c r="B2333" i="43" s="1"/>
  <c r="B2357" i="43" s="1"/>
  <c r="B2381" i="43" s="1"/>
  <c r="B2405" i="43" s="1"/>
  <c r="B2429" i="43" s="1"/>
  <c r="B2453" i="43" s="1"/>
  <c r="B2477" i="43" s="1"/>
  <c r="B2501" i="43" s="1"/>
  <c r="B2525" i="43" s="1"/>
  <c r="B2549" i="43" s="1"/>
  <c r="B2573" i="43" s="1"/>
  <c r="B2597" i="43" s="1"/>
  <c r="B2621" i="43" s="1"/>
  <c r="B2645" i="43" s="1"/>
  <c r="B2669" i="43" s="1"/>
  <c r="B2693" i="43" s="1"/>
  <c r="B2717" i="43" s="1"/>
  <c r="B2741" i="43" s="1"/>
  <c r="B2765" i="43" s="1"/>
  <c r="B2789" i="43" s="1"/>
  <c r="B2813" i="43" s="1"/>
  <c r="B2837" i="43" s="1"/>
  <c r="B2861" i="43" s="1"/>
  <c r="B2885" i="43" s="1"/>
  <c r="B2909" i="43" s="1"/>
  <c r="B2933" i="43" s="1"/>
  <c r="B2957" i="43" s="1"/>
  <c r="B2981" i="43" s="1"/>
  <c r="B3005" i="43" s="1"/>
  <c r="B3029" i="43" s="1"/>
  <c r="B3053" i="43" s="1"/>
  <c r="B3077" i="43" s="1"/>
  <c r="B3101" i="43" s="1"/>
  <c r="B3125" i="43" s="1"/>
  <c r="B3149" i="43" s="1"/>
  <c r="B3173" i="43" s="1"/>
  <c r="B3197" i="43" s="1"/>
  <c r="B3221" i="43" s="1"/>
  <c r="B3245" i="43" s="1"/>
  <c r="B3269" i="43" s="1"/>
  <c r="B3293" i="43" s="1"/>
  <c r="B3317" i="43" s="1"/>
  <c r="B3341" i="43" s="1"/>
  <c r="B3365" i="43" s="1"/>
  <c r="B3389" i="43" s="1"/>
  <c r="B3413" i="43" s="1"/>
  <c r="B3437" i="43" s="1"/>
  <c r="B3461" i="43" s="1"/>
  <c r="B3485" i="43" s="1"/>
  <c r="B3509" i="43" s="1"/>
  <c r="B3533" i="43" s="1"/>
  <c r="B3557" i="43" s="1"/>
  <c r="B3581" i="43" s="1"/>
  <c r="B30" i="43"/>
  <c r="B31" i="43"/>
  <c r="B55" i="43" s="1"/>
  <c r="B79" i="43" s="1"/>
  <c r="B103" i="43" s="1"/>
  <c r="B127" i="43" s="1"/>
  <c r="B151" i="43" s="1"/>
  <c r="B175" i="43" s="1"/>
  <c r="B199" i="43" s="1"/>
  <c r="B223" i="43" s="1"/>
  <c r="B247" i="43" s="1"/>
  <c r="B32" i="43"/>
  <c r="B56" i="43" s="1"/>
  <c r="B80" i="43" s="1"/>
  <c r="B104" i="43" s="1"/>
  <c r="B128" i="43" s="1"/>
  <c r="B152" i="43" s="1"/>
  <c r="B176" i="43" s="1"/>
  <c r="B200" i="43" s="1"/>
  <c r="B224" i="43" s="1"/>
  <c r="B248" i="43" s="1"/>
  <c r="B272" i="43" s="1"/>
  <c r="B296" i="43" s="1"/>
  <c r="B320" i="43" s="1"/>
  <c r="B344" i="43" s="1"/>
  <c r="B368" i="43" s="1"/>
  <c r="B392" i="43" s="1"/>
  <c r="B416" i="43" s="1"/>
  <c r="B440" i="43" s="1"/>
  <c r="B464" i="43" s="1"/>
  <c r="B488" i="43" s="1"/>
  <c r="B512" i="43" s="1"/>
  <c r="B536" i="43" s="1"/>
  <c r="B560" i="43" s="1"/>
  <c r="B584" i="43" s="1"/>
  <c r="B608" i="43" s="1"/>
  <c r="B632" i="43" s="1"/>
  <c r="B656" i="43" s="1"/>
  <c r="B680" i="43" s="1"/>
  <c r="B704" i="43" s="1"/>
  <c r="B728" i="43" s="1"/>
  <c r="B752" i="43" s="1"/>
  <c r="B776" i="43" s="1"/>
  <c r="B800" i="43" s="1"/>
  <c r="B824" i="43" s="1"/>
  <c r="B848" i="43" s="1"/>
  <c r="B872" i="43" s="1"/>
  <c r="B896" i="43" s="1"/>
  <c r="B920" i="43" s="1"/>
  <c r="B944" i="43" s="1"/>
  <c r="B968" i="43" s="1"/>
  <c r="B992" i="43" s="1"/>
  <c r="B1016" i="43" s="1"/>
  <c r="B1040" i="43" s="1"/>
  <c r="B1064" i="43" s="1"/>
  <c r="B1088" i="43" s="1"/>
  <c r="B1112" i="43" s="1"/>
  <c r="B1136" i="43" s="1"/>
  <c r="B1160" i="43" s="1"/>
  <c r="B1184" i="43" s="1"/>
  <c r="B1208" i="43" s="1"/>
  <c r="B1232" i="43" s="1"/>
  <c r="B1256" i="43" s="1"/>
  <c r="B1280" i="43" s="1"/>
  <c r="B1304" i="43" s="1"/>
  <c r="B1328" i="43" s="1"/>
  <c r="B1352" i="43" s="1"/>
  <c r="B1376" i="43" s="1"/>
  <c r="B1400" i="43" s="1"/>
  <c r="B1424" i="43" s="1"/>
  <c r="B1448" i="43" s="1"/>
  <c r="B1472" i="43" s="1"/>
  <c r="B1496" i="43" s="1"/>
  <c r="B1520" i="43" s="1"/>
  <c r="B1544" i="43" s="1"/>
  <c r="B1568" i="43" s="1"/>
  <c r="B1592" i="43" s="1"/>
  <c r="B1616" i="43" s="1"/>
  <c r="B1640" i="43" s="1"/>
  <c r="B1664" i="43" s="1"/>
  <c r="B1688" i="43" s="1"/>
  <c r="B1712" i="43" s="1"/>
  <c r="B1736" i="43" s="1"/>
  <c r="B1760" i="43" s="1"/>
  <c r="B1784" i="43" s="1"/>
  <c r="B1808" i="43" s="1"/>
  <c r="B1832" i="43" s="1"/>
  <c r="B1856" i="43" s="1"/>
  <c r="B1880" i="43" s="1"/>
  <c r="B1904" i="43" s="1"/>
  <c r="B1928" i="43" s="1"/>
  <c r="B1952" i="43" s="1"/>
  <c r="B1976" i="43" s="1"/>
  <c r="B2000" i="43" s="1"/>
  <c r="B2024" i="43" s="1"/>
  <c r="B2048" i="43" s="1"/>
  <c r="B2072" i="43" s="1"/>
  <c r="B2096" i="43" s="1"/>
  <c r="B2120" i="43" s="1"/>
  <c r="B2144" i="43" s="1"/>
  <c r="B2168" i="43" s="1"/>
  <c r="B2192" i="43" s="1"/>
  <c r="B2216" i="43" s="1"/>
  <c r="B2240" i="43" s="1"/>
  <c r="B2264" i="43" s="1"/>
  <c r="B2288" i="43" s="1"/>
  <c r="B2312" i="43" s="1"/>
  <c r="B2336" i="43" s="1"/>
  <c r="B2360" i="43" s="1"/>
  <c r="B2384" i="43" s="1"/>
  <c r="B2408" i="43" s="1"/>
  <c r="B2432" i="43" s="1"/>
  <c r="B2456" i="43" s="1"/>
  <c r="B2480" i="43" s="1"/>
  <c r="B2504" i="43" s="1"/>
  <c r="B2528" i="43" s="1"/>
  <c r="B2552" i="43" s="1"/>
  <c r="B2576" i="43" s="1"/>
  <c r="B2600" i="43" s="1"/>
  <c r="B2624" i="43" s="1"/>
  <c r="B2648" i="43" s="1"/>
  <c r="B2672" i="43" s="1"/>
  <c r="B2696" i="43" s="1"/>
  <c r="B2720" i="43" s="1"/>
  <c r="B2744" i="43" s="1"/>
  <c r="B2768" i="43" s="1"/>
  <c r="B2792" i="43" s="1"/>
  <c r="B2816" i="43" s="1"/>
  <c r="B2840" i="43" s="1"/>
  <c r="B2864" i="43" s="1"/>
  <c r="B2888" i="43" s="1"/>
  <c r="B2912" i="43" s="1"/>
  <c r="B2936" i="43" s="1"/>
  <c r="B2960" i="43" s="1"/>
  <c r="B2984" i="43" s="1"/>
  <c r="B3008" i="43" s="1"/>
  <c r="B3032" i="43" s="1"/>
  <c r="B3056" i="43" s="1"/>
  <c r="B3080" i="43" s="1"/>
  <c r="B3104" i="43" s="1"/>
  <c r="B3128" i="43" s="1"/>
  <c r="B3152" i="43" s="1"/>
  <c r="B3176" i="43" s="1"/>
  <c r="B3200" i="43" s="1"/>
  <c r="B3224" i="43" s="1"/>
  <c r="B3248" i="43" s="1"/>
  <c r="B3272" i="43" s="1"/>
  <c r="B3296" i="43" s="1"/>
  <c r="B3320" i="43" s="1"/>
  <c r="B3344" i="43" s="1"/>
  <c r="B3368" i="43" s="1"/>
  <c r="B3392" i="43" s="1"/>
  <c r="B3416" i="43" s="1"/>
  <c r="B3440" i="43" s="1"/>
  <c r="B3464" i="43" s="1"/>
  <c r="B3488" i="43" s="1"/>
  <c r="B3512" i="43" s="1"/>
  <c r="B3536" i="43" s="1"/>
  <c r="B3560" i="43" s="1"/>
  <c r="B3584" i="43" s="1"/>
  <c r="B33" i="43"/>
  <c r="B57" i="43" s="1"/>
  <c r="B81" i="43" s="1"/>
  <c r="B105" i="43" s="1"/>
  <c r="B129" i="43" s="1"/>
  <c r="B153" i="43" s="1"/>
  <c r="B177" i="43" s="1"/>
  <c r="B201" i="43" s="1"/>
  <c r="B225" i="43" s="1"/>
  <c r="B249" i="43" s="1"/>
  <c r="B273" i="43" s="1"/>
  <c r="B297" i="43" s="1"/>
  <c r="B321" i="43" s="1"/>
  <c r="B345" i="43" s="1"/>
  <c r="B369" i="43" s="1"/>
  <c r="B393" i="43" s="1"/>
  <c r="B417" i="43" s="1"/>
  <c r="B441" i="43" s="1"/>
  <c r="B465" i="43" s="1"/>
  <c r="B489" i="43" s="1"/>
  <c r="B513" i="43" s="1"/>
  <c r="B537" i="43" s="1"/>
  <c r="B561" i="43" s="1"/>
  <c r="B585" i="43" s="1"/>
  <c r="B609" i="43" s="1"/>
  <c r="B633" i="43" s="1"/>
  <c r="B657" i="43" s="1"/>
  <c r="B681" i="43" s="1"/>
  <c r="B705" i="43" s="1"/>
  <c r="B729" i="43" s="1"/>
  <c r="B753" i="43" s="1"/>
  <c r="B777" i="43" s="1"/>
  <c r="B801" i="43" s="1"/>
  <c r="B825" i="43" s="1"/>
  <c r="B849" i="43" s="1"/>
  <c r="B873" i="43" s="1"/>
  <c r="B897" i="43" s="1"/>
  <c r="B921" i="43" s="1"/>
  <c r="B945" i="43" s="1"/>
  <c r="B969" i="43" s="1"/>
  <c r="B993" i="43" s="1"/>
  <c r="B1017" i="43" s="1"/>
  <c r="B1041" i="43" s="1"/>
  <c r="B1065" i="43" s="1"/>
  <c r="B1089" i="43" s="1"/>
  <c r="B1113" i="43" s="1"/>
  <c r="B1137" i="43" s="1"/>
  <c r="B1161" i="43" s="1"/>
  <c r="B1185" i="43" s="1"/>
  <c r="B1209" i="43" s="1"/>
  <c r="B1233" i="43" s="1"/>
  <c r="B1257" i="43" s="1"/>
  <c r="B1281" i="43" s="1"/>
  <c r="B1305" i="43" s="1"/>
  <c r="B1329" i="43" s="1"/>
  <c r="B1353" i="43" s="1"/>
  <c r="B1377" i="43" s="1"/>
  <c r="B1401" i="43" s="1"/>
  <c r="B1425" i="43" s="1"/>
  <c r="B1449" i="43" s="1"/>
  <c r="B1473" i="43" s="1"/>
  <c r="B1497" i="43" s="1"/>
  <c r="B1521" i="43" s="1"/>
  <c r="B1545" i="43" s="1"/>
  <c r="B1569" i="43" s="1"/>
  <c r="B1593" i="43" s="1"/>
  <c r="B1617" i="43" s="1"/>
  <c r="B1641" i="43" s="1"/>
  <c r="B1665" i="43" s="1"/>
  <c r="B1689" i="43" s="1"/>
  <c r="B1713" i="43" s="1"/>
  <c r="B1737" i="43" s="1"/>
  <c r="B1761" i="43" s="1"/>
  <c r="B1785" i="43" s="1"/>
  <c r="B1809" i="43" s="1"/>
  <c r="B1833" i="43" s="1"/>
  <c r="B1857" i="43" s="1"/>
  <c r="B1881" i="43" s="1"/>
  <c r="B1905" i="43" s="1"/>
  <c r="B1929" i="43" s="1"/>
  <c r="B1953" i="43" s="1"/>
  <c r="B1977" i="43" s="1"/>
  <c r="B2001" i="43" s="1"/>
  <c r="B2025" i="43" s="1"/>
  <c r="B2049" i="43" s="1"/>
  <c r="B2073" i="43" s="1"/>
  <c r="B2097" i="43" s="1"/>
  <c r="B2121" i="43" s="1"/>
  <c r="B2145" i="43" s="1"/>
  <c r="B2169" i="43" s="1"/>
  <c r="B2193" i="43" s="1"/>
  <c r="B2217" i="43" s="1"/>
  <c r="B2241" i="43" s="1"/>
  <c r="B2265" i="43" s="1"/>
  <c r="B2289" i="43" s="1"/>
  <c r="B2313" i="43" s="1"/>
  <c r="B2337" i="43" s="1"/>
  <c r="B2361" i="43" s="1"/>
  <c r="B2385" i="43" s="1"/>
  <c r="B2409" i="43" s="1"/>
  <c r="B2433" i="43" s="1"/>
  <c r="B2457" i="43" s="1"/>
  <c r="B2481" i="43" s="1"/>
  <c r="B2505" i="43" s="1"/>
  <c r="B2529" i="43" s="1"/>
  <c r="B2553" i="43" s="1"/>
  <c r="B2577" i="43" s="1"/>
  <c r="B2601" i="43" s="1"/>
  <c r="B2625" i="43" s="1"/>
  <c r="B2649" i="43" s="1"/>
  <c r="B2673" i="43" s="1"/>
  <c r="B2697" i="43" s="1"/>
  <c r="B2721" i="43" s="1"/>
  <c r="B2745" i="43" s="1"/>
  <c r="B2769" i="43" s="1"/>
  <c r="B2793" i="43" s="1"/>
  <c r="B2817" i="43" s="1"/>
  <c r="B2841" i="43" s="1"/>
  <c r="B2865" i="43" s="1"/>
  <c r="B2889" i="43" s="1"/>
  <c r="B2913" i="43" s="1"/>
  <c r="B2937" i="43" s="1"/>
  <c r="B2961" i="43" s="1"/>
  <c r="B2985" i="43" s="1"/>
  <c r="B3009" i="43" s="1"/>
  <c r="B3033" i="43" s="1"/>
  <c r="B3057" i="43" s="1"/>
  <c r="B3081" i="43" s="1"/>
  <c r="B3105" i="43" s="1"/>
  <c r="B3129" i="43" s="1"/>
  <c r="B3153" i="43" s="1"/>
  <c r="B3177" i="43" s="1"/>
  <c r="B3201" i="43" s="1"/>
  <c r="B3225" i="43" s="1"/>
  <c r="B3249" i="43" s="1"/>
  <c r="B3273" i="43" s="1"/>
  <c r="B3297" i="43" s="1"/>
  <c r="B3321" i="43" s="1"/>
  <c r="B3345" i="43" s="1"/>
  <c r="B3369" i="43" s="1"/>
  <c r="B3393" i="43" s="1"/>
  <c r="B3417" i="43" s="1"/>
  <c r="B3441" i="43" s="1"/>
  <c r="B3465" i="43" s="1"/>
  <c r="B3489" i="43" s="1"/>
  <c r="B3513" i="43" s="1"/>
  <c r="B3537" i="43" s="1"/>
  <c r="B3561" i="43" s="1"/>
  <c r="B3585" i="43" s="1"/>
  <c r="B34" i="43"/>
  <c r="B58" i="43" s="1"/>
  <c r="B82" i="43" s="1"/>
  <c r="B106" i="43" s="1"/>
  <c r="B130" i="43" s="1"/>
  <c r="B154" i="43" s="1"/>
  <c r="B178" i="43" s="1"/>
  <c r="B202" i="43" s="1"/>
  <c r="B226" i="43" s="1"/>
  <c r="B250" i="43" s="1"/>
  <c r="B274" i="43" s="1"/>
  <c r="B298" i="43" s="1"/>
  <c r="B322" i="43" s="1"/>
  <c r="B346" i="43" s="1"/>
  <c r="B370" i="43" s="1"/>
  <c r="B394" i="43" s="1"/>
  <c r="B418" i="43" s="1"/>
  <c r="B442" i="43" s="1"/>
  <c r="B466" i="43" s="1"/>
  <c r="B490" i="43" s="1"/>
  <c r="B514" i="43" s="1"/>
  <c r="B538" i="43" s="1"/>
  <c r="B562" i="43" s="1"/>
  <c r="B586" i="43" s="1"/>
  <c r="B610" i="43" s="1"/>
  <c r="B634" i="43" s="1"/>
  <c r="B658" i="43" s="1"/>
  <c r="B682" i="43" s="1"/>
  <c r="B706" i="43" s="1"/>
  <c r="B730" i="43" s="1"/>
  <c r="B754" i="43" s="1"/>
  <c r="B778" i="43" s="1"/>
  <c r="B802" i="43" s="1"/>
  <c r="B826" i="43" s="1"/>
  <c r="B850" i="43" s="1"/>
  <c r="B874" i="43" s="1"/>
  <c r="B898" i="43" s="1"/>
  <c r="B922" i="43" s="1"/>
  <c r="B946" i="43" s="1"/>
  <c r="B970" i="43" s="1"/>
  <c r="B994" i="43" s="1"/>
  <c r="B1018" i="43" s="1"/>
  <c r="B1042" i="43" s="1"/>
  <c r="B1066" i="43" s="1"/>
  <c r="B1090" i="43" s="1"/>
  <c r="B1114" i="43" s="1"/>
  <c r="B1138" i="43" s="1"/>
  <c r="B1162" i="43" s="1"/>
  <c r="B1186" i="43" s="1"/>
  <c r="B1210" i="43" s="1"/>
  <c r="B1234" i="43" s="1"/>
  <c r="B1258" i="43" s="1"/>
  <c r="B1282" i="43" s="1"/>
  <c r="B1306" i="43" s="1"/>
  <c r="B1330" i="43" s="1"/>
  <c r="B1354" i="43" s="1"/>
  <c r="B1378" i="43" s="1"/>
  <c r="B1402" i="43" s="1"/>
  <c r="B1426" i="43" s="1"/>
  <c r="B1450" i="43" s="1"/>
  <c r="B1474" i="43" s="1"/>
  <c r="B1498" i="43" s="1"/>
  <c r="B1522" i="43" s="1"/>
  <c r="B1546" i="43" s="1"/>
  <c r="B1570" i="43" s="1"/>
  <c r="B1594" i="43" s="1"/>
  <c r="B1618" i="43" s="1"/>
  <c r="B1642" i="43" s="1"/>
  <c r="B1666" i="43" s="1"/>
  <c r="B1690" i="43" s="1"/>
  <c r="B1714" i="43" s="1"/>
  <c r="B1738" i="43" s="1"/>
  <c r="B1762" i="43" s="1"/>
  <c r="B1786" i="43" s="1"/>
  <c r="B1810" i="43" s="1"/>
  <c r="B1834" i="43" s="1"/>
  <c r="B1858" i="43" s="1"/>
  <c r="B1882" i="43" s="1"/>
  <c r="B1906" i="43" s="1"/>
  <c r="B1930" i="43" s="1"/>
  <c r="B1954" i="43" s="1"/>
  <c r="B1978" i="43" s="1"/>
  <c r="B2002" i="43" s="1"/>
  <c r="B2026" i="43" s="1"/>
  <c r="B2050" i="43" s="1"/>
  <c r="B2074" i="43" s="1"/>
  <c r="B2098" i="43" s="1"/>
  <c r="B2122" i="43" s="1"/>
  <c r="B2146" i="43" s="1"/>
  <c r="B2170" i="43" s="1"/>
  <c r="B2194" i="43" s="1"/>
  <c r="B2218" i="43" s="1"/>
  <c r="B2242" i="43" s="1"/>
  <c r="B2266" i="43" s="1"/>
  <c r="B2290" i="43" s="1"/>
  <c r="B2314" i="43" s="1"/>
  <c r="B2338" i="43" s="1"/>
  <c r="B2362" i="43" s="1"/>
  <c r="B2386" i="43" s="1"/>
  <c r="B2410" i="43" s="1"/>
  <c r="B2434" i="43" s="1"/>
  <c r="B2458" i="43" s="1"/>
  <c r="B2482" i="43" s="1"/>
  <c r="B2506" i="43" s="1"/>
  <c r="B2530" i="43" s="1"/>
  <c r="B2554" i="43" s="1"/>
  <c r="B2578" i="43" s="1"/>
  <c r="B2602" i="43" s="1"/>
  <c r="B2626" i="43" s="1"/>
  <c r="B2650" i="43" s="1"/>
  <c r="B2674" i="43" s="1"/>
  <c r="B2698" i="43" s="1"/>
  <c r="B2722" i="43" s="1"/>
  <c r="B2746" i="43" s="1"/>
  <c r="B2770" i="43" s="1"/>
  <c r="B2794" i="43" s="1"/>
  <c r="B2818" i="43" s="1"/>
  <c r="B2842" i="43" s="1"/>
  <c r="B2866" i="43" s="1"/>
  <c r="B2890" i="43" s="1"/>
  <c r="B2914" i="43" s="1"/>
  <c r="B2938" i="43" s="1"/>
  <c r="B2962" i="43" s="1"/>
  <c r="B2986" i="43" s="1"/>
  <c r="B3010" i="43" s="1"/>
  <c r="B3034" i="43" s="1"/>
  <c r="B3058" i="43" s="1"/>
  <c r="B3082" i="43" s="1"/>
  <c r="B3106" i="43" s="1"/>
  <c r="B3130" i="43" s="1"/>
  <c r="B3154" i="43" s="1"/>
  <c r="B3178" i="43" s="1"/>
  <c r="B3202" i="43" s="1"/>
  <c r="B3226" i="43" s="1"/>
  <c r="B3250" i="43" s="1"/>
  <c r="B3274" i="43" s="1"/>
  <c r="B3298" i="43" s="1"/>
  <c r="B3322" i="43" s="1"/>
  <c r="B3346" i="43" s="1"/>
  <c r="B3370" i="43" s="1"/>
  <c r="B3394" i="43" s="1"/>
  <c r="B3418" i="43" s="1"/>
  <c r="B3442" i="43" s="1"/>
  <c r="B3466" i="43" s="1"/>
  <c r="B3490" i="43" s="1"/>
  <c r="B3514" i="43" s="1"/>
  <c r="B3538" i="43" s="1"/>
  <c r="B3562" i="43" s="1"/>
  <c r="B3586" i="43" s="1"/>
  <c r="B35" i="43"/>
  <c r="B59" i="43" s="1"/>
  <c r="B83" i="43" s="1"/>
  <c r="B107" i="43" s="1"/>
  <c r="B131" i="43" s="1"/>
  <c r="B155" i="43" s="1"/>
  <c r="B179" i="43" s="1"/>
  <c r="B203" i="43" s="1"/>
  <c r="B36" i="43"/>
  <c r="B60" i="43" s="1"/>
  <c r="B84" i="43" s="1"/>
  <c r="B108" i="43" s="1"/>
  <c r="B132" i="43" s="1"/>
  <c r="B156" i="43" s="1"/>
  <c r="B180" i="43" s="1"/>
  <c r="B204" i="43" s="1"/>
  <c r="B228" i="43" s="1"/>
  <c r="B252" i="43" s="1"/>
  <c r="B276" i="43" s="1"/>
  <c r="B300" i="43" s="1"/>
  <c r="B324" i="43" s="1"/>
  <c r="B348" i="43" s="1"/>
  <c r="B372" i="43" s="1"/>
  <c r="B396" i="43" s="1"/>
  <c r="B420" i="43" s="1"/>
  <c r="B444" i="43" s="1"/>
  <c r="B468" i="43" s="1"/>
  <c r="B492" i="43" s="1"/>
  <c r="B516" i="43" s="1"/>
  <c r="B540" i="43" s="1"/>
  <c r="B564" i="43" s="1"/>
  <c r="B588" i="43" s="1"/>
  <c r="B612" i="43" s="1"/>
  <c r="B636" i="43" s="1"/>
  <c r="B660" i="43" s="1"/>
  <c r="B684" i="43" s="1"/>
  <c r="B708" i="43" s="1"/>
  <c r="B732" i="43" s="1"/>
  <c r="B756" i="43" s="1"/>
  <c r="B780" i="43" s="1"/>
  <c r="B804" i="43" s="1"/>
  <c r="B828" i="43" s="1"/>
  <c r="B852" i="43" s="1"/>
  <c r="B876" i="43" s="1"/>
  <c r="B900" i="43" s="1"/>
  <c r="B924" i="43" s="1"/>
  <c r="B948" i="43" s="1"/>
  <c r="B972" i="43" s="1"/>
  <c r="B996" i="43" s="1"/>
  <c r="B1020" i="43" s="1"/>
  <c r="B1044" i="43" s="1"/>
  <c r="B1068" i="43" s="1"/>
  <c r="B1092" i="43" s="1"/>
  <c r="B1116" i="43" s="1"/>
  <c r="B1140" i="43" s="1"/>
  <c r="B1164" i="43" s="1"/>
  <c r="B1188" i="43" s="1"/>
  <c r="B1212" i="43" s="1"/>
  <c r="B1236" i="43" s="1"/>
  <c r="B1260" i="43" s="1"/>
  <c r="B1284" i="43" s="1"/>
  <c r="B1308" i="43" s="1"/>
  <c r="B1332" i="43" s="1"/>
  <c r="B1356" i="43" s="1"/>
  <c r="B1380" i="43" s="1"/>
  <c r="B1404" i="43" s="1"/>
  <c r="B1428" i="43" s="1"/>
  <c r="B1452" i="43" s="1"/>
  <c r="B1476" i="43" s="1"/>
  <c r="B1500" i="43" s="1"/>
  <c r="B1524" i="43" s="1"/>
  <c r="B1548" i="43" s="1"/>
  <c r="B1572" i="43" s="1"/>
  <c r="B1596" i="43" s="1"/>
  <c r="B1620" i="43" s="1"/>
  <c r="B1644" i="43" s="1"/>
  <c r="B1668" i="43" s="1"/>
  <c r="B1692" i="43" s="1"/>
  <c r="B1716" i="43" s="1"/>
  <c r="B1740" i="43" s="1"/>
  <c r="B1764" i="43" s="1"/>
  <c r="B1788" i="43" s="1"/>
  <c r="B1812" i="43" s="1"/>
  <c r="B1836" i="43" s="1"/>
  <c r="B1860" i="43" s="1"/>
  <c r="B1884" i="43" s="1"/>
  <c r="B1908" i="43" s="1"/>
  <c r="B1932" i="43" s="1"/>
  <c r="B1956" i="43" s="1"/>
  <c r="B1980" i="43" s="1"/>
  <c r="B2004" i="43" s="1"/>
  <c r="B2028" i="43" s="1"/>
  <c r="B2052" i="43" s="1"/>
  <c r="B2076" i="43" s="1"/>
  <c r="B2100" i="43" s="1"/>
  <c r="B2124" i="43" s="1"/>
  <c r="B2148" i="43" s="1"/>
  <c r="B2172" i="43" s="1"/>
  <c r="B2196" i="43" s="1"/>
  <c r="B2220" i="43" s="1"/>
  <c r="B2244" i="43" s="1"/>
  <c r="B2268" i="43" s="1"/>
  <c r="B2292" i="43" s="1"/>
  <c r="B2316" i="43" s="1"/>
  <c r="B2340" i="43" s="1"/>
  <c r="B2364" i="43" s="1"/>
  <c r="B2388" i="43" s="1"/>
  <c r="B2412" i="43" s="1"/>
  <c r="B2436" i="43" s="1"/>
  <c r="B2460" i="43" s="1"/>
  <c r="B2484" i="43" s="1"/>
  <c r="B2508" i="43" s="1"/>
  <c r="B2532" i="43" s="1"/>
  <c r="B2556" i="43" s="1"/>
  <c r="B2580" i="43" s="1"/>
  <c r="B2604" i="43" s="1"/>
  <c r="B2628" i="43" s="1"/>
  <c r="B2652" i="43" s="1"/>
  <c r="B2676" i="43" s="1"/>
  <c r="B2700" i="43" s="1"/>
  <c r="B2724" i="43" s="1"/>
  <c r="B2748" i="43" s="1"/>
  <c r="B2772" i="43" s="1"/>
  <c r="B2796" i="43" s="1"/>
  <c r="B2820" i="43" s="1"/>
  <c r="B2844" i="43" s="1"/>
  <c r="B2868" i="43" s="1"/>
  <c r="B2892" i="43" s="1"/>
  <c r="B2916" i="43" s="1"/>
  <c r="B2940" i="43" s="1"/>
  <c r="B2964" i="43" s="1"/>
  <c r="B2988" i="43" s="1"/>
  <c r="B3012" i="43" s="1"/>
  <c r="B3036" i="43" s="1"/>
  <c r="B3060" i="43" s="1"/>
  <c r="B3084" i="43" s="1"/>
  <c r="B3108" i="43" s="1"/>
  <c r="B3132" i="43" s="1"/>
  <c r="B3156" i="43" s="1"/>
  <c r="B3180" i="43" s="1"/>
  <c r="B3204" i="43" s="1"/>
  <c r="B3228" i="43" s="1"/>
  <c r="B3252" i="43" s="1"/>
  <c r="B3276" i="43" s="1"/>
  <c r="B3300" i="43" s="1"/>
  <c r="B3324" i="43" s="1"/>
  <c r="B3348" i="43" s="1"/>
  <c r="B3372" i="43" s="1"/>
  <c r="B3396" i="43" s="1"/>
  <c r="B3420" i="43" s="1"/>
  <c r="B3444" i="43" s="1"/>
  <c r="B3468" i="43" s="1"/>
  <c r="B3492" i="43" s="1"/>
  <c r="B3516" i="43" s="1"/>
  <c r="B3540" i="43" s="1"/>
  <c r="B3564" i="43" s="1"/>
  <c r="B3588" i="43" s="1"/>
  <c r="B37" i="43"/>
  <c r="B61" i="43" s="1"/>
  <c r="B85" i="43" s="1"/>
  <c r="B109" i="43" s="1"/>
  <c r="B133" i="43" s="1"/>
  <c r="B157" i="43" s="1"/>
  <c r="B181" i="43" s="1"/>
  <c r="B205" i="43" s="1"/>
  <c r="B229" i="43" s="1"/>
  <c r="B253" i="43" s="1"/>
  <c r="B277" i="43" s="1"/>
  <c r="B301" i="43" s="1"/>
  <c r="B325" i="43" s="1"/>
  <c r="B349" i="43" s="1"/>
  <c r="B373" i="43" s="1"/>
  <c r="B397" i="43" s="1"/>
  <c r="B421" i="43" s="1"/>
  <c r="B445" i="43" s="1"/>
  <c r="B469" i="43" s="1"/>
  <c r="B493" i="43" s="1"/>
  <c r="B517" i="43" s="1"/>
  <c r="B541" i="43" s="1"/>
  <c r="B565" i="43" s="1"/>
  <c r="B589" i="43" s="1"/>
  <c r="B613" i="43" s="1"/>
  <c r="B637" i="43" s="1"/>
  <c r="B661" i="43" s="1"/>
  <c r="B685" i="43" s="1"/>
  <c r="B709" i="43" s="1"/>
  <c r="B733" i="43" s="1"/>
  <c r="B757" i="43" s="1"/>
  <c r="B781" i="43" s="1"/>
  <c r="B805" i="43" s="1"/>
  <c r="B829" i="43" s="1"/>
  <c r="B853" i="43" s="1"/>
  <c r="B877" i="43" s="1"/>
  <c r="B901" i="43" s="1"/>
  <c r="B925" i="43" s="1"/>
  <c r="B949" i="43" s="1"/>
  <c r="B973" i="43" s="1"/>
  <c r="B997" i="43" s="1"/>
  <c r="B1021" i="43" s="1"/>
  <c r="B1045" i="43" s="1"/>
  <c r="B1069" i="43" s="1"/>
  <c r="B1093" i="43" s="1"/>
  <c r="B1117" i="43" s="1"/>
  <c r="B1141" i="43" s="1"/>
  <c r="B1165" i="43" s="1"/>
  <c r="B1189" i="43" s="1"/>
  <c r="B1213" i="43" s="1"/>
  <c r="B1237" i="43" s="1"/>
  <c r="B1261" i="43" s="1"/>
  <c r="B1285" i="43" s="1"/>
  <c r="B1309" i="43" s="1"/>
  <c r="B1333" i="43" s="1"/>
  <c r="B1357" i="43" s="1"/>
  <c r="B1381" i="43" s="1"/>
  <c r="B1405" i="43" s="1"/>
  <c r="B1429" i="43" s="1"/>
  <c r="B1453" i="43" s="1"/>
  <c r="B1477" i="43" s="1"/>
  <c r="B1501" i="43" s="1"/>
  <c r="B1525" i="43" s="1"/>
  <c r="B1549" i="43" s="1"/>
  <c r="B1573" i="43" s="1"/>
  <c r="B1597" i="43" s="1"/>
  <c r="B1621" i="43" s="1"/>
  <c r="B1645" i="43" s="1"/>
  <c r="B1669" i="43" s="1"/>
  <c r="B1693" i="43" s="1"/>
  <c r="B1717" i="43" s="1"/>
  <c r="B1741" i="43" s="1"/>
  <c r="B1765" i="43" s="1"/>
  <c r="B1789" i="43" s="1"/>
  <c r="B1813" i="43" s="1"/>
  <c r="B1837" i="43" s="1"/>
  <c r="B1861" i="43" s="1"/>
  <c r="B1885" i="43" s="1"/>
  <c r="B1909" i="43" s="1"/>
  <c r="B1933" i="43" s="1"/>
  <c r="B1957" i="43" s="1"/>
  <c r="B1981" i="43" s="1"/>
  <c r="B2005" i="43" s="1"/>
  <c r="B2029" i="43" s="1"/>
  <c r="B2053" i="43" s="1"/>
  <c r="B2077" i="43" s="1"/>
  <c r="B2101" i="43" s="1"/>
  <c r="B2125" i="43" s="1"/>
  <c r="B2149" i="43" s="1"/>
  <c r="B2173" i="43" s="1"/>
  <c r="B2197" i="43" s="1"/>
  <c r="B2221" i="43" s="1"/>
  <c r="B2245" i="43" s="1"/>
  <c r="B2269" i="43" s="1"/>
  <c r="B2293" i="43" s="1"/>
  <c r="B2317" i="43" s="1"/>
  <c r="B2341" i="43" s="1"/>
  <c r="B2365" i="43" s="1"/>
  <c r="B2389" i="43" s="1"/>
  <c r="B2413" i="43" s="1"/>
  <c r="B2437" i="43" s="1"/>
  <c r="B2461" i="43" s="1"/>
  <c r="B2485" i="43" s="1"/>
  <c r="B2509" i="43" s="1"/>
  <c r="B2533" i="43" s="1"/>
  <c r="B2557" i="43" s="1"/>
  <c r="B2581" i="43" s="1"/>
  <c r="B2605" i="43" s="1"/>
  <c r="B2629" i="43" s="1"/>
  <c r="B2653" i="43" s="1"/>
  <c r="B2677" i="43" s="1"/>
  <c r="B2701" i="43" s="1"/>
  <c r="B2725" i="43" s="1"/>
  <c r="B2749" i="43" s="1"/>
  <c r="B2773" i="43" s="1"/>
  <c r="B2797" i="43" s="1"/>
  <c r="B2821" i="43" s="1"/>
  <c r="B2845" i="43" s="1"/>
  <c r="B2869" i="43" s="1"/>
  <c r="B2893" i="43" s="1"/>
  <c r="B2917" i="43" s="1"/>
  <c r="B2941" i="43" s="1"/>
  <c r="B2965" i="43" s="1"/>
  <c r="B2989" i="43" s="1"/>
  <c r="B3013" i="43" s="1"/>
  <c r="B3037" i="43" s="1"/>
  <c r="B3061" i="43" s="1"/>
  <c r="B3085" i="43" s="1"/>
  <c r="B3109" i="43" s="1"/>
  <c r="B3133" i="43" s="1"/>
  <c r="B3157" i="43" s="1"/>
  <c r="B3181" i="43" s="1"/>
  <c r="B3205" i="43" s="1"/>
  <c r="B3229" i="43" s="1"/>
  <c r="B3253" i="43" s="1"/>
  <c r="B3277" i="43" s="1"/>
  <c r="B3301" i="43" s="1"/>
  <c r="B3325" i="43" s="1"/>
  <c r="B3349" i="43" s="1"/>
  <c r="B3373" i="43" s="1"/>
  <c r="B3397" i="43" s="1"/>
  <c r="B3421" i="43" s="1"/>
  <c r="B3445" i="43" s="1"/>
  <c r="B3469" i="43" s="1"/>
  <c r="B3493" i="43" s="1"/>
  <c r="B3517" i="43" s="1"/>
  <c r="B3541" i="43" s="1"/>
  <c r="B3565" i="43" s="1"/>
  <c r="B3589" i="43" s="1"/>
  <c r="B38" i="43"/>
  <c r="B62" i="43" s="1"/>
  <c r="B86" i="43" s="1"/>
  <c r="B110" i="43" s="1"/>
  <c r="B134" i="43" s="1"/>
  <c r="B158" i="43" s="1"/>
  <c r="B182" i="43" s="1"/>
  <c r="B206" i="43" s="1"/>
  <c r="B230" i="43" s="1"/>
  <c r="B254" i="43" s="1"/>
  <c r="B278" i="43" s="1"/>
  <c r="B302" i="43" s="1"/>
  <c r="B326" i="43" s="1"/>
  <c r="B350" i="43" s="1"/>
  <c r="B374" i="43" s="1"/>
  <c r="B398" i="43" s="1"/>
  <c r="B422" i="43" s="1"/>
  <c r="B446" i="43" s="1"/>
  <c r="B470" i="43" s="1"/>
  <c r="B494" i="43" s="1"/>
  <c r="B518" i="43" s="1"/>
  <c r="B542" i="43" s="1"/>
  <c r="B566" i="43" s="1"/>
  <c r="B590" i="43" s="1"/>
  <c r="B614" i="43" s="1"/>
  <c r="B638" i="43" s="1"/>
  <c r="B662" i="43" s="1"/>
  <c r="B686" i="43" s="1"/>
  <c r="B710" i="43" s="1"/>
  <c r="B734" i="43" s="1"/>
  <c r="B758" i="43" s="1"/>
  <c r="B782" i="43" s="1"/>
  <c r="B806" i="43" s="1"/>
  <c r="B830" i="43" s="1"/>
  <c r="B854" i="43" s="1"/>
  <c r="B878" i="43" s="1"/>
  <c r="B902" i="43" s="1"/>
  <c r="B926" i="43" s="1"/>
  <c r="B950" i="43" s="1"/>
  <c r="B974" i="43" s="1"/>
  <c r="B998" i="43" s="1"/>
  <c r="B1022" i="43" s="1"/>
  <c r="B1046" i="43" s="1"/>
  <c r="B1070" i="43" s="1"/>
  <c r="B1094" i="43" s="1"/>
  <c r="B1118" i="43" s="1"/>
  <c r="B1142" i="43" s="1"/>
  <c r="B1166" i="43" s="1"/>
  <c r="B1190" i="43" s="1"/>
  <c r="B1214" i="43" s="1"/>
  <c r="B1238" i="43" s="1"/>
  <c r="B1262" i="43" s="1"/>
  <c r="B1286" i="43" s="1"/>
  <c r="B1310" i="43" s="1"/>
  <c r="B1334" i="43" s="1"/>
  <c r="B1358" i="43" s="1"/>
  <c r="B1382" i="43" s="1"/>
  <c r="B1406" i="43" s="1"/>
  <c r="B1430" i="43" s="1"/>
  <c r="B1454" i="43" s="1"/>
  <c r="B1478" i="43" s="1"/>
  <c r="B1502" i="43" s="1"/>
  <c r="B1526" i="43" s="1"/>
  <c r="B1550" i="43" s="1"/>
  <c r="B1574" i="43" s="1"/>
  <c r="B1598" i="43" s="1"/>
  <c r="B1622" i="43" s="1"/>
  <c r="B1646" i="43" s="1"/>
  <c r="B1670" i="43" s="1"/>
  <c r="B1694" i="43" s="1"/>
  <c r="B1718" i="43" s="1"/>
  <c r="B1742" i="43" s="1"/>
  <c r="B1766" i="43" s="1"/>
  <c r="B1790" i="43" s="1"/>
  <c r="B1814" i="43" s="1"/>
  <c r="B1838" i="43" s="1"/>
  <c r="B1862" i="43" s="1"/>
  <c r="B1886" i="43" s="1"/>
  <c r="B1910" i="43" s="1"/>
  <c r="B1934" i="43" s="1"/>
  <c r="B1958" i="43" s="1"/>
  <c r="B1982" i="43" s="1"/>
  <c r="B2006" i="43" s="1"/>
  <c r="B2030" i="43" s="1"/>
  <c r="B2054" i="43" s="1"/>
  <c r="B2078" i="43" s="1"/>
  <c r="B2102" i="43" s="1"/>
  <c r="B2126" i="43" s="1"/>
  <c r="B2150" i="43" s="1"/>
  <c r="B2174" i="43" s="1"/>
  <c r="B2198" i="43" s="1"/>
  <c r="B2222" i="43" s="1"/>
  <c r="B2246" i="43" s="1"/>
  <c r="B2270" i="43" s="1"/>
  <c r="B2294" i="43" s="1"/>
  <c r="B2318" i="43" s="1"/>
  <c r="B2342" i="43" s="1"/>
  <c r="B2366" i="43" s="1"/>
  <c r="B2390" i="43" s="1"/>
  <c r="B2414" i="43" s="1"/>
  <c r="B2438" i="43" s="1"/>
  <c r="B2462" i="43" s="1"/>
  <c r="B2486" i="43" s="1"/>
  <c r="B2510" i="43" s="1"/>
  <c r="B2534" i="43" s="1"/>
  <c r="B2558" i="43" s="1"/>
  <c r="B2582" i="43" s="1"/>
  <c r="B2606" i="43" s="1"/>
  <c r="B2630" i="43" s="1"/>
  <c r="B2654" i="43" s="1"/>
  <c r="B2678" i="43" s="1"/>
  <c r="B2702" i="43" s="1"/>
  <c r="B2726" i="43" s="1"/>
  <c r="B2750" i="43" s="1"/>
  <c r="B2774" i="43" s="1"/>
  <c r="B2798" i="43" s="1"/>
  <c r="B2822" i="43" s="1"/>
  <c r="B2846" i="43" s="1"/>
  <c r="B2870" i="43" s="1"/>
  <c r="B2894" i="43" s="1"/>
  <c r="B2918" i="43" s="1"/>
  <c r="B2942" i="43" s="1"/>
  <c r="B2966" i="43" s="1"/>
  <c r="B2990" i="43" s="1"/>
  <c r="B3014" i="43" s="1"/>
  <c r="B3038" i="43" s="1"/>
  <c r="B3062" i="43" s="1"/>
  <c r="B3086" i="43" s="1"/>
  <c r="B3110" i="43" s="1"/>
  <c r="B3134" i="43" s="1"/>
  <c r="B3158" i="43" s="1"/>
  <c r="B3182" i="43" s="1"/>
  <c r="B3206" i="43" s="1"/>
  <c r="B3230" i="43" s="1"/>
  <c r="B3254" i="43" s="1"/>
  <c r="B3278" i="43" s="1"/>
  <c r="B3302" i="43" s="1"/>
  <c r="B3326" i="43" s="1"/>
  <c r="B3350" i="43" s="1"/>
  <c r="B3374" i="43" s="1"/>
  <c r="B3398" i="43" s="1"/>
  <c r="B3422" i="43" s="1"/>
  <c r="B3446" i="43" s="1"/>
  <c r="B3470" i="43" s="1"/>
  <c r="B3494" i="43" s="1"/>
  <c r="B3518" i="43" s="1"/>
  <c r="B3542" i="43" s="1"/>
  <c r="B3566" i="43" s="1"/>
  <c r="B3590" i="43" s="1"/>
  <c r="B39" i="43"/>
  <c r="B63" i="43" s="1"/>
  <c r="B87" i="43" s="1"/>
  <c r="B111" i="43" s="1"/>
  <c r="B135" i="43" s="1"/>
  <c r="B159" i="43" s="1"/>
  <c r="B183" i="43" s="1"/>
  <c r="B207" i="43" s="1"/>
  <c r="B231" i="43" s="1"/>
  <c r="B255" i="43" s="1"/>
  <c r="B40" i="43"/>
  <c r="B64" i="43" s="1"/>
  <c r="B88" i="43" s="1"/>
  <c r="B112" i="43" s="1"/>
  <c r="B136" i="43" s="1"/>
  <c r="B160" i="43" s="1"/>
  <c r="B184" i="43" s="1"/>
  <c r="B208" i="43" s="1"/>
  <c r="B232" i="43" s="1"/>
  <c r="B256" i="43" s="1"/>
  <c r="B280" i="43" s="1"/>
  <c r="B304" i="43" s="1"/>
  <c r="B328" i="43" s="1"/>
  <c r="B352" i="43" s="1"/>
  <c r="B376" i="43" s="1"/>
  <c r="B400" i="43" s="1"/>
  <c r="B424" i="43" s="1"/>
  <c r="B448" i="43" s="1"/>
  <c r="B472" i="43" s="1"/>
  <c r="B496" i="43" s="1"/>
  <c r="B520" i="43" s="1"/>
  <c r="B544" i="43" s="1"/>
  <c r="B568" i="43" s="1"/>
  <c r="B592" i="43" s="1"/>
  <c r="B616" i="43" s="1"/>
  <c r="B640" i="43" s="1"/>
  <c r="B664" i="43" s="1"/>
  <c r="B688" i="43" s="1"/>
  <c r="B712" i="43" s="1"/>
  <c r="B736" i="43" s="1"/>
  <c r="B760" i="43" s="1"/>
  <c r="B784" i="43" s="1"/>
  <c r="B808" i="43" s="1"/>
  <c r="B832" i="43" s="1"/>
  <c r="B856" i="43" s="1"/>
  <c r="B880" i="43" s="1"/>
  <c r="B904" i="43" s="1"/>
  <c r="B928" i="43" s="1"/>
  <c r="B952" i="43" s="1"/>
  <c r="B976" i="43" s="1"/>
  <c r="B1000" i="43" s="1"/>
  <c r="B1024" i="43" s="1"/>
  <c r="B1048" i="43" s="1"/>
  <c r="B1072" i="43" s="1"/>
  <c r="B1096" i="43" s="1"/>
  <c r="B1120" i="43" s="1"/>
  <c r="B1144" i="43" s="1"/>
  <c r="B1168" i="43" s="1"/>
  <c r="B1192" i="43" s="1"/>
  <c r="B1216" i="43" s="1"/>
  <c r="B1240" i="43" s="1"/>
  <c r="B1264" i="43" s="1"/>
  <c r="B1288" i="43" s="1"/>
  <c r="B1312" i="43" s="1"/>
  <c r="B1336" i="43" s="1"/>
  <c r="B1360" i="43" s="1"/>
  <c r="B1384" i="43" s="1"/>
  <c r="B1408" i="43" s="1"/>
  <c r="B1432" i="43" s="1"/>
  <c r="B1456" i="43" s="1"/>
  <c r="B1480" i="43" s="1"/>
  <c r="B1504" i="43" s="1"/>
  <c r="B1528" i="43" s="1"/>
  <c r="B1552" i="43" s="1"/>
  <c r="B1576" i="43" s="1"/>
  <c r="B1600" i="43" s="1"/>
  <c r="B1624" i="43" s="1"/>
  <c r="B1648" i="43" s="1"/>
  <c r="B1672" i="43" s="1"/>
  <c r="B1696" i="43" s="1"/>
  <c r="B1720" i="43" s="1"/>
  <c r="B1744" i="43" s="1"/>
  <c r="B1768" i="43" s="1"/>
  <c r="B1792" i="43" s="1"/>
  <c r="B1816" i="43" s="1"/>
  <c r="B1840" i="43" s="1"/>
  <c r="B1864" i="43" s="1"/>
  <c r="B1888" i="43" s="1"/>
  <c r="B1912" i="43" s="1"/>
  <c r="B1936" i="43" s="1"/>
  <c r="B1960" i="43" s="1"/>
  <c r="B1984" i="43" s="1"/>
  <c r="B2008" i="43" s="1"/>
  <c r="B2032" i="43" s="1"/>
  <c r="B2056" i="43" s="1"/>
  <c r="B2080" i="43" s="1"/>
  <c r="B2104" i="43" s="1"/>
  <c r="B2128" i="43" s="1"/>
  <c r="B2152" i="43" s="1"/>
  <c r="B2176" i="43" s="1"/>
  <c r="B2200" i="43" s="1"/>
  <c r="B2224" i="43" s="1"/>
  <c r="B2248" i="43" s="1"/>
  <c r="B2272" i="43" s="1"/>
  <c r="B2296" i="43" s="1"/>
  <c r="B2320" i="43" s="1"/>
  <c r="B2344" i="43" s="1"/>
  <c r="B2368" i="43" s="1"/>
  <c r="B2392" i="43" s="1"/>
  <c r="B2416" i="43" s="1"/>
  <c r="B2440" i="43" s="1"/>
  <c r="B2464" i="43" s="1"/>
  <c r="B2488" i="43" s="1"/>
  <c r="B2512" i="43" s="1"/>
  <c r="B2536" i="43" s="1"/>
  <c r="B2560" i="43" s="1"/>
  <c r="B2584" i="43" s="1"/>
  <c r="B2608" i="43" s="1"/>
  <c r="B2632" i="43" s="1"/>
  <c r="B2656" i="43" s="1"/>
  <c r="B2680" i="43" s="1"/>
  <c r="B2704" i="43" s="1"/>
  <c r="B2728" i="43" s="1"/>
  <c r="B2752" i="43" s="1"/>
  <c r="B2776" i="43" s="1"/>
  <c r="B2800" i="43" s="1"/>
  <c r="B2824" i="43" s="1"/>
  <c r="B2848" i="43" s="1"/>
  <c r="B2872" i="43" s="1"/>
  <c r="B2896" i="43" s="1"/>
  <c r="B2920" i="43" s="1"/>
  <c r="B2944" i="43" s="1"/>
  <c r="B2968" i="43" s="1"/>
  <c r="B2992" i="43" s="1"/>
  <c r="B3016" i="43" s="1"/>
  <c r="B3040" i="43" s="1"/>
  <c r="B3064" i="43" s="1"/>
  <c r="B3088" i="43" s="1"/>
  <c r="B3112" i="43" s="1"/>
  <c r="B3136" i="43" s="1"/>
  <c r="B3160" i="43" s="1"/>
  <c r="B3184" i="43" s="1"/>
  <c r="B3208" i="43" s="1"/>
  <c r="B3232" i="43" s="1"/>
  <c r="B3256" i="43" s="1"/>
  <c r="B3280" i="43" s="1"/>
  <c r="B3304" i="43" s="1"/>
  <c r="B3328" i="43" s="1"/>
  <c r="B3352" i="43" s="1"/>
  <c r="B3376" i="43" s="1"/>
  <c r="B3400" i="43" s="1"/>
  <c r="B3424" i="43" s="1"/>
  <c r="B3448" i="43" s="1"/>
  <c r="B3472" i="43" s="1"/>
  <c r="B3496" i="43" s="1"/>
  <c r="B3520" i="43" s="1"/>
  <c r="B3544" i="43" s="1"/>
  <c r="B3568" i="43" s="1"/>
  <c r="B3592" i="43" s="1"/>
  <c r="B41" i="43"/>
  <c r="B65" i="43" s="1"/>
  <c r="B89" i="43" s="1"/>
  <c r="B113" i="43" s="1"/>
  <c r="B137" i="43" s="1"/>
  <c r="B161" i="43" s="1"/>
  <c r="B185" i="43" s="1"/>
  <c r="B209" i="43" s="1"/>
  <c r="B233" i="43" s="1"/>
  <c r="B257" i="43" s="1"/>
  <c r="B281" i="43" s="1"/>
  <c r="B305" i="43" s="1"/>
  <c r="B329" i="43" s="1"/>
  <c r="B353" i="43" s="1"/>
  <c r="B377" i="43" s="1"/>
  <c r="B401" i="43" s="1"/>
  <c r="B425" i="43" s="1"/>
  <c r="B449" i="43" s="1"/>
  <c r="B473" i="43" s="1"/>
  <c r="B497" i="43" s="1"/>
  <c r="B521" i="43" s="1"/>
  <c r="B545" i="43" s="1"/>
  <c r="B569" i="43" s="1"/>
  <c r="B593" i="43" s="1"/>
  <c r="B617" i="43" s="1"/>
  <c r="B641" i="43" s="1"/>
  <c r="B665" i="43" s="1"/>
  <c r="B689" i="43" s="1"/>
  <c r="B713" i="43" s="1"/>
  <c r="B737" i="43" s="1"/>
  <c r="B761" i="43" s="1"/>
  <c r="B785" i="43" s="1"/>
  <c r="B809" i="43" s="1"/>
  <c r="B833" i="43" s="1"/>
  <c r="B857" i="43" s="1"/>
  <c r="B881" i="43" s="1"/>
  <c r="B905" i="43" s="1"/>
  <c r="B929" i="43" s="1"/>
  <c r="B953" i="43" s="1"/>
  <c r="B977" i="43" s="1"/>
  <c r="B1001" i="43" s="1"/>
  <c r="B1025" i="43" s="1"/>
  <c r="B1049" i="43" s="1"/>
  <c r="B1073" i="43" s="1"/>
  <c r="B1097" i="43" s="1"/>
  <c r="B1121" i="43" s="1"/>
  <c r="B1145" i="43" s="1"/>
  <c r="B1169" i="43" s="1"/>
  <c r="B1193" i="43" s="1"/>
  <c r="B1217" i="43" s="1"/>
  <c r="B1241" i="43" s="1"/>
  <c r="B1265" i="43" s="1"/>
  <c r="B1289" i="43" s="1"/>
  <c r="B1313" i="43" s="1"/>
  <c r="B1337" i="43" s="1"/>
  <c r="B1361" i="43" s="1"/>
  <c r="B1385" i="43" s="1"/>
  <c r="B1409" i="43" s="1"/>
  <c r="B1433" i="43" s="1"/>
  <c r="B1457" i="43" s="1"/>
  <c r="B1481" i="43" s="1"/>
  <c r="B1505" i="43" s="1"/>
  <c r="B1529" i="43" s="1"/>
  <c r="B1553" i="43" s="1"/>
  <c r="B1577" i="43" s="1"/>
  <c r="B1601" i="43" s="1"/>
  <c r="B1625" i="43" s="1"/>
  <c r="B1649" i="43" s="1"/>
  <c r="B1673" i="43" s="1"/>
  <c r="B1697" i="43" s="1"/>
  <c r="B1721" i="43" s="1"/>
  <c r="B1745" i="43" s="1"/>
  <c r="B1769" i="43" s="1"/>
  <c r="B1793" i="43" s="1"/>
  <c r="B1817" i="43" s="1"/>
  <c r="B1841" i="43" s="1"/>
  <c r="B1865" i="43" s="1"/>
  <c r="B1889" i="43" s="1"/>
  <c r="B1913" i="43" s="1"/>
  <c r="B1937" i="43" s="1"/>
  <c r="B1961" i="43" s="1"/>
  <c r="B1985" i="43" s="1"/>
  <c r="B2009" i="43" s="1"/>
  <c r="B2033" i="43" s="1"/>
  <c r="B2057" i="43" s="1"/>
  <c r="B2081" i="43" s="1"/>
  <c r="B2105" i="43" s="1"/>
  <c r="B2129" i="43" s="1"/>
  <c r="B2153" i="43" s="1"/>
  <c r="B2177" i="43" s="1"/>
  <c r="B2201" i="43" s="1"/>
  <c r="B2225" i="43" s="1"/>
  <c r="B2249" i="43" s="1"/>
  <c r="B2273" i="43" s="1"/>
  <c r="B2297" i="43" s="1"/>
  <c r="B2321" i="43" s="1"/>
  <c r="B2345" i="43" s="1"/>
  <c r="B2369" i="43" s="1"/>
  <c r="B2393" i="43" s="1"/>
  <c r="B2417" i="43" s="1"/>
  <c r="B2441" i="43" s="1"/>
  <c r="B2465" i="43" s="1"/>
  <c r="B2489" i="43" s="1"/>
  <c r="B2513" i="43" s="1"/>
  <c r="B2537" i="43" s="1"/>
  <c r="B2561" i="43" s="1"/>
  <c r="B2585" i="43" s="1"/>
  <c r="B2609" i="43" s="1"/>
  <c r="B2633" i="43" s="1"/>
  <c r="B2657" i="43" s="1"/>
  <c r="B2681" i="43" s="1"/>
  <c r="B2705" i="43" s="1"/>
  <c r="B2729" i="43" s="1"/>
  <c r="B2753" i="43" s="1"/>
  <c r="B2777" i="43" s="1"/>
  <c r="B2801" i="43" s="1"/>
  <c r="B2825" i="43" s="1"/>
  <c r="B2849" i="43" s="1"/>
  <c r="B2873" i="43" s="1"/>
  <c r="B2897" i="43" s="1"/>
  <c r="B2921" i="43" s="1"/>
  <c r="B2945" i="43" s="1"/>
  <c r="B2969" i="43" s="1"/>
  <c r="B2993" i="43" s="1"/>
  <c r="B3017" i="43" s="1"/>
  <c r="B3041" i="43" s="1"/>
  <c r="B3065" i="43" s="1"/>
  <c r="B3089" i="43" s="1"/>
  <c r="B3113" i="43" s="1"/>
  <c r="B3137" i="43" s="1"/>
  <c r="B3161" i="43" s="1"/>
  <c r="B3185" i="43" s="1"/>
  <c r="B3209" i="43" s="1"/>
  <c r="B3233" i="43" s="1"/>
  <c r="B3257" i="43" s="1"/>
  <c r="B3281" i="43" s="1"/>
  <c r="B3305" i="43" s="1"/>
  <c r="B3329" i="43" s="1"/>
  <c r="B3353" i="43" s="1"/>
  <c r="B3377" i="43" s="1"/>
  <c r="B3401" i="43" s="1"/>
  <c r="B3425" i="43" s="1"/>
  <c r="B3449" i="43" s="1"/>
  <c r="B3473" i="43" s="1"/>
  <c r="B3497" i="43" s="1"/>
  <c r="B3521" i="43" s="1"/>
  <c r="B3545" i="43" s="1"/>
  <c r="B3569" i="43" s="1"/>
  <c r="B3593" i="43" s="1"/>
  <c r="B42" i="43"/>
  <c r="B66" i="43" s="1"/>
  <c r="B90" i="43" s="1"/>
  <c r="B114" i="43" s="1"/>
  <c r="B138" i="43" s="1"/>
  <c r="B162" i="43" s="1"/>
  <c r="B186" i="43" s="1"/>
  <c r="B210" i="43" s="1"/>
  <c r="B234" i="43" s="1"/>
  <c r="B258" i="43" s="1"/>
  <c r="B282" i="43" s="1"/>
  <c r="B306" i="43" s="1"/>
  <c r="B330" i="43" s="1"/>
  <c r="B354" i="43" s="1"/>
  <c r="B378" i="43" s="1"/>
  <c r="B402" i="43" s="1"/>
  <c r="B426" i="43" s="1"/>
  <c r="B450" i="43" s="1"/>
  <c r="B474" i="43" s="1"/>
  <c r="B498" i="43" s="1"/>
  <c r="B522" i="43" s="1"/>
  <c r="B546" i="43" s="1"/>
  <c r="B570" i="43" s="1"/>
  <c r="B594" i="43" s="1"/>
  <c r="B618" i="43" s="1"/>
  <c r="B642" i="43" s="1"/>
  <c r="B666" i="43" s="1"/>
  <c r="B690" i="43" s="1"/>
  <c r="B714" i="43" s="1"/>
  <c r="B738" i="43" s="1"/>
  <c r="B762" i="43" s="1"/>
  <c r="B786" i="43" s="1"/>
  <c r="B810" i="43" s="1"/>
  <c r="B834" i="43" s="1"/>
  <c r="B858" i="43" s="1"/>
  <c r="B882" i="43" s="1"/>
  <c r="B906" i="43" s="1"/>
  <c r="B930" i="43" s="1"/>
  <c r="B954" i="43" s="1"/>
  <c r="B978" i="43" s="1"/>
  <c r="B1002" i="43" s="1"/>
  <c r="B1026" i="43" s="1"/>
  <c r="B1050" i="43" s="1"/>
  <c r="B1074" i="43" s="1"/>
  <c r="B1098" i="43" s="1"/>
  <c r="B1122" i="43" s="1"/>
  <c r="B1146" i="43" s="1"/>
  <c r="B1170" i="43" s="1"/>
  <c r="B1194" i="43" s="1"/>
  <c r="B1218" i="43" s="1"/>
  <c r="B1242" i="43" s="1"/>
  <c r="B1266" i="43" s="1"/>
  <c r="B1290" i="43" s="1"/>
  <c r="B1314" i="43" s="1"/>
  <c r="B1338" i="43" s="1"/>
  <c r="B1362" i="43" s="1"/>
  <c r="B1386" i="43" s="1"/>
  <c r="B1410" i="43" s="1"/>
  <c r="B1434" i="43" s="1"/>
  <c r="B1458" i="43" s="1"/>
  <c r="B1482" i="43" s="1"/>
  <c r="B1506" i="43" s="1"/>
  <c r="B1530" i="43" s="1"/>
  <c r="B1554" i="43" s="1"/>
  <c r="B1578" i="43" s="1"/>
  <c r="B1602" i="43" s="1"/>
  <c r="B1626" i="43" s="1"/>
  <c r="B1650" i="43" s="1"/>
  <c r="B1674" i="43" s="1"/>
  <c r="B1698" i="43" s="1"/>
  <c r="B1722" i="43" s="1"/>
  <c r="B1746" i="43" s="1"/>
  <c r="B1770" i="43" s="1"/>
  <c r="B1794" i="43" s="1"/>
  <c r="B1818" i="43" s="1"/>
  <c r="B1842" i="43" s="1"/>
  <c r="B1866" i="43" s="1"/>
  <c r="B1890" i="43" s="1"/>
  <c r="B1914" i="43" s="1"/>
  <c r="B1938" i="43" s="1"/>
  <c r="B1962" i="43" s="1"/>
  <c r="B1986" i="43" s="1"/>
  <c r="B2010" i="43" s="1"/>
  <c r="B2034" i="43" s="1"/>
  <c r="B2058" i="43" s="1"/>
  <c r="B2082" i="43" s="1"/>
  <c r="B2106" i="43" s="1"/>
  <c r="B2130" i="43" s="1"/>
  <c r="B2154" i="43" s="1"/>
  <c r="B2178" i="43" s="1"/>
  <c r="B2202" i="43" s="1"/>
  <c r="B2226" i="43" s="1"/>
  <c r="B2250" i="43" s="1"/>
  <c r="B2274" i="43" s="1"/>
  <c r="B2298" i="43" s="1"/>
  <c r="B2322" i="43" s="1"/>
  <c r="B2346" i="43" s="1"/>
  <c r="B2370" i="43" s="1"/>
  <c r="B2394" i="43" s="1"/>
  <c r="B2418" i="43" s="1"/>
  <c r="B2442" i="43" s="1"/>
  <c r="B2466" i="43" s="1"/>
  <c r="B2490" i="43" s="1"/>
  <c r="B2514" i="43" s="1"/>
  <c r="B2538" i="43" s="1"/>
  <c r="B2562" i="43" s="1"/>
  <c r="B2586" i="43" s="1"/>
  <c r="B2610" i="43" s="1"/>
  <c r="B2634" i="43" s="1"/>
  <c r="B2658" i="43" s="1"/>
  <c r="B2682" i="43" s="1"/>
  <c r="B2706" i="43" s="1"/>
  <c r="B2730" i="43" s="1"/>
  <c r="B2754" i="43" s="1"/>
  <c r="B2778" i="43" s="1"/>
  <c r="B2802" i="43" s="1"/>
  <c r="B2826" i="43" s="1"/>
  <c r="B2850" i="43" s="1"/>
  <c r="B2874" i="43" s="1"/>
  <c r="B2898" i="43" s="1"/>
  <c r="B2922" i="43" s="1"/>
  <c r="B2946" i="43" s="1"/>
  <c r="B2970" i="43" s="1"/>
  <c r="B2994" i="43" s="1"/>
  <c r="B3018" i="43" s="1"/>
  <c r="B3042" i="43" s="1"/>
  <c r="B3066" i="43" s="1"/>
  <c r="B3090" i="43" s="1"/>
  <c r="B3114" i="43" s="1"/>
  <c r="B3138" i="43" s="1"/>
  <c r="B3162" i="43" s="1"/>
  <c r="B3186" i="43" s="1"/>
  <c r="B3210" i="43" s="1"/>
  <c r="B3234" i="43" s="1"/>
  <c r="B3258" i="43" s="1"/>
  <c r="B3282" i="43" s="1"/>
  <c r="B3306" i="43" s="1"/>
  <c r="B3330" i="43" s="1"/>
  <c r="B3354" i="43" s="1"/>
  <c r="B3378" i="43" s="1"/>
  <c r="B3402" i="43" s="1"/>
  <c r="B3426" i="43" s="1"/>
  <c r="B3450" i="43" s="1"/>
  <c r="B3474" i="43" s="1"/>
  <c r="B3498" i="43" s="1"/>
  <c r="B3522" i="43" s="1"/>
  <c r="B3546" i="43" s="1"/>
  <c r="B3570" i="43" s="1"/>
  <c r="B3594" i="43" s="1"/>
  <c r="B43" i="43"/>
  <c r="B67" i="43" s="1"/>
  <c r="B91" i="43" s="1"/>
  <c r="B115" i="43" s="1"/>
  <c r="B139" i="43" s="1"/>
  <c r="B163" i="43" s="1"/>
  <c r="B187" i="43" s="1"/>
  <c r="B211" i="43" s="1"/>
  <c r="B235" i="43" s="1"/>
  <c r="B259" i="43" s="1"/>
  <c r="B283" i="43" s="1"/>
  <c r="B307" i="43" s="1"/>
  <c r="B331" i="43" s="1"/>
  <c r="B355" i="43" s="1"/>
  <c r="B379" i="43" s="1"/>
  <c r="B44" i="43"/>
  <c r="B68" i="43" s="1"/>
  <c r="B92" i="43" s="1"/>
  <c r="B116" i="43" s="1"/>
  <c r="B140" i="43" s="1"/>
  <c r="B164" i="43" s="1"/>
  <c r="B188" i="43" s="1"/>
  <c r="B212" i="43" s="1"/>
  <c r="B236" i="43" s="1"/>
  <c r="B260" i="43" s="1"/>
  <c r="B284" i="43" s="1"/>
  <c r="B308" i="43" s="1"/>
  <c r="B332" i="43" s="1"/>
  <c r="B356" i="43" s="1"/>
  <c r="B380" i="43" s="1"/>
  <c r="B404" i="43" s="1"/>
  <c r="B428" i="43" s="1"/>
  <c r="B452" i="43" s="1"/>
  <c r="B476" i="43" s="1"/>
  <c r="B500" i="43" s="1"/>
  <c r="B524" i="43" s="1"/>
  <c r="B548" i="43" s="1"/>
  <c r="B572" i="43" s="1"/>
  <c r="B596" i="43" s="1"/>
  <c r="B620" i="43" s="1"/>
  <c r="B644" i="43" s="1"/>
  <c r="B668" i="43" s="1"/>
  <c r="B692" i="43" s="1"/>
  <c r="B716" i="43" s="1"/>
  <c r="B740" i="43" s="1"/>
  <c r="B764" i="43" s="1"/>
  <c r="B788" i="43" s="1"/>
  <c r="B812" i="43" s="1"/>
  <c r="B836" i="43" s="1"/>
  <c r="B860" i="43" s="1"/>
  <c r="B884" i="43" s="1"/>
  <c r="B908" i="43" s="1"/>
  <c r="B932" i="43" s="1"/>
  <c r="B956" i="43" s="1"/>
  <c r="B980" i="43" s="1"/>
  <c r="B1004" i="43" s="1"/>
  <c r="B1028" i="43" s="1"/>
  <c r="B1052" i="43" s="1"/>
  <c r="B1076" i="43" s="1"/>
  <c r="B1100" i="43" s="1"/>
  <c r="B1124" i="43" s="1"/>
  <c r="B1148" i="43" s="1"/>
  <c r="B1172" i="43" s="1"/>
  <c r="B1196" i="43" s="1"/>
  <c r="B1220" i="43" s="1"/>
  <c r="B1244" i="43" s="1"/>
  <c r="B1268" i="43" s="1"/>
  <c r="B1292" i="43" s="1"/>
  <c r="B1316" i="43" s="1"/>
  <c r="B1340" i="43" s="1"/>
  <c r="B1364" i="43" s="1"/>
  <c r="B1388" i="43" s="1"/>
  <c r="B1412" i="43" s="1"/>
  <c r="B1436" i="43" s="1"/>
  <c r="B1460" i="43" s="1"/>
  <c r="B1484" i="43" s="1"/>
  <c r="B1508" i="43" s="1"/>
  <c r="B1532" i="43" s="1"/>
  <c r="B1556" i="43" s="1"/>
  <c r="B1580" i="43" s="1"/>
  <c r="B1604" i="43" s="1"/>
  <c r="B1628" i="43" s="1"/>
  <c r="B1652" i="43" s="1"/>
  <c r="B1676" i="43" s="1"/>
  <c r="B1700" i="43" s="1"/>
  <c r="B1724" i="43" s="1"/>
  <c r="B1748" i="43" s="1"/>
  <c r="B1772" i="43" s="1"/>
  <c r="B1796" i="43" s="1"/>
  <c r="B1820" i="43" s="1"/>
  <c r="B1844" i="43" s="1"/>
  <c r="B1868" i="43" s="1"/>
  <c r="B1892" i="43" s="1"/>
  <c r="B1916" i="43" s="1"/>
  <c r="B1940" i="43" s="1"/>
  <c r="B1964" i="43" s="1"/>
  <c r="B1988" i="43" s="1"/>
  <c r="B2012" i="43" s="1"/>
  <c r="B2036" i="43" s="1"/>
  <c r="B2060" i="43" s="1"/>
  <c r="B2084" i="43" s="1"/>
  <c r="B2108" i="43" s="1"/>
  <c r="B2132" i="43" s="1"/>
  <c r="B2156" i="43" s="1"/>
  <c r="B2180" i="43" s="1"/>
  <c r="B2204" i="43" s="1"/>
  <c r="B2228" i="43" s="1"/>
  <c r="B2252" i="43" s="1"/>
  <c r="B2276" i="43" s="1"/>
  <c r="B2300" i="43" s="1"/>
  <c r="B2324" i="43" s="1"/>
  <c r="B2348" i="43" s="1"/>
  <c r="B2372" i="43" s="1"/>
  <c r="B2396" i="43" s="1"/>
  <c r="B2420" i="43" s="1"/>
  <c r="B2444" i="43" s="1"/>
  <c r="B2468" i="43" s="1"/>
  <c r="B2492" i="43" s="1"/>
  <c r="B2516" i="43" s="1"/>
  <c r="B2540" i="43" s="1"/>
  <c r="B2564" i="43" s="1"/>
  <c r="B2588" i="43" s="1"/>
  <c r="B2612" i="43" s="1"/>
  <c r="B2636" i="43" s="1"/>
  <c r="B2660" i="43" s="1"/>
  <c r="B2684" i="43" s="1"/>
  <c r="B2708" i="43" s="1"/>
  <c r="B2732" i="43" s="1"/>
  <c r="B2756" i="43" s="1"/>
  <c r="B2780" i="43" s="1"/>
  <c r="B2804" i="43" s="1"/>
  <c r="B2828" i="43" s="1"/>
  <c r="B2852" i="43" s="1"/>
  <c r="B2876" i="43" s="1"/>
  <c r="B2900" i="43" s="1"/>
  <c r="B2924" i="43" s="1"/>
  <c r="B2948" i="43" s="1"/>
  <c r="B2972" i="43" s="1"/>
  <c r="B2996" i="43" s="1"/>
  <c r="B3020" i="43" s="1"/>
  <c r="B3044" i="43" s="1"/>
  <c r="B3068" i="43" s="1"/>
  <c r="B3092" i="43" s="1"/>
  <c r="B3116" i="43" s="1"/>
  <c r="B3140" i="43" s="1"/>
  <c r="B3164" i="43" s="1"/>
  <c r="B3188" i="43" s="1"/>
  <c r="B3212" i="43" s="1"/>
  <c r="B3236" i="43" s="1"/>
  <c r="B3260" i="43" s="1"/>
  <c r="B3284" i="43" s="1"/>
  <c r="B3308" i="43" s="1"/>
  <c r="B3332" i="43" s="1"/>
  <c r="B3356" i="43" s="1"/>
  <c r="B3380" i="43" s="1"/>
  <c r="B3404" i="43" s="1"/>
  <c r="B3428" i="43" s="1"/>
  <c r="B3452" i="43" s="1"/>
  <c r="B3476" i="43" s="1"/>
  <c r="B3500" i="43" s="1"/>
  <c r="B3524" i="43" s="1"/>
  <c r="B3548" i="43" s="1"/>
  <c r="B3572" i="43" s="1"/>
  <c r="B3596" i="43" s="1"/>
  <c r="B45" i="43"/>
  <c r="B69" i="43" s="1"/>
  <c r="B93" i="43" s="1"/>
  <c r="B117" i="43" s="1"/>
  <c r="B141" i="43" s="1"/>
  <c r="B165" i="43" s="1"/>
  <c r="B189" i="43" s="1"/>
  <c r="B213" i="43" s="1"/>
  <c r="B237" i="43" s="1"/>
  <c r="B261" i="43" s="1"/>
  <c r="B285" i="43" s="1"/>
  <c r="B309" i="43" s="1"/>
  <c r="B333" i="43" s="1"/>
  <c r="B357" i="43" s="1"/>
  <c r="B381" i="43" s="1"/>
  <c r="B405" i="43" s="1"/>
  <c r="B429" i="43" s="1"/>
  <c r="B453" i="43" s="1"/>
  <c r="B477" i="43" s="1"/>
  <c r="B501" i="43" s="1"/>
  <c r="B525" i="43" s="1"/>
  <c r="B549" i="43" s="1"/>
  <c r="B573" i="43" s="1"/>
  <c r="B597" i="43" s="1"/>
  <c r="B621" i="43" s="1"/>
  <c r="B645" i="43" s="1"/>
  <c r="B669" i="43" s="1"/>
  <c r="B693" i="43" s="1"/>
  <c r="B717" i="43" s="1"/>
  <c r="B741" i="43" s="1"/>
  <c r="B765" i="43" s="1"/>
  <c r="B789" i="43" s="1"/>
  <c r="B813" i="43" s="1"/>
  <c r="B837" i="43" s="1"/>
  <c r="B861" i="43" s="1"/>
  <c r="B885" i="43" s="1"/>
  <c r="B909" i="43" s="1"/>
  <c r="B933" i="43" s="1"/>
  <c r="B957" i="43" s="1"/>
  <c r="B981" i="43" s="1"/>
  <c r="B1005" i="43" s="1"/>
  <c r="B1029" i="43" s="1"/>
  <c r="B1053" i="43" s="1"/>
  <c r="B1077" i="43" s="1"/>
  <c r="B1101" i="43" s="1"/>
  <c r="B1125" i="43" s="1"/>
  <c r="B1149" i="43" s="1"/>
  <c r="B1173" i="43" s="1"/>
  <c r="B1197" i="43" s="1"/>
  <c r="B1221" i="43" s="1"/>
  <c r="B1245" i="43" s="1"/>
  <c r="B1269" i="43" s="1"/>
  <c r="B1293" i="43" s="1"/>
  <c r="B1317" i="43" s="1"/>
  <c r="B1341" i="43" s="1"/>
  <c r="B1365" i="43" s="1"/>
  <c r="B1389" i="43" s="1"/>
  <c r="B1413" i="43" s="1"/>
  <c r="B1437" i="43" s="1"/>
  <c r="B1461" i="43" s="1"/>
  <c r="B1485" i="43" s="1"/>
  <c r="B1509" i="43" s="1"/>
  <c r="B1533" i="43" s="1"/>
  <c r="B1557" i="43" s="1"/>
  <c r="B1581" i="43" s="1"/>
  <c r="B1605" i="43" s="1"/>
  <c r="B1629" i="43" s="1"/>
  <c r="B1653" i="43" s="1"/>
  <c r="B1677" i="43" s="1"/>
  <c r="B1701" i="43" s="1"/>
  <c r="B1725" i="43" s="1"/>
  <c r="B1749" i="43" s="1"/>
  <c r="B1773" i="43" s="1"/>
  <c r="B1797" i="43" s="1"/>
  <c r="B1821" i="43" s="1"/>
  <c r="B1845" i="43" s="1"/>
  <c r="B1869" i="43" s="1"/>
  <c r="B1893" i="43" s="1"/>
  <c r="B1917" i="43" s="1"/>
  <c r="B1941" i="43" s="1"/>
  <c r="B1965" i="43" s="1"/>
  <c r="B1989" i="43" s="1"/>
  <c r="B2013" i="43" s="1"/>
  <c r="B2037" i="43" s="1"/>
  <c r="B2061" i="43" s="1"/>
  <c r="B2085" i="43" s="1"/>
  <c r="B2109" i="43" s="1"/>
  <c r="B2133" i="43" s="1"/>
  <c r="B2157" i="43" s="1"/>
  <c r="B2181" i="43" s="1"/>
  <c r="B2205" i="43" s="1"/>
  <c r="B2229" i="43" s="1"/>
  <c r="B2253" i="43" s="1"/>
  <c r="B2277" i="43" s="1"/>
  <c r="B2301" i="43" s="1"/>
  <c r="B2325" i="43" s="1"/>
  <c r="B2349" i="43" s="1"/>
  <c r="B2373" i="43" s="1"/>
  <c r="B2397" i="43" s="1"/>
  <c r="B2421" i="43" s="1"/>
  <c r="B2445" i="43" s="1"/>
  <c r="B2469" i="43" s="1"/>
  <c r="B2493" i="43" s="1"/>
  <c r="B2517" i="43" s="1"/>
  <c r="B2541" i="43" s="1"/>
  <c r="B2565" i="43" s="1"/>
  <c r="B2589" i="43" s="1"/>
  <c r="B2613" i="43" s="1"/>
  <c r="B2637" i="43" s="1"/>
  <c r="B2661" i="43" s="1"/>
  <c r="B2685" i="43" s="1"/>
  <c r="B2709" i="43" s="1"/>
  <c r="B2733" i="43" s="1"/>
  <c r="B2757" i="43" s="1"/>
  <c r="B2781" i="43" s="1"/>
  <c r="B2805" i="43" s="1"/>
  <c r="B2829" i="43" s="1"/>
  <c r="B2853" i="43" s="1"/>
  <c r="B2877" i="43" s="1"/>
  <c r="B2901" i="43" s="1"/>
  <c r="B2925" i="43" s="1"/>
  <c r="B2949" i="43" s="1"/>
  <c r="B2973" i="43" s="1"/>
  <c r="B2997" i="43" s="1"/>
  <c r="B3021" i="43" s="1"/>
  <c r="B3045" i="43" s="1"/>
  <c r="B3069" i="43" s="1"/>
  <c r="B3093" i="43" s="1"/>
  <c r="B3117" i="43" s="1"/>
  <c r="B3141" i="43" s="1"/>
  <c r="B3165" i="43" s="1"/>
  <c r="B3189" i="43" s="1"/>
  <c r="B3213" i="43" s="1"/>
  <c r="B3237" i="43" s="1"/>
  <c r="B3261" i="43" s="1"/>
  <c r="B3285" i="43" s="1"/>
  <c r="B3309" i="43" s="1"/>
  <c r="B3333" i="43" s="1"/>
  <c r="B3357" i="43" s="1"/>
  <c r="B3381" i="43" s="1"/>
  <c r="B3405" i="43" s="1"/>
  <c r="B3429" i="43" s="1"/>
  <c r="B3453" i="43" s="1"/>
  <c r="B3477" i="43" s="1"/>
  <c r="B3501" i="43" s="1"/>
  <c r="B3525" i="43" s="1"/>
  <c r="B3549" i="43" s="1"/>
  <c r="B3573" i="43" s="1"/>
  <c r="B3597" i="43" s="1"/>
  <c r="B46" i="43"/>
  <c r="B70" i="43" s="1"/>
  <c r="B94" i="43" s="1"/>
  <c r="B118" i="43" s="1"/>
  <c r="B142" i="43" s="1"/>
  <c r="B166" i="43" s="1"/>
  <c r="B190" i="43" s="1"/>
  <c r="B214" i="43" s="1"/>
  <c r="B238" i="43" s="1"/>
  <c r="B262" i="43" s="1"/>
  <c r="B286" i="43" s="1"/>
  <c r="B310" i="43" s="1"/>
  <c r="B334" i="43" s="1"/>
  <c r="B358" i="43" s="1"/>
  <c r="B382" i="43" s="1"/>
  <c r="B406" i="43" s="1"/>
  <c r="B430" i="43" s="1"/>
  <c r="B454" i="43" s="1"/>
  <c r="B478" i="43" s="1"/>
  <c r="B502" i="43" s="1"/>
  <c r="B526" i="43" s="1"/>
  <c r="B550" i="43" s="1"/>
  <c r="B574" i="43" s="1"/>
  <c r="B598" i="43" s="1"/>
  <c r="B622" i="43" s="1"/>
  <c r="B646" i="43" s="1"/>
  <c r="B670" i="43" s="1"/>
  <c r="B694" i="43" s="1"/>
  <c r="B718" i="43" s="1"/>
  <c r="B742" i="43" s="1"/>
  <c r="B766" i="43" s="1"/>
  <c r="B790" i="43" s="1"/>
  <c r="B814" i="43" s="1"/>
  <c r="B838" i="43" s="1"/>
  <c r="B862" i="43" s="1"/>
  <c r="B886" i="43" s="1"/>
  <c r="B910" i="43" s="1"/>
  <c r="B934" i="43" s="1"/>
  <c r="B958" i="43" s="1"/>
  <c r="B982" i="43" s="1"/>
  <c r="B1006" i="43" s="1"/>
  <c r="B1030" i="43" s="1"/>
  <c r="B1054" i="43" s="1"/>
  <c r="B1078" i="43" s="1"/>
  <c r="B1102" i="43" s="1"/>
  <c r="B1126" i="43" s="1"/>
  <c r="B1150" i="43" s="1"/>
  <c r="B1174" i="43" s="1"/>
  <c r="B1198" i="43" s="1"/>
  <c r="B1222" i="43" s="1"/>
  <c r="B1246" i="43" s="1"/>
  <c r="B1270" i="43" s="1"/>
  <c r="B1294" i="43" s="1"/>
  <c r="B1318" i="43" s="1"/>
  <c r="B1342" i="43" s="1"/>
  <c r="B1366" i="43" s="1"/>
  <c r="B1390" i="43" s="1"/>
  <c r="B1414" i="43" s="1"/>
  <c r="B1438" i="43" s="1"/>
  <c r="B1462" i="43" s="1"/>
  <c r="B1486" i="43" s="1"/>
  <c r="B1510" i="43" s="1"/>
  <c r="B1534" i="43" s="1"/>
  <c r="B1558" i="43" s="1"/>
  <c r="B1582" i="43" s="1"/>
  <c r="B1606" i="43" s="1"/>
  <c r="B1630" i="43" s="1"/>
  <c r="B1654" i="43" s="1"/>
  <c r="B1678" i="43" s="1"/>
  <c r="B1702" i="43" s="1"/>
  <c r="B1726" i="43" s="1"/>
  <c r="B1750" i="43" s="1"/>
  <c r="B1774" i="43" s="1"/>
  <c r="B1798" i="43" s="1"/>
  <c r="B1822" i="43" s="1"/>
  <c r="B1846" i="43" s="1"/>
  <c r="B1870" i="43" s="1"/>
  <c r="B1894" i="43" s="1"/>
  <c r="B1918" i="43" s="1"/>
  <c r="B1942" i="43" s="1"/>
  <c r="B1966" i="43" s="1"/>
  <c r="B1990" i="43" s="1"/>
  <c r="B2014" i="43" s="1"/>
  <c r="B2038" i="43" s="1"/>
  <c r="B2062" i="43" s="1"/>
  <c r="B2086" i="43" s="1"/>
  <c r="B2110" i="43" s="1"/>
  <c r="B2134" i="43" s="1"/>
  <c r="B2158" i="43" s="1"/>
  <c r="B2182" i="43" s="1"/>
  <c r="B2206" i="43" s="1"/>
  <c r="B2230" i="43" s="1"/>
  <c r="B2254" i="43" s="1"/>
  <c r="B2278" i="43" s="1"/>
  <c r="B2302" i="43" s="1"/>
  <c r="B2326" i="43" s="1"/>
  <c r="B2350" i="43" s="1"/>
  <c r="B2374" i="43" s="1"/>
  <c r="B2398" i="43" s="1"/>
  <c r="B2422" i="43" s="1"/>
  <c r="B2446" i="43" s="1"/>
  <c r="B2470" i="43" s="1"/>
  <c r="B2494" i="43" s="1"/>
  <c r="B2518" i="43" s="1"/>
  <c r="B2542" i="43" s="1"/>
  <c r="B2566" i="43" s="1"/>
  <c r="B2590" i="43" s="1"/>
  <c r="B2614" i="43" s="1"/>
  <c r="B2638" i="43" s="1"/>
  <c r="B2662" i="43" s="1"/>
  <c r="B2686" i="43" s="1"/>
  <c r="B2710" i="43" s="1"/>
  <c r="B2734" i="43" s="1"/>
  <c r="B2758" i="43" s="1"/>
  <c r="B2782" i="43" s="1"/>
  <c r="B2806" i="43" s="1"/>
  <c r="B2830" i="43" s="1"/>
  <c r="B2854" i="43" s="1"/>
  <c r="B2878" i="43" s="1"/>
  <c r="B2902" i="43" s="1"/>
  <c r="B2926" i="43" s="1"/>
  <c r="B2950" i="43" s="1"/>
  <c r="B2974" i="43" s="1"/>
  <c r="B2998" i="43" s="1"/>
  <c r="B3022" i="43" s="1"/>
  <c r="B3046" i="43" s="1"/>
  <c r="B3070" i="43" s="1"/>
  <c r="B3094" i="43" s="1"/>
  <c r="B3118" i="43" s="1"/>
  <c r="B3142" i="43" s="1"/>
  <c r="B3166" i="43" s="1"/>
  <c r="B3190" i="43" s="1"/>
  <c r="B3214" i="43" s="1"/>
  <c r="B3238" i="43" s="1"/>
  <c r="B3262" i="43" s="1"/>
  <c r="B3286" i="43" s="1"/>
  <c r="B3310" i="43" s="1"/>
  <c r="B3334" i="43" s="1"/>
  <c r="B3358" i="43" s="1"/>
  <c r="B3382" i="43" s="1"/>
  <c r="B3406" i="43" s="1"/>
  <c r="B3430" i="43" s="1"/>
  <c r="B3454" i="43" s="1"/>
  <c r="B3478" i="43" s="1"/>
  <c r="B3502" i="43" s="1"/>
  <c r="B3526" i="43" s="1"/>
  <c r="B3550" i="43" s="1"/>
  <c r="B3574" i="43" s="1"/>
  <c r="B3598" i="43" s="1"/>
  <c r="B47" i="43"/>
  <c r="B71" i="43" s="1"/>
  <c r="B95" i="43" s="1"/>
  <c r="B119" i="43" s="1"/>
  <c r="B143" i="43" s="1"/>
  <c r="B167" i="43" s="1"/>
  <c r="B191" i="43" s="1"/>
  <c r="B215" i="43" s="1"/>
  <c r="B239" i="43" s="1"/>
  <c r="B263" i="43" s="1"/>
  <c r="B287" i="43" s="1"/>
  <c r="B311" i="43" s="1"/>
  <c r="B335" i="43" s="1"/>
  <c r="B359" i="43" s="1"/>
  <c r="B383" i="43" s="1"/>
  <c r="B407" i="43" s="1"/>
  <c r="B431" i="43" s="1"/>
  <c r="B455" i="43" s="1"/>
  <c r="B479" i="43" s="1"/>
  <c r="B503" i="43" s="1"/>
  <c r="B527" i="43" s="1"/>
  <c r="B551" i="43" s="1"/>
  <c r="B575" i="43" s="1"/>
  <c r="B599" i="43" s="1"/>
  <c r="B623" i="43" s="1"/>
  <c r="B647" i="43" s="1"/>
  <c r="B671" i="43" s="1"/>
  <c r="B695" i="43" s="1"/>
  <c r="B719" i="43" s="1"/>
  <c r="B743" i="43" s="1"/>
  <c r="B767" i="43" s="1"/>
  <c r="B791" i="43" s="1"/>
  <c r="B815" i="43" s="1"/>
  <c r="B839" i="43" s="1"/>
  <c r="B863" i="43" s="1"/>
  <c r="B887" i="43" s="1"/>
  <c r="B911" i="43" s="1"/>
  <c r="B935" i="43" s="1"/>
  <c r="B959" i="43" s="1"/>
  <c r="B983" i="43" s="1"/>
  <c r="B1007" i="43" s="1"/>
  <c r="B1031" i="43" s="1"/>
  <c r="B1055" i="43" s="1"/>
  <c r="B1079" i="43" s="1"/>
  <c r="B1103" i="43" s="1"/>
  <c r="B1127" i="43" s="1"/>
  <c r="B1151" i="43" s="1"/>
  <c r="B1175" i="43" s="1"/>
  <c r="B1199" i="43" s="1"/>
  <c r="B1223" i="43" s="1"/>
  <c r="B1247" i="43" s="1"/>
  <c r="B1271" i="43" s="1"/>
  <c r="B1295" i="43" s="1"/>
  <c r="B1319" i="43" s="1"/>
  <c r="B1343" i="43" s="1"/>
  <c r="B1367" i="43" s="1"/>
  <c r="B1391" i="43" s="1"/>
  <c r="B1415" i="43" s="1"/>
  <c r="B1439" i="43" s="1"/>
  <c r="B1463" i="43" s="1"/>
  <c r="B1487" i="43" s="1"/>
  <c r="B1511" i="43" s="1"/>
  <c r="B1535" i="43" s="1"/>
  <c r="B1559" i="43" s="1"/>
  <c r="B1583" i="43" s="1"/>
  <c r="B1607" i="43" s="1"/>
  <c r="B1631" i="43" s="1"/>
  <c r="B1655" i="43" s="1"/>
  <c r="B1679" i="43" s="1"/>
  <c r="B1703" i="43" s="1"/>
  <c r="B1727" i="43" s="1"/>
  <c r="B1751" i="43" s="1"/>
  <c r="B1775" i="43" s="1"/>
  <c r="B1799" i="43" s="1"/>
  <c r="B1823" i="43" s="1"/>
  <c r="B1847" i="43" s="1"/>
  <c r="B1871" i="43" s="1"/>
  <c r="B1895" i="43" s="1"/>
  <c r="B1919" i="43" s="1"/>
  <c r="B1943" i="43" s="1"/>
  <c r="B1967" i="43" s="1"/>
  <c r="B1991" i="43" s="1"/>
  <c r="B2015" i="43" s="1"/>
  <c r="B2039" i="43" s="1"/>
  <c r="B2063" i="43" s="1"/>
  <c r="B2087" i="43" s="1"/>
  <c r="B2111" i="43" s="1"/>
  <c r="B2135" i="43" s="1"/>
  <c r="B2159" i="43" s="1"/>
  <c r="B2183" i="43" s="1"/>
  <c r="B2207" i="43" s="1"/>
  <c r="B2231" i="43" s="1"/>
  <c r="B2255" i="43" s="1"/>
  <c r="B2279" i="43" s="1"/>
  <c r="B2303" i="43" s="1"/>
  <c r="B2327" i="43" s="1"/>
  <c r="B2351" i="43" s="1"/>
  <c r="B2375" i="43" s="1"/>
  <c r="B2399" i="43" s="1"/>
  <c r="B2423" i="43" s="1"/>
  <c r="B2447" i="43" s="1"/>
  <c r="B2471" i="43" s="1"/>
  <c r="B2495" i="43" s="1"/>
  <c r="B2519" i="43" s="1"/>
  <c r="B2543" i="43" s="1"/>
  <c r="B2567" i="43" s="1"/>
  <c r="B2591" i="43" s="1"/>
  <c r="B2615" i="43" s="1"/>
  <c r="B2639" i="43" s="1"/>
  <c r="B2663" i="43" s="1"/>
  <c r="B2687" i="43" s="1"/>
  <c r="B2711" i="43" s="1"/>
  <c r="B2735" i="43" s="1"/>
  <c r="B2759" i="43" s="1"/>
  <c r="B2783" i="43" s="1"/>
  <c r="B2807" i="43" s="1"/>
  <c r="B2831" i="43" s="1"/>
  <c r="B2855" i="43" s="1"/>
  <c r="B2879" i="43" s="1"/>
  <c r="B2903" i="43" s="1"/>
  <c r="B2927" i="43" s="1"/>
  <c r="B2951" i="43" s="1"/>
  <c r="B2975" i="43" s="1"/>
  <c r="B2999" i="43" s="1"/>
  <c r="B3023" i="43" s="1"/>
  <c r="B3047" i="43" s="1"/>
  <c r="B3071" i="43" s="1"/>
  <c r="B3095" i="43" s="1"/>
  <c r="B3119" i="43" s="1"/>
  <c r="B3143" i="43" s="1"/>
  <c r="B3167" i="43" s="1"/>
  <c r="B3191" i="43" s="1"/>
  <c r="B3215" i="43" s="1"/>
  <c r="B3239" i="43" s="1"/>
  <c r="B3263" i="43" s="1"/>
  <c r="B3287" i="43" s="1"/>
  <c r="B3311" i="43" s="1"/>
  <c r="B3335" i="43" s="1"/>
  <c r="B3359" i="43" s="1"/>
  <c r="B3383" i="43" s="1"/>
  <c r="B3407" i="43" s="1"/>
  <c r="B3431" i="43" s="1"/>
  <c r="B3455" i="43" s="1"/>
  <c r="B3479" i="43" s="1"/>
  <c r="B3503" i="43" s="1"/>
  <c r="B3527" i="43" s="1"/>
  <c r="B3551" i="43" s="1"/>
  <c r="B3575" i="43" s="1"/>
  <c r="B3599" i="43" s="1"/>
  <c r="B48" i="43"/>
  <c r="B49" i="43"/>
  <c r="B73" i="43" s="1"/>
  <c r="B97" i="43" s="1"/>
  <c r="B121" i="43" s="1"/>
  <c r="B145" i="43" s="1"/>
  <c r="B169" i="43" s="1"/>
  <c r="B193" i="43" s="1"/>
  <c r="B217" i="43" s="1"/>
  <c r="B241" i="43" s="1"/>
  <c r="B265" i="43" s="1"/>
  <c r="B289" i="43" s="1"/>
  <c r="B313" i="43" s="1"/>
  <c r="B337" i="43" s="1"/>
  <c r="B361" i="43" s="1"/>
  <c r="B385" i="43" s="1"/>
  <c r="B409" i="43" s="1"/>
  <c r="B433" i="43" s="1"/>
  <c r="B457" i="43" s="1"/>
  <c r="B481" i="43" s="1"/>
  <c r="B505" i="43" s="1"/>
  <c r="B529" i="43" s="1"/>
  <c r="B553" i="43" s="1"/>
  <c r="B577" i="43" s="1"/>
  <c r="B601" i="43" s="1"/>
  <c r="B625" i="43" s="1"/>
  <c r="B649" i="43" s="1"/>
  <c r="B673" i="43" s="1"/>
  <c r="B697" i="43" s="1"/>
  <c r="B721" i="43" s="1"/>
  <c r="B745" i="43" s="1"/>
  <c r="B769" i="43" s="1"/>
  <c r="B793" i="43" s="1"/>
  <c r="B817" i="43" s="1"/>
  <c r="B841" i="43" s="1"/>
  <c r="B865" i="43" s="1"/>
  <c r="B889" i="43" s="1"/>
  <c r="B913" i="43" s="1"/>
  <c r="B937" i="43" s="1"/>
  <c r="B961" i="43" s="1"/>
  <c r="B985" i="43" s="1"/>
  <c r="B1009" i="43" s="1"/>
  <c r="B1033" i="43" s="1"/>
  <c r="B1057" i="43" s="1"/>
  <c r="B1081" i="43" s="1"/>
  <c r="B1105" i="43" s="1"/>
  <c r="B1129" i="43" s="1"/>
  <c r="B1153" i="43" s="1"/>
  <c r="B1177" i="43" s="1"/>
  <c r="B1201" i="43" s="1"/>
  <c r="B1225" i="43" s="1"/>
  <c r="B1249" i="43" s="1"/>
  <c r="B1273" i="43" s="1"/>
  <c r="B1297" i="43" s="1"/>
  <c r="B1321" i="43" s="1"/>
  <c r="B1345" i="43" s="1"/>
  <c r="B1369" i="43" s="1"/>
  <c r="B1393" i="43" s="1"/>
  <c r="B1417" i="43" s="1"/>
  <c r="B1441" i="43" s="1"/>
  <c r="B1465" i="43" s="1"/>
  <c r="B1489" i="43" s="1"/>
  <c r="B1513" i="43" s="1"/>
  <c r="B1537" i="43" s="1"/>
  <c r="B1561" i="43" s="1"/>
  <c r="B1585" i="43" s="1"/>
  <c r="B1609" i="43" s="1"/>
  <c r="B1633" i="43" s="1"/>
  <c r="B1657" i="43" s="1"/>
  <c r="B1681" i="43" s="1"/>
  <c r="B1705" i="43" s="1"/>
  <c r="B1729" i="43" s="1"/>
  <c r="B1753" i="43" s="1"/>
  <c r="B1777" i="43" s="1"/>
  <c r="B1801" i="43" s="1"/>
  <c r="B1825" i="43" s="1"/>
  <c r="B1849" i="43" s="1"/>
  <c r="B1873" i="43" s="1"/>
  <c r="B1897" i="43" s="1"/>
  <c r="B1921" i="43" s="1"/>
  <c r="B1945" i="43" s="1"/>
  <c r="B1969" i="43" s="1"/>
  <c r="B1993" i="43" s="1"/>
  <c r="B2017" i="43" s="1"/>
  <c r="B2041" i="43" s="1"/>
  <c r="B2065" i="43" s="1"/>
  <c r="B2089" i="43" s="1"/>
  <c r="B2113" i="43" s="1"/>
  <c r="B2137" i="43" s="1"/>
  <c r="B2161" i="43" s="1"/>
  <c r="B2185" i="43" s="1"/>
  <c r="B2209" i="43" s="1"/>
  <c r="B2233" i="43" s="1"/>
  <c r="B2257" i="43" s="1"/>
  <c r="B2281" i="43" s="1"/>
  <c r="B2305" i="43" s="1"/>
  <c r="B2329" i="43" s="1"/>
  <c r="B2353" i="43" s="1"/>
  <c r="B2377" i="43" s="1"/>
  <c r="B2401" i="43" s="1"/>
  <c r="B2425" i="43" s="1"/>
  <c r="B2449" i="43" s="1"/>
  <c r="B2473" i="43" s="1"/>
  <c r="B2497" i="43" s="1"/>
  <c r="B2521" i="43" s="1"/>
  <c r="B2545" i="43" s="1"/>
  <c r="B2569" i="43" s="1"/>
  <c r="B2593" i="43" s="1"/>
  <c r="B2617" i="43" s="1"/>
  <c r="B2641" i="43" s="1"/>
  <c r="B2665" i="43" s="1"/>
  <c r="B2689" i="43" s="1"/>
  <c r="B2713" i="43" s="1"/>
  <c r="B2737" i="43" s="1"/>
  <c r="B2761" i="43" s="1"/>
  <c r="B2785" i="43" s="1"/>
  <c r="B2809" i="43" s="1"/>
  <c r="B2833" i="43" s="1"/>
  <c r="B2857" i="43" s="1"/>
  <c r="B2881" i="43" s="1"/>
  <c r="B2905" i="43" s="1"/>
  <c r="B2929" i="43" s="1"/>
  <c r="B2953" i="43" s="1"/>
  <c r="B2977" i="43" s="1"/>
  <c r="B3001" i="43" s="1"/>
  <c r="B3025" i="43" s="1"/>
  <c r="B3049" i="43" s="1"/>
  <c r="B3073" i="43" s="1"/>
  <c r="B3097" i="43" s="1"/>
  <c r="B3121" i="43" s="1"/>
  <c r="B3145" i="43" s="1"/>
  <c r="B3169" i="43" s="1"/>
  <c r="B3193" i="43" s="1"/>
  <c r="B3217" i="43" s="1"/>
  <c r="B3241" i="43" s="1"/>
  <c r="B3265" i="43" s="1"/>
  <c r="B3289" i="43" s="1"/>
  <c r="B3313" i="43" s="1"/>
  <c r="B3337" i="43" s="1"/>
  <c r="B3361" i="43" s="1"/>
  <c r="B3385" i="43" s="1"/>
  <c r="B3409" i="43" s="1"/>
  <c r="B3433" i="43" s="1"/>
  <c r="B3457" i="43" s="1"/>
  <c r="B3481" i="43" s="1"/>
  <c r="B3505" i="43" s="1"/>
  <c r="B3529" i="43" s="1"/>
  <c r="B3553" i="43" s="1"/>
  <c r="B3577" i="43" s="1"/>
  <c r="B3601" i="43" s="1"/>
  <c r="B54" i="43"/>
  <c r="B78" i="43" s="1"/>
  <c r="B102" i="43" s="1"/>
  <c r="B126" i="43" s="1"/>
  <c r="B150" i="43" s="1"/>
  <c r="B174" i="43" s="1"/>
  <c r="B198" i="43" s="1"/>
  <c r="B222" i="43" s="1"/>
  <c r="B246" i="43" s="1"/>
  <c r="B270" i="43" s="1"/>
  <c r="B294" i="43" s="1"/>
  <c r="B318" i="43" s="1"/>
  <c r="B342" i="43" s="1"/>
  <c r="B366" i="43" s="1"/>
  <c r="B390" i="43" s="1"/>
  <c r="B414" i="43" s="1"/>
  <c r="B438" i="43" s="1"/>
  <c r="B462" i="43" s="1"/>
  <c r="B486" i="43" s="1"/>
  <c r="B510" i="43" s="1"/>
  <c r="B534" i="43" s="1"/>
  <c r="B558" i="43" s="1"/>
  <c r="B582" i="43" s="1"/>
  <c r="B606" i="43" s="1"/>
  <c r="B630" i="43" s="1"/>
  <c r="B654" i="43" s="1"/>
  <c r="B678" i="43" s="1"/>
  <c r="B702" i="43" s="1"/>
  <c r="B726" i="43" s="1"/>
  <c r="B750" i="43" s="1"/>
  <c r="B774" i="43" s="1"/>
  <c r="B798" i="43" s="1"/>
  <c r="B822" i="43" s="1"/>
  <c r="B846" i="43" s="1"/>
  <c r="B870" i="43" s="1"/>
  <c r="B894" i="43" s="1"/>
  <c r="B918" i="43" s="1"/>
  <c r="B942" i="43" s="1"/>
  <c r="B966" i="43" s="1"/>
  <c r="B990" i="43" s="1"/>
  <c r="B1014" i="43" s="1"/>
  <c r="B1038" i="43" s="1"/>
  <c r="B1062" i="43" s="1"/>
  <c r="B1086" i="43" s="1"/>
  <c r="B1110" i="43" s="1"/>
  <c r="B1134" i="43" s="1"/>
  <c r="B1158" i="43" s="1"/>
  <c r="B1182" i="43" s="1"/>
  <c r="B1206" i="43" s="1"/>
  <c r="B1230" i="43" s="1"/>
  <c r="B1254" i="43" s="1"/>
  <c r="B1278" i="43" s="1"/>
  <c r="B1302" i="43" s="1"/>
  <c r="B1326" i="43" s="1"/>
  <c r="B1350" i="43" s="1"/>
  <c r="B1374" i="43" s="1"/>
  <c r="B1398" i="43" s="1"/>
  <c r="B1422" i="43" s="1"/>
  <c r="B1446" i="43" s="1"/>
  <c r="B1470" i="43" s="1"/>
  <c r="B1494" i="43" s="1"/>
  <c r="B1518" i="43" s="1"/>
  <c r="B1542" i="43" s="1"/>
  <c r="B1566" i="43" s="1"/>
  <c r="B1590" i="43" s="1"/>
  <c r="B1614" i="43" s="1"/>
  <c r="B1638" i="43" s="1"/>
  <c r="B1662" i="43" s="1"/>
  <c r="B1686" i="43" s="1"/>
  <c r="B1710" i="43" s="1"/>
  <c r="B1734" i="43" s="1"/>
  <c r="B1758" i="43" s="1"/>
  <c r="B1782" i="43" s="1"/>
  <c r="B1806" i="43" s="1"/>
  <c r="B1830" i="43" s="1"/>
  <c r="B1854" i="43" s="1"/>
  <c r="B1878" i="43" s="1"/>
  <c r="B1902" i="43" s="1"/>
  <c r="B1926" i="43" s="1"/>
  <c r="B1950" i="43" s="1"/>
  <c r="B1974" i="43" s="1"/>
  <c r="B1998" i="43" s="1"/>
  <c r="B2022" i="43" s="1"/>
  <c r="B2046" i="43" s="1"/>
  <c r="B2070" i="43" s="1"/>
  <c r="B2094" i="43" s="1"/>
  <c r="B2118" i="43" s="1"/>
  <c r="B2142" i="43" s="1"/>
  <c r="B2166" i="43" s="1"/>
  <c r="B2190" i="43" s="1"/>
  <c r="B2214" i="43" s="1"/>
  <c r="B2238" i="43" s="1"/>
  <c r="B2262" i="43" s="1"/>
  <c r="B2286" i="43" s="1"/>
  <c r="B2310" i="43" s="1"/>
  <c r="B2334" i="43" s="1"/>
  <c r="B2358" i="43" s="1"/>
  <c r="B2382" i="43" s="1"/>
  <c r="B2406" i="43" s="1"/>
  <c r="B2430" i="43" s="1"/>
  <c r="B2454" i="43" s="1"/>
  <c r="B2478" i="43" s="1"/>
  <c r="B2502" i="43" s="1"/>
  <c r="B2526" i="43" s="1"/>
  <c r="B2550" i="43" s="1"/>
  <c r="B2574" i="43" s="1"/>
  <c r="B2598" i="43" s="1"/>
  <c r="B2622" i="43" s="1"/>
  <c r="B2646" i="43" s="1"/>
  <c r="B2670" i="43" s="1"/>
  <c r="B2694" i="43" s="1"/>
  <c r="B2718" i="43" s="1"/>
  <c r="B2742" i="43" s="1"/>
  <c r="B2766" i="43" s="1"/>
  <c r="B2790" i="43" s="1"/>
  <c r="B2814" i="43" s="1"/>
  <c r="B2838" i="43" s="1"/>
  <c r="B2862" i="43" s="1"/>
  <c r="B2886" i="43" s="1"/>
  <c r="B2910" i="43" s="1"/>
  <c r="B2934" i="43" s="1"/>
  <c r="B2958" i="43" s="1"/>
  <c r="B2982" i="43" s="1"/>
  <c r="B3006" i="43" s="1"/>
  <c r="B3030" i="43" s="1"/>
  <c r="B3054" i="43" s="1"/>
  <c r="B3078" i="43" s="1"/>
  <c r="B3102" i="43" s="1"/>
  <c r="B3126" i="43" s="1"/>
  <c r="B3150" i="43" s="1"/>
  <c r="B3174" i="43" s="1"/>
  <c r="B3198" i="43" s="1"/>
  <c r="B3222" i="43" s="1"/>
  <c r="B3246" i="43" s="1"/>
  <c r="B3270" i="43" s="1"/>
  <c r="B3294" i="43" s="1"/>
  <c r="B3318" i="43" s="1"/>
  <c r="B3342" i="43" s="1"/>
  <c r="B3366" i="43" s="1"/>
  <c r="B3390" i="43" s="1"/>
  <c r="B3414" i="43" s="1"/>
  <c r="B3438" i="43" s="1"/>
  <c r="B3462" i="43" s="1"/>
  <c r="B3486" i="43" s="1"/>
  <c r="B3510" i="43" s="1"/>
  <c r="B3534" i="43" s="1"/>
  <c r="B3558" i="43" s="1"/>
  <c r="B3582" i="43" s="1"/>
  <c r="B72" i="43"/>
  <c r="B96" i="43" s="1"/>
  <c r="B120" i="43" s="1"/>
  <c r="B144" i="43" s="1"/>
  <c r="B168" i="43" s="1"/>
  <c r="B192" i="43" s="1"/>
  <c r="B216" i="43" s="1"/>
  <c r="B240" i="43" s="1"/>
  <c r="B264" i="43" s="1"/>
  <c r="B288" i="43" s="1"/>
  <c r="B312" i="43" s="1"/>
  <c r="B336" i="43" s="1"/>
  <c r="B360" i="43" s="1"/>
  <c r="B384" i="43" s="1"/>
  <c r="B408" i="43" s="1"/>
  <c r="B432" i="43" s="1"/>
  <c r="B456" i="43" s="1"/>
  <c r="B480" i="43" s="1"/>
  <c r="B504" i="43" s="1"/>
  <c r="B528" i="43" s="1"/>
  <c r="B552" i="43" s="1"/>
  <c r="B576" i="43" s="1"/>
  <c r="B600" i="43" s="1"/>
  <c r="B624" i="43" s="1"/>
  <c r="B648" i="43" s="1"/>
  <c r="B672" i="43" s="1"/>
  <c r="B696" i="43" s="1"/>
  <c r="B720" i="43" s="1"/>
  <c r="B744" i="43" s="1"/>
  <c r="B768" i="43" s="1"/>
  <c r="B792" i="43" s="1"/>
  <c r="B816" i="43" s="1"/>
  <c r="B840" i="43" s="1"/>
  <c r="B864" i="43" s="1"/>
  <c r="B888" i="43" s="1"/>
  <c r="B912" i="43" s="1"/>
  <c r="B936" i="43" s="1"/>
  <c r="B960" i="43" s="1"/>
  <c r="B984" i="43" s="1"/>
  <c r="B1008" i="43" s="1"/>
  <c r="B1032" i="43" s="1"/>
  <c r="B1056" i="43" s="1"/>
  <c r="B1080" i="43" s="1"/>
  <c r="B1104" i="43" s="1"/>
  <c r="B1128" i="43" s="1"/>
  <c r="B1152" i="43" s="1"/>
  <c r="B1176" i="43" s="1"/>
  <c r="B1200" i="43" s="1"/>
  <c r="B1224" i="43" s="1"/>
  <c r="B1248" i="43" s="1"/>
  <c r="B1272" i="43" s="1"/>
  <c r="B1296" i="43" s="1"/>
  <c r="B1320" i="43" s="1"/>
  <c r="B1344" i="43" s="1"/>
  <c r="B1368" i="43" s="1"/>
  <c r="B1392" i="43" s="1"/>
  <c r="B1416" i="43" s="1"/>
  <c r="B1440" i="43" s="1"/>
  <c r="B1464" i="43" s="1"/>
  <c r="B1488" i="43" s="1"/>
  <c r="B1512" i="43" s="1"/>
  <c r="B1536" i="43" s="1"/>
  <c r="B1560" i="43" s="1"/>
  <c r="B1584" i="43" s="1"/>
  <c r="B1608" i="43" s="1"/>
  <c r="B1632" i="43" s="1"/>
  <c r="B1656" i="43" s="1"/>
  <c r="B1680" i="43" s="1"/>
  <c r="B1704" i="43" s="1"/>
  <c r="B1728" i="43" s="1"/>
  <c r="B1752" i="43" s="1"/>
  <c r="B1776" i="43" s="1"/>
  <c r="B1800" i="43" s="1"/>
  <c r="B1824" i="43" s="1"/>
  <c r="B1848" i="43" s="1"/>
  <c r="B1872" i="43" s="1"/>
  <c r="B1896" i="43" s="1"/>
  <c r="B1920" i="43" s="1"/>
  <c r="B1944" i="43" s="1"/>
  <c r="B1968" i="43" s="1"/>
  <c r="B1992" i="43" s="1"/>
  <c r="B2016" i="43" s="1"/>
  <c r="B2040" i="43" s="1"/>
  <c r="B2064" i="43" s="1"/>
  <c r="B2088" i="43" s="1"/>
  <c r="B2112" i="43" s="1"/>
  <c r="B2136" i="43" s="1"/>
  <c r="B2160" i="43" s="1"/>
  <c r="B2184" i="43" s="1"/>
  <c r="B2208" i="43" s="1"/>
  <c r="B2232" i="43" s="1"/>
  <c r="B2256" i="43" s="1"/>
  <c r="B2280" i="43" s="1"/>
  <c r="B2304" i="43" s="1"/>
  <c r="B2328" i="43" s="1"/>
  <c r="B2352" i="43" s="1"/>
  <c r="B2376" i="43" s="1"/>
  <c r="B2400" i="43" s="1"/>
  <c r="B2424" i="43" s="1"/>
  <c r="B2448" i="43" s="1"/>
  <c r="B2472" i="43" s="1"/>
  <c r="B2496" i="43" s="1"/>
  <c r="B2520" i="43" s="1"/>
  <c r="B2544" i="43" s="1"/>
  <c r="B2568" i="43" s="1"/>
  <c r="B2592" i="43" s="1"/>
  <c r="B2616" i="43" s="1"/>
  <c r="B2640" i="43" s="1"/>
  <c r="B2664" i="43" s="1"/>
  <c r="B2688" i="43" s="1"/>
  <c r="B2712" i="43" s="1"/>
  <c r="B2736" i="43" s="1"/>
  <c r="B2760" i="43" s="1"/>
  <c r="B2784" i="43" s="1"/>
  <c r="B2808" i="43" s="1"/>
  <c r="B2832" i="43" s="1"/>
  <c r="B2856" i="43" s="1"/>
  <c r="B2880" i="43" s="1"/>
  <c r="B2904" i="43" s="1"/>
  <c r="B2928" i="43" s="1"/>
  <c r="B2952" i="43" s="1"/>
  <c r="B2976" i="43" s="1"/>
  <c r="B3000" i="43" s="1"/>
  <c r="B3024" i="43" s="1"/>
  <c r="B3048" i="43" s="1"/>
  <c r="B3072" i="43" s="1"/>
  <c r="B3096" i="43" s="1"/>
  <c r="B3120" i="43" s="1"/>
  <c r="B3144" i="43" s="1"/>
  <c r="B3168" i="43" s="1"/>
  <c r="B3192" i="43" s="1"/>
  <c r="B3216" i="43" s="1"/>
  <c r="B3240" i="43" s="1"/>
  <c r="B3264" i="43" s="1"/>
  <c r="B3288" i="43" s="1"/>
  <c r="B3312" i="43" s="1"/>
  <c r="B3336" i="43" s="1"/>
  <c r="B3360" i="43" s="1"/>
  <c r="B3384" i="43" s="1"/>
  <c r="B3408" i="43" s="1"/>
  <c r="B3432" i="43" s="1"/>
  <c r="B3456" i="43" s="1"/>
  <c r="B3480" i="43" s="1"/>
  <c r="B3504" i="43" s="1"/>
  <c r="B3528" i="43" s="1"/>
  <c r="B3552" i="43" s="1"/>
  <c r="B3576" i="43" s="1"/>
  <c r="B3600" i="43" s="1"/>
  <c r="B227" i="43"/>
  <c r="B251" i="43" s="1"/>
  <c r="B275" i="43" s="1"/>
  <c r="B299" i="43" s="1"/>
  <c r="B323" i="43" s="1"/>
  <c r="B347" i="43" s="1"/>
  <c r="B371" i="43" s="1"/>
  <c r="B395" i="43" s="1"/>
  <c r="B419" i="43" s="1"/>
  <c r="B443" i="43" s="1"/>
  <c r="B467" i="43" s="1"/>
  <c r="B491" i="43" s="1"/>
  <c r="B515" i="43" s="1"/>
  <c r="B539" i="43" s="1"/>
  <c r="B563" i="43" s="1"/>
  <c r="B587" i="43" s="1"/>
  <c r="B611" i="43" s="1"/>
  <c r="B635" i="43" s="1"/>
  <c r="B659" i="43" s="1"/>
  <c r="B683" i="43" s="1"/>
  <c r="B707" i="43" s="1"/>
  <c r="B731" i="43" s="1"/>
  <c r="B755" i="43" s="1"/>
  <c r="B779" i="43" s="1"/>
  <c r="B803" i="43" s="1"/>
  <c r="B827" i="43" s="1"/>
  <c r="B851" i="43" s="1"/>
  <c r="B875" i="43" s="1"/>
  <c r="B899" i="43" s="1"/>
  <c r="B923" i="43" s="1"/>
  <c r="B947" i="43" s="1"/>
  <c r="B971" i="43" s="1"/>
  <c r="B995" i="43" s="1"/>
  <c r="B1019" i="43" s="1"/>
  <c r="B1043" i="43" s="1"/>
  <c r="B1067" i="43" s="1"/>
  <c r="B1091" i="43" s="1"/>
  <c r="B1115" i="43" s="1"/>
  <c r="B1139" i="43" s="1"/>
  <c r="B1163" i="43" s="1"/>
  <c r="B1187" i="43" s="1"/>
  <c r="B1211" i="43" s="1"/>
  <c r="B1235" i="43" s="1"/>
  <c r="B1259" i="43" s="1"/>
  <c r="B1283" i="43" s="1"/>
  <c r="B1307" i="43" s="1"/>
  <c r="B1331" i="43" s="1"/>
  <c r="B1355" i="43" s="1"/>
  <c r="B1379" i="43" s="1"/>
  <c r="B1403" i="43" s="1"/>
  <c r="B1427" i="43" s="1"/>
  <c r="B1451" i="43" s="1"/>
  <c r="B1475" i="43" s="1"/>
  <c r="B1499" i="43" s="1"/>
  <c r="B1523" i="43" s="1"/>
  <c r="B1547" i="43" s="1"/>
  <c r="B1571" i="43" s="1"/>
  <c r="B1595" i="43" s="1"/>
  <c r="B1619" i="43" s="1"/>
  <c r="B1643" i="43" s="1"/>
  <c r="B1667" i="43" s="1"/>
  <c r="B1691" i="43" s="1"/>
  <c r="B1715" i="43" s="1"/>
  <c r="B1739" i="43" s="1"/>
  <c r="B1763" i="43" s="1"/>
  <c r="B1787" i="43" s="1"/>
  <c r="B1811" i="43" s="1"/>
  <c r="B1835" i="43" s="1"/>
  <c r="B1859" i="43" s="1"/>
  <c r="B1883" i="43" s="1"/>
  <c r="B1907" i="43" s="1"/>
  <c r="B1931" i="43" s="1"/>
  <c r="B1955" i="43" s="1"/>
  <c r="B1979" i="43" s="1"/>
  <c r="B2003" i="43" s="1"/>
  <c r="B2027" i="43" s="1"/>
  <c r="B2051" i="43" s="1"/>
  <c r="B2075" i="43" s="1"/>
  <c r="B2099" i="43" s="1"/>
  <c r="B2123" i="43" s="1"/>
  <c r="B2147" i="43" s="1"/>
  <c r="B2171" i="43" s="1"/>
  <c r="B2195" i="43" s="1"/>
  <c r="B2219" i="43" s="1"/>
  <c r="B2243" i="43" s="1"/>
  <c r="B2267" i="43" s="1"/>
  <c r="B2291" i="43" s="1"/>
  <c r="B2315" i="43" s="1"/>
  <c r="B2339" i="43" s="1"/>
  <c r="B2363" i="43" s="1"/>
  <c r="B2387" i="43" s="1"/>
  <c r="B2411" i="43" s="1"/>
  <c r="B2435" i="43" s="1"/>
  <c r="B2459" i="43" s="1"/>
  <c r="B2483" i="43" s="1"/>
  <c r="B2507" i="43" s="1"/>
  <c r="B2531" i="43" s="1"/>
  <c r="B2555" i="43" s="1"/>
  <c r="B2579" i="43" s="1"/>
  <c r="B2603" i="43" s="1"/>
  <c r="B2627" i="43" s="1"/>
  <c r="B2651" i="43" s="1"/>
  <c r="B2675" i="43" s="1"/>
  <c r="B2699" i="43" s="1"/>
  <c r="B2723" i="43" s="1"/>
  <c r="B2747" i="43" s="1"/>
  <c r="B2771" i="43" s="1"/>
  <c r="B2795" i="43" s="1"/>
  <c r="B2819" i="43" s="1"/>
  <c r="B2843" i="43" s="1"/>
  <c r="B2867" i="43" s="1"/>
  <c r="B2891" i="43" s="1"/>
  <c r="B2915" i="43" s="1"/>
  <c r="B2939" i="43" s="1"/>
  <c r="B2963" i="43" s="1"/>
  <c r="B2987" i="43" s="1"/>
  <c r="B3011" i="43" s="1"/>
  <c r="B3035" i="43" s="1"/>
  <c r="B3059" i="43" s="1"/>
  <c r="B3083" i="43" s="1"/>
  <c r="B3107" i="43" s="1"/>
  <c r="B3131" i="43" s="1"/>
  <c r="B3155" i="43" s="1"/>
  <c r="B3179" i="43" s="1"/>
  <c r="B3203" i="43" s="1"/>
  <c r="B3227" i="43" s="1"/>
  <c r="B3251" i="43" s="1"/>
  <c r="B3275" i="43" s="1"/>
  <c r="B3299" i="43" s="1"/>
  <c r="B3323" i="43" s="1"/>
  <c r="B3347" i="43" s="1"/>
  <c r="B3371" i="43" s="1"/>
  <c r="B3395" i="43" s="1"/>
  <c r="B3419" i="43" s="1"/>
  <c r="B3443" i="43" s="1"/>
  <c r="B3467" i="43" s="1"/>
  <c r="B3491" i="43" s="1"/>
  <c r="B3515" i="43" s="1"/>
  <c r="B3539" i="43" s="1"/>
  <c r="B3563" i="43" s="1"/>
  <c r="B3587" i="43" s="1"/>
  <c r="B271" i="43"/>
  <c r="B295" i="43" s="1"/>
  <c r="B319" i="43" s="1"/>
  <c r="B343" i="43" s="1"/>
  <c r="B367" i="43" s="1"/>
  <c r="B391" i="43" s="1"/>
  <c r="B415" i="43" s="1"/>
  <c r="B439" i="43" s="1"/>
  <c r="B463" i="43" s="1"/>
  <c r="B487" i="43" s="1"/>
  <c r="B511" i="43" s="1"/>
  <c r="B535" i="43" s="1"/>
  <c r="B559" i="43" s="1"/>
  <c r="B583" i="43" s="1"/>
  <c r="B607" i="43" s="1"/>
  <c r="B631" i="43" s="1"/>
  <c r="B655" i="43" s="1"/>
  <c r="B679" i="43" s="1"/>
  <c r="B703" i="43" s="1"/>
  <c r="B727" i="43" s="1"/>
  <c r="B751" i="43" s="1"/>
  <c r="B775" i="43" s="1"/>
  <c r="B799" i="43" s="1"/>
  <c r="B823" i="43" s="1"/>
  <c r="B847" i="43" s="1"/>
  <c r="B871" i="43" s="1"/>
  <c r="B895" i="43" s="1"/>
  <c r="B919" i="43" s="1"/>
  <c r="B943" i="43" s="1"/>
  <c r="B967" i="43" s="1"/>
  <c r="B991" i="43" s="1"/>
  <c r="B1015" i="43" s="1"/>
  <c r="B1039" i="43" s="1"/>
  <c r="B1063" i="43" s="1"/>
  <c r="B1087" i="43" s="1"/>
  <c r="B1111" i="43" s="1"/>
  <c r="B1135" i="43" s="1"/>
  <c r="B1159" i="43" s="1"/>
  <c r="B1183" i="43" s="1"/>
  <c r="B1207" i="43" s="1"/>
  <c r="B1231" i="43" s="1"/>
  <c r="B1255" i="43" s="1"/>
  <c r="B1279" i="43" s="1"/>
  <c r="B1303" i="43" s="1"/>
  <c r="B1327" i="43" s="1"/>
  <c r="B1351" i="43" s="1"/>
  <c r="B1375" i="43" s="1"/>
  <c r="B1399" i="43" s="1"/>
  <c r="B1423" i="43" s="1"/>
  <c r="B1447" i="43" s="1"/>
  <c r="B1471" i="43" s="1"/>
  <c r="B1495" i="43" s="1"/>
  <c r="B1519" i="43" s="1"/>
  <c r="B1543" i="43" s="1"/>
  <c r="B1567" i="43" s="1"/>
  <c r="B1591" i="43" s="1"/>
  <c r="B1615" i="43" s="1"/>
  <c r="B1639" i="43" s="1"/>
  <c r="B1663" i="43" s="1"/>
  <c r="B1687" i="43" s="1"/>
  <c r="B1711" i="43" s="1"/>
  <c r="B1735" i="43" s="1"/>
  <c r="B1759" i="43" s="1"/>
  <c r="B1783" i="43" s="1"/>
  <c r="B1807" i="43" s="1"/>
  <c r="B1831" i="43" s="1"/>
  <c r="B1855" i="43" s="1"/>
  <c r="B1879" i="43" s="1"/>
  <c r="B1903" i="43" s="1"/>
  <c r="B1927" i="43" s="1"/>
  <c r="B1951" i="43" s="1"/>
  <c r="B1975" i="43" s="1"/>
  <c r="B1999" i="43" s="1"/>
  <c r="B2023" i="43" s="1"/>
  <c r="B2047" i="43" s="1"/>
  <c r="B2071" i="43" s="1"/>
  <c r="B2095" i="43" s="1"/>
  <c r="B2119" i="43" s="1"/>
  <c r="B2143" i="43" s="1"/>
  <c r="B2167" i="43" s="1"/>
  <c r="B2191" i="43" s="1"/>
  <c r="B2215" i="43" s="1"/>
  <c r="B2239" i="43" s="1"/>
  <c r="B2263" i="43" s="1"/>
  <c r="B2287" i="43" s="1"/>
  <c r="B2311" i="43" s="1"/>
  <c r="B2335" i="43" s="1"/>
  <c r="B2359" i="43" s="1"/>
  <c r="B2383" i="43" s="1"/>
  <c r="B2407" i="43" s="1"/>
  <c r="B2431" i="43" s="1"/>
  <c r="B2455" i="43" s="1"/>
  <c r="B2479" i="43" s="1"/>
  <c r="B2503" i="43" s="1"/>
  <c r="B2527" i="43" s="1"/>
  <c r="B2551" i="43" s="1"/>
  <c r="B2575" i="43" s="1"/>
  <c r="B2599" i="43" s="1"/>
  <c r="B2623" i="43" s="1"/>
  <c r="B2647" i="43" s="1"/>
  <c r="B2671" i="43" s="1"/>
  <c r="B2695" i="43" s="1"/>
  <c r="B2719" i="43" s="1"/>
  <c r="B2743" i="43" s="1"/>
  <c r="B2767" i="43" s="1"/>
  <c r="B2791" i="43" s="1"/>
  <c r="B2815" i="43" s="1"/>
  <c r="B2839" i="43" s="1"/>
  <c r="B2863" i="43" s="1"/>
  <c r="B2887" i="43" s="1"/>
  <c r="B2911" i="43" s="1"/>
  <c r="B2935" i="43" s="1"/>
  <c r="B2959" i="43" s="1"/>
  <c r="B2983" i="43" s="1"/>
  <c r="B3007" i="43" s="1"/>
  <c r="B3031" i="43" s="1"/>
  <c r="B3055" i="43" s="1"/>
  <c r="B3079" i="43" s="1"/>
  <c r="B3103" i="43" s="1"/>
  <c r="B3127" i="43" s="1"/>
  <c r="B3151" i="43" s="1"/>
  <c r="B3175" i="43" s="1"/>
  <c r="B3199" i="43" s="1"/>
  <c r="B3223" i="43" s="1"/>
  <c r="B3247" i="43" s="1"/>
  <c r="B3271" i="43" s="1"/>
  <c r="B3295" i="43" s="1"/>
  <c r="B3319" i="43" s="1"/>
  <c r="B3343" i="43" s="1"/>
  <c r="B3367" i="43" s="1"/>
  <c r="B3391" i="43" s="1"/>
  <c r="B3415" i="43" s="1"/>
  <c r="B3439" i="43" s="1"/>
  <c r="B3463" i="43" s="1"/>
  <c r="B3487" i="43" s="1"/>
  <c r="B3511" i="43" s="1"/>
  <c r="B3535" i="43" s="1"/>
  <c r="B3559" i="43" s="1"/>
  <c r="B3583" i="43" s="1"/>
  <c r="B279" i="43"/>
  <c r="B303" i="43" s="1"/>
  <c r="B327" i="43" s="1"/>
  <c r="B351" i="43" s="1"/>
  <c r="B375" i="43" s="1"/>
  <c r="B399" i="43" s="1"/>
  <c r="B423" i="43" s="1"/>
  <c r="B447" i="43" s="1"/>
  <c r="B471" i="43" s="1"/>
  <c r="B495" i="43" s="1"/>
  <c r="B519" i="43" s="1"/>
  <c r="B543" i="43" s="1"/>
  <c r="B567" i="43" s="1"/>
  <c r="B591" i="43" s="1"/>
  <c r="B615" i="43" s="1"/>
  <c r="B639" i="43" s="1"/>
  <c r="B663" i="43" s="1"/>
  <c r="B687" i="43" s="1"/>
  <c r="B711" i="43" s="1"/>
  <c r="B735" i="43" s="1"/>
  <c r="B759" i="43" s="1"/>
  <c r="B783" i="43" s="1"/>
  <c r="B807" i="43" s="1"/>
  <c r="B831" i="43" s="1"/>
  <c r="B855" i="43" s="1"/>
  <c r="B879" i="43" s="1"/>
  <c r="B903" i="43" s="1"/>
  <c r="B927" i="43" s="1"/>
  <c r="B951" i="43" s="1"/>
  <c r="B975" i="43" s="1"/>
  <c r="B999" i="43" s="1"/>
  <c r="B1023" i="43" s="1"/>
  <c r="B1047" i="43" s="1"/>
  <c r="B1071" i="43" s="1"/>
  <c r="B1095" i="43" s="1"/>
  <c r="B1119" i="43" s="1"/>
  <c r="B1143" i="43" s="1"/>
  <c r="B1167" i="43" s="1"/>
  <c r="B1191" i="43" s="1"/>
  <c r="B1215" i="43" s="1"/>
  <c r="B1239" i="43" s="1"/>
  <c r="B1263" i="43" s="1"/>
  <c r="B1287" i="43" s="1"/>
  <c r="B1311" i="43" s="1"/>
  <c r="B1335" i="43" s="1"/>
  <c r="B1359" i="43" s="1"/>
  <c r="B1383" i="43" s="1"/>
  <c r="B1407" i="43" s="1"/>
  <c r="B1431" i="43" s="1"/>
  <c r="B1455" i="43" s="1"/>
  <c r="B1479" i="43" s="1"/>
  <c r="B1503" i="43" s="1"/>
  <c r="B1527" i="43" s="1"/>
  <c r="B1551" i="43" s="1"/>
  <c r="B1575" i="43" s="1"/>
  <c r="B1599" i="43" s="1"/>
  <c r="B1623" i="43" s="1"/>
  <c r="B1647" i="43" s="1"/>
  <c r="B1671" i="43" s="1"/>
  <c r="B1695" i="43" s="1"/>
  <c r="B1719" i="43" s="1"/>
  <c r="B1743" i="43" s="1"/>
  <c r="B1767" i="43" s="1"/>
  <c r="B1791" i="43" s="1"/>
  <c r="B1815" i="43" s="1"/>
  <c r="B1839" i="43" s="1"/>
  <c r="B1863" i="43" s="1"/>
  <c r="B1887" i="43" s="1"/>
  <c r="B1911" i="43" s="1"/>
  <c r="B1935" i="43" s="1"/>
  <c r="B1959" i="43" s="1"/>
  <c r="B1983" i="43" s="1"/>
  <c r="B2007" i="43" s="1"/>
  <c r="B2031" i="43" s="1"/>
  <c r="B2055" i="43" s="1"/>
  <c r="B2079" i="43" s="1"/>
  <c r="B2103" i="43" s="1"/>
  <c r="B2127" i="43" s="1"/>
  <c r="B2151" i="43" s="1"/>
  <c r="B2175" i="43" s="1"/>
  <c r="B2199" i="43" s="1"/>
  <c r="B2223" i="43" s="1"/>
  <c r="B2247" i="43" s="1"/>
  <c r="B2271" i="43" s="1"/>
  <c r="B2295" i="43" s="1"/>
  <c r="B2319" i="43" s="1"/>
  <c r="B2343" i="43" s="1"/>
  <c r="B2367" i="43" s="1"/>
  <c r="B2391" i="43" s="1"/>
  <c r="B2415" i="43" s="1"/>
  <c r="B2439" i="43" s="1"/>
  <c r="B2463" i="43" s="1"/>
  <c r="B2487" i="43" s="1"/>
  <c r="B2511" i="43" s="1"/>
  <c r="B2535" i="43" s="1"/>
  <c r="B2559" i="43" s="1"/>
  <c r="B2583" i="43" s="1"/>
  <c r="B2607" i="43" s="1"/>
  <c r="B2631" i="43" s="1"/>
  <c r="B2655" i="43" s="1"/>
  <c r="B2679" i="43" s="1"/>
  <c r="B2703" i="43" s="1"/>
  <c r="B2727" i="43" s="1"/>
  <c r="B2751" i="43" s="1"/>
  <c r="B2775" i="43" s="1"/>
  <c r="B2799" i="43" s="1"/>
  <c r="B2823" i="43" s="1"/>
  <c r="B2847" i="43" s="1"/>
  <c r="B2871" i="43" s="1"/>
  <c r="B2895" i="43" s="1"/>
  <c r="B2919" i="43" s="1"/>
  <c r="B2943" i="43" s="1"/>
  <c r="B2967" i="43" s="1"/>
  <c r="B2991" i="43" s="1"/>
  <c r="B3015" i="43" s="1"/>
  <c r="B3039" i="43" s="1"/>
  <c r="B3063" i="43" s="1"/>
  <c r="B3087" i="43" s="1"/>
  <c r="B3111" i="43" s="1"/>
  <c r="B3135" i="43" s="1"/>
  <c r="B3159" i="43" s="1"/>
  <c r="B3183" i="43" s="1"/>
  <c r="B3207" i="43" s="1"/>
  <c r="B3231" i="43" s="1"/>
  <c r="B3255" i="43" s="1"/>
  <c r="B3279" i="43" s="1"/>
  <c r="B3303" i="43" s="1"/>
  <c r="B3327" i="43" s="1"/>
  <c r="B3351" i="43" s="1"/>
  <c r="B3375" i="43" s="1"/>
  <c r="B3399" i="43" s="1"/>
  <c r="B3423" i="43" s="1"/>
  <c r="B3447" i="43" s="1"/>
  <c r="B3471" i="43" s="1"/>
  <c r="B3495" i="43" s="1"/>
  <c r="B3519" i="43" s="1"/>
  <c r="B3543" i="43" s="1"/>
  <c r="B3567" i="43" s="1"/>
  <c r="B3591" i="43" s="1"/>
  <c r="B403" i="43"/>
  <c r="B427" i="43" s="1"/>
  <c r="B451" i="43" s="1"/>
  <c r="B475" i="43" s="1"/>
  <c r="B499" i="43" s="1"/>
  <c r="B523" i="43" s="1"/>
  <c r="B547" i="43" s="1"/>
  <c r="B571" i="43" s="1"/>
  <c r="B595" i="43" s="1"/>
  <c r="B619" i="43" s="1"/>
  <c r="B643" i="43" s="1"/>
  <c r="B667" i="43" s="1"/>
  <c r="B691" i="43" s="1"/>
  <c r="B715" i="43" s="1"/>
  <c r="B739" i="43" s="1"/>
  <c r="B763" i="43" s="1"/>
  <c r="B787" i="43" s="1"/>
  <c r="B811" i="43" s="1"/>
  <c r="B835" i="43" s="1"/>
  <c r="B859" i="43" s="1"/>
  <c r="B883" i="43" s="1"/>
  <c r="B907" i="43" s="1"/>
  <c r="B931" i="43" s="1"/>
  <c r="B955" i="43" s="1"/>
  <c r="B979" i="43" s="1"/>
  <c r="B1003" i="43" s="1"/>
  <c r="B1027" i="43" s="1"/>
  <c r="B1051" i="43" s="1"/>
  <c r="B1075" i="43" s="1"/>
  <c r="B1099" i="43" s="1"/>
  <c r="B1123" i="43" s="1"/>
  <c r="B1147" i="43" s="1"/>
  <c r="B1171" i="43" s="1"/>
  <c r="B1195" i="43" s="1"/>
  <c r="B1219" i="43" s="1"/>
  <c r="B1243" i="43" s="1"/>
  <c r="B1267" i="43" s="1"/>
  <c r="B1291" i="43" s="1"/>
  <c r="B1315" i="43" s="1"/>
  <c r="B1339" i="43" s="1"/>
  <c r="B1363" i="43" s="1"/>
  <c r="B1387" i="43" s="1"/>
  <c r="B1411" i="43" s="1"/>
  <c r="B1435" i="43" s="1"/>
  <c r="B1459" i="43" s="1"/>
  <c r="B1483" i="43" s="1"/>
  <c r="B1507" i="43" s="1"/>
  <c r="B1531" i="43" s="1"/>
  <c r="B1555" i="43" s="1"/>
  <c r="B1579" i="43" s="1"/>
  <c r="B1603" i="43" s="1"/>
  <c r="B1627" i="43" s="1"/>
  <c r="B1651" i="43" s="1"/>
  <c r="B1675" i="43" s="1"/>
  <c r="B1699" i="43" s="1"/>
  <c r="B1723" i="43" s="1"/>
  <c r="B1747" i="43" s="1"/>
  <c r="B1771" i="43" s="1"/>
  <c r="B1795" i="43" s="1"/>
  <c r="B1819" i="43" s="1"/>
  <c r="B1843" i="43" s="1"/>
  <c r="B1867" i="43" s="1"/>
  <c r="B1891" i="43" s="1"/>
  <c r="B1915" i="43" s="1"/>
  <c r="B1939" i="43" s="1"/>
  <c r="B1963" i="43" s="1"/>
  <c r="B1987" i="43" s="1"/>
  <c r="B2011" i="43" s="1"/>
  <c r="B2035" i="43" s="1"/>
  <c r="B2059" i="43" s="1"/>
  <c r="B2083" i="43" s="1"/>
  <c r="B2107" i="43" s="1"/>
  <c r="B2131" i="43" s="1"/>
  <c r="B2155" i="43" s="1"/>
  <c r="B2179" i="43" s="1"/>
  <c r="B2203" i="43" s="1"/>
  <c r="B2227" i="43" s="1"/>
  <c r="B2251" i="43" s="1"/>
  <c r="B2275" i="43" s="1"/>
  <c r="B2299" i="43" s="1"/>
  <c r="B2323" i="43" s="1"/>
  <c r="B2347" i="43" s="1"/>
  <c r="B2371" i="43" s="1"/>
  <c r="B2395" i="43" s="1"/>
  <c r="B2419" i="43" s="1"/>
  <c r="B2443" i="43" s="1"/>
  <c r="B2467" i="43" s="1"/>
  <c r="B2491" i="43" s="1"/>
  <c r="B2515" i="43" s="1"/>
  <c r="B2539" i="43" s="1"/>
  <c r="B2563" i="43" s="1"/>
  <c r="B2587" i="43" s="1"/>
  <c r="B2611" i="43" s="1"/>
  <c r="B2635" i="43" s="1"/>
  <c r="B2659" i="43" s="1"/>
  <c r="B2683" i="43" s="1"/>
  <c r="B2707" i="43" s="1"/>
  <c r="B2731" i="43" s="1"/>
  <c r="B2755" i="43" s="1"/>
  <c r="B2779" i="43" s="1"/>
  <c r="B2803" i="43" s="1"/>
  <c r="B2827" i="43" s="1"/>
  <c r="B2851" i="43" s="1"/>
  <c r="B2875" i="43" s="1"/>
  <c r="B2899" i="43" s="1"/>
  <c r="B2923" i="43" s="1"/>
  <c r="B2947" i="43" s="1"/>
  <c r="B2971" i="43" s="1"/>
  <c r="B2995" i="43" s="1"/>
  <c r="B3019" i="43" s="1"/>
  <c r="B3043" i="43" s="1"/>
  <c r="B3067" i="43" s="1"/>
  <c r="B3091" i="43" s="1"/>
  <c r="B3115" i="43" s="1"/>
  <c r="B3139" i="43" s="1"/>
  <c r="B3163" i="43" s="1"/>
  <c r="B3187" i="43" s="1"/>
  <c r="B3211" i="43" s="1"/>
  <c r="B3235" i="43" s="1"/>
  <c r="B3259" i="43" s="1"/>
  <c r="B3283" i="43" s="1"/>
  <c r="B3307" i="43" s="1"/>
  <c r="B3331" i="43" s="1"/>
  <c r="B3355" i="43" s="1"/>
  <c r="B3379" i="43" s="1"/>
  <c r="B3403" i="43" s="1"/>
  <c r="B3427" i="43" s="1"/>
  <c r="B3451" i="43" s="1"/>
  <c r="B3475" i="43" s="1"/>
  <c r="B3499" i="43" s="1"/>
  <c r="B3523" i="43" s="1"/>
  <c r="B3547" i="43" s="1"/>
  <c r="B3571" i="43" s="1"/>
  <c r="B3595" i="43" s="1"/>
  <c r="B26" i="43"/>
  <c r="B50" i="43" s="1"/>
  <c r="B74" i="43" s="1"/>
  <c r="B98" i="43" s="1"/>
  <c r="B122" i="43" s="1"/>
  <c r="B146" i="43" s="1"/>
  <c r="B170" i="43" s="1"/>
  <c r="B194" i="43" s="1"/>
  <c r="B218" i="43" s="1"/>
  <c r="B242" i="43" s="1"/>
  <c r="B266" i="43" s="1"/>
  <c r="B290" i="43" s="1"/>
  <c r="B314" i="43" s="1"/>
  <c r="B338" i="43" s="1"/>
  <c r="B362" i="43" s="1"/>
  <c r="B386" i="43" s="1"/>
  <c r="B410" i="43" s="1"/>
  <c r="B434" i="43" s="1"/>
  <c r="B458" i="43" s="1"/>
  <c r="B482" i="43" s="1"/>
  <c r="B506" i="43" s="1"/>
  <c r="B530" i="43" s="1"/>
  <c r="B554" i="43" s="1"/>
  <c r="B578" i="43" s="1"/>
  <c r="B602" i="43" s="1"/>
  <c r="B626" i="43" s="1"/>
  <c r="B650" i="43" s="1"/>
  <c r="B674" i="43" s="1"/>
  <c r="B698" i="43" s="1"/>
  <c r="B722" i="43" s="1"/>
  <c r="B746" i="43" s="1"/>
  <c r="B770" i="43" s="1"/>
  <c r="B794" i="43" s="1"/>
  <c r="B818" i="43" s="1"/>
  <c r="B842" i="43" s="1"/>
  <c r="B866" i="43" s="1"/>
  <c r="B890" i="43" s="1"/>
  <c r="B914" i="43" s="1"/>
  <c r="B938" i="43" s="1"/>
  <c r="B962" i="43" s="1"/>
  <c r="B986" i="43" s="1"/>
  <c r="B1010" i="43" s="1"/>
  <c r="B1034" i="43" s="1"/>
  <c r="B1058" i="43" s="1"/>
  <c r="B1082" i="43" s="1"/>
  <c r="B1106" i="43" s="1"/>
  <c r="B1130" i="43" s="1"/>
  <c r="B1154" i="43" s="1"/>
  <c r="B1178" i="43" s="1"/>
  <c r="B1202" i="43" s="1"/>
  <c r="B1226" i="43" s="1"/>
  <c r="B1250" i="43" s="1"/>
  <c r="B1274" i="43" s="1"/>
  <c r="B1298" i="43" s="1"/>
  <c r="B1322" i="43" s="1"/>
  <c r="B1346" i="43" s="1"/>
  <c r="B1370" i="43" s="1"/>
  <c r="B1394" i="43" s="1"/>
  <c r="B1418" i="43" s="1"/>
  <c r="B1442" i="43" s="1"/>
  <c r="B1466" i="43" s="1"/>
  <c r="B1490" i="43" s="1"/>
  <c r="B1514" i="43" s="1"/>
  <c r="B1538" i="43" s="1"/>
  <c r="B1562" i="43" s="1"/>
  <c r="B1586" i="43" s="1"/>
  <c r="B1610" i="43" s="1"/>
  <c r="B1634" i="43" s="1"/>
  <c r="B1658" i="43" s="1"/>
  <c r="B1682" i="43" s="1"/>
  <c r="B1706" i="43" s="1"/>
  <c r="B1730" i="43" s="1"/>
  <c r="B1754" i="43" s="1"/>
  <c r="B1778" i="43" s="1"/>
  <c r="B1802" i="43" s="1"/>
  <c r="B1826" i="43" s="1"/>
  <c r="B1850" i="43" s="1"/>
  <c r="B1874" i="43" s="1"/>
  <c r="B1898" i="43" s="1"/>
  <c r="B1922" i="43" s="1"/>
  <c r="B1946" i="43" s="1"/>
  <c r="B1970" i="43" s="1"/>
  <c r="B1994" i="43" s="1"/>
  <c r="B2018" i="43" s="1"/>
  <c r="B2042" i="43" s="1"/>
  <c r="B2066" i="43" s="1"/>
  <c r="B2090" i="43" s="1"/>
  <c r="B2114" i="43" s="1"/>
  <c r="B2138" i="43" s="1"/>
  <c r="B2162" i="43" s="1"/>
  <c r="B2186" i="43" s="1"/>
  <c r="B2210" i="43" s="1"/>
  <c r="B2234" i="43" s="1"/>
  <c r="B2258" i="43" s="1"/>
  <c r="B2282" i="43" s="1"/>
  <c r="B2306" i="43" s="1"/>
  <c r="B2330" i="43" s="1"/>
  <c r="B2354" i="43" s="1"/>
  <c r="B2378" i="43" s="1"/>
  <c r="B2402" i="43" s="1"/>
  <c r="B2426" i="43" s="1"/>
  <c r="B2450" i="43" s="1"/>
  <c r="B2474" i="43" s="1"/>
  <c r="B2498" i="43" s="1"/>
  <c r="B2522" i="43" s="1"/>
  <c r="B2546" i="43" s="1"/>
  <c r="B2570" i="43" s="1"/>
  <c r="B2594" i="43" s="1"/>
  <c r="B2618" i="43" s="1"/>
  <c r="B2642" i="43" s="1"/>
  <c r="B2666" i="43" s="1"/>
  <c r="B2690" i="43" s="1"/>
  <c r="B2714" i="43" s="1"/>
  <c r="B2738" i="43" s="1"/>
  <c r="B2762" i="43" s="1"/>
  <c r="B2786" i="43" s="1"/>
  <c r="B2810" i="43" s="1"/>
  <c r="B2834" i="43" s="1"/>
  <c r="B2858" i="43" s="1"/>
  <c r="B2882" i="43" s="1"/>
  <c r="B2906" i="43" s="1"/>
  <c r="B2930" i="43" s="1"/>
  <c r="B2954" i="43" s="1"/>
  <c r="B2978" i="43" s="1"/>
  <c r="B3002" i="43" s="1"/>
  <c r="B3026" i="43" s="1"/>
  <c r="B3050" i="43" s="1"/>
  <c r="B3074" i="43" s="1"/>
  <c r="B3098" i="43" s="1"/>
  <c r="B3122" i="43" s="1"/>
  <c r="B3146" i="43" s="1"/>
  <c r="B3170" i="43" s="1"/>
  <c r="B3194" i="43" s="1"/>
  <c r="B3218" i="43" s="1"/>
  <c r="B3242" i="43" s="1"/>
  <c r="B3266" i="43" s="1"/>
  <c r="B3290" i="43" s="1"/>
  <c r="B3314" i="43" s="1"/>
  <c r="B3338" i="43" s="1"/>
  <c r="B3362" i="43" s="1"/>
  <c r="B3386" i="43" s="1"/>
  <c r="B3410" i="43" s="1"/>
  <c r="B3434" i="43" s="1"/>
  <c r="B3458" i="43" s="1"/>
  <c r="B3482" i="43" s="1"/>
  <c r="B3506" i="43" s="1"/>
  <c r="B3530" i="43" s="1"/>
  <c r="B3554" i="43" s="1"/>
  <c r="B3578" i="43" s="1"/>
  <c r="C29" i="14"/>
  <c r="C28" i="14"/>
  <c r="C27" i="14"/>
  <c r="C26" i="14"/>
  <c r="C25" i="14"/>
  <c r="C24" i="14"/>
  <c r="F24" i="18" s="1"/>
  <c r="C23" i="14"/>
  <c r="C22" i="14"/>
  <c r="C21" i="14"/>
  <c r="C20" i="14"/>
  <c r="C19" i="14"/>
  <c r="C18" i="14"/>
  <c r="F21" i="37"/>
  <c r="F23" i="37"/>
  <c r="D24" i="37"/>
  <c r="F25" i="37"/>
  <c r="H23" i="18" s="1"/>
  <c r="F27" i="37"/>
  <c r="F28" i="37"/>
  <c r="F29" i="37"/>
  <c r="H27" i="18" s="1"/>
  <c r="F31" i="37"/>
  <c r="F20" i="37"/>
  <c r="F19" i="13"/>
  <c r="F20" i="13"/>
  <c r="F21" i="13"/>
  <c r="F22" i="13"/>
  <c r="F23" i="13"/>
  <c r="F24" i="13"/>
  <c r="F25" i="13"/>
  <c r="F26" i="13"/>
  <c r="F27" i="13"/>
  <c r="F28" i="13"/>
  <c r="F29" i="13"/>
  <c r="F18" i="13"/>
  <c r="F7" i="13"/>
  <c r="F8" i="13"/>
  <c r="F9" i="13"/>
  <c r="F10" i="13"/>
  <c r="F11" i="13"/>
  <c r="F12" i="13"/>
  <c r="F13" i="13"/>
  <c r="F14" i="13"/>
  <c r="F15" i="13"/>
  <c r="F16" i="13"/>
  <c r="F17" i="13"/>
  <c r="F6" i="13"/>
  <c r="D19" i="12"/>
  <c r="D20" i="12"/>
  <c r="D21" i="12"/>
  <c r="D22" i="12"/>
  <c r="D23" i="12"/>
  <c r="D24" i="12"/>
  <c r="D25" i="12"/>
  <c r="D26" i="12"/>
  <c r="D27" i="12"/>
  <c r="D28" i="12"/>
  <c r="D29" i="12"/>
  <c r="D18" i="12"/>
  <c r="D17" i="12"/>
  <c r="D16" i="12"/>
  <c r="D15" i="12"/>
  <c r="D14" i="12"/>
  <c r="D13" i="12"/>
  <c r="D12" i="12"/>
  <c r="D11" i="12"/>
  <c r="D10" i="12"/>
  <c r="D9" i="12"/>
  <c r="D8" i="12"/>
  <c r="D7" i="12"/>
  <c r="D6" i="12"/>
  <c r="C30" i="12"/>
  <c r="C7" i="17" s="1"/>
  <c r="G8" i="37"/>
  <c r="G9" i="37"/>
  <c r="G10" i="37"/>
  <c r="G11" i="37"/>
  <c r="G12" i="37"/>
  <c r="G13" i="37"/>
  <c r="G14" i="37"/>
  <c r="G15" i="37"/>
  <c r="G16" i="37"/>
  <c r="G17" i="37"/>
  <c r="G18" i="37"/>
  <c r="G19" i="37"/>
  <c r="G20" i="37"/>
  <c r="G21" i="37"/>
  <c r="G22" i="37"/>
  <c r="G23" i="37"/>
  <c r="G24" i="37"/>
  <c r="G25" i="37"/>
  <c r="G26" i="37"/>
  <c r="G27" i="37"/>
  <c r="G28" i="37"/>
  <c r="G29" i="37"/>
  <c r="G30" i="37"/>
  <c r="G31" i="37"/>
  <c r="F9" i="37"/>
  <c r="H7" i="18" s="1"/>
  <c r="F10" i="37"/>
  <c r="H8" i="18" s="1"/>
  <c r="F11" i="37"/>
  <c r="F12" i="37"/>
  <c r="H10" i="18" s="1"/>
  <c r="F13" i="37"/>
  <c r="H11" i="18" s="1"/>
  <c r="F14" i="37"/>
  <c r="H12" i="18" s="1"/>
  <c r="F15" i="37"/>
  <c r="F16" i="37"/>
  <c r="F17" i="37"/>
  <c r="H15" i="18" s="1"/>
  <c r="F18" i="37"/>
  <c r="H16" i="18" s="1"/>
  <c r="F19" i="37"/>
  <c r="F22" i="37"/>
  <c r="H20" i="18" s="1"/>
  <c r="F24" i="37"/>
  <c r="H22" i="18" s="1"/>
  <c r="F26" i="37"/>
  <c r="H24" i="18" s="1"/>
  <c r="F30" i="37"/>
  <c r="D8" i="37"/>
  <c r="D9" i="37"/>
  <c r="D10" i="37"/>
  <c r="D11" i="37"/>
  <c r="D12" i="37"/>
  <c r="D13" i="37"/>
  <c r="D14" i="37"/>
  <c r="D15" i="37"/>
  <c r="D16" i="37"/>
  <c r="D17" i="37"/>
  <c r="D18" i="37"/>
  <c r="D19" i="37"/>
  <c r="D20" i="37"/>
  <c r="D22" i="37"/>
  <c r="D26" i="37"/>
  <c r="D28" i="37"/>
  <c r="D30" i="37"/>
  <c r="C32" i="37"/>
  <c r="C31" i="13"/>
  <c r="C30" i="13"/>
  <c r="F6" i="18"/>
  <c r="F7" i="18"/>
  <c r="F8" i="18"/>
  <c r="F9" i="18"/>
  <c r="F10" i="18"/>
  <c r="F11" i="18"/>
  <c r="F12" i="18"/>
  <c r="F13" i="18"/>
  <c r="F14" i="18"/>
  <c r="F15" i="18"/>
  <c r="F16" i="18"/>
  <c r="F17" i="18"/>
  <c r="F20" i="18"/>
  <c r="F23" i="18"/>
  <c r="F28" i="18"/>
  <c r="C30" i="14"/>
  <c r="C33" i="37"/>
  <c r="H17" i="18"/>
  <c r="H14" i="18"/>
  <c r="H13" i="18"/>
  <c r="H9" i="18"/>
  <c r="F8" i="37"/>
  <c r="H6" i="18" s="1"/>
  <c r="D6" i="13"/>
  <c r="D7" i="13"/>
  <c r="E7" i="13" s="1"/>
  <c r="D9" i="13"/>
  <c r="E9" i="13" s="1"/>
  <c r="D9" i="18" s="1"/>
  <c r="D11" i="13"/>
  <c r="E11" i="13" s="1"/>
  <c r="D13" i="13"/>
  <c r="E13" i="13" s="1"/>
  <c r="D13" i="18" s="1"/>
  <c r="D15" i="13"/>
  <c r="E15" i="13" s="1"/>
  <c r="D17" i="13"/>
  <c r="E17" i="13" s="1"/>
  <c r="D17" i="18" s="1"/>
  <c r="D20" i="13"/>
  <c r="E20" i="13" s="1"/>
  <c r="D20" i="18" s="1"/>
  <c r="D22" i="13"/>
  <c r="E22" i="13" s="1"/>
  <c r="D24" i="13"/>
  <c r="E24" i="13" s="1"/>
  <c r="D26" i="13"/>
  <c r="E26" i="13" s="1"/>
  <c r="D28" i="13"/>
  <c r="E28" i="13" s="1"/>
  <c r="D28" i="18" s="1"/>
  <c r="D29" i="13"/>
  <c r="E29" i="13" s="1"/>
  <c r="C31" i="12"/>
  <c r="D7" i="17" s="1"/>
  <c r="C15" i="17" s="1"/>
  <c r="E15" i="17" s="1"/>
  <c r="D27" i="13"/>
  <c r="E27" i="13" s="1"/>
  <c r="D8" i="13"/>
  <c r="E8" i="13" s="1"/>
  <c r="D10" i="13"/>
  <c r="E10" i="13" s="1"/>
  <c r="D12" i="13"/>
  <c r="E12" i="13" s="1"/>
  <c r="D14" i="13"/>
  <c r="E14" i="13" s="1"/>
  <c r="D16" i="13"/>
  <c r="E16" i="13" s="1"/>
  <c r="D18" i="13"/>
  <c r="E18" i="13" s="1"/>
  <c r="D18" i="18" s="1"/>
  <c r="D19" i="13"/>
  <c r="E19" i="13" s="1"/>
  <c r="D19" i="18" s="1"/>
  <c r="D21" i="13"/>
  <c r="E21" i="13" s="1"/>
  <c r="D23" i="13"/>
  <c r="E23" i="13" s="1"/>
  <c r="D25" i="13"/>
  <c r="E25" i="13" s="1"/>
  <c r="D25" i="18" s="1"/>
  <c r="J23" i="18" l="1"/>
  <c r="E23" i="18"/>
  <c r="E23" i="14"/>
  <c r="H28" i="18"/>
  <c r="H18" i="18"/>
  <c r="H19" i="18"/>
  <c r="F21" i="18"/>
  <c r="E21" i="14"/>
  <c r="E21" i="18"/>
  <c r="J21" i="18"/>
  <c r="F25" i="18"/>
  <c r="E25" i="14"/>
  <c r="J25" i="18"/>
  <c r="E25" i="18"/>
  <c r="E29" i="14"/>
  <c r="E29" i="18"/>
  <c r="J29" i="18"/>
  <c r="F18" i="18"/>
  <c r="E18" i="14"/>
  <c r="E18" i="18"/>
  <c r="J18" i="18"/>
  <c r="F22" i="18"/>
  <c r="E22" i="14"/>
  <c r="E22" i="18"/>
  <c r="J22" i="18"/>
  <c r="E26" i="14"/>
  <c r="E26" i="18"/>
  <c r="J26" i="18"/>
  <c r="J19" i="18"/>
  <c r="E19" i="18"/>
  <c r="E19" i="14"/>
  <c r="J27" i="18"/>
  <c r="E27" i="18"/>
  <c r="E27" i="14"/>
  <c r="F27" i="18"/>
  <c r="F19" i="18"/>
  <c r="H26" i="18"/>
  <c r="J20" i="18"/>
  <c r="E20" i="14"/>
  <c r="E20" i="18"/>
  <c r="J24" i="18"/>
  <c r="E24" i="14"/>
  <c r="E24" i="18"/>
  <c r="J28" i="18"/>
  <c r="E28" i="14"/>
  <c r="E28" i="18"/>
  <c r="D23" i="18"/>
  <c r="D11" i="18"/>
  <c r="D21" i="18"/>
  <c r="D14" i="18"/>
  <c r="D26" i="18"/>
  <c r="D10" i="18"/>
  <c r="D30" i="12"/>
  <c r="D31" i="12"/>
  <c r="D21" i="17" s="1"/>
  <c r="D15" i="18"/>
  <c r="D24" i="18"/>
  <c r="D7" i="18"/>
  <c r="D29" i="18"/>
  <c r="D22" i="18"/>
  <c r="G16" i="18"/>
  <c r="D16" i="18"/>
  <c r="G27" i="18"/>
  <c r="I27" i="18" s="1"/>
  <c r="D27" i="18"/>
  <c r="G8" i="18"/>
  <c r="I8" i="18" s="1"/>
  <c r="D8" i="18"/>
  <c r="G12" i="18"/>
  <c r="I12" i="18" s="1"/>
  <c r="D12" i="18"/>
  <c r="I16" i="18"/>
  <c r="F29" i="18"/>
  <c r="F31" i="13"/>
  <c r="D14" i="17" s="1"/>
  <c r="D30" i="14"/>
  <c r="E30" i="14" s="1"/>
  <c r="C31" i="14"/>
  <c r="F26" i="18"/>
  <c r="H29" i="18"/>
  <c r="H25" i="18"/>
  <c r="H21" i="18"/>
  <c r="G23" i="18"/>
  <c r="I23" i="18" s="1"/>
  <c r="G19" i="18"/>
  <c r="I19" i="18" s="1"/>
  <c r="D31" i="37"/>
  <c r="D29" i="37"/>
  <c r="D27" i="37"/>
  <c r="D25" i="37"/>
  <c r="D23" i="37"/>
  <c r="D21" i="37"/>
  <c r="C23" i="17"/>
  <c r="D20" i="17"/>
  <c r="D32" i="37"/>
  <c r="F33" i="37"/>
  <c r="D8" i="17" s="1"/>
  <c r="C16" i="17" s="1"/>
  <c r="E16" i="17" s="1"/>
  <c r="G33" i="37"/>
  <c r="D22" i="17" s="1"/>
  <c r="G32" i="37"/>
  <c r="F30" i="13"/>
  <c r="F32" i="37"/>
  <c r="C8" i="17" s="1"/>
  <c r="D30" i="13"/>
  <c r="D31" i="13"/>
  <c r="E31" i="13"/>
  <c r="D6" i="17" s="1"/>
  <c r="G28" i="18"/>
  <c r="I28" i="18" s="1"/>
  <c r="G24" i="18"/>
  <c r="I24" i="18" s="1"/>
  <c r="G20" i="18"/>
  <c r="I20" i="18" s="1"/>
  <c r="G17" i="18"/>
  <c r="I17" i="18" s="1"/>
  <c r="G13" i="18"/>
  <c r="I13" i="18" s="1"/>
  <c r="G9" i="18"/>
  <c r="I9" i="18" s="1"/>
  <c r="G29" i="18"/>
  <c r="E6" i="13"/>
  <c r="D6" i="18" s="1"/>
  <c r="G26" i="18"/>
  <c r="G22" i="18"/>
  <c r="I22" i="18" s="1"/>
  <c r="G15" i="18"/>
  <c r="I15" i="18" s="1"/>
  <c r="G11" i="18"/>
  <c r="I11" i="18" s="1"/>
  <c r="G7" i="18"/>
  <c r="I7" i="18" s="1"/>
  <c r="G25" i="18"/>
  <c r="G21" i="18"/>
  <c r="G18" i="18"/>
  <c r="I18" i="18" s="1"/>
  <c r="G14" i="18"/>
  <c r="I14" i="18" s="1"/>
  <c r="G10" i="18"/>
  <c r="I10" i="18" s="1"/>
  <c r="E31" i="14" l="1"/>
  <c r="I21" i="18"/>
  <c r="D15" i="17"/>
  <c r="C21" i="17" s="1"/>
  <c r="D33" i="37"/>
  <c r="C14" i="17"/>
  <c r="E14" i="17" s="1"/>
  <c r="D9" i="17"/>
  <c r="I25" i="18"/>
  <c r="I26" i="18"/>
  <c r="I29" i="18"/>
  <c r="D31" i="14"/>
  <c r="D16" i="17"/>
  <c r="C22" i="17" s="1"/>
  <c r="E30" i="13"/>
  <c r="G6" i="18"/>
  <c r="I6" i="18" s="1"/>
  <c r="C20" i="17" l="1"/>
  <c r="C6" i="17"/>
  <c r="C9" i="17" s="1"/>
</calcChain>
</file>

<file path=xl/comments1.xml><?xml version="1.0" encoding="utf-8"?>
<comments xmlns="http://schemas.openxmlformats.org/spreadsheetml/2006/main">
  <authors>
    <author>Patrick Denvir</author>
  </authors>
  <commentList>
    <comment ref="G13" authorId="0">
      <text>
        <r>
          <rPr>
            <b/>
            <sz val="8"/>
            <color indexed="81"/>
            <rFont val="Tahoma"/>
            <family val="2"/>
          </rPr>
          <t>Tip:</t>
        </r>
        <r>
          <rPr>
            <sz val="8"/>
            <color indexed="81"/>
            <rFont val="Tahoma"/>
            <family val="2"/>
          </rPr>
          <t xml:space="preserve">
Note that the current GHG emission factors should be obtained and used here (refer to the latest version of the National Greenhouse Accounts (NGA) Factors).</t>
        </r>
      </text>
    </comment>
  </commentList>
</comments>
</file>

<file path=xl/comments2.xml><?xml version="1.0" encoding="utf-8"?>
<comments xmlns="http://schemas.openxmlformats.org/spreadsheetml/2006/main">
  <authors>
    <author>Patrick Denvir</author>
  </authors>
  <commentList>
    <comment ref="A1" authorId="0">
      <text>
        <r>
          <rPr>
            <b/>
            <sz val="12"/>
            <color indexed="81"/>
            <rFont val="Tahoma"/>
            <family val="2"/>
          </rPr>
          <t>Tip:</t>
        </r>
        <r>
          <rPr>
            <sz val="12"/>
            <color indexed="81"/>
            <rFont val="Tahoma"/>
            <family val="2"/>
          </rPr>
          <t xml:space="preserve">
The data in Columns A:G are typical of what your electricity retailer or meter data agent can provide you as raw data. This can be analysed to help you understand your consumption patterns, time-of-use, peak demand and potential opportunities for improvement</t>
        </r>
      </text>
    </comment>
    <comment ref="I1" authorId="0">
      <text>
        <r>
          <rPr>
            <b/>
            <sz val="12"/>
            <color indexed="81"/>
            <rFont val="Tahoma"/>
            <family val="2"/>
          </rPr>
          <t>Tip:</t>
        </r>
        <r>
          <rPr>
            <sz val="12"/>
            <color indexed="81"/>
            <rFont val="Tahoma"/>
            <family val="2"/>
          </rPr>
          <t xml:space="preserve">
This is a simple pivot table of the load profile data, which organises the data in such a way to allow it to be presented in chart format</t>
        </r>
      </text>
    </comment>
    <comment ref="J1" authorId="0">
      <text>
        <r>
          <rPr>
            <b/>
            <sz val="12"/>
            <color indexed="81"/>
            <rFont val="Tahoma"/>
            <family val="2"/>
          </rPr>
          <t>Tip:</t>
        </r>
        <r>
          <rPr>
            <sz val="12"/>
            <color indexed="81"/>
            <rFont val="Tahoma"/>
            <family val="2"/>
          </rPr>
          <t xml:space="preserve">
The most useful load profiles will show days, weeks or months over the same 24-hour timescale. Adjust the Column Label to select the period you want to see on the graph in the next tab.</t>
        </r>
      </text>
    </comment>
  </commentList>
</comments>
</file>

<file path=xl/comments3.xml><?xml version="1.0" encoding="utf-8"?>
<comments xmlns="http://schemas.openxmlformats.org/spreadsheetml/2006/main">
  <authors>
    <author>Patrick Denvir</author>
  </authors>
  <commentList>
    <comment ref="L6" authorId="0">
      <text>
        <r>
          <rPr>
            <b/>
            <sz val="12"/>
            <color indexed="81"/>
            <rFont val="Tahoma"/>
            <family val="2"/>
          </rPr>
          <t>Tip:</t>
        </r>
        <r>
          <rPr>
            <sz val="12"/>
            <color indexed="81"/>
            <rFont val="Tahoma"/>
            <family val="2"/>
          </rPr>
          <t xml:space="preserve">
If you have metered end use data, this should be used for the area or equipment in question</t>
        </r>
      </text>
    </comment>
    <comment ref="M6" authorId="0">
      <text>
        <r>
          <rPr>
            <b/>
            <sz val="12"/>
            <color indexed="81"/>
            <rFont val="Tahoma"/>
            <family val="2"/>
          </rPr>
          <t>Tip:</t>
        </r>
        <r>
          <rPr>
            <sz val="12"/>
            <color indexed="81"/>
            <rFont val="Tahoma"/>
            <family val="2"/>
          </rPr>
          <t xml:space="preserve">
This is a simple electrical load pivot table used to drive a simple chart of electric energy breakup</t>
        </r>
      </text>
    </comment>
    <comment ref="L60" authorId="0">
      <text>
        <r>
          <rPr>
            <b/>
            <sz val="12"/>
            <color indexed="81"/>
            <rFont val="Tahoma"/>
            <family val="2"/>
          </rPr>
          <t>Tip:</t>
        </r>
        <r>
          <rPr>
            <sz val="12"/>
            <color indexed="81"/>
            <rFont val="Tahoma"/>
            <family val="2"/>
          </rPr>
          <t xml:space="preserve">
If you have metered end use data, this should be used for the area or equipment in question</t>
        </r>
      </text>
    </comment>
    <comment ref="L73" authorId="0">
      <text>
        <r>
          <rPr>
            <b/>
            <sz val="12"/>
            <color indexed="81"/>
            <rFont val="Tahoma"/>
            <family val="2"/>
          </rPr>
          <t>Tip:</t>
        </r>
        <r>
          <rPr>
            <sz val="12"/>
            <color indexed="81"/>
            <rFont val="Tahoma"/>
            <family val="2"/>
          </rPr>
          <t xml:space="preserve">
If you have metered end use data, this should be used for the area or equipment in question</t>
        </r>
      </text>
    </comment>
    <comment ref="L80" authorId="0">
      <text>
        <r>
          <rPr>
            <b/>
            <sz val="12"/>
            <color indexed="81"/>
            <rFont val="Tahoma"/>
            <family val="2"/>
          </rPr>
          <t>Tip:</t>
        </r>
        <r>
          <rPr>
            <sz val="12"/>
            <color indexed="81"/>
            <rFont val="Tahoma"/>
            <family val="2"/>
          </rPr>
          <t xml:space="preserve">
If you have metered end use data, this should be used for the area or equipment in question</t>
        </r>
      </text>
    </comment>
  </commentList>
</comments>
</file>

<file path=xl/sharedStrings.xml><?xml version="1.0" encoding="utf-8"?>
<sst xmlns="http://schemas.openxmlformats.org/spreadsheetml/2006/main" count="18105" uniqueCount="314">
  <si>
    <t>Litres</t>
  </si>
  <si>
    <t>kL</t>
  </si>
  <si>
    <t>GJ</t>
  </si>
  <si>
    <t>Electricity</t>
  </si>
  <si>
    <t>Total</t>
  </si>
  <si>
    <t>Production</t>
  </si>
  <si>
    <t>MJ/L</t>
  </si>
  <si>
    <t>Energy</t>
  </si>
  <si>
    <t>Cost</t>
  </si>
  <si>
    <t>Site KPIs</t>
  </si>
  <si>
    <t>Information</t>
  </si>
  <si>
    <t>Details</t>
  </si>
  <si>
    <t>Is it available?
Y,  N, N/A?</t>
  </si>
  <si>
    <t>Provided by Who?</t>
  </si>
  <si>
    <t>Attachment or Comment</t>
  </si>
  <si>
    <t>Details on the site cabling infrastructure, including single line diagrams showing feeders, sub stations, metering points and sub main details, if available.</t>
  </si>
  <si>
    <t>Natural gas</t>
  </si>
  <si>
    <t>A detailed breakdown of the monthly consumption / cost information by major pieces of equipment, if available - e.g. data from sub-meters, or from activity / fuel flow data recorded by SCADA / Process Control systems</t>
  </si>
  <si>
    <t>Stationary diesel</t>
  </si>
  <si>
    <t>List of stationary equipment using diesel, e.g. derived from an asset list</t>
  </si>
  <si>
    <t>List of types of vehicles using diesel, e.g. from an asset register</t>
  </si>
  <si>
    <t>Waste heat streams</t>
  </si>
  <si>
    <t>Other sources (please list)</t>
  </si>
  <si>
    <t>List of equipment using this energy source, e.g. derived from an asset list</t>
  </si>
  <si>
    <t>List of electricity-using equipment, e.g. from an asset list, or from a review of SCADA / Process Control screen printouts. A typical list would include the equipment rated kW, application (pump, fan, compressor, heater), full load amps, location, hours of operation, typical loading, etc.</t>
  </si>
  <si>
    <t>Production information</t>
  </si>
  <si>
    <t>Description of production process from: 
- process flow charts, 
- P&amp;ID diagrams, 
- SCADA screen printouts, etc</t>
  </si>
  <si>
    <t>Maintenance information</t>
  </si>
  <si>
    <t>Description of operating, maintenance and cleaning procedures.</t>
  </si>
  <si>
    <t>Control systems in use, normal working hours and start up and shut down procedures associated with these items of equipment.</t>
  </si>
  <si>
    <t>KPIs for the energy intensive equipment.</t>
  </si>
  <si>
    <t>Potential KPI targets for these items of equipment.</t>
  </si>
  <si>
    <t>Benchmarking performance of equipment (against best practice where this information is available)</t>
  </si>
  <si>
    <t>Monitoring</t>
  </si>
  <si>
    <t>Natural Gas</t>
  </si>
  <si>
    <t>Amount, $</t>
  </si>
  <si>
    <t>Usage, kWh</t>
  </si>
  <si>
    <t>Usage, MWh</t>
  </si>
  <si>
    <t>Usage, GJ</t>
  </si>
  <si>
    <t>Diesel</t>
  </si>
  <si>
    <t>Diesel Energy Content, MJ/L</t>
  </si>
  <si>
    <t>Area</t>
  </si>
  <si>
    <t>Rated kW</t>
  </si>
  <si>
    <t>Other Details</t>
  </si>
  <si>
    <t>Number</t>
  </si>
  <si>
    <t>Connected Load</t>
  </si>
  <si>
    <t>Operating Load (With Load Factor)</t>
  </si>
  <si>
    <t>Operating Hours per week</t>
  </si>
  <si>
    <t>Process Flow Diagram</t>
  </si>
  <si>
    <t>Major Equipment List and Energy Balance</t>
  </si>
  <si>
    <t>Cost of Diesel estimated at $/L</t>
  </si>
  <si>
    <t>Peak, kWh</t>
  </si>
  <si>
    <t>Shoulder, kWh</t>
  </si>
  <si>
    <t>Off-peak, kWh</t>
  </si>
  <si>
    <t xml:space="preserve">Max Demand, kVA </t>
  </si>
  <si>
    <t>Transport diesel</t>
  </si>
  <si>
    <t xml:space="preserve">Data Gaps </t>
  </si>
  <si>
    <t>Data Gaps</t>
  </si>
  <si>
    <t>Monthly production data - 2 years data  (preferably the two most recent years, aligned with energy and water data).</t>
  </si>
  <si>
    <t>A description of the measurement and monitoring systems used on site, such as automated SCADA / Process Control Systems for process control and monitoring, productivity data capture systems, sub-metering, etc.</t>
  </si>
  <si>
    <t>Energy and Water Baseline</t>
  </si>
  <si>
    <t>Monthly electricity consumption (kWh), in peak shoulder and off-peak periods.   2 years data should be made available (preferably the most recent 2 years).</t>
  </si>
  <si>
    <t>A breakdown of the monthly consumption / cost information by major pieces of equipment, if available - e.g. data from sub-meters, or from activity / Amperage data recorded by SCADA / Process Control systems.</t>
  </si>
  <si>
    <t>Monthly natural gas consumption (GJ) and cost ($). 2 years data should be made available (preferably the most recent 2 years).</t>
  </si>
  <si>
    <t>Water</t>
  </si>
  <si>
    <t>List of equipment using natural gas, e.g. derived from an asset list or from a review of SCADA / Process Control screen printouts. A typical list would include the equipment rated MW or MJ/hr, location, hours of operation, typical loading, etc.</t>
  </si>
  <si>
    <t>Monthly gas costs ($), including demand charges (usually in Max Daily or Hourly Quantities) and network charges – usually available on gas supplier invoices. Provide latest three months of gas invoices.</t>
  </si>
  <si>
    <t>Monthly electricity costs ($), including demand charges (usually in kilowatt or kilovolt amperes of peak demand) and network charges – usually available on electricity supplier invoices. Provide latest three months electricity invoices.</t>
  </si>
  <si>
    <t>15- or 30-minute interval meter data from electricity suppliers for each NMI (national meter identifier) electricity account to create load profiles for these accounts (Electricity suppliers can be requested to supply this data. Note that all consumption data can be derived from this data.)</t>
  </si>
  <si>
    <t>Hourly or daily interval data from gas suppliers for each account to create load profiles for these accounts (gas suppliers can be requested to supply this data. Note that all consumption data can be derived from this data.)</t>
  </si>
  <si>
    <t>Details on the site gas piping infrastructure, including diagrams showing metering and sub-metering points, if available.</t>
  </si>
  <si>
    <t>Monthly potable water consumption (kL supply and discharge), wastewater treatment data and cost ($). 2 years data should be made available (preferably the 2 most recent years).</t>
  </si>
  <si>
    <t>List of equipment using water, e.g. derived from an asset list or from a review of SCADA / Process Control screen printouts. A typical list would include the equipment location, hours of operation, typical flow rate, etc.</t>
  </si>
  <si>
    <t>A detailed breakdown of the monthly consumption / cost information by major pieces of equipment, if available - e.g. data from sub-meters, calculations, or from activity / flow data recorded by SCADA / Process Control systems</t>
  </si>
  <si>
    <t>Monthly diesel consumption (kL) and cost ($).  2 years data should be made available (preferably the most recent 2 years).</t>
  </si>
  <si>
    <t>Stationary LPG</t>
  </si>
  <si>
    <t>Monthly LPG consumption (kL, kg or GJ) and cost ($).  2 years data should be made available (preferably the most recent 2 years).</t>
  </si>
  <si>
    <t>Monthly diesel consumption (kL) and costs ($).  2 years data should be made available (preferably the most recent 2 years).</t>
  </si>
  <si>
    <t>Each equipment diesel consumption, kms travelled and hours of operation (e.g. from fuel / fleet card accounts)</t>
  </si>
  <si>
    <t>Transport petrol</t>
  </si>
  <si>
    <t>Monthly petrol consumption (kL) and costs ($).  2 years data should be made available (preferably the most recent 2 years).</t>
  </si>
  <si>
    <t>List of types of vehicles using petrol, e.g. from an asset register</t>
  </si>
  <si>
    <t>Each equipment petrol consumption, kms travelled and hours of operation (e.g. from fuel / fleet card accounts)</t>
  </si>
  <si>
    <t>Transport LPG</t>
  </si>
  <si>
    <t>Monthly LPG consumption (kL) and costs ($).  2 years data should be made available (preferably the most recent 2 years).</t>
  </si>
  <si>
    <t>List of types of vehicles using LPG, e.g. from an asset register</t>
  </si>
  <si>
    <t>Each equipment LPG consumption, kms travelled and hours of operation (e.g. from fuel / fleet card accounts)</t>
  </si>
  <si>
    <t>List of stationary equipment using LPG, e.g. forklift trucks, or as derived from an asset list</t>
  </si>
  <si>
    <t>A description of the source of the waste heat stream, estimated or measured amounts of heat recovered, and a description of how the recovered heat is used</t>
  </si>
  <si>
    <t>Monthly consumption and costs ($).  2 years data should be made available  (preferably the most recent 2 years).</t>
  </si>
  <si>
    <t>INSERT / COPY A PROCESS FLOW OR P&amp;ID DIAGRAM HERE</t>
  </si>
  <si>
    <t>Single Line Diagram</t>
  </si>
  <si>
    <t>INSERT / COPY AN ELECTRICAL SINGLE LINE DIAGRAM HERE</t>
  </si>
  <si>
    <t>Date</t>
  </si>
  <si>
    <t>Time</t>
  </si>
  <si>
    <t>KW</t>
  </si>
  <si>
    <t>KVAR</t>
  </si>
  <si>
    <t>KVA</t>
  </si>
  <si>
    <t>PF</t>
  </si>
  <si>
    <t xml:space="preserve">KWH Cons  </t>
  </si>
  <si>
    <t>00:30</t>
  </si>
  <si>
    <t>01:00</t>
  </si>
  <si>
    <t>01:30</t>
  </si>
  <si>
    <t>02:00</t>
  </si>
  <si>
    <t>02:30</t>
  </si>
  <si>
    <t>03:00</t>
  </si>
  <si>
    <t>03:30</t>
  </si>
  <si>
    <t>04:00</t>
  </si>
  <si>
    <t>04:30</t>
  </si>
  <si>
    <t>05:00</t>
  </si>
  <si>
    <t>05:30</t>
  </si>
  <si>
    <t>06:00</t>
  </si>
  <si>
    <t>06:30</t>
  </si>
  <si>
    <t>07:00</t>
  </si>
  <si>
    <t>07:30</t>
  </si>
  <si>
    <t>08:00</t>
  </si>
  <si>
    <t>08:30</t>
  </si>
  <si>
    <t>09:00</t>
  </si>
  <si>
    <t>09:30</t>
  </si>
  <si>
    <t>10:00</t>
  </si>
  <si>
    <t>10:30</t>
  </si>
  <si>
    <t>11:00</t>
  </si>
  <si>
    <t>11:30</t>
  </si>
  <si>
    <t>12:00</t>
  </si>
  <si>
    <t>12:30</t>
  </si>
  <si>
    <t>13:00</t>
  </si>
  <si>
    <t>13:30</t>
  </si>
  <si>
    <t>14:00</t>
  </si>
  <si>
    <t>14:30</t>
  </si>
  <si>
    <t>15:00</t>
  </si>
  <si>
    <t>15:30</t>
  </si>
  <si>
    <t>16:00</t>
  </si>
  <si>
    <t>16:30</t>
  </si>
  <si>
    <t>17:00</t>
  </si>
  <si>
    <t>17:30</t>
  </si>
  <si>
    <t>18:00</t>
  </si>
  <si>
    <t>18:30</t>
  </si>
  <si>
    <t>19:00</t>
  </si>
  <si>
    <t>19:30</t>
  </si>
  <si>
    <t>20:00</t>
  </si>
  <si>
    <t>20:30</t>
  </si>
  <si>
    <t>21:00</t>
  </si>
  <si>
    <t>21:30</t>
  </si>
  <si>
    <t>22:00</t>
  </si>
  <si>
    <t>22:30</t>
  </si>
  <si>
    <t>23:00</t>
  </si>
  <si>
    <t>23:30</t>
  </si>
  <si>
    <t>24:00</t>
  </si>
  <si>
    <t>Sum of KVA</t>
  </si>
  <si>
    <t>Row Labels</t>
  </si>
  <si>
    <t>Column Labels</t>
  </si>
  <si>
    <t>Consumption</t>
  </si>
  <si>
    <t>Grand Total</t>
  </si>
  <si>
    <t>Sum of Consumption</t>
  </si>
  <si>
    <t>Yearly Summary</t>
  </si>
  <si>
    <t>Emission Factors</t>
  </si>
  <si>
    <t>$/Unit</t>
  </si>
  <si>
    <t>$/GJ</t>
  </si>
  <si>
    <t>Notes</t>
  </si>
  <si>
    <t>Energy Type</t>
  </si>
  <si>
    <t>Air compressors + dryers</t>
  </si>
  <si>
    <t>Boiler</t>
  </si>
  <si>
    <t>Lighting</t>
  </si>
  <si>
    <t>Other (offices, air con, appliances)</t>
  </si>
  <si>
    <t>Plant Room</t>
  </si>
  <si>
    <t>Trade Waste</t>
  </si>
  <si>
    <t>Description</t>
  </si>
  <si>
    <t>Toshiba</t>
  </si>
  <si>
    <t>WEG</t>
  </si>
  <si>
    <t>Western Electric</t>
  </si>
  <si>
    <t>Brook Crompton</t>
  </si>
  <si>
    <t>Siemens</t>
  </si>
  <si>
    <t>Teco</t>
  </si>
  <si>
    <t>CMG</t>
  </si>
  <si>
    <t>Toshiba H.E</t>
  </si>
  <si>
    <t>Brook</t>
  </si>
  <si>
    <t>ABB</t>
  </si>
  <si>
    <t xml:space="preserve">Teco - ASCPXX </t>
  </si>
  <si>
    <t>Teco ASCPXX</t>
  </si>
  <si>
    <t>Operating Weeks per year</t>
  </si>
  <si>
    <t>Pump 1</t>
  </si>
  <si>
    <t>Pump 2</t>
  </si>
  <si>
    <t>Motor 1</t>
  </si>
  <si>
    <t>Motor 2</t>
  </si>
  <si>
    <t>Motor 3</t>
  </si>
  <si>
    <t>Motor 4</t>
  </si>
  <si>
    <t>Motor 5</t>
  </si>
  <si>
    <t>Motor 6</t>
  </si>
  <si>
    <t>Motor 7</t>
  </si>
  <si>
    <t>Motor 8</t>
  </si>
  <si>
    <t>Motor 9</t>
  </si>
  <si>
    <t>Motor 10</t>
  </si>
  <si>
    <t>Chiller 1</t>
  </si>
  <si>
    <t>Chiller 2</t>
  </si>
  <si>
    <t>CW Pump 1</t>
  </si>
  <si>
    <t>CW Pump 2</t>
  </si>
  <si>
    <t>AHU 1</t>
  </si>
  <si>
    <t>AHU 2</t>
  </si>
  <si>
    <t>Screw 1</t>
  </si>
  <si>
    <t>Screw 2</t>
  </si>
  <si>
    <t>Aerator 1</t>
  </si>
  <si>
    <t>Atlas Copco</t>
  </si>
  <si>
    <t>SEW Eurodrive</t>
  </si>
  <si>
    <t>Various</t>
  </si>
  <si>
    <t>Rated MJ/hr</t>
  </si>
  <si>
    <t>Services</t>
  </si>
  <si>
    <t>Boiler 1</t>
  </si>
  <si>
    <t>Boiler 2</t>
  </si>
  <si>
    <t>Hot Water 1</t>
  </si>
  <si>
    <t>Hot Water 2</t>
  </si>
  <si>
    <t>Tomlinson</t>
  </si>
  <si>
    <t>Hunt</t>
  </si>
  <si>
    <t>Edwards</t>
  </si>
  <si>
    <t>Rheem</t>
  </si>
  <si>
    <t>Forklift #1</t>
  </si>
  <si>
    <t>Forklift #2</t>
  </si>
  <si>
    <t>Forklift #3</t>
  </si>
  <si>
    <t>Forklift #4</t>
  </si>
  <si>
    <t>Crown</t>
  </si>
  <si>
    <t>Rated L/hr</t>
  </si>
  <si>
    <t>Data Collection Form</t>
  </si>
  <si>
    <t>Diesel, LPG or other major fuel</t>
  </si>
  <si>
    <t>kilolitres supply</t>
  </si>
  <si>
    <t>kilolitres discharge</t>
  </si>
  <si>
    <t>Cost of Water supply estimated at $/kL</t>
  </si>
  <si>
    <t>Cost of Water discharge estimated at $/kL</t>
  </si>
  <si>
    <t>Other charges per month (or quarter)</t>
  </si>
  <si>
    <t>Water Use kL</t>
  </si>
  <si>
    <t>Water (use + discharge)</t>
  </si>
  <si>
    <t>NA</t>
  </si>
  <si>
    <t>Resource Type</t>
  </si>
  <si>
    <t>Typical L/hr</t>
  </si>
  <si>
    <t>Estimated system L/hr</t>
  </si>
  <si>
    <t>Estimated Annual Usage, kWh</t>
  </si>
  <si>
    <t>Estimated Annual Usage, GJ</t>
  </si>
  <si>
    <t>Estimated Annual Usage, kL</t>
  </si>
  <si>
    <t>Sum of Estimated Annual Usage, GJ</t>
  </si>
  <si>
    <t>Sum of Estimated Annual Usage, kWh</t>
  </si>
  <si>
    <t>Sum of Estimated Annual Usage, kL</t>
  </si>
  <si>
    <r>
      <rPr>
        <b/>
        <sz val="14"/>
        <rFont val="Arial"/>
        <family val="2"/>
      </rPr>
      <t>Baseline Tool</t>
    </r>
    <r>
      <rPr>
        <b/>
        <sz val="10"/>
        <rFont val="Arial"/>
        <family val="2"/>
      </rPr>
      <t xml:space="preserve">
Instructions
</t>
    </r>
  </si>
  <si>
    <t>Basic Data</t>
  </si>
  <si>
    <t>Trend Graphs</t>
  </si>
  <si>
    <t>Load Profiles / interval data</t>
  </si>
  <si>
    <t>End-use break-up</t>
  </si>
  <si>
    <t>Discharge factor (if metered use metered data in cells D10:D33 instead)</t>
  </si>
  <si>
    <t>Total Energy, GJ</t>
  </si>
  <si>
    <t>Emission Factor for Electricity in NSW</t>
  </si>
  <si>
    <t>Emission Factor for Gas</t>
  </si>
  <si>
    <t xml:space="preserve">Emission Factor for Diesel </t>
  </si>
  <si>
    <r>
      <t>Tonne CO</t>
    </r>
    <r>
      <rPr>
        <b/>
        <vertAlign val="subscript"/>
        <sz val="10"/>
        <rFont val="Arial"/>
        <family val="2"/>
      </rPr>
      <t xml:space="preserve">2 </t>
    </r>
    <r>
      <rPr>
        <b/>
        <sz val="10"/>
        <rFont val="Arial"/>
        <family val="2"/>
      </rPr>
      <t>-e</t>
    </r>
  </si>
  <si>
    <t>Summary Data</t>
  </si>
  <si>
    <r>
      <rPr>
        <b/>
        <u/>
        <sz val="10"/>
        <rFont val="Arial"/>
        <family val="2"/>
      </rPr>
      <t>3. End-use demand break-up</t>
    </r>
    <r>
      <rPr>
        <sz val="10"/>
        <rFont val="Arial"/>
        <family val="2"/>
      </rPr>
      <t xml:space="preserve">
The "Data Collection Form" tab is a typical listing of information that may be needed in order to perform a Level 2 or a Level 3 energy audit. Much of the data needed to develop basic trand graphs and load profiles has been covered in the first two steps. Collecting additional information, such as sub-metering data, equipment lists and energy / power ratings, and operating parameters for equipment and processes, will then enable energy / water balances for energy using equipment to be developed. 
The "Asset &amp; Energy Balance" tab is one simple example of what an output from an audit of energy and water-using equipment might look like. The overarching objective for each item of plant or process is to estimate its contribution to resource use (and cost). Usually sub-metering is the most accurate way to obtain this over a representative period, however equipment ratings and knowledge of operating parameters can be sufficient to develop a reasonably accurate picture of where energy is used. 
Following this type of energy / water break-up the results can be graphed as shown. 
It should be noted that an "Energy and mass balance" would typically involve a further level of complexity, by trying to map the flow of materials or services through a building or process, in relation to the energy / water use in the same areas. This level of complexity is not reflected in this example. </t>
    </r>
  </si>
  <si>
    <t>Financial Year 2011</t>
  </si>
  <si>
    <t>Financial Year 2012</t>
  </si>
  <si>
    <t>Good castings (t)</t>
  </si>
  <si>
    <t>Melt tonnes (t)</t>
  </si>
  <si>
    <t>Ratio Melt:Good Castings</t>
  </si>
  <si>
    <t>Production, Tonnes Melted</t>
  </si>
  <si>
    <t>Natural Gas, MJ/Tonne melt</t>
  </si>
  <si>
    <t>Electricity, MJ/Tonne melt</t>
  </si>
  <si>
    <t>Diesel, MJ/Tonne melt</t>
  </si>
  <si>
    <t>Overall, MJ/Tonne Melted</t>
  </si>
  <si>
    <t>Water Supply kL/tonne Melted</t>
  </si>
  <si>
    <t>Understanding of KPIs commonly used to monitor production data. Note that a typical processing facility will have several KPIs (e.g. casting yield, energy / tonne melt, energy per good cast tonne).</t>
  </si>
  <si>
    <t>Induction Furnace</t>
  </si>
  <si>
    <t>Melt Section</t>
  </si>
  <si>
    <t>Electric Arc #1</t>
  </si>
  <si>
    <t>Electric Arc #2</t>
  </si>
  <si>
    <t>Fans</t>
  </si>
  <si>
    <t>Main Exhaust</t>
  </si>
  <si>
    <t>Sec Exhaust #1</t>
  </si>
  <si>
    <t>Sec Exhaust #2</t>
  </si>
  <si>
    <t>Dust Collector #1</t>
  </si>
  <si>
    <t>Dust Collector #2</t>
  </si>
  <si>
    <t>Dust Collector #3</t>
  </si>
  <si>
    <t>Pumps</t>
  </si>
  <si>
    <t>Motors</t>
  </si>
  <si>
    <t>Motor 11</t>
  </si>
  <si>
    <t>Motor 12</t>
  </si>
  <si>
    <t>Motor 13</t>
  </si>
  <si>
    <t>Motor 14</t>
  </si>
  <si>
    <t>Motor 15</t>
  </si>
  <si>
    <t>Motor 16</t>
  </si>
  <si>
    <t>Motor 17</t>
  </si>
  <si>
    <t>Motor 18</t>
  </si>
  <si>
    <t>Motor 19</t>
  </si>
  <si>
    <t>Motor 20</t>
  </si>
  <si>
    <t>Mixers</t>
  </si>
  <si>
    <t>Cooling Tower</t>
  </si>
  <si>
    <t>Circ Pump</t>
  </si>
  <si>
    <t>Plant Pump</t>
  </si>
  <si>
    <t>Fan</t>
  </si>
  <si>
    <t>Pump  Motor 1</t>
  </si>
  <si>
    <t>Pump  Motor 2</t>
  </si>
  <si>
    <t>Pump  Motor 3</t>
  </si>
  <si>
    <t>Pump  Motor 4</t>
  </si>
  <si>
    <t>Pump  Motor 5</t>
  </si>
  <si>
    <t>Preheating</t>
  </si>
  <si>
    <t>Melting</t>
  </si>
  <si>
    <t>Preheater 1</t>
  </si>
  <si>
    <t>Preheater 2</t>
  </si>
  <si>
    <t>Preheater 3</t>
  </si>
  <si>
    <t>Holding furnace 1</t>
  </si>
  <si>
    <t>Holding furnace 2</t>
  </si>
  <si>
    <t>Holding furnace 3</t>
  </si>
  <si>
    <t>Crane</t>
  </si>
  <si>
    <t>Plant</t>
  </si>
  <si>
    <r>
      <rPr>
        <u/>
        <sz val="10"/>
        <rFont val="Arial"/>
        <family val="2"/>
      </rPr>
      <t>This Baseline Tool is comprised of three main parts:</t>
    </r>
    <r>
      <rPr>
        <sz val="10"/>
        <rFont val="Arial"/>
        <family val="2"/>
      </rPr>
      <t xml:space="preserve">
1. </t>
    </r>
    <r>
      <rPr>
        <b/>
        <sz val="10"/>
        <rFont val="Arial"/>
        <family val="2"/>
      </rPr>
      <t>Basic data and trend graphs</t>
    </r>
    <r>
      <rPr>
        <sz val="10"/>
        <rFont val="Arial"/>
        <family val="2"/>
      </rPr>
      <t xml:space="preserve"> of monthly energy / resource consumption, production or activity and key energy performance indicators.
2. Electricity and natural gas </t>
    </r>
    <r>
      <rPr>
        <b/>
        <sz val="10"/>
        <rFont val="Arial"/>
        <family val="2"/>
      </rPr>
      <t>interval load data</t>
    </r>
    <r>
      <rPr>
        <sz val="10"/>
        <rFont val="Arial"/>
        <family val="2"/>
      </rPr>
      <t xml:space="preserve"> and graphed interval load trends highlighting baseload demand, peaks and time-of-use consumption.
3. Examples of energy </t>
    </r>
    <r>
      <rPr>
        <b/>
        <sz val="10"/>
        <rFont val="Arial"/>
        <family val="2"/>
      </rPr>
      <t>end-use demand break-up</t>
    </r>
    <r>
      <rPr>
        <sz val="10"/>
        <rFont val="Arial"/>
        <family val="2"/>
      </rPr>
      <t xml:space="preserve"> as would be informed by a site audit involving measurement or estimation of resource use by key items of equipment or processes.
IMPORTANT NOTE: Every site or business is different, hence users should note that they will most likely need to amend these worksheets to reflect their specific situation. As such, this tool should be considered to be a generic template, from which a customised set of graphs, trends and profiles can be developed with a small amount of added input. </t>
    </r>
  </si>
  <si>
    <r>
      <rPr>
        <b/>
        <u/>
        <sz val="10"/>
        <rFont val="Arial"/>
        <family val="2"/>
      </rPr>
      <t>1. Basic data and trend graphs</t>
    </r>
    <r>
      <rPr>
        <sz val="10"/>
        <rFont val="Arial"/>
        <family val="2"/>
      </rPr>
      <t xml:space="preserve">
</t>
    </r>
    <r>
      <rPr>
        <i/>
        <u/>
        <sz val="10"/>
        <rFont val="Arial"/>
        <family val="2"/>
      </rPr>
      <t>Step 1</t>
    </r>
    <r>
      <rPr>
        <sz val="10"/>
        <rFont val="Arial"/>
        <family val="2"/>
      </rPr>
      <t xml:space="preserve">: Raw energy use and cost data are entered in GREY cells in each of the "Electricity", "Natural Gas", "Diesel',  "LPG" or "Other Fuel" and "Water" tabs. Most of these data will be available on energy / water bills. 
</t>
    </r>
    <r>
      <rPr>
        <i/>
        <u/>
        <sz val="10"/>
        <rFont val="Arial"/>
        <family val="2"/>
      </rPr>
      <t>Step 2</t>
    </r>
    <r>
      <rPr>
        <sz val="10"/>
        <rFont val="Arial"/>
        <family val="2"/>
      </rPr>
      <t xml:space="preserve">: Production or activity data should be obtained from business records and entered in the GREY cells in the "Production" tab. The "KPI Data" tab will be populated automatically.
</t>
    </r>
    <r>
      <rPr>
        <i/>
        <u/>
        <sz val="10"/>
        <rFont val="Arial"/>
        <family val="2"/>
      </rPr>
      <t>Step 3</t>
    </r>
    <r>
      <rPr>
        <sz val="10"/>
        <rFont val="Arial"/>
        <family val="2"/>
      </rPr>
      <t xml:space="preserve">: Check and amend date ranges starting with the "Electricity" tab - months used here will be automatically updated in subsequent worksheets.
</t>
    </r>
    <r>
      <rPr>
        <i/>
        <u/>
        <sz val="10"/>
        <rFont val="Arial"/>
        <family val="2"/>
      </rPr>
      <t>Step 4</t>
    </r>
    <r>
      <rPr>
        <sz val="10"/>
        <rFont val="Arial"/>
        <family val="2"/>
      </rPr>
      <t xml:space="preserve">: In the "Summary Data" tab reference the NGA Factors (internet) and insert the GHG emission factors for electricity, gas and other fuels as applicable to your sites or business.
</t>
    </r>
    <r>
      <rPr>
        <i/>
        <u/>
        <sz val="10"/>
        <rFont val="Arial"/>
        <family val="2"/>
      </rPr>
      <t>Step 5</t>
    </r>
    <r>
      <rPr>
        <sz val="10"/>
        <rFont val="Arial"/>
        <family val="2"/>
      </rPr>
      <t>: For all charts amend axis limits, titles to suit your specific data set, so that all trend and KPI outputs graph correctly.</t>
    </r>
  </si>
  <si>
    <r>
      <rPr>
        <b/>
        <u/>
        <sz val="10"/>
        <rFont val="Arial"/>
        <family val="2"/>
      </rPr>
      <t>2. Interval load data</t>
    </r>
    <r>
      <rPr>
        <sz val="10"/>
        <rFont val="Arial"/>
        <family val="2"/>
      </rPr>
      <t xml:space="preserve">
</t>
    </r>
    <r>
      <rPr>
        <i/>
        <u/>
        <sz val="10"/>
        <rFont val="Arial"/>
        <family val="2"/>
      </rPr>
      <t>Step 1</t>
    </r>
    <r>
      <rPr>
        <sz val="10"/>
        <rFont val="Arial"/>
        <family val="2"/>
      </rPr>
      <t xml:space="preserve">: Raw energy interval should be available from your energy retailer or via internet if this service forms part of your agreement - provided the right type of metering is available, which your retailer can also advise.
</t>
    </r>
    <r>
      <rPr>
        <i/>
        <u/>
        <sz val="10"/>
        <rFont val="Arial"/>
        <family val="2"/>
      </rPr>
      <t>Step 2</t>
    </r>
    <r>
      <rPr>
        <sz val="10"/>
        <rFont val="Arial"/>
        <family val="2"/>
      </rPr>
      <t xml:space="preserve">: The data should be entered in columns A:G of the "Elec Load Profile Data" and columns A:C of the "Gas Load Profile Data" tabs. Note you may need to move columns of data in order to align with the format used here, as data may be provided in different formats depending on your meter service provider, retailer, etc. As part of this you may need to split a date-time stamp into separate date and time columns.  
</t>
    </r>
    <r>
      <rPr>
        <i/>
        <u/>
        <sz val="10"/>
        <rFont val="Arial"/>
        <family val="2"/>
      </rPr>
      <t>Step 3</t>
    </r>
    <r>
      <rPr>
        <sz val="10"/>
        <rFont val="Arial"/>
        <family val="2"/>
      </rPr>
      <t xml:space="preserve">: Use the Pivot Table function in Excel to develop a simple pivot table, which should position the dates as Rows and time (half-hourly intervals) as Columns, with kW or kVA or GJ consumption data as the tabulated values. 
</t>
    </r>
    <r>
      <rPr>
        <i/>
        <u/>
        <sz val="10"/>
        <rFont val="Arial"/>
        <family val="2"/>
      </rPr>
      <t>Step 4</t>
    </r>
    <r>
      <rPr>
        <sz val="10"/>
        <rFont val="Arial"/>
        <family val="2"/>
      </rPr>
      <t xml:space="preserve">: Use the filtering function of Pivot tables to highlight and then graph only the data you want to show - this might be a month, a week, successive weekends, days of maximum peaks, etc. 
</t>
    </r>
    <r>
      <rPr>
        <i/>
        <u/>
        <sz val="10"/>
        <rFont val="Arial"/>
        <family val="2"/>
      </rPr>
      <t>Step 5</t>
    </r>
    <r>
      <rPr>
        <sz val="10"/>
        <rFont val="Arial"/>
        <family val="2"/>
      </rPr>
      <t xml:space="preserve">: You can create several similar tables with the raw data or using calculations based on these. For example if your meter data includes kW and kVA data you can calculate power factor and develop a pivot table showing this data. </t>
    </r>
  </si>
  <si>
    <t>The following instructions are colour coded with the worksheet tabs to which they relate</t>
  </si>
  <si>
    <t xml:space="preserve">The material provided in this document has been produced in conjunction with our partner Energetics Pty Ltd.
</t>
  </si>
  <si>
    <t>This publication was funded by the Australian Government through the Workforce Innovation Program under the title 'Carbonproof for Foundries'</t>
  </si>
  <si>
    <t>© 2013 Manufacturing Skills Australia. All rights reserved.</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</si>
</sst>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4" formatCode="_-&quot;$&quot;* #,##0.00_-;\-&quot;$&quot;* #,##0.00_-;_-&quot;$&quot;* &quot;-&quot;??_-;_-@_-"/>
    <numFmt numFmtId="43" formatCode="_-* #,##0.00_-;\-* #,##0.00_-;_-* &quot;-&quot;??_-;_-@_-"/>
    <numFmt numFmtId="164" formatCode="&quot;$&quot;#,##0\ ;\(&quot;$&quot;#,##0\)"/>
    <numFmt numFmtId="165" formatCode="0.0"/>
    <numFmt numFmtId="166" formatCode="#,##0_ ;\-#,##0\ "/>
    <numFmt numFmtId="167" formatCode="General\ \P\J"/>
    <numFmt numFmtId="168" formatCode="&quot;$&quot;#,##0"/>
    <numFmt numFmtId="169" formatCode="&quot;$&quot;#,##0.00"/>
    <numFmt numFmtId="170" formatCode="#,##0\ &quot;GJ&quot;"/>
    <numFmt numFmtId="171" formatCode="_-* #,##0_-;\-* #,##0_-;_-* &quot;-&quot;??_-;_-@_-"/>
    <numFmt numFmtId="172" formatCode="\ dd\/mm\/yyyy"/>
    <numFmt numFmtId="173" formatCode="#,##0.000"/>
    <numFmt numFmtId="174" formatCode="#,##0&quot; kW&quot;"/>
    <numFmt numFmtId="175" formatCode="#,##0&quot; kVA&quot;"/>
    <numFmt numFmtId="176" formatCode="#,##0&quot; kWh&quot;"/>
    <numFmt numFmtId="177" formatCode="#,##0&quot; kVAr&quot;"/>
    <numFmt numFmtId="178" formatCode="0.00&quot; GJ&quot;"/>
    <numFmt numFmtId="179" formatCode="#,##0.00\ &quot;TJ&quot;"/>
    <numFmt numFmtId="180" formatCode="&quot;$&quot;0.00&quot;/kWh&quot;"/>
    <numFmt numFmtId="181" formatCode="&quot;$&quot;0.00&quot;/GJ&quot;"/>
    <numFmt numFmtId="182" formatCode="&quot;$&quot;0.00&quot;/L&quot;"/>
    <numFmt numFmtId="183" formatCode="#,##0.0&quot; kW&quot;"/>
    <numFmt numFmtId="184" formatCode="#,##0.0&quot; MJ/hr&quot;"/>
    <numFmt numFmtId="185" formatCode="#,##0.0&quot; L/hr&quot;"/>
    <numFmt numFmtId="186" formatCode="#,##0&quot; kL&quot;"/>
    <numFmt numFmtId="187" formatCode="_-&quot;$&quot;* #,##0_-;\-&quot;$&quot;* #,##0_-;_-&quot;$&quot;* &quot;-&quot;??_-;_-@_-"/>
    <numFmt numFmtId="188" formatCode="#,##0&quot;kL&quot;"/>
    <numFmt numFmtId="189" formatCode="&quot;$&quot;#,##0.00&quot;/kL&quot;"/>
    <numFmt numFmtId="190" formatCode="0.00&quot; kg/kWh&quot;"/>
    <numFmt numFmtId="191" formatCode="0.00&quot; kg/GJ&quot;"/>
  </numFmts>
  <fonts count="46" x14ac:knownFonts="1">
    <font>
      <sz val="10"/>
      <name val="Arial"/>
    </font>
    <font>
      <sz val="10"/>
      <name val="Arial"/>
      <family val="2"/>
    </font>
    <font>
      <sz val="8"/>
      <name val="Arial"/>
      <family val="2"/>
    </font>
    <font>
      <sz val="10"/>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24"/>
      <name val="Courier New"/>
      <family val="3"/>
    </font>
    <font>
      <i/>
      <sz val="11"/>
      <color indexed="23"/>
      <name val="Calibri"/>
      <family val="2"/>
    </font>
    <font>
      <sz val="11"/>
      <color indexed="17"/>
      <name val="Calibri"/>
      <family val="2"/>
    </font>
    <font>
      <b/>
      <sz val="16"/>
      <name val="Times New Roman"/>
      <family val="1"/>
    </font>
    <font>
      <b/>
      <sz val="12"/>
      <name val="Arial"/>
      <family val="2"/>
    </font>
    <font>
      <b/>
      <sz val="12"/>
      <color indexed="24"/>
      <name val="Times New Roman"/>
      <family val="1"/>
    </font>
    <font>
      <sz val="10"/>
      <color indexed="24"/>
      <name val="Times New Roman"/>
      <family val="1"/>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i/>
      <sz val="14"/>
      <color indexed="63"/>
      <name val="Comic Sans MS"/>
      <family val="4"/>
    </font>
    <font>
      <b/>
      <sz val="10"/>
      <name val="Arial"/>
      <family val="2"/>
    </font>
    <font>
      <b/>
      <sz val="24"/>
      <name val="Arial"/>
      <family val="2"/>
    </font>
    <font>
      <b/>
      <sz val="14"/>
      <color indexed="9"/>
      <name val="Arial"/>
      <family val="2"/>
    </font>
    <font>
      <b/>
      <sz val="10"/>
      <color indexed="9"/>
      <name val="Arial"/>
      <family val="2"/>
    </font>
    <font>
      <b/>
      <sz val="14"/>
      <name val="Arial"/>
      <family val="2"/>
    </font>
    <font>
      <sz val="12"/>
      <name val="Arial"/>
      <family val="2"/>
    </font>
    <font>
      <sz val="10"/>
      <color indexed="8"/>
      <name val="Arial"/>
      <family val="2"/>
    </font>
    <font>
      <sz val="8"/>
      <color indexed="81"/>
      <name val="Tahoma"/>
      <family val="2"/>
    </font>
    <font>
      <b/>
      <sz val="8"/>
      <color indexed="81"/>
      <name val="Tahoma"/>
      <family val="2"/>
    </font>
    <font>
      <sz val="10"/>
      <color rgb="FFFF0000"/>
      <name val="Arial"/>
      <family val="2"/>
    </font>
    <font>
      <b/>
      <sz val="10"/>
      <color rgb="FFFF0000"/>
      <name val="Arial"/>
      <family val="2"/>
    </font>
    <font>
      <b/>
      <sz val="12"/>
      <color indexed="81"/>
      <name val="Tahoma"/>
      <family val="2"/>
    </font>
    <font>
      <sz val="12"/>
      <color indexed="81"/>
      <name val="Tahoma"/>
      <family val="2"/>
    </font>
    <font>
      <u/>
      <sz val="10"/>
      <name val="Arial"/>
      <family val="2"/>
    </font>
    <font>
      <b/>
      <i/>
      <sz val="14"/>
      <name val="Comic Sans MS"/>
      <family val="4"/>
    </font>
    <font>
      <b/>
      <vertAlign val="subscript"/>
      <sz val="10"/>
      <name val="Arial"/>
      <family val="2"/>
    </font>
    <font>
      <b/>
      <u/>
      <sz val="10"/>
      <name val="Arial"/>
      <family val="2"/>
    </font>
    <font>
      <i/>
      <u/>
      <sz val="10"/>
      <name val="Arial"/>
      <family val="2"/>
    </font>
    <font>
      <b/>
      <sz val="14"/>
      <color indexed="63"/>
      <name val="Arial"/>
      <family val="2"/>
    </font>
    <font>
      <sz val="10"/>
      <color theme="1"/>
      <name val="Calibri"/>
      <family val="2"/>
      <scheme val="minor"/>
    </font>
    <font>
      <sz val="16"/>
      <name val="Arial"/>
      <family val="2"/>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50"/>
        <bgColor indexed="64"/>
      </patternFill>
    </fill>
    <fill>
      <patternFill patternType="solid">
        <fgColor indexed="45"/>
        <bgColor indexed="64"/>
      </patternFill>
    </fill>
    <fill>
      <patternFill patternType="solid">
        <fgColor indexed="52"/>
        <bgColor indexed="64"/>
      </patternFill>
    </fill>
    <fill>
      <patternFill patternType="solid">
        <fgColor indexed="8"/>
        <bgColor indexed="64"/>
      </patternFill>
    </fill>
    <fill>
      <patternFill patternType="solid">
        <fgColor indexed="43"/>
        <bgColor indexed="64"/>
      </patternFill>
    </fill>
    <fill>
      <patternFill patternType="solid">
        <fgColor indexed="47"/>
        <bgColor indexed="64"/>
      </patternFill>
    </fill>
    <fill>
      <patternFill patternType="solid">
        <fgColor indexed="42"/>
        <bgColor indexed="64"/>
      </patternFill>
    </fill>
    <fill>
      <patternFill patternType="solid">
        <fgColor indexed="44"/>
        <bgColor indexed="64"/>
      </patternFill>
    </fill>
    <fill>
      <patternFill patternType="solid">
        <fgColor theme="6" tint="-0.24994659260841701"/>
        <bgColor indexed="64"/>
      </patternFill>
    </fill>
    <fill>
      <patternFill patternType="solid">
        <fgColor rgb="FFFF0000"/>
        <bgColor indexed="64"/>
      </patternFill>
    </fill>
    <fill>
      <patternFill patternType="solid">
        <fgColor theme="8" tint="-0.24994659260841701"/>
        <bgColor indexed="64"/>
      </patternFill>
    </fill>
    <fill>
      <patternFill patternType="solid">
        <fgColor theme="9" tint="-0.499984740745262"/>
        <bgColor indexed="64"/>
      </patternFill>
    </fill>
    <fill>
      <patternFill patternType="solid">
        <fgColor theme="0" tint="-0.249977111117893"/>
        <bgColor indexed="64"/>
      </patternFill>
    </fill>
  </fills>
  <borders count="3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57">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9" fillId="21" borderId="2" applyNumberFormat="0" applyAlignment="0" applyProtection="0"/>
    <xf numFmtId="3" fontId="10" fillId="0" borderId="0" applyFont="0" applyFill="0" applyBorder="0" applyAlignment="0" applyProtection="0"/>
    <xf numFmtId="164" fontId="10" fillId="0" borderId="0" applyFont="0" applyFill="0" applyBorder="0" applyAlignment="0" applyProtection="0"/>
    <xf numFmtId="0" fontId="10" fillId="0" borderId="0" applyFont="0" applyFill="0" applyBorder="0" applyAlignment="0" applyProtection="0"/>
    <xf numFmtId="0" fontId="11" fillId="0" borderId="0" applyNumberFormat="0" applyFill="0" applyBorder="0" applyAlignment="0" applyProtection="0"/>
    <xf numFmtId="2" fontId="10" fillId="0" borderId="0" applyFont="0" applyFill="0" applyBorder="0" applyAlignment="0" applyProtection="0"/>
    <xf numFmtId="0" fontId="12" fillId="4" borderId="0" applyNumberFormat="0" applyBorder="0" applyAlignment="0" applyProtection="0"/>
    <xf numFmtId="38" fontId="4" fillId="22" borderId="0" applyNumberFormat="0" applyBorder="0" applyAlignment="0" applyProtection="0"/>
    <xf numFmtId="0" fontId="13" fillId="0" borderId="0"/>
    <xf numFmtId="0" fontId="14" fillId="0" borderId="3" applyNumberFormat="0" applyAlignment="0" applyProtection="0">
      <alignment horizontal="left" vertical="center"/>
    </xf>
    <xf numFmtId="0" fontId="14" fillId="0" borderId="4">
      <alignment horizontal="left" vertical="center"/>
    </xf>
    <xf numFmtId="0" fontId="15" fillId="0" borderId="0" applyNumberFormat="0" applyFill="0" applyBorder="0" applyAlignment="0" applyProtection="0"/>
    <xf numFmtId="0" fontId="16" fillId="0" borderId="0" applyNumberFormat="0" applyFill="0" applyBorder="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7" borderId="1" applyNumberFormat="0" applyAlignment="0" applyProtection="0"/>
    <xf numFmtId="10" fontId="4" fillId="23" borderId="6" applyNumberFormat="0" applyBorder="0" applyAlignment="0" applyProtection="0"/>
    <xf numFmtId="0" fontId="19" fillId="0" borderId="7" applyNumberFormat="0" applyFill="0" applyAlignment="0" applyProtection="0"/>
    <xf numFmtId="0" fontId="20" fillId="24" borderId="0" applyNumberFormat="0" applyBorder="0" applyAlignment="0" applyProtection="0"/>
    <xf numFmtId="0" fontId="1" fillId="0" borderId="0"/>
    <xf numFmtId="0" fontId="1" fillId="25" borderId="8" applyNumberFormat="0" applyFont="0" applyAlignment="0" applyProtection="0"/>
    <xf numFmtId="0" fontId="21" fillId="20" borderId="9" applyNumberFormat="0" applyAlignment="0" applyProtection="0"/>
    <xf numFmtId="9" fontId="1" fillId="0" borderId="0" applyFont="0" applyFill="0" applyBorder="0" applyAlignment="0" applyProtection="0"/>
    <xf numFmtId="10" fontId="1" fillId="0" borderId="0" applyFont="0" applyFill="0" applyBorder="0" applyAlignment="0" applyProtection="0"/>
    <xf numFmtId="0" fontId="22" fillId="0" borderId="0" applyNumberFormat="0" applyFill="0" applyBorder="0" applyAlignment="0" applyProtection="0"/>
    <xf numFmtId="0" fontId="10" fillId="0" borderId="10" applyNumberFormat="0" applyFont="0" applyFill="0" applyAlignment="0" applyProtection="0"/>
    <xf numFmtId="0" fontId="23"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44" fillId="0" borderId="0"/>
  </cellStyleXfs>
  <cellXfs count="261">
    <xf numFmtId="0" fontId="0" fillId="0" borderId="0" xfId="0"/>
    <xf numFmtId="0" fontId="0" fillId="0" borderId="0" xfId="0" applyFill="1"/>
    <xf numFmtId="0" fontId="0" fillId="0" borderId="0" xfId="0" applyFill="1" applyBorder="1"/>
    <xf numFmtId="0" fontId="25" fillId="0" borderId="0" xfId="0" applyFont="1" applyFill="1" applyBorder="1" applyAlignment="1">
      <alignment horizontal="center"/>
    </xf>
    <xf numFmtId="0" fontId="25" fillId="0" borderId="0" xfId="0" applyFont="1" applyAlignment="1">
      <alignment horizontal="right"/>
    </xf>
    <xf numFmtId="0" fontId="3" fillId="0" borderId="0" xfId="0" applyFont="1"/>
    <xf numFmtId="166" fontId="0" fillId="0" borderId="0" xfId="0" applyNumberFormat="1" applyFill="1" applyBorder="1" applyAlignment="1">
      <alignment horizontal="center"/>
    </xf>
    <xf numFmtId="10" fontId="0" fillId="0" borderId="0" xfId="0" applyNumberFormat="1" applyFill="1" applyBorder="1"/>
    <xf numFmtId="3" fontId="0" fillId="0" borderId="0" xfId="0" applyNumberFormat="1" applyAlignment="1">
      <alignment horizontal="center"/>
    </xf>
    <xf numFmtId="3" fontId="0" fillId="0" borderId="0" xfId="0" applyNumberFormat="1" applyFill="1" applyBorder="1" applyAlignment="1">
      <alignment horizontal="center"/>
    </xf>
    <xf numFmtId="0" fontId="0" fillId="0" borderId="0" xfId="0" applyFill="1" applyBorder="1" applyAlignment="1">
      <alignment horizontal="center"/>
    </xf>
    <xf numFmtId="166" fontId="0" fillId="0" borderId="0" xfId="0" applyNumberFormat="1" applyFill="1" applyBorder="1"/>
    <xf numFmtId="0" fontId="0" fillId="0" borderId="0" xfId="0" applyAlignment="1">
      <alignment horizontal="center"/>
    </xf>
    <xf numFmtId="0" fontId="25" fillId="0" borderId="0" xfId="0" applyFont="1" applyFill="1" applyBorder="1" applyAlignment="1">
      <alignment horizontal="center" wrapText="1"/>
    </xf>
    <xf numFmtId="3" fontId="0" fillId="0" borderId="0" xfId="0" applyNumberFormat="1"/>
    <xf numFmtId="0" fontId="0" fillId="0" borderId="0" xfId="0" applyBorder="1"/>
    <xf numFmtId="17" fontId="0" fillId="0" borderId="0" xfId="0" applyNumberFormat="1"/>
    <xf numFmtId="3" fontId="3" fillId="0" borderId="0" xfId="0" applyNumberFormat="1" applyFont="1" applyAlignment="1">
      <alignment horizontal="center"/>
    </xf>
    <xf numFmtId="169" fontId="0" fillId="0" borderId="0" xfId="0" applyNumberFormat="1"/>
    <xf numFmtId="0" fontId="0" fillId="26" borderId="0" xfId="0" applyFill="1"/>
    <xf numFmtId="0" fontId="0" fillId="26" borderId="0" xfId="0" applyFill="1" applyAlignment="1">
      <alignment horizontal="center"/>
    </xf>
    <xf numFmtId="0" fontId="0" fillId="27" borderId="0" xfId="0" applyFill="1"/>
    <xf numFmtId="0" fontId="26" fillId="0" borderId="0" xfId="0" applyFont="1" applyFill="1" applyBorder="1" applyAlignment="1">
      <alignment horizontal="center" wrapText="1"/>
    </xf>
    <xf numFmtId="0" fontId="0" fillId="0" borderId="0" xfId="0" applyFill="1" applyAlignment="1">
      <alignment horizontal="center"/>
    </xf>
    <xf numFmtId="0" fontId="0" fillId="0" borderId="0" xfId="0" applyFill="1" applyAlignment="1">
      <alignment horizontal="center" wrapText="1"/>
    </xf>
    <xf numFmtId="0" fontId="0" fillId="0" borderId="0" xfId="0" applyFill="1" applyBorder="1" applyAlignment="1">
      <alignment wrapText="1"/>
    </xf>
    <xf numFmtId="0" fontId="27" fillId="29" borderId="11" xfId="0" applyFont="1" applyFill="1" applyBorder="1" applyAlignment="1">
      <alignment vertical="top" wrapText="1"/>
    </xf>
    <xf numFmtId="0" fontId="27" fillId="29" borderId="6" xfId="0" applyFont="1" applyFill="1" applyBorder="1" applyAlignment="1">
      <alignment vertical="top" wrapText="1"/>
    </xf>
    <xf numFmtId="0" fontId="27" fillId="29" borderId="6" xfId="0" applyFont="1" applyFill="1" applyBorder="1" applyAlignment="1">
      <alignment horizontal="center" vertical="top" wrapText="1"/>
    </xf>
    <xf numFmtId="0" fontId="28" fillId="0" borderId="0" xfId="0" applyFont="1" applyFill="1" applyBorder="1" applyAlignment="1">
      <alignment vertical="top" wrapText="1"/>
    </xf>
    <xf numFmtId="0" fontId="29" fillId="30" borderId="11" xfId="0" applyFont="1" applyFill="1" applyBorder="1" applyAlignment="1">
      <alignment vertical="top" wrapText="1"/>
    </xf>
    <xf numFmtId="0" fontId="14" fillId="30" borderId="12" xfId="0" applyFont="1" applyFill="1" applyBorder="1" applyAlignment="1">
      <alignment horizontal="right" vertical="top" wrapText="1"/>
    </xf>
    <xf numFmtId="0" fontId="30" fillId="30" borderId="13" xfId="0" applyFont="1" applyFill="1" applyBorder="1" applyAlignment="1">
      <alignment horizontal="left" vertical="top" wrapText="1"/>
    </xf>
    <xf numFmtId="0" fontId="30" fillId="30" borderId="6" xfId="0" applyFont="1" applyFill="1" applyBorder="1" applyAlignment="1">
      <alignment wrapText="1"/>
    </xf>
    <xf numFmtId="0" fontId="0" fillId="30" borderId="14" xfId="0" applyFill="1" applyBorder="1"/>
    <xf numFmtId="0" fontId="14" fillId="30" borderId="15" xfId="0" applyFont="1" applyFill="1" applyBorder="1" applyAlignment="1">
      <alignment horizontal="right" vertical="top" wrapText="1"/>
    </xf>
    <xf numFmtId="0" fontId="14" fillId="30" borderId="16" xfId="0" applyFont="1" applyFill="1" applyBorder="1" applyAlignment="1">
      <alignment horizontal="right" vertical="top" wrapText="1"/>
    </xf>
    <xf numFmtId="0" fontId="14" fillId="30" borderId="11" xfId="0" applyFont="1" applyFill="1" applyBorder="1" applyAlignment="1">
      <alignment horizontal="right" vertical="top" wrapText="1"/>
    </xf>
    <xf numFmtId="0" fontId="30" fillId="30" borderId="6" xfId="0" applyFont="1" applyFill="1" applyBorder="1" applyAlignment="1">
      <alignment horizontal="left" vertical="top" wrapText="1"/>
    </xf>
    <xf numFmtId="0" fontId="14" fillId="30" borderId="14" xfId="0" applyFont="1" applyFill="1" applyBorder="1" applyAlignment="1">
      <alignment horizontal="right" vertical="top" wrapText="1"/>
    </xf>
    <xf numFmtId="0" fontId="0" fillId="30" borderId="17" xfId="0" applyFill="1" applyBorder="1"/>
    <xf numFmtId="0" fontId="14" fillId="30" borderId="17" xfId="0" applyFont="1" applyFill="1" applyBorder="1" applyAlignment="1">
      <alignment horizontal="right" vertical="top" wrapText="1"/>
    </xf>
    <xf numFmtId="0" fontId="0" fillId="0" borderId="0" xfId="0" applyBorder="1" applyAlignment="1"/>
    <xf numFmtId="0" fontId="3" fillId="0" borderId="0" xfId="0" applyFont="1" applyBorder="1" applyAlignment="1">
      <alignment horizontal="left" vertical="top" wrapText="1" indent="1"/>
    </xf>
    <xf numFmtId="0" fontId="30" fillId="0" borderId="0" xfId="0" applyFont="1" applyFill="1" applyBorder="1" applyAlignment="1">
      <alignment wrapText="1"/>
    </xf>
    <xf numFmtId="0" fontId="0" fillId="0" borderId="0" xfId="0" applyFill="1" applyBorder="1" applyAlignment="1"/>
    <xf numFmtId="0" fontId="30" fillId="0" borderId="0" xfId="0" applyFont="1" applyFill="1" applyBorder="1" applyAlignment="1">
      <alignment horizontal="left" vertical="top" wrapText="1"/>
    </xf>
    <xf numFmtId="0" fontId="0" fillId="0" borderId="0" xfId="0" applyBorder="1" applyAlignment="1">
      <alignment wrapText="1"/>
    </xf>
    <xf numFmtId="0" fontId="29" fillId="31" borderId="18" xfId="0" applyFont="1" applyFill="1" applyBorder="1" applyAlignment="1">
      <alignment vertical="top"/>
    </xf>
    <xf numFmtId="0" fontId="14" fillId="31" borderId="15" xfId="0" applyFont="1" applyFill="1" applyBorder="1" applyAlignment="1">
      <alignment vertical="top" wrapText="1"/>
    </xf>
    <xf numFmtId="0" fontId="30" fillId="31" borderId="6" xfId="0" applyFont="1" applyFill="1" applyBorder="1" applyAlignment="1">
      <alignment horizontal="left" vertical="top" wrapText="1"/>
    </xf>
    <xf numFmtId="0" fontId="30" fillId="31" borderId="6" xfId="0" applyFont="1" applyFill="1" applyBorder="1" applyAlignment="1">
      <alignment wrapText="1"/>
    </xf>
    <xf numFmtId="0" fontId="0" fillId="31" borderId="18" xfId="0" applyFill="1" applyBorder="1"/>
    <xf numFmtId="0" fontId="29" fillId="22" borderId="19" xfId="0" applyFont="1" applyFill="1" applyBorder="1" applyAlignment="1">
      <alignment vertical="top"/>
    </xf>
    <xf numFmtId="0" fontId="14" fillId="22" borderId="12" xfId="0" applyFont="1" applyFill="1" applyBorder="1" applyAlignment="1">
      <alignment vertical="top" wrapText="1"/>
    </xf>
    <xf numFmtId="0" fontId="30" fillId="22" borderId="13" xfId="0" applyFont="1" applyFill="1" applyBorder="1" applyAlignment="1">
      <alignment horizontal="left" vertical="top" wrapText="1"/>
    </xf>
    <xf numFmtId="0" fontId="30" fillId="22" borderId="6" xfId="0" applyFont="1" applyFill="1" applyBorder="1" applyAlignment="1">
      <alignment wrapText="1"/>
    </xf>
    <xf numFmtId="0" fontId="0" fillId="32" borderId="18" xfId="0" applyFill="1" applyBorder="1"/>
    <xf numFmtId="0" fontId="0" fillId="32" borderId="15" xfId="0" applyFill="1" applyBorder="1"/>
    <xf numFmtId="0" fontId="30" fillId="32" borderId="13" xfId="0" applyFont="1" applyFill="1" applyBorder="1" applyAlignment="1">
      <alignment horizontal="left" vertical="top" wrapText="1"/>
    </xf>
    <xf numFmtId="0" fontId="3" fillId="32" borderId="6" xfId="0" applyFont="1" applyFill="1" applyBorder="1" applyAlignment="1">
      <alignment wrapText="1"/>
    </xf>
    <xf numFmtId="0" fontId="0" fillId="32" borderId="6" xfId="0" applyFill="1" applyBorder="1" applyAlignment="1">
      <alignment wrapText="1"/>
    </xf>
    <xf numFmtId="0" fontId="0" fillId="32" borderId="20" xfId="0" applyFill="1" applyBorder="1"/>
    <xf numFmtId="0" fontId="0" fillId="32" borderId="16" xfId="0" applyFill="1" applyBorder="1"/>
    <xf numFmtId="0" fontId="29" fillId="33" borderId="21" xfId="0" applyFont="1" applyFill="1" applyBorder="1" applyAlignment="1">
      <alignment vertical="top"/>
    </xf>
    <xf numFmtId="0" fontId="0" fillId="33" borderId="13" xfId="0" applyFill="1" applyBorder="1"/>
    <xf numFmtId="0" fontId="30" fillId="33" borderId="6" xfId="0" applyFont="1" applyFill="1" applyBorder="1" applyAlignment="1">
      <alignment horizontal="left" vertical="top" wrapText="1"/>
    </xf>
    <xf numFmtId="0" fontId="3" fillId="33" borderId="6" xfId="0" applyFont="1" applyFill="1" applyBorder="1" applyAlignment="1">
      <alignment wrapText="1"/>
    </xf>
    <xf numFmtId="0" fontId="0" fillId="33" borderId="6" xfId="0" applyFill="1" applyBorder="1" applyAlignment="1">
      <alignment wrapText="1"/>
    </xf>
    <xf numFmtId="17" fontId="3" fillId="0" borderId="0" xfId="0" applyNumberFormat="1" applyFont="1" applyFill="1" applyBorder="1" applyAlignment="1">
      <alignment horizontal="right"/>
    </xf>
    <xf numFmtId="0" fontId="0" fillId="27" borderId="0" xfId="0" applyFill="1" applyAlignment="1">
      <alignment horizontal="center"/>
    </xf>
    <xf numFmtId="17" fontId="3" fillId="0" borderId="0" xfId="0" applyNumberFormat="1" applyFont="1" applyAlignment="1">
      <alignment horizontal="center"/>
    </xf>
    <xf numFmtId="0" fontId="0" fillId="0" borderId="0" xfId="0" applyAlignment="1">
      <alignment horizontal="left"/>
    </xf>
    <xf numFmtId="168" fontId="0" fillId="26" borderId="0" xfId="0" applyNumberFormat="1" applyFill="1"/>
    <xf numFmtId="168" fontId="25" fillId="0" borderId="0" xfId="0" applyNumberFormat="1" applyFont="1" applyFill="1" applyBorder="1" applyAlignment="1">
      <alignment horizontal="left"/>
    </xf>
    <xf numFmtId="168" fontId="0" fillId="0" borderId="0" xfId="0" applyNumberFormat="1" applyFill="1" applyBorder="1" applyAlignment="1">
      <alignment horizontal="center"/>
    </xf>
    <xf numFmtId="168" fontId="0" fillId="0" borderId="0" xfId="0" applyNumberFormat="1" applyFill="1" applyBorder="1"/>
    <xf numFmtId="168" fontId="0" fillId="0" borderId="0" xfId="0" applyNumberFormat="1"/>
    <xf numFmtId="0" fontId="25" fillId="0" borderId="0" xfId="0" applyFont="1" applyAlignment="1">
      <alignment horizontal="center" wrapText="1"/>
    </xf>
    <xf numFmtId="169" fontId="0" fillId="26" borderId="0" xfId="0" applyNumberFormat="1" applyFill="1" applyAlignment="1">
      <alignment horizontal="center"/>
    </xf>
    <xf numFmtId="169" fontId="25" fillId="0" borderId="0" xfId="0" applyNumberFormat="1" applyFont="1" applyAlignment="1">
      <alignment horizontal="center" wrapText="1"/>
    </xf>
    <xf numFmtId="169" fontId="0" fillId="0" borderId="0" xfId="0" applyNumberFormat="1" applyAlignment="1">
      <alignment horizontal="center"/>
    </xf>
    <xf numFmtId="169" fontId="3" fillId="0" borderId="0" xfId="0" applyNumberFormat="1" applyFont="1" applyAlignment="1">
      <alignment horizontal="center"/>
    </xf>
    <xf numFmtId="3" fontId="0" fillId="27" borderId="0" xfId="0" applyNumberFormat="1" applyFill="1"/>
    <xf numFmtId="0" fontId="0" fillId="27" borderId="0" xfId="0" applyFill="1" applyAlignment="1">
      <alignment horizontal="left"/>
    </xf>
    <xf numFmtId="0" fontId="0" fillId="27" borderId="0" xfId="0" applyFill="1" applyAlignment="1">
      <alignment vertical="top" wrapText="1"/>
    </xf>
    <xf numFmtId="0" fontId="3" fillId="0" borderId="0" xfId="0" applyFont="1" applyFill="1"/>
    <xf numFmtId="0" fontId="3" fillId="0" borderId="0" xfId="0" applyFont="1" applyBorder="1" applyAlignment="1">
      <alignment vertical="top" wrapText="1"/>
    </xf>
    <xf numFmtId="0" fontId="0" fillId="0" borderId="0" xfId="0" applyAlignment="1">
      <alignment vertical="top"/>
    </xf>
    <xf numFmtId="172" fontId="31" fillId="0" borderId="0" xfId="0" applyNumberFormat="1" applyFont="1" applyAlignment="1">
      <alignment vertical="top"/>
    </xf>
    <xf numFmtId="0" fontId="31" fillId="0" borderId="0" xfId="0" applyFont="1" applyAlignment="1">
      <alignment vertical="top"/>
    </xf>
    <xf numFmtId="173" fontId="31" fillId="0" borderId="0" xfId="0" applyNumberFormat="1" applyFont="1" applyAlignment="1">
      <alignment vertical="top"/>
    </xf>
    <xf numFmtId="0" fontId="0" fillId="0" borderId="0" xfId="0" applyNumberFormat="1"/>
    <xf numFmtId="0" fontId="0" fillId="0" borderId="0" xfId="0" pivotButton="1"/>
    <xf numFmtId="172" fontId="0" fillId="0" borderId="0" xfId="0" applyNumberFormat="1"/>
    <xf numFmtId="174" fontId="0" fillId="0" borderId="0" xfId="0" applyNumberFormat="1" applyAlignment="1">
      <alignment vertical="top"/>
    </xf>
    <xf numFmtId="174" fontId="31" fillId="0" borderId="0" xfId="0" applyNumberFormat="1" applyFont="1" applyAlignment="1">
      <alignment vertical="top"/>
    </xf>
    <xf numFmtId="175" fontId="0" fillId="0" borderId="0" xfId="0" applyNumberFormat="1" applyAlignment="1">
      <alignment vertical="top"/>
    </xf>
    <xf numFmtId="175" fontId="31" fillId="0" borderId="0" xfId="0" applyNumberFormat="1" applyFont="1" applyAlignment="1">
      <alignment vertical="top"/>
    </xf>
    <xf numFmtId="176" fontId="0" fillId="0" borderId="0" xfId="0" applyNumberFormat="1" applyAlignment="1">
      <alignment vertical="top"/>
    </xf>
    <xf numFmtId="176" fontId="31" fillId="0" borderId="0" xfId="0" applyNumberFormat="1" applyFont="1" applyAlignment="1">
      <alignment vertical="top"/>
    </xf>
    <xf numFmtId="177" fontId="0" fillId="0" borderId="0" xfId="0" applyNumberFormat="1" applyAlignment="1">
      <alignment vertical="top"/>
    </xf>
    <xf numFmtId="177" fontId="31" fillId="0" borderId="0" xfId="0" applyNumberFormat="1" applyFont="1" applyAlignment="1">
      <alignment vertical="top"/>
    </xf>
    <xf numFmtId="43" fontId="0" fillId="0" borderId="0" xfId="0" applyNumberFormat="1"/>
    <xf numFmtId="178" fontId="0" fillId="0" borderId="0" xfId="54" applyNumberFormat="1" applyFont="1"/>
    <xf numFmtId="20" fontId="0" fillId="0" borderId="0" xfId="0" applyNumberFormat="1"/>
    <xf numFmtId="14" fontId="0" fillId="0" borderId="0" xfId="0" applyNumberFormat="1"/>
    <xf numFmtId="20" fontId="0" fillId="0" borderId="0" xfId="0" applyNumberFormat="1" applyAlignment="1">
      <alignment horizontal="left"/>
    </xf>
    <xf numFmtId="0" fontId="0" fillId="27" borderId="0" xfId="0" applyFill="1" applyAlignment="1">
      <alignment vertical="top"/>
    </xf>
    <xf numFmtId="0" fontId="24" fillId="27" borderId="0" xfId="0" applyFont="1" applyFill="1" applyAlignment="1">
      <alignment vertical="top"/>
    </xf>
    <xf numFmtId="0" fontId="25" fillId="0" borderId="0" xfId="0" applyFont="1" applyFill="1" applyAlignment="1">
      <alignment vertical="top"/>
    </xf>
    <xf numFmtId="0" fontId="0" fillId="0" borderId="0" xfId="0" applyFill="1" applyAlignment="1">
      <alignment vertical="top"/>
    </xf>
    <xf numFmtId="0" fontId="3" fillId="0" borderId="0" xfId="0" applyFont="1" applyFill="1" applyAlignment="1">
      <alignment vertical="top"/>
    </xf>
    <xf numFmtId="9" fontId="3" fillId="0" borderId="0" xfId="49" applyFont="1" applyFill="1" applyAlignment="1">
      <alignment vertical="top"/>
    </xf>
    <xf numFmtId="0" fontId="3" fillId="0" borderId="0" xfId="0" applyFont="1" applyAlignment="1">
      <alignment vertical="top"/>
    </xf>
    <xf numFmtId="174" fontId="0" fillId="27" borderId="0" xfId="0" applyNumberFormat="1" applyFill="1" applyAlignment="1">
      <alignment vertical="top"/>
    </xf>
    <xf numFmtId="174" fontId="25" fillId="0" borderId="0" xfId="0" applyNumberFormat="1" applyFont="1" applyFill="1" applyAlignment="1">
      <alignment vertical="top"/>
    </xf>
    <xf numFmtId="9" fontId="0" fillId="27" borderId="0" xfId="49" applyFont="1" applyFill="1" applyAlignment="1">
      <alignment vertical="top"/>
    </xf>
    <xf numFmtId="9" fontId="0" fillId="0" borderId="0" xfId="49" applyFont="1" applyFill="1" applyAlignment="1">
      <alignment vertical="top"/>
    </xf>
    <xf numFmtId="9" fontId="3" fillId="0" borderId="0" xfId="49" applyFont="1" applyAlignment="1">
      <alignment vertical="top"/>
    </xf>
    <xf numFmtId="9" fontId="0" fillId="0" borderId="0" xfId="49" applyFont="1" applyAlignment="1">
      <alignment vertical="top"/>
    </xf>
    <xf numFmtId="171" fontId="0" fillId="27" borderId="0" xfId="54" applyNumberFormat="1" applyFont="1" applyFill="1" applyAlignment="1">
      <alignment vertical="top"/>
    </xf>
    <xf numFmtId="171" fontId="0" fillId="0" borderId="0" xfId="54" applyNumberFormat="1" applyFont="1" applyFill="1" applyAlignment="1">
      <alignment vertical="top"/>
    </xf>
    <xf numFmtId="171" fontId="3" fillId="0" borderId="0" xfId="54" applyNumberFormat="1" applyFont="1" applyFill="1" applyAlignment="1">
      <alignment vertical="top"/>
    </xf>
    <xf numFmtId="171" fontId="3" fillId="0" borderId="0" xfId="54" applyNumberFormat="1" applyFont="1" applyAlignment="1">
      <alignment vertical="top"/>
    </xf>
    <xf numFmtId="171" fontId="0" fillId="0" borderId="0" xfId="54" applyNumberFormat="1" applyFont="1" applyAlignment="1">
      <alignment vertical="top"/>
    </xf>
    <xf numFmtId="176" fontId="0" fillId="27" borderId="0" xfId="0" applyNumberFormat="1" applyFill="1" applyAlignment="1">
      <alignment vertical="top"/>
    </xf>
    <xf numFmtId="176" fontId="0" fillId="0" borderId="0" xfId="0" applyNumberFormat="1" applyFill="1" applyAlignment="1">
      <alignment vertical="top"/>
    </xf>
    <xf numFmtId="176" fontId="3" fillId="0" borderId="0" xfId="0" applyNumberFormat="1" applyFont="1" applyFill="1" applyAlignment="1">
      <alignment vertical="top"/>
    </xf>
    <xf numFmtId="9" fontId="25" fillId="0" borderId="0" xfId="49" applyFont="1" applyFill="1" applyAlignment="1">
      <alignment vertical="top"/>
    </xf>
    <xf numFmtId="171" fontId="25" fillId="0" borderId="0" xfId="54" applyNumberFormat="1" applyFont="1" applyFill="1" applyAlignment="1">
      <alignment vertical="top"/>
    </xf>
    <xf numFmtId="176" fontId="25" fillId="0" borderId="0" xfId="0" applyNumberFormat="1" applyFont="1" applyFill="1" applyAlignment="1">
      <alignment vertical="top"/>
    </xf>
    <xf numFmtId="0" fontId="25" fillId="0" borderId="0" xfId="0" applyFont="1" applyAlignment="1">
      <alignment vertical="top"/>
    </xf>
    <xf numFmtId="183" fontId="0" fillId="27" borderId="0" xfId="0" applyNumberFormat="1" applyFill="1" applyAlignment="1">
      <alignment vertical="top"/>
    </xf>
    <xf numFmtId="183" fontId="25" fillId="0" borderId="0" xfId="0" applyNumberFormat="1" applyFont="1" applyFill="1" applyAlignment="1">
      <alignment vertical="top"/>
    </xf>
    <xf numFmtId="183" fontId="3" fillId="0" borderId="0" xfId="0" applyNumberFormat="1" applyFont="1" applyFill="1" applyAlignment="1">
      <alignment vertical="top"/>
    </xf>
    <xf numFmtId="183" fontId="3" fillId="0" borderId="0" xfId="0" applyNumberFormat="1" applyFont="1" applyAlignment="1">
      <alignment vertical="top"/>
    </xf>
    <xf numFmtId="183" fontId="0" fillId="0" borderId="0" xfId="0" applyNumberFormat="1" applyAlignment="1">
      <alignment vertical="top"/>
    </xf>
    <xf numFmtId="184" fontId="3" fillId="0" borderId="0" xfId="0" applyNumberFormat="1" applyFont="1" applyFill="1" applyAlignment="1">
      <alignment vertical="top"/>
    </xf>
    <xf numFmtId="170" fontId="3" fillId="0" borderId="0" xfId="0" applyNumberFormat="1" applyFont="1" applyFill="1" applyAlignment="1">
      <alignment vertical="top"/>
    </xf>
    <xf numFmtId="185" fontId="3" fillId="0" borderId="0" xfId="0" applyNumberFormat="1" applyFont="1" applyFill="1" applyAlignment="1">
      <alignment vertical="top"/>
    </xf>
    <xf numFmtId="186" fontId="3" fillId="0" borderId="0" xfId="0" applyNumberFormat="1" applyFont="1" applyFill="1" applyAlignment="1">
      <alignment vertical="top"/>
    </xf>
    <xf numFmtId="0" fontId="0" fillId="0" borderId="0" xfId="0" applyAlignment="1">
      <alignment horizontal="center"/>
    </xf>
    <xf numFmtId="0" fontId="0" fillId="0" borderId="0" xfId="0" applyBorder="1" applyAlignment="1">
      <alignment horizontal="left" vertical="top"/>
    </xf>
    <xf numFmtId="0" fontId="0" fillId="0" borderId="0" xfId="0" applyBorder="1" applyAlignment="1">
      <alignment horizontal="left" vertical="top"/>
    </xf>
    <xf numFmtId="168" fontId="34" fillId="0" borderId="0" xfId="0" applyNumberFormat="1" applyFont="1" applyFill="1" applyBorder="1" applyAlignment="1">
      <alignment horizontal="center"/>
    </xf>
    <xf numFmtId="17" fontId="35" fillId="0" borderId="0" xfId="0" applyNumberFormat="1" applyFont="1" applyFill="1" applyBorder="1" applyAlignment="1">
      <alignment horizontal="right"/>
    </xf>
    <xf numFmtId="17" fontId="34" fillId="0" borderId="0" xfId="0" applyNumberFormat="1" applyFont="1" applyFill="1" applyBorder="1" applyAlignment="1">
      <alignment horizontal="right"/>
    </xf>
    <xf numFmtId="3" fontId="34" fillId="0" borderId="0" xfId="0" applyNumberFormat="1" applyFont="1" applyFill="1" applyBorder="1" applyAlignment="1">
      <alignment horizontal="center"/>
    </xf>
    <xf numFmtId="17" fontId="34" fillId="0" borderId="0" xfId="0" applyNumberFormat="1" applyFont="1"/>
    <xf numFmtId="3" fontId="34" fillId="0" borderId="0" xfId="0" applyNumberFormat="1" applyFont="1" applyAlignment="1">
      <alignment horizontal="center"/>
    </xf>
    <xf numFmtId="0" fontId="34" fillId="0" borderId="0" xfId="0" applyFont="1"/>
    <xf numFmtId="3" fontId="34" fillId="0" borderId="0" xfId="0" applyNumberFormat="1" applyFont="1"/>
    <xf numFmtId="0" fontId="34" fillId="0" borderId="0" xfId="0" applyFont="1" applyFill="1" applyBorder="1"/>
    <xf numFmtId="0" fontId="35" fillId="0" borderId="0" xfId="0" applyFont="1" applyFill="1" applyBorder="1" applyAlignment="1">
      <alignment horizontal="center"/>
    </xf>
    <xf numFmtId="166" fontId="34" fillId="0" borderId="0" xfId="0" applyNumberFormat="1" applyFont="1" applyFill="1" applyBorder="1" applyAlignment="1">
      <alignment horizontal="center"/>
    </xf>
    <xf numFmtId="168" fontId="34" fillId="0" borderId="0" xfId="0" applyNumberFormat="1" applyFont="1" applyFill="1" applyBorder="1"/>
    <xf numFmtId="0" fontId="34" fillId="0" borderId="0" xfId="0" applyFont="1" applyFill="1"/>
    <xf numFmtId="10" fontId="34" fillId="0" borderId="0" xfId="0" applyNumberFormat="1" applyFont="1" applyFill="1" applyBorder="1"/>
    <xf numFmtId="0" fontId="34" fillId="26" borderId="0" xfId="0" applyFont="1" applyFill="1"/>
    <xf numFmtId="3" fontId="34" fillId="26" borderId="0" xfId="0" applyNumberFormat="1" applyFont="1" applyFill="1" applyAlignment="1">
      <alignment horizontal="center"/>
    </xf>
    <xf numFmtId="0" fontId="34" fillId="26" borderId="0" xfId="0" applyFont="1" applyFill="1" applyAlignment="1">
      <alignment horizontal="center"/>
    </xf>
    <xf numFmtId="0" fontId="34" fillId="0" borderId="0" xfId="0" applyFont="1" applyAlignment="1">
      <alignment horizontal="center"/>
    </xf>
    <xf numFmtId="3" fontId="35" fillId="0" borderId="0" xfId="0" applyNumberFormat="1" applyFont="1" applyFill="1" applyAlignment="1">
      <alignment horizontal="center" wrapText="1"/>
    </xf>
    <xf numFmtId="0" fontId="1" fillId="34" borderId="0" xfId="0" applyFont="1" applyFill="1"/>
    <xf numFmtId="0" fontId="1" fillId="35" borderId="0" xfId="0" applyFont="1" applyFill="1"/>
    <xf numFmtId="0" fontId="1" fillId="36" borderId="0" xfId="0" applyFont="1" applyFill="1"/>
    <xf numFmtId="0" fontId="1" fillId="37" borderId="0" xfId="0" applyFont="1" applyFill="1"/>
    <xf numFmtId="0" fontId="1" fillId="0" borderId="0" xfId="0" applyFont="1"/>
    <xf numFmtId="17" fontId="1" fillId="38" borderId="0" xfId="0" applyNumberFormat="1" applyFont="1" applyFill="1"/>
    <xf numFmtId="3" fontId="1" fillId="38" borderId="0" xfId="0" applyNumberFormat="1" applyFont="1" applyFill="1" applyAlignment="1">
      <alignment horizontal="center"/>
    </xf>
    <xf numFmtId="3" fontId="1" fillId="0" borderId="0" xfId="0" applyNumberFormat="1" applyFont="1" applyAlignment="1">
      <alignment horizontal="center"/>
    </xf>
    <xf numFmtId="168" fontId="1" fillId="38" borderId="0" xfId="0" applyNumberFormat="1" applyFont="1" applyFill="1" applyAlignment="1">
      <alignment horizontal="center"/>
    </xf>
    <xf numFmtId="171" fontId="1" fillId="38" borderId="0" xfId="54" applyNumberFormat="1" applyFont="1" applyFill="1"/>
    <xf numFmtId="3" fontId="1" fillId="38" borderId="0" xfId="0" applyNumberFormat="1" applyFont="1" applyFill="1"/>
    <xf numFmtId="3" fontId="1" fillId="0" borderId="0" xfId="0" applyNumberFormat="1" applyFont="1"/>
    <xf numFmtId="0" fontId="25" fillId="38" borderId="0" xfId="0" applyNumberFormat="1" applyFont="1" applyFill="1" applyAlignment="1">
      <alignment horizontal="right"/>
    </xf>
    <xf numFmtId="3" fontId="25" fillId="0" borderId="0" xfId="0" applyNumberFormat="1" applyFont="1" applyFill="1" applyAlignment="1">
      <alignment horizontal="center"/>
    </xf>
    <xf numFmtId="168" fontId="25" fillId="0" borderId="0" xfId="0" applyNumberFormat="1" applyFont="1" applyAlignment="1">
      <alignment horizontal="center"/>
    </xf>
    <xf numFmtId="3" fontId="25" fillId="0" borderId="0" xfId="0" applyNumberFormat="1" applyFont="1" applyAlignment="1">
      <alignment horizontal="center"/>
    </xf>
    <xf numFmtId="17" fontId="1" fillId="0" borderId="0" xfId="0" applyNumberFormat="1" applyFont="1" applyFill="1" applyBorder="1"/>
    <xf numFmtId="3" fontId="1" fillId="38" borderId="0" xfId="0" applyNumberFormat="1" applyFont="1" applyFill="1" applyBorder="1" applyAlignment="1">
      <alignment horizontal="center"/>
    </xf>
    <xf numFmtId="168" fontId="1" fillId="38" borderId="0" xfId="0" applyNumberFormat="1" applyFont="1" applyFill="1" applyBorder="1" applyAlignment="1">
      <alignment horizontal="center"/>
    </xf>
    <xf numFmtId="17" fontId="25" fillId="0" borderId="0" xfId="0" applyNumberFormat="1" applyFont="1" applyFill="1" applyBorder="1" applyAlignment="1">
      <alignment horizontal="right"/>
    </xf>
    <xf numFmtId="168" fontId="25" fillId="0" borderId="0" xfId="0" applyNumberFormat="1" applyFont="1" applyFill="1" applyAlignment="1">
      <alignment horizontal="center"/>
    </xf>
    <xf numFmtId="3" fontId="25" fillId="0" borderId="0" xfId="0" applyNumberFormat="1" applyFont="1" applyFill="1" applyBorder="1" applyAlignment="1">
      <alignment horizontal="center"/>
    </xf>
    <xf numFmtId="168" fontId="25" fillId="0" borderId="0" xfId="0" applyNumberFormat="1" applyFont="1" applyFill="1" applyBorder="1" applyAlignment="1">
      <alignment horizontal="center"/>
    </xf>
    <xf numFmtId="0" fontId="1" fillId="0" borderId="0" xfId="0" applyFont="1" applyFill="1" applyBorder="1"/>
    <xf numFmtId="165" fontId="1" fillId="0" borderId="0" xfId="0" applyNumberFormat="1" applyFont="1" applyFill="1" applyAlignment="1">
      <alignment horizontal="center"/>
    </xf>
    <xf numFmtId="0" fontId="1" fillId="0" borderId="0" xfId="0" applyFont="1" applyFill="1"/>
    <xf numFmtId="2" fontId="1" fillId="22" borderId="0" xfId="0" applyNumberFormat="1" applyFont="1" applyFill="1" applyAlignment="1">
      <alignment horizontal="center"/>
    </xf>
    <xf numFmtId="3" fontId="1" fillId="22" borderId="0" xfId="0" applyNumberFormat="1" applyFont="1" applyFill="1" applyBorder="1" applyAlignment="1">
      <alignment horizontal="center"/>
    </xf>
    <xf numFmtId="165" fontId="1" fillId="0" borderId="0" xfId="0" applyNumberFormat="1" applyFont="1" applyFill="1" applyBorder="1" applyAlignment="1">
      <alignment horizontal="center"/>
    </xf>
    <xf numFmtId="166" fontId="1" fillId="0" borderId="0" xfId="0" applyNumberFormat="1" applyFont="1" applyFill="1" applyBorder="1" applyAlignment="1">
      <alignment horizontal="center"/>
    </xf>
    <xf numFmtId="3" fontId="1" fillId="0" borderId="0" xfId="0" applyNumberFormat="1" applyFont="1" applyFill="1" applyBorder="1" applyAlignment="1">
      <alignment horizontal="center"/>
    </xf>
    <xf numFmtId="168" fontId="1" fillId="0" borderId="0" xfId="0" applyNumberFormat="1" applyFont="1" applyFill="1" applyBorder="1" applyAlignment="1">
      <alignment horizontal="center"/>
    </xf>
    <xf numFmtId="17" fontId="1" fillId="0" borderId="0" xfId="0" applyNumberFormat="1" applyFont="1" applyFill="1" applyBorder="1" applyAlignment="1">
      <alignment horizontal="right"/>
    </xf>
    <xf numFmtId="168" fontId="1" fillId="0" borderId="0" xfId="0" applyNumberFormat="1" applyFont="1" applyFill="1" applyBorder="1"/>
    <xf numFmtId="9" fontId="25" fillId="0" borderId="0" xfId="0" applyNumberFormat="1" applyFont="1" applyAlignment="1">
      <alignment horizontal="center"/>
    </xf>
    <xf numFmtId="187" fontId="1" fillId="22" borderId="0" xfId="55" applyNumberFormat="1" applyFont="1" applyFill="1" applyAlignment="1">
      <alignment horizontal="center"/>
    </xf>
    <xf numFmtId="0" fontId="39" fillId="26" borderId="0" xfId="0" applyFont="1" applyFill="1"/>
    <xf numFmtId="3" fontId="1" fillId="26" borderId="0" xfId="0" applyNumberFormat="1" applyFont="1" applyFill="1" applyAlignment="1">
      <alignment horizontal="center"/>
    </xf>
    <xf numFmtId="0" fontId="1" fillId="26" borderId="0" xfId="0" applyFont="1" applyFill="1"/>
    <xf numFmtId="0" fontId="25" fillId="0" borderId="0" xfId="0" applyFont="1" applyBorder="1" applyAlignment="1">
      <alignment horizontal="center"/>
    </xf>
    <xf numFmtId="0" fontId="25" fillId="0" borderId="0" xfId="0" applyFont="1" applyFill="1" applyBorder="1" applyAlignment="1">
      <alignment horizontal="left" vertical="top" wrapText="1"/>
    </xf>
    <xf numFmtId="3" fontId="25" fillId="0" borderId="0" xfId="0" applyNumberFormat="1" applyFont="1" applyFill="1" applyBorder="1" applyAlignment="1">
      <alignment horizontal="center" wrapText="1"/>
    </xf>
    <xf numFmtId="3" fontId="25" fillId="0" borderId="0" xfId="0" applyNumberFormat="1" applyFont="1" applyFill="1"/>
    <xf numFmtId="3" fontId="25" fillId="0" borderId="0" xfId="0" applyNumberFormat="1" applyFont="1"/>
    <xf numFmtId="3" fontId="25" fillId="0" borderId="0" xfId="0" applyNumberFormat="1" applyFont="1" applyFill="1" applyAlignment="1">
      <alignment horizontal="center" wrapText="1"/>
    </xf>
    <xf numFmtId="0" fontId="25" fillId="0" borderId="0" xfId="0" applyFont="1" applyFill="1" applyAlignment="1">
      <alignment horizontal="center" wrapText="1"/>
    </xf>
    <xf numFmtId="171" fontId="1" fillId="0" borderId="0" xfId="54" applyNumberFormat="1" applyFont="1" applyAlignment="1">
      <alignment horizontal="center"/>
    </xf>
    <xf numFmtId="4" fontId="1" fillId="0" borderId="0" xfId="0" applyNumberFormat="1" applyFont="1" applyAlignment="1">
      <alignment horizontal="center"/>
    </xf>
    <xf numFmtId="0" fontId="25" fillId="0" borderId="0" xfId="0" applyFont="1"/>
    <xf numFmtId="0" fontId="25" fillId="0" borderId="0" xfId="0" applyFont="1" applyAlignment="1">
      <alignment horizontal="left"/>
    </xf>
    <xf numFmtId="179" fontId="1" fillId="0" borderId="0" xfId="0" applyNumberFormat="1" applyFont="1" applyFill="1" applyAlignment="1">
      <alignment horizontal="left"/>
    </xf>
    <xf numFmtId="179" fontId="1" fillId="0" borderId="0" xfId="0" applyNumberFormat="1" applyFont="1" applyAlignment="1">
      <alignment horizontal="left"/>
    </xf>
    <xf numFmtId="167" fontId="1" fillId="0" borderId="0" xfId="0" applyNumberFormat="1" applyFont="1"/>
    <xf numFmtId="179" fontId="25" fillId="0" borderId="0" xfId="0" applyNumberFormat="1" applyFont="1" applyFill="1" applyAlignment="1">
      <alignment horizontal="left"/>
    </xf>
    <xf numFmtId="179" fontId="25" fillId="0" borderId="0" xfId="0" applyNumberFormat="1" applyFont="1" applyAlignment="1">
      <alignment horizontal="left"/>
    </xf>
    <xf numFmtId="188" fontId="1" fillId="0" borderId="0" xfId="0" applyNumberFormat="1" applyFont="1" applyAlignment="1">
      <alignment horizontal="left"/>
    </xf>
    <xf numFmtId="170" fontId="1" fillId="0" borderId="0" xfId="0" applyNumberFormat="1" applyFont="1" applyAlignment="1">
      <alignment horizontal="left"/>
    </xf>
    <xf numFmtId="168" fontId="1" fillId="0" borderId="0" xfId="0" applyNumberFormat="1" applyFont="1" applyFill="1" applyAlignment="1">
      <alignment horizontal="left"/>
    </xf>
    <xf numFmtId="3" fontId="1" fillId="0" borderId="0" xfId="0" applyNumberFormat="1" applyFont="1" applyAlignment="1">
      <alignment horizontal="left"/>
    </xf>
    <xf numFmtId="3" fontId="1" fillId="0" borderId="0" xfId="0" applyNumberFormat="1" applyFont="1" applyFill="1" applyAlignment="1">
      <alignment horizontal="left"/>
    </xf>
    <xf numFmtId="169" fontId="1" fillId="0" borderId="0" xfId="0" applyNumberFormat="1" applyFont="1" applyFill="1" applyAlignment="1">
      <alignment horizontal="left"/>
    </xf>
    <xf numFmtId="180" fontId="1" fillId="0" borderId="0" xfId="0" applyNumberFormat="1" applyFont="1"/>
    <xf numFmtId="181" fontId="1" fillId="0" borderId="0" xfId="0" applyNumberFormat="1" applyFont="1"/>
    <xf numFmtId="182" fontId="1" fillId="0" borderId="0" xfId="0" applyNumberFormat="1" applyFont="1"/>
    <xf numFmtId="189" fontId="1" fillId="0" borderId="0" xfId="0" applyNumberFormat="1" applyFont="1" applyFill="1" applyAlignment="1">
      <alignment horizontal="left"/>
    </xf>
    <xf numFmtId="190" fontId="1" fillId="38" borderId="0" xfId="0" applyNumberFormat="1" applyFont="1" applyFill="1" applyAlignment="1">
      <alignment horizontal="left"/>
    </xf>
    <xf numFmtId="191" fontId="1" fillId="38" borderId="0" xfId="0" applyNumberFormat="1" applyFont="1" applyFill="1" applyAlignment="1">
      <alignment horizontal="left"/>
    </xf>
    <xf numFmtId="0" fontId="1" fillId="0" borderId="0" xfId="0" applyFont="1" applyBorder="1" applyAlignment="1">
      <alignment horizontal="left" vertical="top" wrapText="1"/>
    </xf>
    <xf numFmtId="43" fontId="1" fillId="38" borderId="0" xfId="54" applyFont="1" applyFill="1" applyBorder="1" applyAlignment="1">
      <alignment horizontal="center"/>
    </xf>
    <xf numFmtId="43" fontId="25" fillId="0" borderId="0" xfId="54" applyFont="1" applyFill="1"/>
    <xf numFmtId="43" fontId="25" fillId="0" borderId="0" xfId="54" applyFont="1"/>
    <xf numFmtId="43" fontId="0" fillId="0" borderId="0" xfId="54" applyFont="1"/>
    <xf numFmtId="0" fontId="1" fillId="0" borderId="0" xfId="0" applyFont="1" applyFill="1" applyAlignment="1">
      <alignment vertical="top"/>
    </xf>
    <xf numFmtId="0" fontId="43" fillId="26" borderId="0" xfId="0" applyFont="1" applyFill="1"/>
    <xf numFmtId="0" fontId="29" fillId="26" borderId="0" xfId="0" applyFont="1" applyFill="1"/>
    <xf numFmtId="0" fontId="43" fillId="27" borderId="0" xfId="0" applyFont="1" applyFill="1"/>
    <xf numFmtId="0" fontId="43" fillId="27" borderId="0" xfId="0" applyFont="1" applyFill="1" applyAlignment="1">
      <alignment vertical="top"/>
    </xf>
    <xf numFmtId="0" fontId="43" fillId="27" borderId="0" xfId="0" applyFont="1" applyFill="1" applyAlignment="1">
      <alignment horizontal="left"/>
    </xf>
    <xf numFmtId="0" fontId="44" fillId="0" borderId="0" xfId="56"/>
    <xf numFmtId="0" fontId="45" fillId="0" borderId="0" xfId="0" applyFont="1"/>
    <xf numFmtId="0" fontId="1" fillId="0" borderId="29" xfId="0" applyFont="1" applyBorder="1" applyAlignment="1">
      <alignment horizontal="left" vertical="top" wrapText="1"/>
    </xf>
    <xf numFmtId="0" fontId="1" fillId="0" borderId="30" xfId="0" applyFont="1" applyBorder="1" applyAlignment="1">
      <alignment horizontal="left" vertical="top" wrapText="1"/>
    </xf>
    <xf numFmtId="0" fontId="1" fillId="0" borderId="31" xfId="0" applyFont="1" applyBorder="1" applyAlignment="1">
      <alignment horizontal="left" vertical="top" wrapText="1"/>
    </xf>
    <xf numFmtId="0" fontId="25" fillId="0" borderId="22" xfId="0" applyFont="1" applyBorder="1" applyAlignment="1">
      <alignment horizontal="center" vertical="top" wrapText="1"/>
    </xf>
    <xf numFmtId="0" fontId="1" fillId="0" borderId="23" xfId="0" applyFont="1" applyBorder="1" applyAlignment="1">
      <alignment horizontal="center" vertical="top"/>
    </xf>
    <xf numFmtId="0" fontId="1" fillId="0" borderId="24" xfId="0" applyFont="1" applyBorder="1" applyAlignment="1">
      <alignment horizontal="center" vertical="top"/>
    </xf>
    <xf numFmtId="0" fontId="1" fillId="0" borderId="25" xfId="0" applyFont="1" applyBorder="1" applyAlignment="1">
      <alignment horizontal="center" vertical="top"/>
    </xf>
    <xf numFmtId="0" fontId="1" fillId="0" borderId="0" xfId="0" applyFont="1" applyBorder="1" applyAlignment="1">
      <alignment horizontal="center" vertical="top"/>
    </xf>
    <xf numFmtId="0" fontId="1" fillId="0" borderId="26" xfId="0" applyFont="1" applyBorder="1" applyAlignment="1">
      <alignment horizontal="center" vertical="top"/>
    </xf>
    <xf numFmtId="0" fontId="0" fillId="0" borderId="0" xfId="0" applyAlignment="1">
      <alignment horizontal="center"/>
    </xf>
    <xf numFmtId="0" fontId="1" fillId="0" borderId="25" xfId="0" applyFont="1" applyBorder="1" applyAlignment="1">
      <alignment horizontal="left" vertical="top" wrapText="1"/>
    </xf>
    <xf numFmtId="0" fontId="0" fillId="0" borderId="0" xfId="0" applyBorder="1" applyAlignment="1">
      <alignment horizontal="left" vertical="top"/>
    </xf>
    <xf numFmtId="0" fontId="0" fillId="0" borderId="26" xfId="0" applyBorder="1" applyAlignment="1">
      <alignment horizontal="left" vertical="top"/>
    </xf>
    <xf numFmtId="0" fontId="0" fillId="0" borderId="25" xfId="0" applyBorder="1" applyAlignment="1">
      <alignment horizontal="left" vertical="top"/>
    </xf>
    <xf numFmtId="0" fontId="0" fillId="0" borderId="27" xfId="0" applyBorder="1" applyAlignment="1">
      <alignment horizontal="left" vertical="top"/>
    </xf>
    <xf numFmtId="0" fontId="0" fillId="0" borderId="28" xfId="0" applyBorder="1" applyAlignment="1">
      <alignment horizontal="left" vertical="top"/>
    </xf>
    <xf numFmtId="0" fontId="26" fillId="28" borderId="0" xfId="0" applyFont="1" applyFill="1" applyBorder="1" applyAlignment="1">
      <alignment horizontal="center" wrapText="1"/>
    </xf>
  </cellXfs>
  <cellStyles count="5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54" builtinId="3"/>
    <cellStyle name="Comma0" xfId="28"/>
    <cellStyle name="Currency" xfId="55" builtinId="4"/>
    <cellStyle name="Currency0" xfId="29"/>
    <cellStyle name="Date" xfId="30"/>
    <cellStyle name="Explanatory Text" xfId="31" builtinId="53" customBuiltin="1"/>
    <cellStyle name="Fixed" xfId="32"/>
    <cellStyle name="Good" xfId="33" builtinId="26" customBuiltin="1"/>
    <cellStyle name="Grey" xfId="34"/>
    <cellStyle name="header" xfId="35"/>
    <cellStyle name="Header1" xfId="36"/>
    <cellStyle name="Header2" xfId="37"/>
    <cellStyle name="Heading 1" xfId="38" builtinId="16" customBuiltin="1"/>
    <cellStyle name="Heading 2" xfId="39" builtinId="17" customBuiltin="1"/>
    <cellStyle name="Heading 3" xfId="40" builtinId="18" customBuiltin="1"/>
    <cellStyle name="Heading 4" xfId="41" builtinId="19" customBuiltin="1"/>
    <cellStyle name="Input" xfId="42" builtinId="20" customBuiltin="1"/>
    <cellStyle name="Input [yellow]" xfId="43"/>
    <cellStyle name="Linked Cell" xfId="44" builtinId="24" customBuiltin="1"/>
    <cellStyle name="Neutral" xfId="45" builtinId="28" customBuiltin="1"/>
    <cellStyle name="Normal" xfId="0" builtinId="0"/>
    <cellStyle name="Normal - Style1" xfId="46"/>
    <cellStyle name="Normal 2" xfId="56"/>
    <cellStyle name="Note" xfId="47" builtinId="10" customBuiltin="1"/>
    <cellStyle name="Output" xfId="48" builtinId="21" customBuiltin="1"/>
    <cellStyle name="Percent" xfId="49" builtinId="5"/>
    <cellStyle name="Percent [2]" xfId="50"/>
    <cellStyle name="Title" xfId="51" builtinId="15" customBuiltin="1"/>
    <cellStyle name="Total" xfId="52" builtinId="25" customBuiltin="1"/>
    <cellStyle name="Warning Text" xfId="53" builtinId="11"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9D520E"/>
      <rgbColor rgb="000000FF"/>
      <rgbColor rgb="00FDD4B2"/>
      <rgbColor rgb="00DD6225"/>
      <rgbColor rgb="00808184"/>
      <rgbColor rgb="00800000"/>
      <rgbColor rgb="00008000"/>
      <rgbColor rgb="00000080"/>
      <rgbColor rgb="00808000"/>
      <rgbColor rgb="00800080"/>
      <rgbColor rgb="00008080"/>
      <rgbColor rgb="00C0C0C0"/>
      <rgbColor rgb="00808080"/>
      <rgbColor rgb="00DD6225"/>
      <rgbColor rgb="005E5F61"/>
      <rgbColor rgb="00FDD4B2"/>
      <rgbColor rgb="009D520E"/>
      <rgbColor rgb="00808184"/>
      <rgbColor rgb="00D9823F"/>
      <rgbColor rgb="009D520E"/>
      <rgbColor rgb="00FFFFFF"/>
      <rgbColor rgb="00DD6225"/>
      <rgbColor rgb="005E5F61"/>
      <rgbColor rgb="00FDD4B2"/>
      <rgbColor rgb="009D520E"/>
      <rgbColor rgb="00808184"/>
      <rgbColor rgb="00D9823F"/>
      <rgbColor rgb="009D520E"/>
      <rgbColor rgb="00FFFFFF"/>
      <rgbColor rgb="00D9823F"/>
      <rgbColor rgb="00B2B2B2"/>
      <rgbColor rgb="00C0C0C0"/>
      <rgbColor rgb="00DDDDDD"/>
      <rgbColor rgb="00969696"/>
      <rgbColor rgb="00FDD4B2"/>
      <rgbColor rgb="00808080"/>
      <rgbColor rgb="00EAEAEA"/>
      <rgbColor rgb="003366FF"/>
      <rgbColor rgb="0033CCCC"/>
      <rgbColor rgb="0099CC00"/>
      <rgbColor rgb="005E5F61"/>
      <rgbColor rgb="00FF9900"/>
      <rgbColor rgb="00FF6600"/>
      <rgbColor rgb="00666699"/>
      <rgbColor rgb="00969696"/>
      <rgbColor rgb="00003366"/>
      <rgbColor rgb="00339966"/>
      <rgbColor rgb="00003300"/>
      <rgbColor rgb="00333300"/>
      <rgbColor rgb="00993300"/>
      <rgbColor rgb="009D520E"/>
      <rgbColor rgb="00333399"/>
      <rgbColor rgb="00333333"/>
    </indexedColors>
    <mruColors>
      <color rgb="FF99CC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hartsheet" Target="chartsheets/sheet5.xml"/><Relationship Id="rId18" Type="http://schemas.openxmlformats.org/officeDocument/2006/relationships/chartsheet" Target="chartsheets/sheet10.xml"/><Relationship Id="rId26" Type="http://schemas.openxmlformats.org/officeDocument/2006/relationships/worksheet" Target="worksheets/sheet11.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hartsheet" Target="chartsheets/sheet13.xml"/><Relationship Id="rId34" Type="http://schemas.openxmlformats.org/officeDocument/2006/relationships/pivotCacheDefinition" Target="pivotCache/pivotCacheDefinition1.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chartsheet" Target="chartsheets/sheet4.xml"/><Relationship Id="rId17" Type="http://schemas.openxmlformats.org/officeDocument/2006/relationships/chartsheet" Target="chartsheets/sheet9.xml"/><Relationship Id="rId25" Type="http://schemas.openxmlformats.org/officeDocument/2006/relationships/worksheet" Target="worksheets/sheet10.xml"/><Relationship Id="rId33" Type="http://schemas.openxmlformats.org/officeDocument/2006/relationships/worksheet" Target="worksheets/sheet15.xml"/><Relationship Id="rId38" Type="http://schemas.openxmlformats.org/officeDocument/2006/relationships/pivotCacheDefinition" Target="pivotCache/pivotCacheDefinition5.xml"/><Relationship Id="rId2" Type="http://schemas.openxmlformats.org/officeDocument/2006/relationships/worksheet" Target="worksheets/sheet2.xml"/><Relationship Id="rId16" Type="http://schemas.openxmlformats.org/officeDocument/2006/relationships/chartsheet" Target="chartsheets/sheet8.xml"/><Relationship Id="rId20" Type="http://schemas.openxmlformats.org/officeDocument/2006/relationships/chartsheet" Target="chartsheets/sheet12.xml"/><Relationship Id="rId29" Type="http://schemas.openxmlformats.org/officeDocument/2006/relationships/chartsheet" Target="chartsheets/sheet17.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3.xml"/><Relationship Id="rId24" Type="http://schemas.openxmlformats.org/officeDocument/2006/relationships/chartsheet" Target="chartsheets/sheet15.xml"/><Relationship Id="rId32" Type="http://schemas.openxmlformats.org/officeDocument/2006/relationships/worksheet" Target="worksheets/sheet14.xml"/><Relationship Id="rId37" Type="http://schemas.openxmlformats.org/officeDocument/2006/relationships/pivotCacheDefinition" Target="pivotCache/pivotCacheDefinition4.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hartsheet" Target="chartsheets/sheet7.xml"/><Relationship Id="rId23" Type="http://schemas.openxmlformats.org/officeDocument/2006/relationships/worksheet" Target="worksheets/sheet9.xml"/><Relationship Id="rId28" Type="http://schemas.openxmlformats.org/officeDocument/2006/relationships/chartsheet" Target="chartsheets/sheet16.xml"/><Relationship Id="rId36" Type="http://schemas.openxmlformats.org/officeDocument/2006/relationships/pivotCacheDefinition" Target="pivotCache/pivotCacheDefinition3.xml"/><Relationship Id="rId10" Type="http://schemas.openxmlformats.org/officeDocument/2006/relationships/chartsheet" Target="chartsheets/sheet2.xml"/><Relationship Id="rId19" Type="http://schemas.openxmlformats.org/officeDocument/2006/relationships/chartsheet" Target="chartsheets/sheet11.xml"/><Relationship Id="rId31" Type="http://schemas.openxmlformats.org/officeDocument/2006/relationships/worksheet" Target="worksheets/sheet13.xml"/><Relationship Id="rId4" Type="http://schemas.openxmlformats.org/officeDocument/2006/relationships/worksheet" Target="worksheets/sheet4.xml"/><Relationship Id="rId9" Type="http://schemas.openxmlformats.org/officeDocument/2006/relationships/chartsheet" Target="chartsheets/sheet1.xml"/><Relationship Id="rId14" Type="http://schemas.openxmlformats.org/officeDocument/2006/relationships/chartsheet" Target="chartsheets/sheet6.xml"/><Relationship Id="rId22" Type="http://schemas.openxmlformats.org/officeDocument/2006/relationships/chartsheet" Target="chartsheets/sheet14.xml"/><Relationship Id="rId27" Type="http://schemas.openxmlformats.org/officeDocument/2006/relationships/worksheet" Target="worksheets/sheet12.xml"/><Relationship Id="rId30" Type="http://schemas.openxmlformats.org/officeDocument/2006/relationships/chartsheet" Target="chartsheets/sheet18.xml"/><Relationship Id="rId35" Type="http://schemas.openxmlformats.org/officeDocument/2006/relationships/pivotCacheDefinition" Target="pivotCache/pivotCacheDefinition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25" b="0" i="0" u="none" strike="noStrike" baseline="0">
                <a:solidFill>
                  <a:srgbClr val="FF0000"/>
                </a:solidFill>
                <a:latin typeface="Arial"/>
                <a:ea typeface="Arial"/>
                <a:cs typeface="Arial"/>
              </a:defRPr>
            </a:pPr>
            <a:r>
              <a:rPr lang="en-AU">
                <a:solidFill>
                  <a:sysClr val="windowText" lastClr="000000"/>
                </a:solidFill>
              </a:rPr>
              <a:t>Financial Year 2012 Energy Usage, Resources Cost and GHG Emissions</a:t>
            </a:r>
          </a:p>
        </c:rich>
      </c:tx>
      <c:layout>
        <c:manualLayout>
          <c:xMode val="edge"/>
          <c:yMode val="edge"/>
          <c:x val="0.19613926232333678"/>
          <c:y val="2.0338983050847428E-2"/>
        </c:manualLayout>
      </c:layout>
      <c:overlay val="0"/>
      <c:spPr>
        <a:noFill/>
        <a:ln w="25400">
          <a:noFill/>
        </a:ln>
      </c:spPr>
    </c:title>
    <c:autoTitleDeleted val="0"/>
    <c:plotArea>
      <c:layout>
        <c:manualLayout>
          <c:layoutTarget val="inner"/>
          <c:xMode val="edge"/>
          <c:yMode val="edge"/>
          <c:x val="0.104446742502586"/>
          <c:y val="0.14067796610169492"/>
          <c:w val="0.8852119958634953"/>
          <c:h val="0.70677966101694911"/>
        </c:manualLayout>
      </c:layout>
      <c:barChart>
        <c:barDir val="col"/>
        <c:grouping val="percentStacked"/>
        <c:varyColors val="0"/>
        <c:ser>
          <c:idx val="0"/>
          <c:order val="0"/>
          <c:tx>
            <c:strRef>
              <c:f>'Summary Data'!$B$15</c:f>
              <c:strCache>
                <c:ptCount val="1"/>
                <c:pt idx="0">
                  <c:v>Natural Gas</c:v>
                </c:pt>
              </c:strCache>
            </c:strRef>
          </c:tx>
          <c:spPr>
            <a:solidFill>
              <a:srgbClr val="DD6225"/>
            </a:solidFill>
            <a:ln w="12700">
              <a:solidFill>
                <a:srgbClr val="000000"/>
              </a:solidFill>
              <a:prstDash val="solid"/>
            </a:ln>
          </c:spPr>
          <c:invertIfNegative val="0"/>
          <c:dLbls>
            <c:spPr>
              <a:noFill/>
              <a:ln w="25400">
                <a:noFill/>
              </a:ln>
            </c:spPr>
            <c:txPr>
              <a:bodyPr/>
              <a:lstStyle/>
              <a:p>
                <a:pPr>
                  <a:defRPr sz="1525" b="0" i="0" u="none" strike="noStrike" baseline="0">
                    <a:solidFill>
                      <a:srgbClr val="FFFFFF"/>
                    </a:solidFill>
                    <a:latin typeface="Arial"/>
                    <a:ea typeface="Arial"/>
                    <a:cs typeface="Arial"/>
                  </a:defRPr>
                </a:pPr>
                <a:endParaRPr lang="en-US"/>
              </a:p>
            </c:txPr>
            <c:showLegendKey val="0"/>
            <c:showVal val="1"/>
            <c:showCatName val="0"/>
            <c:showSerName val="0"/>
            <c:showPercent val="0"/>
            <c:showBubbleSize val="0"/>
            <c:showLeaderLines val="0"/>
          </c:dLbls>
          <c:cat>
            <c:strRef>
              <c:f>'Summary Data'!$C$13:$E$13</c:f>
              <c:strCache>
                <c:ptCount val="3"/>
                <c:pt idx="0">
                  <c:v>Energy</c:v>
                </c:pt>
                <c:pt idx="1">
                  <c:v>Cost</c:v>
                </c:pt>
                <c:pt idx="2">
                  <c:v>Tonne CO2 -e</c:v>
                </c:pt>
              </c:strCache>
            </c:strRef>
          </c:cat>
          <c:val>
            <c:numRef>
              <c:f>'Summary Data'!$C$15:$E$15</c:f>
              <c:numCache>
                <c:formatCode>"$"#,##0</c:formatCode>
                <c:ptCount val="3"/>
                <c:pt idx="0" formatCode="#,##0\ &quot;GJ&quot;">
                  <c:v>43321.5</c:v>
                </c:pt>
                <c:pt idx="1">
                  <c:v>270759.375</c:v>
                </c:pt>
                <c:pt idx="2" formatCode="#,##0">
                  <c:v>2218.0608000000002</c:v>
                </c:pt>
              </c:numCache>
            </c:numRef>
          </c:val>
        </c:ser>
        <c:ser>
          <c:idx val="2"/>
          <c:order val="1"/>
          <c:tx>
            <c:strRef>
              <c:f>'Summary Data'!$B$14</c:f>
              <c:strCache>
                <c:ptCount val="1"/>
                <c:pt idx="0">
                  <c:v>Electricity</c:v>
                </c:pt>
              </c:strCache>
            </c:strRef>
          </c:tx>
          <c:spPr>
            <a:solidFill>
              <a:srgbClr val="003300"/>
            </a:solidFill>
            <a:ln w="12700">
              <a:solidFill>
                <a:srgbClr val="000000"/>
              </a:solidFill>
              <a:prstDash val="solid"/>
            </a:ln>
          </c:spPr>
          <c:invertIfNegative val="0"/>
          <c:dLbls>
            <c:spPr>
              <a:noFill/>
              <a:ln w="25400">
                <a:noFill/>
              </a:ln>
            </c:spPr>
            <c:txPr>
              <a:bodyPr/>
              <a:lstStyle/>
              <a:p>
                <a:pPr>
                  <a:defRPr sz="1525" b="0" i="0" u="none" strike="noStrike" baseline="0">
                    <a:solidFill>
                      <a:srgbClr val="FFFFFF"/>
                    </a:solidFill>
                    <a:latin typeface="Arial"/>
                    <a:ea typeface="Arial"/>
                    <a:cs typeface="Arial"/>
                  </a:defRPr>
                </a:pPr>
                <a:endParaRPr lang="en-US"/>
              </a:p>
            </c:txPr>
            <c:showLegendKey val="0"/>
            <c:showVal val="1"/>
            <c:showCatName val="0"/>
            <c:showSerName val="0"/>
            <c:showPercent val="0"/>
            <c:showBubbleSize val="0"/>
            <c:showLeaderLines val="0"/>
          </c:dLbls>
          <c:cat>
            <c:strRef>
              <c:f>'Summary Data'!$C$13:$E$13</c:f>
              <c:strCache>
                <c:ptCount val="3"/>
                <c:pt idx="0">
                  <c:v>Energy</c:v>
                </c:pt>
                <c:pt idx="1">
                  <c:v>Cost</c:v>
                </c:pt>
                <c:pt idx="2">
                  <c:v>Tonne CO2 -e</c:v>
                </c:pt>
              </c:strCache>
            </c:strRef>
          </c:cat>
          <c:val>
            <c:numRef>
              <c:f>'Summary Data'!$C$14:$E$14</c:f>
              <c:numCache>
                <c:formatCode>"$"#,##0</c:formatCode>
                <c:ptCount val="3"/>
                <c:pt idx="0" formatCode="#,##0\ &quot;GJ&quot;">
                  <c:v>53395.199999999997</c:v>
                </c:pt>
                <c:pt idx="1">
                  <c:v>1631520</c:v>
                </c:pt>
                <c:pt idx="2" formatCode="#,##0">
                  <c:v>13200.48</c:v>
                </c:pt>
              </c:numCache>
            </c:numRef>
          </c:val>
        </c:ser>
        <c:ser>
          <c:idx val="3"/>
          <c:order val="2"/>
          <c:tx>
            <c:strRef>
              <c:f>'Summary Data'!$B$16</c:f>
              <c:strCache>
                <c:ptCount val="1"/>
                <c:pt idx="0">
                  <c:v>Diesel</c:v>
                </c:pt>
              </c:strCache>
            </c:strRef>
          </c:tx>
          <c:spPr>
            <a:solidFill>
              <a:schemeClr val="tx1">
                <a:lumMod val="50000"/>
                <a:lumOff val="50000"/>
              </a:schemeClr>
            </a:solidFill>
          </c:spPr>
          <c:invertIfNegative val="0"/>
          <c:dLbls>
            <c:dLbl>
              <c:idx val="0"/>
              <c:layout>
                <c:manualLayout>
                  <c:x val="0"/>
                  <c:y val="-2.0338983050847428E-2"/>
                </c:manualLayout>
              </c:layout>
              <c:dLblPos val="ctr"/>
              <c:showLegendKey val="0"/>
              <c:showVal val="1"/>
              <c:showCatName val="0"/>
              <c:showSerName val="0"/>
              <c:showPercent val="0"/>
              <c:showBubbleSize val="0"/>
            </c:dLbl>
            <c:dLbl>
              <c:idx val="1"/>
              <c:layout>
                <c:manualLayout>
                  <c:x val="0"/>
                  <c:y val="-4.5197740112994404E-3"/>
                </c:manualLayout>
              </c:layout>
              <c:dLblPos val="ctr"/>
              <c:showLegendKey val="0"/>
              <c:showVal val="1"/>
              <c:showCatName val="0"/>
              <c:showSerName val="0"/>
              <c:showPercent val="0"/>
              <c:showBubbleSize val="0"/>
            </c:dLbl>
            <c:dLbl>
              <c:idx val="2"/>
              <c:layout>
                <c:manualLayout>
                  <c:x val="0"/>
                  <c:y val="-2.4858757062146911E-2"/>
                </c:manualLayout>
              </c:layout>
              <c:dLblPos val="ctr"/>
              <c:showLegendKey val="0"/>
              <c:showVal val="1"/>
              <c:showCatName val="0"/>
              <c:showSerName val="0"/>
              <c:showPercent val="0"/>
              <c:showBubbleSize val="0"/>
            </c:dLbl>
            <c:txPr>
              <a:bodyPr/>
              <a:lstStyle/>
              <a:p>
                <a:pPr>
                  <a:defRPr sz="1525"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dLbls>
          <c:cat>
            <c:strRef>
              <c:f>'Summary Data'!$C$13:$E$13</c:f>
              <c:strCache>
                <c:ptCount val="3"/>
                <c:pt idx="0">
                  <c:v>Energy</c:v>
                </c:pt>
                <c:pt idx="1">
                  <c:v>Cost</c:v>
                </c:pt>
                <c:pt idx="2">
                  <c:v>Tonne CO2 -e</c:v>
                </c:pt>
              </c:strCache>
            </c:strRef>
          </c:cat>
          <c:val>
            <c:numRef>
              <c:f>'Summary Data'!$C$16:$E$16</c:f>
              <c:numCache>
                <c:formatCode>"$"#,##0</c:formatCode>
                <c:ptCount val="3"/>
                <c:pt idx="0" formatCode="#,##0\ &quot;GJ&quot;">
                  <c:v>5193.63</c:v>
                </c:pt>
                <c:pt idx="1">
                  <c:v>168187.5</c:v>
                </c:pt>
                <c:pt idx="2" formatCode="#,##0">
                  <c:v>359.39919600000002</c:v>
                </c:pt>
              </c:numCache>
            </c:numRef>
          </c:val>
        </c:ser>
        <c:ser>
          <c:idx val="1"/>
          <c:order val="3"/>
          <c:tx>
            <c:strRef>
              <c:f>'Summary Data'!$B$17</c:f>
              <c:strCache>
                <c:ptCount val="1"/>
                <c:pt idx="0">
                  <c:v>Water</c:v>
                </c:pt>
              </c:strCache>
            </c:strRef>
          </c:tx>
          <c:invertIfNegative val="0"/>
          <c:val>
            <c:numRef>
              <c:f>('Summary Data'!$C$18,'Summary Data'!$D$17:$E$17)</c:f>
              <c:numCache>
                <c:formatCode>"$"#,##0</c:formatCode>
                <c:ptCount val="3"/>
                <c:pt idx="1">
                  <c:v>229441.40625</c:v>
                </c:pt>
              </c:numCache>
            </c:numRef>
          </c:val>
        </c:ser>
        <c:dLbls>
          <c:showLegendKey val="0"/>
          <c:showVal val="1"/>
          <c:showCatName val="0"/>
          <c:showSerName val="0"/>
          <c:showPercent val="0"/>
          <c:showBubbleSize val="0"/>
        </c:dLbls>
        <c:gapWidth val="150"/>
        <c:overlap val="100"/>
        <c:axId val="134217088"/>
        <c:axId val="134550656"/>
      </c:barChart>
      <c:catAx>
        <c:axId val="134217088"/>
        <c:scaling>
          <c:orientation val="minMax"/>
        </c:scaling>
        <c:delete val="0"/>
        <c:axPos val="b"/>
        <c:numFmt formatCode="&quot;$&quot;#,##0" sourceLinked="1"/>
        <c:majorTickMark val="out"/>
        <c:minorTickMark val="none"/>
        <c:tickLblPos val="nextTo"/>
        <c:spPr>
          <a:ln w="3175">
            <a:solidFill>
              <a:srgbClr val="000000"/>
            </a:solidFill>
            <a:prstDash val="solid"/>
          </a:ln>
        </c:spPr>
        <c:txPr>
          <a:bodyPr rot="0" vert="horz"/>
          <a:lstStyle/>
          <a:p>
            <a:pPr>
              <a:defRPr sz="1525" b="0" i="0" u="none" strike="noStrike" baseline="0">
                <a:solidFill>
                  <a:srgbClr val="000000"/>
                </a:solidFill>
                <a:latin typeface="Arial"/>
                <a:ea typeface="Arial"/>
                <a:cs typeface="Arial"/>
              </a:defRPr>
            </a:pPr>
            <a:endParaRPr lang="en-US"/>
          </a:p>
        </c:txPr>
        <c:crossAx val="134550656"/>
        <c:crosses val="autoZero"/>
        <c:auto val="1"/>
        <c:lblAlgn val="ctr"/>
        <c:lblOffset val="100"/>
        <c:tickLblSkip val="1"/>
        <c:tickMarkSkip val="1"/>
        <c:noMultiLvlLbl val="0"/>
      </c:catAx>
      <c:valAx>
        <c:axId val="134550656"/>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one"/>
        <c:spPr>
          <a:ln w="3175">
            <a:solidFill>
              <a:srgbClr val="000000"/>
            </a:solidFill>
            <a:prstDash val="solid"/>
          </a:ln>
        </c:spPr>
        <c:txPr>
          <a:bodyPr rot="0" vert="horz"/>
          <a:lstStyle/>
          <a:p>
            <a:pPr>
              <a:defRPr sz="1525" b="0" i="0" u="none" strike="noStrike" baseline="0">
                <a:solidFill>
                  <a:srgbClr val="000000"/>
                </a:solidFill>
                <a:latin typeface="Arial"/>
                <a:ea typeface="Arial"/>
                <a:cs typeface="Arial"/>
              </a:defRPr>
            </a:pPr>
            <a:endParaRPr lang="en-US"/>
          </a:p>
        </c:txPr>
        <c:crossAx val="134217088"/>
        <c:crosses val="autoZero"/>
        <c:crossBetween val="between"/>
        <c:majorUnit val="0.25"/>
      </c:valAx>
      <c:spPr>
        <a:noFill/>
        <a:ln w="25400">
          <a:noFill/>
        </a:ln>
      </c:spPr>
    </c:plotArea>
    <c:legend>
      <c:legendPos val="b"/>
      <c:layout>
        <c:manualLayout>
          <c:xMode val="edge"/>
          <c:yMode val="edge"/>
          <c:x val="0.38676318510858332"/>
          <c:y val="0.94237288135593156"/>
          <c:w val="0.40492439479191306"/>
          <c:h val="4.5686729836736634E-2"/>
        </c:manualLayout>
      </c:layout>
      <c:overlay val="0"/>
      <c:spPr>
        <a:solidFill>
          <a:srgbClr val="FFFFFF"/>
        </a:solidFill>
        <a:ln w="3175">
          <a:solidFill>
            <a:srgbClr val="000000"/>
          </a:solidFill>
          <a:prstDash val="solid"/>
        </a:ln>
      </c:spPr>
      <c:txPr>
        <a:bodyPr/>
        <a:lstStyle/>
        <a:p>
          <a:pPr>
            <a:defRPr sz="128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525" b="0" i="0" u="none" strike="noStrike" baseline="0">
          <a:solidFill>
            <a:srgbClr val="000000"/>
          </a:solidFill>
          <a:latin typeface="Arial"/>
          <a:ea typeface="Arial"/>
          <a:cs typeface="Arial"/>
        </a:defRPr>
      </a:pPr>
      <a:endParaRPr lang="en-US"/>
    </a:p>
  </c:txPr>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25" b="0" i="0" u="none" strike="noStrike" baseline="0">
                <a:solidFill>
                  <a:srgbClr val="FF0000"/>
                </a:solidFill>
                <a:latin typeface="Arial"/>
                <a:ea typeface="Arial"/>
                <a:cs typeface="Arial"/>
              </a:defRPr>
            </a:pPr>
            <a:r>
              <a:rPr lang="en-AU">
                <a:solidFill>
                  <a:sysClr val="windowText" lastClr="000000"/>
                </a:solidFill>
              </a:rPr>
              <a:t>Monthly Energy Consumption and Production 2011/12</a:t>
            </a:r>
          </a:p>
        </c:rich>
      </c:tx>
      <c:layout>
        <c:manualLayout>
          <c:xMode val="edge"/>
          <c:yMode val="edge"/>
          <c:x val="0.29369183040330737"/>
          <c:y val="2.0338983050847428E-2"/>
        </c:manualLayout>
      </c:layout>
      <c:overlay val="0"/>
      <c:spPr>
        <a:noFill/>
        <a:ln w="25400">
          <a:noFill/>
        </a:ln>
      </c:spPr>
    </c:title>
    <c:autoTitleDeleted val="0"/>
    <c:plotArea>
      <c:layout>
        <c:manualLayout>
          <c:layoutTarget val="inner"/>
          <c:xMode val="edge"/>
          <c:yMode val="edge"/>
          <c:x val="8.6297801192638066E-2"/>
          <c:y val="0.1"/>
          <c:w val="0.85280937607721474"/>
          <c:h val="0.74915254237288165"/>
        </c:manualLayout>
      </c:layout>
      <c:scatterChart>
        <c:scatterStyle val="lineMarker"/>
        <c:varyColors val="0"/>
        <c:ser>
          <c:idx val="0"/>
          <c:order val="0"/>
          <c:spPr>
            <a:ln w="28575">
              <a:noFill/>
            </a:ln>
          </c:spPr>
          <c:marker>
            <c:symbol val="diamond"/>
            <c:size val="5"/>
            <c:spPr>
              <a:solidFill>
                <a:srgbClr val="DD6225"/>
              </a:solidFill>
              <a:ln>
                <a:solidFill>
                  <a:srgbClr val="DD6225"/>
                </a:solidFill>
                <a:prstDash val="solid"/>
              </a:ln>
            </c:spPr>
          </c:marker>
          <c:trendline>
            <c:trendlineType val="linear"/>
            <c:dispRSqr val="1"/>
            <c:dispEq val="1"/>
            <c:trendlineLbl>
              <c:layout>
                <c:manualLayout>
                  <c:x val="-8.3303226516172363E-2"/>
                  <c:y val="6.5612243673404506E-3"/>
                </c:manualLayout>
              </c:layout>
              <c:numFmt formatCode="General" sourceLinked="0"/>
            </c:trendlineLbl>
          </c:trendline>
          <c:xVal>
            <c:numRef>
              <c:f>'KPI Data'!$E$18:$E$29</c:f>
              <c:numCache>
                <c:formatCode>#,##0</c:formatCode>
                <c:ptCount val="12"/>
                <c:pt idx="0">
                  <c:v>1301.8699999999999</c:v>
                </c:pt>
                <c:pt idx="1">
                  <c:v>1301.8699999999999</c:v>
                </c:pt>
                <c:pt idx="2">
                  <c:v>1302.925</c:v>
                </c:pt>
                <c:pt idx="3">
                  <c:v>1290.2649999999999</c:v>
                </c:pt>
                <c:pt idx="4">
                  <c:v>1322.97</c:v>
                </c:pt>
                <c:pt idx="5">
                  <c:v>1002.2499999999999</c:v>
                </c:pt>
                <c:pt idx="6">
                  <c:v>791.25</c:v>
                </c:pt>
                <c:pt idx="7">
                  <c:v>1107.75</c:v>
                </c:pt>
                <c:pt idx="8">
                  <c:v>1347.2349999999999</c:v>
                </c:pt>
                <c:pt idx="9">
                  <c:v>1322.97</c:v>
                </c:pt>
                <c:pt idx="10">
                  <c:v>1384.1599999999999</c:v>
                </c:pt>
                <c:pt idx="11">
                  <c:v>1347.2349999999999</c:v>
                </c:pt>
              </c:numCache>
            </c:numRef>
          </c:xVal>
          <c:yVal>
            <c:numRef>
              <c:f>'KPI Data'!$D$18:$D$29</c:f>
              <c:numCache>
                <c:formatCode>#,##0</c:formatCode>
                <c:ptCount val="12"/>
                <c:pt idx="0">
                  <c:v>8731.6200000000008</c:v>
                </c:pt>
                <c:pt idx="1">
                  <c:v>8922.4524000000001</c:v>
                </c:pt>
                <c:pt idx="2">
                  <c:v>8754.9876000000022</c:v>
                </c:pt>
                <c:pt idx="3">
                  <c:v>8758.5552000000007</c:v>
                </c:pt>
                <c:pt idx="4">
                  <c:v>8879.2848000000013</c:v>
                </c:pt>
                <c:pt idx="5">
                  <c:v>7739.6255999999994</c:v>
                </c:pt>
                <c:pt idx="6">
                  <c:v>6346.2312000000002</c:v>
                </c:pt>
                <c:pt idx="7">
                  <c:v>8312.8932000000004</c:v>
                </c:pt>
                <c:pt idx="8">
                  <c:v>8702.7876000000015</c:v>
                </c:pt>
                <c:pt idx="9">
                  <c:v>8895.3552</c:v>
                </c:pt>
                <c:pt idx="10">
                  <c:v>8879.2848000000013</c:v>
                </c:pt>
                <c:pt idx="11">
                  <c:v>8987.2524000000012</c:v>
                </c:pt>
              </c:numCache>
            </c:numRef>
          </c:yVal>
          <c:smooth val="0"/>
        </c:ser>
        <c:dLbls>
          <c:showLegendKey val="0"/>
          <c:showVal val="0"/>
          <c:showCatName val="0"/>
          <c:showSerName val="0"/>
          <c:showPercent val="0"/>
          <c:showBubbleSize val="0"/>
        </c:dLbls>
        <c:axId val="135259264"/>
        <c:axId val="135261184"/>
      </c:scatterChart>
      <c:valAx>
        <c:axId val="135259264"/>
        <c:scaling>
          <c:orientation val="minMax"/>
          <c:min val="0"/>
        </c:scaling>
        <c:delete val="0"/>
        <c:axPos val="b"/>
        <c:title>
          <c:tx>
            <c:rich>
              <a:bodyPr/>
              <a:lstStyle/>
              <a:p>
                <a:pPr>
                  <a:defRPr sz="1525" b="0" i="0" u="none" strike="noStrike" baseline="0">
                    <a:solidFill>
                      <a:srgbClr val="000000"/>
                    </a:solidFill>
                    <a:latin typeface="Arial"/>
                    <a:ea typeface="Arial"/>
                    <a:cs typeface="Arial"/>
                  </a:defRPr>
                </a:pPr>
                <a:r>
                  <a:rPr lang="en-AU"/>
                  <a:t>Total Production, Tonnes Melted (t)</a:t>
                </a:r>
              </a:p>
            </c:rich>
          </c:tx>
          <c:layout>
            <c:manualLayout>
              <c:xMode val="edge"/>
              <c:yMode val="edge"/>
              <c:x val="0.41882109617373331"/>
              <c:y val="0.9254237288135592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525" b="0" i="0" u="none" strike="noStrike" baseline="0">
                <a:solidFill>
                  <a:srgbClr val="000000"/>
                </a:solidFill>
                <a:latin typeface="Arial"/>
                <a:ea typeface="Arial"/>
                <a:cs typeface="Arial"/>
              </a:defRPr>
            </a:pPr>
            <a:endParaRPr lang="en-US"/>
          </a:p>
        </c:txPr>
        <c:crossAx val="135261184"/>
        <c:crosses val="autoZero"/>
        <c:crossBetween val="midCat"/>
      </c:valAx>
      <c:valAx>
        <c:axId val="135261184"/>
        <c:scaling>
          <c:orientation val="minMax"/>
          <c:min val="0"/>
        </c:scaling>
        <c:delete val="0"/>
        <c:axPos val="l"/>
        <c:majorGridlines>
          <c:spPr>
            <a:ln w="3175">
              <a:solidFill>
                <a:srgbClr val="000000"/>
              </a:solidFill>
              <a:prstDash val="sysDash"/>
            </a:ln>
          </c:spPr>
        </c:majorGridlines>
        <c:numFmt formatCode="#,##0\ &quot;GJ&quot;" sourceLinked="0"/>
        <c:majorTickMark val="out"/>
        <c:minorTickMark val="none"/>
        <c:tickLblPos val="nextTo"/>
        <c:spPr>
          <a:ln w="3175">
            <a:solidFill>
              <a:srgbClr val="000000"/>
            </a:solidFill>
            <a:prstDash val="solid"/>
          </a:ln>
        </c:spPr>
        <c:txPr>
          <a:bodyPr rot="0" vert="horz"/>
          <a:lstStyle/>
          <a:p>
            <a:pPr>
              <a:defRPr sz="1525" b="0" i="0" u="none" strike="noStrike" baseline="0">
                <a:solidFill>
                  <a:srgbClr val="000000"/>
                </a:solidFill>
                <a:latin typeface="Arial"/>
                <a:ea typeface="Arial"/>
                <a:cs typeface="Arial"/>
              </a:defRPr>
            </a:pPr>
            <a:endParaRPr lang="en-US"/>
          </a:p>
        </c:txPr>
        <c:crossAx val="135259264"/>
        <c:crosses val="autoZero"/>
        <c:crossBetween val="midCat"/>
      </c:valAx>
      <c:spPr>
        <a:noFill/>
        <a:ln w="25400">
          <a:noFill/>
        </a:ln>
      </c:spPr>
    </c:plotArea>
    <c:plotVisOnly val="1"/>
    <c:dispBlanksAs val="gap"/>
    <c:showDLblsOverMax val="0"/>
  </c:chart>
  <c:spPr>
    <a:noFill/>
    <a:ln w="9525">
      <a:noFill/>
    </a:ln>
  </c:spPr>
  <c:txPr>
    <a:bodyPr/>
    <a:lstStyle/>
    <a:p>
      <a:pPr>
        <a:defRPr sz="1525" b="0" i="0" u="none" strike="noStrike" baseline="0">
          <a:solidFill>
            <a:srgbClr val="000000"/>
          </a:solidFill>
          <a:latin typeface="Arial"/>
          <a:ea typeface="Arial"/>
          <a:cs typeface="Arial"/>
        </a:defRPr>
      </a:pPr>
      <a:endParaRPr lang="en-US"/>
    </a:p>
  </c:txPr>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25" b="0" i="0" u="none" strike="noStrike" baseline="0">
                <a:solidFill>
                  <a:srgbClr val="FF0000"/>
                </a:solidFill>
                <a:latin typeface="Arial"/>
                <a:ea typeface="Arial"/>
                <a:cs typeface="Arial"/>
              </a:defRPr>
            </a:pPr>
            <a:r>
              <a:rPr lang="en-AU">
                <a:solidFill>
                  <a:sysClr val="windowText" lastClr="000000"/>
                </a:solidFill>
              </a:rPr>
              <a:t>Monthly Electricity, Natural Gas and Diesel Usage and Production 2011/12</a:t>
            </a:r>
          </a:p>
        </c:rich>
      </c:tx>
      <c:layout>
        <c:manualLayout>
          <c:xMode val="edge"/>
          <c:yMode val="edge"/>
          <c:x val="0.20813785387864434"/>
          <c:y val="2.4514504412370786E-2"/>
        </c:manualLayout>
      </c:layout>
      <c:overlay val="0"/>
      <c:spPr>
        <a:noFill/>
        <a:ln w="25400">
          <a:noFill/>
        </a:ln>
      </c:spPr>
    </c:title>
    <c:autoTitleDeleted val="0"/>
    <c:plotArea>
      <c:layout>
        <c:manualLayout>
          <c:layoutTarget val="inner"/>
          <c:xMode val="edge"/>
          <c:yMode val="edge"/>
          <c:x val="8.21612965390702E-2"/>
          <c:y val="0.10225988700564971"/>
          <c:w val="0.85694588073078648"/>
          <c:h val="0.68757062146892667"/>
        </c:manualLayout>
      </c:layout>
      <c:scatterChart>
        <c:scatterStyle val="lineMarker"/>
        <c:varyColors val="0"/>
        <c:ser>
          <c:idx val="0"/>
          <c:order val="0"/>
          <c:tx>
            <c:strRef>
              <c:f>Electricity!$B$2</c:f>
              <c:strCache>
                <c:ptCount val="1"/>
                <c:pt idx="0">
                  <c:v>Electricity</c:v>
                </c:pt>
              </c:strCache>
            </c:strRef>
          </c:tx>
          <c:spPr>
            <a:ln w="28575">
              <a:noFill/>
            </a:ln>
          </c:spPr>
          <c:marker>
            <c:symbol val="diamond"/>
            <c:size val="5"/>
            <c:spPr>
              <a:solidFill>
                <a:srgbClr val="003300"/>
              </a:solidFill>
              <a:ln>
                <a:solidFill>
                  <a:srgbClr val="003300"/>
                </a:solidFill>
                <a:prstDash val="solid"/>
              </a:ln>
            </c:spPr>
          </c:marker>
          <c:trendline>
            <c:trendlineType val="linear"/>
            <c:dispRSqr val="1"/>
            <c:dispEq val="1"/>
            <c:trendlineLbl>
              <c:layout>
                <c:manualLayout>
                  <c:x val="-0.17971862990508805"/>
                  <c:y val="1.8270228345797838E-2"/>
                </c:manualLayout>
              </c:layout>
              <c:numFmt formatCode="General" sourceLinked="0"/>
            </c:trendlineLbl>
          </c:trendline>
          <c:xVal>
            <c:numRef>
              <c:f>'KPI Data'!$E$18:$E$29</c:f>
              <c:numCache>
                <c:formatCode>#,##0</c:formatCode>
                <c:ptCount val="12"/>
                <c:pt idx="0">
                  <c:v>1301.8699999999999</c:v>
                </c:pt>
                <c:pt idx="1">
                  <c:v>1301.8699999999999</c:v>
                </c:pt>
                <c:pt idx="2">
                  <c:v>1302.925</c:v>
                </c:pt>
                <c:pt idx="3">
                  <c:v>1290.2649999999999</c:v>
                </c:pt>
                <c:pt idx="4">
                  <c:v>1322.97</c:v>
                </c:pt>
                <c:pt idx="5">
                  <c:v>1002.2499999999999</c:v>
                </c:pt>
                <c:pt idx="6">
                  <c:v>791.25</c:v>
                </c:pt>
                <c:pt idx="7">
                  <c:v>1107.75</c:v>
                </c:pt>
                <c:pt idx="8">
                  <c:v>1347.2349999999999</c:v>
                </c:pt>
                <c:pt idx="9">
                  <c:v>1322.97</c:v>
                </c:pt>
                <c:pt idx="10">
                  <c:v>1384.1599999999999</c:v>
                </c:pt>
                <c:pt idx="11">
                  <c:v>1347.2349999999999</c:v>
                </c:pt>
              </c:numCache>
            </c:numRef>
          </c:xVal>
          <c:yVal>
            <c:numRef>
              <c:f>Electricity!$E$18:$E$29</c:f>
              <c:numCache>
                <c:formatCode>#,##0</c:formatCode>
                <c:ptCount val="12"/>
                <c:pt idx="0">
                  <c:v>4536</c:v>
                </c:pt>
                <c:pt idx="1">
                  <c:v>4600.8</c:v>
                </c:pt>
                <c:pt idx="2">
                  <c:v>4568.4000000000005</c:v>
                </c:pt>
                <c:pt idx="3">
                  <c:v>4698</c:v>
                </c:pt>
                <c:pt idx="4">
                  <c:v>4665.6000000000004</c:v>
                </c:pt>
                <c:pt idx="5">
                  <c:v>4147.2</c:v>
                </c:pt>
                <c:pt idx="6">
                  <c:v>3402</c:v>
                </c:pt>
                <c:pt idx="7">
                  <c:v>4212</c:v>
                </c:pt>
                <c:pt idx="8">
                  <c:v>4633.2</c:v>
                </c:pt>
                <c:pt idx="9">
                  <c:v>4600.8</c:v>
                </c:pt>
                <c:pt idx="10">
                  <c:v>4665.6000000000004</c:v>
                </c:pt>
                <c:pt idx="11">
                  <c:v>4665.6000000000004</c:v>
                </c:pt>
              </c:numCache>
            </c:numRef>
          </c:yVal>
          <c:smooth val="0"/>
        </c:ser>
        <c:ser>
          <c:idx val="1"/>
          <c:order val="1"/>
          <c:tx>
            <c:strRef>
              <c:f>'Natural Gas'!$B$2</c:f>
              <c:strCache>
                <c:ptCount val="1"/>
                <c:pt idx="0">
                  <c:v>Natural Gas</c:v>
                </c:pt>
              </c:strCache>
            </c:strRef>
          </c:tx>
          <c:spPr>
            <a:ln w="28575">
              <a:noFill/>
            </a:ln>
          </c:spPr>
          <c:marker>
            <c:symbol val="square"/>
            <c:size val="5"/>
            <c:spPr>
              <a:solidFill>
                <a:srgbClr val="DD6225"/>
              </a:solidFill>
              <a:ln>
                <a:solidFill>
                  <a:srgbClr val="DD6225"/>
                </a:solidFill>
                <a:prstDash val="solid"/>
              </a:ln>
            </c:spPr>
          </c:marker>
          <c:trendline>
            <c:trendlineType val="linear"/>
            <c:dispRSqr val="1"/>
            <c:dispEq val="1"/>
            <c:trendlineLbl>
              <c:layout>
                <c:manualLayout>
                  <c:x val="0.11652074126045567"/>
                  <c:y val="9.8591634964986949E-2"/>
                </c:manualLayout>
              </c:layout>
              <c:numFmt formatCode="General" sourceLinked="0"/>
            </c:trendlineLbl>
          </c:trendline>
          <c:xVal>
            <c:numRef>
              <c:f>'KPI Data'!$E$18:$E$29</c:f>
              <c:numCache>
                <c:formatCode>#,##0</c:formatCode>
                <c:ptCount val="12"/>
                <c:pt idx="0">
                  <c:v>1301.8699999999999</c:v>
                </c:pt>
                <c:pt idx="1">
                  <c:v>1301.8699999999999</c:v>
                </c:pt>
                <c:pt idx="2">
                  <c:v>1302.925</c:v>
                </c:pt>
                <c:pt idx="3">
                  <c:v>1290.2649999999999</c:v>
                </c:pt>
                <c:pt idx="4">
                  <c:v>1322.97</c:v>
                </c:pt>
                <c:pt idx="5">
                  <c:v>1002.2499999999999</c:v>
                </c:pt>
                <c:pt idx="6">
                  <c:v>791.25</c:v>
                </c:pt>
                <c:pt idx="7">
                  <c:v>1107.75</c:v>
                </c:pt>
                <c:pt idx="8">
                  <c:v>1347.2349999999999</c:v>
                </c:pt>
                <c:pt idx="9">
                  <c:v>1322.97</c:v>
                </c:pt>
                <c:pt idx="10">
                  <c:v>1384.1599999999999</c:v>
                </c:pt>
                <c:pt idx="11">
                  <c:v>1347.2349999999999</c:v>
                </c:pt>
              </c:numCache>
            </c:numRef>
          </c:xVal>
          <c:yVal>
            <c:numRef>
              <c:f>'Natural Gas'!$C$18:$C$29</c:f>
              <c:numCache>
                <c:formatCode>#,##0</c:formatCode>
                <c:ptCount val="12"/>
                <c:pt idx="0">
                  <c:v>3744</c:v>
                </c:pt>
                <c:pt idx="1">
                  <c:v>3861</c:v>
                </c:pt>
                <c:pt idx="2">
                  <c:v>3744</c:v>
                </c:pt>
                <c:pt idx="3">
                  <c:v>3627</c:v>
                </c:pt>
                <c:pt idx="4">
                  <c:v>3744</c:v>
                </c:pt>
                <c:pt idx="5">
                  <c:v>3195</c:v>
                </c:pt>
                <c:pt idx="6">
                  <c:v>2601</c:v>
                </c:pt>
                <c:pt idx="7">
                  <c:v>3712.5</c:v>
                </c:pt>
                <c:pt idx="8">
                  <c:v>3627</c:v>
                </c:pt>
                <c:pt idx="9">
                  <c:v>3861</c:v>
                </c:pt>
                <c:pt idx="10">
                  <c:v>3744</c:v>
                </c:pt>
                <c:pt idx="11">
                  <c:v>3861</c:v>
                </c:pt>
              </c:numCache>
            </c:numRef>
          </c:yVal>
          <c:smooth val="0"/>
        </c:ser>
        <c:ser>
          <c:idx val="2"/>
          <c:order val="2"/>
          <c:tx>
            <c:strRef>
              <c:f>'Diesel, LPG or Other Fuel'!$B$2</c:f>
              <c:strCache>
                <c:ptCount val="1"/>
                <c:pt idx="0">
                  <c:v>Diesel, LPG or other major fuel</c:v>
                </c:pt>
              </c:strCache>
            </c:strRef>
          </c:tx>
          <c:spPr>
            <a:ln w="28575">
              <a:noFill/>
            </a:ln>
          </c:spPr>
          <c:marker>
            <c:spPr>
              <a:solidFill>
                <a:schemeClr val="accent1"/>
              </a:solidFill>
            </c:spPr>
          </c:marker>
          <c:trendline>
            <c:trendlineType val="linear"/>
            <c:dispRSqr val="1"/>
            <c:dispEq val="1"/>
            <c:trendlineLbl>
              <c:layout>
                <c:manualLayout>
                  <c:x val="1.916093455427892E-3"/>
                  <c:y val="-6.4425660252792574E-2"/>
                </c:manualLayout>
              </c:layout>
              <c:numFmt formatCode="General" sourceLinked="0"/>
            </c:trendlineLbl>
          </c:trendline>
          <c:xVal>
            <c:numRef>
              <c:f>'KPI Data'!$E$18:$E$29</c:f>
              <c:numCache>
                <c:formatCode>#,##0</c:formatCode>
                <c:ptCount val="12"/>
                <c:pt idx="0">
                  <c:v>1301.8699999999999</c:v>
                </c:pt>
                <c:pt idx="1">
                  <c:v>1301.8699999999999</c:v>
                </c:pt>
                <c:pt idx="2">
                  <c:v>1302.925</c:v>
                </c:pt>
                <c:pt idx="3">
                  <c:v>1290.2649999999999</c:v>
                </c:pt>
                <c:pt idx="4">
                  <c:v>1322.97</c:v>
                </c:pt>
                <c:pt idx="5">
                  <c:v>1002.2499999999999</c:v>
                </c:pt>
                <c:pt idx="6">
                  <c:v>791.25</c:v>
                </c:pt>
                <c:pt idx="7">
                  <c:v>1107.75</c:v>
                </c:pt>
                <c:pt idx="8">
                  <c:v>1347.2349999999999</c:v>
                </c:pt>
                <c:pt idx="9">
                  <c:v>1322.97</c:v>
                </c:pt>
                <c:pt idx="10">
                  <c:v>1384.1599999999999</c:v>
                </c:pt>
                <c:pt idx="11">
                  <c:v>1347.2349999999999</c:v>
                </c:pt>
              </c:numCache>
            </c:numRef>
          </c:xVal>
          <c:yVal>
            <c:numRef>
              <c:f>'Diesel, LPG or Other Fuel'!$F$20:$F$31</c:f>
              <c:numCache>
                <c:formatCode>#,##0</c:formatCode>
                <c:ptCount val="12"/>
                <c:pt idx="0">
                  <c:v>451.62</c:v>
                </c:pt>
                <c:pt idx="1">
                  <c:v>460.6524</c:v>
                </c:pt>
                <c:pt idx="2">
                  <c:v>442.58760000000001</c:v>
                </c:pt>
                <c:pt idx="3">
                  <c:v>433.55520000000001</c:v>
                </c:pt>
                <c:pt idx="4">
                  <c:v>469.6848</c:v>
                </c:pt>
                <c:pt idx="5">
                  <c:v>397.42560000000003</c:v>
                </c:pt>
                <c:pt idx="6">
                  <c:v>343.2312</c:v>
                </c:pt>
                <c:pt idx="7">
                  <c:v>388.39320000000004</c:v>
                </c:pt>
                <c:pt idx="8">
                  <c:v>442.58760000000001</c:v>
                </c:pt>
                <c:pt idx="9">
                  <c:v>433.55520000000001</c:v>
                </c:pt>
                <c:pt idx="10">
                  <c:v>469.6848</c:v>
                </c:pt>
                <c:pt idx="11">
                  <c:v>460.6524</c:v>
                </c:pt>
              </c:numCache>
            </c:numRef>
          </c:yVal>
          <c:smooth val="0"/>
        </c:ser>
        <c:dLbls>
          <c:showLegendKey val="0"/>
          <c:showVal val="0"/>
          <c:showCatName val="0"/>
          <c:showSerName val="0"/>
          <c:showPercent val="0"/>
          <c:showBubbleSize val="0"/>
        </c:dLbls>
        <c:axId val="135687168"/>
        <c:axId val="135697536"/>
      </c:scatterChart>
      <c:valAx>
        <c:axId val="135687168"/>
        <c:scaling>
          <c:orientation val="minMax"/>
          <c:min val="0"/>
        </c:scaling>
        <c:delete val="0"/>
        <c:axPos val="b"/>
        <c:title>
          <c:tx>
            <c:rich>
              <a:bodyPr/>
              <a:lstStyle/>
              <a:p>
                <a:pPr>
                  <a:defRPr sz="1525" b="0" i="0" u="none" strike="noStrike" baseline="0">
                    <a:solidFill>
                      <a:srgbClr val="000000"/>
                    </a:solidFill>
                    <a:latin typeface="Arial"/>
                    <a:ea typeface="Arial"/>
                    <a:cs typeface="Arial"/>
                  </a:defRPr>
                </a:pPr>
                <a:r>
                  <a:rPr lang="en-AU"/>
                  <a:t>Total Production, Tonnes Melted</a:t>
                </a:r>
                <a:r>
                  <a:rPr lang="en-AU" baseline="0"/>
                  <a:t> (t)</a:t>
                </a:r>
                <a:endParaRPr lang="en-AU"/>
              </a:p>
            </c:rich>
          </c:tx>
          <c:layout>
            <c:manualLayout>
              <c:xMode val="edge"/>
              <c:yMode val="edge"/>
              <c:x val="0.41882109617373331"/>
              <c:y val="0.8661016949152542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525" b="0" i="0" u="none" strike="noStrike" baseline="0">
                <a:solidFill>
                  <a:srgbClr val="000000"/>
                </a:solidFill>
                <a:latin typeface="Arial"/>
                <a:ea typeface="Arial"/>
                <a:cs typeface="Arial"/>
              </a:defRPr>
            </a:pPr>
            <a:endParaRPr lang="en-US"/>
          </a:p>
        </c:txPr>
        <c:crossAx val="135697536"/>
        <c:crosses val="autoZero"/>
        <c:crossBetween val="midCat"/>
      </c:valAx>
      <c:valAx>
        <c:axId val="135697536"/>
        <c:scaling>
          <c:orientation val="minMax"/>
          <c:max val="6000"/>
          <c:min val="0"/>
        </c:scaling>
        <c:delete val="0"/>
        <c:axPos val="l"/>
        <c:majorGridlines>
          <c:spPr>
            <a:ln w="3175">
              <a:solidFill>
                <a:srgbClr val="000000"/>
              </a:solidFill>
              <a:prstDash val="sysDash"/>
            </a:ln>
          </c:spPr>
        </c:majorGridlines>
        <c:numFmt formatCode="#,##0\ &quot;GJ&quot;" sourceLinked="0"/>
        <c:majorTickMark val="out"/>
        <c:minorTickMark val="none"/>
        <c:tickLblPos val="nextTo"/>
        <c:spPr>
          <a:ln w="3175">
            <a:solidFill>
              <a:srgbClr val="000000"/>
            </a:solidFill>
            <a:prstDash val="solid"/>
          </a:ln>
        </c:spPr>
        <c:txPr>
          <a:bodyPr rot="0" vert="horz"/>
          <a:lstStyle/>
          <a:p>
            <a:pPr>
              <a:defRPr sz="1525" b="0" i="0" u="none" strike="noStrike" baseline="0">
                <a:solidFill>
                  <a:srgbClr val="000000"/>
                </a:solidFill>
                <a:latin typeface="Arial"/>
                <a:ea typeface="Arial"/>
                <a:cs typeface="Arial"/>
              </a:defRPr>
            </a:pPr>
            <a:endParaRPr lang="en-US"/>
          </a:p>
        </c:txPr>
        <c:crossAx val="135687168"/>
        <c:crosses val="autoZero"/>
        <c:crossBetween val="midCat"/>
        <c:majorUnit val="1000"/>
      </c:valAx>
      <c:spPr>
        <a:noFill/>
        <a:ln w="25400">
          <a:noFill/>
        </a:ln>
      </c:spPr>
    </c:plotArea>
    <c:legend>
      <c:legendPos val="b"/>
      <c:layout/>
      <c:overlay val="0"/>
      <c:spPr>
        <a:solidFill>
          <a:srgbClr val="FFFFFF"/>
        </a:solidFill>
        <a:ln w="3175">
          <a:solidFill>
            <a:srgbClr val="000000"/>
          </a:solidFill>
          <a:prstDash val="solid"/>
        </a:ln>
      </c:spPr>
      <c:txPr>
        <a:bodyPr/>
        <a:lstStyle/>
        <a:p>
          <a:pPr>
            <a:defRPr sz="128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525" b="0" i="0" u="none" strike="noStrike" baseline="0">
          <a:solidFill>
            <a:srgbClr val="000000"/>
          </a:solidFill>
          <a:latin typeface="Arial"/>
          <a:ea typeface="Arial"/>
          <a:cs typeface="Arial"/>
        </a:defRPr>
      </a:pPr>
      <a:endParaRPr lang="en-US"/>
    </a:p>
  </c:txPr>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0" i="0" u="none" strike="noStrike" baseline="0">
                <a:solidFill>
                  <a:srgbClr val="000000"/>
                </a:solidFill>
                <a:latin typeface="Arial"/>
                <a:ea typeface="Arial"/>
                <a:cs typeface="Arial"/>
              </a:defRPr>
            </a:pPr>
            <a:r>
              <a:rPr lang="en-AU"/>
              <a:t>Energy KPI and Production 2011/12</a:t>
            </a:r>
          </a:p>
        </c:rich>
      </c:tx>
      <c:layout/>
      <c:overlay val="0"/>
    </c:title>
    <c:autoTitleDeleted val="0"/>
    <c:plotArea>
      <c:layout/>
      <c:barChart>
        <c:barDir val="col"/>
        <c:grouping val="clustered"/>
        <c:varyColors val="0"/>
        <c:ser>
          <c:idx val="0"/>
          <c:order val="0"/>
          <c:tx>
            <c:v>Production</c:v>
          </c:tx>
          <c:spPr>
            <a:solidFill>
              <a:schemeClr val="bg1">
                <a:lumMod val="50000"/>
              </a:schemeClr>
            </a:solidFill>
          </c:spPr>
          <c:invertIfNegative val="0"/>
          <c:cat>
            <c:multiLvlStrRef>
              <c:f>'KPI Data'!#REF!</c:f>
            </c:multiLvlStrRef>
          </c:cat>
          <c:val>
            <c:numRef>
              <c:f>'KPI Data'!$E$18:$E$29</c:f>
              <c:numCache>
                <c:formatCode>#,##0</c:formatCode>
                <c:ptCount val="12"/>
                <c:pt idx="0">
                  <c:v>1301.8699999999999</c:v>
                </c:pt>
                <c:pt idx="1">
                  <c:v>1301.8699999999999</c:v>
                </c:pt>
                <c:pt idx="2">
                  <c:v>1302.925</c:v>
                </c:pt>
                <c:pt idx="3">
                  <c:v>1290.2649999999999</c:v>
                </c:pt>
                <c:pt idx="4">
                  <c:v>1322.97</c:v>
                </c:pt>
                <c:pt idx="5">
                  <c:v>1002.2499999999999</c:v>
                </c:pt>
                <c:pt idx="6">
                  <c:v>791.25</c:v>
                </c:pt>
                <c:pt idx="7">
                  <c:v>1107.75</c:v>
                </c:pt>
                <c:pt idx="8">
                  <c:v>1347.2349999999999</c:v>
                </c:pt>
                <c:pt idx="9">
                  <c:v>1322.97</c:v>
                </c:pt>
                <c:pt idx="10">
                  <c:v>1384.1599999999999</c:v>
                </c:pt>
                <c:pt idx="11">
                  <c:v>1347.2349999999999</c:v>
                </c:pt>
              </c:numCache>
            </c:numRef>
          </c:val>
        </c:ser>
        <c:dLbls>
          <c:showLegendKey val="0"/>
          <c:showVal val="0"/>
          <c:showCatName val="0"/>
          <c:showSerName val="0"/>
          <c:showPercent val="0"/>
          <c:showBubbleSize val="0"/>
        </c:dLbls>
        <c:gapWidth val="150"/>
        <c:axId val="136094464"/>
        <c:axId val="136096384"/>
      </c:barChart>
      <c:lineChart>
        <c:grouping val="standard"/>
        <c:varyColors val="0"/>
        <c:ser>
          <c:idx val="1"/>
          <c:order val="1"/>
          <c:tx>
            <c:strRef>
              <c:f>'KPI Data'!$F$5</c:f>
              <c:strCache>
                <c:ptCount val="1"/>
                <c:pt idx="0">
                  <c:v>Natural Gas, MJ/Tonne melt</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val>
            <c:numRef>
              <c:f>'KPI Data'!$F$18:$F$29</c:f>
              <c:numCache>
                <c:formatCode>#,##0</c:formatCode>
                <c:ptCount val="12"/>
                <c:pt idx="0">
                  <c:v>2875.8631814236446</c:v>
                </c:pt>
                <c:pt idx="1">
                  <c:v>2965.7339058431335</c:v>
                </c:pt>
                <c:pt idx="2">
                  <c:v>2873.5345472686458</c:v>
                </c:pt>
                <c:pt idx="3">
                  <c:v>2811.0504431260247</c:v>
                </c:pt>
                <c:pt idx="4">
                  <c:v>2829.9961450373025</c:v>
                </c:pt>
                <c:pt idx="5">
                  <c:v>3187.827388376154</c:v>
                </c:pt>
                <c:pt idx="6">
                  <c:v>3287.2037914691941</c:v>
                </c:pt>
                <c:pt idx="7">
                  <c:v>3351.3879485443467</c:v>
                </c:pt>
                <c:pt idx="8">
                  <c:v>2692.1806514824812</c:v>
                </c:pt>
                <c:pt idx="9">
                  <c:v>2918.433524569718</c:v>
                </c:pt>
                <c:pt idx="10">
                  <c:v>2704.8896081377879</c:v>
                </c:pt>
                <c:pt idx="11">
                  <c:v>2865.8697257716735</c:v>
                </c:pt>
              </c:numCache>
            </c:numRef>
          </c:val>
          <c:smooth val="0"/>
        </c:ser>
        <c:ser>
          <c:idx val="2"/>
          <c:order val="2"/>
          <c:tx>
            <c:strRef>
              <c:f>'KPI Data'!$G$5</c:f>
              <c:strCache>
                <c:ptCount val="1"/>
                <c:pt idx="0">
                  <c:v>Electricity, MJ/Tonne melt</c:v>
                </c:pt>
              </c:strCache>
            </c:strRef>
          </c:tx>
          <c:spPr>
            <a:ln>
              <a:solidFill>
                <a:schemeClr val="tx1"/>
              </a:solidFill>
            </a:ln>
          </c:spPr>
          <c:marker>
            <c:spPr>
              <a:solidFill>
                <a:schemeClr val="tx1"/>
              </a:solidFill>
              <a:ln>
                <a:solidFill>
                  <a:schemeClr val="tx1"/>
                </a:solidFill>
              </a:ln>
            </c:spPr>
          </c:marker>
          <c:val>
            <c:numRef>
              <c:f>'KPI Data'!$G$18:$G$29</c:f>
              <c:numCache>
                <c:formatCode>#,##0</c:formatCode>
                <c:ptCount val="12"/>
                <c:pt idx="0">
                  <c:v>3484.2188544171081</c:v>
                </c:pt>
                <c:pt idx="1">
                  <c:v>3533.9934094802097</c:v>
                </c:pt>
                <c:pt idx="2">
                  <c:v>3506.2647504653</c:v>
                </c:pt>
                <c:pt idx="3">
                  <c:v>3641.1124846446278</c:v>
                </c:pt>
                <c:pt idx="4">
                  <c:v>3526.6105807387921</c:v>
                </c:pt>
                <c:pt idx="5">
                  <c:v>4137.8897480668502</c:v>
                </c:pt>
                <c:pt idx="6">
                  <c:v>4299.5260663507106</c:v>
                </c:pt>
                <c:pt idx="7">
                  <c:v>3802.3019634394041</c:v>
                </c:pt>
                <c:pt idx="8">
                  <c:v>3439.043670926008</c:v>
                </c:pt>
                <c:pt idx="9">
                  <c:v>3477.6298782285312</c:v>
                </c:pt>
                <c:pt idx="10">
                  <c:v>3370.7085886024743</c:v>
                </c:pt>
                <c:pt idx="11">
                  <c:v>3463.0929273660499</c:v>
                </c:pt>
              </c:numCache>
            </c:numRef>
          </c:val>
          <c:smooth val="0"/>
        </c:ser>
        <c:ser>
          <c:idx val="3"/>
          <c:order val="3"/>
          <c:tx>
            <c:strRef>
              <c:f>'KPI Data'!$H$5</c:f>
              <c:strCache>
                <c:ptCount val="1"/>
                <c:pt idx="0">
                  <c:v>Diesel, MJ/Tonne melt</c:v>
                </c:pt>
              </c:strCache>
            </c:strRef>
          </c:tx>
          <c:spPr>
            <a:ln>
              <a:solidFill>
                <a:schemeClr val="accent1">
                  <a:lumMod val="75000"/>
                </a:schemeClr>
              </a:solidFill>
            </a:ln>
          </c:spPr>
          <c:marker>
            <c:spPr>
              <a:solidFill>
                <a:schemeClr val="accent1">
                  <a:lumMod val="75000"/>
                </a:schemeClr>
              </a:solidFill>
            </c:spPr>
          </c:marker>
          <c:val>
            <c:numRef>
              <c:f>'KPI Data'!$H$18:$H$29</c:f>
              <c:numCache>
                <c:formatCode>#,##0</c:formatCode>
                <c:ptCount val="12"/>
                <c:pt idx="0">
                  <c:v>346.90099625922716</c:v>
                </c:pt>
                <c:pt idx="1">
                  <c:v>353.83901618441172</c:v>
                </c:pt>
                <c:pt idx="2">
                  <c:v>339.6877026689948</c:v>
                </c:pt>
                <c:pt idx="3">
                  <c:v>336.02027490476769</c:v>
                </c:pt>
                <c:pt idx="4">
                  <c:v>355.02301639492958</c:v>
                </c:pt>
                <c:pt idx="5">
                  <c:v>396.53339985033682</c:v>
                </c:pt>
                <c:pt idx="6">
                  <c:v>433.78350710900474</c:v>
                </c:pt>
                <c:pt idx="7">
                  <c:v>350.61448882870684</c:v>
                </c:pt>
                <c:pt idx="8">
                  <c:v>328.51551511057841</c:v>
                </c:pt>
                <c:pt idx="9">
                  <c:v>327.71355359531964</c:v>
                </c:pt>
                <c:pt idx="10">
                  <c:v>339.32840134088548</c:v>
                </c:pt>
                <c:pt idx="11">
                  <c:v>341.92431164570399</c:v>
                </c:pt>
              </c:numCache>
            </c:numRef>
          </c:val>
          <c:smooth val="0"/>
        </c:ser>
        <c:dLbls>
          <c:showLegendKey val="0"/>
          <c:showVal val="0"/>
          <c:showCatName val="0"/>
          <c:showSerName val="0"/>
          <c:showPercent val="0"/>
          <c:showBubbleSize val="0"/>
        </c:dLbls>
        <c:marker val="1"/>
        <c:smooth val="0"/>
        <c:axId val="136098560"/>
        <c:axId val="136100096"/>
      </c:lineChart>
      <c:catAx>
        <c:axId val="136094464"/>
        <c:scaling>
          <c:orientation val="minMax"/>
        </c:scaling>
        <c:delete val="0"/>
        <c:axPos val="b"/>
        <c:numFmt formatCode="mmm\-yy" sourceLinked="0"/>
        <c:majorTickMark val="out"/>
        <c:minorTickMark val="none"/>
        <c:tickLblPos val="nextTo"/>
        <c:txPr>
          <a:bodyPr rot="-5400000" vert="horz"/>
          <a:lstStyle/>
          <a:p>
            <a:pPr>
              <a:defRPr sz="1400" b="0" i="0" u="none" strike="noStrike" baseline="0">
                <a:solidFill>
                  <a:srgbClr val="000000"/>
                </a:solidFill>
                <a:latin typeface="Arial"/>
                <a:ea typeface="Arial"/>
                <a:cs typeface="Arial"/>
              </a:defRPr>
            </a:pPr>
            <a:endParaRPr lang="en-US"/>
          </a:p>
        </c:txPr>
        <c:crossAx val="136096384"/>
        <c:crosses val="autoZero"/>
        <c:auto val="1"/>
        <c:lblAlgn val="ctr"/>
        <c:lblOffset val="100"/>
        <c:noMultiLvlLbl val="0"/>
      </c:catAx>
      <c:valAx>
        <c:axId val="136096384"/>
        <c:scaling>
          <c:orientation val="minMax"/>
        </c:scaling>
        <c:delete val="0"/>
        <c:axPos val="l"/>
        <c:majorGridlines>
          <c:spPr>
            <a:ln>
              <a:prstDash val="sysDash"/>
            </a:ln>
          </c:spPr>
        </c:majorGridlines>
        <c:title>
          <c:tx>
            <c:rich>
              <a:bodyPr/>
              <a:lstStyle/>
              <a:p>
                <a:pPr>
                  <a:defRPr sz="1600" b="0" i="0" u="none" strike="noStrike" baseline="0">
                    <a:solidFill>
                      <a:srgbClr val="000000"/>
                    </a:solidFill>
                    <a:latin typeface="Arial"/>
                    <a:ea typeface="Arial"/>
                    <a:cs typeface="Arial"/>
                  </a:defRPr>
                </a:pPr>
                <a:r>
                  <a:rPr lang="en-AU"/>
                  <a:t>Production, Tonnes</a:t>
                </a:r>
              </a:p>
            </c:rich>
          </c:tx>
          <c:layout/>
          <c:overlay val="0"/>
        </c:title>
        <c:numFmt formatCode="#,##0" sourceLinked="1"/>
        <c:majorTickMark val="out"/>
        <c:minorTickMark val="none"/>
        <c:tickLblPos val="nextTo"/>
        <c:txPr>
          <a:bodyPr rot="0" vert="horz"/>
          <a:lstStyle/>
          <a:p>
            <a:pPr>
              <a:defRPr sz="1400" b="0" i="0" u="none" strike="noStrike" baseline="0">
                <a:solidFill>
                  <a:srgbClr val="000000"/>
                </a:solidFill>
                <a:latin typeface="Arial"/>
                <a:ea typeface="Arial"/>
                <a:cs typeface="Arial"/>
              </a:defRPr>
            </a:pPr>
            <a:endParaRPr lang="en-US"/>
          </a:p>
        </c:txPr>
        <c:crossAx val="136094464"/>
        <c:crosses val="autoZero"/>
        <c:crossBetween val="between"/>
      </c:valAx>
      <c:catAx>
        <c:axId val="136098560"/>
        <c:scaling>
          <c:orientation val="minMax"/>
        </c:scaling>
        <c:delete val="1"/>
        <c:axPos val="b"/>
        <c:majorTickMark val="out"/>
        <c:minorTickMark val="none"/>
        <c:tickLblPos val="none"/>
        <c:crossAx val="136100096"/>
        <c:crosses val="autoZero"/>
        <c:auto val="1"/>
        <c:lblAlgn val="ctr"/>
        <c:lblOffset val="100"/>
        <c:noMultiLvlLbl val="0"/>
      </c:catAx>
      <c:valAx>
        <c:axId val="136100096"/>
        <c:scaling>
          <c:orientation val="minMax"/>
        </c:scaling>
        <c:delete val="0"/>
        <c:axPos val="r"/>
        <c:title>
          <c:tx>
            <c:rich>
              <a:bodyPr/>
              <a:lstStyle/>
              <a:p>
                <a:pPr>
                  <a:defRPr sz="1600" b="0" i="0" u="none" strike="noStrike" baseline="0">
                    <a:solidFill>
                      <a:srgbClr val="000000"/>
                    </a:solidFill>
                    <a:latin typeface="Arial"/>
                    <a:ea typeface="Arial"/>
                    <a:cs typeface="Arial"/>
                  </a:defRPr>
                </a:pPr>
                <a:r>
                  <a:rPr lang="en-AU"/>
                  <a:t>Energy KPI, MJ/Tonne</a:t>
                </a:r>
              </a:p>
            </c:rich>
          </c:tx>
          <c:layout/>
          <c:overlay val="0"/>
        </c:title>
        <c:numFmt formatCode="#,##0" sourceLinked="1"/>
        <c:majorTickMark val="out"/>
        <c:minorTickMark val="none"/>
        <c:tickLblPos val="nextTo"/>
        <c:txPr>
          <a:bodyPr rot="0" vert="horz"/>
          <a:lstStyle/>
          <a:p>
            <a:pPr>
              <a:defRPr sz="1400" b="0" i="0" u="none" strike="noStrike" baseline="0">
                <a:solidFill>
                  <a:srgbClr val="000000"/>
                </a:solidFill>
                <a:latin typeface="Arial"/>
                <a:ea typeface="Arial"/>
                <a:cs typeface="Arial"/>
              </a:defRPr>
            </a:pPr>
            <a:endParaRPr lang="en-US"/>
          </a:p>
        </c:txPr>
        <c:crossAx val="136098560"/>
        <c:crosses val="max"/>
        <c:crossBetween val="between"/>
        <c:majorUnit val="1000"/>
      </c:valAx>
    </c:plotArea>
    <c:legend>
      <c:legendPos val="b"/>
      <c:layout/>
      <c:overlay val="0"/>
      <c:txPr>
        <a:bodyPr/>
        <a:lstStyle/>
        <a:p>
          <a:pPr>
            <a:defRPr sz="1470" b="0" i="0" u="none" strike="noStrike" baseline="0">
              <a:solidFill>
                <a:srgbClr val="000000"/>
              </a:solidFill>
              <a:latin typeface="Arial"/>
              <a:ea typeface="Arial"/>
              <a:cs typeface="Arial"/>
            </a:defRPr>
          </a:pPr>
          <a:endParaRPr lang="en-US"/>
        </a:p>
      </c:txPr>
    </c:legend>
    <c:plotVisOnly val="1"/>
    <c:dispBlanksAs val="gap"/>
    <c:showDLblsOverMax val="0"/>
  </c:chart>
  <c:txPr>
    <a:bodyPr/>
    <a:lstStyle/>
    <a:p>
      <a:pPr>
        <a:defRPr sz="1600" b="0" i="0" u="none" strike="noStrike" baseline="0">
          <a:solidFill>
            <a:srgbClr val="000000"/>
          </a:solidFill>
          <a:latin typeface="Arial"/>
          <a:ea typeface="Arial"/>
          <a:cs typeface="Arial"/>
        </a:defRPr>
      </a:pPr>
      <a:endParaRPr lang="en-US"/>
    </a:p>
  </c:txPr>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25" b="0" i="0" u="none" strike="noStrike" baseline="0">
                <a:solidFill>
                  <a:srgbClr val="000000"/>
                </a:solidFill>
                <a:latin typeface="Arial"/>
                <a:ea typeface="Arial"/>
                <a:cs typeface="Arial"/>
              </a:defRPr>
            </a:pPr>
            <a:r>
              <a:rPr lang="en-AU"/>
              <a:t>Production and Energy KPI 2011/12</a:t>
            </a:r>
          </a:p>
        </c:rich>
      </c:tx>
      <c:layout>
        <c:manualLayout>
          <c:xMode val="edge"/>
          <c:yMode val="edge"/>
          <c:x val="0.37435367114788459"/>
          <c:y val="2.0338983050847428E-2"/>
        </c:manualLayout>
      </c:layout>
      <c:overlay val="0"/>
      <c:spPr>
        <a:noFill/>
        <a:ln w="25400">
          <a:noFill/>
        </a:ln>
      </c:spPr>
    </c:title>
    <c:autoTitleDeleted val="0"/>
    <c:plotArea>
      <c:layout>
        <c:manualLayout>
          <c:layoutTarget val="inner"/>
          <c:xMode val="edge"/>
          <c:yMode val="edge"/>
          <c:x val="0.12524988668040199"/>
          <c:y val="0.13615819209039642"/>
          <c:w val="0.813857290589455"/>
          <c:h val="0.71299435028248992"/>
        </c:manualLayout>
      </c:layout>
      <c:scatterChart>
        <c:scatterStyle val="lineMarker"/>
        <c:varyColors val="0"/>
        <c:ser>
          <c:idx val="0"/>
          <c:order val="0"/>
          <c:tx>
            <c:v>Production &amp; KPI Scatter</c:v>
          </c:tx>
          <c:spPr>
            <a:ln w="28575">
              <a:noFill/>
            </a:ln>
          </c:spPr>
          <c:marker>
            <c:symbol val="diamond"/>
            <c:size val="5"/>
            <c:spPr>
              <a:solidFill>
                <a:srgbClr val="DD6225"/>
              </a:solidFill>
              <a:ln>
                <a:solidFill>
                  <a:srgbClr val="DD6225"/>
                </a:solidFill>
                <a:prstDash val="solid"/>
              </a:ln>
            </c:spPr>
          </c:marker>
          <c:xVal>
            <c:numRef>
              <c:f>'KPI Data'!$E$18:$E$29</c:f>
              <c:numCache>
                <c:formatCode>#,##0</c:formatCode>
                <c:ptCount val="12"/>
                <c:pt idx="0">
                  <c:v>1301.8699999999999</c:v>
                </c:pt>
                <c:pt idx="1">
                  <c:v>1301.8699999999999</c:v>
                </c:pt>
                <c:pt idx="2">
                  <c:v>1302.925</c:v>
                </c:pt>
                <c:pt idx="3">
                  <c:v>1290.2649999999999</c:v>
                </c:pt>
                <c:pt idx="4">
                  <c:v>1322.97</c:v>
                </c:pt>
                <c:pt idx="5">
                  <c:v>1002.2499999999999</c:v>
                </c:pt>
                <c:pt idx="6">
                  <c:v>791.25</c:v>
                </c:pt>
                <c:pt idx="7">
                  <c:v>1107.75</c:v>
                </c:pt>
                <c:pt idx="8">
                  <c:v>1347.2349999999999</c:v>
                </c:pt>
                <c:pt idx="9">
                  <c:v>1322.97</c:v>
                </c:pt>
                <c:pt idx="10">
                  <c:v>1384.1599999999999</c:v>
                </c:pt>
                <c:pt idx="11">
                  <c:v>1347.2349999999999</c:v>
                </c:pt>
              </c:numCache>
            </c:numRef>
          </c:xVal>
          <c:yVal>
            <c:numRef>
              <c:f>'KPI Data'!$I$18:$I$29</c:f>
              <c:numCache>
                <c:formatCode>#,##0</c:formatCode>
                <c:ptCount val="12"/>
                <c:pt idx="0">
                  <c:v>6706.9830320999799</c:v>
                </c:pt>
                <c:pt idx="1">
                  <c:v>6853.5663315077554</c:v>
                </c:pt>
                <c:pt idx="2">
                  <c:v>6719.4870004029399</c:v>
                </c:pt>
                <c:pt idx="3">
                  <c:v>6788.18320267542</c:v>
                </c:pt>
                <c:pt idx="4">
                  <c:v>6711.6297421710251</c:v>
                </c:pt>
                <c:pt idx="5">
                  <c:v>7722.2505362933407</c:v>
                </c:pt>
                <c:pt idx="6">
                  <c:v>8020.5133649289091</c:v>
                </c:pt>
                <c:pt idx="7">
                  <c:v>7504.304400812458</c:v>
                </c:pt>
                <c:pt idx="8">
                  <c:v>6459.7398375190669</c:v>
                </c:pt>
                <c:pt idx="9">
                  <c:v>6723.7769563935681</c:v>
                </c:pt>
                <c:pt idx="10">
                  <c:v>6414.9265980811479</c:v>
                </c:pt>
                <c:pt idx="11">
                  <c:v>6670.8869647834272</c:v>
                </c:pt>
              </c:numCache>
            </c:numRef>
          </c:yVal>
          <c:smooth val="0"/>
        </c:ser>
        <c:dLbls>
          <c:showLegendKey val="0"/>
          <c:showVal val="0"/>
          <c:showCatName val="0"/>
          <c:showSerName val="0"/>
          <c:showPercent val="0"/>
          <c:showBubbleSize val="0"/>
        </c:dLbls>
        <c:axId val="136116864"/>
        <c:axId val="135648384"/>
      </c:scatterChart>
      <c:valAx>
        <c:axId val="136116864"/>
        <c:scaling>
          <c:orientation val="minMax"/>
        </c:scaling>
        <c:delete val="0"/>
        <c:axPos val="b"/>
        <c:title>
          <c:tx>
            <c:rich>
              <a:bodyPr/>
              <a:lstStyle/>
              <a:p>
                <a:pPr>
                  <a:defRPr sz="1525" b="0" i="0" u="none" strike="noStrike" baseline="0">
                    <a:solidFill>
                      <a:srgbClr val="000000"/>
                    </a:solidFill>
                    <a:latin typeface="Arial"/>
                    <a:ea typeface="Arial"/>
                    <a:cs typeface="Arial"/>
                  </a:defRPr>
                </a:pPr>
                <a:r>
                  <a:rPr lang="en-AU"/>
                  <a:t>Total Production, Tonnes Melted (t)</a:t>
                </a:r>
              </a:p>
            </c:rich>
          </c:tx>
          <c:layout>
            <c:manualLayout>
              <c:xMode val="edge"/>
              <c:yMode val="edge"/>
              <c:x val="0.43846949327818191"/>
              <c:y val="0.9254237288135592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135648384"/>
        <c:crosses val="autoZero"/>
        <c:crossBetween val="midCat"/>
      </c:valAx>
      <c:valAx>
        <c:axId val="135648384"/>
        <c:scaling>
          <c:orientation val="minMax"/>
        </c:scaling>
        <c:delete val="0"/>
        <c:axPos val="l"/>
        <c:majorGridlines>
          <c:spPr>
            <a:ln w="3175">
              <a:solidFill>
                <a:srgbClr val="000000"/>
              </a:solidFill>
              <a:prstDash val="sysDash"/>
            </a:ln>
          </c:spPr>
        </c:majorGridlines>
        <c:title>
          <c:tx>
            <c:rich>
              <a:bodyPr/>
              <a:lstStyle/>
              <a:p>
                <a:pPr>
                  <a:defRPr sz="1525" b="0" i="0" u="none" strike="noStrike" baseline="0">
                    <a:solidFill>
                      <a:srgbClr val="000000"/>
                    </a:solidFill>
                    <a:latin typeface="Arial"/>
                    <a:ea typeface="Arial"/>
                    <a:cs typeface="Arial"/>
                  </a:defRPr>
                </a:pPr>
                <a:r>
                  <a:rPr lang="en-AU"/>
                  <a:t>Energy KPI, MJ/Tonne</a:t>
                </a:r>
              </a:p>
            </c:rich>
          </c:tx>
          <c:layout>
            <c:manualLayout>
              <c:xMode val="edge"/>
              <c:yMode val="edge"/>
              <c:x val="1.2754222681833851E-2"/>
              <c:y val="0.33785310734463647"/>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136116864"/>
        <c:crosses val="autoZero"/>
        <c:crossBetween val="midCat"/>
      </c:valAx>
      <c:spPr>
        <a:noFill/>
        <a:ln w="25400">
          <a:noFill/>
        </a:ln>
      </c:spPr>
    </c:plotArea>
    <c:plotVisOnly val="1"/>
    <c:dispBlanksAs val="gap"/>
    <c:showDLblsOverMax val="0"/>
  </c:chart>
  <c:spPr>
    <a:noFill/>
    <a:ln w="9525">
      <a:noFill/>
    </a:ln>
  </c:spPr>
  <c:txPr>
    <a:bodyPr/>
    <a:lstStyle/>
    <a:p>
      <a:pPr>
        <a:defRPr sz="1525" b="0" i="0" u="none" strike="noStrike" baseline="0">
          <a:solidFill>
            <a:srgbClr val="000000"/>
          </a:solidFill>
          <a:latin typeface="Arial"/>
          <a:ea typeface="Arial"/>
          <a:cs typeface="Arial"/>
        </a:defRPr>
      </a:pPr>
      <a:endParaRPr lang="en-US"/>
    </a:p>
  </c:txPr>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pivotSource>
    <c:name>[EEM Baseline tool_FD_TG.xlsx]Elec Load Profile Data!PivotTable1</c:name>
    <c:fmtId val="4"/>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marker>
          <c:symbol val="none"/>
        </c:marker>
      </c:pivotFmt>
      <c:pivotFmt>
        <c:idx val="40"/>
        <c:marker>
          <c:symbol val="none"/>
        </c:marker>
      </c:pivotFmt>
      <c:pivotFmt>
        <c:idx val="41"/>
        <c:marker>
          <c:symbol val="none"/>
        </c:marker>
      </c:pivotFmt>
      <c:pivotFmt>
        <c:idx val="42"/>
        <c:marker>
          <c:symbol val="none"/>
        </c:marker>
      </c:pivotFmt>
      <c:pivotFmt>
        <c:idx val="43"/>
        <c:marker>
          <c:symbol val="none"/>
        </c:marker>
      </c:pivotFmt>
      <c:pivotFmt>
        <c:idx val="44"/>
        <c:marker>
          <c:symbol val="none"/>
        </c:marker>
      </c:pivotFmt>
      <c:pivotFmt>
        <c:idx val="45"/>
        <c:marker>
          <c:symbol val="none"/>
        </c:marker>
      </c:pivotFmt>
      <c:pivotFmt>
        <c:idx val="46"/>
        <c:marker>
          <c:symbol val="none"/>
        </c:marker>
      </c:pivotFmt>
      <c:pivotFmt>
        <c:idx val="47"/>
        <c:marker>
          <c:symbol val="none"/>
        </c:marker>
      </c:pivotFmt>
      <c:pivotFmt>
        <c:idx val="48"/>
        <c:marker>
          <c:symbol val="none"/>
        </c:marker>
      </c:pivotFmt>
      <c:pivotFmt>
        <c:idx val="49"/>
        <c:marker>
          <c:symbol val="none"/>
        </c:marker>
      </c:pivotFmt>
      <c:pivotFmt>
        <c:idx val="50"/>
        <c:marker>
          <c:symbol val="none"/>
        </c:marker>
      </c:pivotFmt>
      <c:pivotFmt>
        <c:idx val="51"/>
        <c:marker>
          <c:symbol val="none"/>
        </c:marker>
      </c:pivotFmt>
      <c:pivotFmt>
        <c:idx val="52"/>
        <c:marker>
          <c:symbol val="none"/>
        </c:marker>
      </c:pivotFmt>
      <c:pivotFmt>
        <c:idx val="53"/>
        <c:marker>
          <c:symbol val="none"/>
        </c:marker>
      </c:pivotFmt>
      <c:pivotFmt>
        <c:idx val="54"/>
        <c:marker>
          <c:symbol val="none"/>
        </c:marker>
      </c:pivotFmt>
      <c:pivotFmt>
        <c:idx val="55"/>
        <c:marker>
          <c:symbol val="none"/>
        </c:marker>
      </c:pivotFmt>
      <c:pivotFmt>
        <c:idx val="56"/>
        <c:marker>
          <c:symbol val="none"/>
        </c:marker>
      </c:pivotFmt>
      <c:pivotFmt>
        <c:idx val="57"/>
        <c:marker>
          <c:symbol val="none"/>
        </c:marker>
      </c:pivotFmt>
      <c:pivotFmt>
        <c:idx val="58"/>
        <c:marker>
          <c:symbol val="none"/>
        </c:marker>
      </c:pivotFmt>
      <c:pivotFmt>
        <c:idx val="59"/>
        <c:marker>
          <c:symbol val="none"/>
        </c:marker>
      </c:pivotFmt>
      <c:pivotFmt>
        <c:idx val="60"/>
        <c:marker>
          <c:symbol val="none"/>
        </c:marker>
      </c:pivotFmt>
      <c:pivotFmt>
        <c:idx val="61"/>
        <c:marker>
          <c:symbol val="none"/>
        </c:marker>
      </c:pivotFmt>
      <c:pivotFmt>
        <c:idx val="62"/>
      </c:pivotFmt>
      <c:pivotFmt>
        <c:idx val="63"/>
      </c:pivotFmt>
      <c:pivotFmt>
        <c:idx val="64"/>
      </c:pivotFmt>
      <c:pivotFmt>
        <c:idx val="65"/>
      </c:pivotFmt>
      <c:pivotFmt>
        <c:idx val="66"/>
      </c:pivotFmt>
      <c:pivotFmt>
        <c:idx val="67"/>
      </c:pivotFmt>
      <c:pivotFmt>
        <c:idx val="68"/>
      </c:pivotFmt>
      <c:pivotFmt>
        <c:idx val="69"/>
      </c:pivotFmt>
      <c:pivotFmt>
        <c:idx val="70"/>
      </c:pivotFmt>
      <c:pivotFmt>
        <c:idx val="71"/>
      </c:pivotFmt>
      <c:pivotFmt>
        <c:idx val="72"/>
      </c:pivotFmt>
      <c:pivotFmt>
        <c:idx val="73"/>
      </c:pivotFmt>
      <c:pivotFmt>
        <c:idx val="74"/>
      </c:pivotFmt>
      <c:pivotFmt>
        <c:idx val="75"/>
      </c:pivotFmt>
      <c:pivotFmt>
        <c:idx val="76"/>
      </c:pivotFmt>
      <c:pivotFmt>
        <c:idx val="77"/>
      </c:pivotFmt>
    </c:pivotFmts>
    <c:plotArea>
      <c:layout/>
      <c:lineChart>
        <c:grouping val="standard"/>
        <c:varyColors val="0"/>
        <c:ser>
          <c:idx val="0"/>
          <c:order val="0"/>
          <c:tx>
            <c:strRef>
              <c:f>'Elec Load Profile Data'!$J$1:$J$2</c:f>
              <c:strCache>
                <c:ptCount val="1"/>
                <c:pt idx="0">
                  <c:v> 23/06/2012</c:v>
                </c:pt>
              </c:strCache>
            </c:strRef>
          </c:tx>
          <c:cat>
            <c:strRef>
              <c:f>'Elec Load Profile Data'!$I$3:$I$50</c:f>
              <c:strCache>
                <c:ptCount val="48"/>
                <c:pt idx="0">
                  <c:v>00:30</c:v>
                </c:pt>
                <c:pt idx="1">
                  <c:v>01:00</c:v>
                </c:pt>
                <c:pt idx="2">
                  <c:v>01:30</c:v>
                </c:pt>
                <c:pt idx="3">
                  <c:v>02:00</c:v>
                </c:pt>
                <c:pt idx="4">
                  <c:v>02:30</c:v>
                </c:pt>
                <c:pt idx="5">
                  <c:v>03:00</c:v>
                </c:pt>
                <c:pt idx="6">
                  <c:v>03:30</c:v>
                </c:pt>
                <c:pt idx="7">
                  <c:v>04:00</c:v>
                </c:pt>
                <c:pt idx="8">
                  <c:v>04:30</c:v>
                </c:pt>
                <c:pt idx="9">
                  <c:v>05:00</c:v>
                </c:pt>
                <c:pt idx="10">
                  <c:v>05:30</c:v>
                </c:pt>
                <c:pt idx="11">
                  <c:v>06:00</c:v>
                </c:pt>
                <c:pt idx="12">
                  <c:v>06:30</c:v>
                </c:pt>
                <c:pt idx="13">
                  <c:v>07:00</c:v>
                </c:pt>
                <c:pt idx="14">
                  <c:v>07:30</c:v>
                </c:pt>
                <c:pt idx="15">
                  <c:v>08:00</c:v>
                </c:pt>
                <c:pt idx="16">
                  <c:v>08:30</c:v>
                </c:pt>
                <c:pt idx="17">
                  <c:v>09:00</c:v>
                </c:pt>
                <c:pt idx="18">
                  <c:v>09:30</c:v>
                </c:pt>
                <c:pt idx="19">
                  <c:v>10:00</c:v>
                </c:pt>
                <c:pt idx="20">
                  <c:v>10:30</c:v>
                </c:pt>
                <c:pt idx="21">
                  <c:v>11:00</c:v>
                </c:pt>
                <c:pt idx="22">
                  <c:v>11:30</c:v>
                </c:pt>
                <c:pt idx="23">
                  <c:v>12:00</c:v>
                </c:pt>
                <c:pt idx="24">
                  <c:v>12:30</c:v>
                </c:pt>
                <c:pt idx="25">
                  <c:v>13:00</c:v>
                </c:pt>
                <c:pt idx="26">
                  <c:v>13:30</c:v>
                </c:pt>
                <c:pt idx="27">
                  <c:v>14:00</c:v>
                </c:pt>
                <c:pt idx="28">
                  <c:v>14:30</c:v>
                </c:pt>
                <c:pt idx="29">
                  <c:v>15:00</c:v>
                </c:pt>
                <c:pt idx="30">
                  <c:v>15:30</c:v>
                </c:pt>
                <c:pt idx="31">
                  <c:v>16:00</c:v>
                </c:pt>
                <c:pt idx="32">
                  <c:v>16:30</c:v>
                </c:pt>
                <c:pt idx="33">
                  <c:v>17:00</c:v>
                </c:pt>
                <c:pt idx="34">
                  <c:v>17:30</c:v>
                </c:pt>
                <c:pt idx="35">
                  <c:v>18:00</c:v>
                </c:pt>
                <c:pt idx="36">
                  <c:v>18:30</c:v>
                </c:pt>
                <c:pt idx="37">
                  <c:v>19:00</c:v>
                </c:pt>
                <c:pt idx="38">
                  <c:v>19:30</c:v>
                </c:pt>
                <c:pt idx="39">
                  <c:v>20:00</c:v>
                </c:pt>
                <c:pt idx="40">
                  <c:v>20:30</c:v>
                </c:pt>
                <c:pt idx="41">
                  <c:v>21:00</c:v>
                </c:pt>
                <c:pt idx="42">
                  <c:v>21:30</c:v>
                </c:pt>
                <c:pt idx="43">
                  <c:v>22:00</c:v>
                </c:pt>
                <c:pt idx="44">
                  <c:v>22:30</c:v>
                </c:pt>
                <c:pt idx="45">
                  <c:v>23:00</c:v>
                </c:pt>
                <c:pt idx="46">
                  <c:v>23:30</c:v>
                </c:pt>
                <c:pt idx="47">
                  <c:v>24:00</c:v>
                </c:pt>
              </c:strCache>
            </c:strRef>
          </c:cat>
          <c:val>
            <c:numRef>
              <c:f>'Elec Load Profile Data'!$J$3:$J$50</c:f>
              <c:numCache>
                <c:formatCode>General</c:formatCode>
                <c:ptCount val="48"/>
                <c:pt idx="0">
                  <c:v>2161.841688202247</c:v>
                </c:pt>
                <c:pt idx="1">
                  <c:v>2121.1578455056178</c:v>
                </c:pt>
                <c:pt idx="2">
                  <c:v>2093.7413932584273</c:v>
                </c:pt>
                <c:pt idx="3">
                  <c:v>2090.6567191011236</c:v>
                </c:pt>
                <c:pt idx="4">
                  <c:v>2151.931702247191</c:v>
                </c:pt>
                <c:pt idx="5">
                  <c:v>2173.131783707865</c:v>
                </c:pt>
                <c:pt idx="6">
                  <c:v>2372.3683483146069</c:v>
                </c:pt>
                <c:pt idx="7">
                  <c:v>2381.3990140449437</c:v>
                </c:pt>
                <c:pt idx="8">
                  <c:v>2442.6669438202252</c:v>
                </c:pt>
                <c:pt idx="9">
                  <c:v>2586.2524129213484</c:v>
                </c:pt>
                <c:pt idx="10">
                  <c:v>2658.5236011235957</c:v>
                </c:pt>
                <c:pt idx="11">
                  <c:v>2628.1799999999994</c:v>
                </c:pt>
                <c:pt idx="12">
                  <c:v>2800.315162921348</c:v>
                </c:pt>
                <c:pt idx="13">
                  <c:v>2683.1868876404496</c:v>
                </c:pt>
                <c:pt idx="14">
                  <c:v>2749.6484494382021</c:v>
                </c:pt>
                <c:pt idx="15">
                  <c:v>2634.4269353932586</c:v>
                </c:pt>
                <c:pt idx="16">
                  <c:v>2290.6997191011233</c:v>
                </c:pt>
                <c:pt idx="17">
                  <c:v>2485.8523820224714</c:v>
                </c:pt>
                <c:pt idx="18">
                  <c:v>2512.7468848314602</c:v>
                </c:pt>
                <c:pt idx="19">
                  <c:v>2507.2805224719104</c:v>
                </c:pt>
                <c:pt idx="20">
                  <c:v>2521.7070168539321</c:v>
                </c:pt>
                <c:pt idx="21">
                  <c:v>2612.4721432584265</c:v>
                </c:pt>
                <c:pt idx="22">
                  <c:v>2626.748165730337</c:v>
                </c:pt>
                <c:pt idx="23">
                  <c:v>2705.176946629213</c:v>
                </c:pt>
                <c:pt idx="24">
                  <c:v>2638.562561797753</c:v>
                </c:pt>
                <c:pt idx="25">
                  <c:v>2695.2669606741574</c:v>
                </c:pt>
                <c:pt idx="26">
                  <c:v>2658.0627808988761</c:v>
                </c:pt>
                <c:pt idx="27">
                  <c:v>2624.8837247191013</c:v>
                </c:pt>
                <c:pt idx="28">
                  <c:v>2588.1145028089886</c:v>
                </c:pt>
                <c:pt idx="29">
                  <c:v>2764.8273033707865</c:v>
                </c:pt>
                <c:pt idx="30">
                  <c:v>2658.1850393258424</c:v>
                </c:pt>
                <c:pt idx="31">
                  <c:v>2452.1043539325847</c:v>
                </c:pt>
                <c:pt idx="32">
                  <c:v>2480.7081235955056</c:v>
                </c:pt>
                <c:pt idx="33">
                  <c:v>2419.5624522471908</c:v>
                </c:pt>
                <c:pt idx="34">
                  <c:v>2404.6539775280899</c:v>
                </c:pt>
                <c:pt idx="35">
                  <c:v>2378.5917724719102</c:v>
                </c:pt>
                <c:pt idx="36">
                  <c:v>2383.7642443820228</c:v>
                </c:pt>
                <c:pt idx="37">
                  <c:v>2416.8045842696633</c:v>
                </c:pt>
                <c:pt idx="38">
                  <c:v>2318.663983146067</c:v>
                </c:pt>
                <c:pt idx="39">
                  <c:v>2186.5378904494378</c:v>
                </c:pt>
                <c:pt idx="40">
                  <c:v>2230.8095477528086</c:v>
                </c:pt>
                <c:pt idx="41">
                  <c:v>2310.566713483146</c:v>
                </c:pt>
                <c:pt idx="42">
                  <c:v>2252.7149662921342</c:v>
                </c:pt>
                <c:pt idx="43">
                  <c:v>2278.694882022472</c:v>
                </c:pt>
                <c:pt idx="44">
                  <c:v>2254.9297247191012</c:v>
                </c:pt>
                <c:pt idx="45">
                  <c:v>2209.5295280898877</c:v>
                </c:pt>
                <c:pt idx="46">
                  <c:v>2321.6452078651682</c:v>
                </c:pt>
                <c:pt idx="47">
                  <c:v>2387.5989269662919</c:v>
                </c:pt>
              </c:numCache>
            </c:numRef>
          </c:val>
          <c:smooth val="0"/>
        </c:ser>
        <c:ser>
          <c:idx val="1"/>
          <c:order val="1"/>
          <c:tx>
            <c:strRef>
              <c:f>'Elec Load Profile Data'!$K$1:$K$2</c:f>
              <c:strCache>
                <c:ptCount val="1"/>
                <c:pt idx="0">
                  <c:v> 24/06/2012</c:v>
                </c:pt>
              </c:strCache>
            </c:strRef>
          </c:tx>
          <c:cat>
            <c:strRef>
              <c:f>'Elec Load Profile Data'!$I$3:$I$50</c:f>
              <c:strCache>
                <c:ptCount val="48"/>
                <c:pt idx="0">
                  <c:v>00:30</c:v>
                </c:pt>
                <c:pt idx="1">
                  <c:v>01:00</c:v>
                </c:pt>
                <c:pt idx="2">
                  <c:v>01:30</c:v>
                </c:pt>
                <c:pt idx="3">
                  <c:v>02:00</c:v>
                </c:pt>
                <c:pt idx="4">
                  <c:v>02:30</c:v>
                </c:pt>
                <c:pt idx="5">
                  <c:v>03:00</c:v>
                </c:pt>
                <c:pt idx="6">
                  <c:v>03:30</c:v>
                </c:pt>
                <c:pt idx="7">
                  <c:v>04:00</c:v>
                </c:pt>
                <c:pt idx="8">
                  <c:v>04:30</c:v>
                </c:pt>
                <c:pt idx="9">
                  <c:v>05:00</c:v>
                </c:pt>
                <c:pt idx="10">
                  <c:v>05:30</c:v>
                </c:pt>
                <c:pt idx="11">
                  <c:v>06:00</c:v>
                </c:pt>
                <c:pt idx="12">
                  <c:v>06:30</c:v>
                </c:pt>
                <c:pt idx="13">
                  <c:v>07:00</c:v>
                </c:pt>
                <c:pt idx="14">
                  <c:v>07:30</c:v>
                </c:pt>
                <c:pt idx="15">
                  <c:v>08:00</c:v>
                </c:pt>
                <c:pt idx="16">
                  <c:v>08:30</c:v>
                </c:pt>
                <c:pt idx="17">
                  <c:v>09:00</c:v>
                </c:pt>
                <c:pt idx="18">
                  <c:v>09:30</c:v>
                </c:pt>
                <c:pt idx="19">
                  <c:v>10:00</c:v>
                </c:pt>
                <c:pt idx="20">
                  <c:v>10:30</c:v>
                </c:pt>
                <c:pt idx="21">
                  <c:v>11:00</c:v>
                </c:pt>
                <c:pt idx="22">
                  <c:v>11:30</c:v>
                </c:pt>
                <c:pt idx="23">
                  <c:v>12:00</c:v>
                </c:pt>
                <c:pt idx="24">
                  <c:v>12:30</c:v>
                </c:pt>
                <c:pt idx="25">
                  <c:v>13:00</c:v>
                </c:pt>
                <c:pt idx="26">
                  <c:v>13:30</c:v>
                </c:pt>
                <c:pt idx="27">
                  <c:v>14:00</c:v>
                </c:pt>
                <c:pt idx="28">
                  <c:v>14:30</c:v>
                </c:pt>
                <c:pt idx="29">
                  <c:v>15:00</c:v>
                </c:pt>
                <c:pt idx="30">
                  <c:v>15:30</c:v>
                </c:pt>
                <c:pt idx="31">
                  <c:v>16:00</c:v>
                </c:pt>
                <c:pt idx="32">
                  <c:v>16:30</c:v>
                </c:pt>
                <c:pt idx="33">
                  <c:v>17:00</c:v>
                </c:pt>
                <c:pt idx="34">
                  <c:v>17:30</c:v>
                </c:pt>
                <c:pt idx="35">
                  <c:v>18:00</c:v>
                </c:pt>
                <c:pt idx="36">
                  <c:v>18:30</c:v>
                </c:pt>
                <c:pt idx="37">
                  <c:v>19:00</c:v>
                </c:pt>
                <c:pt idx="38">
                  <c:v>19:30</c:v>
                </c:pt>
                <c:pt idx="39">
                  <c:v>20:00</c:v>
                </c:pt>
                <c:pt idx="40">
                  <c:v>20:30</c:v>
                </c:pt>
                <c:pt idx="41">
                  <c:v>21:00</c:v>
                </c:pt>
                <c:pt idx="42">
                  <c:v>21:30</c:v>
                </c:pt>
                <c:pt idx="43">
                  <c:v>22:00</c:v>
                </c:pt>
                <c:pt idx="44">
                  <c:v>22:30</c:v>
                </c:pt>
                <c:pt idx="45">
                  <c:v>23:00</c:v>
                </c:pt>
                <c:pt idx="46">
                  <c:v>23:30</c:v>
                </c:pt>
                <c:pt idx="47">
                  <c:v>24:00</c:v>
                </c:pt>
              </c:strCache>
            </c:strRef>
          </c:cat>
          <c:val>
            <c:numRef>
              <c:f>'Elec Load Profile Data'!$K$3:$K$50</c:f>
              <c:numCache>
                <c:formatCode>General</c:formatCode>
                <c:ptCount val="48"/>
                <c:pt idx="0">
                  <c:v>2352.658879213483</c:v>
                </c:pt>
                <c:pt idx="1">
                  <c:v>2360.8290337078652</c:v>
                </c:pt>
                <c:pt idx="2">
                  <c:v>2382.5957359550562</c:v>
                </c:pt>
                <c:pt idx="3">
                  <c:v>2366.0673370786517</c:v>
                </c:pt>
                <c:pt idx="4">
                  <c:v>2386.3622359550563</c:v>
                </c:pt>
                <c:pt idx="5">
                  <c:v>2350.7662247191015</c:v>
                </c:pt>
                <c:pt idx="6">
                  <c:v>2344.34295505618</c:v>
                </c:pt>
                <c:pt idx="7">
                  <c:v>2342.6595505617979</c:v>
                </c:pt>
                <c:pt idx="8">
                  <c:v>2321.4641713483147</c:v>
                </c:pt>
                <c:pt idx="9">
                  <c:v>2314.1897949438203</c:v>
                </c:pt>
                <c:pt idx="10">
                  <c:v>2254.330188202247</c:v>
                </c:pt>
                <c:pt idx="11">
                  <c:v>2314.3214578651682</c:v>
                </c:pt>
                <c:pt idx="12">
                  <c:v>2551.5098595505619</c:v>
                </c:pt>
                <c:pt idx="13">
                  <c:v>2724.1810786516853</c:v>
                </c:pt>
                <c:pt idx="14">
                  <c:v>2878.6428455056175</c:v>
                </c:pt>
                <c:pt idx="15">
                  <c:v>2722.5188342696629</c:v>
                </c:pt>
                <c:pt idx="16">
                  <c:v>2446.4969241573035</c:v>
                </c:pt>
                <c:pt idx="17">
                  <c:v>2369.7609522471912</c:v>
                </c:pt>
                <c:pt idx="18">
                  <c:v>2329.3333820224721</c:v>
                </c:pt>
                <c:pt idx="19">
                  <c:v>2306.5745056179776</c:v>
                </c:pt>
                <c:pt idx="20">
                  <c:v>2216.0186292134831</c:v>
                </c:pt>
                <c:pt idx="21">
                  <c:v>2223.5257668539325</c:v>
                </c:pt>
                <c:pt idx="22">
                  <c:v>2369.9419887640447</c:v>
                </c:pt>
                <c:pt idx="23">
                  <c:v>2277.8320196629211</c:v>
                </c:pt>
                <c:pt idx="24">
                  <c:v>2206.0051938202246</c:v>
                </c:pt>
                <c:pt idx="25">
                  <c:v>2359.1056601123596</c:v>
                </c:pt>
                <c:pt idx="26">
                  <c:v>2438.7805365168542</c:v>
                </c:pt>
                <c:pt idx="27">
                  <c:v>2439.8455955056183</c:v>
                </c:pt>
                <c:pt idx="28">
                  <c:v>2380.656058988764</c:v>
                </c:pt>
                <c:pt idx="29">
                  <c:v>2339.9063848314604</c:v>
                </c:pt>
                <c:pt idx="30">
                  <c:v>2416.762264044944</c:v>
                </c:pt>
                <c:pt idx="31">
                  <c:v>2595.0244550561797</c:v>
                </c:pt>
                <c:pt idx="32">
                  <c:v>2352.5013539325842</c:v>
                </c:pt>
                <c:pt idx="33">
                  <c:v>2298.3902443820225</c:v>
                </c:pt>
                <c:pt idx="34">
                  <c:v>2268.1853595505613</c:v>
                </c:pt>
                <c:pt idx="35">
                  <c:v>2205.2175674157306</c:v>
                </c:pt>
                <c:pt idx="36">
                  <c:v>2210.2536741573035</c:v>
                </c:pt>
                <c:pt idx="37">
                  <c:v>2134.0208426966292</c:v>
                </c:pt>
                <c:pt idx="38">
                  <c:v>2105.3112724719099</c:v>
                </c:pt>
                <c:pt idx="39">
                  <c:v>2068.4715168539328</c:v>
                </c:pt>
                <c:pt idx="40">
                  <c:v>2071.5021151685391</c:v>
                </c:pt>
                <c:pt idx="41">
                  <c:v>2119.6014016853928</c:v>
                </c:pt>
                <c:pt idx="42">
                  <c:v>2161.0775730337082</c:v>
                </c:pt>
                <c:pt idx="43">
                  <c:v>2184.5958623595507</c:v>
                </c:pt>
                <c:pt idx="44">
                  <c:v>2206.2026882022474</c:v>
                </c:pt>
                <c:pt idx="45">
                  <c:v>2047.8357050561797</c:v>
                </c:pt>
                <c:pt idx="46">
                  <c:v>2136.2356011235956</c:v>
                </c:pt>
                <c:pt idx="47">
                  <c:v>2309.6897443820226</c:v>
                </c:pt>
              </c:numCache>
            </c:numRef>
          </c:val>
          <c:smooth val="0"/>
        </c:ser>
        <c:ser>
          <c:idx val="2"/>
          <c:order val="2"/>
          <c:tx>
            <c:strRef>
              <c:f>'Elec Load Profile Data'!$L$1:$L$2</c:f>
              <c:strCache>
                <c:ptCount val="1"/>
                <c:pt idx="0">
                  <c:v> 25/06/2012</c:v>
                </c:pt>
              </c:strCache>
            </c:strRef>
          </c:tx>
          <c:cat>
            <c:strRef>
              <c:f>'Elec Load Profile Data'!$I$3:$I$50</c:f>
              <c:strCache>
                <c:ptCount val="48"/>
                <c:pt idx="0">
                  <c:v>00:30</c:v>
                </c:pt>
                <c:pt idx="1">
                  <c:v>01:00</c:v>
                </c:pt>
                <c:pt idx="2">
                  <c:v>01:30</c:v>
                </c:pt>
                <c:pt idx="3">
                  <c:v>02:00</c:v>
                </c:pt>
                <c:pt idx="4">
                  <c:v>02:30</c:v>
                </c:pt>
                <c:pt idx="5">
                  <c:v>03:00</c:v>
                </c:pt>
                <c:pt idx="6">
                  <c:v>03:30</c:v>
                </c:pt>
                <c:pt idx="7">
                  <c:v>04:00</c:v>
                </c:pt>
                <c:pt idx="8">
                  <c:v>04:30</c:v>
                </c:pt>
                <c:pt idx="9">
                  <c:v>05:00</c:v>
                </c:pt>
                <c:pt idx="10">
                  <c:v>05:30</c:v>
                </c:pt>
                <c:pt idx="11">
                  <c:v>06:00</c:v>
                </c:pt>
                <c:pt idx="12">
                  <c:v>06:30</c:v>
                </c:pt>
                <c:pt idx="13">
                  <c:v>07:00</c:v>
                </c:pt>
                <c:pt idx="14">
                  <c:v>07:30</c:v>
                </c:pt>
                <c:pt idx="15">
                  <c:v>08:00</c:v>
                </c:pt>
                <c:pt idx="16">
                  <c:v>08:30</c:v>
                </c:pt>
                <c:pt idx="17">
                  <c:v>09:00</c:v>
                </c:pt>
                <c:pt idx="18">
                  <c:v>09:30</c:v>
                </c:pt>
                <c:pt idx="19">
                  <c:v>10:00</c:v>
                </c:pt>
                <c:pt idx="20">
                  <c:v>10:30</c:v>
                </c:pt>
                <c:pt idx="21">
                  <c:v>11:00</c:v>
                </c:pt>
                <c:pt idx="22">
                  <c:v>11:30</c:v>
                </c:pt>
                <c:pt idx="23">
                  <c:v>12:00</c:v>
                </c:pt>
                <c:pt idx="24">
                  <c:v>12:30</c:v>
                </c:pt>
                <c:pt idx="25">
                  <c:v>13:00</c:v>
                </c:pt>
                <c:pt idx="26">
                  <c:v>13:30</c:v>
                </c:pt>
                <c:pt idx="27">
                  <c:v>14:00</c:v>
                </c:pt>
                <c:pt idx="28">
                  <c:v>14:30</c:v>
                </c:pt>
                <c:pt idx="29">
                  <c:v>15:00</c:v>
                </c:pt>
                <c:pt idx="30">
                  <c:v>15:30</c:v>
                </c:pt>
                <c:pt idx="31">
                  <c:v>16:00</c:v>
                </c:pt>
                <c:pt idx="32">
                  <c:v>16:30</c:v>
                </c:pt>
                <c:pt idx="33">
                  <c:v>17:00</c:v>
                </c:pt>
                <c:pt idx="34">
                  <c:v>17:30</c:v>
                </c:pt>
                <c:pt idx="35">
                  <c:v>18:00</c:v>
                </c:pt>
                <c:pt idx="36">
                  <c:v>18:30</c:v>
                </c:pt>
                <c:pt idx="37">
                  <c:v>19:00</c:v>
                </c:pt>
                <c:pt idx="38">
                  <c:v>19:30</c:v>
                </c:pt>
                <c:pt idx="39">
                  <c:v>20:00</c:v>
                </c:pt>
                <c:pt idx="40">
                  <c:v>20:30</c:v>
                </c:pt>
                <c:pt idx="41">
                  <c:v>21:00</c:v>
                </c:pt>
                <c:pt idx="42">
                  <c:v>21:30</c:v>
                </c:pt>
                <c:pt idx="43">
                  <c:v>22:00</c:v>
                </c:pt>
                <c:pt idx="44">
                  <c:v>22:30</c:v>
                </c:pt>
                <c:pt idx="45">
                  <c:v>23:00</c:v>
                </c:pt>
                <c:pt idx="46">
                  <c:v>23:30</c:v>
                </c:pt>
                <c:pt idx="47">
                  <c:v>24:00</c:v>
                </c:pt>
              </c:strCache>
            </c:strRef>
          </c:cat>
          <c:val>
            <c:numRef>
              <c:f>'Elec Load Profile Data'!$L$3:$L$50</c:f>
              <c:numCache>
                <c:formatCode>General</c:formatCode>
                <c:ptCount val="48"/>
                <c:pt idx="0">
                  <c:v>2184.6358314606741</c:v>
                </c:pt>
                <c:pt idx="1">
                  <c:v>2155.0351853932584</c:v>
                </c:pt>
                <c:pt idx="2">
                  <c:v>2112.5503820224717</c:v>
                </c:pt>
                <c:pt idx="3">
                  <c:v>2114.2102752808987</c:v>
                </c:pt>
                <c:pt idx="4">
                  <c:v>2093.118345505618</c:v>
                </c:pt>
                <c:pt idx="5">
                  <c:v>2097.4749775280902</c:v>
                </c:pt>
                <c:pt idx="6">
                  <c:v>2072.3061994382024</c:v>
                </c:pt>
                <c:pt idx="7">
                  <c:v>2065.1564325842696</c:v>
                </c:pt>
                <c:pt idx="8">
                  <c:v>2130.4024634831462</c:v>
                </c:pt>
                <c:pt idx="9">
                  <c:v>2132.7794494382019</c:v>
                </c:pt>
                <c:pt idx="10">
                  <c:v>2239.847266853933</c:v>
                </c:pt>
                <c:pt idx="11">
                  <c:v>2288.0711629213483</c:v>
                </c:pt>
                <c:pt idx="12">
                  <c:v>2263.9721460674159</c:v>
                </c:pt>
                <c:pt idx="13">
                  <c:v>2265.2017837078652</c:v>
                </c:pt>
                <c:pt idx="14">
                  <c:v>2280.0115112359549</c:v>
                </c:pt>
                <c:pt idx="15">
                  <c:v>2076.6698848314604</c:v>
                </c:pt>
                <c:pt idx="16">
                  <c:v>1888.9561769662921</c:v>
                </c:pt>
                <c:pt idx="17">
                  <c:v>1934.3775337078655</c:v>
                </c:pt>
                <c:pt idx="18">
                  <c:v>1875.7969382022472</c:v>
                </c:pt>
                <c:pt idx="19">
                  <c:v>1951.5618960674153</c:v>
                </c:pt>
                <c:pt idx="20">
                  <c:v>2056.0293707865167</c:v>
                </c:pt>
                <c:pt idx="21">
                  <c:v>2039.8583426966291</c:v>
                </c:pt>
                <c:pt idx="22">
                  <c:v>1993.6517106741574</c:v>
                </c:pt>
                <c:pt idx="23">
                  <c:v>2057.3859691011235</c:v>
                </c:pt>
                <c:pt idx="24">
                  <c:v>2133.9855758426966</c:v>
                </c:pt>
                <c:pt idx="25">
                  <c:v>2120.7934213483145</c:v>
                </c:pt>
                <c:pt idx="26">
                  <c:v>2166.7367275280899</c:v>
                </c:pt>
                <c:pt idx="27">
                  <c:v>2159.4764578651684</c:v>
                </c:pt>
                <c:pt idx="28">
                  <c:v>2159.7726994382024</c:v>
                </c:pt>
                <c:pt idx="29">
                  <c:v>2289.6229044943821</c:v>
                </c:pt>
                <c:pt idx="30">
                  <c:v>2286.7898005617976</c:v>
                </c:pt>
                <c:pt idx="31">
                  <c:v>2014.435643258427</c:v>
                </c:pt>
                <c:pt idx="32">
                  <c:v>2037.9257191011236</c:v>
                </c:pt>
                <c:pt idx="33">
                  <c:v>2059.7794129213485</c:v>
                </c:pt>
                <c:pt idx="34">
                  <c:v>2119.5919971910112</c:v>
                </c:pt>
                <c:pt idx="35">
                  <c:v>2045.0895926966293</c:v>
                </c:pt>
                <c:pt idx="36">
                  <c:v>2117.7393117977531</c:v>
                </c:pt>
                <c:pt idx="37">
                  <c:v>2123.6570898876403</c:v>
                </c:pt>
                <c:pt idx="38">
                  <c:v>2346.6705674157306</c:v>
                </c:pt>
                <c:pt idx="39">
                  <c:v>2295.366699438202</c:v>
                </c:pt>
                <c:pt idx="40">
                  <c:v>2118.2212921348314</c:v>
                </c:pt>
                <c:pt idx="41">
                  <c:v>2169.3347191011235</c:v>
                </c:pt>
                <c:pt idx="42">
                  <c:v>2138.4174438202249</c:v>
                </c:pt>
                <c:pt idx="43">
                  <c:v>2120.7793146067415</c:v>
                </c:pt>
                <c:pt idx="44">
                  <c:v>2138.7230898876401</c:v>
                </c:pt>
                <c:pt idx="45">
                  <c:v>2126.4243623595503</c:v>
                </c:pt>
                <c:pt idx="46">
                  <c:v>2237.879376404494</c:v>
                </c:pt>
                <c:pt idx="47">
                  <c:v>2312.1161039325843</c:v>
                </c:pt>
              </c:numCache>
            </c:numRef>
          </c:val>
          <c:smooth val="0"/>
        </c:ser>
        <c:ser>
          <c:idx val="3"/>
          <c:order val="3"/>
          <c:tx>
            <c:strRef>
              <c:f>'Elec Load Profile Data'!$M$1:$M$2</c:f>
              <c:strCache>
                <c:ptCount val="1"/>
                <c:pt idx="0">
                  <c:v> 26/06/2012</c:v>
                </c:pt>
              </c:strCache>
            </c:strRef>
          </c:tx>
          <c:cat>
            <c:strRef>
              <c:f>'Elec Load Profile Data'!$I$3:$I$50</c:f>
              <c:strCache>
                <c:ptCount val="48"/>
                <c:pt idx="0">
                  <c:v>00:30</c:v>
                </c:pt>
                <c:pt idx="1">
                  <c:v>01:00</c:v>
                </c:pt>
                <c:pt idx="2">
                  <c:v>01:30</c:v>
                </c:pt>
                <c:pt idx="3">
                  <c:v>02:00</c:v>
                </c:pt>
                <c:pt idx="4">
                  <c:v>02:30</c:v>
                </c:pt>
                <c:pt idx="5">
                  <c:v>03:00</c:v>
                </c:pt>
                <c:pt idx="6">
                  <c:v>03:30</c:v>
                </c:pt>
                <c:pt idx="7">
                  <c:v>04:00</c:v>
                </c:pt>
                <c:pt idx="8">
                  <c:v>04:30</c:v>
                </c:pt>
                <c:pt idx="9">
                  <c:v>05:00</c:v>
                </c:pt>
                <c:pt idx="10">
                  <c:v>05:30</c:v>
                </c:pt>
                <c:pt idx="11">
                  <c:v>06:00</c:v>
                </c:pt>
                <c:pt idx="12">
                  <c:v>06:30</c:v>
                </c:pt>
                <c:pt idx="13">
                  <c:v>07:00</c:v>
                </c:pt>
                <c:pt idx="14">
                  <c:v>07:30</c:v>
                </c:pt>
                <c:pt idx="15">
                  <c:v>08:00</c:v>
                </c:pt>
                <c:pt idx="16">
                  <c:v>08:30</c:v>
                </c:pt>
                <c:pt idx="17">
                  <c:v>09:00</c:v>
                </c:pt>
                <c:pt idx="18">
                  <c:v>09:30</c:v>
                </c:pt>
                <c:pt idx="19">
                  <c:v>10:00</c:v>
                </c:pt>
                <c:pt idx="20">
                  <c:v>10:30</c:v>
                </c:pt>
                <c:pt idx="21">
                  <c:v>11:00</c:v>
                </c:pt>
                <c:pt idx="22">
                  <c:v>11:30</c:v>
                </c:pt>
                <c:pt idx="23">
                  <c:v>12:00</c:v>
                </c:pt>
                <c:pt idx="24">
                  <c:v>12:30</c:v>
                </c:pt>
                <c:pt idx="25">
                  <c:v>13:00</c:v>
                </c:pt>
                <c:pt idx="26">
                  <c:v>13:30</c:v>
                </c:pt>
                <c:pt idx="27">
                  <c:v>14:00</c:v>
                </c:pt>
                <c:pt idx="28">
                  <c:v>14:30</c:v>
                </c:pt>
                <c:pt idx="29">
                  <c:v>15:00</c:v>
                </c:pt>
                <c:pt idx="30">
                  <c:v>15:30</c:v>
                </c:pt>
                <c:pt idx="31">
                  <c:v>16:00</c:v>
                </c:pt>
                <c:pt idx="32">
                  <c:v>16:30</c:v>
                </c:pt>
                <c:pt idx="33">
                  <c:v>17:00</c:v>
                </c:pt>
                <c:pt idx="34">
                  <c:v>17:30</c:v>
                </c:pt>
                <c:pt idx="35">
                  <c:v>18:00</c:v>
                </c:pt>
                <c:pt idx="36">
                  <c:v>18:30</c:v>
                </c:pt>
                <c:pt idx="37">
                  <c:v>19:00</c:v>
                </c:pt>
                <c:pt idx="38">
                  <c:v>19:30</c:v>
                </c:pt>
                <c:pt idx="39">
                  <c:v>20:00</c:v>
                </c:pt>
                <c:pt idx="40">
                  <c:v>20:30</c:v>
                </c:pt>
                <c:pt idx="41">
                  <c:v>21:00</c:v>
                </c:pt>
                <c:pt idx="42">
                  <c:v>21:30</c:v>
                </c:pt>
                <c:pt idx="43">
                  <c:v>22:00</c:v>
                </c:pt>
                <c:pt idx="44">
                  <c:v>22:30</c:v>
                </c:pt>
                <c:pt idx="45">
                  <c:v>23:00</c:v>
                </c:pt>
                <c:pt idx="46">
                  <c:v>23:30</c:v>
                </c:pt>
                <c:pt idx="47">
                  <c:v>24:00</c:v>
                </c:pt>
              </c:strCache>
            </c:strRef>
          </c:cat>
          <c:val>
            <c:numRef>
              <c:f>'Elec Load Profile Data'!$M$3:$M$50</c:f>
              <c:numCache>
                <c:formatCode>General</c:formatCode>
                <c:ptCount val="48"/>
                <c:pt idx="0">
                  <c:v>2313.900606741573</c:v>
                </c:pt>
                <c:pt idx="1">
                  <c:v>2251.2948876404494</c:v>
                </c:pt>
                <c:pt idx="2">
                  <c:v>2140.5616685393261</c:v>
                </c:pt>
                <c:pt idx="3">
                  <c:v>2122.5497106741573</c:v>
                </c:pt>
                <c:pt idx="4">
                  <c:v>2104.6553089887639</c:v>
                </c:pt>
                <c:pt idx="5">
                  <c:v>2087.557938202247</c:v>
                </c:pt>
                <c:pt idx="6">
                  <c:v>2091.0305477528091</c:v>
                </c:pt>
                <c:pt idx="7">
                  <c:v>2081.4356123595503</c:v>
                </c:pt>
                <c:pt idx="8">
                  <c:v>2029.7391067415731</c:v>
                </c:pt>
                <c:pt idx="9">
                  <c:v>2075.275668539326</c:v>
                </c:pt>
                <c:pt idx="10">
                  <c:v>2074.0554353932584</c:v>
                </c:pt>
                <c:pt idx="11">
                  <c:v>2062.121132022472</c:v>
                </c:pt>
                <c:pt idx="12">
                  <c:v>2065.443269662921</c:v>
                </c:pt>
                <c:pt idx="13">
                  <c:v>2011.2545730337079</c:v>
                </c:pt>
                <c:pt idx="14">
                  <c:v>2048.7926123595507</c:v>
                </c:pt>
                <c:pt idx="15">
                  <c:v>1831.9578876404494</c:v>
                </c:pt>
                <c:pt idx="16">
                  <c:v>1704.7573988764043</c:v>
                </c:pt>
                <c:pt idx="17">
                  <c:v>1648.2669522471911</c:v>
                </c:pt>
                <c:pt idx="18">
                  <c:v>1589.3219325842692</c:v>
                </c:pt>
                <c:pt idx="19">
                  <c:v>1599.5963426966289</c:v>
                </c:pt>
                <c:pt idx="20">
                  <c:v>1592.545323033708</c:v>
                </c:pt>
                <c:pt idx="21">
                  <c:v>1664.4661938202246</c:v>
                </c:pt>
                <c:pt idx="22">
                  <c:v>1819.9859662921347</c:v>
                </c:pt>
                <c:pt idx="23">
                  <c:v>1795.0264382022474</c:v>
                </c:pt>
                <c:pt idx="24">
                  <c:v>1806.706820224719</c:v>
                </c:pt>
                <c:pt idx="25">
                  <c:v>1991.5474550561798</c:v>
                </c:pt>
                <c:pt idx="26">
                  <c:v>2016.5704634831461</c:v>
                </c:pt>
                <c:pt idx="27">
                  <c:v>2088.329106741573</c:v>
                </c:pt>
                <c:pt idx="28">
                  <c:v>2086.1355084269662</c:v>
                </c:pt>
                <c:pt idx="29">
                  <c:v>2031.170941011236</c:v>
                </c:pt>
                <c:pt idx="30">
                  <c:v>2051.1625449438202</c:v>
                </c:pt>
                <c:pt idx="31">
                  <c:v>2274.2395028089886</c:v>
                </c:pt>
                <c:pt idx="32">
                  <c:v>2236.4146264044944</c:v>
                </c:pt>
                <c:pt idx="33">
                  <c:v>1866.3571769662922</c:v>
                </c:pt>
                <c:pt idx="34">
                  <c:v>1962.8872584269661</c:v>
                </c:pt>
                <c:pt idx="35">
                  <c:v>1997.0514353932583</c:v>
                </c:pt>
                <c:pt idx="36">
                  <c:v>2131.5944831460674</c:v>
                </c:pt>
                <c:pt idx="37">
                  <c:v>2187.471286516854</c:v>
                </c:pt>
                <c:pt idx="38">
                  <c:v>1843.9110000000001</c:v>
                </c:pt>
                <c:pt idx="39">
                  <c:v>1823.0236179775279</c:v>
                </c:pt>
                <c:pt idx="40">
                  <c:v>1915.1547471910114</c:v>
                </c:pt>
                <c:pt idx="41">
                  <c:v>1895.1960589887642</c:v>
                </c:pt>
                <c:pt idx="42">
                  <c:v>1984.7009831460671</c:v>
                </c:pt>
                <c:pt idx="43">
                  <c:v>2150.3705561797751</c:v>
                </c:pt>
                <c:pt idx="44">
                  <c:v>2059.2174943820223</c:v>
                </c:pt>
                <c:pt idx="45">
                  <c:v>1768.5363286516852</c:v>
                </c:pt>
                <c:pt idx="46">
                  <c:v>1856.1344915730335</c:v>
                </c:pt>
                <c:pt idx="47">
                  <c:v>2010.8337219101122</c:v>
                </c:pt>
              </c:numCache>
            </c:numRef>
          </c:val>
          <c:smooth val="0"/>
        </c:ser>
        <c:ser>
          <c:idx val="4"/>
          <c:order val="4"/>
          <c:tx>
            <c:strRef>
              <c:f>'Elec Load Profile Data'!$N$1:$N$2</c:f>
              <c:strCache>
                <c:ptCount val="1"/>
                <c:pt idx="0">
                  <c:v> 27/06/2012</c:v>
                </c:pt>
              </c:strCache>
            </c:strRef>
          </c:tx>
          <c:cat>
            <c:strRef>
              <c:f>'Elec Load Profile Data'!$I$3:$I$50</c:f>
              <c:strCache>
                <c:ptCount val="48"/>
                <c:pt idx="0">
                  <c:v>00:30</c:v>
                </c:pt>
                <c:pt idx="1">
                  <c:v>01:00</c:v>
                </c:pt>
                <c:pt idx="2">
                  <c:v>01:30</c:v>
                </c:pt>
                <c:pt idx="3">
                  <c:v>02:00</c:v>
                </c:pt>
                <c:pt idx="4">
                  <c:v>02:30</c:v>
                </c:pt>
                <c:pt idx="5">
                  <c:v>03:00</c:v>
                </c:pt>
                <c:pt idx="6">
                  <c:v>03:30</c:v>
                </c:pt>
                <c:pt idx="7">
                  <c:v>04:00</c:v>
                </c:pt>
                <c:pt idx="8">
                  <c:v>04:30</c:v>
                </c:pt>
                <c:pt idx="9">
                  <c:v>05:00</c:v>
                </c:pt>
                <c:pt idx="10">
                  <c:v>05:30</c:v>
                </c:pt>
                <c:pt idx="11">
                  <c:v>06:00</c:v>
                </c:pt>
                <c:pt idx="12">
                  <c:v>06:30</c:v>
                </c:pt>
                <c:pt idx="13">
                  <c:v>07:00</c:v>
                </c:pt>
                <c:pt idx="14">
                  <c:v>07:30</c:v>
                </c:pt>
                <c:pt idx="15">
                  <c:v>08:00</c:v>
                </c:pt>
                <c:pt idx="16">
                  <c:v>08:30</c:v>
                </c:pt>
                <c:pt idx="17">
                  <c:v>09:00</c:v>
                </c:pt>
                <c:pt idx="18">
                  <c:v>09:30</c:v>
                </c:pt>
                <c:pt idx="19">
                  <c:v>10:00</c:v>
                </c:pt>
                <c:pt idx="20">
                  <c:v>10:30</c:v>
                </c:pt>
                <c:pt idx="21">
                  <c:v>11:00</c:v>
                </c:pt>
                <c:pt idx="22">
                  <c:v>11:30</c:v>
                </c:pt>
                <c:pt idx="23">
                  <c:v>12:00</c:v>
                </c:pt>
                <c:pt idx="24">
                  <c:v>12:30</c:v>
                </c:pt>
                <c:pt idx="25">
                  <c:v>13:00</c:v>
                </c:pt>
                <c:pt idx="26">
                  <c:v>13:30</c:v>
                </c:pt>
                <c:pt idx="27">
                  <c:v>14:00</c:v>
                </c:pt>
                <c:pt idx="28">
                  <c:v>14:30</c:v>
                </c:pt>
                <c:pt idx="29">
                  <c:v>15:00</c:v>
                </c:pt>
                <c:pt idx="30">
                  <c:v>15:30</c:v>
                </c:pt>
                <c:pt idx="31">
                  <c:v>16:00</c:v>
                </c:pt>
                <c:pt idx="32">
                  <c:v>16:30</c:v>
                </c:pt>
                <c:pt idx="33">
                  <c:v>17:00</c:v>
                </c:pt>
                <c:pt idx="34">
                  <c:v>17:30</c:v>
                </c:pt>
                <c:pt idx="35">
                  <c:v>18:00</c:v>
                </c:pt>
                <c:pt idx="36">
                  <c:v>18:30</c:v>
                </c:pt>
                <c:pt idx="37">
                  <c:v>19:00</c:v>
                </c:pt>
                <c:pt idx="38">
                  <c:v>19:30</c:v>
                </c:pt>
                <c:pt idx="39">
                  <c:v>20:00</c:v>
                </c:pt>
                <c:pt idx="40">
                  <c:v>20:30</c:v>
                </c:pt>
                <c:pt idx="41">
                  <c:v>21:00</c:v>
                </c:pt>
                <c:pt idx="42">
                  <c:v>21:30</c:v>
                </c:pt>
                <c:pt idx="43">
                  <c:v>22:00</c:v>
                </c:pt>
                <c:pt idx="44">
                  <c:v>22:30</c:v>
                </c:pt>
                <c:pt idx="45">
                  <c:v>23:00</c:v>
                </c:pt>
                <c:pt idx="46">
                  <c:v>23:30</c:v>
                </c:pt>
                <c:pt idx="47">
                  <c:v>24:00</c:v>
                </c:pt>
              </c:strCache>
            </c:strRef>
          </c:cat>
          <c:val>
            <c:numRef>
              <c:f>'Elec Load Profile Data'!$N$3:$N$50</c:f>
              <c:numCache>
                <c:formatCode>General</c:formatCode>
                <c:ptCount val="48"/>
                <c:pt idx="0">
                  <c:v>1977.0269157303374</c:v>
                </c:pt>
                <c:pt idx="1">
                  <c:v>2011.7247977528086</c:v>
                </c:pt>
                <c:pt idx="2">
                  <c:v>1959.774370786517</c:v>
                </c:pt>
                <c:pt idx="3">
                  <c:v>1930.4088370786517</c:v>
                </c:pt>
                <c:pt idx="4">
                  <c:v>1931.4691938202243</c:v>
                </c:pt>
                <c:pt idx="5">
                  <c:v>1848.2558764044948</c:v>
                </c:pt>
                <c:pt idx="6">
                  <c:v>1828.7156882022471</c:v>
                </c:pt>
                <c:pt idx="7">
                  <c:v>1779.9110646067418</c:v>
                </c:pt>
                <c:pt idx="8">
                  <c:v>1813.2288370786518</c:v>
                </c:pt>
                <c:pt idx="9">
                  <c:v>1871.9716601123594</c:v>
                </c:pt>
                <c:pt idx="10">
                  <c:v>1879.0226797752809</c:v>
                </c:pt>
                <c:pt idx="11">
                  <c:v>1909.3592275280901</c:v>
                </c:pt>
                <c:pt idx="12">
                  <c:v>2126.5865898876405</c:v>
                </c:pt>
                <c:pt idx="13">
                  <c:v>2124.9149410112354</c:v>
                </c:pt>
                <c:pt idx="14">
                  <c:v>2126.276241573034</c:v>
                </c:pt>
                <c:pt idx="15">
                  <c:v>2036.0377668539325</c:v>
                </c:pt>
                <c:pt idx="16">
                  <c:v>1932.1956910112358</c:v>
                </c:pt>
                <c:pt idx="17">
                  <c:v>1928.3680617977529</c:v>
                </c:pt>
                <c:pt idx="18">
                  <c:v>2057.9784522471909</c:v>
                </c:pt>
                <c:pt idx="19">
                  <c:v>2106.9829213483144</c:v>
                </c:pt>
                <c:pt idx="20">
                  <c:v>2039.3105308988763</c:v>
                </c:pt>
                <c:pt idx="21">
                  <c:v>2095.396584269663</c:v>
                </c:pt>
                <c:pt idx="22">
                  <c:v>2247.8105224719102</c:v>
                </c:pt>
                <c:pt idx="23">
                  <c:v>2156.0579241573037</c:v>
                </c:pt>
                <c:pt idx="24">
                  <c:v>2282.0804999999996</c:v>
                </c:pt>
                <c:pt idx="25">
                  <c:v>2345.1141235955056</c:v>
                </c:pt>
                <c:pt idx="26">
                  <c:v>2356.444188202247</c:v>
                </c:pt>
                <c:pt idx="27">
                  <c:v>2285.762359550562</c:v>
                </c:pt>
                <c:pt idx="28">
                  <c:v>2292.3361011235957</c:v>
                </c:pt>
                <c:pt idx="29">
                  <c:v>2437.6849129213483</c:v>
                </c:pt>
                <c:pt idx="30">
                  <c:v>2430.4834213483141</c:v>
                </c:pt>
                <c:pt idx="31">
                  <c:v>2278.0835898876403</c:v>
                </c:pt>
                <c:pt idx="32">
                  <c:v>2187.87097752809</c:v>
                </c:pt>
                <c:pt idx="33">
                  <c:v>2213.3712640449439</c:v>
                </c:pt>
                <c:pt idx="34">
                  <c:v>2107.9703932584271</c:v>
                </c:pt>
                <c:pt idx="35">
                  <c:v>2049.4838426966294</c:v>
                </c:pt>
                <c:pt idx="36">
                  <c:v>2080.4058202247193</c:v>
                </c:pt>
                <c:pt idx="37">
                  <c:v>2227.0830168539323</c:v>
                </c:pt>
                <c:pt idx="38">
                  <c:v>2199.5983820224719</c:v>
                </c:pt>
                <c:pt idx="39">
                  <c:v>1944.9552387640449</c:v>
                </c:pt>
                <c:pt idx="40">
                  <c:v>1987.8514887640449</c:v>
                </c:pt>
                <c:pt idx="41">
                  <c:v>2042.8419185393257</c:v>
                </c:pt>
                <c:pt idx="42">
                  <c:v>2080.2083258426965</c:v>
                </c:pt>
                <c:pt idx="43">
                  <c:v>2074.2435252808987</c:v>
                </c:pt>
                <c:pt idx="44">
                  <c:v>2066.7340365168538</c:v>
                </c:pt>
                <c:pt idx="45">
                  <c:v>1990.7645308988763</c:v>
                </c:pt>
                <c:pt idx="46">
                  <c:v>1980.6899662921346</c:v>
                </c:pt>
                <c:pt idx="47">
                  <c:v>2062.5607921348314</c:v>
                </c:pt>
              </c:numCache>
            </c:numRef>
          </c:val>
          <c:smooth val="0"/>
        </c:ser>
        <c:ser>
          <c:idx val="5"/>
          <c:order val="5"/>
          <c:tx>
            <c:strRef>
              <c:f>'Elec Load Profile Data'!$O$1:$O$2</c:f>
              <c:strCache>
                <c:ptCount val="1"/>
                <c:pt idx="0">
                  <c:v> 28/06/2012</c:v>
                </c:pt>
              </c:strCache>
            </c:strRef>
          </c:tx>
          <c:cat>
            <c:strRef>
              <c:f>'Elec Load Profile Data'!$I$3:$I$50</c:f>
              <c:strCache>
                <c:ptCount val="48"/>
                <c:pt idx="0">
                  <c:v>00:30</c:v>
                </c:pt>
                <c:pt idx="1">
                  <c:v>01:00</c:v>
                </c:pt>
                <c:pt idx="2">
                  <c:v>01:30</c:v>
                </c:pt>
                <c:pt idx="3">
                  <c:v>02:00</c:v>
                </c:pt>
                <c:pt idx="4">
                  <c:v>02:30</c:v>
                </c:pt>
                <c:pt idx="5">
                  <c:v>03:00</c:v>
                </c:pt>
                <c:pt idx="6">
                  <c:v>03:30</c:v>
                </c:pt>
                <c:pt idx="7">
                  <c:v>04:00</c:v>
                </c:pt>
                <c:pt idx="8">
                  <c:v>04:30</c:v>
                </c:pt>
                <c:pt idx="9">
                  <c:v>05:00</c:v>
                </c:pt>
                <c:pt idx="10">
                  <c:v>05:30</c:v>
                </c:pt>
                <c:pt idx="11">
                  <c:v>06:00</c:v>
                </c:pt>
                <c:pt idx="12">
                  <c:v>06:30</c:v>
                </c:pt>
                <c:pt idx="13">
                  <c:v>07:00</c:v>
                </c:pt>
                <c:pt idx="14">
                  <c:v>07:30</c:v>
                </c:pt>
                <c:pt idx="15">
                  <c:v>08:00</c:v>
                </c:pt>
                <c:pt idx="16">
                  <c:v>08:30</c:v>
                </c:pt>
                <c:pt idx="17">
                  <c:v>09:00</c:v>
                </c:pt>
                <c:pt idx="18">
                  <c:v>09:30</c:v>
                </c:pt>
                <c:pt idx="19">
                  <c:v>10:00</c:v>
                </c:pt>
                <c:pt idx="20">
                  <c:v>10:30</c:v>
                </c:pt>
                <c:pt idx="21">
                  <c:v>11:00</c:v>
                </c:pt>
                <c:pt idx="22">
                  <c:v>11:30</c:v>
                </c:pt>
                <c:pt idx="23">
                  <c:v>12:00</c:v>
                </c:pt>
                <c:pt idx="24">
                  <c:v>12:30</c:v>
                </c:pt>
                <c:pt idx="25">
                  <c:v>13:00</c:v>
                </c:pt>
                <c:pt idx="26">
                  <c:v>13:30</c:v>
                </c:pt>
                <c:pt idx="27">
                  <c:v>14:00</c:v>
                </c:pt>
                <c:pt idx="28">
                  <c:v>14:30</c:v>
                </c:pt>
                <c:pt idx="29">
                  <c:v>15:00</c:v>
                </c:pt>
                <c:pt idx="30">
                  <c:v>15:30</c:v>
                </c:pt>
                <c:pt idx="31">
                  <c:v>16:00</c:v>
                </c:pt>
                <c:pt idx="32">
                  <c:v>16:30</c:v>
                </c:pt>
                <c:pt idx="33">
                  <c:v>17:00</c:v>
                </c:pt>
                <c:pt idx="34">
                  <c:v>17:30</c:v>
                </c:pt>
                <c:pt idx="35">
                  <c:v>18:00</c:v>
                </c:pt>
                <c:pt idx="36">
                  <c:v>18:30</c:v>
                </c:pt>
                <c:pt idx="37">
                  <c:v>19:00</c:v>
                </c:pt>
                <c:pt idx="38">
                  <c:v>19:30</c:v>
                </c:pt>
                <c:pt idx="39">
                  <c:v>20:00</c:v>
                </c:pt>
                <c:pt idx="40">
                  <c:v>20:30</c:v>
                </c:pt>
                <c:pt idx="41">
                  <c:v>21:00</c:v>
                </c:pt>
                <c:pt idx="42">
                  <c:v>21:30</c:v>
                </c:pt>
                <c:pt idx="43">
                  <c:v>22:00</c:v>
                </c:pt>
                <c:pt idx="44">
                  <c:v>22:30</c:v>
                </c:pt>
                <c:pt idx="45">
                  <c:v>23:00</c:v>
                </c:pt>
                <c:pt idx="46">
                  <c:v>23:30</c:v>
                </c:pt>
                <c:pt idx="47">
                  <c:v>24:00</c:v>
                </c:pt>
              </c:strCache>
            </c:strRef>
          </c:cat>
          <c:val>
            <c:numRef>
              <c:f>'Elec Load Profile Data'!$O$3:$O$50</c:f>
              <c:numCache>
                <c:formatCode>General</c:formatCode>
                <c:ptCount val="48"/>
                <c:pt idx="0">
                  <c:v>2063.9714662921351</c:v>
                </c:pt>
                <c:pt idx="1">
                  <c:v>2090.9788230337081</c:v>
                </c:pt>
                <c:pt idx="2">
                  <c:v>2067.7426685393257</c:v>
                </c:pt>
                <c:pt idx="3">
                  <c:v>2020.4427640449437</c:v>
                </c:pt>
                <c:pt idx="4">
                  <c:v>1997.4934466292136</c:v>
                </c:pt>
                <c:pt idx="5">
                  <c:v>1969.4939157303372</c:v>
                </c:pt>
                <c:pt idx="6">
                  <c:v>2014.5038258426966</c:v>
                </c:pt>
                <c:pt idx="7">
                  <c:v>2009.7874719101123</c:v>
                </c:pt>
                <c:pt idx="8">
                  <c:v>2038.4594241573034</c:v>
                </c:pt>
                <c:pt idx="9">
                  <c:v>2071.9770421348317</c:v>
                </c:pt>
                <c:pt idx="10">
                  <c:v>2068.7959719101123</c:v>
                </c:pt>
                <c:pt idx="11">
                  <c:v>2072.9903764044943</c:v>
                </c:pt>
                <c:pt idx="12">
                  <c:v>2239.9906853932584</c:v>
                </c:pt>
                <c:pt idx="13">
                  <c:v>2304.3174269662923</c:v>
                </c:pt>
                <c:pt idx="14">
                  <c:v>2471.2989269662921</c:v>
                </c:pt>
                <c:pt idx="15">
                  <c:v>2310.4703174157303</c:v>
                </c:pt>
                <c:pt idx="16">
                  <c:v>2182.9641825842696</c:v>
                </c:pt>
                <c:pt idx="17">
                  <c:v>2185.3787865168538</c:v>
                </c:pt>
                <c:pt idx="18">
                  <c:v>2035.6733426966293</c:v>
                </c:pt>
                <c:pt idx="19">
                  <c:v>1956.2429831460677</c:v>
                </c:pt>
                <c:pt idx="20">
                  <c:v>2037.2462443820223</c:v>
                </c:pt>
                <c:pt idx="21">
                  <c:v>2071.6666938202243</c:v>
                </c:pt>
                <c:pt idx="22">
                  <c:v>2250.479047752809</c:v>
                </c:pt>
                <c:pt idx="23">
                  <c:v>2236.786103932584</c:v>
                </c:pt>
                <c:pt idx="24">
                  <c:v>2192.3287078651688</c:v>
                </c:pt>
                <c:pt idx="25">
                  <c:v>2153.2765449438202</c:v>
                </c:pt>
                <c:pt idx="26">
                  <c:v>2138.1940870786511</c:v>
                </c:pt>
                <c:pt idx="27">
                  <c:v>2178.6757331460672</c:v>
                </c:pt>
                <c:pt idx="28">
                  <c:v>2337.4541629213486</c:v>
                </c:pt>
                <c:pt idx="29">
                  <c:v>2332.1570814606739</c:v>
                </c:pt>
                <c:pt idx="30">
                  <c:v>2358.7529915730338</c:v>
                </c:pt>
                <c:pt idx="31">
                  <c:v>2366.5164016853932</c:v>
                </c:pt>
                <c:pt idx="32">
                  <c:v>2501.5578876404493</c:v>
                </c:pt>
                <c:pt idx="33">
                  <c:v>2359.3901460674156</c:v>
                </c:pt>
                <c:pt idx="34">
                  <c:v>2329.850629213483</c:v>
                </c:pt>
                <c:pt idx="35">
                  <c:v>2295.1033735955057</c:v>
                </c:pt>
                <c:pt idx="36">
                  <c:v>2228.6324073033707</c:v>
                </c:pt>
                <c:pt idx="37">
                  <c:v>2229.6245814606741</c:v>
                </c:pt>
                <c:pt idx="38">
                  <c:v>2132.9910505617977</c:v>
                </c:pt>
                <c:pt idx="39">
                  <c:v>2046.3215814606738</c:v>
                </c:pt>
                <c:pt idx="40">
                  <c:v>2198.1336320224718</c:v>
                </c:pt>
                <c:pt idx="41">
                  <c:v>2278.5444101123594</c:v>
                </c:pt>
                <c:pt idx="42">
                  <c:v>1940.7161629213485</c:v>
                </c:pt>
                <c:pt idx="43">
                  <c:v>2050.9180280898877</c:v>
                </c:pt>
                <c:pt idx="44">
                  <c:v>1958.4765505617981</c:v>
                </c:pt>
                <c:pt idx="45">
                  <c:v>1842.3239915730339</c:v>
                </c:pt>
                <c:pt idx="46">
                  <c:v>2024.047036516854</c:v>
                </c:pt>
                <c:pt idx="47">
                  <c:v>2135.3374719101121</c:v>
                </c:pt>
              </c:numCache>
            </c:numRef>
          </c:val>
          <c:smooth val="0"/>
        </c:ser>
        <c:ser>
          <c:idx val="6"/>
          <c:order val="6"/>
          <c:tx>
            <c:strRef>
              <c:f>'Elec Load Profile Data'!$P$1:$P$2</c:f>
              <c:strCache>
                <c:ptCount val="1"/>
                <c:pt idx="0">
                  <c:v> 29/06/2012</c:v>
                </c:pt>
              </c:strCache>
            </c:strRef>
          </c:tx>
          <c:cat>
            <c:strRef>
              <c:f>'Elec Load Profile Data'!$I$3:$I$50</c:f>
              <c:strCache>
                <c:ptCount val="48"/>
                <c:pt idx="0">
                  <c:v>00:30</c:v>
                </c:pt>
                <c:pt idx="1">
                  <c:v>01:00</c:v>
                </c:pt>
                <c:pt idx="2">
                  <c:v>01:30</c:v>
                </c:pt>
                <c:pt idx="3">
                  <c:v>02:00</c:v>
                </c:pt>
                <c:pt idx="4">
                  <c:v>02:30</c:v>
                </c:pt>
                <c:pt idx="5">
                  <c:v>03:00</c:v>
                </c:pt>
                <c:pt idx="6">
                  <c:v>03:30</c:v>
                </c:pt>
                <c:pt idx="7">
                  <c:v>04:00</c:v>
                </c:pt>
                <c:pt idx="8">
                  <c:v>04:30</c:v>
                </c:pt>
                <c:pt idx="9">
                  <c:v>05:00</c:v>
                </c:pt>
                <c:pt idx="10">
                  <c:v>05:30</c:v>
                </c:pt>
                <c:pt idx="11">
                  <c:v>06:00</c:v>
                </c:pt>
                <c:pt idx="12">
                  <c:v>06:30</c:v>
                </c:pt>
                <c:pt idx="13">
                  <c:v>07:00</c:v>
                </c:pt>
                <c:pt idx="14">
                  <c:v>07:30</c:v>
                </c:pt>
                <c:pt idx="15">
                  <c:v>08:00</c:v>
                </c:pt>
                <c:pt idx="16">
                  <c:v>08:30</c:v>
                </c:pt>
                <c:pt idx="17">
                  <c:v>09:00</c:v>
                </c:pt>
                <c:pt idx="18">
                  <c:v>09:30</c:v>
                </c:pt>
                <c:pt idx="19">
                  <c:v>10:00</c:v>
                </c:pt>
                <c:pt idx="20">
                  <c:v>10:30</c:v>
                </c:pt>
                <c:pt idx="21">
                  <c:v>11:00</c:v>
                </c:pt>
                <c:pt idx="22">
                  <c:v>11:30</c:v>
                </c:pt>
                <c:pt idx="23">
                  <c:v>12:00</c:v>
                </c:pt>
                <c:pt idx="24">
                  <c:v>12:30</c:v>
                </c:pt>
                <c:pt idx="25">
                  <c:v>13:00</c:v>
                </c:pt>
                <c:pt idx="26">
                  <c:v>13:30</c:v>
                </c:pt>
                <c:pt idx="27">
                  <c:v>14:00</c:v>
                </c:pt>
                <c:pt idx="28">
                  <c:v>14:30</c:v>
                </c:pt>
                <c:pt idx="29">
                  <c:v>15:00</c:v>
                </c:pt>
                <c:pt idx="30">
                  <c:v>15:30</c:v>
                </c:pt>
                <c:pt idx="31">
                  <c:v>16:00</c:v>
                </c:pt>
                <c:pt idx="32">
                  <c:v>16:30</c:v>
                </c:pt>
                <c:pt idx="33">
                  <c:v>17:00</c:v>
                </c:pt>
                <c:pt idx="34">
                  <c:v>17:30</c:v>
                </c:pt>
                <c:pt idx="35">
                  <c:v>18:00</c:v>
                </c:pt>
                <c:pt idx="36">
                  <c:v>18:30</c:v>
                </c:pt>
                <c:pt idx="37">
                  <c:v>19:00</c:v>
                </c:pt>
                <c:pt idx="38">
                  <c:v>19:30</c:v>
                </c:pt>
                <c:pt idx="39">
                  <c:v>20:00</c:v>
                </c:pt>
                <c:pt idx="40">
                  <c:v>20:30</c:v>
                </c:pt>
                <c:pt idx="41">
                  <c:v>21:00</c:v>
                </c:pt>
                <c:pt idx="42">
                  <c:v>21:30</c:v>
                </c:pt>
                <c:pt idx="43">
                  <c:v>22:00</c:v>
                </c:pt>
                <c:pt idx="44">
                  <c:v>22:30</c:v>
                </c:pt>
                <c:pt idx="45">
                  <c:v>23:00</c:v>
                </c:pt>
                <c:pt idx="46">
                  <c:v>23:30</c:v>
                </c:pt>
                <c:pt idx="47">
                  <c:v>24:00</c:v>
                </c:pt>
              </c:strCache>
            </c:strRef>
          </c:cat>
          <c:val>
            <c:numRef>
              <c:f>'Elec Load Profile Data'!$P$3:$P$50</c:f>
              <c:numCache>
                <c:formatCode>General</c:formatCode>
                <c:ptCount val="48"/>
                <c:pt idx="0">
                  <c:v>2090.2899438202244</c:v>
                </c:pt>
                <c:pt idx="1">
                  <c:v>2040.6177556179775</c:v>
                </c:pt>
                <c:pt idx="2">
                  <c:v>2063.3131516853932</c:v>
                </c:pt>
                <c:pt idx="3">
                  <c:v>2022.7163005617974</c:v>
                </c:pt>
                <c:pt idx="4">
                  <c:v>1972.7102528089886</c:v>
                </c:pt>
                <c:pt idx="5">
                  <c:v>2032.3394494382019</c:v>
                </c:pt>
                <c:pt idx="6">
                  <c:v>1994.528679775281</c:v>
                </c:pt>
                <c:pt idx="7">
                  <c:v>1942.3337359550562</c:v>
                </c:pt>
                <c:pt idx="8">
                  <c:v>2005.3414971910113</c:v>
                </c:pt>
                <c:pt idx="9">
                  <c:v>2054.2542724719101</c:v>
                </c:pt>
                <c:pt idx="10">
                  <c:v>2012.5100730337078</c:v>
                </c:pt>
                <c:pt idx="11">
                  <c:v>2037.9774438202246</c:v>
                </c:pt>
                <c:pt idx="12">
                  <c:v>2210.6204494382023</c:v>
                </c:pt>
                <c:pt idx="13">
                  <c:v>2452.0855449438204</c:v>
                </c:pt>
                <c:pt idx="14">
                  <c:v>2489.1345505617978</c:v>
                </c:pt>
                <c:pt idx="15">
                  <c:v>2288.9692921348314</c:v>
                </c:pt>
                <c:pt idx="16">
                  <c:v>2170.3268932584269</c:v>
                </c:pt>
                <c:pt idx="17">
                  <c:v>2249.6655589887641</c:v>
                </c:pt>
                <c:pt idx="18">
                  <c:v>2242.6686151685394</c:v>
                </c:pt>
                <c:pt idx="19">
                  <c:v>2311.8104578651687</c:v>
                </c:pt>
                <c:pt idx="20">
                  <c:v>2257.2361769662921</c:v>
                </c:pt>
                <c:pt idx="21">
                  <c:v>2261.4823061797752</c:v>
                </c:pt>
                <c:pt idx="22">
                  <c:v>2460.50256741573</c:v>
                </c:pt>
                <c:pt idx="23">
                  <c:v>2423.3124943820226</c:v>
                </c:pt>
                <c:pt idx="24">
                  <c:v>2531.595842696629</c:v>
                </c:pt>
                <c:pt idx="25">
                  <c:v>2528.943775280899</c:v>
                </c:pt>
                <c:pt idx="26">
                  <c:v>2542.9000449438199</c:v>
                </c:pt>
                <c:pt idx="27">
                  <c:v>2621.0890112359548</c:v>
                </c:pt>
                <c:pt idx="28">
                  <c:v>2566.4865168539327</c:v>
                </c:pt>
                <c:pt idx="29">
                  <c:v>2566.9214747191013</c:v>
                </c:pt>
                <c:pt idx="30">
                  <c:v>2287.8901264044944</c:v>
                </c:pt>
                <c:pt idx="31">
                  <c:v>2116.2698595505622</c:v>
                </c:pt>
                <c:pt idx="32">
                  <c:v>2175.0432471910112</c:v>
                </c:pt>
                <c:pt idx="33">
                  <c:v>2317.6600533707865</c:v>
                </c:pt>
                <c:pt idx="34">
                  <c:v>2137.5216657303367</c:v>
                </c:pt>
                <c:pt idx="35">
                  <c:v>2051.0379353932585</c:v>
                </c:pt>
                <c:pt idx="36">
                  <c:v>1988.3052556179773</c:v>
                </c:pt>
                <c:pt idx="37">
                  <c:v>1973.3709185393259</c:v>
                </c:pt>
                <c:pt idx="38">
                  <c:v>1984.8608595505621</c:v>
                </c:pt>
                <c:pt idx="39">
                  <c:v>1991.5921264044944</c:v>
                </c:pt>
                <c:pt idx="40">
                  <c:v>2038.6004915730339</c:v>
                </c:pt>
                <c:pt idx="41">
                  <c:v>2016.7538511235955</c:v>
                </c:pt>
                <c:pt idx="42">
                  <c:v>2070.0232584269661</c:v>
                </c:pt>
                <c:pt idx="43">
                  <c:v>2093.7484466292135</c:v>
                </c:pt>
                <c:pt idx="44">
                  <c:v>1976.6342780898876</c:v>
                </c:pt>
                <c:pt idx="45">
                  <c:v>1848.3193567415731</c:v>
                </c:pt>
                <c:pt idx="46">
                  <c:v>1906.5707949438201</c:v>
                </c:pt>
                <c:pt idx="47">
                  <c:v>2057.6986685393258</c:v>
                </c:pt>
              </c:numCache>
            </c:numRef>
          </c:val>
          <c:smooth val="0"/>
        </c:ser>
        <c:dLbls>
          <c:showLegendKey val="0"/>
          <c:showVal val="0"/>
          <c:showCatName val="0"/>
          <c:showSerName val="0"/>
          <c:showPercent val="0"/>
          <c:showBubbleSize val="0"/>
        </c:dLbls>
        <c:marker val="1"/>
        <c:smooth val="0"/>
        <c:axId val="135890048"/>
        <c:axId val="135891584"/>
      </c:lineChart>
      <c:catAx>
        <c:axId val="135890048"/>
        <c:scaling>
          <c:orientation val="minMax"/>
        </c:scaling>
        <c:delete val="0"/>
        <c:axPos val="b"/>
        <c:majorTickMark val="out"/>
        <c:minorTickMark val="none"/>
        <c:tickLblPos val="nextTo"/>
        <c:txPr>
          <a:bodyPr rot="-5400000" vert="horz"/>
          <a:lstStyle/>
          <a:p>
            <a:pPr>
              <a:defRPr/>
            </a:pPr>
            <a:endParaRPr lang="en-US"/>
          </a:p>
        </c:txPr>
        <c:crossAx val="135891584"/>
        <c:crosses val="autoZero"/>
        <c:auto val="1"/>
        <c:lblAlgn val="ctr"/>
        <c:lblOffset val="100"/>
        <c:noMultiLvlLbl val="0"/>
      </c:catAx>
      <c:valAx>
        <c:axId val="135891584"/>
        <c:scaling>
          <c:orientation val="minMax"/>
        </c:scaling>
        <c:delete val="0"/>
        <c:axPos val="l"/>
        <c:majorGridlines/>
        <c:numFmt formatCode="#,##0&quot; kVA&quot;" sourceLinked="0"/>
        <c:majorTickMark val="out"/>
        <c:minorTickMark val="none"/>
        <c:tickLblPos val="nextTo"/>
        <c:crossAx val="135890048"/>
        <c:crosses val="autoZero"/>
        <c:crossBetween val="between"/>
      </c:valAx>
    </c:plotArea>
    <c:legend>
      <c:legendPos val="r"/>
      <c:layout/>
      <c:overlay val="0"/>
    </c:legend>
    <c:plotVisOnly val="1"/>
    <c:dispBlanksAs val="gap"/>
    <c:showDLblsOverMax val="0"/>
  </c:char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pivotSource>
    <c:name>[EEM Baseline tool_FD_TG.xlsx]Gas Load Profile Data!PivotTable2</c:name>
    <c:fmtId val="1"/>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marker>
          <c:symbol val="none"/>
        </c:marker>
      </c:pivotFmt>
      <c:pivotFmt>
        <c:idx val="40"/>
        <c:marker>
          <c:symbol val="none"/>
        </c:marker>
      </c:pivotFmt>
      <c:pivotFmt>
        <c:idx val="41"/>
        <c:marker>
          <c:symbol val="none"/>
        </c:marker>
      </c:pivotFmt>
      <c:pivotFmt>
        <c:idx val="42"/>
        <c:marker>
          <c:symbol val="none"/>
        </c:marker>
      </c:pivotFmt>
      <c:pivotFmt>
        <c:idx val="43"/>
        <c:marker>
          <c:symbol val="none"/>
        </c:marker>
      </c:pivotFmt>
      <c:pivotFmt>
        <c:idx val="44"/>
        <c:marker>
          <c:symbol val="none"/>
        </c:marker>
      </c:pivotFmt>
      <c:pivotFmt>
        <c:idx val="45"/>
        <c:marker>
          <c:symbol val="none"/>
        </c:marker>
      </c:pivotFmt>
      <c:pivotFmt>
        <c:idx val="46"/>
        <c:marker>
          <c:symbol val="none"/>
        </c:marker>
      </c:pivotFmt>
      <c:pivotFmt>
        <c:idx val="47"/>
        <c:marker>
          <c:symbol val="none"/>
        </c:marker>
      </c:pivotFmt>
      <c:pivotFmt>
        <c:idx val="48"/>
        <c:marker>
          <c:symbol val="none"/>
        </c:marker>
      </c:pivotFmt>
      <c:pivotFmt>
        <c:idx val="49"/>
        <c:marker>
          <c:symbol val="none"/>
        </c:marker>
      </c:pivotFmt>
      <c:pivotFmt>
        <c:idx val="50"/>
        <c:marker>
          <c:symbol val="none"/>
        </c:marker>
      </c:pivotFmt>
      <c:pivotFmt>
        <c:idx val="51"/>
        <c:marker>
          <c:symbol val="none"/>
        </c:marker>
      </c:pivotFmt>
      <c:pivotFmt>
        <c:idx val="52"/>
        <c:marker>
          <c:symbol val="none"/>
        </c:marker>
      </c:pivotFmt>
      <c:pivotFmt>
        <c:idx val="53"/>
        <c:marker>
          <c:symbol val="none"/>
        </c:marker>
      </c:pivotFmt>
      <c:pivotFmt>
        <c:idx val="54"/>
        <c:marker>
          <c:symbol val="none"/>
        </c:marker>
      </c:pivotFmt>
      <c:pivotFmt>
        <c:idx val="55"/>
        <c:marker>
          <c:symbol val="none"/>
        </c:marker>
      </c:pivotFmt>
      <c:pivotFmt>
        <c:idx val="56"/>
        <c:marker>
          <c:symbol val="none"/>
        </c:marker>
      </c:pivotFmt>
      <c:pivotFmt>
        <c:idx val="57"/>
        <c:marker>
          <c:symbol val="none"/>
        </c:marker>
      </c:pivotFmt>
      <c:pivotFmt>
        <c:idx val="58"/>
        <c:marker>
          <c:symbol val="none"/>
        </c:marker>
      </c:pivotFmt>
      <c:pivotFmt>
        <c:idx val="59"/>
        <c:marker>
          <c:symbol val="none"/>
        </c:marker>
      </c:pivotFmt>
      <c:pivotFmt>
        <c:idx val="60"/>
      </c:pivotFmt>
      <c:pivotFmt>
        <c:idx val="61"/>
      </c:pivotFmt>
      <c:pivotFmt>
        <c:idx val="62"/>
      </c:pivotFmt>
      <c:pivotFmt>
        <c:idx val="63"/>
      </c:pivotFmt>
      <c:pivotFmt>
        <c:idx val="64"/>
      </c:pivotFmt>
      <c:pivotFmt>
        <c:idx val="65"/>
      </c:pivotFmt>
      <c:pivotFmt>
        <c:idx val="66"/>
      </c:pivotFmt>
    </c:pivotFmts>
    <c:plotArea>
      <c:layout/>
      <c:lineChart>
        <c:grouping val="standard"/>
        <c:varyColors val="0"/>
        <c:ser>
          <c:idx val="0"/>
          <c:order val="0"/>
          <c:tx>
            <c:strRef>
              <c:f>'Gas Load Profile Data'!$F$1:$F$2</c:f>
              <c:strCache>
                <c:ptCount val="1"/>
                <c:pt idx="0">
                  <c:v>24/06/2011</c:v>
                </c:pt>
              </c:strCache>
            </c:strRef>
          </c:tx>
          <c:cat>
            <c:strRef>
              <c:f>'Gas Load Profile Data'!$E$3:$E$27</c:f>
              <c:strCache>
                <c:ptCount val="24"/>
                <c:pt idx="0">
                  <c:v>0:00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strCache>
            </c:strRef>
          </c:cat>
          <c:val>
            <c:numRef>
              <c:f>'Gas Load Profile Data'!$F$3:$F$27</c:f>
              <c:numCache>
                <c:formatCode>General</c:formatCode>
                <c:ptCount val="24"/>
                <c:pt idx="0">
                  <c:v>30.38</c:v>
                </c:pt>
                <c:pt idx="1">
                  <c:v>30.57</c:v>
                </c:pt>
                <c:pt idx="2">
                  <c:v>30.41</c:v>
                </c:pt>
                <c:pt idx="3">
                  <c:v>31.57</c:v>
                </c:pt>
                <c:pt idx="4">
                  <c:v>30.92</c:v>
                </c:pt>
                <c:pt idx="5">
                  <c:v>29.53</c:v>
                </c:pt>
                <c:pt idx="6">
                  <c:v>30.57</c:v>
                </c:pt>
                <c:pt idx="7">
                  <c:v>27.26</c:v>
                </c:pt>
                <c:pt idx="8">
                  <c:v>23.06</c:v>
                </c:pt>
                <c:pt idx="9">
                  <c:v>22.1</c:v>
                </c:pt>
                <c:pt idx="10">
                  <c:v>24.22</c:v>
                </c:pt>
                <c:pt idx="11">
                  <c:v>24.14</c:v>
                </c:pt>
                <c:pt idx="12">
                  <c:v>24.02</c:v>
                </c:pt>
                <c:pt idx="13">
                  <c:v>22.1</c:v>
                </c:pt>
                <c:pt idx="14">
                  <c:v>23.75</c:v>
                </c:pt>
                <c:pt idx="15">
                  <c:v>24.72</c:v>
                </c:pt>
                <c:pt idx="16">
                  <c:v>23.06</c:v>
                </c:pt>
                <c:pt idx="17">
                  <c:v>21.98</c:v>
                </c:pt>
                <c:pt idx="18">
                  <c:v>20.170000000000002</c:v>
                </c:pt>
                <c:pt idx="19">
                  <c:v>21.18</c:v>
                </c:pt>
                <c:pt idx="20">
                  <c:v>18.440000000000001</c:v>
                </c:pt>
                <c:pt idx="21">
                  <c:v>21.41</c:v>
                </c:pt>
                <c:pt idx="22">
                  <c:v>21.25</c:v>
                </c:pt>
                <c:pt idx="23">
                  <c:v>21.18</c:v>
                </c:pt>
              </c:numCache>
            </c:numRef>
          </c:val>
          <c:smooth val="0"/>
        </c:ser>
        <c:ser>
          <c:idx val="1"/>
          <c:order val="1"/>
          <c:tx>
            <c:strRef>
              <c:f>'Gas Load Profile Data'!$G$1:$G$2</c:f>
              <c:strCache>
                <c:ptCount val="1"/>
                <c:pt idx="0">
                  <c:v>25/06/2011</c:v>
                </c:pt>
              </c:strCache>
            </c:strRef>
          </c:tx>
          <c:cat>
            <c:strRef>
              <c:f>'Gas Load Profile Data'!$E$3:$E$27</c:f>
              <c:strCache>
                <c:ptCount val="24"/>
                <c:pt idx="0">
                  <c:v>0:00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strCache>
            </c:strRef>
          </c:cat>
          <c:val>
            <c:numRef>
              <c:f>'Gas Load Profile Data'!$G$3:$G$27</c:f>
              <c:numCache>
                <c:formatCode>General</c:formatCode>
                <c:ptCount val="24"/>
                <c:pt idx="0">
                  <c:v>21.37</c:v>
                </c:pt>
                <c:pt idx="1">
                  <c:v>21.25</c:v>
                </c:pt>
                <c:pt idx="2">
                  <c:v>22.33</c:v>
                </c:pt>
                <c:pt idx="3">
                  <c:v>21.29</c:v>
                </c:pt>
                <c:pt idx="4">
                  <c:v>22.18</c:v>
                </c:pt>
                <c:pt idx="5">
                  <c:v>21.33</c:v>
                </c:pt>
                <c:pt idx="6">
                  <c:v>23.22</c:v>
                </c:pt>
                <c:pt idx="7">
                  <c:v>21.29</c:v>
                </c:pt>
                <c:pt idx="8">
                  <c:v>22.14</c:v>
                </c:pt>
                <c:pt idx="9">
                  <c:v>22.18</c:v>
                </c:pt>
                <c:pt idx="10">
                  <c:v>22.1</c:v>
                </c:pt>
                <c:pt idx="11">
                  <c:v>21.25</c:v>
                </c:pt>
                <c:pt idx="12">
                  <c:v>20.37</c:v>
                </c:pt>
                <c:pt idx="13">
                  <c:v>4.3899999999999997</c:v>
                </c:pt>
                <c:pt idx="14">
                  <c:v>8.24</c:v>
                </c:pt>
                <c:pt idx="15">
                  <c:v>19.21</c:v>
                </c:pt>
                <c:pt idx="16">
                  <c:v>18.48</c:v>
                </c:pt>
                <c:pt idx="17">
                  <c:v>18.52</c:v>
                </c:pt>
                <c:pt idx="18">
                  <c:v>17.48</c:v>
                </c:pt>
                <c:pt idx="19">
                  <c:v>18.48</c:v>
                </c:pt>
                <c:pt idx="20">
                  <c:v>18.399999999999999</c:v>
                </c:pt>
                <c:pt idx="21">
                  <c:v>18.440000000000001</c:v>
                </c:pt>
                <c:pt idx="22">
                  <c:v>17.52</c:v>
                </c:pt>
                <c:pt idx="23">
                  <c:v>18.48</c:v>
                </c:pt>
              </c:numCache>
            </c:numRef>
          </c:val>
          <c:smooth val="0"/>
        </c:ser>
        <c:ser>
          <c:idx val="2"/>
          <c:order val="2"/>
          <c:tx>
            <c:strRef>
              <c:f>'Gas Load Profile Data'!$H$1:$H$2</c:f>
              <c:strCache>
                <c:ptCount val="1"/>
                <c:pt idx="0">
                  <c:v>26/06/2011</c:v>
                </c:pt>
              </c:strCache>
            </c:strRef>
          </c:tx>
          <c:cat>
            <c:strRef>
              <c:f>'Gas Load Profile Data'!$E$3:$E$27</c:f>
              <c:strCache>
                <c:ptCount val="24"/>
                <c:pt idx="0">
                  <c:v>0:00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strCache>
            </c:strRef>
          </c:cat>
          <c:val>
            <c:numRef>
              <c:f>'Gas Load Profile Data'!$H$3:$H$27</c:f>
              <c:numCache>
                <c:formatCode>General</c:formatCode>
                <c:ptCount val="24"/>
                <c:pt idx="0">
                  <c:v>18.399999999999999</c:v>
                </c:pt>
                <c:pt idx="1">
                  <c:v>19.48</c:v>
                </c:pt>
                <c:pt idx="2">
                  <c:v>19.399999999999999</c:v>
                </c:pt>
                <c:pt idx="3">
                  <c:v>20.170000000000002</c:v>
                </c:pt>
                <c:pt idx="4">
                  <c:v>19.399999999999999</c:v>
                </c:pt>
                <c:pt idx="5">
                  <c:v>19.29</c:v>
                </c:pt>
                <c:pt idx="6">
                  <c:v>21.14</c:v>
                </c:pt>
                <c:pt idx="7">
                  <c:v>20.21</c:v>
                </c:pt>
                <c:pt idx="8">
                  <c:v>19.37</c:v>
                </c:pt>
                <c:pt idx="9">
                  <c:v>19.170000000000002</c:v>
                </c:pt>
                <c:pt idx="10">
                  <c:v>19.29</c:v>
                </c:pt>
                <c:pt idx="11">
                  <c:v>17.399999999999999</c:v>
                </c:pt>
                <c:pt idx="12">
                  <c:v>19.25</c:v>
                </c:pt>
                <c:pt idx="13">
                  <c:v>18.21</c:v>
                </c:pt>
                <c:pt idx="14">
                  <c:v>16.48</c:v>
                </c:pt>
                <c:pt idx="15">
                  <c:v>14.59</c:v>
                </c:pt>
                <c:pt idx="16">
                  <c:v>14.67</c:v>
                </c:pt>
                <c:pt idx="17">
                  <c:v>14.71</c:v>
                </c:pt>
                <c:pt idx="18">
                  <c:v>13.82</c:v>
                </c:pt>
                <c:pt idx="19">
                  <c:v>10.130000000000001</c:v>
                </c:pt>
                <c:pt idx="20">
                  <c:v>7.35</c:v>
                </c:pt>
                <c:pt idx="21">
                  <c:v>8.35</c:v>
                </c:pt>
                <c:pt idx="22">
                  <c:v>8.2799999999999994</c:v>
                </c:pt>
                <c:pt idx="23">
                  <c:v>6.43</c:v>
                </c:pt>
              </c:numCache>
            </c:numRef>
          </c:val>
          <c:smooth val="0"/>
        </c:ser>
        <c:ser>
          <c:idx val="3"/>
          <c:order val="3"/>
          <c:tx>
            <c:strRef>
              <c:f>'Gas Load Profile Data'!$I$1:$I$2</c:f>
              <c:strCache>
                <c:ptCount val="1"/>
                <c:pt idx="0">
                  <c:v>27/06/2011</c:v>
                </c:pt>
              </c:strCache>
            </c:strRef>
          </c:tx>
          <c:cat>
            <c:strRef>
              <c:f>'Gas Load Profile Data'!$E$3:$E$27</c:f>
              <c:strCache>
                <c:ptCount val="24"/>
                <c:pt idx="0">
                  <c:v>0:00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strCache>
            </c:strRef>
          </c:cat>
          <c:val>
            <c:numRef>
              <c:f>'Gas Load Profile Data'!$I$3:$I$27</c:f>
              <c:numCache>
                <c:formatCode>General</c:formatCode>
                <c:ptCount val="24"/>
                <c:pt idx="0">
                  <c:v>6.47</c:v>
                </c:pt>
                <c:pt idx="1">
                  <c:v>6.47</c:v>
                </c:pt>
                <c:pt idx="2">
                  <c:v>5.58</c:v>
                </c:pt>
                <c:pt idx="3">
                  <c:v>6.43</c:v>
                </c:pt>
                <c:pt idx="4">
                  <c:v>5.54</c:v>
                </c:pt>
                <c:pt idx="5">
                  <c:v>5.54</c:v>
                </c:pt>
                <c:pt idx="6">
                  <c:v>5.54</c:v>
                </c:pt>
                <c:pt idx="7">
                  <c:v>9.24</c:v>
                </c:pt>
                <c:pt idx="8">
                  <c:v>7.32</c:v>
                </c:pt>
                <c:pt idx="9">
                  <c:v>6.47</c:v>
                </c:pt>
                <c:pt idx="10">
                  <c:v>6.43</c:v>
                </c:pt>
                <c:pt idx="11">
                  <c:v>6.47</c:v>
                </c:pt>
                <c:pt idx="12">
                  <c:v>6.39</c:v>
                </c:pt>
                <c:pt idx="13">
                  <c:v>5.51</c:v>
                </c:pt>
                <c:pt idx="14">
                  <c:v>5.51</c:v>
                </c:pt>
                <c:pt idx="15">
                  <c:v>5.51</c:v>
                </c:pt>
                <c:pt idx="16">
                  <c:v>5.54</c:v>
                </c:pt>
                <c:pt idx="17">
                  <c:v>4.58</c:v>
                </c:pt>
                <c:pt idx="18">
                  <c:v>5.54</c:v>
                </c:pt>
                <c:pt idx="19">
                  <c:v>4.62</c:v>
                </c:pt>
                <c:pt idx="20">
                  <c:v>5.54</c:v>
                </c:pt>
                <c:pt idx="21">
                  <c:v>5.54</c:v>
                </c:pt>
                <c:pt idx="22">
                  <c:v>4.62</c:v>
                </c:pt>
                <c:pt idx="23">
                  <c:v>5.54</c:v>
                </c:pt>
              </c:numCache>
            </c:numRef>
          </c:val>
          <c:smooth val="0"/>
        </c:ser>
        <c:ser>
          <c:idx val="4"/>
          <c:order val="4"/>
          <c:tx>
            <c:strRef>
              <c:f>'Gas Load Profile Data'!$J$1:$J$2</c:f>
              <c:strCache>
                <c:ptCount val="1"/>
                <c:pt idx="0">
                  <c:v>28/06/2011</c:v>
                </c:pt>
              </c:strCache>
            </c:strRef>
          </c:tx>
          <c:cat>
            <c:strRef>
              <c:f>'Gas Load Profile Data'!$E$3:$E$27</c:f>
              <c:strCache>
                <c:ptCount val="24"/>
                <c:pt idx="0">
                  <c:v>0:00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strCache>
            </c:strRef>
          </c:cat>
          <c:val>
            <c:numRef>
              <c:f>'Gas Load Profile Data'!$J$3:$J$27</c:f>
              <c:numCache>
                <c:formatCode>General</c:formatCode>
                <c:ptCount val="24"/>
                <c:pt idx="0">
                  <c:v>5.51</c:v>
                </c:pt>
                <c:pt idx="1">
                  <c:v>5.54</c:v>
                </c:pt>
                <c:pt idx="2">
                  <c:v>4.66</c:v>
                </c:pt>
                <c:pt idx="3">
                  <c:v>5.51</c:v>
                </c:pt>
                <c:pt idx="4">
                  <c:v>5.54</c:v>
                </c:pt>
                <c:pt idx="5">
                  <c:v>5.54</c:v>
                </c:pt>
                <c:pt idx="6">
                  <c:v>4.62</c:v>
                </c:pt>
                <c:pt idx="7">
                  <c:v>5.51</c:v>
                </c:pt>
                <c:pt idx="8">
                  <c:v>5.54</c:v>
                </c:pt>
                <c:pt idx="9">
                  <c:v>4.58</c:v>
                </c:pt>
                <c:pt idx="10">
                  <c:v>5.54</c:v>
                </c:pt>
                <c:pt idx="11">
                  <c:v>4.58</c:v>
                </c:pt>
                <c:pt idx="12">
                  <c:v>4.58</c:v>
                </c:pt>
                <c:pt idx="13">
                  <c:v>4.58</c:v>
                </c:pt>
                <c:pt idx="14">
                  <c:v>5.43</c:v>
                </c:pt>
                <c:pt idx="15">
                  <c:v>5.51</c:v>
                </c:pt>
                <c:pt idx="16">
                  <c:v>4.58</c:v>
                </c:pt>
                <c:pt idx="17">
                  <c:v>5.54</c:v>
                </c:pt>
                <c:pt idx="18">
                  <c:v>4.58</c:v>
                </c:pt>
                <c:pt idx="19">
                  <c:v>6.39</c:v>
                </c:pt>
                <c:pt idx="20">
                  <c:v>5.51</c:v>
                </c:pt>
                <c:pt idx="21">
                  <c:v>6.51</c:v>
                </c:pt>
                <c:pt idx="22">
                  <c:v>5.54</c:v>
                </c:pt>
                <c:pt idx="23">
                  <c:v>6.47</c:v>
                </c:pt>
              </c:numCache>
            </c:numRef>
          </c:val>
          <c:smooth val="0"/>
        </c:ser>
        <c:ser>
          <c:idx val="5"/>
          <c:order val="5"/>
          <c:tx>
            <c:strRef>
              <c:f>'Gas Load Profile Data'!$K$1:$K$2</c:f>
              <c:strCache>
                <c:ptCount val="1"/>
                <c:pt idx="0">
                  <c:v>29/06/2011</c:v>
                </c:pt>
              </c:strCache>
            </c:strRef>
          </c:tx>
          <c:cat>
            <c:strRef>
              <c:f>'Gas Load Profile Data'!$E$3:$E$27</c:f>
              <c:strCache>
                <c:ptCount val="24"/>
                <c:pt idx="0">
                  <c:v>0:00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strCache>
            </c:strRef>
          </c:cat>
          <c:val>
            <c:numRef>
              <c:f>'Gas Load Profile Data'!$K$3:$K$27</c:f>
              <c:numCache>
                <c:formatCode>General</c:formatCode>
                <c:ptCount val="24"/>
                <c:pt idx="0">
                  <c:v>6.47</c:v>
                </c:pt>
                <c:pt idx="1">
                  <c:v>6.51</c:v>
                </c:pt>
                <c:pt idx="2">
                  <c:v>6.47</c:v>
                </c:pt>
                <c:pt idx="3">
                  <c:v>5.54</c:v>
                </c:pt>
                <c:pt idx="4">
                  <c:v>6.43</c:v>
                </c:pt>
                <c:pt idx="5">
                  <c:v>6.51</c:v>
                </c:pt>
                <c:pt idx="6">
                  <c:v>11.13</c:v>
                </c:pt>
                <c:pt idx="7">
                  <c:v>16.75</c:v>
                </c:pt>
                <c:pt idx="8">
                  <c:v>19.64</c:v>
                </c:pt>
                <c:pt idx="9">
                  <c:v>19.29</c:v>
                </c:pt>
                <c:pt idx="10">
                  <c:v>21.33</c:v>
                </c:pt>
                <c:pt idx="11">
                  <c:v>22.98</c:v>
                </c:pt>
                <c:pt idx="12">
                  <c:v>20.170000000000002</c:v>
                </c:pt>
                <c:pt idx="13">
                  <c:v>20.059999999999999</c:v>
                </c:pt>
                <c:pt idx="14">
                  <c:v>20.21</c:v>
                </c:pt>
                <c:pt idx="15">
                  <c:v>24.6</c:v>
                </c:pt>
                <c:pt idx="16">
                  <c:v>23.14</c:v>
                </c:pt>
                <c:pt idx="17">
                  <c:v>23.75</c:v>
                </c:pt>
                <c:pt idx="18">
                  <c:v>23.06</c:v>
                </c:pt>
                <c:pt idx="19">
                  <c:v>24.18</c:v>
                </c:pt>
                <c:pt idx="20">
                  <c:v>24.91</c:v>
                </c:pt>
                <c:pt idx="21">
                  <c:v>25.8</c:v>
                </c:pt>
                <c:pt idx="22">
                  <c:v>24.22</c:v>
                </c:pt>
                <c:pt idx="23">
                  <c:v>25.8</c:v>
                </c:pt>
              </c:numCache>
            </c:numRef>
          </c:val>
          <c:smooth val="0"/>
        </c:ser>
        <c:ser>
          <c:idx val="6"/>
          <c:order val="6"/>
          <c:tx>
            <c:strRef>
              <c:f>'Gas Load Profile Data'!$L$1:$L$2</c:f>
              <c:strCache>
                <c:ptCount val="1"/>
                <c:pt idx="0">
                  <c:v>30/06/2011</c:v>
                </c:pt>
              </c:strCache>
            </c:strRef>
          </c:tx>
          <c:cat>
            <c:strRef>
              <c:f>'Gas Load Profile Data'!$E$3:$E$27</c:f>
              <c:strCache>
                <c:ptCount val="24"/>
                <c:pt idx="0">
                  <c:v>0:00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strCache>
            </c:strRef>
          </c:cat>
          <c:val>
            <c:numRef>
              <c:f>'Gas Load Profile Data'!$L$3:$L$27</c:f>
              <c:numCache>
                <c:formatCode>General</c:formatCode>
                <c:ptCount val="24"/>
                <c:pt idx="0">
                  <c:v>25.91</c:v>
                </c:pt>
                <c:pt idx="1">
                  <c:v>27.8</c:v>
                </c:pt>
                <c:pt idx="2">
                  <c:v>24.99</c:v>
                </c:pt>
                <c:pt idx="3">
                  <c:v>25.91</c:v>
                </c:pt>
                <c:pt idx="4">
                  <c:v>26.72</c:v>
                </c:pt>
                <c:pt idx="5">
                  <c:v>26.72</c:v>
                </c:pt>
                <c:pt idx="6">
                  <c:v>27.68</c:v>
                </c:pt>
                <c:pt idx="7">
                  <c:v>25.95</c:v>
                </c:pt>
                <c:pt idx="8">
                  <c:v>25.76</c:v>
                </c:pt>
                <c:pt idx="9">
                  <c:v>25.64</c:v>
                </c:pt>
                <c:pt idx="10">
                  <c:v>23.83</c:v>
                </c:pt>
                <c:pt idx="11">
                  <c:v>24.64</c:v>
                </c:pt>
                <c:pt idx="12">
                  <c:v>24.64</c:v>
                </c:pt>
                <c:pt idx="13">
                  <c:v>24.6</c:v>
                </c:pt>
                <c:pt idx="14">
                  <c:v>26.3</c:v>
                </c:pt>
                <c:pt idx="15">
                  <c:v>29.91</c:v>
                </c:pt>
                <c:pt idx="16">
                  <c:v>27.6</c:v>
                </c:pt>
                <c:pt idx="17">
                  <c:v>27.57</c:v>
                </c:pt>
                <c:pt idx="18">
                  <c:v>28.68</c:v>
                </c:pt>
                <c:pt idx="19">
                  <c:v>24.83</c:v>
                </c:pt>
                <c:pt idx="20">
                  <c:v>29.68</c:v>
                </c:pt>
                <c:pt idx="21">
                  <c:v>25.72</c:v>
                </c:pt>
                <c:pt idx="22">
                  <c:v>27.76</c:v>
                </c:pt>
                <c:pt idx="23">
                  <c:v>28.72</c:v>
                </c:pt>
              </c:numCache>
            </c:numRef>
          </c:val>
          <c:smooth val="0"/>
        </c:ser>
        <c:dLbls>
          <c:showLegendKey val="0"/>
          <c:showVal val="0"/>
          <c:showCatName val="0"/>
          <c:showSerName val="0"/>
          <c:showPercent val="0"/>
          <c:showBubbleSize val="0"/>
        </c:dLbls>
        <c:marker val="1"/>
        <c:smooth val="0"/>
        <c:axId val="134711936"/>
        <c:axId val="134721920"/>
      </c:lineChart>
      <c:catAx>
        <c:axId val="134711936"/>
        <c:scaling>
          <c:orientation val="minMax"/>
        </c:scaling>
        <c:delete val="0"/>
        <c:axPos val="b"/>
        <c:majorTickMark val="out"/>
        <c:minorTickMark val="none"/>
        <c:tickLblPos val="nextTo"/>
        <c:crossAx val="134721920"/>
        <c:crosses val="autoZero"/>
        <c:auto val="1"/>
        <c:lblAlgn val="ctr"/>
        <c:lblOffset val="100"/>
        <c:noMultiLvlLbl val="0"/>
      </c:catAx>
      <c:valAx>
        <c:axId val="134721920"/>
        <c:scaling>
          <c:orientation val="minMax"/>
        </c:scaling>
        <c:delete val="0"/>
        <c:axPos val="l"/>
        <c:majorGridlines/>
        <c:numFmt formatCode="#,##0\ &quot;GJ&quot;" sourceLinked="0"/>
        <c:majorTickMark val="out"/>
        <c:minorTickMark val="none"/>
        <c:tickLblPos val="nextTo"/>
        <c:crossAx val="134711936"/>
        <c:crosses val="autoZero"/>
        <c:crossBetween val="between"/>
      </c:valAx>
    </c:plotArea>
    <c:legend>
      <c:legendPos val="r"/>
      <c:layout/>
      <c:overlay val="0"/>
    </c:legend>
    <c:plotVisOnly val="1"/>
    <c:dispBlanksAs val="gap"/>
    <c:showDLblsOverMax val="0"/>
  </c:char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pivotSource>
    <c:name>[EEM Baseline tool_FD_TG.xlsx]Asset &amp; Energy Balance!PivotTable2</c:name>
    <c:fmtId val="1"/>
  </c:pivotSource>
  <c:chart>
    <c:title>
      <c:tx>
        <c:rich>
          <a:bodyPr/>
          <a:lstStyle/>
          <a:p>
            <a:pPr>
              <a:defRPr>
                <a:solidFill>
                  <a:srgbClr val="FF0000"/>
                </a:solidFill>
              </a:defRPr>
            </a:pPr>
            <a:r>
              <a:rPr lang="en-AU">
                <a:solidFill>
                  <a:sysClr val="windowText" lastClr="000000"/>
                </a:solidFill>
              </a:rPr>
              <a:t>Electricity Balance</a:t>
            </a:r>
          </a:p>
        </c:rich>
      </c:tx>
      <c:layout/>
      <c:overlay val="0"/>
    </c:title>
    <c:autoTitleDeleted val="0"/>
    <c:pivotFmts>
      <c:pivotFmt>
        <c:idx val="0"/>
      </c:pivotFmt>
      <c:pivotFmt>
        <c:idx val="1"/>
        <c:marker>
          <c:symbol val="none"/>
        </c:marker>
        <c:dLbl>
          <c:idx val="0"/>
          <c:spPr/>
          <c:txPr>
            <a:bodyPr/>
            <a:lstStyle/>
            <a:p>
              <a:pPr>
                <a:defRPr sz="1200"/>
              </a:pPr>
              <a:endParaRPr lang="en-US"/>
            </a:p>
          </c:txPr>
          <c:showLegendKey val="1"/>
          <c:showVal val="1"/>
          <c:showCatName val="1"/>
          <c:showSerName val="1"/>
          <c:showPercent val="1"/>
          <c:showBubbleSize val="1"/>
        </c:dLbl>
      </c:pivotFmt>
      <c:pivotFmt>
        <c:idx val="2"/>
        <c:marker>
          <c:symbol val="none"/>
        </c:marker>
      </c:pivotFmt>
    </c:pivotFmts>
    <c:view3D>
      <c:rotX val="75"/>
      <c:rotY val="0"/>
      <c:rAngAx val="0"/>
      <c:perspective val="30"/>
    </c:view3D>
    <c:floor>
      <c:thickness val="0"/>
    </c:floor>
    <c:sideWall>
      <c:thickness val="0"/>
    </c:sideWall>
    <c:backWall>
      <c:thickness val="0"/>
    </c:backWall>
    <c:plotArea>
      <c:layout/>
      <c:pie3DChart>
        <c:varyColors val="1"/>
        <c:ser>
          <c:idx val="0"/>
          <c:order val="0"/>
          <c:tx>
            <c:strRef>
              <c:f>'Asset &amp; Energy Balance'!$N$6</c:f>
              <c:strCache>
                <c:ptCount val="1"/>
                <c:pt idx="0">
                  <c:v>Total</c:v>
                </c:pt>
              </c:strCache>
            </c:strRef>
          </c:tx>
          <c:cat>
            <c:strRef>
              <c:f>'Asset &amp; Energy Balance'!$M$7:$M$18</c:f>
              <c:strCache>
                <c:ptCount val="11"/>
                <c:pt idx="0">
                  <c:v>Air compressors + dryers</c:v>
                </c:pt>
                <c:pt idx="1">
                  <c:v>Lighting</c:v>
                </c:pt>
                <c:pt idx="2">
                  <c:v>Other (offices, air con, appliances)</c:v>
                </c:pt>
                <c:pt idx="3">
                  <c:v>Plant Room</c:v>
                </c:pt>
                <c:pt idx="4">
                  <c:v>Trade Waste</c:v>
                </c:pt>
                <c:pt idx="5">
                  <c:v>Melt Section</c:v>
                </c:pt>
                <c:pt idx="6">
                  <c:v>Fans</c:v>
                </c:pt>
                <c:pt idx="7">
                  <c:v>Pumps</c:v>
                </c:pt>
                <c:pt idx="8">
                  <c:v>Motors</c:v>
                </c:pt>
                <c:pt idx="9">
                  <c:v>Mixers</c:v>
                </c:pt>
                <c:pt idx="10">
                  <c:v>Cooling Tower</c:v>
                </c:pt>
              </c:strCache>
            </c:strRef>
          </c:cat>
          <c:val>
            <c:numRef>
              <c:f>'Asset &amp; Energy Balance'!$N$7:$N$18</c:f>
              <c:numCache>
                <c:formatCode>General</c:formatCode>
                <c:ptCount val="11"/>
                <c:pt idx="0">
                  <c:v>982800</c:v>
                </c:pt>
                <c:pt idx="1">
                  <c:v>349440</c:v>
                </c:pt>
                <c:pt idx="2">
                  <c:v>187387.19999999998</c:v>
                </c:pt>
                <c:pt idx="3">
                  <c:v>454272.00000000006</c:v>
                </c:pt>
                <c:pt idx="4">
                  <c:v>221894.39999999999</c:v>
                </c:pt>
                <c:pt idx="5">
                  <c:v>7650000</c:v>
                </c:pt>
                <c:pt idx="6">
                  <c:v>1593446.3999999999</c:v>
                </c:pt>
                <c:pt idx="7">
                  <c:v>635980.79999999993</c:v>
                </c:pt>
                <c:pt idx="8">
                  <c:v>2414304</c:v>
                </c:pt>
                <c:pt idx="9">
                  <c:v>230400</c:v>
                </c:pt>
                <c:pt idx="10">
                  <c:v>81600</c:v>
                </c:pt>
              </c:numCache>
            </c:numRef>
          </c:val>
        </c:ser>
        <c:dLbls>
          <c:showLegendKey val="0"/>
          <c:showVal val="0"/>
          <c:showCatName val="0"/>
          <c:showSerName val="0"/>
          <c:showPercent val="0"/>
          <c:showBubbleSize val="0"/>
          <c:showLeaderLines val="1"/>
        </c:dLbls>
      </c:pie3DChart>
    </c:plotArea>
    <c:legend>
      <c:legendPos val="b"/>
      <c:layout>
        <c:manualLayout>
          <c:xMode val="edge"/>
          <c:yMode val="edge"/>
          <c:x val="1.2500688915182481E-2"/>
          <c:y val="0.86253364366233254"/>
          <c:w val="0.98046677878760968"/>
          <c:h val="0.12497142727836506"/>
        </c:manualLayout>
      </c:layout>
      <c:overlay val="0"/>
      <c:txPr>
        <a:bodyPr/>
        <a:lstStyle/>
        <a:p>
          <a:pPr>
            <a:defRPr sz="1200"/>
          </a:pPr>
          <a:endParaRPr lang="en-US"/>
        </a:p>
      </c:txPr>
    </c:legend>
    <c:plotVisOnly val="1"/>
    <c:dispBlanksAs val="zero"/>
    <c:showDLblsOverMax val="0"/>
  </c:char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pivotSource>
    <c:name>[EEM Baseline tool_FD_TG.xlsx]Asset &amp; Energy Balance!PivotTable3</c:name>
    <c:fmtId val="1"/>
  </c:pivotSource>
  <c:chart>
    <c:title>
      <c:tx>
        <c:rich>
          <a:bodyPr/>
          <a:lstStyle/>
          <a:p>
            <a:pPr>
              <a:defRPr/>
            </a:pPr>
            <a:r>
              <a:rPr lang="en-US"/>
              <a:t>Natural Gas Balance</a:t>
            </a:r>
          </a:p>
        </c:rich>
      </c:tx>
      <c:layout/>
      <c:overlay val="0"/>
    </c:title>
    <c:autoTitleDeleted val="0"/>
    <c:pivotFmts>
      <c:pivotFmt>
        <c:idx val="0"/>
        <c:marker>
          <c:symbol val="none"/>
        </c:marker>
      </c:pivotFmt>
      <c:pivotFmt>
        <c:idx val="1"/>
        <c:marker>
          <c:symbol val="none"/>
        </c:marker>
        <c:dLbl>
          <c:idx val="0"/>
          <c:spPr/>
          <c:txPr>
            <a:bodyPr/>
            <a:lstStyle/>
            <a:p>
              <a:pPr>
                <a:defRPr sz="1200"/>
              </a:pPr>
              <a:endParaRPr lang="en-US"/>
            </a:p>
          </c:txPr>
          <c:dLblPos val="outEnd"/>
          <c:showLegendKey val="0"/>
          <c:showVal val="0"/>
          <c:showCatName val="1"/>
          <c:showSerName val="0"/>
          <c:showPercent val="1"/>
          <c:showBubbleSize val="0"/>
        </c:dLbl>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s>
    <c:view3D>
      <c:rotX val="75"/>
      <c:rotY val="0"/>
      <c:rAngAx val="0"/>
      <c:perspective val="30"/>
    </c:view3D>
    <c:floor>
      <c:thickness val="0"/>
    </c:floor>
    <c:sideWall>
      <c:thickness val="0"/>
    </c:sideWall>
    <c:backWall>
      <c:thickness val="0"/>
    </c:backWall>
    <c:plotArea>
      <c:layout/>
      <c:pie3DChart>
        <c:varyColors val="1"/>
        <c:ser>
          <c:idx val="0"/>
          <c:order val="0"/>
          <c:tx>
            <c:strRef>
              <c:f>'Asset &amp; Energy Balance'!$N$60</c:f>
              <c:strCache>
                <c:ptCount val="1"/>
                <c:pt idx="0">
                  <c:v>Total</c:v>
                </c:pt>
              </c:strCache>
            </c:strRef>
          </c:tx>
          <c:cat>
            <c:strRef>
              <c:f>'Asset &amp; Energy Balance'!$M$61:$M$65</c:f>
              <c:strCache>
                <c:ptCount val="4"/>
                <c:pt idx="0">
                  <c:v>Boiler</c:v>
                </c:pt>
                <c:pt idx="1">
                  <c:v>Services</c:v>
                </c:pt>
                <c:pt idx="2">
                  <c:v>Preheating</c:v>
                </c:pt>
                <c:pt idx="3">
                  <c:v>Melting</c:v>
                </c:pt>
              </c:strCache>
            </c:strRef>
          </c:cat>
          <c:val>
            <c:numRef>
              <c:f>'Asset &amp; Energy Balance'!$N$61:$N$65</c:f>
              <c:numCache>
                <c:formatCode>General</c:formatCode>
                <c:ptCount val="4"/>
                <c:pt idx="0">
                  <c:v>1620</c:v>
                </c:pt>
                <c:pt idx="1">
                  <c:v>628.99199999999996</c:v>
                </c:pt>
                <c:pt idx="2">
                  <c:v>28300</c:v>
                </c:pt>
                <c:pt idx="3">
                  <c:v>13125</c:v>
                </c:pt>
              </c:numCache>
            </c:numRef>
          </c:val>
        </c:ser>
        <c:dLbls>
          <c:showLegendKey val="0"/>
          <c:showVal val="0"/>
          <c:showCatName val="0"/>
          <c:showSerName val="0"/>
          <c:showPercent val="0"/>
          <c:showBubbleSize val="0"/>
          <c:showLeaderLines val="1"/>
        </c:dLbls>
      </c:pie3DChart>
    </c:plotArea>
    <c:legend>
      <c:legendPos val="b"/>
      <c:layout/>
      <c:overlay val="0"/>
      <c:txPr>
        <a:bodyPr/>
        <a:lstStyle/>
        <a:p>
          <a:pPr>
            <a:defRPr sz="1200"/>
          </a:pPr>
          <a:endParaRPr lang="en-US"/>
        </a:p>
      </c:txPr>
    </c:legend>
    <c:plotVisOnly val="1"/>
    <c:dispBlanksAs val="zero"/>
    <c:showDLblsOverMax val="0"/>
  </c:chart>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pivotSource>
    <c:name>[EEM Baseline tool_FD_TG.xlsx]Asset &amp; Energy Balance!PivotTable1</c:name>
    <c:fmtId val="1"/>
  </c:pivotSource>
  <c:chart>
    <c:title>
      <c:tx>
        <c:rich>
          <a:bodyPr/>
          <a:lstStyle/>
          <a:p>
            <a:pPr>
              <a:defRPr/>
            </a:pPr>
            <a:r>
              <a:rPr lang="en-US"/>
              <a:t>Water Balance</a:t>
            </a:r>
          </a:p>
        </c:rich>
      </c:tx>
      <c:overlay val="0"/>
    </c:title>
    <c:autoTitleDeleted val="0"/>
    <c:pivotFmts>
      <c:pivotFmt>
        <c:idx val="0"/>
        <c:marker>
          <c:symbol val="none"/>
        </c:marker>
      </c:pivotFmt>
      <c:pivotFmt>
        <c:idx val="1"/>
        <c:marker>
          <c:symbol val="none"/>
        </c:marker>
      </c:pivotFmt>
    </c:pivotFmts>
    <c:view3D>
      <c:rotX val="75"/>
      <c:rotY val="0"/>
      <c:rAngAx val="0"/>
      <c:perspective val="30"/>
    </c:view3D>
    <c:floor>
      <c:thickness val="0"/>
    </c:floor>
    <c:sideWall>
      <c:thickness val="0"/>
    </c:sideWall>
    <c:backWall>
      <c:thickness val="0"/>
    </c:backWall>
    <c:plotArea>
      <c:layout/>
      <c:pie3DChart>
        <c:varyColors val="1"/>
        <c:ser>
          <c:idx val="0"/>
          <c:order val="0"/>
          <c:tx>
            <c:strRef>
              <c:f>'Asset &amp; Energy Balance'!$N$80</c:f>
              <c:strCache>
                <c:ptCount val="1"/>
                <c:pt idx="0">
                  <c:v>Total</c:v>
                </c:pt>
              </c:strCache>
            </c:strRef>
          </c:tx>
          <c:cat>
            <c:strRef>
              <c:f>'Asset &amp; Energy Balance'!$M$81:$M$82</c:f>
              <c:strCache>
                <c:ptCount val="1"/>
                <c:pt idx="0">
                  <c:v>Plant</c:v>
                </c:pt>
              </c:strCache>
            </c:strRef>
          </c:cat>
          <c:val>
            <c:numRef>
              <c:f>'Asset &amp; Energy Balance'!$N$81:$N$82</c:f>
              <c:numCache>
                <c:formatCode>General</c:formatCode>
                <c:ptCount val="1"/>
                <c:pt idx="0">
                  <c:v>106231.44</c:v>
                </c:pt>
              </c:numCache>
            </c:numRef>
          </c:val>
        </c:ser>
        <c:dLbls>
          <c:showLegendKey val="0"/>
          <c:showVal val="0"/>
          <c:showCatName val="0"/>
          <c:showSerName val="0"/>
          <c:showPercent val="0"/>
          <c:showBubbleSize val="0"/>
          <c:showLeaderLines val="1"/>
        </c:dLbls>
      </c:pie3DChart>
    </c:plotArea>
    <c:legend>
      <c:legendPos val="b"/>
      <c:overlay val="0"/>
      <c:txPr>
        <a:bodyPr/>
        <a:lstStyle/>
        <a:p>
          <a:pPr>
            <a:defRPr sz="1200"/>
          </a:pPr>
          <a:endParaRPr lang="en-US"/>
        </a:p>
      </c:txPr>
    </c:legend>
    <c:plotVisOnly val="1"/>
    <c:dispBlanksAs val="zero"/>
    <c:showDLblsOverMax val="0"/>
  </c:char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25" b="0" i="0" u="none" strike="noStrike" baseline="0">
                <a:solidFill>
                  <a:srgbClr val="000000"/>
                </a:solidFill>
                <a:latin typeface="Arial"/>
                <a:ea typeface="Arial"/>
                <a:cs typeface="Arial"/>
              </a:defRPr>
            </a:pPr>
            <a:r>
              <a:rPr lang="en-AU"/>
              <a:t>Cost of Energy and Water in Financial Year 2012</a:t>
            </a:r>
          </a:p>
        </c:rich>
      </c:tx>
      <c:layout>
        <c:manualLayout>
          <c:xMode val="edge"/>
          <c:yMode val="edge"/>
          <c:x val="0.26749396759738031"/>
          <c:y val="2.4858757062146894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1099620820406757"/>
          <c:y val="0.27118644067796632"/>
          <c:w val="0.80696311616683902"/>
          <c:h val="0.52542372881355937"/>
        </c:manualLayout>
      </c:layout>
      <c:pie3DChart>
        <c:varyColors val="1"/>
        <c:ser>
          <c:idx val="0"/>
          <c:order val="0"/>
          <c:tx>
            <c:strRef>
              <c:f>'Summary Data'!$D$13</c:f>
              <c:strCache>
                <c:ptCount val="1"/>
                <c:pt idx="0">
                  <c:v>Cost</c:v>
                </c:pt>
              </c:strCache>
            </c:strRef>
          </c:tx>
          <c:dLbls>
            <c:dLbl>
              <c:idx val="0"/>
              <c:layout>
                <c:manualLayout>
                  <c:x val="-1.7924853498793521E-2"/>
                  <c:y val="0.16497175141242959"/>
                </c:manualLayout>
              </c:layout>
              <c:dLblPos val="bestFit"/>
              <c:showLegendKey val="0"/>
              <c:showVal val="1"/>
              <c:showCatName val="1"/>
              <c:showSerName val="0"/>
              <c:showPercent val="1"/>
              <c:showBubbleSize val="0"/>
            </c:dLbl>
            <c:dLbl>
              <c:idx val="1"/>
              <c:layout>
                <c:manualLayout>
                  <c:x val="-5.5153395380903138E-3"/>
                  <c:y val="8.5875706214689262E-2"/>
                </c:manualLayout>
              </c:layout>
              <c:dLblPos val="bestFit"/>
              <c:showLegendKey val="0"/>
              <c:showVal val="1"/>
              <c:showCatName val="1"/>
              <c:showSerName val="0"/>
              <c:showPercent val="1"/>
              <c:showBubbleSize val="0"/>
            </c:dLbl>
            <c:dLbl>
              <c:idx val="2"/>
              <c:layout>
                <c:manualLayout>
                  <c:x val="4.1365046535677364E-3"/>
                  <c:y val="-7.6836158192090401E-2"/>
                </c:manualLayout>
              </c:layout>
              <c:dLblPos val="bestFit"/>
              <c:showLegendKey val="0"/>
              <c:showVal val="1"/>
              <c:showCatName val="1"/>
              <c:showSerName val="0"/>
              <c:showPercent val="1"/>
              <c:showBubbleSize val="0"/>
            </c:dLbl>
            <c:dLbl>
              <c:idx val="3"/>
              <c:layout>
                <c:manualLayout>
                  <c:x val="1.5167183729748363E-2"/>
                  <c:y val="-0.10169491525423729"/>
                </c:manualLayout>
              </c:layout>
              <c:dLblPos val="bestFit"/>
              <c:showLegendKey val="0"/>
              <c:showVal val="1"/>
              <c:showCatName val="1"/>
              <c:showSerName val="0"/>
              <c:showPercent val="1"/>
              <c:showBubbleSize val="0"/>
            </c:dLbl>
            <c:numFmt formatCode="0%" sourceLinked="0"/>
            <c:spPr>
              <a:noFill/>
              <a:ln w="25400">
                <a:noFill/>
              </a:ln>
            </c:spPr>
            <c:txPr>
              <a:bodyPr/>
              <a:lstStyle/>
              <a:p>
                <a:pPr>
                  <a:defRPr sz="1400" b="0" i="0" u="none" strike="noStrike" baseline="0">
                    <a:solidFill>
                      <a:srgbClr val="000000"/>
                    </a:solidFill>
                    <a:latin typeface="Arial"/>
                    <a:ea typeface="Arial"/>
                    <a:cs typeface="Arial"/>
                  </a:defRPr>
                </a:pPr>
                <a:endParaRPr lang="en-US"/>
              </a:p>
            </c:txPr>
            <c:dLblPos val="outEnd"/>
            <c:showLegendKey val="0"/>
            <c:showVal val="1"/>
            <c:showCatName val="1"/>
            <c:showSerName val="0"/>
            <c:showPercent val="1"/>
            <c:showBubbleSize val="0"/>
            <c:showLeaderLines val="0"/>
          </c:dLbls>
          <c:cat>
            <c:strRef>
              <c:f>'Summary Data'!$B$14:$B$17</c:f>
              <c:strCache>
                <c:ptCount val="4"/>
                <c:pt idx="0">
                  <c:v>Electricity</c:v>
                </c:pt>
                <c:pt idx="1">
                  <c:v>Natural Gas</c:v>
                </c:pt>
                <c:pt idx="2">
                  <c:v>Diesel</c:v>
                </c:pt>
                <c:pt idx="3">
                  <c:v>Water</c:v>
                </c:pt>
              </c:strCache>
            </c:strRef>
          </c:cat>
          <c:val>
            <c:numRef>
              <c:f>'Summary Data'!$D$14:$D$17</c:f>
              <c:numCache>
                <c:formatCode>"$"#,##0</c:formatCode>
                <c:ptCount val="4"/>
                <c:pt idx="0">
                  <c:v>1631520</c:v>
                </c:pt>
                <c:pt idx="1">
                  <c:v>270759.375</c:v>
                </c:pt>
                <c:pt idx="2">
                  <c:v>168187.5</c:v>
                </c:pt>
                <c:pt idx="3">
                  <c:v>229441.40625</c:v>
                </c:pt>
              </c:numCache>
            </c:numRef>
          </c:val>
        </c:ser>
        <c:dLbls>
          <c:showLegendKey val="0"/>
          <c:showVal val="1"/>
          <c:showCatName val="1"/>
          <c:showSerName val="0"/>
          <c:showPercent val="1"/>
          <c:showBubbleSize val="0"/>
          <c:showLeaderLines val="0"/>
        </c:dLbls>
      </c:pie3DChart>
      <c:spPr>
        <a:noFill/>
        <a:ln w="25400">
          <a:noFill/>
        </a:ln>
      </c:spPr>
    </c:plotArea>
    <c:plotVisOnly val="1"/>
    <c:dispBlanksAs val="zero"/>
    <c:showDLblsOverMax val="0"/>
  </c:chart>
  <c:spPr>
    <a:noFill/>
    <a:ln w="9525">
      <a:noFill/>
    </a:ln>
  </c:spPr>
  <c:txPr>
    <a:bodyPr/>
    <a:lstStyle/>
    <a:p>
      <a:pPr>
        <a:defRPr sz="1525" b="0" i="0" u="none" strike="noStrike" baseline="0">
          <a:solidFill>
            <a:srgbClr val="000000"/>
          </a:solidFill>
          <a:latin typeface="Arial"/>
          <a:ea typeface="Arial"/>
          <a:cs typeface="Arial"/>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25" b="0" i="0" u="none" strike="noStrike" baseline="0">
                <a:solidFill>
                  <a:srgbClr val="000000"/>
                </a:solidFill>
                <a:latin typeface="Arial"/>
                <a:ea typeface="Arial"/>
                <a:cs typeface="Arial"/>
              </a:defRPr>
            </a:pPr>
            <a:r>
              <a:rPr lang="en-AU"/>
              <a:t>Sources of Energy in</a:t>
            </a:r>
            <a:r>
              <a:rPr lang="en-AU" baseline="0"/>
              <a:t> F</a:t>
            </a:r>
            <a:r>
              <a:rPr lang="en-AU"/>
              <a:t>inancial Year 2012</a:t>
            </a:r>
          </a:p>
        </c:rich>
      </c:tx>
      <c:layout>
        <c:manualLayout>
          <c:xMode val="edge"/>
          <c:yMode val="edge"/>
          <c:x val="0.26749396759738031"/>
          <c:y val="2.4858757062146894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1099620820406757"/>
          <c:y val="0.27118644067796632"/>
          <c:w val="0.80696311616683902"/>
          <c:h val="0.52542372881355937"/>
        </c:manualLayout>
      </c:layout>
      <c:pie3DChart>
        <c:varyColors val="1"/>
        <c:ser>
          <c:idx val="0"/>
          <c:order val="0"/>
          <c:tx>
            <c:strRef>
              <c:f>'Summary Data'!$B$5</c:f>
              <c:strCache>
                <c:ptCount val="1"/>
                <c:pt idx="0">
                  <c:v>Yearly Summary</c:v>
                </c:pt>
              </c:strCache>
            </c:strRef>
          </c:tx>
          <c:dLbls>
            <c:dLbl>
              <c:idx val="0"/>
              <c:layout>
                <c:manualLayout>
                  <c:x val="-4.9116277630726207E-2"/>
                  <c:y val="0.16284698482379867"/>
                </c:manualLayout>
              </c:layout>
              <c:dLblPos val="bestFit"/>
              <c:showLegendKey val="0"/>
              <c:showVal val="1"/>
              <c:showCatName val="1"/>
              <c:showSerName val="0"/>
              <c:showPercent val="1"/>
              <c:showBubbleSize val="0"/>
            </c:dLbl>
            <c:dLbl>
              <c:idx val="1"/>
              <c:layout>
                <c:manualLayout>
                  <c:x val="3.4108526132448712E-2"/>
                  <c:y val="-0.31734284222073589"/>
                </c:manualLayout>
              </c:layout>
              <c:dLblPos val="bestFit"/>
              <c:showLegendKey val="0"/>
              <c:showVal val="1"/>
              <c:showCatName val="1"/>
              <c:showSerName val="0"/>
              <c:showPercent val="1"/>
              <c:showBubbleSize val="0"/>
            </c:dLbl>
            <c:dLbl>
              <c:idx val="2"/>
              <c:layout>
                <c:manualLayout>
                  <c:x val="6.5488370174301549E-2"/>
                  <c:y val="-8.3511274268614696E-2"/>
                </c:manualLayout>
              </c:layout>
              <c:dLblPos val="bestFit"/>
              <c:showLegendKey val="0"/>
              <c:showVal val="1"/>
              <c:showCatName val="1"/>
              <c:showSerName val="0"/>
              <c:showPercent val="1"/>
              <c:showBubbleSize val="0"/>
            </c:dLbl>
            <c:numFmt formatCode="0%" sourceLinked="0"/>
            <c:spPr>
              <a:noFill/>
              <a:ln w="25400">
                <a:noFill/>
              </a:ln>
            </c:spPr>
            <c:txPr>
              <a:bodyPr/>
              <a:lstStyle/>
              <a:p>
                <a:pPr>
                  <a:defRPr sz="1400" b="0" i="0" u="none" strike="noStrike" baseline="0">
                    <a:solidFill>
                      <a:srgbClr val="000000"/>
                    </a:solidFill>
                    <a:latin typeface="Arial"/>
                    <a:ea typeface="Arial"/>
                    <a:cs typeface="Arial"/>
                  </a:defRPr>
                </a:pPr>
                <a:endParaRPr lang="en-US"/>
              </a:p>
            </c:txPr>
            <c:dLblPos val="outEnd"/>
            <c:showLegendKey val="0"/>
            <c:showVal val="1"/>
            <c:showCatName val="1"/>
            <c:showSerName val="0"/>
            <c:showPercent val="1"/>
            <c:showBubbleSize val="0"/>
            <c:showLeaderLines val="0"/>
          </c:dLbls>
          <c:cat>
            <c:strRef>
              <c:f>'Summary Data'!$B$6:$B$8</c:f>
              <c:strCache>
                <c:ptCount val="3"/>
                <c:pt idx="0">
                  <c:v>Electricity</c:v>
                </c:pt>
                <c:pt idx="1">
                  <c:v>Natural Gas</c:v>
                </c:pt>
                <c:pt idx="2">
                  <c:v>Diesel</c:v>
                </c:pt>
              </c:strCache>
            </c:strRef>
          </c:cat>
          <c:val>
            <c:numRef>
              <c:f>'Summary Data'!$D$6:$D$8</c:f>
              <c:numCache>
                <c:formatCode>#,##0.00\ "TJ"</c:formatCode>
                <c:ptCount val="3"/>
                <c:pt idx="0">
                  <c:v>53.395199999999996</c:v>
                </c:pt>
                <c:pt idx="1">
                  <c:v>43.3215</c:v>
                </c:pt>
                <c:pt idx="2">
                  <c:v>5.1936299999999997</c:v>
                </c:pt>
              </c:numCache>
            </c:numRef>
          </c:val>
        </c:ser>
        <c:dLbls>
          <c:showLegendKey val="0"/>
          <c:showVal val="1"/>
          <c:showCatName val="1"/>
          <c:showSerName val="0"/>
          <c:showPercent val="1"/>
          <c:showBubbleSize val="0"/>
          <c:showLeaderLines val="0"/>
        </c:dLbls>
      </c:pie3DChart>
      <c:spPr>
        <a:noFill/>
        <a:ln w="25400">
          <a:noFill/>
        </a:ln>
      </c:spPr>
    </c:plotArea>
    <c:plotVisOnly val="1"/>
    <c:dispBlanksAs val="zero"/>
    <c:showDLblsOverMax val="0"/>
  </c:chart>
  <c:spPr>
    <a:noFill/>
    <a:ln w="9525">
      <a:noFill/>
    </a:ln>
  </c:spPr>
  <c:txPr>
    <a:bodyPr/>
    <a:lstStyle/>
    <a:p>
      <a:pPr>
        <a:defRPr sz="1525" b="0" i="0" u="none" strike="noStrike" baseline="0">
          <a:solidFill>
            <a:srgbClr val="000000"/>
          </a:solidFill>
          <a:latin typeface="Arial"/>
          <a:ea typeface="Arial"/>
          <a:cs typeface="Arial"/>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25" b="0" i="0" u="none" strike="noStrike" baseline="0">
                <a:solidFill>
                  <a:srgbClr val="000000"/>
                </a:solidFill>
                <a:latin typeface="Arial"/>
                <a:ea typeface="Arial"/>
                <a:cs typeface="Arial"/>
              </a:defRPr>
            </a:pPr>
            <a:r>
              <a:rPr lang="en-AU"/>
              <a:t>Sources of Energy in Financial Year 2011</a:t>
            </a:r>
          </a:p>
        </c:rich>
      </c:tx>
      <c:layout>
        <c:manualLayout>
          <c:xMode val="edge"/>
          <c:yMode val="edge"/>
          <c:x val="0.26749396759738031"/>
          <c:y val="2.4858757062146894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1099620820406757"/>
          <c:y val="0.27118644067796632"/>
          <c:w val="0.80696311616683902"/>
          <c:h val="0.52542372881355937"/>
        </c:manualLayout>
      </c:layout>
      <c:pie3DChart>
        <c:varyColors val="1"/>
        <c:ser>
          <c:idx val="0"/>
          <c:order val="0"/>
          <c:tx>
            <c:strRef>
              <c:f>'Summary Data'!$B$5</c:f>
              <c:strCache>
                <c:ptCount val="1"/>
                <c:pt idx="0">
                  <c:v>Yearly Summary</c:v>
                </c:pt>
              </c:strCache>
            </c:strRef>
          </c:tx>
          <c:dLbls>
            <c:numFmt formatCode="0%" sourceLinked="0"/>
            <c:spPr>
              <a:noFill/>
              <a:ln w="25400">
                <a:noFill/>
              </a:ln>
            </c:spPr>
            <c:txPr>
              <a:bodyPr/>
              <a:lstStyle/>
              <a:p>
                <a:pPr>
                  <a:defRPr sz="1400" b="0" i="0" u="none" strike="noStrike" baseline="0">
                    <a:solidFill>
                      <a:srgbClr val="000000"/>
                    </a:solidFill>
                    <a:latin typeface="Arial"/>
                    <a:ea typeface="Arial"/>
                    <a:cs typeface="Arial"/>
                  </a:defRPr>
                </a:pPr>
                <a:endParaRPr lang="en-US"/>
              </a:p>
            </c:txPr>
            <c:dLblPos val="outEnd"/>
            <c:showLegendKey val="0"/>
            <c:showVal val="1"/>
            <c:showCatName val="1"/>
            <c:showSerName val="0"/>
            <c:showPercent val="1"/>
            <c:showBubbleSize val="0"/>
            <c:showLeaderLines val="1"/>
          </c:dLbls>
          <c:cat>
            <c:strRef>
              <c:f>'Summary Data'!$B$6:$B$8</c:f>
              <c:strCache>
                <c:ptCount val="3"/>
                <c:pt idx="0">
                  <c:v>Electricity</c:v>
                </c:pt>
                <c:pt idx="1">
                  <c:v>Natural Gas</c:v>
                </c:pt>
                <c:pt idx="2">
                  <c:v>Diesel</c:v>
                </c:pt>
              </c:strCache>
            </c:strRef>
          </c:cat>
          <c:val>
            <c:numRef>
              <c:f>'Summary Data'!$C$6:$C$8</c:f>
              <c:numCache>
                <c:formatCode>#,##0.00\ "TJ"</c:formatCode>
                <c:ptCount val="3"/>
                <c:pt idx="0">
                  <c:v>49.442399999999992</c:v>
                </c:pt>
                <c:pt idx="1">
                  <c:v>38.263500000000001</c:v>
                </c:pt>
                <c:pt idx="2">
                  <c:v>4.9938750000000001</c:v>
                </c:pt>
              </c:numCache>
            </c:numRef>
          </c:val>
        </c:ser>
        <c:dLbls>
          <c:showLegendKey val="0"/>
          <c:showVal val="1"/>
          <c:showCatName val="1"/>
          <c:showSerName val="0"/>
          <c:showPercent val="1"/>
          <c:showBubbleSize val="0"/>
          <c:showLeaderLines val="1"/>
        </c:dLbls>
      </c:pie3DChart>
      <c:spPr>
        <a:noFill/>
        <a:ln w="25400">
          <a:noFill/>
        </a:ln>
      </c:spPr>
    </c:plotArea>
    <c:plotVisOnly val="1"/>
    <c:dispBlanksAs val="zero"/>
    <c:showDLblsOverMax val="0"/>
  </c:chart>
  <c:spPr>
    <a:noFill/>
    <a:ln w="9525">
      <a:noFill/>
    </a:ln>
  </c:spPr>
  <c:txPr>
    <a:bodyPr/>
    <a:lstStyle/>
    <a:p>
      <a:pPr>
        <a:defRPr sz="1525" b="0" i="0" u="none" strike="noStrike" baseline="0">
          <a:solidFill>
            <a:srgbClr val="000000"/>
          </a:solidFill>
          <a:latin typeface="Arial"/>
          <a:ea typeface="Arial"/>
          <a:cs typeface="Arial"/>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Electricity!$H$5</c:f>
              <c:strCache>
                <c:ptCount val="1"/>
                <c:pt idx="0">
                  <c:v>Peak, kWh</c:v>
                </c:pt>
              </c:strCache>
            </c:strRef>
          </c:tx>
          <c:invertIfNegative val="0"/>
          <c:cat>
            <c:numRef>
              <c:f>Electricity!$B$18:$B$29</c:f>
              <c:numCache>
                <c:formatCode>mmm\-yy</c:formatCode>
                <c:ptCount val="12"/>
                <c:pt idx="0">
                  <c:v>40725</c:v>
                </c:pt>
                <c:pt idx="1">
                  <c:v>40756</c:v>
                </c:pt>
                <c:pt idx="2">
                  <c:v>40787</c:v>
                </c:pt>
                <c:pt idx="3">
                  <c:v>40817</c:v>
                </c:pt>
                <c:pt idx="4">
                  <c:v>40848</c:v>
                </c:pt>
                <c:pt idx="5">
                  <c:v>40878</c:v>
                </c:pt>
                <c:pt idx="6">
                  <c:v>40909</c:v>
                </c:pt>
                <c:pt idx="7">
                  <c:v>40940</c:v>
                </c:pt>
                <c:pt idx="8">
                  <c:v>40969</c:v>
                </c:pt>
                <c:pt idx="9">
                  <c:v>41000</c:v>
                </c:pt>
                <c:pt idx="10">
                  <c:v>41030</c:v>
                </c:pt>
                <c:pt idx="11">
                  <c:v>41061</c:v>
                </c:pt>
              </c:numCache>
            </c:numRef>
          </c:cat>
          <c:val>
            <c:numRef>
              <c:f>Electricity!$H$18:$H$29</c:f>
              <c:numCache>
                <c:formatCode>_-* #,##0_-;\-* #,##0_-;_-* "-"??_-;_-@_-</c:formatCode>
                <c:ptCount val="12"/>
                <c:pt idx="0">
                  <c:v>264600</c:v>
                </c:pt>
                <c:pt idx="1">
                  <c:v>255600</c:v>
                </c:pt>
                <c:pt idx="2">
                  <c:v>279180</c:v>
                </c:pt>
                <c:pt idx="3">
                  <c:v>234900</c:v>
                </c:pt>
                <c:pt idx="4">
                  <c:v>246240</c:v>
                </c:pt>
                <c:pt idx="5">
                  <c:v>264960</c:v>
                </c:pt>
                <c:pt idx="6">
                  <c:v>217350</c:v>
                </c:pt>
                <c:pt idx="7">
                  <c:v>245700</c:v>
                </c:pt>
                <c:pt idx="8">
                  <c:v>257400</c:v>
                </c:pt>
                <c:pt idx="9">
                  <c:v>242820</c:v>
                </c:pt>
                <c:pt idx="10">
                  <c:v>246240</c:v>
                </c:pt>
                <c:pt idx="11">
                  <c:v>233280</c:v>
                </c:pt>
              </c:numCache>
            </c:numRef>
          </c:val>
        </c:ser>
        <c:ser>
          <c:idx val="1"/>
          <c:order val="1"/>
          <c:tx>
            <c:strRef>
              <c:f>Electricity!$I$5</c:f>
              <c:strCache>
                <c:ptCount val="1"/>
                <c:pt idx="0">
                  <c:v>Shoulder, kWh</c:v>
                </c:pt>
              </c:strCache>
            </c:strRef>
          </c:tx>
          <c:invertIfNegative val="0"/>
          <c:cat>
            <c:numRef>
              <c:f>Electricity!$B$18:$B$29</c:f>
              <c:numCache>
                <c:formatCode>mmm\-yy</c:formatCode>
                <c:ptCount val="12"/>
                <c:pt idx="0">
                  <c:v>40725</c:v>
                </c:pt>
                <c:pt idx="1">
                  <c:v>40756</c:v>
                </c:pt>
                <c:pt idx="2">
                  <c:v>40787</c:v>
                </c:pt>
                <c:pt idx="3">
                  <c:v>40817</c:v>
                </c:pt>
                <c:pt idx="4">
                  <c:v>40848</c:v>
                </c:pt>
                <c:pt idx="5">
                  <c:v>40878</c:v>
                </c:pt>
                <c:pt idx="6">
                  <c:v>40909</c:v>
                </c:pt>
                <c:pt idx="7">
                  <c:v>40940</c:v>
                </c:pt>
                <c:pt idx="8">
                  <c:v>40969</c:v>
                </c:pt>
                <c:pt idx="9">
                  <c:v>41000</c:v>
                </c:pt>
                <c:pt idx="10">
                  <c:v>41030</c:v>
                </c:pt>
                <c:pt idx="11">
                  <c:v>41061</c:v>
                </c:pt>
              </c:numCache>
            </c:numRef>
          </c:cat>
          <c:val>
            <c:numRef>
              <c:f>Electricity!$I$18:$I$29</c:f>
              <c:numCache>
                <c:formatCode>_-* #,##0_-;\-* #,##0_-;_-* "-"??_-;_-@_-</c:formatCode>
                <c:ptCount val="12"/>
                <c:pt idx="0">
                  <c:v>478800</c:v>
                </c:pt>
                <c:pt idx="1">
                  <c:v>472860</c:v>
                </c:pt>
                <c:pt idx="2">
                  <c:v>482220</c:v>
                </c:pt>
                <c:pt idx="3">
                  <c:v>508950</c:v>
                </c:pt>
                <c:pt idx="4">
                  <c:v>466560</c:v>
                </c:pt>
                <c:pt idx="5">
                  <c:v>437760</c:v>
                </c:pt>
                <c:pt idx="6">
                  <c:v>368550</c:v>
                </c:pt>
                <c:pt idx="7">
                  <c:v>432900</c:v>
                </c:pt>
                <c:pt idx="8">
                  <c:v>450449.99999999994</c:v>
                </c:pt>
                <c:pt idx="9">
                  <c:v>472860</c:v>
                </c:pt>
                <c:pt idx="10">
                  <c:v>492480</c:v>
                </c:pt>
                <c:pt idx="11">
                  <c:v>518400</c:v>
                </c:pt>
              </c:numCache>
            </c:numRef>
          </c:val>
        </c:ser>
        <c:ser>
          <c:idx val="2"/>
          <c:order val="2"/>
          <c:tx>
            <c:strRef>
              <c:f>Electricity!$J$5</c:f>
              <c:strCache>
                <c:ptCount val="1"/>
                <c:pt idx="0">
                  <c:v>Off-peak, kWh</c:v>
                </c:pt>
              </c:strCache>
            </c:strRef>
          </c:tx>
          <c:invertIfNegative val="0"/>
          <c:cat>
            <c:numRef>
              <c:f>Electricity!$B$18:$B$29</c:f>
              <c:numCache>
                <c:formatCode>mmm\-yy</c:formatCode>
                <c:ptCount val="12"/>
                <c:pt idx="0">
                  <c:v>40725</c:v>
                </c:pt>
                <c:pt idx="1">
                  <c:v>40756</c:v>
                </c:pt>
                <c:pt idx="2">
                  <c:v>40787</c:v>
                </c:pt>
                <c:pt idx="3">
                  <c:v>40817</c:v>
                </c:pt>
                <c:pt idx="4">
                  <c:v>40848</c:v>
                </c:pt>
                <c:pt idx="5">
                  <c:v>40878</c:v>
                </c:pt>
                <c:pt idx="6">
                  <c:v>40909</c:v>
                </c:pt>
                <c:pt idx="7">
                  <c:v>40940</c:v>
                </c:pt>
                <c:pt idx="8">
                  <c:v>40969</c:v>
                </c:pt>
                <c:pt idx="9">
                  <c:v>41000</c:v>
                </c:pt>
                <c:pt idx="10">
                  <c:v>41030</c:v>
                </c:pt>
                <c:pt idx="11">
                  <c:v>41061</c:v>
                </c:pt>
              </c:numCache>
            </c:numRef>
          </c:cat>
          <c:val>
            <c:numRef>
              <c:f>Electricity!$J$18:$J$29</c:f>
              <c:numCache>
                <c:formatCode>_-* #,##0_-;\-* #,##0_-;_-* "-"??_-;_-@_-</c:formatCode>
                <c:ptCount val="12"/>
                <c:pt idx="0">
                  <c:v>516600</c:v>
                </c:pt>
                <c:pt idx="1">
                  <c:v>549540.00000000012</c:v>
                </c:pt>
                <c:pt idx="2">
                  <c:v>507600</c:v>
                </c:pt>
                <c:pt idx="3">
                  <c:v>561150.00000000012</c:v>
                </c:pt>
                <c:pt idx="4">
                  <c:v>583200.00000000012</c:v>
                </c:pt>
                <c:pt idx="5">
                  <c:v>449280</c:v>
                </c:pt>
                <c:pt idx="6">
                  <c:v>359100</c:v>
                </c:pt>
                <c:pt idx="7">
                  <c:v>491400</c:v>
                </c:pt>
                <c:pt idx="8">
                  <c:v>579150.00000000012</c:v>
                </c:pt>
                <c:pt idx="9">
                  <c:v>562320.00000000012</c:v>
                </c:pt>
                <c:pt idx="10">
                  <c:v>557280.00000000012</c:v>
                </c:pt>
                <c:pt idx="11">
                  <c:v>544320</c:v>
                </c:pt>
              </c:numCache>
            </c:numRef>
          </c:val>
        </c:ser>
        <c:dLbls>
          <c:showLegendKey val="0"/>
          <c:showVal val="0"/>
          <c:showCatName val="0"/>
          <c:showSerName val="0"/>
          <c:showPercent val="0"/>
          <c:showBubbleSize val="0"/>
        </c:dLbls>
        <c:gapWidth val="150"/>
        <c:overlap val="100"/>
        <c:axId val="134787072"/>
        <c:axId val="134788992"/>
      </c:barChart>
      <c:lineChart>
        <c:grouping val="standard"/>
        <c:varyColors val="0"/>
        <c:ser>
          <c:idx val="3"/>
          <c:order val="3"/>
          <c:tx>
            <c:strRef>
              <c:f>Electricity!$K$5</c:f>
              <c:strCache>
                <c:ptCount val="1"/>
                <c:pt idx="0">
                  <c:v>Max Demand, kVA </c:v>
                </c:pt>
              </c:strCache>
            </c:strRef>
          </c:tx>
          <c:spPr>
            <a:ln>
              <a:solidFill>
                <a:schemeClr val="tx1"/>
              </a:solidFill>
            </a:ln>
          </c:spPr>
          <c:marker>
            <c:symbol val="triangle"/>
            <c:size val="8"/>
            <c:spPr>
              <a:solidFill>
                <a:schemeClr val="tx1"/>
              </a:solidFill>
              <a:ln>
                <a:solidFill>
                  <a:prstClr val="black"/>
                </a:solidFill>
              </a:ln>
            </c:spPr>
          </c:marker>
          <c:cat>
            <c:numRef>
              <c:f>Electricity!$B$18:$B$29</c:f>
              <c:numCache>
                <c:formatCode>mmm\-yy</c:formatCode>
                <c:ptCount val="12"/>
                <c:pt idx="0">
                  <c:v>40725</c:v>
                </c:pt>
                <c:pt idx="1">
                  <c:v>40756</c:v>
                </c:pt>
                <c:pt idx="2">
                  <c:v>40787</c:v>
                </c:pt>
                <c:pt idx="3">
                  <c:v>40817</c:v>
                </c:pt>
                <c:pt idx="4">
                  <c:v>40848</c:v>
                </c:pt>
                <c:pt idx="5">
                  <c:v>40878</c:v>
                </c:pt>
                <c:pt idx="6">
                  <c:v>40909</c:v>
                </c:pt>
                <c:pt idx="7">
                  <c:v>40940</c:v>
                </c:pt>
                <c:pt idx="8">
                  <c:v>40969</c:v>
                </c:pt>
                <c:pt idx="9">
                  <c:v>41000</c:v>
                </c:pt>
                <c:pt idx="10">
                  <c:v>41030</c:v>
                </c:pt>
                <c:pt idx="11">
                  <c:v>41061</c:v>
                </c:pt>
              </c:numCache>
            </c:numRef>
          </c:cat>
          <c:val>
            <c:numRef>
              <c:f>Electricity!$K$18:$K$29</c:f>
              <c:numCache>
                <c:formatCode>#,##0</c:formatCode>
                <c:ptCount val="12"/>
                <c:pt idx="0">
                  <c:v>3150</c:v>
                </c:pt>
                <c:pt idx="1">
                  <c:v>3195</c:v>
                </c:pt>
                <c:pt idx="2">
                  <c:v>3375</c:v>
                </c:pt>
                <c:pt idx="3">
                  <c:v>3375</c:v>
                </c:pt>
                <c:pt idx="4">
                  <c:v>3330</c:v>
                </c:pt>
                <c:pt idx="5">
                  <c:v>3330</c:v>
                </c:pt>
                <c:pt idx="6">
                  <c:v>3285</c:v>
                </c:pt>
                <c:pt idx="7">
                  <c:v>3195</c:v>
                </c:pt>
                <c:pt idx="8">
                  <c:v>3240</c:v>
                </c:pt>
                <c:pt idx="9">
                  <c:v>3285</c:v>
                </c:pt>
                <c:pt idx="10">
                  <c:v>3375</c:v>
                </c:pt>
                <c:pt idx="11">
                  <c:v>3330</c:v>
                </c:pt>
              </c:numCache>
            </c:numRef>
          </c:val>
          <c:smooth val="0"/>
        </c:ser>
        <c:dLbls>
          <c:showLegendKey val="0"/>
          <c:showVal val="0"/>
          <c:showCatName val="0"/>
          <c:showSerName val="0"/>
          <c:showPercent val="0"/>
          <c:showBubbleSize val="0"/>
        </c:dLbls>
        <c:marker val="1"/>
        <c:smooth val="0"/>
        <c:axId val="134797184"/>
        <c:axId val="134795264"/>
      </c:lineChart>
      <c:dateAx>
        <c:axId val="134787072"/>
        <c:scaling>
          <c:orientation val="minMax"/>
        </c:scaling>
        <c:delete val="0"/>
        <c:axPos val="b"/>
        <c:numFmt formatCode="mmm\-yy" sourceLinked="1"/>
        <c:majorTickMark val="out"/>
        <c:minorTickMark val="none"/>
        <c:tickLblPos val="nextTo"/>
        <c:txPr>
          <a:bodyPr rot="-5400000" vert="horz"/>
          <a:lstStyle/>
          <a:p>
            <a:pPr>
              <a:defRPr/>
            </a:pPr>
            <a:endParaRPr lang="en-US"/>
          </a:p>
        </c:txPr>
        <c:crossAx val="134788992"/>
        <c:crosses val="autoZero"/>
        <c:auto val="1"/>
        <c:lblOffset val="100"/>
        <c:baseTimeUnit val="months"/>
      </c:dateAx>
      <c:valAx>
        <c:axId val="134788992"/>
        <c:scaling>
          <c:orientation val="minMax"/>
        </c:scaling>
        <c:delete val="0"/>
        <c:axPos val="l"/>
        <c:majorGridlines>
          <c:spPr>
            <a:ln>
              <a:prstDash val="sysDash"/>
            </a:ln>
          </c:spPr>
        </c:majorGridlines>
        <c:title>
          <c:tx>
            <c:rich>
              <a:bodyPr rot="-5400000" vert="horz"/>
              <a:lstStyle/>
              <a:p>
                <a:pPr>
                  <a:defRPr b="0"/>
                </a:pPr>
                <a:r>
                  <a:rPr lang="en-AU" b="0"/>
                  <a:t>Usage, kWh</a:t>
                </a:r>
              </a:p>
            </c:rich>
          </c:tx>
          <c:layout/>
          <c:overlay val="0"/>
        </c:title>
        <c:numFmt formatCode="_-* #,##0_-;\-* #,##0_-;_-* &quot;-&quot;??_-;_-@_-" sourceLinked="1"/>
        <c:majorTickMark val="out"/>
        <c:minorTickMark val="none"/>
        <c:tickLblPos val="nextTo"/>
        <c:crossAx val="134787072"/>
        <c:crosses val="autoZero"/>
        <c:crossBetween val="between"/>
      </c:valAx>
      <c:valAx>
        <c:axId val="134795264"/>
        <c:scaling>
          <c:orientation val="minMax"/>
        </c:scaling>
        <c:delete val="0"/>
        <c:axPos val="r"/>
        <c:title>
          <c:tx>
            <c:rich>
              <a:bodyPr rot="-5400000" vert="horz"/>
              <a:lstStyle/>
              <a:p>
                <a:pPr>
                  <a:defRPr/>
                </a:pPr>
                <a:r>
                  <a:rPr lang="en-AU" b="0"/>
                  <a:t>Maximum Demand, kVA</a:t>
                </a:r>
              </a:p>
            </c:rich>
          </c:tx>
          <c:layout/>
          <c:overlay val="0"/>
        </c:title>
        <c:numFmt formatCode="#,##0" sourceLinked="1"/>
        <c:majorTickMark val="out"/>
        <c:minorTickMark val="none"/>
        <c:tickLblPos val="nextTo"/>
        <c:crossAx val="134797184"/>
        <c:crosses val="max"/>
        <c:crossBetween val="between"/>
      </c:valAx>
      <c:dateAx>
        <c:axId val="134797184"/>
        <c:scaling>
          <c:orientation val="minMax"/>
        </c:scaling>
        <c:delete val="1"/>
        <c:axPos val="b"/>
        <c:numFmt formatCode="mmm\-yy" sourceLinked="1"/>
        <c:majorTickMark val="out"/>
        <c:minorTickMark val="none"/>
        <c:tickLblPos val="none"/>
        <c:crossAx val="134795264"/>
        <c:crosses val="autoZero"/>
        <c:auto val="1"/>
        <c:lblOffset val="100"/>
        <c:baseTimeUnit val="months"/>
      </c:dateAx>
    </c:plotArea>
    <c:legend>
      <c:legendPos val="b"/>
      <c:layout/>
      <c:overlay val="0"/>
    </c:legend>
    <c:plotVisOnly val="1"/>
    <c:dispBlanksAs val="gap"/>
    <c:showDLblsOverMax val="0"/>
  </c:chart>
  <c:txPr>
    <a:bodyPr/>
    <a:lstStyle/>
    <a:p>
      <a:pPr>
        <a:defRPr sz="1600">
          <a:latin typeface="Arial" pitchFamily="34" charset="0"/>
          <a:cs typeface="Arial" pitchFamily="34" charset="0"/>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0" i="0" u="none" strike="noStrike" baseline="0">
                <a:solidFill>
                  <a:sysClr val="windowText" lastClr="000000"/>
                </a:solidFill>
                <a:latin typeface="Arial"/>
                <a:ea typeface="Arial"/>
                <a:cs typeface="Arial"/>
              </a:defRPr>
            </a:pPr>
            <a:r>
              <a:rPr lang="en-AU">
                <a:solidFill>
                  <a:sysClr val="windowText" lastClr="000000"/>
                </a:solidFill>
              </a:rPr>
              <a:t>Monthly Energy Usage and Production</a:t>
            </a:r>
          </a:p>
        </c:rich>
      </c:tx>
      <c:layout>
        <c:manualLayout>
          <c:xMode val="edge"/>
          <c:yMode val="edge"/>
          <c:x val="0.29810901001112189"/>
          <c:y val="1.9575856443719526E-2"/>
        </c:manualLayout>
      </c:layout>
      <c:overlay val="0"/>
      <c:spPr>
        <a:noFill/>
        <a:ln w="25400">
          <a:noFill/>
        </a:ln>
      </c:spPr>
    </c:title>
    <c:autoTitleDeleted val="0"/>
    <c:plotArea>
      <c:layout>
        <c:manualLayout>
          <c:layoutTarget val="inner"/>
          <c:xMode val="edge"/>
          <c:yMode val="edge"/>
          <c:x val="8.8987764182425044E-2"/>
          <c:y val="0.14681892332789653"/>
          <c:w val="0.74243110601163731"/>
          <c:h val="0.63784665579119482"/>
        </c:manualLayout>
      </c:layout>
      <c:barChart>
        <c:barDir val="col"/>
        <c:grouping val="stacked"/>
        <c:varyColors val="0"/>
        <c:ser>
          <c:idx val="1"/>
          <c:order val="0"/>
          <c:tx>
            <c:strRef>
              <c:f>'Natural Gas'!$B$2</c:f>
              <c:strCache>
                <c:ptCount val="1"/>
                <c:pt idx="0">
                  <c:v>Natural Gas</c:v>
                </c:pt>
              </c:strCache>
            </c:strRef>
          </c:tx>
          <c:spPr>
            <a:solidFill>
              <a:srgbClr val="DD6225"/>
            </a:solidFill>
            <a:ln w="12700">
              <a:solidFill>
                <a:srgbClr val="000000"/>
              </a:solidFill>
              <a:prstDash val="solid"/>
            </a:ln>
          </c:spPr>
          <c:invertIfNegative val="0"/>
          <c:cat>
            <c:numRef>
              <c:f>'Natural Gas'!$B$18:$B$29</c:f>
              <c:numCache>
                <c:formatCode>mmm\-yy</c:formatCode>
                <c:ptCount val="12"/>
                <c:pt idx="0">
                  <c:v>40725</c:v>
                </c:pt>
                <c:pt idx="1">
                  <c:v>40756</c:v>
                </c:pt>
                <c:pt idx="2">
                  <c:v>40787</c:v>
                </c:pt>
                <c:pt idx="3">
                  <c:v>40817</c:v>
                </c:pt>
                <c:pt idx="4">
                  <c:v>40848</c:v>
                </c:pt>
                <c:pt idx="5">
                  <c:v>40878</c:v>
                </c:pt>
                <c:pt idx="6">
                  <c:v>40909</c:v>
                </c:pt>
                <c:pt idx="7">
                  <c:v>40940</c:v>
                </c:pt>
                <c:pt idx="8">
                  <c:v>40969</c:v>
                </c:pt>
                <c:pt idx="9">
                  <c:v>41000</c:v>
                </c:pt>
                <c:pt idx="10">
                  <c:v>41030</c:v>
                </c:pt>
                <c:pt idx="11">
                  <c:v>41061</c:v>
                </c:pt>
              </c:numCache>
            </c:numRef>
          </c:cat>
          <c:val>
            <c:numRef>
              <c:f>'Natural Gas'!$C$18:$C$29</c:f>
              <c:numCache>
                <c:formatCode>#,##0</c:formatCode>
                <c:ptCount val="12"/>
                <c:pt idx="0">
                  <c:v>3744</c:v>
                </c:pt>
                <c:pt idx="1">
                  <c:v>3861</c:v>
                </c:pt>
                <c:pt idx="2">
                  <c:v>3744</c:v>
                </c:pt>
                <c:pt idx="3">
                  <c:v>3627</c:v>
                </c:pt>
                <c:pt idx="4">
                  <c:v>3744</c:v>
                </c:pt>
                <c:pt idx="5">
                  <c:v>3195</c:v>
                </c:pt>
                <c:pt idx="6">
                  <c:v>2601</c:v>
                </c:pt>
                <c:pt idx="7">
                  <c:v>3712.5</c:v>
                </c:pt>
                <c:pt idx="8">
                  <c:v>3627</c:v>
                </c:pt>
                <c:pt idx="9">
                  <c:v>3861</c:v>
                </c:pt>
                <c:pt idx="10">
                  <c:v>3744</c:v>
                </c:pt>
                <c:pt idx="11">
                  <c:v>3861</c:v>
                </c:pt>
              </c:numCache>
            </c:numRef>
          </c:val>
        </c:ser>
        <c:ser>
          <c:idx val="0"/>
          <c:order val="1"/>
          <c:tx>
            <c:strRef>
              <c:f>'Diesel, LPG or Other Fuel'!$B$2</c:f>
              <c:strCache>
                <c:ptCount val="1"/>
                <c:pt idx="0">
                  <c:v>Diesel, LPG or other major fuel</c:v>
                </c:pt>
              </c:strCache>
            </c:strRef>
          </c:tx>
          <c:spPr>
            <a:solidFill>
              <a:srgbClr val="5E5F61"/>
            </a:solidFill>
            <a:ln w="12700">
              <a:solidFill>
                <a:srgbClr val="000000"/>
              </a:solidFill>
              <a:prstDash val="solid"/>
            </a:ln>
          </c:spPr>
          <c:invertIfNegative val="0"/>
          <c:cat>
            <c:numRef>
              <c:f>'Natural Gas'!$B$18:$B$29</c:f>
              <c:numCache>
                <c:formatCode>mmm\-yy</c:formatCode>
                <c:ptCount val="12"/>
                <c:pt idx="0">
                  <c:v>40725</c:v>
                </c:pt>
                <c:pt idx="1">
                  <c:v>40756</c:v>
                </c:pt>
                <c:pt idx="2">
                  <c:v>40787</c:v>
                </c:pt>
                <c:pt idx="3">
                  <c:v>40817</c:v>
                </c:pt>
                <c:pt idx="4">
                  <c:v>40848</c:v>
                </c:pt>
                <c:pt idx="5">
                  <c:v>40878</c:v>
                </c:pt>
                <c:pt idx="6">
                  <c:v>40909</c:v>
                </c:pt>
                <c:pt idx="7">
                  <c:v>40940</c:v>
                </c:pt>
                <c:pt idx="8">
                  <c:v>40969</c:v>
                </c:pt>
                <c:pt idx="9">
                  <c:v>41000</c:v>
                </c:pt>
                <c:pt idx="10">
                  <c:v>41030</c:v>
                </c:pt>
                <c:pt idx="11">
                  <c:v>41061</c:v>
                </c:pt>
              </c:numCache>
            </c:numRef>
          </c:cat>
          <c:val>
            <c:numRef>
              <c:f>'Diesel, LPG or Other Fuel'!$F$20:$F$31</c:f>
              <c:numCache>
                <c:formatCode>#,##0</c:formatCode>
                <c:ptCount val="12"/>
                <c:pt idx="0">
                  <c:v>451.62</c:v>
                </c:pt>
                <c:pt idx="1">
                  <c:v>460.6524</c:v>
                </c:pt>
                <c:pt idx="2">
                  <c:v>442.58760000000001</c:v>
                </c:pt>
                <c:pt idx="3">
                  <c:v>433.55520000000001</c:v>
                </c:pt>
                <c:pt idx="4">
                  <c:v>469.6848</c:v>
                </c:pt>
                <c:pt idx="5">
                  <c:v>397.42560000000003</c:v>
                </c:pt>
                <c:pt idx="6">
                  <c:v>343.2312</c:v>
                </c:pt>
                <c:pt idx="7">
                  <c:v>388.39320000000004</c:v>
                </c:pt>
                <c:pt idx="8">
                  <c:v>442.58760000000001</c:v>
                </c:pt>
                <c:pt idx="9">
                  <c:v>433.55520000000001</c:v>
                </c:pt>
                <c:pt idx="10">
                  <c:v>469.6848</c:v>
                </c:pt>
                <c:pt idx="11">
                  <c:v>460.6524</c:v>
                </c:pt>
              </c:numCache>
            </c:numRef>
          </c:val>
        </c:ser>
        <c:ser>
          <c:idx val="2"/>
          <c:order val="2"/>
          <c:tx>
            <c:strRef>
              <c:f>Electricity!$B$2</c:f>
              <c:strCache>
                <c:ptCount val="1"/>
                <c:pt idx="0">
                  <c:v>Electricity</c:v>
                </c:pt>
              </c:strCache>
            </c:strRef>
          </c:tx>
          <c:spPr>
            <a:solidFill>
              <a:srgbClr val="003300"/>
            </a:solidFill>
            <a:ln w="12700">
              <a:solidFill>
                <a:srgbClr val="000000"/>
              </a:solidFill>
              <a:prstDash val="solid"/>
            </a:ln>
          </c:spPr>
          <c:invertIfNegative val="0"/>
          <c:cat>
            <c:numRef>
              <c:f>'Natural Gas'!$B$18:$B$29</c:f>
              <c:numCache>
                <c:formatCode>mmm\-yy</c:formatCode>
                <c:ptCount val="12"/>
                <c:pt idx="0">
                  <c:v>40725</c:v>
                </c:pt>
                <c:pt idx="1">
                  <c:v>40756</c:v>
                </c:pt>
                <c:pt idx="2">
                  <c:v>40787</c:v>
                </c:pt>
                <c:pt idx="3">
                  <c:v>40817</c:v>
                </c:pt>
                <c:pt idx="4">
                  <c:v>40848</c:v>
                </c:pt>
                <c:pt idx="5">
                  <c:v>40878</c:v>
                </c:pt>
                <c:pt idx="6">
                  <c:v>40909</c:v>
                </c:pt>
                <c:pt idx="7">
                  <c:v>40940</c:v>
                </c:pt>
                <c:pt idx="8">
                  <c:v>40969</c:v>
                </c:pt>
                <c:pt idx="9">
                  <c:v>41000</c:v>
                </c:pt>
                <c:pt idx="10">
                  <c:v>41030</c:v>
                </c:pt>
                <c:pt idx="11">
                  <c:v>41061</c:v>
                </c:pt>
              </c:numCache>
            </c:numRef>
          </c:cat>
          <c:val>
            <c:numRef>
              <c:f>Electricity!$E$18:$E$29</c:f>
              <c:numCache>
                <c:formatCode>#,##0</c:formatCode>
                <c:ptCount val="12"/>
                <c:pt idx="0">
                  <c:v>4536</c:v>
                </c:pt>
                <c:pt idx="1">
                  <c:v>4600.8</c:v>
                </c:pt>
                <c:pt idx="2">
                  <c:v>4568.4000000000005</c:v>
                </c:pt>
                <c:pt idx="3">
                  <c:v>4698</c:v>
                </c:pt>
                <c:pt idx="4">
                  <c:v>4665.6000000000004</c:v>
                </c:pt>
                <c:pt idx="5">
                  <c:v>4147.2</c:v>
                </c:pt>
                <c:pt idx="6">
                  <c:v>3402</c:v>
                </c:pt>
                <c:pt idx="7">
                  <c:v>4212</c:v>
                </c:pt>
                <c:pt idx="8">
                  <c:v>4633.2</c:v>
                </c:pt>
                <c:pt idx="9">
                  <c:v>4600.8</c:v>
                </c:pt>
                <c:pt idx="10">
                  <c:v>4665.6000000000004</c:v>
                </c:pt>
                <c:pt idx="11">
                  <c:v>4665.6000000000004</c:v>
                </c:pt>
              </c:numCache>
            </c:numRef>
          </c:val>
        </c:ser>
        <c:dLbls>
          <c:showLegendKey val="0"/>
          <c:showVal val="0"/>
          <c:showCatName val="0"/>
          <c:showSerName val="0"/>
          <c:showPercent val="0"/>
          <c:showBubbleSize val="0"/>
        </c:dLbls>
        <c:gapWidth val="150"/>
        <c:overlap val="100"/>
        <c:axId val="135284224"/>
        <c:axId val="135286144"/>
      </c:barChart>
      <c:lineChart>
        <c:grouping val="standard"/>
        <c:varyColors val="0"/>
        <c:ser>
          <c:idx val="3"/>
          <c:order val="3"/>
          <c:tx>
            <c:v>Total Production</c:v>
          </c:tx>
          <c:spPr>
            <a:ln w="25400">
              <a:solidFill>
                <a:srgbClr val="3366FF"/>
              </a:solidFill>
              <a:prstDash val="solid"/>
            </a:ln>
          </c:spPr>
          <c:marker>
            <c:symbol val="triangle"/>
            <c:size val="6"/>
            <c:spPr>
              <a:solidFill>
                <a:srgbClr val="3366FF"/>
              </a:solidFill>
              <a:ln>
                <a:solidFill>
                  <a:srgbClr val="3366FF"/>
                </a:solidFill>
                <a:prstDash val="solid"/>
              </a:ln>
            </c:spPr>
          </c:marker>
          <c:cat>
            <c:numRef>
              <c:f>'Natural Gas'!$B$18:$B$29</c:f>
              <c:numCache>
                <c:formatCode>mmm\-yy</c:formatCode>
                <c:ptCount val="12"/>
                <c:pt idx="0">
                  <c:v>40725</c:v>
                </c:pt>
                <c:pt idx="1">
                  <c:v>40756</c:v>
                </c:pt>
                <c:pt idx="2">
                  <c:v>40787</c:v>
                </c:pt>
                <c:pt idx="3">
                  <c:v>40817</c:v>
                </c:pt>
                <c:pt idx="4">
                  <c:v>40848</c:v>
                </c:pt>
                <c:pt idx="5">
                  <c:v>40878</c:v>
                </c:pt>
                <c:pt idx="6">
                  <c:v>40909</c:v>
                </c:pt>
                <c:pt idx="7">
                  <c:v>40940</c:v>
                </c:pt>
                <c:pt idx="8">
                  <c:v>40969</c:v>
                </c:pt>
                <c:pt idx="9">
                  <c:v>41000</c:v>
                </c:pt>
                <c:pt idx="10">
                  <c:v>41030</c:v>
                </c:pt>
                <c:pt idx="11">
                  <c:v>41061</c:v>
                </c:pt>
              </c:numCache>
            </c:numRef>
          </c:cat>
          <c:val>
            <c:numRef>
              <c:f>'KPI Data'!$E$18:$E$29</c:f>
              <c:numCache>
                <c:formatCode>#,##0</c:formatCode>
                <c:ptCount val="12"/>
                <c:pt idx="0">
                  <c:v>1301.8699999999999</c:v>
                </c:pt>
                <c:pt idx="1">
                  <c:v>1301.8699999999999</c:v>
                </c:pt>
                <c:pt idx="2">
                  <c:v>1302.925</c:v>
                </c:pt>
                <c:pt idx="3">
                  <c:v>1290.2649999999999</c:v>
                </c:pt>
                <c:pt idx="4">
                  <c:v>1322.97</c:v>
                </c:pt>
                <c:pt idx="5">
                  <c:v>1002.2499999999999</c:v>
                </c:pt>
                <c:pt idx="6">
                  <c:v>791.25</c:v>
                </c:pt>
                <c:pt idx="7">
                  <c:v>1107.75</c:v>
                </c:pt>
                <c:pt idx="8">
                  <c:v>1347.2349999999999</c:v>
                </c:pt>
                <c:pt idx="9">
                  <c:v>1322.97</c:v>
                </c:pt>
                <c:pt idx="10">
                  <c:v>1384.1599999999999</c:v>
                </c:pt>
                <c:pt idx="11">
                  <c:v>1347.2349999999999</c:v>
                </c:pt>
              </c:numCache>
            </c:numRef>
          </c:val>
          <c:smooth val="0"/>
        </c:ser>
        <c:dLbls>
          <c:showLegendKey val="0"/>
          <c:showVal val="0"/>
          <c:showCatName val="0"/>
          <c:showSerName val="0"/>
          <c:showPercent val="0"/>
          <c:showBubbleSize val="0"/>
        </c:dLbls>
        <c:marker val="1"/>
        <c:smooth val="0"/>
        <c:axId val="135300224"/>
        <c:axId val="135301760"/>
      </c:lineChart>
      <c:dateAx>
        <c:axId val="135284224"/>
        <c:scaling>
          <c:orientation val="minMax"/>
        </c:scaling>
        <c:delete val="0"/>
        <c:axPos val="b"/>
        <c:numFmt formatCode="mmm\-yy" sourceLinked="1"/>
        <c:majorTickMark val="out"/>
        <c:minorTickMark val="none"/>
        <c:tickLblPos val="nextTo"/>
        <c:spPr>
          <a:ln w="3175">
            <a:solidFill>
              <a:srgbClr val="000000"/>
            </a:solidFill>
            <a:prstDash val="solid"/>
          </a:ln>
        </c:spPr>
        <c:txPr>
          <a:bodyPr rot="-5400000" vert="horz"/>
          <a:lstStyle/>
          <a:p>
            <a:pPr>
              <a:defRPr sz="1400" b="0" i="0" u="none" strike="noStrike" baseline="0">
                <a:solidFill>
                  <a:srgbClr val="000000"/>
                </a:solidFill>
                <a:latin typeface="Arial"/>
                <a:ea typeface="Arial"/>
                <a:cs typeface="Arial"/>
              </a:defRPr>
            </a:pPr>
            <a:endParaRPr lang="en-US"/>
          </a:p>
        </c:txPr>
        <c:crossAx val="135286144"/>
        <c:crosses val="autoZero"/>
        <c:auto val="1"/>
        <c:lblOffset val="100"/>
        <c:baseTimeUnit val="months"/>
        <c:minorUnit val="1"/>
      </c:dateAx>
      <c:valAx>
        <c:axId val="135286144"/>
        <c:scaling>
          <c:orientation val="minMax"/>
        </c:scaling>
        <c:delete val="0"/>
        <c:axPos val="l"/>
        <c:majorGridlines>
          <c:spPr>
            <a:ln w="3175">
              <a:solidFill>
                <a:srgbClr val="000000"/>
              </a:solidFill>
              <a:prstDash val="sysDash"/>
            </a:ln>
          </c:spPr>
        </c:majorGridlines>
        <c:numFmt formatCode="#,##0\ &quot;GJ&quot;" sourceLinked="0"/>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135284224"/>
        <c:crosses val="autoZero"/>
        <c:crossBetween val="between"/>
      </c:valAx>
      <c:catAx>
        <c:axId val="135300224"/>
        <c:scaling>
          <c:orientation val="minMax"/>
        </c:scaling>
        <c:delete val="1"/>
        <c:axPos val="b"/>
        <c:numFmt formatCode="mmm\-yy" sourceLinked="1"/>
        <c:majorTickMark val="out"/>
        <c:minorTickMark val="none"/>
        <c:tickLblPos val="none"/>
        <c:crossAx val="135301760"/>
        <c:crosses val="autoZero"/>
        <c:auto val="0"/>
        <c:lblAlgn val="ctr"/>
        <c:lblOffset val="100"/>
        <c:noMultiLvlLbl val="0"/>
      </c:catAx>
      <c:valAx>
        <c:axId val="135301760"/>
        <c:scaling>
          <c:orientation val="minMax"/>
        </c:scaling>
        <c:delete val="0"/>
        <c:axPos val="r"/>
        <c:title>
          <c:tx>
            <c:rich>
              <a:bodyPr/>
              <a:lstStyle/>
              <a:p>
                <a:pPr>
                  <a:defRPr sz="1600" b="0" i="0" u="none" strike="noStrike" baseline="0">
                    <a:solidFill>
                      <a:srgbClr val="000000"/>
                    </a:solidFill>
                    <a:latin typeface="Arial"/>
                    <a:ea typeface="Arial"/>
                    <a:cs typeface="Arial"/>
                  </a:defRPr>
                </a:pPr>
                <a:r>
                  <a:rPr lang="en-AU"/>
                  <a:t>Total Production, Tonnes Melted (t)</a:t>
                </a:r>
              </a:p>
            </c:rich>
          </c:tx>
          <c:layout/>
          <c:overlay val="0"/>
        </c:title>
        <c:numFmt formatCode="#,##0" sourceLinked="1"/>
        <c:majorTickMark val="cross"/>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en-US"/>
          </a:p>
        </c:txPr>
        <c:crossAx val="135300224"/>
        <c:crosses val="max"/>
        <c:crossBetween val="between"/>
      </c:valAx>
      <c:spPr>
        <a:noFill/>
        <a:ln w="25400">
          <a:noFill/>
        </a:ln>
      </c:spPr>
    </c:plotArea>
    <c:legend>
      <c:legendPos val="b"/>
      <c:layout>
        <c:manualLayout>
          <c:xMode val="edge"/>
          <c:yMode val="edge"/>
          <c:x val="1.8184453195391363E-2"/>
          <c:y val="0.92169471581026208"/>
          <c:w val="0.95508886254958003"/>
          <c:h val="5.3833605220228765E-2"/>
        </c:manualLayout>
      </c:layout>
      <c:overlay val="0"/>
      <c:spPr>
        <a:solidFill>
          <a:srgbClr val="FFFFFF"/>
        </a:solidFill>
        <a:ln w="3175">
          <a:solidFill>
            <a:srgbClr val="000000"/>
          </a:solidFill>
          <a:prstDash val="solid"/>
        </a:ln>
      </c:spPr>
      <c:txPr>
        <a:bodyPr/>
        <a:lstStyle/>
        <a:p>
          <a:pPr>
            <a:defRPr sz="135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600" b="0" i="0" u="none" strike="noStrike" baseline="0">
          <a:solidFill>
            <a:srgbClr val="000000"/>
          </a:solidFill>
          <a:latin typeface="Arial"/>
          <a:ea typeface="Arial"/>
          <a:cs typeface="Arial"/>
        </a:defRPr>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0" i="0" u="none" strike="noStrike" baseline="0">
                <a:solidFill>
                  <a:srgbClr val="000000"/>
                </a:solidFill>
                <a:latin typeface="Arial"/>
                <a:ea typeface="Arial"/>
                <a:cs typeface="Arial"/>
              </a:defRPr>
            </a:pPr>
            <a:r>
              <a:rPr lang="en-AU"/>
              <a:t>Monthly Energy Usage and Production</a:t>
            </a:r>
          </a:p>
        </c:rich>
      </c:tx>
      <c:layout>
        <c:manualLayout>
          <c:xMode val="edge"/>
          <c:yMode val="edge"/>
          <c:x val="0.29810901001112189"/>
          <c:y val="1.9575856443719526E-2"/>
        </c:manualLayout>
      </c:layout>
      <c:overlay val="0"/>
      <c:spPr>
        <a:noFill/>
        <a:ln w="25400">
          <a:noFill/>
        </a:ln>
      </c:spPr>
    </c:title>
    <c:autoTitleDeleted val="0"/>
    <c:plotArea>
      <c:layout>
        <c:manualLayout>
          <c:layoutTarget val="inner"/>
          <c:xMode val="edge"/>
          <c:yMode val="edge"/>
          <c:x val="8.8987764182425044E-2"/>
          <c:y val="0.14681892332789656"/>
          <c:w val="0.76616117646028514"/>
          <c:h val="0.63784665579119493"/>
        </c:manualLayout>
      </c:layout>
      <c:barChart>
        <c:barDir val="col"/>
        <c:grouping val="stacked"/>
        <c:varyColors val="0"/>
        <c:ser>
          <c:idx val="1"/>
          <c:order val="0"/>
          <c:tx>
            <c:strRef>
              <c:f>'Natural Gas'!$B$2</c:f>
              <c:strCache>
                <c:ptCount val="1"/>
                <c:pt idx="0">
                  <c:v>Natural Gas</c:v>
                </c:pt>
              </c:strCache>
            </c:strRef>
          </c:tx>
          <c:spPr>
            <a:solidFill>
              <a:srgbClr val="DD6225"/>
            </a:solidFill>
            <a:ln w="12700">
              <a:solidFill>
                <a:srgbClr val="000000"/>
              </a:solidFill>
              <a:prstDash val="solid"/>
            </a:ln>
          </c:spPr>
          <c:invertIfNegative val="0"/>
          <c:cat>
            <c:numRef>
              <c:f>'Natural Gas'!$B$18:$B$29</c:f>
              <c:numCache>
                <c:formatCode>mmm\-yy</c:formatCode>
                <c:ptCount val="12"/>
                <c:pt idx="0">
                  <c:v>40725</c:v>
                </c:pt>
                <c:pt idx="1">
                  <c:v>40756</c:v>
                </c:pt>
                <c:pt idx="2">
                  <c:v>40787</c:v>
                </c:pt>
                <c:pt idx="3">
                  <c:v>40817</c:v>
                </c:pt>
                <c:pt idx="4">
                  <c:v>40848</c:v>
                </c:pt>
                <c:pt idx="5">
                  <c:v>40878</c:v>
                </c:pt>
                <c:pt idx="6">
                  <c:v>40909</c:v>
                </c:pt>
                <c:pt idx="7">
                  <c:v>40940</c:v>
                </c:pt>
                <c:pt idx="8">
                  <c:v>40969</c:v>
                </c:pt>
                <c:pt idx="9">
                  <c:v>41000</c:v>
                </c:pt>
                <c:pt idx="10">
                  <c:v>41030</c:v>
                </c:pt>
                <c:pt idx="11">
                  <c:v>41061</c:v>
                </c:pt>
              </c:numCache>
            </c:numRef>
          </c:cat>
          <c:val>
            <c:numRef>
              <c:f>'Natural Gas'!$C$18:$C$29</c:f>
              <c:numCache>
                <c:formatCode>#,##0</c:formatCode>
                <c:ptCount val="12"/>
                <c:pt idx="0">
                  <c:v>3744</c:v>
                </c:pt>
                <c:pt idx="1">
                  <c:v>3861</c:v>
                </c:pt>
                <c:pt idx="2">
                  <c:v>3744</c:v>
                </c:pt>
                <c:pt idx="3">
                  <c:v>3627</c:v>
                </c:pt>
                <c:pt idx="4">
                  <c:v>3744</c:v>
                </c:pt>
                <c:pt idx="5">
                  <c:v>3195</c:v>
                </c:pt>
                <c:pt idx="6">
                  <c:v>2601</c:v>
                </c:pt>
                <c:pt idx="7">
                  <c:v>3712.5</c:v>
                </c:pt>
                <c:pt idx="8">
                  <c:v>3627</c:v>
                </c:pt>
                <c:pt idx="9">
                  <c:v>3861</c:v>
                </c:pt>
                <c:pt idx="10">
                  <c:v>3744</c:v>
                </c:pt>
                <c:pt idx="11">
                  <c:v>3861</c:v>
                </c:pt>
              </c:numCache>
            </c:numRef>
          </c:val>
        </c:ser>
        <c:ser>
          <c:idx val="0"/>
          <c:order val="1"/>
          <c:tx>
            <c:strRef>
              <c:f>'Diesel, LPG or Other Fuel'!$B$2</c:f>
              <c:strCache>
                <c:ptCount val="1"/>
                <c:pt idx="0">
                  <c:v>Diesel, LPG or other major fuel</c:v>
                </c:pt>
              </c:strCache>
            </c:strRef>
          </c:tx>
          <c:spPr>
            <a:solidFill>
              <a:srgbClr val="5E5F61"/>
            </a:solidFill>
            <a:ln w="12700">
              <a:solidFill>
                <a:srgbClr val="000000"/>
              </a:solidFill>
              <a:prstDash val="solid"/>
            </a:ln>
          </c:spPr>
          <c:invertIfNegative val="0"/>
          <c:cat>
            <c:numRef>
              <c:f>'Natural Gas'!$B$18:$B$29</c:f>
              <c:numCache>
                <c:formatCode>mmm\-yy</c:formatCode>
                <c:ptCount val="12"/>
                <c:pt idx="0">
                  <c:v>40725</c:v>
                </c:pt>
                <c:pt idx="1">
                  <c:v>40756</c:v>
                </c:pt>
                <c:pt idx="2">
                  <c:v>40787</c:v>
                </c:pt>
                <c:pt idx="3">
                  <c:v>40817</c:v>
                </c:pt>
                <c:pt idx="4">
                  <c:v>40848</c:v>
                </c:pt>
                <c:pt idx="5">
                  <c:v>40878</c:v>
                </c:pt>
                <c:pt idx="6">
                  <c:v>40909</c:v>
                </c:pt>
                <c:pt idx="7">
                  <c:v>40940</c:v>
                </c:pt>
                <c:pt idx="8">
                  <c:v>40969</c:v>
                </c:pt>
                <c:pt idx="9">
                  <c:v>41000</c:v>
                </c:pt>
                <c:pt idx="10">
                  <c:v>41030</c:v>
                </c:pt>
                <c:pt idx="11">
                  <c:v>41061</c:v>
                </c:pt>
              </c:numCache>
            </c:numRef>
          </c:cat>
          <c:val>
            <c:numRef>
              <c:f>'Diesel, LPG or Other Fuel'!$F$20:$F$31</c:f>
              <c:numCache>
                <c:formatCode>#,##0</c:formatCode>
                <c:ptCount val="12"/>
                <c:pt idx="0">
                  <c:v>451.62</c:v>
                </c:pt>
                <c:pt idx="1">
                  <c:v>460.6524</c:v>
                </c:pt>
                <c:pt idx="2">
                  <c:v>442.58760000000001</c:v>
                </c:pt>
                <c:pt idx="3">
                  <c:v>433.55520000000001</c:v>
                </c:pt>
                <c:pt idx="4">
                  <c:v>469.6848</c:v>
                </c:pt>
                <c:pt idx="5">
                  <c:v>397.42560000000003</c:v>
                </c:pt>
                <c:pt idx="6">
                  <c:v>343.2312</c:v>
                </c:pt>
                <c:pt idx="7">
                  <c:v>388.39320000000004</c:v>
                </c:pt>
                <c:pt idx="8">
                  <c:v>442.58760000000001</c:v>
                </c:pt>
                <c:pt idx="9">
                  <c:v>433.55520000000001</c:v>
                </c:pt>
                <c:pt idx="10">
                  <c:v>469.6848</c:v>
                </c:pt>
                <c:pt idx="11">
                  <c:v>460.6524</c:v>
                </c:pt>
              </c:numCache>
            </c:numRef>
          </c:val>
        </c:ser>
        <c:ser>
          <c:idx val="2"/>
          <c:order val="2"/>
          <c:tx>
            <c:strRef>
              <c:f>Electricity!$B$2</c:f>
              <c:strCache>
                <c:ptCount val="1"/>
                <c:pt idx="0">
                  <c:v>Electricity</c:v>
                </c:pt>
              </c:strCache>
            </c:strRef>
          </c:tx>
          <c:spPr>
            <a:solidFill>
              <a:srgbClr val="003300"/>
            </a:solidFill>
            <a:ln w="12700">
              <a:solidFill>
                <a:srgbClr val="000000"/>
              </a:solidFill>
              <a:prstDash val="solid"/>
            </a:ln>
          </c:spPr>
          <c:invertIfNegative val="0"/>
          <c:cat>
            <c:numRef>
              <c:f>'Natural Gas'!$B$18:$B$29</c:f>
              <c:numCache>
                <c:formatCode>mmm\-yy</c:formatCode>
                <c:ptCount val="12"/>
                <c:pt idx="0">
                  <c:v>40725</c:v>
                </c:pt>
                <c:pt idx="1">
                  <c:v>40756</c:v>
                </c:pt>
                <c:pt idx="2">
                  <c:v>40787</c:v>
                </c:pt>
                <c:pt idx="3">
                  <c:v>40817</c:v>
                </c:pt>
                <c:pt idx="4">
                  <c:v>40848</c:v>
                </c:pt>
                <c:pt idx="5">
                  <c:v>40878</c:v>
                </c:pt>
                <c:pt idx="6">
                  <c:v>40909</c:v>
                </c:pt>
                <c:pt idx="7">
                  <c:v>40940</c:v>
                </c:pt>
                <c:pt idx="8">
                  <c:v>40969</c:v>
                </c:pt>
                <c:pt idx="9">
                  <c:v>41000</c:v>
                </c:pt>
                <c:pt idx="10">
                  <c:v>41030</c:v>
                </c:pt>
                <c:pt idx="11">
                  <c:v>41061</c:v>
                </c:pt>
              </c:numCache>
            </c:numRef>
          </c:cat>
          <c:val>
            <c:numRef>
              <c:f>Electricity!$E$18:$E$29</c:f>
              <c:numCache>
                <c:formatCode>#,##0</c:formatCode>
                <c:ptCount val="12"/>
                <c:pt idx="0">
                  <c:v>4536</c:v>
                </c:pt>
                <c:pt idx="1">
                  <c:v>4600.8</c:v>
                </c:pt>
                <c:pt idx="2">
                  <c:v>4568.4000000000005</c:v>
                </c:pt>
                <c:pt idx="3">
                  <c:v>4698</c:v>
                </c:pt>
                <c:pt idx="4">
                  <c:v>4665.6000000000004</c:v>
                </c:pt>
                <c:pt idx="5">
                  <c:v>4147.2</c:v>
                </c:pt>
                <c:pt idx="6">
                  <c:v>3402</c:v>
                </c:pt>
                <c:pt idx="7">
                  <c:v>4212</c:v>
                </c:pt>
                <c:pt idx="8">
                  <c:v>4633.2</c:v>
                </c:pt>
                <c:pt idx="9">
                  <c:v>4600.8</c:v>
                </c:pt>
                <c:pt idx="10">
                  <c:v>4665.6000000000004</c:v>
                </c:pt>
                <c:pt idx="11">
                  <c:v>4665.6000000000004</c:v>
                </c:pt>
              </c:numCache>
            </c:numRef>
          </c:val>
        </c:ser>
        <c:dLbls>
          <c:showLegendKey val="0"/>
          <c:showVal val="0"/>
          <c:showCatName val="0"/>
          <c:showSerName val="0"/>
          <c:showPercent val="0"/>
          <c:showBubbleSize val="0"/>
        </c:dLbls>
        <c:gapWidth val="150"/>
        <c:overlap val="100"/>
        <c:axId val="135063808"/>
        <c:axId val="135070080"/>
      </c:barChart>
      <c:lineChart>
        <c:grouping val="standard"/>
        <c:varyColors val="0"/>
        <c:ser>
          <c:idx val="3"/>
          <c:order val="3"/>
          <c:tx>
            <c:strRef>
              <c:f>Production!$D$5</c:f>
              <c:strCache>
                <c:ptCount val="1"/>
                <c:pt idx="0">
                  <c:v>Good castings (t)</c:v>
                </c:pt>
              </c:strCache>
            </c:strRef>
          </c:tx>
          <c:spPr>
            <a:ln w="25400">
              <a:solidFill>
                <a:srgbClr val="3366FF"/>
              </a:solidFill>
              <a:prstDash val="solid"/>
            </a:ln>
          </c:spPr>
          <c:marker>
            <c:symbol val="triangle"/>
            <c:size val="6"/>
            <c:spPr>
              <a:solidFill>
                <a:srgbClr val="3366FF"/>
              </a:solidFill>
              <a:ln>
                <a:solidFill>
                  <a:srgbClr val="3366FF"/>
                </a:solidFill>
                <a:prstDash val="solid"/>
              </a:ln>
            </c:spPr>
          </c:marker>
          <c:cat>
            <c:numRef>
              <c:f>'Natural Gas'!$B$18:$B$29</c:f>
              <c:numCache>
                <c:formatCode>mmm\-yy</c:formatCode>
                <c:ptCount val="12"/>
                <c:pt idx="0">
                  <c:v>40725</c:v>
                </c:pt>
                <c:pt idx="1">
                  <c:v>40756</c:v>
                </c:pt>
                <c:pt idx="2">
                  <c:v>40787</c:v>
                </c:pt>
                <c:pt idx="3">
                  <c:v>40817</c:v>
                </c:pt>
                <c:pt idx="4">
                  <c:v>40848</c:v>
                </c:pt>
                <c:pt idx="5">
                  <c:v>40878</c:v>
                </c:pt>
                <c:pt idx="6">
                  <c:v>40909</c:v>
                </c:pt>
                <c:pt idx="7">
                  <c:v>40940</c:v>
                </c:pt>
                <c:pt idx="8">
                  <c:v>40969</c:v>
                </c:pt>
                <c:pt idx="9">
                  <c:v>41000</c:v>
                </c:pt>
                <c:pt idx="10">
                  <c:v>41030</c:v>
                </c:pt>
                <c:pt idx="11">
                  <c:v>41061</c:v>
                </c:pt>
              </c:numCache>
            </c:numRef>
          </c:cat>
          <c:val>
            <c:numRef>
              <c:f>Production!$D$18:$D$29</c:f>
              <c:numCache>
                <c:formatCode>#,##0</c:formatCode>
                <c:ptCount val="12"/>
                <c:pt idx="0">
                  <c:v>798</c:v>
                </c:pt>
                <c:pt idx="1">
                  <c:v>823</c:v>
                </c:pt>
                <c:pt idx="2">
                  <c:v>876</c:v>
                </c:pt>
                <c:pt idx="3">
                  <c:v>789</c:v>
                </c:pt>
                <c:pt idx="4">
                  <c:v>768</c:v>
                </c:pt>
                <c:pt idx="5">
                  <c:v>655</c:v>
                </c:pt>
                <c:pt idx="6">
                  <c:v>443</c:v>
                </c:pt>
                <c:pt idx="7">
                  <c:v>699</c:v>
                </c:pt>
                <c:pt idx="8">
                  <c:v>809</c:v>
                </c:pt>
                <c:pt idx="9">
                  <c:v>798</c:v>
                </c:pt>
                <c:pt idx="10">
                  <c:v>833</c:v>
                </c:pt>
                <c:pt idx="11">
                  <c:v>844</c:v>
                </c:pt>
              </c:numCache>
            </c:numRef>
          </c:val>
          <c:smooth val="0"/>
        </c:ser>
        <c:dLbls>
          <c:showLegendKey val="0"/>
          <c:showVal val="0"/>
          <c:showCatName val="0"/>
          <c:showSerName val="0"/>
          <c:showPercent val="0"/>
          <c:showBubbleSize val="0"/>
        </c:dLbls>
        <c:marker val="1"/>
        <c:smooth val="0"/>
        <c:axId val="135071616"/>
        <c:axId val="135073152"/>
      </c:lineChart>
      <c:catAx>
        <c:axId val="135063808"/>
        <c:scaling>
          <c:orientation val="minMax"/>
        </c:scaling>
        <c:delete val="0"/>
        <c:axPos val="b"/>
        <c:numFmt formatCode="mmm\-yy" sourceLinked="1"/>
        <c:majorTickMark val="out"/>
        <c:minorTickMark val="none"/>
        <c:tickLblPos val="nextTo"/>
        <c:spPr>
          <a:ln w="3175">
            <a:solidFill>
              <a:srgbClr val="000000"/>
            </a:solidFill>
            <a:prstDash val="solid"/>
          </a:ln>
        </c:spPr>
        <c:txPr>
          <a:bodyPr rot="-5400000" vert="horz"/>
          <a:lstStyle/>
          <a:p>
            <a:pPr>
              <a:defRPr sz="1400" b="0" i="0" u="none" strike="noStrike" baseline="0">
                <a:solidFill>
                  <a:srgbClr val="000000"/>
                </a:solidFill>
                <a:latin typeface="Arial"/>
                <a:ea typeface="Arial"/>
                <a:cs typeface="Arial"/>
              </a:defRPr>
            </a:pPr>
            <a:endParaRPr lang="en-US"/>
          </a:p>
        </c:txPr>
        <c:crossAx val="135070080"/>
        <c:crosses val="autoZero"/>
        <c:auto val="0"/>
        <c:lblAlgn val="ctr"/>
        <c:lblOffset val="100"/>
        <c:tickMarkSkip val="1"/>
        <c:noMultiLvlLbl val="0"/>
      </c:catAx>
      <c:valAx>
        <c:axId val="135070080"/>
        <c:scaling>
          <c:orientation val="minMax"/>
        </c:scaling>
        <c:delete val="0"/>
        <c:axPos val="l"/>
        <c:majorGridlines>
          <c:spPr>
            <a:ln w="3175">
              <a:solidFill>
                <a:srgbClr val="000000"/>
              </a:solidFill>
              <a:prstDash val="sysDash"/>
            </a:ln>
          </c:spPr>
        </c:majorGridlines>
        <c:numFmt formatCode="#,##0\ &quot;GJ&quot;" sourceLinked="0"/>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135063808"/>
        <c:crosses val="autoZero"/>
        <c:crossBetween val="between"/>
      </c:valAx>
      <c:catAx>
        <c:axId val="135071616"/>
        <c:scaling>
          <c:orientation val="minMax"/>
        </c:scaling>
        <c:delete val="1"/>
        <c:axPos val="b"/>
        <c:numFmt formatCode="mmm\-yy" sourceLinked="1"/>
        <c:majorTickMark val="out"/>
        <c:minorTickMark val="none"/>
        <c:tickLblPos val="none"/>
        <c:crossAx val="135073152"/>
        <c:crosses val="autoZero"/>
        <c:auto val="0"/>
        <c:lblAlgn val="ctr"/>
        <c:lblOffset val="100"/>
        <c:noMultiLvlLbl val="0"/>
      </c:catAx>
      <c:valAx>
        <c:axId val="135073152"/>
        <c:scaling>
          <c:orientation val="minMax"/>
        </c:scaling>
        <c:delete val="0"/>
        <c:axPos val="r"/>
        <c:title>
          <c:tx>
            <c:rich>
              <a:bodyPr/>
              <a:lstStyle/>
              <a:p>
                <a:pPr>
                  <a:defRPr sz="1600" b="0" i="0" u="none" strike="noStrike" baseline="0">
                    <a:solidFill>
                      <a:srgbClr val="000000"/>
                    </a:solidFill>
                    <a:latin typeface="Arial"/>
                    <a:ea typeface="Arial"/>
                    <a:cs typeface="Arial"/>
                  </a:defRPr>
                </a:pPr>
                <a:r>
                  <a:rPr lang="en-AU"/>
                  <a:t>Production, Tonnes - Good Castings (t)</a:t>
                </a:r>
              </a:p>
            </c:rich>
          </c:tx>
          <c:layout/>
          <c:overlay val="0"/>
        </c:title>
        <c:numFmt formatCode="#,##0" sourceLinked="1"/>
        <c:majorTickMark val="cross"/>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135071616"/>
        <c:crosses val="max"/>
        <c:crossBetween val="between"/>
      </c:valAx>
      <c:spPr>
        <a:noFill/>
        <a:ln w="25400">
          <a:noFill/>
        </a:ln>
      </c:spPr>
    </c:plotArea>
    <c:legend>
      <c:legendPos val="b"/>
      <c:layout>
        <c:manualLayout>
          <c:xMode val="edge"/>
          <c:yMode val="edge"/>
          <c:x val="1.8184453195391363E-2"/>
          <c:y val="0.94127243066884581"/>
          <c:w val="0.96315973543362265"/>
          <c:h val="4.5522857766759246E-2"/>
        </c:manualLayout>
      </c:layout>
      <c:overlay val="0"/>
      <c:spPr>
        <a:solidFill>
          <a:srgbClr val="FFFFFF"/>
        </a:solidFill>
        <a:ln w="3175">
          <a:solidFill>
            <a:srgbClr val="000000"/>
          </a:solidFill>
          <a:prstDash val="solid"/>
        </a:ln>
      </c:spPr>
      <c:txPr>
        <a:bodyPr/>
        <a:lstStyle/>
        <a:p>
          <a:pPr>
            <a:defRPr sz="135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600" b="0" i="0" u="none" strike="noStrike" baseline="0">
          <a:solidFill>
            <a:srgbClr val="000000"/>
          </a:solidFill>
          <a:latin typeface="Arial"/>
          <a:ea typeface="Arial"/>
          <a:cs typeface="Arial"/>
        </a:defRPr>
      </a:pPr>
      <a:endParaRPr lang="en-US"/>
    </a:p>
  </c:txPr>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Monthly Water Usage and Production</a:t>
            </a:r>
          </a:p>
        </c:rich>
      </c:tx>
      <c:layout>
        <c:manualLayout>
          <c:xMode val="edge"/>
          <c:yMode val="edge"/>
          <c:x val="0.29810901001112183"/>
          <c:y val="1.9575856443719529E-2"/>
        </c:manualLayout>
      </c:layout>
      <c:overlay val="0"/>
      <c:spPr>
        <a:noFill/>
        <a:ln w="25400">
          <a:noFill/>
        </a:ln>
      </c:spPr>
    </c:title>
    <c:autoTitleDeleted val="0"/>
    <c:plotArea>
      <c:layout>
        <c:manualLayout>
          <c:layoutTarget val="inner"/>
          <c:xMode val="edge"/>
          <c:yMode val="edge"/>
          <c:x val="8.8987764182425044E-2"/>
          <c:y val="0.14681892332789659"/>
          <c:w val="0.76616117646028525"/>
          <c:h val="0.63784665579119504"/>
        </c:manualLayout>
      </c:layout>
      <c:barChart>
        <c:barDir val="col"/>
        <c:grouping val="clustered"/>
        <c:varyColors val="0"/>
        <c:ser>
          <c:idx val="0"/>
          <c:order val="1"/>
          <c:tx>
            <c:strRef>
              <c:f>Water!$B$2</c:f>
              <c:strCache>
                <c:ptCount val="1"/>
                <c:pt idx="0">
                  <c:v>Water</c:v>
                </c:pt>
              </c:strCache>
            </c:strRef>
          </c:tx>
          <c:invertIfNegative val="0"/>
          <c:val>
            <c:numRef>
              <c:f>Water!$C$22:$C$33</c:f>
              <c:numCache>
                <c:formatCode>#,##0</c:formatCode>
                <c:ptCount val="12"/>
                <c:pt idx="0">
                  <c:v>8793.15</c:v>
                </c:pt>
                <c:pt idx="1">
                  <c:v>8793.15</c:v>
                </c:pt>
                <c:pt idx="2">
                  <c:v>8793.15</c:v>
                </c:pt>
                <c:pt idx="3">
                  <c:v>9076.8000000000011</c:v>
                </c:pt>
                <c:pt idx="4">
                  <c:v>9076.8000000000011</c:v>
                </c:pt>
                <c:pt idx="5">
                  <c:v>9076.8000000000011</c:v>
                </c:pt>
                <c:pt idx="6">
                  <c:v>7942.2000000000007</c:v>
                </c:pt>
                <c:pt idx="7">
                  <c:v>7942.2000000000007</c:v>
                </c:pt>
                <c:pt idx="8">
                  <c:v>7942.2000000000007</c:v>
                </c:pt>
                <c:pt idx="9">
                  <c:v>9644.1</c:v>
                </c:pt>
                <c:pt idx="10">
                  <c:v>9644.1</c:v>
                </c:pt>
                <c:pt idx="11">
                  <c:v>9644.1</c:v>
                </c:pt>
              </c:numCache>
            </c:numRef>
          </c:val>
        </c:ser>
        <c:dLbls>
          <c:showLegendKey val="0"/>
          <c:showVal val="0"/>
          <c:showCatName val="0"/>
          <c:showSerName val="0"/>
          <c:showPercent val="0"/>
          <c:showBubbleSize val="0"/>
        </c:dLbls>
        <c:gapWidth val="150"/>
        <c:axId val="135126016"/>
        <c:axId val="135124480"/>
      </c:barChart>
      <c:lineChart>
        <c:grouping val="standard"/>
        <c:varyColors val="0"/>
        <c:ser>
          <c:idx val="3"/>
          <c:order val="0"/>
          <c:tx>
            <c:strRef>
              <c:f>Production!$D$5</c:f>
              <c:strCache>
                <c:ptCount val="1"/>
                <c:pt idx="0">
                  <c:v>Good castings (t)</c:v>
                </c:pt>
              </c:strCache>
            </c:strRef>
          </c:tx>
          <c:spPr>
            <a:ln w="25400">
              <a:solidFill>
                <a:srgbClr val="3366FF"/>
              </a:solidFill>
              <a:prstDash val="solid"/>
            </a:ln>
          </c:spPr>
          <c:marker>
            <c:symbol val="triangle"/>
            <c:size val="6"/>
            <c:spPr>
              <a:solidFill>
                <a:srgbClr val="3366FF"/>
              </a:solidFill>
              <a:ln>
                <a:solidFill>
                  <a:srgbClr val="3366FF"/>
                </a:solidFill>
                <a:prstDash val="solid"/>
              </a:ln>
            </c:spPr>
          </c:marker>
          <c:cat>
            <c:numRef>
              <c:f>'Natural Gas'!$B$18:$B$29</c:f>
              <c:numCache>
                <c:formatCode>mmm\-yy</c:formatCode>
                <c:ptCount val="12"/>
                <c:pt idx="0">
                  <c:v>40725</c:v>
                </c:pt>
                <c:pt idx="1">
                  <c:v>40756</c:v>
                </c:pt>
                <c:pt idx="2">
                  <c:v>40787</c:v>
                </c:pt>
                <c:pt idx="3">
                  <c:v>40817</c:v>
                </c:pt>
                <c:pt idx="4">
                  <c:v>40848</c:v>
                </c:pt>
                <c:pt idx="5">
                  <c:v>40878</c:v>
                </c:pt>
                <c:pt idx="6">
                  <c:v>40909</c:v>
                </c:pt>
                <c:pt idx="7">
                  <c:v>40940</c:v>
                </c:pt>
                <c:pt idx="8">
                  <c:v>40969</c:v>
                </c:pt>
                <c:pt idx="9">
                  <c:v>41000</c:v>
                </c:pt>
                <c:pt idx="10">
                  <c:v>41030</c:v>
                </c:pt>
                <c:pt idx="11">
                  <c:v>41061</c:v>
                </c:pt>
              </c:numCache>
            </c:numRef>
          </c:cat>
          <c:val>
            <c:numRef>
              <c:f>Production!$D$18:$D$29</c:f>
              <c:numCache>
                <c:formatCode>#,##0</c:formatCode>
                <c:ptCount val="12"/>
                <c:pt idx="0">
                  <c:v>798</c:v>
                </c:pt>
                <c:pt idx="1">
                  <c:v>823</c:v>
                </c:pt>
                <c:pt idx="2">
                  <c:v>876</c:v>
                </c:pt>
                <c:pt idx="3">
                  <c:v>789</c:v>
                </c:pt>
                <c:pt idx="4">
                  <c:v>768</c:v>
                </c:pt>
                <c:pt idx="5">
                  <c:v>655</c:v>
                </c:pt>
                <c:pt idx="6">
                  <c:v>443</c:v>
                </c:pt>
                <c:pt idx="7">
                  <c:v>699</c:v>
                </c:pt>
                <c:pt idx="8">
                  <c:v>809</c:v>
                </c:pt>
                <c:pt idx="9">
                  <c:v>798</c:v>
                </c:pt>
                <c:pt idx="10">
                  <c:v>833</c:v>
                </c:pt>
                <c:pt idx="11">
                  <c:v>844</c:v>
                </c:pt>
              </c:numCache>
            </c:numRef>
          </c:val>
          <c:smooth val="0"/>
        </c:ser>
        <c:dLbls>
          <c:showLegendKey val="0"/>
          <c:showVal val="0"/>
          <c:showCatName val="0"/>
          <c:showSerName val="0"/>
          <c:showPercent val="0"/>
          <c:showBubbleSize val="0"/>
        </c:dLbls>
        <c:marker val="1"/>
        <c:smooth val="0"/>
        <c:axId val="135112576"/>
        <c:axId val="135122944"/>
      </c:lineChart>
      <c:catAx>
        <c:axId val="135112576"/>
        <c:scaling>
          <c:orientation val="minMax"/>
        </c:scaling>
        <c:delete val="0"/>
        <c:axPos val="b"/>
        <c:numFmt formatCode="mmm\-yy" sourceLinked="1"/>
        <c:majorTickMark val="out"/>
        <c:minorTickMark val="none"/>
        <c:tickLblPos val="nextTo"/>
        <c:spPr>
          <a:ln w="3175">
            <a:solidFill>
              <a:srgbClr val="000000"/>
            </a:solidFill>
            <a:prstDash val="solid"/>
          </a:ln>
        </c:spPr>
        <c:txPr>
          <a:bodyPr rot="-5400000" vert="horz"/>
          <a:lstStyle/>
          <a:p>
            <a:pPr>
              <a:defRPr/>
            </a:pPr>
            <a:endParaRPr lang="en-US"/>
          </a:p>
        </c:txPr>
        <c:crossAx val="135122944"/>
        <c:crosses val="autoZero"/>
        <c:auto val="0"/>
        <c:lblAlgn val="ctr"/>
        <c:lblOffset val="100"/>
        <c:tickMarkSkip val="1"/>
        <c:noMultiLvlLbl val="0"/>
      </c:catAx>
      <c:valAx>
        <c:axId val="135122944"/>
        <c:scaling>
          <c:orientation val="minMax"/>
        </c:scaling>
        <c:delete val="0"/>
        <c:axPos val="l"/>
        <c:majorGridlines>
          <c:spPr>
            <a:ln w="3175">
              <a:solidFill>
                <a:srgbClr val="000000"/>
              </a:solidFill>
              <a:prstDash val="sysDash"/>
            </a:ln>
          </c:spPr>
        </c:majorGridlines>
        <c:numFmt formatCode="#,##0\ &quot;tonnes&quot;" sourceLinked="0"/>
        <c:majorTickMark val="out"/>
        <c:minorTickMark val="none"/>
        <c:tickLblPos val="nextTo"/>
        <c:spPr>
          <a:ln w="3175">
            <a:solidFill>
              <a:srgbClr val="000000"/>
            </a:solidFill>
            <a:prstDash val="solid"/>
          </a:ln>
        </c:spPr>
        <c:txPr>
          <a:bodyPr rot="0" vert="horz"/>
          <a:lstStyle/>
          <a:p>
            <a:pPr>
              <a:defRPr/>
            </a:pPr>
            <a:endParaRPr lang="en-US"/>
          </a:p>
        </c:txPr>
        <c:crossAx val="135112576"/>
        <c:crosses val="autoZero"/>
        <c:crossBetween val="between"/>
      </c:valAx>
      <c:valAx>
        <c:axId val="135124480"/>
        <c:scaling>
          <c:orientation val="minMax"/>
        </c:scaling>
        <c:delete val="0"/>
        <c:axPos val="r"/>
        <c:numFmt formatCode="#,##0&quot;kL&quot;" sourceLinked="0"/>
        <c:majorTickMark val="out"/>
        <c:minorTickMark val="none"/>
        <c:tickLblPos val="nextTo"/>
        <c:crossAx val="135126016"/>
        <c:crosses val="max"/>
        <c:crossBetween val="between"/>
      </c:valAx>
      <c:catAx>
        <c:axId val="135126016"/>
        <c:scaling>
          <c:orientation val="minMax"/>
        </c:scaling>
        <c:delete val="1"/>
        <c:axPos val="b"/>
        <c:majorTickMark val="out"/>
        <c:minorTickMark val="none"/>
        <c:tickLblPos val="none"/>
        <c:crossAx val="135124480"/>
        <c:crosses val="autoZero"/>
        <c:auto val="0"/>
        <c:lblAlgn val="ctr"/>
        <c:lblOffset val="100"/>
        <c:noMultiLvlLbl val="0"/>
      </c:catAx>
      <c:spPr>
        <a:noFill/>
        <a:ln w="25400">
          <a:noFill/>
        </a:ln>
      </c:spPr>
    </c:plotArea>
    <c:legend>
      <c:legendPos val="b"/>
      <c:layout>
        <c:manualLayout>
          <c:xMode val="edge"/>
          <c:yMode val="edge"/>
          <c:x val="0.17797552836484967"/>
          <c:y val="0.94127243066884592"/>
          <c:w val="0.62456657878832933"/>
          <c:h val="4.6728922343108423E-2"/>
        </c:manualLayout>
      </c:layout>
      <c:overlay val="0"/>
      <c:spPr>
        <a:solidFill>
          <a:srgbClr val="FFFFFF"/>
        </a:solidFill>
        <a:ln w="3175">
          <a:solidFill>
            <a:srgbClr val="000000"/>
          </a:solidFill>
          <a:prstDash val="solid"/>
        </a:ln>
      </c:spPr>
    </c:legend>
    <c:plotVisOnly val="1"/>
    <c:dispBlanksAs val="gap"/>
    <c:showDLblsOverMax val="0"/>
  </c:chart>
  <c:spPr>
    <a:noFill/>
    <a:ln w="9525">
      <a:noFill/>
    </a:ln>
  </c:spPr>
  <c:txPr>
    <a:bodyPr/>
    <a:lstStyle/>
    <a:p>
      <a:pPr>
        <a:defRPr sz="1400" b="0" i="0" u="none" strike="noStrike" baseline="0">
          <a:solidFill>
            <a:srgbClr val="000000"/>
          </a:solidFill>
          <a:latin typeface="Arial"/>
          <a:ea typeface="Arial"/>
          <a:cs typeface="Arial"/>
        </a:defRPr>
      </a:pPr>
      <a:endParaRPr lang="en-US"/>
    </a:p>
  </c:txPr>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0" i="0" u="none" strike="noStrike" baseline="0">
                <a:solidFill>
                  <a:srgbClr val="000000"/>
                </a:solidFill>
                <a:latin typeface="Arial"/>
                <a:ea typeface="Arial"/>
                <a:cs typeface="Arial"/>
              </a:defRPr>
            </a:pPr>
            <a:r>
              <a:rPr lang="en-AU">
                <a:solidFill>
                  <a:sysClr val="windowText" lastClr="000000"/>
                </a:solidFill>
              </a:rPr>
              <a:t>Monthly Natural Gas, Electricity and Diesel Usage</a:t>
            </a:r>
          </a:p>
        </c:rich>
      </c:tx>
      <c:layout>
        <c:manualLayout>
          <c:xMode val="edge"/>
          <c:yMode val="edge"/>
          <c:x val="0.22395253985910271"/>
          <c:y val="1.9575856443719526E-2"/>
        </c:manualLayout>
      </c:layout>
      <c:overlay val="0"/>
      <c:spPr>
        <a:noFill/>
        <a:ln w="25400">
          <a:noFill/>
        </a:ln>
      </c:spPr>
    </c:title>
    <c:autoTitleDeleted val="0"/>
    <c:plotArea>
      <c:layout>
        <c:manualLayout>
          <c:layoutTarget val="inner"/>
          <c:xMode val="edge"/>
          <c:yMode val="edge"/>
          <c:x val="0.15248181852685544"/>
          <c:y val="0.11636759108210989"/>
          <c:w val="0.70148061859342248"/>
          <c:h val="0.6682979880369766"/>
        </c:manualLayout>
      </c:layout>
      <c:lineChart>
        <c:grouping val="standard"/>
        <c:varyColors val="0"/>
        <c:ser>
          <c:idx val="1"/>
          <c:order val="0"/>
          <c:tx>
            <c:strRef>
              <c:f>'Natural Gas'!$B$2</c:f>
              <c:strCache>
                <c:ptCount val="1"/>
                <c:pt idx="0">
                  <c:v>Natural Gas</c:v>
                </c:pt>
              </c:strCache>
            </c:strRef>
          </c:tx>
          <c:spPr>
            <a:ln w="25400">
              <a:solidFill>
                <a:srgbClr val="DD6225"/>
              </a:solidFill>
              <a:prstDash val="solid"/>
            </a:ln>
          </c:spPr>
          <c:marker>
            <c:symbol val="square"/>
            <c:size val="6"/>
            <c:spPr>
              <a:solidFill>
                <a:srgbClr val="DD6225"/>
              </a:solidFill>
              <a:ln>
                <a:solidFill>
                  <a:srgbClr val="DD6225"/>
                </a:solidFill>
                <a:prstDash val="solid"/>
              </a:ln>
            </c:spPr>
          </c:marker>
          <c:cat>
            <c:numRef>
              <c:f>'Natural Gas'!$B$18:$B$29</c:f>
              <c:numCache>
                <c:formatCode>mmm\-yy</c:formatCode>
                <c:ptCount val="12"/>
                <c:pt idx="0">
                  <c:v>40725</c:v>
                </c:pt>
                <c:pt idx="1">
                  <c:v>40756</c:v>
                </c:pt>
                <c:pt idx="2">
                  <c:v>40787</c:v>
                </c:pt>
                <c:pt idx="3">
                  <c:v>40817</c:v>
                </c:pt>
                <c:pt idx="4">
                  <c:v>40848</c:v>
                </c:pt>
                <c:pt idx="5">
                  <c:v>40878</c:v>
                </c:pt>
                <c:pt idx="6">
                  <c:v>40909</c:v>
                </c:pt>
                <c:pt idx="7">
                  <c:v>40940</c:v>
                </c:pt>
                <c:pt idx="8">
                  <c:v>40969</c:v>
                </c:pt>
                <c:pt idx="9">
                  <c:v>41000</c:v>
                </c:pt>
                <c:pt idx="10">
                  <c:v>41030</c:v>
                </c:pt>
                <c:pt idx="11">
                  <c:v>41061</c:v>
                </c:pt>
              </c:numCache>
            </c:numRef>
          </c:cat>
          <c:val>
            <c:numRef>
              <c:f>'Natural Gas'!$C$18:$C$29</c:f>
              <c:numCache>
                <c:formatCode>#,##0</c:formatCode>
                <c:ptCount val="12"/>
                <c:pt idx="0">
                  <c:v>3744</c:v>
                </c:pt>
                <c:pt idx="1">
                  <c:v>3861</c:v>
                </c:pt>
                <c:pt idx="2">
                  <c:v>3744</c:v>
                </c:pt>
                <c:pt idx="3">
                  <c:v>3627</c:v>
                </c:pt>
                <c:pt idx="4">
                  <c:v>3744</c:v>
                </c:pt>
                <c:pt idx="5">
                  <c:v>3195</c:v>
                </c:pt>
                <c:pt idx="6">
                  <c:v>2601</c:v>
                </c:pt>
                <c:pt idx="7">
                  <c:v>3712.5</c:v>
                </c:pt>
                <c:pt idx="8">
                  <c:v>3627</c:v>
                </c:pt>
                <c:pt idx="9">
                  <c:v>3861</c:v>
                </c:pt>
                <c:pt idx="10">
                  <c:v>3744</c:v>
                </c:pt>
                <c:pt idx="11">
                  <c:v>3861</c:v>
                </c:pt>
              </c:numCache>
            </c:numRef>
          </c:val>
          <c:smooth val="0"/>
        </c:ser>
        <c:dLbls>
          <c:showLegendKey val="0"/>
          <c:showVal val="0"/>
          <c:showCatName val="0"/>
          <c:showSerName val="0"/>
          <c:showPercent val="0"/>
          <c:showBubbleSize val="0"/>
        </c:dLbls>
        <c:marker val="1"/>
        <c:smooth val="0"/>
        <c:axId val="135215360"/>
        <c:axId val="135221248"/>
      </c:lineChart>
      <c:lineChart>
        <c:grouping val="standard"/>
        <c:varyColors val="0"/>
        <c:ser>
          <c:idx val="2"/>
          <c:order val="1"/>
          <c:tx>
            <c:strRef>
              <c:f>Electricity!$B$2</c:f>
              <c:strCache>
                <c:ptCount val="1"/>
                <c:pt idx="0">
                  <c:v>Electricity</c:v>
                </c:pt>
              </c:strCache>
            </c:strRef>
          </c:tx>
          <c:spPr>
            <a:ln w="25400">
              <a:solidFill>
                <a:srgbClr val="003300"/>
              </a:solidFill>
              <a:prstDash val="solid"/>
            </a:ln>
          </c:spPr>
          <c:marker>
            <c:symbol val="triangle"/>
            <c:size val="6"/>
            <c:spPr>
              <a:solidFill>
                <a:srgbClr val="003300"/>
              </a:solidFill>
              <a:ln>
                <a:solidFill>
                  <a:srgbClr val="003300"/>
                </a:solidFill>
                <a:prstDash val="solid"/>
              </a:ln>
            </c:spPr>
          </c:marker>
          <c:cat>
            <c:numRef>
              <c:f>'Natural Gas'!$B$18:$B$29</c:f>
              <c:numCache>
                <c:formatCode>mmm\-yy</c:formatCode>
                <c:ptCount val="12"/>
                <c:pt idx="0">
                  <c:v>40725</c:v>
                </c:pt>
                <c:pt idx="1">
                  <c:v>40756</c:v>
                </c:pt>
                <c:pt idx="2">
                  <c:v>40787</c:v>
                </c:pt>
                <c:pt idx="3">
                  <c:v>40817</c:v>
                </c:pt>
                <c:pt idx="4">
                  <c:v>40848</c:v>
                </c:pt>
                <c:pt idx="5">
                  <c:v>40878</c:v>
                </c:pt>
                <c:pt idx="6">
                  <c:v>40909</c:v>
                </c:pt>
                <c:pt idx="7">
                  <c:v>40940</c:v>
                </c:pt>
                <c:pt idx="8">
                  <c:v>40969</c:v>
                </c:pt>
                <c:pt idx="9">
                  <c:v>41000</c:v>
                </c:pt>
                <c:pt idx="10">
                  <c:v>41030</c:v>
                </c:pt>
                <c:pt idx="11">
                  <c:v>41061</c:v>
                </c:pt>
              </c:numCache>
            </c:numRef>
          </c:cat>
          <c:val>
            <c:numRef>
              <c:f>Electricity!$E$18:$E$29</c:f>
              <c:numCache>
                <c:formatCode>#,##0</c:formatCode>
                <c:ptCount val="12"/>
                <c:pt idx="0">
                  <c:v>4536</c:v>
                </c:pt>
                <c:pt idx="1">
                  <c:v>4600.8</c:v>
                </c:pt>
                <c:pt idx="2">
                  <c:v>4568.4000000000005</c:v>
                </c:pt>
                <c:pt idx="3">
                  <c:v>4698</c:v>
                </c:pt>
                <c:pt idx="4">
                  <c:v>4665.6000000000004</c:v>
                </c:pt>
                <c:pt idx="5">
                  <c:v>4147.2</c:v>
                </c:pt>
                <c:pt idx="6">
                  <c:v>3402</c:v>
                </c:pt>
                <c:pt idx="7">
                  <c:v>4212</c:v>
                </c:pt>
                <c:pt idx="8">
                  <c:v>4633.2</c:v>
                </c:pt>
                <c:pt idx="9">
                  <c:v>4600.8</c:v>
                </c:pt>
                <c:pt idx="10">
                  <c:v>4665.6000000000004</c:v>
                </c:pt>
                <c:pt idx="11">
                  <c:v>4665.6000000000004</c:v>
                </c:pt>
              </c:numCache>
            </c:numRef>
          </c:val>
          <c:smooth val="0"/>
        </c:ser>
        <c:ser>
          <c:idx val="0"/>
          <c:order val="2"/>
          <c:tx>
            <c:strRef>
              <c:f>'Diesel, LPG or Other Fuel'!$B$2</c:f>
              <c:strCache>
                <c:ptCount val="1"/>
                <c:pt idx="0">
                  <c:v>Diesel, LPG or other major fuel</c:v>
                </c:pt>
              </c:strCache>
            </c:strRef>
          </c:tx>
          <c:val>
            <c:numRef>
              <c:f>'Diesel, LPG or Other Fuel'!$F$20:$F$31</c:f>
              <c:numCache>
                <c:formatCode>#,##0</c:formatCode>
                <c:ptCount val="12"/>
                <c:pt idx="0">
                  <c:v>451.62</c:v>
                </c:pt>
                <c:pt idx="1">
                  <c:v>460.6524</c:v>
                </c:pt>
                <c:pt idx="2">
                  <c:v>442.58760000000001</c:v>
                </c:pt>
                <c:pt idx="3">
                  <c:v>433.55520000000001</c:v>
                </c:pt>
                <c:pt idx="4">
                  <c:v>469.6848</c:v>
                </c:pt>
                <c:pt idx="5">
                  <c:v>397.42560000000003</c:v>
                </c:pt>
                <c:pt idx="6">
                  <c:v>343.2312</c:v>
                </c:pt>
                <c:pt idx="7">
                  <c:v>388.39320000000004</c:v>
                </c:pt>
                <c:pt idx="8">
                  <c:v>442.58760000000001</c:v>
                </c:pt>
                <c:pt idx="9">
                  <c:v>433.55520000000001</c:v>
                </c:pt>
                <c:pt idx="10">
                  <c:v>469.6848</c:v>
                </c:pt>
                <c:pt idx="11">
                  <c:v>460.6524</c:v>
                </c:pt>
              </c:numCache>
            </c:numRef>
          </c:val>
          <c:smooth val="0"/>
        </c:ser>
        <c:dLbls>
          <c:showLegendKey val="0"/>
          <c:showVal val="0"/>
          <c:showCatName val="0"/>
          <c:showSerName val="0"/>
          <c:showPercent val="0"/>
          <c:showBubbleSize val="0"/>
        </c:dLbls>
        <c:marker val="1"/>
        <c:smooth val="0"/>
        <c:axId val="135223168"/>
        <c:axId val="135224704"/>
      </c:lineChart>
      <c:catAx>
        <c:axId val="135215360"/>
        <c:scaling>
          <c:orientation val="minMax"/>
        </c:scaling>
        <c:delete val="0"/>
        <c:axPos val="b"/>
        <c:numFmt formatCode="mmm\-yy" sourceLinked="1"/>
        <c:majorTickMark val="out"/>
        <c:minorTickMark val="none"/>
        <c:tickLblPos val="nextTo"/>
        <c:spPr>
          <a:ln w="3175">
            <a:solidFill>
              <a:srgbClr val="000000"/>
            </a:solidFill>
            <a:prstDash val="solid"/>
          </a:ln>
        </c:spPr>
        <c:txPr>
          <a:bodyPr rot="-5400000" vert="horz"/>
          <a:lstStyle/>
          <a:p>
            <a:pPr>
              <a:defRPr sz="1400" b="0" i="0" u="none" strike="noStrike" baseline="0">
                <a:solidFill>
                  <a:srgbClr val="000000"/>
                </a:solidFill>
                <a:latin typeface="Arial"/>
                <a:ea typeface="Arial"/>
                <a:cs typeface="Arial"/>
              </a:defRPr>
            </a:pPr>
            <a:endParaRPr lang="en-US"/>
          </a:p>
        </c:txPr>
        <c:crossAx val="135221248"/>
        <c:crosses val="autoZero"/>
        <c:auto val="0"/>
        <c:lblAlgn val="ctr"/>
        <c:lblOffset val="100"/>
        <c:tickMarkSkip val="1"/>
        <c:noMultiLvlLbl val="0"/>
      </c:catAx>
      <c:valAx>
        <c:axId val="135221248"/>
        <c:scaling>
          <c:orientation val="minMax"/>
          <c:min val="1500"/>
        </c:scaling>
        <c:delete val="0"/>
        <c:axPos val="l"/>
        <c:majorGridlines>
          <c:spPr>
            <a:ln w="3175">
              <a:solidFill>
                <a:srgbClr val="000000"/>
              </a:solidFill>
              <a:prstDash val="sysDash"/>
            </a:ln>
          </c:spPr>
        </c:majorGridlines>
        <c:title>
          <c:tx>
            <c:rich>
              <a:bodyPr/>
              <a:lstStyle/>
              <a:p>
                <a:pPr>
                  <a:defRPr sz="1600" b="0" i="0" u="none" strike="noStrike" baseline="0">
                    <a:solidFill>
                      <a:srgbClr val="000000"/>
                    </a:solidFill>
                    <a:latin typeface="Arial"/>
                    <a:ea typeface="Arial"/>
                    <a:cs typeface="Arial"/>
                  </a:defRPr>
                </a:pPr>
                <a:r>
                  <a:rPr lang="en-AU"/>
                  <a:t>Natural Gas, GJ</a:t>
                </a:r>
              </a:p>
            </c:rich>
          </c:tx>
          <c:layout/>
          <c:overlay val="0"/>
        </c:title>
        <c:numFmt formatCode="#,##0\ &quot;GJ&quot;" sourceLinked="0"/>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en-US"/>
          </a:p>
        </c:txPr>
        <c:crossAx val="135215360"/>
        <c:crosses val="autoZero"/>
        <c:crossBetween val="between"/>
        <c:minorUnit val="500"/>
      </c:valAx>
      <c:catAx>
        <c:axId val="135223168"/>
        <c:scaling>
          <c:orientation val="minMax"/>
        </c:scaling>
        <c:delete val="1"/>
        <c:axPos val="b"/>
        <c:numFmt formatCode="mmm\-yy" sourceLinked="1"/>
        <c:majorTickMark val="out"/>
        <c:minorTickMark val="none"/>
        <c:tickLblPos val="none"/>
        <c:crossAx val="135224704"/>
        <c:crosses val="autoZero"/>
        <c:auto val="0"/>
        <c:lblAlgn val="ctr"/>
        <c:lblOffset val="100"/>
        <c:noMultiLvlLbl val="0"/>
      </c:catAx>
      <c:valAx>
        <c:axId val="135224704"/>
        <c:scaling>
          <c:orientation val="minMax"/>
        </c:scaling>
        <c:delete val="0"/>
        <c:axPos val="r"/>
        <c:title>
          <c:tx>
            <c:rich>
              <a:bodyPr/>
              <a:lstStyle/>
              <a:p>
                <a:pPr>
                  <a:defRPr sz="1600" b="0" i="0" u="none" strike="noStrike" baseline="0">
                    <a:solidFill>
                      <a:srgbClr val="000000"/>
                    </a:solidFill>
                    <a:latin typeface="Arial"/>
                    <a:ea typeface="Arial"/>
                    <a:cs typeface="Arial"/>
                  </a:defRPr>
                </a:pPr>
                <a:r>
                  <a:rPr lang="en-AU"/>
                  <a:t>Electricity and Diesel, GJ</a:t>
                </a:r>
              </a:p>
            </c:rich>
          </c:tx>
          <c:layout/>
          <c:overlay val="0"/>
        </c:title>
        <c:numFmt formatCode="#,##0\ &quot;GJ&quot;" sourceLinked="0"/>
        <c:majorTickMark val="out"/>
        <c:minorTickMark val="none"/>
        <c:tickLblPos val="nextTo"/>
        <c:txPr>
          <a:bodyPr rot="0" vert="horz"/>
          <a:lstStyle/>
          <a:p>
            <a:pPr>
              <a:defRPr sz="1400" b="0" i="0" u="none" strike="noStrike" baseline="0">
                <a:solidFill>
                  <a:srgbClr val="000000"/>
                </a:solidFill>
                <a:latin typeface="Arial"/>
                <a:ea typeface="Arial"/>
                <a:cs typeface="Arial"/>
              </a:defRPr>
            </a:pPr>
            <a:endParaRPr lang="en-US"/>
          </a:p>
        </c:txPr>
        <c:crossAx val="135223168"/>
        <c:crosses val="max"/>
        <c:crossBetween val="between"/>
      </c:valAx>
      <c:spPr>
        <a:noFill/>
        <a:ln w="25400">
          <a:noFill/>
        </a:ln>
      </c:spPr>
    </c:plotArea>
    <c:legend>
      <c:legendPos val="b"/>
      <c:layout/>
      <c:overlay val="0"/>
      <c:spPr>
        <a:ln>
          <a:solidFill>
            <a:srgbClr val="000000"/>
          </a:solidFill>
        </a:ln>
      </c:spPr>
      <c:txPr>
        <a:bodyPr/>
        <a:lstStyle/>
        <a:p>
          <a:pPr>
            <a:defRPr sz="147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600" b="0" i="0" u="none" strike="noStrike" baseline="0">
          <a:solidFill>
            <a:srgbClr val="000000"/>
          </a:solidFill>
          <a:latin typeface="Arial"/>
          <a:ea typeface="Arial"/>
          <a:cs typeface="Arial"/>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13.xml"/></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14.xml"/></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16.xml"/></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17.xml"/></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chartsheets/_rels/sheet17.xml.rels><?xml version="1.0" encoding="UTF-8" standalone="yes"?>
<Relationships xmlns="http://schemas.openxmlformats.org/package/2006/relationships"><Relationship Id="rId1" Type="http://schemas.openxmlformats.org/officeDocument/2006/relationships/drawing" Target="../drawings/drawing19.xml"/></Relationships>
</file>

<file path=xl/chartsheets/_rels/sheet18.xml.rels><?xml version="1.0" encoding="UTF-8" standalone="yes"?>
<Relationships xmlns="http://schemas.openxmlformats.org/package/2006/relationships"><Relationship Id="rId1" Type="http://schemas.openxmlformats.org/officeDocument/2006/relationships/drawing" Target="../drawings/drawing20.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chartsheets/sheet1.xml><?xml version="1.0" encoding="utf-8"?>
<chartsheet xmlns="http://schemas.openxmlformats.org/spreadsheetml/2006/main" xmlns:r="http://schemas.openxmlformats.org/officeDocument/2006/relationships">
  <sheetPr>
    <tabColor rgb="FFFF0000"/>
  </sheetPr>
  <sheetViews>
    <sheetView zoomScale="88" workbookViewId="0"/>
  </sheetViews>
  <pageMargins left="0.75" right="0.75" top="1" bottom="1" header="0.5" footer="0.5"/>
  <pageSetup paperSize="9" orientation="landscape" r:id="rId1"/>
  <headerFooter alignWithMargins="0"/>
  <drawing r:id="rId2"/>
</chartsheet>
</file>

<file path=xl/chartsheets/sheet10.xml><?xml version="1.0" encoding="utf-8"?>
<chartsheet xmlns="http://schemas.openxmlformats.org/spreadsheetml/2006/main" xmlns:r="http://schemas.openxmlformats.org/officeDocument/2006/relationships">
  <sheetPr>
    <tabColor rgb="FFFF0000"/>
  </sheetPr>
  <sheetViews>
    <sheetView zoomScale="88" workbookViewId="0"/>
  </sheetViews>
  <pageMargins left="0.75" right="0.75" top="1" bottom="1" header="0.5" footer="0.5"/>
  <headerFooter alignWithMargins="0"/>
  <drawing r:id="rId1"/>
</chartsheet>
</file>

<file path=xl/chartsheets/sheet11.xml><?xml version="1.0" encoding="utf-8"?>
<chartsheet xmlns="http://schemas.openxmlformats.org/spreadsheetml/2006/main" xmlns:r="http://schemas.openxmlformats.org/officeDocument/2006/relationships">
  <sheetPr>
    <tabColor rgb="FFFF0000"/>
  </sheetPr>
  <sheetViews>
    <sheetView zoomScale="88" workbookViewId="0"/>
  </sheetViews>
  <pageMargins left="0.75" right="0.75" top="1" bottom="1" header="0.5" footer="0.5"/>
  <headerFooter alignWithMargins="0"/>
  <drawing r:id="rId1"/>
</chartsheet>
</file>

<file path=xl/chartsheets/sheet12.xml><?xml version="1.0" encoding="utf-8"?>
<chartsheet xmlns="http://schemas.openxmlformats.org/spreadsheetml/2006/main" xmlns:r="http://schemas.openxmlformats.org/officeDocument/2006/relationships">
  <sheetPr>
    <tabColor rgb="FFFF0000"/>
  </sheetPr>
  <sheetViews>
    <sheetView zoomScale="89" workbookViewId="0"/>
  </sheetViews>
  <pageMargins left="0.7" right="0.7" top="0.75" bottom="0.75" header="0.3" footer="0.3"/>
  <drawing r:id="rId1"/>
</chartsheet>
</file>

<file path=xl/chartsheets/sheet13.xml><?xml version="1.0" encoding="utf-8"?>
<chartsheet xmlns="http://schemas.openxmlformats.org/spreadsheetml/2006/main" xmlns:r="http://schemas.openxmlformats.org/officeDocument/2006/relationships">
  <sheetPr>
    <tabColor rgb="FFFF0000"/>
  </sheetPr>
  <sheetViews>
    <sheetView zoomScale="89" workbookViewId="0"/>
  </sheetViews>
  <pageMargins left="0.75" right="0.75" top="1" bottom="1" header="0.5" footer="0.5"/>
  <pageSetup paperSize="9" orientation="landscape" r:id="rId1"/>
  <headerFooter alignWithMargins="0"/>
  <drawing r:id="rId2"/>
</chartsheet>
</file>

<file path=xl/chartsheets/sheet14.xml><?xml version="1.0" encoding="utf-8"?>
<chartsheet xmlns="http://schemas.openxmlformats.org/spreadsheetml/2006/main" xmlns:r="http://schemas.openxmlformats.org/officeDocument/2006/relationships">
  <sheetPr>
    <tabColor theme="8" tint="-0.249977111117893"/>
  </sheetPr>
  <sheetViews>
    <sheetView zoomScale="131" workbookViewId="0" zoomToFit="1"/>
  </sheetViews>
  <pageMargins left="0.7" right="0.7" top="0.75" bottom="0.75" header="0.3" footer="0.3"/>
  <drawing r:id="rId1"/>
</chartsheet>
</file>

<file path=xl/chartsheets/sheet15.xml><?xml version="1.0" encoding="utf-8"?>
<chartsheet xmlns="http://schemas.openxmlformats.org/spreadsheetml/2006/main" xmlns:r="http://schemas.openxmlformats.org/officeDocument/2006/relationships">
  <sheetPr>
    <tabColor theme="8" tint="-0.249977111117893"/>
  </sheetPr>
  <sheetViews>
    <sheetView zoomScale="131" workbookViewId="0" zoomToFit="1"/>
  </sheetViews>
  <pageMargins left="0.7" right="0.7" top="0.75" bottom="0.75" header="0.3" footer="0.3"/>
  <drawing r:id="rId1"/>
</chartsheet>
</file>

<file path=xl/chartsheets/sheet16.xml><?xml version="1.0" encoding="utf-8"?>
<chartsheet xmlns="http://schemas.openxmlformats.org/spreadsheetml/2006/main" xmlns:r="http://schemas.openxmlformats.org/officeDocument/2006/relationships">
  <sheetPr>
    <tabColor theme="9" tint="-0.499984740745262"/>
  </sheetPr>
  <sheetViews>
    <sheetView zoomScale="131" workbookViewId="0" zoomToFit="1"/>
  </sheetViews>
  <pageMargins left="0.7" right="0.7" top="0.75" bottom="0.75" header="0.3" footer="0.3"/>
  <pageSetup paperSize="9" orientation="landscape" r:id="rId1"/>
  <drawing r:id="rId2"/>
</chartsheet>
</file>

<file path=xl/chartsheets/sheet17.xml><?xml version="1.0" encoding="utf-8"?>
<chartsheet xmlns="http://schemas.openxmlformats.org/spreadsheetml/2006/main" xmlns:r="http://schemas.openxmlformats.org/officeDocument/2006/relationships">
  <sheetPr>
    <tabColor theme="9" tint="-0.499984740745262"/>
  </sheetPr>
  <sheetViews>
    <sheetView zoomScale="131" workbookViewId="0" zoomToFit="1"/>
  </sheetViews>
  <pageMargins left="0.7" right="0.7" top="0.75" bottom="0.75" header="0.3" footer="0.3"/>
  <drawing r:id="rId1"/>
</chartsheet>
</file>

<file path=xl/chartsheets/sheet18.xml><?xml version="1.0" encoding="utf-8"?>
<chartsheet xmlns="http://schemas.openxmlformats.org/spreadsheetml/2006/main" xmlns:r="http://schemas.openxmlformats.org/officeDocument/2006/relationships">
  <sheetPr>
    <tabColor theme="9" tint="-0.499984740745262"/>
  </sheetPr>
  <sheetViews>
    <sheetView zoomScale="85"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tabColor rgb="FFFF0000"/>
  </sheetPr>
  <sheetViews>
    <sheetView zoomScale="88" workbookViewId="0"/>
  </sheetViews>
  <pageMargins left="0.75" right="0.75" top="1" bottom="1" header="0.5" footer="0.5"/>
  <headerFooter alignWithMargins="0"/>
  <drawing r:id="rId1"/>
</chartsheet>
</file>

<file path=xl/chartsheets/sheet3.xml><?xml version="1.0" encoding="utf-8"?>
<chartsheet xmlns="http://schemas.openxmlformats.org/spreadsheetml/2006/main" xmlns:r="http://schemas.openxmlformats.org/officeDocument/2006/relationships">
  <sheetPr>
    <tabColor rgb="FFFF0000"/>
  </sheetPr>
  <sheetViews>
    <sheetView zoomScale="88" workbookViewId="0"/>
  </sheetViews>
  <pageMargins left="0.75" right="0.75" top="1" bottom="1" header="0.5" footer="0.5"/>
  <headerFooter alignWithMargins="0"/>
  <drawing r:id="rId1"/>
</chartsheet>
</file>

<file path=xl/chartsheets/sheet4.xml><?xml version="1.0" encoding="utf-8"?>
<chartsheet xmlns="http://schemas.openxmlformats.org/spreadsheetml/2006/main" xmlns:r="http://schemas.openxmlformats.org/officeDocument/2006/relationships">
  <sheetPr>
    <tabColor rgb="FFFF0000"/>
  </sheetPr>
  <sheetViews>
    <sheetView zoomScale="88" workbookViewId="0"/>
  </sheetViews>
  <pageMargins left="0.75" right="0.75" top="1" bottom="1" header="0.5" footer="0.5"/>
  <headerFooter alignWithMargins="0"/>
  <drawing r:id="rId1"/>
</chartsheet>
</file>

<file path=xl/chartsheets/sheet5.xml><?xml version="1.0" encoding="utf-8"?>
<chartsheet xmlns="http://schemas.openxmlformats.org/spreadsheetml/2006/main" xmlns:r="http://schemas.openxmlformats.org/officeDocument/2006/relationships">
  <sheetPr>
    <tabColor rgb="FFFF0000"/>
  </sheetPr>
  <sheetViews>
    <sheetView zoomScale="131"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sheetPr>
    <tabColor rgb="FFFF0000"/>
  </sheetPr>
  <sheetViews>
    <sheetView zoomScale="85" workbookViewId="0"/>
  </sheetViews>
  <pageMargins left="0.75" right="0.75" top="1" bottom="1" header="0.5" footer="0.5"/>
  <pageSetup orientation="landscape" horizontalDpi="200" verticalDpi="200" r:id="rId1"/>
  <headerFooter alignWithMargins="0">
    <oddHeader>&amp;A</oddHeader>
    <oddFooter>Page &amp;P</oddFooter>
  </headerFooter>
  <drawing r:id="rId2"/>
</chartsheet>
</file>

<file path=xl/chartsheets/sheet7.xml><?xml version="1.0" encoding="utf-8"?>
<chartsheet xmlns="http://schemas.openxmlformats.org/spreadsheetml/2006/main" xmlns:r="http://schemas.openxmlformats.org/officeDocument/2006/relationships">
  <sheetPr>
    <tabColor rgb="FFFF0000"/>
  </sheetPr>
  <sheetViews>
    <sheetView zoomScale="85" workbookViewId="0"/>
  </sheetViews>
  <pageMargins left="0.75" right="0.75" top="1" bottom="1" header="0.5" footer="0.5"/>
  <pageSetup orientation="landscape" horizontalDpi="200" verticalDpi="200" r:id="rId1"/>
  <headerFooter alignWithMargins="0">
    <oddHeader>&amp;A</oddHeader>
    <oddFooter>Page &amp;P</oddFooter>
  </headerFooter>
  <drawing r:id="rId2"/>
</chartsheet>
</file>

<file path=xl/chartsheets/sheet8.xml><?xml version="1.0" encoding="utf-8"?>
<chartsheet xmlns="http://schemas.openxmlformats.org/spreadsheetml/2006/main" xmlns:r="http://schemas.openxmlformats.org/officeDocument/2006/relationships">
  <sheetPr>
    <tabColor rgb="FFFF0000"/>
  </sheetPr>
  <sheetViews>
    <sheetView zoomScale="85" workbookViewId="0"/>
  </sheetViews>
  <pageMargins left="0.75" right="0.75" top="1" bottom="1" header="0.5" footer="0.5"/>
  <pageSetup orientation="landscape" horizontalDpi="200" verticalDpi="200" r:id="rId1"/>
  <headerFooter alignWithMargins="0">
    <oddHeader>&amp;A</oddHeader>
    <oddFooter>Page &amp;P</oddFooter>
  </headerFooter>
  <drawing r:id="rId2"/>
</chartsheet>
</file>

<file path=xl/chartsheets/sheet9.xml><?xml version="1.0" encoding="utf-8"?>
<chartsheet xmlns="http://schemas.openxmlformats.org/spreadsheetml/2006/main" xmlns:r="http://schemas.openxmlformats.org/officeDocument/2006/relationships">
  <sheetPr>
    <tabColor rgb="FFFF0000"/>
  </sheetPr>
  <sheetViews>
    <sheetView zoomScale="85" workbookViewId="0"/>
  </sheetViews>
  <pageMargins left="0.75" right="0.75" top="1" bottom="1" header="0.5" footer="0.5"/>
  <pageSetup orientation="landscape" horizontalDpi="200" verticalDpi="200" r:id="rId1"/>
  <headerFooter alignWithMargins="0">
    <oddHeader>&amp;A</oddHeader>
    <oddFooter>Page &amp;P</oddFooter>
  </headerFooter>
  <drawing r:id="rId2"/>
</chartsheet>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4.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9</xdr:col>
      <xdr:colOff>2697957</xdr:colOff>
      <xdr:row>0</xdr:row>
      <xdr:rowOff>133207</xdr:rowOff>
    </xdr:from>
    <xdr:to>
      <xdr:col>10</xdr:col>
      <xdr:colOff>1121569</xdr:colOff>
      <xdr:row>6</xdr:row>
      <xdr:rowOff>8430</xdr:rowOff>
    </xdr:to>
    <xdr:pic>
      <xdr:nvPicPr>
        <xdr:cNvPr id="5" name="Picture 4" descr="MSA_logo.jpg"/>
        <xdr:cNvPicPr>
          <a:picLocks noChangeAspect="1"/>
        </xdr:cNvPicPr>
      </xdr:nvPicPr>
      <xdr:blipFill>
        <a:blip xmlns:r="http://schemas.openxmlformats.org/officeDocument/2006/relationships" r:embed="rId1" cstate="print"/>
        <a:stretch>
          <a:fillRect/>
        </a:stretch>
      </xdr:blipFill>
      <xdr:spPr>
        <a:xfrm>
          <a:off x="9901238" y="133207"/>
          <a:ext cx="1138237" cy="875348"/>
        </a:xfrm>
        <a:prstGeom prst="rect">
          <a:avLst/>
        </a:prstGeom>
      </xdr:spPr>
    </xdr:pic>
    <xdr:clientData/>
  </xdr:twoCellAnchor>
  <xdr:twoCellAnchor editAs="oneCell">
    <xdr:from>
      <xdr:col>8</xdr:col>
      <xdr:colOff>2488407</xdr:colOff>
      <xdr:row>46</xdr:row>
      <xdr:rowOff>250031</xdr:rowOff>
    </xdr:from>
    <xdr:to>
      <xdr:col>9</xdr:col>
      <xdr:colOff>1138438</xdr:colOff>
      <xdr:row>48</xdr:row>
      <xdr:rowOff>165013</xdr:rowOff>
    </xdr:to>
    <xdr:pic>
      <xdr:nvPicPr>
        <xdr:cNvPr id="4" name="Picture 3" descr="Description: logo_and_text"/>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77063" y="8012906"/>
          <a:ext cx="1364656" cy="81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8583706" cy="583826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8583706" cy="583826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absoluteAnchor>
    <xdr:pos x="0" y="0"/>
    <xdr:ext cx="9308523" cy="608301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9308523" cy="608301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9310955" cy="608957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xdr:wsDr xmlns:xdr="http://schemas.openxmlformats.org/drawingml/2006/spreadsheetDrawing" xmlns:a="http://schemas.openxmlformats.org/drawingml/2006/main">
  <xdr:absoluteAnchor>
    <xdr:pos x="0" y="0"/>
    <xdr:ext cx="9225337" cy="56293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xdr:wsDr xmlns:xdr="http://schemas.openxmlformats.org/drawingml/2006/spreadsheetDrawing" xmlns:a="http://schemas.openxmlformats.org/drawingml/2006/main">
  <xdr:absoluteAnchor>
    <xdr:pos x="0" y="0"/>
    <xdr:ext cx="9299599" cy="607127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xdr:wsDr xmlns:xdr="http://schemas.openxmlformats.org/drawingml/2006/spreadsheetDrawing" xmlns:a="http://schemas.openxmlformats.org/drawingml/2006/main">
  <xdr:absoluteAnchor>
    <xdr:pos x="0" y="0"/>
    <xdr:ext cx="9299599" cy="607127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xdr:wsDr xmlns:xdr="http://schemas.openxmlformats.org/drawingml/2006/spreadsheetDrawing" xmlns:a="http://schemas.openxmlformats.org/drawingml/2006/main">
  <xdr:absoluteAnchor>
    <xdr:pos x="0" y="0"/>
    <xdr:ext cx="9299599" cy="607127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xdr:wsDr xmlns:xdr="http://schemas.openxmlformats.org/drawingml/2006/spreadsheetDrawing" xmlns:a="http://schemas.openxmlformats.org/drawingml/2006/main">
  <xdr:absoluteAnchor>
    <xdr:pos x="0" y="0"/>
    <xdr:ext cx="9299599" cy="607127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8</xdr:col>
      <xdr:colOff>268941</xdr:colOff>
      <xdr:row>6</xdr:row>
      <xdr:rowOff>22412</xdr:rowOff>
    </xdr:from>
    <xdr:to>
      <xdr:col>12</xdr:col>
      <xdr:colOff>448236</xdr:colOff>
      <xdr:row>19</xdr:row>
      <xdr:rowOff>22412</xdr:rowOff>
    </xdr:to>
    <xdr:sp macro="" textlink="">
      <xdr:nvSpPr>
        <xdr:cNvPr id="2" name="TextBox 1"/>
        <xdr:cNvSpPr txBox="1"/>
      </xdr:nvSpPr>
      <xdr:spPr>
        <a:xfrm>
          <a:off x="7418294" y="1098177"/>
          <a:ext cx="3182471" cy="20394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u="none" strike="noStrike" baseline="0">
              <a:solidFill>
                <a:srgbClr val="000000"/>
              </a:solidFill>
              <a:latin typeface="Calibri"/>
            </a:rPr>
            <a:t>Note: this worksheet can be modified to another fuel source as applicable. For example if Coke is a significant energy form in a business, then units are most likely to be in tons. In this case the cell D5 would be changed to reflect the GJ/ton energy content of Coke, cell D6 would be changed to reflect the unit cost of Coke (or manually entered based on billing from G8:G31), and quantities (in tons) would be entered at C8:C31. </a:t>
          </a:r>
        </a:p>
        <a:p>
          <a:r>
            <a:rPr lang="en-AU" sz="1100" b="0" i="0" u="none" strike="noStrike" baseline="0">
              <a:solidFill>
                <a:srgbClr val="000000"/>
              </a:solidFill>
              <a:latin typeface="Calibri"/>
            </a:rPr>
            <a:t>These changes would be reflected in the graphed outputs. </a:t>
          </a:r>
          <a:endParaRPr lang="en-AU" sz="1100"/>
        </a:p>
      </xdr:txBody>
    </xdr:sp>
    <xdr:clientData/>
  </xdr:twoCellAnchor>
</xdr:wsDr>
</file>

<file path=xl/drawings/drawing20.xml><?xml version="1.0" encoding="utf-8"?>
<xdr:wsDr xmlns:xdr="http://schemas.openxmlformats.org/drawingml/2006/spreadsheetDrawing" xmlns:a="http://schemas.openxmlformats.org/drawingml/2006/main">
  <xdr:absoluteAnchor>
    <xdr:pos x="0" y="0"/>
    <xdr:ext cx="9301574" cy="607953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221932" cy="562840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308523" cy="608301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308523" cy="608301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308523" cy="608301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299599" cy="607127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583706" cy="583826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583706" cy="583826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paddy" refreshedDate="41044.55182685185" createdVersion="3" refreshedVersion="4" minRefreshableVersion="3" recordCount="17520">
  <cacheSource type="worksheet">
    <worksheetSource ref="A1:G17521" sheet="Elec Load Profile Data"/>
  </cacheSource>
  <cacheFields count="7">
    <cacheField name="Date" numFmtId="172">
      <sharedItems containsSemiMixedTypes="0" containsNonDate="0" containsDate="1" containsString="0" minDate="2009-07-01T00:00:00" maxDate="2012-06-30T00:00:00" count="730">
        <d v="2011-07-01T00:00:00"/>
        <d v="2011-07-02T00:00:00"/>
        <d v="2011-07-03T00:00:00"/>
        <d v="2011-07-04T00:00:00"/>
        <d v="2011-07-05T00:00:00"/>
        <d v="2011-07-06T00:00:00"/>
        <d v="2011-07-07T00:00:00"/>
        <d v="2011-07-08T00:00:00"/>
        <d v="2011-07-09T00:00:00"/>
        <d v="2011-07-10T00:00:00"/>
        <d v="2011-07-11T00:00:00"/>
        <d v="2011-07-12T00:00:00"/>
        <d v="2011-07-13T00:00:00"/>
        <d v="2011-07-14T00:00:00"/>
        <d v="2011-07-15T00:00:00"/>
        <d v="2011-07-16T00:00:00"/>
        <d v="2011-07-17T00:00:00"/>
        <d v="2011-07-18T00:00:00"/>
        <d v="2011-07-19T00:00:00"/>
        <d v="2011-07-20T00:00:00"/>
        <d v="2011-07-21T00:00:00"/>
        <d v="2011-07-22T00:00:00"/>
        <d v="2011-07-23T00:00:00"/>
        <d v="2011-07-24T00:00:00"/>
        <d v="2011-07-25T00:00:00"/>
        <d v="2011-07-26T00:00:00"/>
        <d v="2011-07-27T00:00:00"/>
        <d v="2011-07-28T00:00:00"/>
        <d v="2011-07-29T00:00:00"/>
        <d v="2011-07-30T00:00:00"/>
        <d v="2011-07-31T00:00:00"/>
        <d v="2011-08-01T00:00:00"/>
        <d v="2011-08-02T00:00:00"/>
        <d v="2011-08-03T00:00:00"/>
        <d v="2011-08-04T00:00:00"/>
        <d v="2011-08-05T00:00:00"/>
        <d v="2011-08-06T00:00:00"/>
        <d v="2011-08-07T00:00:00"/>
        <d v="2011-08-08T00:00:00"/>
        <d v="2011-08-09T00:00:00"/>
        <d v="2011-08-10T00:00:00"/>
        <d v="2011-08-11T00:00:00"/>
        <d v="2011-08-12T00:00:00"/>
        <d v="2011-08-13T00:00:00"/>
        <d v="2011-08-14T00:00:00"/>
        <d v="2011-08-15T00:00:00"/>
        <d v="2011-08-16T00:00:00"/>
        <d v="2011-08-17T00:00:00"/>
        <d v="2011-08-18T00:00:00"/>
        <d v="2011-08-19T00:00:00"/>
        <d v="2011-08-20T00:00:00"/>
        <d v="2011-08-21T00:00:00"/>
        <d v="2011-08-22T00:00:00"/>
        <d v="2011-08-23T00:00:00"/>
        <d v="2011-08-24T00:00:00"/>
        <d v="2011-08-25T00:00:00"/>
        <d v="2011-08-26T00:00:00"/>
        <d v="2011-08-27T00:00:00"/>
        <d v="2011-08-28T00:00:00"/>
        <d v="2011-08-29T00:00:00"/>
        <d v="2011-08-30T00:00:00"/>
        <d v="2011-08-31T00:00:00"/>
        <d v="2011-09-01T00:00:00"/>
        <d v="2011-09-02T00:00:00"/>
        <d v="2011-09-03T00:00:00"/>
        <d v="2011-09-04T00:00:00"/>
        <d v="2011-09-05T00:00:00"/>
        <d v="2011-09-06T00:00:00"/>
        <d v="2011-09-07T00:00:00"/>
        <d v="2011-09-08T00:00:00"/>
        <d v="2011-09-09T00:00:00"/>
        <d v="2011-09-10T00:00:00"/>
        <d v="2011-09-11T00:00:00"/>
        <d v="2011-09-12T00:00:00"/>
        <d v="2011-09-13T00:00:00"/>
        <d v="2011-09-14T00:00:00"/>
        <d v="2011-09-15T00:00:00"/>
        <d v="2011-09-16T00:00:00"/>
        <d v="2011-09-17T00:00:00"/>
        <d v="2011-09-18T00:00:00"/>
        <d v="2011-09-19T00:00:00"/>
        <d v="2011-09-20T00:00:00"/>
        <d v="2011-09-21T00:00:00"/>
        <d v="2011-09-22T00:00:00"/>
        <d v="2011-09-23T00:00:00"/>
        <d v="2011-09-24T00:00:00"/>
        <d v="2011-09-25T00:00:00"/>
        <d v="2011-09-26T00:00:00"/>
        <d v="2011-09-27T00:00:00"/>
        <d v="2011-09-28T00:00:00"/>
        <d v="2011-09-29T00:00:00"/>
        <d v="2011-09-30T00:00:00"/>
        <d v="2011-10-01T00:00:00"/>
        <d v="2011-10-02T00:00:00"/>
        <d v="2011-10-03T00:00:00"/>
        <d v="2011-10-04T00:00:00"/>
        <d v="2011-10-05T00:00:00"/>
        <d v="2011-10-06T00:00:00"/>
        <d v="2011-10-07T00:00:00"/>
        <d v="2011-10-08T00:00:00"/>
        <d v="2011-10-09T00:00:00"/>
        <d v="2011-10-10T00:00:00"/>
        <d v="2011-10-11T00:00:00"/>
        <d v="2011-10-12T00:00:00"/>
        <d v="2011-10-13T00:00:00"/>
        <d v="2011-10-14T00:00:00"/>
        <d v="2011-10-15T00:00:00"/>
        <d v="2011-10-16T00:00:00"/>
        <d v="2011-10-17T00:00:00"/>
        <d v="2011-10-18T00:00:00"/>
        <d v="2011-10-19T00:00:00"/>
        <d v="2011-10-20T00:00:00"/>
        <d v="2011-10-21T00:00:00"/>
        <d v="2011-10-22T00:00:00"/>
        <d v="2011-10-23T00:00:00"/>
        <d v="2011-10-24T00:00:00"/>
        <d v="2011-10-25T00:00:00"/>
        <d v="2011-10-26T00:00:00"/>
        <d v="2011-10-27T00:00:00"/>
        <d v="2011-10-28T00:00:00"/>
        <d v="2011-10-29T00:00:00"/>
        <d v="2011-10-30T00:00:00"/>
        <d v="2011-10-31T00:00:00"/>
        <d v="2011-11-01T00:00:00"/>
        <d v="2011-11-02T00:00:00"/>
        <d v="2011-11-03T00:00:00"/>
        <d v="2011-11-04T00:00:00"/>
        <d v="2011-11-05T00:00:00"/>
        <d v="2011-11-06T00:00:00"/>
        <d v="2011-11-07T00:00:00"/>
        <d v="2011-11-08T00:00:00"/>
        <d v="2011-11-09T00:00:00"/>
        <d v="2011-11-10T00:00:00"/>
        <d v="2011-11-11T00:00:00"/>
        <d v="2011-11-12T00:00:00"/>
        <d v="2011-11-13T00:00:00"/>
        <d v="2011-11-14T00:00:00"/>
        <d v="2011-11-15T00:00:00"/>
        <d v="2011-11-16T00:00:00"/>
        <d v="2011-11-17T00:00:00"/>
        <d v="2011-11-18T00:00:00"/>
        <d v="2011-11-19T00:00:00"/>
        <d v="2011-11-20T00:00:00"/>
        <d v="2011-11-21T00:00:00"/>
        <d v="2011-11-22T00:00:00"/>
        <d v="2011-11-23T00:00:00"/>
        <d v="2011-11-24T00:00:00"/>
        <d v="2011-11-25T00:00:00"/>
        <d v="2011-11-26T00:00:00"/>
        <d v="2011-11-27T00:00:00"/>
        <d v="2011-11-28T00:00:00"/>
        <d v="2011-11-29T00:00:00"/>
        <d v="2011-11-30T00:00:00"/>
        <d v="2011-12-01T00:00:00"/>
        <d v="2011-12-02T00:00:00"/>
        <d v="2011-12-03T00:00:00"/>
        <d v="2011-12-04T00:00:00"/>
        <d v="2011-12-05T00:00:00"/>
        <d v="2011-12-06T00:00:00"/>
        <d v="2011-12-07T00:00:00"/>
        <d v="2011-12-08T00:00:00"/>
        <d v="2011-12-09T00:00:00"/>
        <d v="2011-12-10T00:00:00"/>
        <d v="2011-12-11T00:00:00"/>
        <d v="2011-12-12T00:00:00"/>
        <d v="2011-12-13T00:00:00"/>
        <d v="2011-12-14T00:00:00"/>
        <d v="2011-12-15T00:00:00"/>
        <d v="2011-12-16T00:00:00"/>
        <d v="2011-12-17T00:00:00"/>
        <d v="2011-12-18T00:00:00"/>
        <d v="2011-12-19T00:00:00"/>
        <d v="2011-12-20T00:00:00"/>
        <d v="2011-12-21T00:00:00"/>
        <d v="2011-12-22T00:00:00"/>
        <d v="2011-12-23T00:00:00"/>
        <d v="2011-12-24T00:00:00"/>
        <d v="2011-12-25T00:00:00"/>
        <d v="2011-12-26T00:00:00"/>
        <d v="2011-12-27T00:00:00"/>
        <d v="2011-12-28T00:00:00"/>
        <d v="2011-12-29T00:00:00"/>
        <d v="2011-12-30T00:00:00"/>
        <d v="2011-12-31T00:00:00"/>
        <d v="2012-01-01T00:00:00"/>
        <d v="2012-01-02T00:00:00"/>
        <d v="2012-01-03T00:00:00"/>
        <d v="2012-01-04T00:00:00"/>
        <d v="2012-01-05T00:00:00"/>
        <d v="2012-01-06T00:00:00"/>
        <d v="2012-01-07T00:00:00"/>
        <d v="2012-01-08T00:00:00"/>
        <d v="2012-01-09T00:00:00"/>
        <d v="2012-01-10T00:00:00"/>
        <d v="2012-01-11T00:00:00"/>
        <d v="2012-01-12T00:00:00"/>
        <d v="2012-01-13T00:00:00"/>
        <d v="2012-01-14T00:00:00"/>
        <d v="2012-01-15T00:00:00"/>
        <d v="2012-01-16T00:00:00"/>
        <d v="2012-01-17T00:00:00"/>
        <d v="2012-01-18T00:00:00"/>
        <d v="2012-01-19T00:00:00"/>
        <d v="2012-01-20T00:00:00"/>
        <d v="2012-01-21T00:00:00"/>
        <d v="2012-01-22T00:00:00"/>
        <d v="2012-01-23T00:00:00"/>
        <d v="2012-01-24T00:00:00"/>
        <d v="2012-01-25T00:00:00"/>
        <d v="2012-01-26T00:00:00"/>
        <d v="2012-01-27T00:00:00"/>
        <d v="2012-01-28T00:00:00"/>
        <d v="2012-01-29T00:00:00"/>
        <d v="2012-01-30T00:00:00"/>
        <d v="2012-01-31T00:00:00"/>
        <d v="2012-02-01T00:00:00"/>
        <d v="2012-02-02T00:00:00"/>
        <d v="2012-02-03T00:00:00"/>
        <d v="2012-02-04T00:00:00"/>
        <d v="2012-02-05T00:00:00"/>
        <d v="2012-02-06T00:00:00"/>
        <d v="2012-02-07T00:00:00"/>
        <d v="2012-02-08T00:00:00"/>
        <d v="2012-02-09T00:00:00"/>
        <d v="2012-02-10T00:00:00"/>
        <d v="2012-02-11T00:00:00"/>
        <d v="2012-02-12T00:00:00"/>
        <d v="2012-02-13T00:00:00"/>
        <d v="2012-02-14T00:00:00"/>
        <d v="2012-02-15T00:00:00"/>
        <d v="2012-02-16T00:00:00"/>
        <d v="2012-02-17T00:00:00"/>
        <d v="2012-02-18T00:00:00"/>
        <d v="2012-02-19T00:00:00"/>
        <d v="2012-02-20T00:00:00"/>
        <d v="2012-02-21T00:00:00"/>
        <d v="2012-02-22T00:00:00"/>
        <d v="2012-02-23T00:00:00"/>
        <d v="2012-02-24T00:00:00"/>
        <d v="2012-02-25T00:00:00"/>
        <d v="2012-02-26T00:00:00"/>
        <d v="2012-02-27T00:00:00"/>
        <d v="2012-02-28T00:00:00"/>
        <d v="2012-02-29T00:00:00"/>
        <d v="2012-03-01T00:00:00"/>
        <d v="2012-03-02T00:00:00"/>
        <d v="2012-03-03T00:00:00"/>
        <d v="2012-03-04T00:00:00"/>
        <d v="2012-03-05T00:00:00"/>
        <d v="2012-03-06T00:00:00"/>
        <d v="2012-03-07T00:00:00"/>
        <d v="2012-03-08T00:00:00"/>
        <d v="2012-03-09T00:00:00"/>
        <d v="2012-03-10T00:00:00"/>
        <d v="2012-03-11T00:00:00"/>
        <d v="2012-03-12T00:00:00"/>
        <d v="2012-03-13T00:00:00"/>
        <d v="2012-03-14T00:00:00"/>
        <d v="2012-03-15T00:00:00"/>
        <d v="2012-03-16T00:00:00"/>
        <d v="2012-03-17T00:00:00"/>
        <d v="2012-03-18T00:00:00"/>
        <d v="2012-03-19T00:00:00"/>
        <d v="2012-03-20T00:00:00"/>
        <d v="2012-03-21T00:00:00"/>
        <d v="2012-03-22T00:00:00"/>
        <d v="2012-03-23T00:00:00"/>
        <d v="2012-03-24T00:00:00"/>
        <d v="2012-03-25T00:00:00"/>
        <d v="2012-03-26T00:00:00"/>
        <d v="2012-03-27T00:00:00"/>
        <d v="2012-03-28T00:00:00"/>
        <d v="2012-03-29T00:00:00"/>
        <d v="2012-03-30T00:00:00"/>
        <d v="2012-03-31T00:00:00"/>
        <d v="2012-04-01T00:00:00"/>
        <d v="2012-04-02T00:00:00"/>
        <d v="2012-04-03T00:00:00"/>
        <d v="2012-04-04T00:00:00"/>
        <d v="2012-04-05T00:00:00"/>
        <d v="2012-04-06T00:00:00"/>
        <d v="2012-04-07T00:00:00"/>
        <d v="2012-04-08T00:00:00"/>
        <d v="2012-04-09T00:00:00"/>
        <d v="2012-04-10T00:00:00"/>
        <d v="2012-04-11T00:00:00"/>
        <d v="2012-04-12T00:00:00"/>
        <d v="2012-04-13T00:00:00"/>
        <d v="2012-04-14T00:00:00"/>
        <d v="2012-04-15T00:00:00"/>
        <d v="2012-04-16T00:00:00"/>
        <d v="2012-04-17T00:00:00"/>
        <d v="2012-04-18T00:00:00"/>
        <d v="2012-04-19T00:00:00"/>
        <d v="2012-04-20T00:00:00"/>
        <d v="2012-04-21T00:00:00"/>
        <d v="2012-04-22T00:00:00"/>
        <d v="2012-04-23T00:00:00"/>
        <d v="2012-04-24T00:00:00"/>
        <d v="2012-04-25T00:00:00"/>
        <d v="2012-04-26T00:00:00"/>
        <d v="2012-04-27T00:00:00"/>
        <d v="2012-04-28T00:00:00"/>
        <d v="2012-04-29T00:00:00"/>
        <d v="2012-04-30T00:00:00"/>
        <d v="2012-05-01T00:00:00"/>
        <d v="2012-05-02T00:00:00"/>
        <d v="2012-05-03T00:00:00"/>
        <d v="2012-05-04T00:00:00"/>
        <d v="2012-05-05T00:00:00"/>
        <d v="2012-05-06T00:00:00"/>
        <d v="2012-05-07T00:00:00"/>
        <d v="2012-05-08T00:00:00"/>
        <d v="2012-05-09T00:00:00"/>
        <d v="2012-05-10T00:00:00"/>
        <d v="2012-05-11T00:00:00"/>
        <d v="2012-05-12T00:00:00"/>
        <d v="2012-05-13T00:00:00"/>
        <d v="2012-05-14T00:00:00"/>
        <d v="2012-05-15T00:00:00"/>
        <d v="2012-05-16T00:00:00"/>
        <d v="2012-05-17T00:00:00"/>
        <d v="2012-05-18T00:00:00"/>
        <d v="2012-05-19T00:00:00"/>
        <d v="2012-05-20T00:00:00"/>
        <d v="2012-05-21T00:00:00"/>
        <d v="2012-05-22T00:00:00"/>
        <d v="2012-05-23T00:00:00"/>
        <d v="2012-05-24T00:00:00"/>
        <d v="2012-05-25T00:00:00"/>
        <d v="2012-05-26T00:00:00"/>
        <d v="2012-05-27T00:00:00"/>
        <d v="2012-05-28T00:00:00"/>
        <d v="2012-05-29T00:00:00"/>
        <d v="2012-05-30T00:00:00"/>
        <d v="2012-05-31T00:00:00"/>
        <d v="2012-06-01T00:00:00"/>
        <d v="2012-06-02T00:00:00"/>
        <d v="2012-06-03T00:00:00"/>
        <d v="2012-06-04T00:00:00"/>
        <d v="2012-06-05T00:00:00"/>
        <d v="2012-06-06T00:00:00"/>
        <d v="2012-06-07T00:00:00"/>
        <d v="2012-06-08T00:00:00"/>
        <d v="2012-06-09T00:00:00"/>
        <d v="2012-06-10T00:00:00"/>
        <d v="2012-06-11T00:00:00"/>
        <d v="2012-06-12T00:00:00"/>
        <d v="2012-06-13T00:00:00"/>
        <d v="2012-06-14T00:00:00"/>
        <d v="2012-06-15T00:00:00"/>
        <d v="2012-06-16T00:00:00"/>
        <d v="2012-06-17T00:00:00"/>
        <d v="2012-06-18T00:00:00"/>
        <d v="2012-06-19T00:00:00"/>
        <d v="2012-06-20T00:00:00"/>
        <d v="2012-06-21T00:00:00"/>
        <d v="2012-06-22T00:00:00"/>
        <d v="2012-06-23T00:00:00"/>
        <d v="2012-06-24T00:00:00"/>
        <d v="2012-06-25T00:00:00"/>
        <d v="2012-06-26T00:00:00"/>
        <d v="2012-06-27T00:00:00"/>
        <d v="2012-06-28T00:00:00"/>
        <d v="2012-06-29T00:00:00"/>
        <d v="2009-09-29T00:00:00" u="1"/>
        <d v="2009-10-25T00:00:00" u="1"/>
        <d v="2009-11-21T00:00:00" u="1"/>
        <d v="2009-12-17T00:00:00" u="1"/>
        <d v="2009-10-27T00:00:00" u="1"/>
        <d v="2009-11-23T00:00:00" u="1"/>
        <d v="2009-12-19T00:00:00" u="1"/>
        <d v="2009-10-29T00:00:00" u="1"/>
        <d v="2009-11-25T00:00:00" u="1"/>
        <d v="2009-12-21T00:00:00" u="1"/>
        <d v="2010-01-02T00:00:00" u="1"/>
        <d v="2009-10-31T00:00:00" u="1"/>
        <d v="2009-11-27T00:00:00" u="1"/>
        <d v="2009-12-23T00:00:00" u="1"/>
        <d v="2010-01-04T00:00:00" u="1"/>
        <d v="2009-11-29T00:00:00" u="1"/>
        <d v="2009-12-25T00:00:00" u="1"/>
        <d v="2010-01-06T00:00:00" u="1"/>
        <d v="2010-02-02T00:00:00" u="1"/>
        <d v="2009-12-27T00:00:00" u="1"/>
        <d v="2010-01-08T00:00:00" u="1"/>
        <d v="2010-02-04T00:00:00" u="1"/>
        <d v="2009-12-29T00:00:00" u="1"/>
        <d v="2010-01-10T00:00:00" u="1"/>
        <d v="2010-02-06T00:00:00" u="1"/>
        <d v="2010-03-02T00:00:00" u="1"/>
        <d v="2009-12-31T00:00:00" u="1"/>
        <d v="2010-01-12T00:00:00" u="1"/>
        <d v="2010-02-08T00:00:00" u="1"/>
        <d v="2010-03-04T00:00:00" u="1"/>
        <d v="2010-01-14T00:00:00" u="1"/>
        <d v="2010-02-10T00:00:00" u="1"/>
        <d v="2010-03-06T00:00:00" u="1"/>
        <d v="2010-04-02T00:00:00" u="1"/>
        <d v="2010-01-16T00:00:00" u="1"/>
        <d v="2010-02-12T00:00:00" u="1"/>
        <d v="2010-03-08T00:00:00" u="1"/>
        <d v="2010-04-04T00:00:00" u="1"/>
        <d v="2010-01-18T00:00:00" u="1"/>
        <d v="2010-02-14T00:00:00" u="1"/>
        <d v="2010-03-10T00:00:00" u="1"/>
        <d v="2010-04-06T00:00:00" u="1"/>
        <d v="2010-05-02T00:00:00" u="1"/>
        <d v="2010-01-20T00:00:00" u="1"/>
        <d v="2010-02-16T00:00:00" u="1"/>
        <d v="2010-03-12T00:00:00" u="1"/>
        <d v="2010-04-08T00:00:00" u="1"/>
        <d v="2010-05-04T00:00:00" u="1"/>
        <d v="2010-01-22T00:00:00" u="1"/>
        <d v="2010-02-18T00:00:00" u="1"/>
        <d v="2010-03-14T00:00:00" u="1"/>
        <d v="2010-04-10T00:00:00" u="1"/>
        <d v="2010-05-06T00:00:00" u="1"/>
        <d v="2010-06-02T00:00:00" u="1"/>
        <d v="2010-01-24T00:00:00" u="1"/>
        <d v="2010-02-20T00:00:00" u="1"/>
        <d v="2010-03-16T00:00:00" u="1"/>
        <d v="2010-04-12T00:00:00" u="1"/>
        <d v="2010-05-08T00:00:00" u="1"/>
        <d v="2010-06-04T00:00:00" u="1"/>
        <d v="2010-01-26T00:00:00" u="1"/>
        <d v="2010-02-22T00:00:00" u="1"/>
        <d v="2010-03-18T00:00:00" u="1"/>
        <d v="2010-04-14T00:00:00" u="1"/>
        <d v="2010-05-10T00:00:00" u="1"/>
        <d v="2010-06-06T00:00:00" u="1"/>
        <d v="2009-07-02T00:00:00" u="1"/>
        <d v="2010-01-28T00:00:00" u="1"/>
        <d v="2010-02-24T00:00:00" u="1"/>
        <d v="2010-03-20T00:00:00" u="1"/>
        <d v="2010-04-16T00:00:00" u="1"/>
        <d v="2010-05-12T00:00:00" u="1"/>
        <d v="2010-06-08T00:00:00" u="1"/>
        <d v="2009-07-04T00:00:00" u="1"/>
        <d v="2010-01-30T00:00:00" u="1"/>
        <d v="2010-02-26T00:00:00" u="1"/>
        <d v="2010-03-22T00:00:00" u="1"/>
        <d v="2010-04-18T00:00:00" u="1"/>
        <d v="2010-05-14T00:00:00" u="1"/>
        <d v="2010-06-10T00:00:00" u="1"/>
        <d v="2009-07-06T00:00:00" u="1"/>
        <d v="2009-08-02T00:00:00" u="1"/>
        <d v="2010-02-28T00:00:00" u="1"/>
        <d v="2010-03-24T00:00:00" u="1"/>
        <d v="2010-04-20T00:00:00" u="1"/>
        <d v="2010-05-16T00:00:00" u="1"/>
        <d v="2010-06-12T00:00:00" u="1"/>
        <d v="2009-07-08T00:00:00" u="1"/>
        <d v="2009-08-04T00:00:00" u="1"/>
        <d v="2010-03-26T00:00:00" u="1"/>
        <d v="2010-04-22T00:00:00" u="1"/>
        <d v="2010-05-18T00:00:00" u="1"/>
        <d v="2010-06-14T00:00:00" u="1"/>
        <d v="2009-07-10T00:00:00" u="1"/>
        <d v="2009-08-06T00:00:00" u="1"/>
        <d v="2009-09-02T00:00:00" u="1"/>
        <d v="2010-03-28T00:00:00" u="1"/>
        <d v="2010-04-24T00:00:00" u="1"/>
        <d v="2010-05-20T00:00:00" u="1"/>
        <d v="2010-06-16T00:00:00" u="1"/>
        <d v="2009-07-12T00:00:00" u="1"/>
        <d v="2009-08-08T00:00:00" u="1"/>
        <d v="2009-09-04T00:00:00" u="1"/>
        <d v="2010-03-30T00:00:00" u="1"/>
        <d v="2010-04-26T00:00:00" u="1"/>
        <d v="2010-05-22T00:00:00" u="1"/>
        <d v="2010-06-18T00:00:00" u="1"/>
        <d v="2009-07-14T00:00:00" u="1"/>
        <d v="2009-08-10T00:00:00" u="1"/>
        <d v="2009-09-06T00:00:00" u="1"/>
        <d v="2009-10-02T00:00:00" u="1"/>
        <d v="2010-04-28T00:00:00" u="1"/>
        <d v="2010-05-24T00:00:00" u="1"/>
        <d v="2010-06-20T00:00:00" u="1"/>
        <d v="2009-07-16T00:00:00" u="1"/>
        <d v="2009-08-12T00:00:00" u="1"/>
        <d v="2009-09-08T00:00:00" u="1"/>
        <d v="2009-10-04T00:00:00" u="1"/>
        <d v="2010-04-30T00:00:00" u="1"/>
        <d v="2010-05-26T00:00:00" u="1"/>
        <d v="2010-06-22T00:00:00" u="1"/>
        <d v="2009-07-18T00:00:00" u="1"/>
        <d v="2009-08-14T00:00:00" u="1"/>
        <d v="2009-09-10T00:00:00" u="1"/>
        <d v="2009-10-06T00:00:00" u="1"/>
        <d v="2009-11-02T00:00:00" u="1"/>
        <d v="2010-05-28T00:00:00" u="1"/>
        <d v="2010-06-24T00:00:00" u="1"/>
        <d v="2009-07-20T00:00:00" u="1"/>
        <d v="2009-08-16T00:00:00" u="1"/>
        <d v="2009-09-12T00:00:00" u="1"/>
        <d v="2009-10-08T00:00:00" u="1"/>
        <d v="2009-11-04T00:00:00" u="1"/>
        <d v="2010-05-30T00:00:00" u="1"/>
        <d v="2010-06-26T00:00:00" u="1"/>
        <d v="2009-07-22T00:00:00" u="1"/>
        <d v="2009-08-18T00:00:00" u="1"/>
        <d v="2009-09-14T00:00:00" u="1"/>
        <d v="2009-10-10T00:00:00" u="1"/>
        <d v="2009-11-06T00:00:00" u="1"/>
        <d v="2009-12-02T00:00:00" u="1"/>
        <d v="2010-06-28T00:00:00" u="1"/>
        <d v="2009-07-24T00:00:00" u="1"/>
        <d v="2009-08-20T00:00:00" u="1"/>
        <d v="2009-09-16T00:00:00" u="1"/>
        <d v="2009-10-12T00:00:00" u="1"/>
        <d v="2009-11-08T00:00:00" u="1"/>
        <d v="2009-12-04T00:00:00" u="1"/>
        <d v="2010-06-30T00:00:00" u="1"/>
        <d v="2009-07-26T00:00:00" u="1"/>
        <d v="2009-08-22T00:00:00" u="1"/>
        <d v="2009-09-18T00:00:00" u="1"/>
        <d v="2009-10-14T00:00:00" u="1"/>
        <d v="2009-11-10T00:00:00" u="1"/>
        <d v="2009-12-06T00:00:00" u="1"/>
        <d v="2009-07-28T00:00:00" u="1"/>
        <d v="2009-08-24T00:00:00" u="1"/>
        <d v="2009-09-20T00:00:00" u="1"/>
        <d v="2009-10-16T00:00:00" u="1"/>
        <d v="2009-11-12T00:00:00" u="1"/>
        <d v="2009-12-08T00:00:00" u="1"/>
        <d v="2009-07-30T00:00:00" u="1"/>
        <d v="2009-08-26T00:00:00" u="1"/>
        <d v="2009-09-22T00:00:00" u="1"/>
        <d v="2009-10-18T00:00:00" u="1"/>
        <d v="2009-11-14T00:00:00" u="1"/>
        <d v="2009-12-10T00:00:00" u="1"/>
        <d v="2009-08-28T00:00:00" u="1"/>
        <d v="2009-09-24T00:00:00" u="1"/>
        <d v="2009-10-20T00:00:00" u="1"/>
        <d v="2009-11-16T00:00:00" u="1"/>
        <d v="2009-12-12T00:00:00" u="1"/>
        <d v="2009-08-30T00:00:00" u="1"/>
        <d v="2009-09-26T00:00:00" u="1"/>
        <d v="2009-10-22T00:00:00" u="1"/>
        <d v="2009-11-18T00:00:00" u="1"/>
        <d v="2009-12-14T00:00:00" u="1"/>
        <d v="2009-09-28T00:00:00" u="1"/>
        <d v="2009-10-24T00:00:00" u="1"/>
        <d v="2009-11-20T00:00:00" u="1"/>
        <d v="2009-12-16T00:00:00" u="1"/>
        <d v="2009-09-30T00:00:00" u="1"/>
        <d v="2009-10-26T00:00:00" u="1"/>
        <d v="2009-11-22T00:00:00" u="1"/>
        <d v="2009-12-18T00:00:00" u="1"/>
        <d v="2009-10-28T00:00:00" u="1"/>
        <d v="2009-11-24T00:00:00" u="1"/>
        <d v="2009-12-20T00:00:00" u="1"/>
        <d v="2010-01-01T00:00:00" u="1"/>
        <d v="2009-10-30T00:00:00" u="1"/>
        <d v="2009-11-26T00:00:00" u="1"/>
        <d v="2009-12-22T00:00:00" u="1"/>
        <d v="2010-01-03T00:00:00" u="1"/>
        <d v="2009-11-28T00:00:00" u="1"/>
        <d v="2009-12-24T00:00:00" u="1"/>
        <d v="2010-01-05T00:00:00" u="1"/>
        <d v="2010-02-01T00:00:00" u="1"/>
        <d v="2009-11-30T00:00:00" u="1"/>
        <d v="2009-12-26T00:00:00" u="1"/>
        <d v="2010-01-07T00:00:00" u="1"/>
        <d v="2010-02-03T00:00:00" u="1"/>
        <d v="2009-12-28T00:00:00" u="1"/>
        <d v="2010-01-09T00:00:00" u="1"/>
        <d v="2010-02-05T00:00:00" u="1"/>
        <d v="2010-03-01T00:00:00" u="1"/>
        <d v="2009-12-30T00:00:00" u="1"/>
        <d v="2010-01-11T00:00:00" u="1"/>
        <d v="2010-02-07T00:00:00" u="1"/>
        <d v="2010-03-03T00:00:00" u="1"/>
        <d v="2010-01-13T00:00:00" u="1"/>
        <d v="2010-02-09T00:00:00" u="1"/>
        <d v="2010-03-05T00:00:00" u="1"/>
        <d v="2010-04-01T00:00:00" u="1"/>
        <d v="2010-01-15T00:00:00" u="1"/>
        <d v="2010-02-11T00:00:00" u="1"/>
        <d v="2010-03-07T00:00:00" u="1"/>
        <d v="2010-04-03T00:00:00" u="1"/>
        <d v="2010-01-17T00:00:00" u="1"/>
        <d v="2010-02-13T00:00:00" u="1"/>
        <d v="2010-03-09T00:00:00" u="1"/>
        <d v="2010-04-05T00:00:00" u="1"/>
        <d v="2010-05-01T00:00:00" u="1"/>
        <d v="2010-01-19T00:00:00" u="1"/>
        <d v="2010-02-15T00:00:00" u="1"/>
        <d v="2010-03-11T00:00:00" u="1"/>
        <d v="2010-04-07T00:00:00" u="1"/>
        <d v="2010-05-03T00:00:00" u="1"/>
        <d v="2010-01-21T00:00:00" u="1"/>
        <d v="2010-02-17T00:00:00" u="1"/>
        <d v="2010-03-13T00:00:00" u="1"/>
        <d v="2010-04-09T00:00:00" u="1"/>
        <d v="2010-05-05T00:00:00" u="1"/>
        <d v="2010-06-01T00:00:00" u="1"/>
        <d v="2010-01-23T00:00:00" u="1"/>
        <d v="2010-02-19T00:00:00" u="1"/>
        <d v="2010-03-15T00:00:00" u="1"/>
        <d v="2010-04-11T00:00:00" u="1"/>
        <d v="2010-05-07T00:00:00" u="1"/>
        <d v="2010-06-03T00:00:00" u="1"/>
        <d v="2010-01-25T00:00:00" u="1"/>
        <d v="2010-02-21T00:00:00" u="1"/>
        <d v="2010-03-17T00:00:00" u="1"/>
        <d v="2010-04-13T00:00:00" u="1"/>
        <d v="2010-05-09T00:00:00" u="1"/>
        <d v="2010-06-05T00:00:00" u="1"/>
        <d v="2009-07-01T00:00:00" u="1"/>
        <d v="2010-01-27T00:00:00" u="1"/>
        <d v="2010-02-23T00:00:00" u="1"/>
        <d v="2010-03-19T00:00:00" u="1"/>
        <d v="2010-04-15T00:00:00" u="1"/>
        <d v="2010-05-11T00:00:00" u="1"/>
        <d v="2010-06-07T00:00:00" u="1"/>
        <d v="2009-07-03T00:00:00" u="1"/>
        <d v="2010-01-29T00:00:00" u="1"/>
        <d v="2010-02-25T00:00:00" u="1"/>
        <d v="2010-03-21T00:00:00" u="1"/>
        <d v="2010-04-17T00:00:00" u="1"/>
        <d v="2010-05-13T00:00:00" u="1"/>
        <d v="2010-06-09T00:00:00" u="1"/>
        <d v="2009-07-05T00:00:00" u="1"/>
        <d v="2009-08-01T00:00:00" u="1"/>
        <d v="2010-01-31T00:00:00" u="1"/>
        <d v="2010-02-27T00:00:00" u="1"/>
        <d v="2010-03-23T00:00:00" u="1"/>
        <d v="2010-04-19T00:00:00" u="1"/>
        <d v="2010-05-15T00:00:00" u="1"/>
        <d v="2010-06-11T00:00:00" u="1"/>
        <d v="2009-07-07T00:00:00" u="1"/>
        <d v="2009-08-03T00:00:00" u="1"/>
        <d v="2010-03-25T00:00:00" u="1"/>
        <d v="2010-04-21T00:00:00" u="1"/>
        <d v="2010-05-17T00:00:00" u="1"/>
        <d v="2010-06-13T00:00:00" u="1"/>
        <d v="2009-07-09T00:00:00" u="1"/>
        <d v="2009-08-05T00:00:00" u="1"/>
        <d v="2009-09-01T00:00:00" u="1"/>
        <d v="2010-03-27T00:00:00" u="1"/>
        <d v="2010-04-23T00:00:00" u="1"/>
        <d v="2010-05-19T00:00:00" u="1"/>
        <d v="2010-06-15T00:00:00" u="1"/>
        <d v="2009-07-11T00:00:00" u="1"/>
        <d v="2009-08-07T00:00:00" u="1"/>
        <d v="2009-09-03T00:00:00" u="1"/>
        <d v="2010-03-29T00:00:00" u="1"/>
        <d v="2010-04-25T00:00:00" u="1"/>
        <d v="2010-05-21T00:00:00" u="1"/>
        <d v="2010-06-17T00:00:00" u="1"/>
        <d v="2009-07-13T00:00:00" u="1"/>
        <d v="2009-08-09T00:00:00" u="1"/>
        <d v="2009-09-05T00:00:00" u="1"/>
        <d v="2009-10-01T00:00:00" u="1"/>
        <d v="2010-03-31T00:00:00" u="1"/>
        <d v="2010-04-27T00:00:00" u="1"/>
        <d v="2010-05-23T00:00:00" u="1"/>
        <d v="2010-06-19T00:00:00" u="1"/>
        <d v="2009-07-15T00:00:00" u="1"/>
        <d v="2009-08-11T00:00:00" u="1"/>
        <d v="2009-09-07T00:00:00" u="1"/>
        <d v="2009-10-03T00:00:00" u="1"/>
        <d v="2010-04-29T00:00:00" u="1"/>
        <d v="2010-05-25T00:00:00" u="1"/>
        <d v="2010-06-21T00:00:00" u="1"/>
        <d v="2009-07-17T00:00:00" u="1"/>
        <d v="2009-08-13T00:00:00" u="1"/>
        <d v="2009-09-09T00:00:00" u="1"/>
        <d v="2009-10-05T00:00:00" u="1"/>
        <d v="2009-11-01T00:00:00" u="1"/>
        <d v="2010-05-27T00:00:00" u="1"/>
        <d v="2010-06-23T00:00:00" u="1"/>
        <d v="2009-07-19T00:00:00" u="1"/>
        <d v="2009-08-15T00:00:00" u="1"/>
        <d v="2009-09-11T00:00:00" u="1"/>
        <d v="2009-10-07T00:00:00" u="1"/>
        <d v="2009-11-03T00:00:00" u="1"/>
        <d v="2010-05-29T00:00:00" u="1"/>
        <d v="2010-06-25T00:00:00" u="1"/>
        <d v="2009-07-21T00:00:00" u="1"/>
        <d v="2009-08-17T00:00:00" u="1"/>
        <d v="2009-09-13T00:00:00" u="1"/>
        <d v="2009-10-09T00:00:00" u="1"/>
        <d v="2009-11-05T00:00:00" u="1"/>
        <d v="2009-12-01T00:00:00" u="1"/>
        <d v="2010-05-31T00:00:00" u="1"/>
        <d v="2010-06-27T00:00:00" u="1"/>
        <d v="2009-07-23T00:00:00" u="1"/>
        <d v="2009-08-19T00:00:00" u="1"/>
        <d v="2009-09-15T00:00:00" u="1"/>
        <d v="2009-10-11T00:00:00" u="1"/>
        <d v="2009-11-07T00:00:00" u="1"/>
        <d v="2009-12-03T00:00:00" u="1"/>
        <d v="2010-06-29T00:00:00" u="1"/>
        <d v="2009-07-25T00:00:00" u="1"/>
        <d v="2009-08-21T00:00:00" u="1"/>
        <d v="2009-09-17T00:00:00" u="1"/>
        <d v="2009-10-13T00:00:00" u="1"/>
        <d v="2009-11-09T00:00:00" u="1"/>
        <d v="2009-12-05T00:00:00" u="1"/>
        <d v="2009-07-27T00:00:00" u="1"/>
        <d v="2009-08-23T00:00:00" u="1"/>
        <d v="2009-09-19T00:00:00" u="1"/>
        <d v="2009-10-15T00:00:00" u="1"/>
        <d v="2009-11-11T00:00:00" u="1"/>
        <d v="2009-12-07T00:00:00" u="1"/>
        <d v="2009-07-29T00:00:00" u="1"/>
        <d v="2009-08-25T00:00:00" u="1"/>
        <d v="2009-09-21T00:00:00" u="1"/>
        <d v="2009-10-17T00:00:00" u="1"/>
        <d v="2009-11-13T00:00:00" u="1"/>
        <d v="2009-12-09T00:00:00" u="1"/>
        <d v="2009-07-31T00:00:00" u="1"/>
        <d v="2009-08-27T00:00:00" u="1"/>
        <d v="2009-09-23T00:00:00" u="1"/>
        <d v="2009-10-19T00:00:00" u="1"/>
        <d v="2009-11-15T00:00:00" u="1"/>
        <d v="2009-12-11T00:00:00" u="1"/>
        <d v="2009-08-29T00:00:00" u="1"/>
        <d v="2009-09-25T00:00:00" u="1"/>
        <d v="2009-10-21T00:00:00" u="1"/>
        <d v="2009-11-17T00:00:00" u="1"/>
        <d v="2009-12-13T00:00:00" u="1"/>
        <d v="2009-08-31T00:00:00" u="1"/>
        <d v="2009-09-27T00:00:00" u="1"/>
        <d v="2009-10-23T00:00:00" u="1"/>
        <d v="2009-11-19T00:00:00" u="1"/>
        <d v="2009-12-15T00:00:00" u="1"/>
      </sharedItems>
    </cacheField>
    <cacheField name="Time" numFmtId="0">
      <sharedItems count="48">
        <s v="00:30"/>
        <s v="01:00"/>
        <s v="01:30"/>
        <s v="02:00"/>
        <s v="02:30"/>
        <s v="03:00"/>
        <s v="03:30"/>
        <s v="04:00"/>
        <s v="04:30"/>
        <s v="05:00"/>
        <s v="05:30"/>
        <s v="06:00"/>
        <s v="06:30"/>
        <s v="07:00"/>
        <s v="07:30"/>
        <s v="08:00"/>
        <s v="08:30"/>
        <s v="09:00"/>
        <s v="09:30"/>
        <s v="10:00"/>
        <s v="10:30"/>
        <s v="11:00"/>
        <s v="11:30"/>
        <s v="12:00"/>
        <s v="12:30"/>
        <s v="13:00"/>
        <s v="13:30"/>
        <s v="14:00"/>
        <s v="14:30"/>
        <s v="15:00"/>
        <s v="15:30"/>
        <s v="16:00"/>
        <s v="16:30"/>
        <s v="17:00"/>
        <s v="17:30"/>
        <s v="18:00"/>
        <s v="18:30"/>
        <s v="19:00"/>
        <s v="19:30"/>
        <s v="20:00"/>
        <s v="20:30"/>
        <s v="21:00"/>
        <s v="21:30"/>
        <s v="22:00"/>
        <s v="22:30"/>
        <s v="23:00"/>
        <s v="23:30"/>
        <s v="24:00"/>
      </sharedItems>
    </cacheField>
    <cacheField name="KW" numFmtId="174">
      <sharedItems containsSemiMixedTypes="0" containsString="0" containsNumber="1" minValue="348.344857011236" maxValue="2844.1409783258423"/>
    </cacheField>
    <cacheField name="KVAR" numFmtId="177">
      <sharedItems containsSemiMixedTypes="0" containsString="0" containsNumber="1" minValue="215.59416676288902" maxValue="1824.2384578696501"/>
    </cacheField>
    <cacheField name="KVA" numFmtId="175">
      <sharedItems containsSemiMixedTypes="0" containsString="0" containsNumber="1" minValue="409.66447752808989" maxValue="3374.9062584269664"/>
    </cacheField>
    <cacheField name="PF" numFmtId="173">
      <sharedItems containsSemiMixedTypes="0" containsString="0" containsNumber="1" minValue="0.70340707156170335" maxValue="0.85769599278931097"/>
    </cacheField>
    <cacheField name="KWH Cons  " numFmtId="176">
      <sharedItems containsSemiMixedTypes="0" containsString="0" containsNumber="1" minValue="174.172428505618" maxValue="1422.070489162921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paddy" refreshedDate="41044.553751388892" createdVersion="3" refreshedVersion="4" minRefreshableVersion="3" recordCount="3600">
  <cacheSource type="worksheet">
    <worksheetSource ref="A1:C3601" sheet="Gas Load Profile Data"/>
  </cacheSource>
  <cacheFields count="3">
    <cacheField name="Date" numFmtId="14">
      <sharedItems containsSemiMixedTypes="0" containsNonDate="0" containsDate="1" containsString="0" minDate="2009-02-01T00:00:00" maxDate="2011-07-01T00:00:00" count="300">
        <d v="2011-02-01T00:00:00"/>
        <d v="2011-02-02T00:00:00"/>
        <d v="2011-02-03T00:00:00"/>
        <d v="2011-02-04T00:00:00"/>
        <d v="2011-02-05T00:00:00"/>
        <d v="2011-02-06T00:00:00"/>
        <d v="2011-02-07T00:00:00"/>
        <d v="2011-02-08T00:00:00"/>
        <d v="2011-02-09T00:00:00"/>
        <d v="2011-02-10T00:00:00"/>
        <d v="2011-02-11T00:00:00"/>
        <d v="2011-02-12T00:00:00"/>
        <d v="2011-02-13T00:00:00"/>
        <d v="2011-02-14T00:00:00"/>
        <d v="2011-02-15T00:00:00"/>
        <d v="2011-02-16T00:00:00"/>
        <d v="2011-02-17T00:00:00"/>
        <d v="2011-02-18T00:00:00"/>
        <d v="2011-02-19T00:00:00"/>
        <d v="2011-02-20T00:00:00"/>
        <d v="2011-02-21T00:00:00"/>
        <d v="2011-02-22T00:00:00"/>
        <d v="2011-02-23T00:00:00"/>
        <d v="2011-02-24T00:00:00"/>
        <d v="2011-02-25T00:00:00"/>
        <d v="2011-02-26T00:00:00"/>
        <d v="2011-02-27T00:00:00"/>
        <d v="2011-02-28T00:00:00"/>
        <d v="2011-03-01T00:00:00"/>
        <d v="2011-03-02T00:00:00"/>
        <d v="2011-03-03T00:00:00"/>
        <d v="2011-03-04T00:00:00"/>
        <d v="2011-03-05T00:00:00"/>
        <d v="2011-03-06T00:00:00"/>
        <d v="2011-03-07T00:00:00"/>
        <d v="2011-03-08T00:00:00"/>
        <d v="2011-03-09T00:00:00"/>
        <d v="2011-03-10T00:00:00"/>
        <d v="2011-03-11T00:00:00"/>
        <d v="2011-03-12T00:00:00"/>
        <d v="2011-03-13T00:00:00"/>
        <d v="2011-03-14T00:00:00"/>
        <d v="2011-03-15T00:00:00"/>
        <d v="2011-03-16T00:00:00"/>
        <d v="2011-03-17T00:00:00"/>
        <d v="2011-03-18T00:00:00"/>
        <d v="2011-03-19T00:00:00"/>
        <d v="2011-03-20T00:00:00"/>
        <d v="2011-03-21T00:00:00"/>
        <d v="2011-03-22T00:00:00"/>
        <d v="2011-03-23T00:00:00"/>
        <d v="2011-03-24T00:00:00"/>
        <d v="2011-03-25T00:00:00"/>
        <d v="2011-03-26T00:00:00"/>
        <d v="2011-03-27T00:00:00"/>
        <d v="2011-03-28T00:00:00"/>
        <d v="2011-03-29T00:00:00"/>
        <d v="2011-03-30T00:00:00"/>
        <d v="2011-03-31T00:00:00"/>
        <d v="2011-04-01T00:00:00"/>
        <d v="2011-04-02T00:00:00"/>
        <d v="2011-04-03T00:00:00"/>
        <d v="2011-04-04T00:00:00"/>
        <d v="2011-04-05T00:00:00"/>
        <d v="2011-04-06T00:00:00"/>
        <d v="2011-04-07T00:00:00"/>
        <d v="2011-04-08T00:00:00"/>
        <d v="2011-04-09T00:00:00"/>
        <d v="2011-04-10T00:00:00"/>
        <d v="2011-04-11T00:00:00"/>
        <d v="2011-04-12T00:00:00"/>
        <d v="2011-04-13T00:00:00"/>
        <d v="2011-04-14T00:00:00"/>
        <d v="2011-04-15T00:00:00"/>
        <d v="2011-04-16T00:00:00"/>
        <d v="2011-04-17T00:00:00"/>
        <d v="2011-04-18T00:00:00"/>
        <d v="2011-04-19T00:00:00"/>
        <d v="2011-04-20T00:00:00"/>
        <d v="2011-04-21T00:00:00"/>
        <d v="2011-04-22T00:00:00"/>
        <d v="2011-04-23T00:00:00"/>
        <d v="2011-04-24T00:00:00"/>
        <d v="2011-04-25T00:00:00"/>
        <d v="2011-04-26T00:00:00"/>
        <d v="2011-04-27T00:00:00"/>
        <d v="2011-04-28T00:00:00"/>
        <d v="2011-04-29T00:00:00"/>
        <d v="2011-04-30T00:00:00"/>
        <d v="2011-05-01T00:00:00"/>
        <d v="2011-05-02T00:00:00"/>
        <d v="2011-05-03T00:00:00"/>
        <d v="2011-05-04T00:00:00"/>
        <d v="2011-05-05T00:00:00"/>
        <d v="2011-05-06T00:00:00"/>
        <d v="2011-05-07T00:00:00"/>
        <d v="2011-05-08T00:00:00"/>
        <d v="2011-05-09T00:00:00"/>
        <d v="2011-05-10T00:00:00"/>
        <d v="2011-05-11T00:00:00"/>
        <d v="2011-05-12T00:00:00"/>
        <d v="2011-05-13T00:00:00"/>
        <d v="2011-05-14T00:00:00"/>
        <d v="2011-05-15T00:00:00"/>
        <d v="2011-05-16T00:00:00"/>
        <d v="2011-05-17T00:00:00"/>
        <d v="2011-05-18T00:00:00"/>
        <d v="2011-05-19T00:00:00"/>
        <d v="2011-05-20T00:00:00"/>
        <d v="2011-05-21T00:00:00"/>
        <d v="2011-05-22T00:00:00"/>
        <d v="2011-05-23T00:00:00"/>
        <d v="2011-05-24T00:00:00"/>
        <d v="2011-05-25T00:00:00"/>
        <d v="2011-05-26T00:00:00"/>
        <d v="2011-05-27T00:00:00"/>
        <d v="2011-05-28T00:00:00"/>
        <d v="2011-05-29T00:00:00"/>
        <d v="2011-05-30T00:00:00"/>
        <d v="2011-05-31T00:00:00"/>
        <d v="2011-06-01T00:00:00"/>
        <d v="2011-06-02T00:00:00"/>
        <d v="2011-06-03T00:00:00"/>
        <d v="2011-06-04T00:00:00"/>
        <d v="2011-06-05T00:00:00"/>
        <d v="2011-06-06T00:00:00"/>
        <d v="2011-06-07T00:00:00"/>
        <d v="2011-06-08T00:00:00"/>
        <d v="2011-06-09T00:00:00"/>
        <d v="2011-06-10T00:00:00"/>
        <d v="2011-06-11T00:00:00"/>
        <d v="2011-06-12T00:00:00"/>
        <d v="2011-06-13T00:00:00"/>
        <d v="2011-06-14T00:00:00"/>
        <d v="2011-06-15T00:00:00"/>
        <d v="2011-06-16T00:00:00"/>
        <d v="2011-06-17T00:00:00"/>
        <d v="2011-06-18T00:00:00"/>
        <d v="2011-06-19T00:00:00"/>
        <d v="2011-06-20T00:00:00"/>
        <d v="2011-06-21T00:00:00"/>
        <d v="2011-06-22T00:00:00"/>
        <d v="2011-06-23T00:00:00"/>
        <d v="2011-06-24T00:00:00"/>
        <d v="2011-06-25T00:00:00"/>
        <d v="2011-06-26T00:00:00"/>
        <d v="2011-06-27T00:00:00"/>
        <d v="2011-06-28T00:00:00"/>
        <d v="2011-06-29T00:00:00"/>
        <d v="2011-06-30T00:00:00"/>
        <d v="2009-03-31T00:00:00" u="1"/>
        <d v="2009-04-12T00:00:00" u="1"/>
        <d v="2009-03-27T00:00:00" u="1"/>
        <d v="2009-06-29T00:00:00" u="1"/>
        <d v="2009-04-08T00:00:00" u="1"/>
        <d v="2009-03-23T00:00:00" u="1"/>
        <d v="2009-06-25T00:00:00" u="1"/>
        <d v="2009-04-04T00:00:00" u="1"/>
        <d v="2009-03-19T00:00:00" u="1"/>
        <d v="2009-06-21T00:00:00" u="1"/>
        <d v="2009-03-15T00:00:00" u="1"/>
        <d v="2009-06-17T00:00:00" u="1"/>
        <d v="2009-03-11T00:00:00" u="1"/>
        <d v="2009-06-13T00:00:00" u="1"/>
        <d v="2009-02-26T00:00:00" u="1"/>
        <d v="2009-05-28T00:00:00" u="1"/>
        <d v="2009-03-07T00:00:00" u="1"/>
        <d v="2009-06-09T00:00:00" u="1"/>
        <d v="2009-02-22T00:00:00" u="1"/>
        <d v="2009-05-24T00:00:00" u="1"/>
        <d v="2009-03-03T00:00:00" u="1"/>
        <d v="2009-06-05T00:00:00" u="1"/>
        <d v="2009-02-18T00:00:00" u="1"/>
        <d v="2009-05-20T00:00:00" u="1"/>
        <d v="2009-06-01T00:00:00" u="1"/>
        <d v="2009-02-14T00:00:00" u="1"/>
        <d v="2009-05-16T00:00:00" u="1"/>
        <d v="2009-02-10T00:00:00" u="1"/>
        <d v="2009-05-12T00:00:00" u="1"/>
        <d v="2009-04-27T00:00:00" u="1"/>
        <d v="2009-02-06T00:00:00" u="1"/>
        <d v="2009-05-08T00:00:00" u="1"/>
        <d v="2009-04-23T00:00:00" u="1"/>
        <d v="2009-02-02T00:00:00" u="1"/>
        <d v="2009-05-04T00:00:00" u="1"/>
        <d v="2009-04-19T00:00:00" u="1"/>
        <d v="2009-04-15T00:00:00" u="1"/>
        <d v="2009-03-30T00:00:00" u="1"/>
        <d v="2009-04-11T00:00:00" u="1"/>
        <d v="2009-03-26T00:00:00" u="1"/>
        <d v="2009-06-28T00:00:00" u="1"/>
        <d v="2009-04-07T00:00:00" u="1"/>
        <d v="2009-03-22T00:00:00" u="1"/>
        <d v="2009-06-24T00:00:00" u="1"/>
        <d v="2009-04-03T00:00:00" u="1"/>
        <d v="2009-03-18T00:00:00" u="1"/>
        <d v="2009-06-20T00:00:00" u="1"/>
        <d v="2009-03-14T00:00:00" u="1"/>
        <d v="2009-06-16T00:00:00" u="1"/>
        <d v="2009-05-31T00:00:00" u="1"/>
        <d v="2009-03-10T00:00:00" u="1"/>
        <d v="2009-06-12T00:00:00" u="1"/>
        <d v="2009-02-25T00:00:00" u="1"/>
        <d v="2009-05-27T00:00:00" u="1"/>
        <d v="2009-03-06T00:00:00" u="1"/>
        <d v="2009-06-08T00:00:00" u="1"/>
        <d v="2009-02-21T00:00:00" u="1"/>
        <d v="2009-05-23T00:00:00" u="1"/>
        <d v="2009-03-02T00:00:00" u="1"/>
        <d v="2009-06-04T00:00:00" u="1"/>
        <d v="2009-02-17T00:00:00" u="1"/>
        <d v="2009-05-19T00:00:00" u="1"/>
        <d v="2009-02-13T00:00:00" u="1"/>
        <d v="2009-05-15T00:00:00" u="1"/>
        <d v="2009-04-30T00:00:00" u="1"/>
        <d v="2009-02-09T00:00:00" u="1"/>
        <d v="2009-05-11T00:00:00" u="1"/>
        <d v="2009-04-26T00:00:00" u="1"/>
        <d v="2009-02-05T00:00:00" u="1"/>
        <d v="2009-05-07T00:00:00" u="1"/>
        <d v="2009-04-22T00:00:00" u="1"/>
        <d v="2009-02-01T00:00:00" u="1"/>
        <d v="2009-05-03T00:00:00" u="1"/>
        <d v="2009-04-18T00:00:00" u="1"/>
        <d v="2009-04-14T00:00:00" u="1"/>
        <d v="2009-03-29T00:00:00" u="1"/>
        <d v="2009-04-10T00:00:00" u="1"/>
        <d v="2009-03-25T00:00:00" u="1"/>
        <d v="2009-06-27T00:00:00" u="1"/>
        <d v="2009-04-06T00:00:00" u="1"/>
        <d v="2009-03-21T00:00:00" u="1"/>
        <d v="2009-06-23T00:00:00" u="1"/>
        <d v="2009-04-02T00:00:00" u="1"/>
        <d v="2009-03-17T00:00:00" u="1"/>
        <d v="2009-06-19T00:00:00" u="1"/>
        <d v="2009-03-13T00:00:00" u="1"/>
        <d v="2009-06-15T00:00:00" u="1"/>
        <d v="2009-02-28T00:00:00" u="1"/>
        <d v="2009-05-30T00:00:00" u="1"/>
        <d v="2009-03-09T00:00:00" u="1"/>
        <d v="2009-06-11T00:00:00" u="1"/>
        <d v="2009-02-24T00:00:00" u="1"/>
        <d v="2009-05-26T00:00:00" u="1"/>
        <d v="2009-03-05T00:00:00" u="1"/>
        <d v="2009-06-07T00:00:00" u="1"/>
        <d v="2009-02-20T00:00:00" u="1"/>
        <d v="2009-05-22T00:00:00" u="1"/>
        <d v="2009-03-01T00:00:00" u="1"/>
        <d v="2009-06-03T00:00:00" u="1"/>
        <d v="2009-02-16T00:00:00" u="1"/>
        <d v="2009-05-18T00:00:00" u="1"/>
        <d v="2009-02-12T00:00:00" u="1"/>
        <d v="2009-05-14T00:00:00" u="1"/>
        <d v="2009-04-29T00:00:00" u="1"/>
        <d v="2009-02-08T00:00:00" u="1"/>
        <d v="2009-05-10T00:00:00" u="1"/>
        <d v="2009-04-25T00:00:00" u="1"/>
        <d v="2009-02-04T00:00:00" u="1"/>
        <d v="2009-05-06T00:00:00" u="1"/>
        <d v="2009-04-21T00:00:00" u="1"/>
        <d v="2009-05-02T00:00:00" u="1"/>
        <d v="2009-04-17T00:00:00" u="1"/>
        <d v="2009-04-13T00:00:00" u="1"/>
        <d v="2009-03-28T00:00:00" u="1"/>
        <d v="2009-06-30T00:00:00" u="1"/>
        <d v="2009-04-09T00:00:00" u="1"/>
        <d v="2009-03-24T00:00:00" u="1"/>
        <d v="2009-06-26T00:00:00" u="1"/>
        <d v="2009-04-05T00:00:00" u="1"/>
        <d v="2009-03-20T00:00:00" u="1"/>
        <d v="2009-06-22T00:00:00" u="1"/>
        <d v="2009-04-01T00:00:00" u="1"/>
        <d v="2009-03-16T00:00:00" u="1"/>
        <d v="2009-06-18T00:00:00" u="1"/>
        <d v="2009-03-12T00:00:00" u="1"/>
        <d v="2009-06-14T00:00:00" u="1"/>
        <d v="2009-02-27T00:00:00" u="1"/>
        <d v="2009-05-29T00:00:00" u="1"/>
        <d v="2009-03-08T00:00:00" u="1"/>
        <d v="2009-06-10T00:00:00" u="1"/>
        <d v="2009-02-23T00:00:00" u="1"/>
        <d v="2009-05-25T00:00:00" u="1"/>
        <d v="2009-03-04T00:00:00" u="1"/>
        <d v="2009-06-06T00:00:00" u="1"/>
        <d v="2009-02-19T00:00:00" u="1"/>
        <d v="2009-05-21T00:00:00" u="1"/>
        <d v="2009-06-02T00:00:00" u="1"/>
        <d v="2009-02-15T00:00:00" u="1"/>
        <d v="2009-05-17T00:00:00" u="1"/>
        <d v="2009-02-11T00:00:00" u="1"/>
        <d v="2009-05-13T00:00:00" u="1"/>
        <d v="2009-04-28T00:00:00" u="1"/>
        <d v="2009-02-07T00:00:00" u="1"/>
        <d v="2009-05-09T00:00:00" u="1"/>
        <d v="2009-04-24T00:00:00" u="1"/>
        <d v="2009-02-03T00:00:00" u="1"/>
        <d v="2009-05-05T00:00:00" u="1"/>
        <d v="2009-04-20T00:00:00" u="1"/>
        <d v="2009-05-01T00:00:00" u="1"/>
        <d v="2009-04-16T00:00:00" u="1"/>
      </sharedItems>
    </cacheField>
    <cacheField name="Time" numFmtId="20">
      <sharedItems containsSemiMixedTypes="0" containsNonDate="0" containsDate="1" containsString="0" minDate="1899-12-30T00:00:00" maxDate="1899-12-31T00:00:00" count="24">
        <d v="1899-12-30T00:00:00"/>
        <d v="1899-12-30T01:00:00"/>
        <d v="1899-12-30T02:00:00"/>
        <d v="1899-12-30T03:00:00"/>
        <d v="1899-12-30T04:00:00"/>
        <d v="1899-12-30T05:00:00"/>
        <d v="1899-12-30T06:00:00"/>
        <d v="1899-12-30T07:00:00"/>
        <d v="1899-12-30T08:00:00"/>
        <d v="1899-12-30T09:00:00"/>
        <d v="1899-12-30T10:00:00"/>
        <d v="1899-12-30T11:00:00"/>
        <d v="1899-12-30T12:00:00"/>
        <d v="1899-12-30T13:00:00"/>
        <d v="1899-12-30T14:00:00"/>
        <d v="1899-12-30T15:00:00"/>
        <d v="1899-12-30T16:00:00"/>
        <d v="1899-12-30T17:00:00"/>
        <d v="1899-12-30T18:00:00"/>
        <d v="1899-12-30T19:00:00"/>
        <d v="1899-12-30T20:00:00"/>
        <d v="1899-12-30T21:00:00"/>
        <d v="1899-12-30T22:00:00"/>
        <d v="1899-12-30T23:00:00"/>
      </sharedItems>
    </cacheField>
    <cacheField name="Consumption" numFmtId="178">
      <sharedItems containsSemiMixedTypes="0" containsString="0" containsNumber="1" minValue="0" maxValue="40.04"/>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paddy" refreshedDate="41044.597995254633" createdVersion="3" refreshedVersion="4" minRefreshableVersion="3" recordCount="51">
  <cacheSource type="worksheet">
    <worksheetSource ref="B6:L57" sheet="Asset &amp; Energy Balance"/>
  </cacheSource>
  <cacheFields count="11">
    <cacheField name="Area" numFmtId="0">
      <sharedItems count="15">
        <s v="Air compressors + dryers"/>
        <s v="Melt Section"/>
        <s v="Fans"/>
        <s v="Pumps"/>
        <s v="Motors"/>
        <s v="Mixers"/>
        <s v="Cooling Tower"/>
        <s v="Lighting"/>
        <s v="Other (offices, air con, appliances)"/>
        <s v="Plant Room"/>
        <s v="Trade Waste"/>
        <s v="Line 1" u="1"/>
        <s v="Line 2" u="1"/>
        <s v="Boiler" u="1"/>
        <s v="Cooling Towers" u="1"/>
      </sharedItems>
    </cacheField>
    <cacheField name="Description" numFmtId="0">
      <sharedItems containsBlank="1"/>
    </cacheField>
    <cacheField name="Other Details" numFmtId="0">
      <sharedItems/>
    </cacheField>
    <cacheField name="Energy Type" numFmtId="0">
      <sharedItems/>
    </cacheField>
    <cacheField name="Rated kW" numFmtId="183">
      <sharedItems containsSemiMixedTypes="0" containsString="0" containsNumber="1" minValue="4" maxValue="1500"/>
    </cacheField>
    <cacheField name="Number" numFmtId="0">
      <sharedItems containsSemiMixedTypes="0" containsString="0" containsNumber="1" containsInteger="1" minValue="1" maxValue="2"/>
    </cacheField>
    <cacheField name="Connected Load" numFmtId="174">
      <sharedItems containsSemiMixedTypes="0" containsString="0" containsNumber="1" minValue="4" maxValue="1500"/>
    </cacheField>
    <cacheField name="Operating Load (With Load Factor)" numFmtId="9">
      <sharedItems containsSemiMixedTypes="0" containsString="0" containsNumber="1" minValue="0.3" maxValue="1"/>
    </cacheField>
    <cacheField name="Operating Hours per week" numFmtId="171">
      <sharedItems containsSemiMixedTypes="0" containsString="0" containsNumber="1" containsInteger="1" minValue="40" maxValue="168"/>
    </cacheField>
    <cacheField name="Operating Weeks per year" numFmtId="171">
      <sharedItems containsSemiMixedTypes="0" containsString="0" containsNumber="1" containsInteger="1" minValue="50" maxValue="52"/>
    </cacheField>
    <cacheField name="Estimated Annual Usage, kWh" numFmtId="176">
      <sharedItems containsSemiMixedTypes="0" containsString="0" containsNumber="1" minValue="10483.199999999999" maxValue="360000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paddy" refreshedDate="41044.601308101854" createdVersion="3" refreshedVersion="4" minRefreshableVersion="3" recordCount="10">
  <cacheSource type="worksheet">
    <worksheetSource ref="B60:L70" sheet="Asset &amp; Energy Balance"/>
  </cacheSource>
  <cacheFields count="11">
    <cacheField name="Area" numFmtId="0">
      <sharedItems count="6">
        <s v="Boiler"/>
        <s v="Services"/>
        <s v="Preheating"/>
        <s v="Melting"/>
        <s v="Line 1" u="1"/>
        <s v="Line 2" u="1"/>
      </sharedItems>
    </cacheField>
    <cacheField name="Description" numFmtId="0">
      <sharedItems/>
    </cacheField>
    <cacheField name="Other Details" numFmtId="0">
      <sharedItems/>
    </cacheField>
    <cacheField name="Energy Type" numFmtId="0">
      <sharedItems/>
    </cacheField>
    <cacheField name="Rated MJ/hr" numFmtId="184">
      <sharedItems containsSemiMixedTypes="0" containsString="0" containsNumber="1" containsInteger="1" minValue="90" maxValue="4000"/>
    </cacheField>
    <cacheField name="Number" numFmtId="0">
      <sharedItems containsSemiMixedTypes="0" containsString="0" containsNumber="1" containsInteger="1" minValue="1" maxValue="1"/>
    </cacheField>
    <cacheField name="Connected Load" numFmtId="184">
      <sharedItems containsSemiMixedTypes="0" containsString="0" containsNumber="1" containsInteger="1" minValue="90" maxValue="4000"/>
    </cacheField>
    <cacheField name="Operating Load (With Load Factor)" numFmtId="9">
      <sharedItems containsSemiMixedTypes="0" containsString="0" containsNumber="1" minValue="0.4" maxValue="1"/>
    </cacheField>
    <cacheField name="Operating Hours per week" numFmtId="171">
      <sharedItems containsSemiMixedTypes="0" containsString="0" containsNumber="1" containsInteger="1" minValue="50" maxValue="168"/>
    </cacheField>
    <cacheField name="Operating Weeks per year" numFmtId="171">
      <sharedItems containsSemiMixedTypes="0" containsString="0" containsNumber="1" containsInteger="1" minValue="50" maxValue="52"/>
    </cacheField>
    <cacheField name="Estimated Annual Usage, GJ" numFmtId="170">
      <sharedItems containsSemiMixedTypes="0" containsString="0" containsNumber="1" minValue="314.49599999999998" maxValue="10400"/>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paddy" refreshedDate="41044.611190856478" createdVersion="3" refreshedVersion="4" minRefreshableVersion="3" recordCount="10">
  <cacheSource type="worksheet">
    <worksheetSource ref="B80:L90" sheet="Asset &amp; Energy Balance"/>
  </cacheSource>
  <cacheFields count="11">
    <cacheField name="Area" numFmtId="0">
      <sharedItems count="9">
        <s v="Plant"/>
        <s v="Plant Room" u="1"/>
        <s v="Trade Waste" u="1"/>
        <s v="Services" u="1"/>
        <s v="General use - ameneties, kitchens" u="1"/>
        <s v="Boiler" u="1"/>
        <s v="Cooling Towers" u="1"/>
        <s v="Line 1" u="1"/>
        <s v="Line 2" u="1"/>
      </sharedItems>
    </cacheField>
    <cacheField name="Description" numFmtId="0">
      <sharedItems/>
    </cacheField>
    <cacheField name="Other Details" numFmtId="0">
      <sharedItems/>
    </cacheField>
    <cacheField name="Resource Type" numFmtId="0">
      <sharedItems/>
    </cacheField>
    <cacheField name="Typical L/hr" numFmtId="185">
      <sharedItems containsSemiMixedTypes="0" containsString="0" containsNumber="1" containsInteger="1" minValue="70" maxValue="4000"/>
    </cacheField>
    <cacheField name="Number" numFmtId="0">
      <sharedItems containsSemiMixedTypes="0" containsString="0" containsNumber="1" containsInteger="1" minValue="1" maxValue="25"/>
    </cacheField>
    <cacheField name="Estimated system L/hr" numFmtId="185">
      <sharedItems containsSemiMixedTypes="0" containsString="0" containsNumber="1" containsInteger="1" minValue="500" maxValue="5000"/>
    </cacheField>
    <cacheField name="Operating Load (With Load Factor)" numFmtId="9">
      <sharedItems containsSemiMixedTypes="0" containsString="0" containsNumber="1" minValue="0.25" maxValue="0.8"/>
    </cacheField>
    <cacheField name="Operating Hours per week" numFmtId="171">
      <sharedItems containsSemiMixedTypes="0" containsString="0" containsNumber="1" containsInteger="1" minValue="120" maxValue="168"/>
    </cacheField>
    <cacheField name="Operating Weeks per year" numFmtId="171">
      <sharedItems containsSemiMixedTypes="0" containsString="0" containsNumber="1" containsInteger="1" minValue="50" maxValue="52"/>
    </cacheField>
    <cacheField name="Estimated Annual Usage, kL" numFmtId="186">
      <sharedItems containsSemiMixedTypes="0" containsString="0" containsNumber="1" minValue="750" maxValue="24460.799999999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7520">
  <r>
    <x v="0"/>
    <x v="0"/>
    <n v="1851.6138248426967"/>
    <n v="1146.0597951556322"/>
    <n v="2177.5965674157301"/>
    <n v="0.85030159054673082"/>
    <n v="925.80691242134833"/>
  </r>
  <r>
    <x v="0"/>
    <x v="1"/>
    <n v="1849.5310333146067"/>
    <n v="1144.0996553716993"/>
    <n v="2174.7940280898874"/>
    <n v="0.85043963217934815"/>
    <n v="924.76551665730335"/>
  </r>
  <r>
    <x v="0"/>
    <x v="2"/>
    <n v="1847.4806587752807"/>
    <n v="1150.403913336663"/>
    <n v="2176.3763342696625"/>
    <n v="0.84887922630129553"/>
    <n v="923.74032938764037"/>
  </r>
  <r>
    <x v="0"/>
    <x v="3"/>
    <n v="1794.1749728764046"/>
    <n v="1122.8305378595303"/>
    <n v="2116.5566966292135"/>
    <n v="0.84768576043050126"/>
    <n v="897.08748643820229"/>
  </r>
  <r>
    <x v="0"/>
    <x v="4"/>
    <n v="1808.5640637640449"/>
    <n v="1142.6664744860818"/>
    <n v="2139.2967640449438"/>
    <n v="0.84540120574222932"/>
    <n v="904.28203188202247"/>
  </r>
  <r>
    <x v="0"/>
    <x v="5"/>
    <n v="1778.1204591910112"/>
    <n v="1108.9822321301083"/>
    <n v="2095.6034831460674"/>
    <n v="0.84850043125599861"/>
    <n v="889.06022959550558"/>
  </r>
  <r>
    <x v="0"/>
    <x v="6"/>
    <n v="1767.4309571460676"/>
    <n v="1107.160788033317"/>
    <n v="2085.5735898876405"/>
    <n v="0.84745557083952494"/>
    <n v="883.71547857303381"/>
  </r>
  <r>
    <x v="0"/>
    <x v="7"/>
    <n v="1760.6355458764042"/>
    <n v="1098.1912793924444"/>
    <n v="2075.0570140449436"/>
    <n v="0.84847574498416678"/>
    <n v="880.3177729382021"/>
  </r>
  <r>
    <x v="0"/>
    <x v="8"/>
    <n v="1772.5649977415731"/>
    <n v="1107.1372407817935"/>
    <n v="2089.9137640449439"/>
    <n v="0.84815221959725495"/>
    <n v="886.28249887078653"/>
  </r>
  <r>
    <x v="0"/>
    <x v="9"/>
    <n v="1752.3246403820226"/>
    <n v="1098.6173945400028"/>
    <n v="2068.236404494382"/>
    <n v="0.84725548615918989"/>
    <n v="876.1623201910113"/>
  </r>
  <r>
    <x v="0"/>
    <x v="10"/>
    <n v="1724.1137559101126"/>
    <n v="1089.5242553696053"/>
    <n v="2039.517429775281"/>
    <n v="0.84535377376013876"/>
    <n v="862.05687795505628"/>
  </r>
  <r>
    <x v="0"/>
    <x v="11"/>
    <n v="1760.1857601573033"/>
    <n v="1101.7463214392894"/>
    <n v="2076.5593820224717"/>
    <n v="0.84764528064830236"/>
    <n v="880.09288007865166"/>
  </r>
  <r>
    <x v="0"/>
    <x v="12"/>
    <n v="1966.868376269663"/>
    <n v="1246.1924897582778"/>
    <n v="2328.4258483146068"/>
    <n v="0.84472021202365055"/>
    <n v="983.43418813483152"/>
  </r>
  <r>
    <x v="0"/>
    <x v="13"/>
    <n v="2009.6952705505619"/>
    <n v="1277.057595354368"/>
    <n v="2381.1239325842694"/>
    <n v="0.8440112012016987"/>
    <n v="1004.8476352752809"/>
  </r>
  <r>
    <x v="0"/>
    <x v="14"/>
    <n v="1974.4701601348315"/>
    <n v="1236.7457602824745"/>
    <n v="2329.8224157303371"/>
    <n v="0.84747667753719669"/>
    <n v="987.23508006741577"/>
  </r>
  <r>
    <x v="0"/>
    <x v="15"/>
    <n v="2020.6481606292132"/>
    <n v="1255.9049962845734"/>
    <n v="2379.1419353932579"/>
    <n v="0.84931803797372529"/>
    <n v="1010.3240803146066"/>
  </r>
  <r>
    <x v="0"/>
    <x v="16"/>
    <n v="2063.6290356067416"/>
    <n v="1291.2640040238734"/>
    <n v="2434.3228061797754"/>
    <n v="0.84772201548948645"/>
    <n v="1031.8145178033708"/>
  </r>
  <r>
    <x v="0"/>
    <x v="17"/>
    <n v="2063.0374255617976"/>
    <n v="1299.0170391398469"/>
    <n v="2437.9435365168538"/>
    <n v="0.84622034705090299"/>
    <n v="1031.5187127808988"/>
  </r>
  <r>
    <x v="0"/>
    <x v="18"/>
    <n v="2203.4354038988763"/>
    <n v="1415.5845720129514"/>
    <n v="2618.9706488764045"/>
    <n v="0.84133642537926046"/>
    <n v="1101.7177019494382"/>
  </r>
  <r>
    <x v="0"/>
    <x v="19"/>
    <n v="2200.919035146067"/>
    <n v="1420.9594568238665"/>
    <n v="2619.7653286516852"/>
    <n v="0.8401206822134768"/>
    <n v="1100.4595175730335"/>
  </r>
  <r>
    <x v="0"/>
    <x v="20"/>
    <n v="2248.6733117191011"/>
    <n v="1470.4082084790416"/>
    <n v="2686.7511910112357"/>
    <n v="0.83694884708425443"/>
    <n v="1124.3366558595505"/>
  </r>
  <r>
    <x v="0"/>
    <x v="21"/>
    <n v="2111.8574106404494"/>
    <n v="1344.3802325301376"/>
    <n v="2503.457595505618"/>
    <n v="0.84357626605371849"/>
    <n v="1055.9287053202247"/>
  </r>
  <r>
    <x v="0"/>
    <x v="22"/>
    <n v="2068.9413696404495"/>
    <n v="1315.3571517287121"/>
    <n v="2451.6693960674161"/>
    <n v="0.84389084962235172"/>
    <n v="1034.4706848202247"/>
  </r>
  <r>
    <x v="0"/>
    <x v="23"/>
    <n v="2147.9699361235953"/>
    <n v="1366.6428392325834"/>
    <n v="2545.8765674157298"/>
    <n v="0.84370545045864431"/>
    <n v="1073.9849680617976"/>
  </r>
  <r>
    <x v="0"/>
    <x v="24"/>
    <n v="2049.993639707865"/>
    <n v="1297.2833952761055"/>
    <n v="2425.9880730337072"/>
    <n v="0.84501389866453069"/>
    <n v="1024.9968198539325"/>
  </r>
  <r>
    <x v="0"/>
    <x v="25"/>
    <n v="2088.091705752809"/>
    <n v="1318.144009786588"/>
    <n v="2469.3380898876403"/>
    <n v="0.84560786321804216"/>
    <n v="1044.0458528764045"/>
  </r>
  <r>
    <x v="0"/>
    <x v="26"/>
    <n v="2067.5879603595508"/>
    <n v="1304.068755308502"/>
    <n v="2444.4867134831461"/>
    <n v="0.84581681256653152"/>
    <n v="1033.7939801797754"/>
  </r>
  <r>
    <x v="0"/>
    <x v="27"/>
    <n v="2060.3832846067421"/>
    <n v="1294.3871622793527"/>
    <n v="2433.2318848314608"/>
    <n v="0.84676815943888373"/>
    <n v="1030.1916423033711"/>
  </r>
  <r>
    <x v="0"/>
    <x v="28"/>
    <n v="2094.3887058202245"/>
    <n v="1312.5130617963789"/>
    <n v="2471.6704044943817"/>
    <n v="0.84735760156850848"/>
    <n v="1047.1943529101122"/>
  </r>
  <r>
    <x v="0"/>
    <x v="29"/>
    <n v="2094.1374741573036"/>
    <n v="1324.9006413074865"/>
    <n v="2478.058407303371"/>
    <n v="0.84507187884895285"/>
    <n v="1047.0687370786518"/>
  </r>
  <r>
    <x v="0"/>
    <x v="30"/>
    <n v="1838.3755370561798"/>
    <n v="1147.0637041534158"/>
    <n v="2166.8824971910112"/>
    <n v="0.84839650485862339"/>
    <n v="919.18776852808992"/>
  </r>
  <r>
    <x v="0"/>
    <x v="31"/>
    <n v="2057.9682189438204"/>
    <n v="1294.5931696633911"/>
    <n v="2431.2969101123595"/>
    <n v="0.84644874527015868"/>
    <n v="1028.9841094719102"/>
  </r>
  <r>
    <x v="0"/>
    <x v="32"/>
    <n v="2287.4804993932585"/>
    <n v="1444.3565352582252"/>
    <n v="2705.3156629213486"/>
    <n v="0.84555031072533371"/>
    <n v="1143.7402496966292"/>
  </r>
  <r>
    <x v="0"/>
    <x v="33"/>
    <n v="2202.6209270561799"/>
    <n v="1397.5799291885235"/>
    <n v="2608.5951404494381"/>
    <n v="0.84437055520876558"/>
    <n v="1101.3104635280899"/>
  </r>
  <r>
    <x v="0"/>
    <x v="34"/>
    <n v="2182.1333901573034"/>
    <n v="1370.6544136916571"/>
    <n v="2576.8972921348313"/>
    <n v="0.84680650517875866"/>
    <n v="1091.0666950786517"/>
  </r>
  <r>
    <x v="0"/>
    <x v="35"/>
    <n v="2062.8186108876403"/>
    <n v="1290.9945298331652"/>
    <n v="2433.4928595505617"/>
    <n v="0.84767810301634472"/>
    <n v="1031.4093054438201"/>
  </r>
  <r>
    <x v="0"/>
    <x v="36"/>
    <n v="2030.0247746292137"/>
    <n v="1299.5869197532329"/>
    <n v="2410.378963483146"/>
    <n v="0.8422014983468421"/>
    <n v="1015.0123873146068"/>
  </r>
  <r>
    <x v="0"/>
    <x v="37"/>
    <n v="1933.288428033708"/>
    <n v="1236.361428184455"/>
    <n v="2294.8188876404497"/>
    <n v="0.84245795537334534"/>
    <n v="966.64421401685399"/>
  </r>
  <r>
    <x v="0"/>
    <x v="38"/>
    <n v="1804.3255424831459"/>
    <n v="1151.5910562197414"/>
    <n v="2140.5028904494379"/>
    <n v="0.84294468862141769"/>
    <n v="902.16277124157295"/>
  </r>
  <r>
    <x v="0"/>
    <x v="39"/>
    <n v="1731.1766073370786"/>
    <n v="1089.6259948561822"/>
    <n v="2045.5457106741571"/>
    <n v="0.84631528804434741"/>
    <n v="865.58830366853931"/>
  </r>
  <r>
    <x v="0"/>
    <x v="40"/>
    <n v="1687.6567999213485"/>
    <n v="1059.0816455566166"/>
    <n v="1992.4455842696627"/>
    <n v="0.84702780002896005"/>
    <n v="843.82839996067423"/>
  </r>
  <r>
    <x v="0"/>
    <x v="41"/>
    <n v="1736.0148429101123"/>
    <n v="1106.4834227597496"/>
    <n v="2058.6532247191008"/>
    <n v="0.84327696479672443"/>
    <n v="868.00742145505615"/>
  </r>
  <r>
    <x v="0"/>
    <x v="42"/>
    <n v="1723.862524247191"/>
    <n v="1077.5571255093473"/>
    <n v="2032.9366348314609"/>
    <n v="0.84796667771698975"/>
    <n v="861.9312621235955"/>
  </r>
  <r>
    <x v="0"/>
    <x v="43"/>
    <n v="1700.6641166629211"/>
    <n v="1074.8701417964319"/>
    <n v="2011.8658651685394"/>
    <n v="0.84531685044542071"/>
    <n v="850.33205833146053"/>
  </r>
  <r>
    <x v="0"/>
    <x v="44"/>
    <n v="1772.1922023707864"/>
    <n v="1104.2167322619682"/>
    <n v="2088.0516741573033"/>
    <n v="0.84873005026851567"/>
    <n v="886.0961011853932"/>
  </r>
  <r>
    <x v="0"/>
    <x v="45"/>
    <n v="1784.5754920786515"/>
    <n v="1116.7457172751622"/>
    <n v="2105.1913651685391"/>
    <n v="0.84770226669430615"/>
    <n v="892.28774603932573"/>
  </r>
  <r>
    <x v="0"/>
    <x v="46"/>
    <n v="1840.158471438202"/>
    <n v="1156.7171429931263"/>
    <n v="2173.517367977528"/>
    <n v="0.84662699205872061"/>
    <n v="920.07923571910101"/>
  </r>
  <r>
    <x v="0"/>
    <x v="47"/>
    <n v="1786.8365770449441"/>
    <n v="1128.8036485034238"/>
    <n v="2113.5237471910114"/>
    <n v="0.84543009247932399"/>
    <n v="893.41828852247204"/>
  </r>
  <r>
    <x v="1"/>
    <x v="0"/>
    <n v="1748.2927774044942"/>
    <n v="1102.2033496064773"/>
    <n v="2066.7316853932584"/>
    <n v="0.84592150483812245"/>
    <n v="874.14638870224712"/>
  </r>
  <r>
    <x v="1"/>
    <x v="1"/>
    <n v="1708.8291457078651"/>
    <n v="1060.7540847916198"/>
    <n v="2011.2921910112361"/>
    <n v="0.8496175510176377"/>
    <n v="854.41457285393255"/>
  </r>
  <r>
    <x v="1"/>
    <x v="2"/>
    <n v="1756.8184454494383"/>
    <n v="1092.499136479548"/>
    <n v="2068.8077275280898"/>
    <n v="0.84919367908035071"/>
    <n v="878.40922272471914"/>
  </r>
  <r>
    <x v="1"/>
    <x v="3"/>
    <n v="1740.0467058876407"/>
    <n v="1084.6020194890748"/>
    <n v="2050.3960786516855"/>
    <n v="0.84863930632947437"/>
    <n v="870.02335294382033"/>
  </r>
  <r>
    <x v="1"/>
    <x v="4"/>
    <n v="1721.9256091685395"/>
    <n v="1066.5939113181287"/>
    <n v="2025.5000308988765"/>
    <n v="0.85012371409561682"/>
    <n v="860.96280458426975"/>
  </r>
  <r>
    <x v="1"/>
    <x v="5"/>
    <n v="1690.1974814157306"/>
    <n v="1041.9719741972535"/>
    <n v="1985.5661966292137"/>
    <n v="0.85124207104506799"/>
    <n v="845.09874070786532"/>
  </r>
  <r>
    <x v="1"/>
    <x v="6"/>
    <n v="1696.2351455730338"/>
    <n v="1046.8640313499593"/>
    <n v="1993.2731797752811"/>
    <n v="0.85097976673938147"/>
    <n v="848.11757278651692"/>
  </r>
  <r>
    <x v="1"/>
    <x v="7"/>
    <n v="1689.4680991685393"/>
    <n v="1058.5253570196001"/>
    <n v="1993.6846264044946"/>
    <n v="0.84740990465247568"/>
    <n v="844.73404958426966"/>
  </r>
  <r>
    <x v="1"/>
    <x v="8"/>
    <n v="1736.4848892471912"/>
    <n v="1083.1245925156816"/>
    <n v="2046.5919606741572"/>
    <n v="0.848476356115063"/>
    <n v="868.24244462359559"/>
  </r>
  <r>
    <x v="1"/>
    <x v="9"/>
    <n v="1726.5369258202247"/>
    <n v="1071.6894515451359"/>
    <n v="2032.1043370786517"/>
    <n v="0.84963005802265545"/>
    <n v="863.26846291011236"/>
  </r>
  <r>
    <x v="1"/>
    <x v="10"/>
    <n v="1846.9214657191014"/>
    <n v="1150.6702182848205"/>
    <n v="2176.0424747191014"/>
    <n v="0.84875248860090147"/>
    <n v="923.46073285955072"/>
  </r>
  <r>
    <x v="1"/>
    <x v="11"/>
    <n v="1806.3718648988763"/>
    <n v="1118.5415502691537"/>
    <n v="2124.6445617977529"/>
    <n v="0.85019955684748871"/>
    <n v="903.18593244943816"/>
  </r>
  <r>
    <x v="1"/>
    <x v="12"/>
    <n v="1917.1933931123599"/>
    <n v="1211.1570608925936"/>
    <n v="2267.7151348314605"/>
    <n v="0.84542955315013502"/>
    <n v="958.59669655617995"/>
  </r>
  <r>
    <x v="1"/>
    <x v="13"/>
    <n v="1826.5271276629217"/>
    <n v="1161.6857663794385"/>
    <n v="2164.6512808988764"/>
    <n v="0.84379740227924938"/>
    <n v="913.26356383146083"/>
  </r>
  <r>
    <x v="1"/>
    <x v="14"/>
    <n v="1954.6714842471911"/>
    <n v="1236.7782854346187"/>
    <n v="2313.0847668539327"/>
    <n v="0.84504965501362672"/>
    <n v="977.33574212359554"/>
  </r>
  <r>
    <x v="1"/>
    <x v="15"/>
    <n v="2022.281166438202"/>
    <n v="1271.146617393111"/>
    <n v="2388.6052078651683"/>
    <n v="0.84663684052067745"/>
    <n v="1011.140583219101"/>
  </r>
  <r>
    <x v="1"/>
    <x v="16"/>
    <n v="1984.4748532921346"/>
    <n v="1251.680133802553"/>
    <n v="2346.2403117977528"/>
    <n v="0.84581056906808338"/>
    <n v="992.23742664606732"/>
  </r>
  <r>
    <x v="1"/>
    <x v="17"/>
    <n v="2100.5560379325843"/>
    <n v="1344.8240030792465"/>
    <n v="2494.1706573033703"/>
    <n v="0.84218617189717426"/>
    <n v="1050.2780189662922"/>
  </r>
  <r>
    <x v="1"/>
    <x v="18"/>
    <n v="2112.0194955842703"/>
    <n v="1331.1232098718096"/>
    <n v="2496.5006207865172"/>
    <n v="0.84599197692924388"/>
    <n v="1056.0097477921352"/>
  </r>
  <r>
    <x v="1"/>
    <x v="19"/>
    <n v="2092.6543969213481"/>
    <n v="1325.3225958293683"/>
    <n v="2477.0309662921345"/>
    <n v="0.84482367212947718"/>
    <n v="1046.327198460674"/>
  </r>
  <r>
    <x v="1"/>
    <x v="20"/>
    <n v="2126.8421636966291"/>
    <n v="1352.1397867577402"/>
    <n v="2520.2657780898876"/>
    <n v="0.84389598199780558"/>
    <n v="1063.4210818483145"/>
  </r>
  <r>
    <x v="1"/>
    <x v="21"/>
    <n v="2089.2263003595508"/>
    <n v="1318.570913533827"/>
    <n v="2470.5254073033711"/>
    <n v="0.84566072228335587"/>
    <n v="1044.6131501797754"/>
  </r>
  <r>
    <x v="1"/>
    <x v="22"/>
    <n v="2069.2574352808992"/>
    <n v="1311.3889672982516"/>
    <n v="2449.8096573033708"/>
    <n v="0.84466049397430965"/>
    <n v="1034.6287176404496"/>
  </r>
  <r>
    <x v="1"/>
    <x v="23"/>
    <n v="2000.2335619550563"/>
    <n v="1277.2816100246159"/>
    <n v="2373.2641264044942"/>
    <n v="0.84281961695743457"/>
    <n v="1000.1167809775282"/>
  </r>
  <r>
    <x v="1"/>
    <x v="24"/>
    <n v="2052.7450316292138"/>
    <n v="1302.2186699821348"/>
    <n v="2430.9536460674158"/>
    <n v="0.84441965191313506"/>
    <n v="1026.3725158146069"/>
  </r>
  <r>
    <x v="1"/>
    <x v="25"/>
    <n v="2074.2861206629218"/>
    <n v="1335.2606393233943"/>
    <n v="2466.8976235955056"/>
    <n v="0.84084807607039957"/>
    <n v="1037.1430603314609"/>
  </r>
  <r>
    <x v="1"/>
    <x v="26"/>
    <n v="2053.0246281573036"/>
    <n v="1296.395892648256"/>
    <n v="2428.075870786517"/>
    <n v="0.84553561643536101"/>
    <n v="1026.5123140786518"/>
  </r>
  <r>
    <x v="1"/>
    <x v="27"/>
    <n v="2010.9271161235952"/>
    <n v="1283.0024029442886"/>
    <n v="2385.3559550561795"/>
    <n v="0.84303020346337965"/>
    <n v="1005.4635580617976"/>
  </r>
  <r>
    <x v="1"/>
    <x v="28"/>
    <n v="1915.2848428988764"/>
    <n v="1209.9917561758227"/>
    <n v="2265.4792162921349"/>
    <n v="0.84542150249057912"/>
    <n v="957.64242144943819"/>
  </r>
  <r>
    <x v="1"/>
    <x v="29"/>
    <n v="1836.154973325843"/>
    <n v="1160.137289615029"/>
    <n v="2171.9538707865167"/>
    <n v="0.84539317248985912"/>
    <n v="918.0774866629215"/>
  </r>
  <r>
    <x v="1"/>
    <x v="30"/>
    <n v="1583.8008721685392"/>
    <n v="1002.6881077359257"/>
    <n v="1874.5155758426968"/>
    <n v="0.84491208959762021"/>
    <n v="791.90043608426959"/>
  </r>
  <r>
    <x v="1"/>
    <x v="31"/>
    <n v="1576.0329512359549"/>
    <n v="992.80068417517271"/>
    <n v="1862.668264044944"/>
    <n v="0.84611574785381494"/>
    <n v="788.01647561797745"/>
  </r>
  <r>
    <x v="1"/>
    <x v="32"/>
    <n v="1596.4029765505618"/>
    <n v="1031.121164826576"/>
    <n v="1900.4508202247193"/>
    <n v="0.84001277989492762"/>
    <n v="798.20148827528089"/>
  </r>
  <r>
    <x v="1"/>
    <x v="33"/>
    <n v="1642.208181674157"/>
    <n v="1031.2003519455159"/>
    <n v="1939.129154494382"/>
    <n v="0.84687921785300291"/>
    <n v="821.1040908370785"/>
  </r>
  <r>
    <x v="1"/>
    <x v="34"/>
    <n v="1636.6040947415731"/>
    <n v="1019.872289311543"/>
    <n v="1928.3704129213484"/>
    <n v="0.84869799068438856"/>
    <n v="818.30204737078657"/>
  </r>
  <r>
    <x v="1"/>
    <x v="35"/>
    <n v="1657.9344733483147"/>
    <n v="1054.1949479622092"/>
    <n v="1964.7070280898877"/>
    <n v="0.84385837157623389"/>
    <n v="828.96723667415733"/>
  </r>
  <r>
    <x v="1"/>
    <x v="36"/>
    <n v="1590.243748685393"/>
    <n v="999.57384217788717"/>
    <n v="1878.3032359550562"/>
    <n v="0.84663845445424346"/>
    <n v="795.12187434269651"/>
  </r>
  <r>
    <x v="1"/>
    <x v="37"/>
    <n v="1537.2014508202246"/>
    <n v="973.11677041374242"/>
    <n v="1819.3253005617978"/>
    <n v="0.84492940891084467"/>
    <n v="768.60072541011232"/>
  </r>
  <r>
    <x v="1"/>
    <x v="38"/>
    <n v="1521.3698039325843"/>
    <n v="953.46665335814544"/>
    <n v="1795.4566938202247"/>
    <n v="0.84734419335703337"/>
    <n v="760.68490196629216"/>
  </r>
  <r>
    <x v="1"/>
    <x v="39"/>
    <n v="1504.7236802022471"/>
    <n v="942.43024556210094"/>
    <n v="1775.4909522471908"/>
    <n v="0.84749723917081032"/>
    <n v="752.36184010112356"/>
  </r>
  <r>
    <x v="1"/>
    <x v="40"/>
    <n v="1578.1157427640453"/>
    <n v="992.95658065636519"/>
    <n v="1864.513896067416"/>
    <n v="0.84639527015194993"/>
    <n v="789.05787138202265"/>
  </r>
  <r>
    <x v="1"/>
    <x v="41"/>
    <n v="1642.9983457752812"/>
    <n v="1051.3223462916515"/>
    <n v="1950.5697219101125"/>
    <n v="0.84231715858193501"/>
    <n v="821.49917288764061"/>
  </r>
  <r>
    <x v="1"/>
    <x v="42"/>
    <n v="1751.0482214494382"/>
    <n v="1118.3973457275331"/>
    <n v="2077.7349438202245"/>
    <n v="0.84276785480147709"/>
    <n v="875.52411072471909"/>
  </r>
  <r>
    <x v="1"/>
    <x v="43"/>
    <n v="1760.3640535955058"/>
    <n v="1118.7969132940646"/>
    <n v="2085.8063511235955"/>
    <n v="0.84397290891708221"/>
    <n v="880.18202679775288"/>
  </r>
  <r>
    <x v="1"/>
    <x v="44"/>
    <n v="1880.1407749550563"/>
    <n v="1166.040432917514"/>
    <n v="2212.3696853932579"/>
    <n v="0.84983119564886522"/>
    <n v="940.07038747752813"/>
  </r>
  <r>
    <x v="1"/>
    <x v="45"/>
    <n v="1881.3158907977527"/>
    <n v="1189.4939494036403"/>
    <n v="2225.8134101123596"/>
    <n v="0.84522623605847691"/>
    <n v="940.65794539887634"/>
  </r>
  <r>
    <x v="1"/>
    <x v="46"/>
    <n v="1830.7413362022471"/>
    <n v="1150.9035075566494"/>
    <n v="2162.4506292134829"/>
    <n v="0.84660491734237486"/>
    <n v="915.37066810112356"/>
  </r>
  <r>
    <x v="1"/>
    <x v="47"/>
    <n v="1754.0224801685395"/>
    <n v="1111.8221471586037"/>
    <n v="2076.7145561797756"/>
    <n v="0.84461414061408369"/>
    <n v="877.01124008426973"/>
  </r>
  <r>
    <x v="2"/>
    <x v="0"/>
    <n v="1742.8426711685393"/>
    <n v="1105.837042235263"/>
    <n v="2064.0678623595504"/>
    <n v="0.84437275680277257"/>
    <n v="871.42133558426963"/>
  </r>
  <r>
    <x v="2"/>
    <x v="1"/>
    <n v="1775.0570537528088"/>
    <n v="1103.7207378076828"/>
    <n v="2090.221761235955"/>
    <n v="0.84921948793759172"/>
    <n v="887.52852687640438"/>
  </r>
  <r>
    <x v="2"/>
    <x v="2"/>
    <n v="1787.5294901797754"/>
    <n v="1107.518080698185"/>
    <n v="2102.8214325842696"/>
    <n v="0.85006242683335453"/>
    <n v="893.7647450898877"/>
  </r>
  <r>
    <x v="2"/>
    <x v="3"/>
    <n v="1755.728424202247"/>
    <n v="1083.33359881455"/>
    <n v="2063.0545280898878"/>
    <n v="0.85103345563426114"/>
    <n v="877.86421210112348"/>
  </r>
  <r>
    <x v="2"/>
    <x v="4"/>
    <n v="1753.961698314607"/>
    <n v="1082.7805445474887"/>
    <n v="2061.2606207865169"/>
    <n v="0.85091699740780302"/>
    <n v="876.98084915730351"/>
  </r>
  <r>
    <x v="2"/>
    <x v="5"/>
    <n v="1748.4143411123596"/>
    <n v="1086.4904582919057"/>
    <n v="2058.4980505617978"/>
    <n v="0.84936409856457662"/>
    <n v="874.20717055617979"/>
  </r>
  <r>
    <x v="2"/>
    <x v="6"/>
    <n v="1747.2594858876405"/>
    <n v="1082.6884959321237"/>
    <n v="2055.5121235955057"/>
    <n v="0.85003608873458303"/>
    <n v="873.62974294382025"/>
  </r>
  <r>
    <x v="2"/>
    <x v="7"/>
    <n v="1857.3637882247194"/>
    <n v="1146.5280108575521"/>
    <n v="2182.73377247191"/>
    <n v="0.85093464519096418"/>
    <n v="928.68189411235971"/>
  </r>
  <r>
    <x v="2"/>
    <x v="8"/>
    <n v="1839.6479038651685"/>
    <n v="1168.3838185280406"/>
    <n v="2179.3175898876402"/>
    <n v="0.84413942804913344"/>
    <n v="919.82395193258424"/>
  </r>
  <r>
    <x v="2"/>
    <x v="9"/>
    <n v="1793.6360404382021"/>
    <n v="1122.4463319084734"/>
    <n v="2115.8960308988762"/>
    <n v="0.84769573468892445"/>
    <n v="896.81802021910107"/>
  </r>
  <r>
    <x v="2"/>
    <x v="10"/>
    <n v="1764.2540922471912"/>
    <n v="1098.6172642192507"/>
    <n v="2078.353289325843"/>
    <n v="0.84887112374405971"/>
    <n v="882.12704612359562"/>
  </r>
  <r>
    <x v="2"/>
    <x v="11"/>
    <n v="1753.6091635617981"/>
    <n v="1097.2574979686833"/>
    <n v="2068.6031797752812"/>
    <n v="0.84772622449139723"/>
    <n v="876.80458178089907"/>
  </r>
  <r>
    <x v="2"/>
    <x v="12"/>
    <n v="1938.9046713370788"/>
    <n v="1209.9914379646755"/>
    <n v="2285.4825758426969"/>
    <n v="0.84835679424165866"/>
    <n v="969.45233566853938"/>
  </r>
  <r>
    <x v="2"/>
    <x v="13"/>
    <n v="1829.6026894719103"/>
    <n v="1142.1720587194172"/>
    <n v="2156.8502528089889"/>
    <n v="0.84827525095407741"/>
    <n v="914.80134473595513"/>
  </r>
  <r>
    <x v="2"/>
    <x v="14"/>
    <n v="1914.2029258988764"/>
    <n v="1211.0475164109844"/>
    <n v="2265.1288988764045"/>
    <n v="0.84507461224321423"/>
    <n v="957.1014629494382"/>
  </r>
  <r>
    <x v="2"/>
    <x v="15"/>
    <n v="1961.3980094157303"/>
    <n v="1229.5478617064625"/>
    <n v="2314.9233455056183"/>
    <n v="0.84728421492821737"/>
    <n v="980.69900470786513"/>
  </r>
  <r>
    <x v="2"/>
    <x v="16"/>
    <n v="1978.5303879775281"/>
    <n v="1244.2524895638919"/>
    <n v="2337.251966292135"/>
    <n v="0.84651993730753372"/>
    <n v="989.26519398876405"/>
  </r>
  <r>
    <x v="2"/>
    <x v="17"/>
    <n v="1982.7364922696631"/>
    <n v="1247.4525365751258"/>
    <n v="2342.516132022472"/>
    <n v="0.84641316453083126"/>
    <n v="991.36824613483157"/>
  </r>
  <r>
    <x v="2"/>
    <x v="18"/>
    <n v="2145.9641349438207"/>
    <n v="1372.7114515288406"/>
    <n v="2547.4494691011237"/>
    <n v="0.84239713524171744"/>
    <n v="1072.9820674719103"/>
  </r>
  <r>
    <x v="2"/>
    <x v="19"/>
    <n v="2094.3887058202245"/>
    <n v="1319.6275756246675"/>
    <n v="2475.4557134831462"/>
    <n v="0.84606187636993413"/>
    <n v="1047.1943529101122"/>
  </r>
  <r>
    <x v="2"/>
    <x v="20"/>
    <n v="2044.1140083707862"/>
    <n v="1286.1762102876644"/>
    <n v="2415.088264044944"/>
    <n v="0.84639308583578376"/>
    <n v="1022.0570041853931"/>
  </r>
  <r>
    <x v="2"/>
    <x v="21"/>
    <n v="1884.7804564719104"/>
    <n v="1188.6222054005566"/>
    <n v="2228.2773876404494"/>
    <n v="0.84584642240961205"/>
    <n v="942.39022823595519"/>
  </r>
  <r>
    <x v="2"/>
    <x v="22"/>
    <n v="1954.1122911910118"/>
    <n v="1241.8923320049839"/>
    <n v="2315.3512500000002"/>
    <n v="0.84398092565480576"/>
    <n v="977.05614559550588"/>
  </r>
  <r>
    <x v="2"/>
    <x v="23"/>
    <n v="2035.576183955056"/>
    <n v="1284.9554589830595"/>
    <n v="2407.2143511235954"/>
    <n v="0.84561484231968254"/>
    <n v="1017.788091977528"/>
  </r>
  <r>
    <x v="2"/>
    <x v="24"/>
    <n v="2038.3518886179772"/>
    <n v="1279.4380446632103"/>
    <n v="2406.6242191011238"/>
    <n v="0.84697555706445249"/>
    <n v="1019.1759443089886"/>
  </r>
  <r>
    <x v="2"/>
    <x v="25"/>
    <n v="2043.5305025730336"/>
    <n v="1290.8974848953299"/>
    <n v="2417.1125814606739"/>
    <n v="0.84544283052720581"/>
    <n v="1021.7652512865168"/>
  </r>
  <r>
    <x v="2"/>
    <x v="26"/>
    <n v="2092.6787096629214"/>
    <n v="1317.1543461690096"/>
    <n v="2472.6907921348316"/>
    <n v="0.84631637579568875"/>
    <n v="1046.3393548314607"/>
  </r>
  <r>
    <x v="2"/>
    <x v="27"/>
    <n v="2058.993406213483"/>
    <n v="1312.0926223734157"/>
    <n v="2441.5242977528092"/>
    <n v="0.84332292253187513"/>
    <n v="1029.4967031067415"/>
  </r>
  <r>
    <x v="2"/>
    <x v="28"/>
    <n v="2087.3542192584273"/>
    <n v="1340.2805351101322"/>
    <n v="2480.6046741573032"/>
    <n v="0.8414699210254174"/>
    <n v="1043.6771096292136"/>
  </r>
  <r>
    <x v="2"/>
    <x v="29"/>
    <n v="1928.737893235955"/>
    <n v="1211.8033780944297"/>
    <n v="2277.8273174157302"/>
    <n v="0.84674456157816713"/>
    <n v="964.36894661797749"/>
  </r>
  <r>
    <x v="2"/>
    <x v="30"/>
    <n v="1761.5958991685397"/>
    <n v="1104.6767770885754"/>
    <n v="2079.3101966292134"/>
    <n v="0.84720206827450617"/>
    <n v="880.79794958426987"/>
  </r>
  <r>
    <x v="2"/>
    <x v="31"/>
    <n v="1630.963538696629"/>
    <n v="1023.7786406357126"/>
    <n v="1925.6595674157304"/>
    <n v="0.8469635891485281"/>
    <n v="815.48176934831451"/>
  </r>
  <r>
    <x v="2"/>
    <x v="32"/>
    <n v="1560.9063738539326"/>
    <n v="981.88559384604287"/>
    <n v="1844.0520674157303"/>
    <n v="0.84645461016803047"/>
    <n v="780.45318692696628"/>
  </r>
  <r>
    <x v="2"/>
    <x v="33"/>
    <n v="1565.6189935955058"/>
    <n v="1009.2648202786656"/>
    <n v="1862.7340955056177"/>
    <n v="0.84049516105009958"/>
    <n v="782.8094967977529"/>
  </r>
  <r>
    <x v="2"/>
    <x v="34"/>
    <n v="1586.0781656292136"/>
    <n v="996.95407259708804"/>
    <n v="1873.3823342696628"/>
    <n v="0.84663879690503507"/>
    <n v="793.03908281460679"/>
  </r>
  <r>
    <x v="2"/>
    <x v="35"/>
    <n v="1549.6050011460673"/>
    <n v="974.63403432007158"/>
    <n v="1830.6248005617977"/>
    <n v="0.84648967973694633"/>
    <n v="774.80250057303363"/>
  </r>
  <r>
    <x v="2"/>
    <x v="36"/>
    <n v="1364.2446593932586"/>
    <n v="849.56558945307279"/>
    <n v="1607.148151685393"/>
    <n v="0.84886054715154602"/>
    <n v="682.12232969662932"/>
  </r>
  <r>
    <x v="2"/>
    <x v="37"/>
    <n v="1388.3183256741574"/>
    <n v="871.84569603302054"/>
    <n v="1639.3726516853933"/>
    <n v="0.84685951314782892"/>
    <n v="694.15916283707872"/>
  </r>
  <r>
    <x v="2"/>
    <x v="38"/>
    <n v="1436.7817238764046"/>
    <n v="915.77861687617974"/>
    <n v="1703.8169494382023"/>
    <n v="0.84327235055981398"/>
    <n v="718.39086193820231"/>
  </r>
  <r>
    <x v="2"/>
    <x v="39"/>
    <n v="1549.1025378202248"/>
    <n v="965.11229412296984"/>
    <n v="1825.1466825842692"/>
    <n v="0.84875509053705933"/>
    <n v="774.55126891011241"/>
  </r>
  <r>
    <x v="2"/>
    <x v="40"/>
    <n v="1525.9892248314604"/>
    <n v="954.00542379273975"/>
    <n v="1799.6581516853935"/>
    <n v="0.84793282735521747"/>
    <n v="762.99461241573022"/>
  </r>
  <r>
    <x v="2"/>
    <x v="41"/>
    <n v="1519.9475085505619"/>
    <n v="943.86869123158226"/>
    <n v="1789.1697893258427"/>
    <n v="0.84952670094171245"/>
    <n v="759.97375427528095"/>
  </r>
  <r>
    <x v="2"/>
    <x v="42"/>
    <n v="1506.652491033708"/>
    <n v="963.8501187649581"/>
    <n v="1788.5773061797752"/>
    <n v="0.84237482261908447"/>
    <n v="753.32624551685399"/>
  </r>
  <r>
    <x v="2"/>
    <x v="43"/>
    <n v="1454.9757588202247"/>
    <n v="909.40049631744648"/>
    <n v="1715.7982752808987"/>
    <n v="0.84798765669701237"/>
    <n v="727.48787941011233"/>
  </r>
  <r>
    <x v="2"/>
    <x v="44"/>
    <n v="1545.3745841123598"/>
    <n v="966.99885152479874"/>
    <n v="1822.9836488764042"/>
    <n v="0.8477171943175964"/>
    <n v="772.6872920561799"/>
  </r>
  <r>
    <x v="2"/>
    <x v="45"/>
    <n v="1591.1027988876406"/>
    <n v="992.46927358765947"/>
    <n v="1875.2608820224721"/>
    <n v="0.84847010575490356"/>
    <n v="795.55139944382029"/>
  </r>
  <r>
    <x v="2"/>
    <x v="46"/>
    <n v="1708.7683638539324"/>
    <n v="1083.1542610101098"/>
    <n v="2023.14420505618"/>
    <n v="0.84461026534017247"/>
    <n v="854.38418192696622"/>
  </r>
  <r>
    <x v="2"/>
    <x v="47"/>
    <n v="1695.0478733595507"/>
    <n v="1067.9804724635185"/>
    <n v="2003.4394382022472"/>
    <n v="0.84606893577006426"/>
    <n v="847.52393667977537"/>
  </r>
  <r>
    <x v="3"/>
    <x v="0"/>
    <n v="1705.2349120786519"/>
    <n v="1083.2242854468079"/>
    <n v="2020.1982471910114"/>
    <n v="0.84409285794089717"/>
    <n v="852.61745603932593"/>
  </r>
  <r>
    <x v="3"/>
    <x v="1"/>
    <n v="1761.1015400898873"/>
    <n v="1102.2906528589804"/>
    <n v="2077.6244410112358"/>
    <n v="0.84765153187777853"/>
    <n v="880.55077004494365"/>
  </r>
  <r>
    <x v="3"/>
    <x v="2"/>
    <n v="1748.9856905393258"/>
    <n v="1077.7256908167069"/>
    <n v="2054.3718286516855"/>
    <n v="0.851348166941722"/>
    <n v="874.49284526966289"/>
  </r>
  <r>
    <x v="3"/>
    <x v="3"/>
    <n v="1731.0793563707869"/>
    <n v="1063.2947522887498"/>
    <n v="2031.5588764044944"/>
    <n v="0.85209411180565731"/>
    <n v="865.53967818539343"/>
  </r>
  <r>
    <x v="3"/>
    <x v="4"/>
    <n v="1694.9870915056181"/>
    <n v="1061.9652216479078"/>
    <n v="2000.187834269663"/>
    <n v="0.84741395906175776"/>
    <n v="847.49354575280904"/>
  </r>
  <r>
    <x v="3"/>
    <x v="5"/>
    <n v="1700.3845201348317"/>
    <n v="1069.9273445124882"/>
    <n v="2008.9927921348315"/>
    <n v="0.84638657081887236"/>
    <n v="850.19226006741587"/>
  </r>
  <r>
    <x v="3"/>
    <x v="6"/>
    <n v="1701.0733811460673"/>
    <n v="1053.9752178357287"/>
    <n v="2001.128283707865"/>
    <n v="0.85005713776338732"/>
    <n v="850.53669057303364"/>
  </r>
  <r>
    <x v="3"/>
    <x v="7"/>
    <n v="1711.7385704494384"/>
    <n v="1076.6359596651098"/>
    <n v="2022.1755421348314"/>
    <n v="0.84648366810051434"/>
    <n v="855.86928522471919"/>
  </r>
  <r>
    <x v="3"/>
    <x v="8"/>
    <n v="1732.8744471235952"/>
    <n v="1090.2299099894938"/>
    <n v="2047.3043511235953"/>
    <n v="0.8464176057519559"/>
    <n v="866.43722356179762"/>
  </r>
  <r>
    <x v="3"/>
    <x v="9"/>
    <n v="1731.7763216292137"/>
    <n v="1094.514713285037"/>
    <n v="2048.6609494382024"/>
    <n v="0.84532109722895488"/>
    <n v="865.88816081460686"/>
  </r>
  <r>
    <x v="3"/>
    <x v="10"/>
    <n v="1905.9973756179777"/>
    <n v="1209.7210144719024"/>
    <n v="2257.4877471910113"/>
    <n v="0.84430020849043697"/>
    <n v="952.99868780898885"/>
  </r>
  <r>
    <x v="3"/>
    <x v="11"/>
    <n v="2021.1182069662923"/>
    <n v="1265.1913311382016"/>
    <n v="2384.4554747191014"/>
    <n v="0.84762254040595508"/>
    <n v="1010.5591034831461"/>
  </r>
  <r>
    <x v="3"/>
    <x v="12"/>
    <n v="2073.5405299213485"/>
    <n v="1303.9878797955676"/>
    <n v="2449.4804999999992"/>
    <n v="0.8465225707742311"/>
    <n v="1036.7702649606742"/>
  </r>
  <r>
    <x v="3"/>
    <x v="13"/>
    <n v="1905.3085146067415"/>
    <n v="1184.9731498718986"/>
    <n v="2243.7383764044944"/>
    <n v="0.84916696823625493"/>
    <n v="952.65425730337074"/>
  </r>
  <r>
    <x v="3"/>
    <x v="14"/>
    <n v="1808.3817182022469"/>
    <n v="1135.102553179667"/>
    <n v="2135.1117640449434"/>
    <n v="0.84697286046342124"/>
    <n v="904.19085910112346"/>
  </r>
  <r>
    <x v="3"/>
    <x v="15"/>
    <n v="1797.8056756179774"/>
    <n v="1131.4111871974626"/>
    <n v="2124.1931460674155"/>
    <n v="0.84634755504522308"/>
    <n v="898.90283780898869"/>
  </r>
  <r>
    <x v="3"/>
    <x v="16"/>
    <n v="1666.5817051011234"/>
    <n v="1056.2959110420575"/>
    <n v="1973.1334550561799"/>
    <n v="0.84463709275745458"/>
    <n v="833.29085255056168"/>
  </r>
  <r>
    <x v="3"/>
    <x v="17"/>
    <n v="1683.928846213483"/>
    <n v="1065.3069521351902"/>
    <n v="1992.6101629213479"/>
    <n v="0.84508695054766259"/>
    <n v="841.96442310674149"/>
  </r>
  <r>
    <x v="3"/>
    <x v="18"/>
    <n v="1788.5992508089892"/>
    <n v="1122.9827249845105"/>
    <n v="2111.9132275280899"/>
    <n v="0.84690944092550291"/>
    <n v="894.29962540449458"/>
  </r>
  <r>
    <x v="3"/>
    <x v="19"/>
    <n v="1809.4190618426969"/>
    <n v="1144.253257540382"/>
    <n v="2140.8673146067417"/>
    <n v="0.84518038530336059"/>
    <n v="904.70953092134846"/>
  </r>
  <r>
    <x v="3"/>
    <x v="20"/>
    <n v="1837.4476007528092"/>
    <n v="1147.1960922684721"/>
    <n v="2166.1654044943816"/>
    <n v="0.84824898271408755"/>
    <n v="918.7238003764046"/>
  </r>
  <r>
    <x v="3"/>
    <x v="21"/>
    <n v="1769.9837950112365"/>
    <n v="1112.3288338992922"/>
    <n v="2090.4827359550563"/>
    <n v="0.84668663585140924"/>
    <n v="884.99189750561823"/>
  </r>
  <r>
    <x v="3"/>
    <x v="22"/>
    <n v="1595.5277178539327"/>
    <n v="999.73481963136874"/>
    <n v="1882.8644157303372"/>
    <n v="0.84739384552819719"/>
    <n v="797.76385892696635"/>
  </r>
  <r>
    <x v="3"/>
    <x v="23"/>
    <n v="1525.4421881460673"/>
    <n v="948.71066861633051"/>
    <n v="1796.3924410112359"/>
    <n v="0.84916978791524889"/>
    <n v="762.72109407303367"/>
  </r>
  <r>
    <x v="3"/>
    <x v="24"/>
    <n v="1477.8135274044944"/>
    <n v="916.70095218212555"/>
    <n v="1739.0438342696627"/>
    <n v="0.84978509355695686"/>
    <n v="738.90676370224719"/>
  </r>
  <r>
    <x v="3"/>
    <x v="25"/>
    <n v="1469.3040678539326"/>
    <n v="928.8277930056413"/>
    <n v="1738.2679634831461"/>
    <n v="0.84526902567411821"/>
    <n v="734.65203392696628"/>
  </r>
  <r>
    <x v="3"/>
    <x v="26"/>
    <n v="1442.4222799213483"/>
    <n v="921.3845225839716"/>
    <n v="1711.5874129213482"/>
    <n v="0.8427394762499526"/>
    <n v="721.21113996067413"/>
  </r>
  <r>
    <x v="3"/>
    <x v="27"/>
    <n v="1380.2383912247192"/>
    <n v="860.81554072398694"/>
    <n v="1626.6718820224719"/>
    <n v="0.84850448727781702"/>
    <n v="690.11919561235959"/>
  </r>
  <r>
    <x v="3"/>
    <x v="28"/>
    <n v="1364.7998003258429"/>
    <n v="845.69553520184729"/>
    <n v="1605.5776011235955"/>
    <n v="0.85003664685577662"/>
    <n v="682.39990016292143"/>
  </r>
  <r>
    <x v="3"/>
    <x v="29"/>
    <n v="1329.9474852808989"/>
    <n v="830.53961461476126"/>
    <n v="1567.9784325842697"/>
    <n v="0.84819246084204158"/>
    <n v="664.97374264044947"/>
  </r>
  <r>
    <x v="3"/>
    <x v="30"/>
    <n v="1387.6051519213486"/>
    <n v="868.79193041393569"/>
    <n v="1637.1461376404495"/>
    <n v="0.84757561956029537"/>
    <n v="693.80257596067429"/>
  </r>
  <r>
    <x v="3"/>
    <x v="31"/>
    <n v="1490.3143286966292"/>
    <n v="933.21293596345117"/>
    <n v="1758.3865280898876"/>
    <n v="0.84754648928955245"/>
    <n v="745.15716434831461"/>
  </r>
  <r>
    <x v="3"/>
    <x v="32"/>
    <n v="1476.5452127191013"/>
    <n v="930.97576725482213"/>
    <n v="1745.5376376404495"/>
    <n v="0.84589709260869228"/>
    <n v="738.27260635955065"/>
  </r>
  <r>
    <x v="3"/>
    <x v="33"/>
    <n v="1360.9624392808989"/>
    <n v="844.25953940693773"/>
    <n v="1601.5595308988763"/>
    <n v="0.84977324478039096"/>
    <n v="680.48121964044947"/>
  </r>
  <r>
    <x v="3"/>
    <x v="34"/>
    <n v="1415.2527912134831"/>
    <n v="890.60400464922793"/>
    <n v="1672.159070224719"/>
    <n v="0.84636253596572564"/>
    <n v="707.62639560674154"/>
  </r>
  <r>
    <x v="3"/>
    <x v="35"/>
    <n v="1487.4656858089891"/>
    <n v="924.82280530363937"/>
    <n v="1751.5283005617978"/>
    <n v="0.84923873929521354"/>
    <n v="743.73284290449453"/>
  </r>
  <r>
    <x v="3"/>
    <x v="36"/>
    <n v="1471.5043709662921"/>
    <n v="925.60737862896167"/>
    <n v="1738.411382022472"/>
    <n v="0.84646498877287624"/>
    <n v="735.75218548314604"/>
  </r>
  <r>
    <x v="3"/>
    <x v="37"/>
    <n v="1404.3768914831462"/>
    <n v="899.36164105110106"/>
    <n v="1667.6707752808989"/>
    <n v="0.84211878765255455"/>
    <n v="702.1884457415731"/>
  </r>
  <r>
    <x v="3"/>
    <x v="38"/>
    <n v="1396.6089705505619"/>
    <n v="875.05260838969525"/>
    <n v="1648.1000224719098"/>
    <n v="0.84740546781611714"/>
    <n v="698.30448527528097"/>
  </r>
  <r>
    <x v="3"/>
    <x v="39"/>
    <n v="1455.4701178988762"/>
    <n v="908.83548853834577"/>
    <n v="1715.9181825842695"/>
    <n v="0.84821650162064033"/>
    <n v="727.7350589494381"/>
  </r>
  <r>
    <x v="3"/>
    <x v="40"/>
    <n v="1460.9364326292136"/>
    <n v="902.39116974802926"/>
    <n v="1717.1619269662922"/>
    <n v="0.85078547904346336"/>
    <n v="730.46821631460682"/>
  </r>
  <r>
    <x v="3"/>
    <x v="41"/>
    <n v="1463.0637975168538"/>
    <n v="908.93095060606925"/>
    <n v="1722.4143370786514"/>
    <n v="0.84942616072177135"/>
    <n v="731.53189875842691"/>
  </r>
  <r>
    <x v="3"/>
    <x v="42"/>
    <n v="1408.1170015617977"/>
    <n v="873.44983427804061"/>
    <n v="1657.0178342696629"/>
    <n v="0.8497898890644292"/>
    <n v="704.05850078089884"/>
  </r>
  <r>
    <x v="3"/>
    <x v="43"/>
    <n v="1397.2816230674157"/>
    <n v="875.7015749382208"/>
    <n v="1649.0146095505618"/>
    <n v="0.8473433861500137"/>
    <n v="698.64081153370785"/>
  </r>
  <r>
    <x v="3"/>
    <x v="44"/>
    <n v="1646.5642145393258"/>
    <n v="1032.4505562236259"/>
    <n v="1943.4834353932583"/>
    <n v="0.84722317903684541"/>
    <n v="823.2821072696629"/>
  </r>
  <r>
    <x v="3"/>
    <x v="45"/>
    <n v="1731.8533119775284"/>
    <n v="1080.718670822605"/>
    <n v="2041.3889241573033"/>
    <n v="0.84837009326502888"/>
    <n v="865.9266559887642"/>
  </r>
  <r>
    <x v="3"/>
    <x v="46"/>
    <n v="1729.3328911011238"/>
    <n v="1081.3541568520261"/>
    <n v="2039.587963483146"/>
    <n v="0.84788345590538883"/>
    <n v="864.66644555056189"/>
  </r>
  <r>
    <x v="3"/>
    <x v="47"/>
    <n v="1709.8786457191013"/>
    <n v="1074.744144337579"/>
    <n v="2019.5940084269666"/>
    <n v="0.84664474076693352"/>
    <n v="854.93932285955066"/>
  </r>
  <r>
    <x v="4"/>
    <x v="0"/>
    <n v="1717.184624561798"/>
    <n v="1079.4763575042962"/>
    <n v="2028.2978679775281"/>
    <n v="0.84661363188930938"/>
    <n v="858.59231228089902"/>
  </r>
  <r>
    <x v="4"/>
    <x v="1"/>
    <n v="1716.4471380674156"/>
    <n v="1076.4726692513705"/>
    <n v="2026.0760561797754"/>
    <n v="0.84717803797742219"/>
    <n v="858.2235690337078"/>
  </r>
  <r>
    <x v="4"/>
    <x v="2"/>
    <n v="1778.8093202022469"/>
    <n v="1106.7647424018846"/>
    <n v="2095.0157022471908"/>
    <n v="0.84906729734494624"/>
    <n v="889.40466010112345"/>
  </r>
  <r>
    <x v="4"/>
    <x v="3"/>
    <n v="1797.3558898988763"/>
    <n v="1115.4192748859962"/>
    <n v="2115.336463483146"/>
    <n v="0.84967848894323039"/>
    <n v="898.67794494943814"/>
  </r>
  <r>
    <x v="4"/>
    <x v="4"/>
    <n v="1783.2301870449442"/>
    <n v="1108.7560629781972"/>
    <n v="2099.8213988764041"/>
    <n v="0.84922945732391086"/>
    <n v="891.61509352247208"/>
  </r>
  <r>
    <x v="4"/>
    <x v="5"/>
    <n v="1743.7381904831461"/>
    <n v="1078.5856202957013"/>
    <n v="2050.3584606741574"/>
    <n v="0.85045528571126305"/>
    <n v="871.86909524157306"/>
  </r>
  <r>
    <x v="4"/>
    <x v="6"/>
    <n v="1709.4085993820227"/>
    <n v="1052.6321490230666"/>
    <n v="2007.5139353932584"/>
    <n v="0.8515052220781526"/>
    <n v="854.70429969101133"/>
  </r>
  <r>
    <x v="4"/>
    <x v="7"/>
    <n v="1748.8884395730338"/>
    <n v="1089.7692664475726"/>
    <n v="2060.6328707865168"/>
    <n v="0.84871422967522869"/>
    <n v="874.4442197865169"/>
  </r>
  <r>
    <x v="4"/>
    <x v="8"/>
    <n v="1743.863806314607"/>
    <n v="1083.8752925064493"/>
    <n v="2053.252693820225"/>
    <n v="0.84931767607718189"/>
    <n v="871.93190315730351"/>
  </r>
  <r>
    <x v="4"/>
    <x v="9"/>
    <n v="1742.222696258427"/>
    <n v="1081.2146855167664"/>
    <n v="2050.4548567415727"/>
    <n v="0.8496762025900122"/>
    <n v="871.11134812921352"/>
  </r>
  <r>
    <x v="4"/>
    <x v="10"/>
    <n v="1749.3260689213482"/>
    <n v="1079.9103383564409"/>
    <n v="2055.8083651685388"/>
    <n v="0.85091883979075811"/>
    <n v="874.66303446067411"/>
  </r>
  <r>
    <x v="4"/>
    <x v="11"/>
    <n v="1773.4807776741575"/>
    <n v="1107.7347868435213"/>
    <n v="2091.007036516854"/>
    <n v="0.84814672868264296"/>
    <n v="886.74038883707874"/>
  </r>
  <r>
    <x v="4"/>
    <x v="12"/>
    <n v="1758.7796732696631"/>
    <n v="1091.5609977722677"/>
    <n v="2069.9785870786518"/>
    <n v="0.84966080530901444"/>
    <n v="879.38983663483157"/>
  </r>
  <r>
    <x v="4"/>
    <x v="13"/>
    <n v="1523.1081649550563"/>
    <n v="941.92850670415396"/>
    <n v="1790.8343848314607"/>
    <n v="0.85050196593047844"/>
    <n v="761.55408247752814"/>
  </r>
  <r>
    <x v="4"/>
    <x v="14"/>
    <n v="1472.4728285056183"/>
    <n v="897.87381965120119"/>
    <n v="1724.6314466292135"/>
    <n v="0.85378985254128437"/>
    <n v="736.23641425280914"/>
  </r>
  <r>
    <x v="4"/>
    <x v="15"/>
    <n v="1457.2408959101126"/>
    <n v="907.13291350902205"/>
    <n v="1716.5200702247191"/>
    <n v="0.84895068877309265"/>
    <n v="728.62044795505631"/>
  </r>
  <r>
    <x v="4"/>
    <x v="16"/>
    <n v="1461.2038727865165"/>
    <n v="894.01442851432898"/>
    <n v="1713.0027893258425"/>
    <n v="0.85300729332821335"/>
    <n v="730.60193639325826"/>
  </r>
  <r>
    <x v="4"/>
    <x v="17"/>
    <n v="1483.1704347977529"/>
    <n v="922.19773197528775"/>
    <n v="1746.4945449438198"/>
    <n v="0.8492270640590307"/>
    <n v="741.58521739887647"/>
  </r>
  <r>
    <x v="4"/>
    <x v="18"/>
    <n v="1563.0215823707867"/>
    <n v="974.58806062955102"/>
    <n v="1841.9713230337077"/>
    <n v="0.84855912946381074"/>
    <n v="781.51079118539337"/>
  </r>
  <r>
    <x v="4"/>
    <x v="19"/>
    <n v="1495.1323036516856"/>
    <n v="936.14646575433824"/>
    <n v="1764.0268735955058"/>
    <n v="0.84756775876336332"/>
    <n v="747.56615182584278"/>
  </r>
  <r>
    <x v="4"/>
    <x v="20"/>
    <n v="1394.1452794044947"/>
    <n v="881.19672572463173"/>
    <n v="1649.2873398876402"/>
    <n v="0.84530163161227723"/>
    <n v="697.07263970224733"/>
  </r>
  <r>
    <x v="4"/>
    <x v="21"/>
    <n v="1313.2324754494382"/>
    <n v="812.46229429153152"/>
    <n v="1544.2391376404494"/>
    <n v="0.85040745532198958"/>
    <n v="656.6162377247191"/>
  </r>
  <r>
    <x v="4"/>
    <x v="22"/>
    <n v="1303.0130197415731"/>
    <n v="807.31546858571585"/>
    <n v="1532.8408904494383"/>
    <n v="0.8500641050614991"/>
    <n v="651.50650987078654"/>
  </r>
  <r>
    <x v="4"/>
    <x v="23"/>
    <n v="1389.9351229887641"/>
    <n v="871.25948792709153"/>
    <n v="1640.4306573033707"/>
    <n v="0.84729891922016087"/>
    <n v="694.96756149438204"/>
  </r>
  <r>
    <x v="4"/>
    <x v="24"/>
    <n v="1380.1330360112363"/>
    <n v="869.17862235657822"/>
    <n v="1631.0238117977528"/>
    <n v="0.84617589640829405"/>
    <n v="690.06651800561815"/>
  </r>
  <r>
    <x v="4"/>
    <x v="25"/>
    <n v="1360.143910314607"/>
    <n v="858.086767829255"/>
    <n v="1608.1991039325844"/>
    <n v="0.84575591852314824"/>
    <n v="680.07195515730348"/>
  </r>
  <r>
    <x v="4"/>
    <x v="26"/>
    <n v="1356.4159566067415"/>
    <n v="851.0450982791026"/>
    <n v="1601.2938539325844"/>
    <n v="0.84707497832177869"/>
    <n v="678.20797830337074"/>
  </r>
  <r>
    <x v="4"/>
    <x v="27"/>
    <n v="1349.2072287303372"/>
    <n v="847.89544011993223"/>
    <n v="1593.5139859550559"/>
    <n v="0.84668678193100633"/>
    <n v="674.6036143651686"/>
  </r>
  <r>
    <x v="4"/>
    <x v="28"/>
    <n v="1350.7956611797754"/>
    <n v="849.84797983719784"/>
    <n v="1595.898025280899"/>
    <n v="0.84641727715780435"/>
    <n v="675.39783058988769"/>
  </r>
  <r>
    <x v="4"/>
    <x v="29"/>
    <n v="1338.9918251460672"/>
    <n v="831.03489257958677"/>
    <n v="1575.9181769662921"/>
    <n v="0.84965821494849569"/>
    <n v="669.49591257303359"/>
  </r>
  <r>
    <x v="4"/>
    <x v="30"/>
    <n v="1319.2093577528092"/>
    <n v="810.93592644985392"/>
    <n v="1548.5252359550561"/>
    <n v="0.85191337352612406"/>
    <n v="659.60467887640459"/>
  </r>
  <r>
    <x v="4"/>
    <x v="31"/>
    <n v="1323.5856512359551"/>
    <n v="815.64495401444924"/>
    <n v="1554.7204466292133"/>
    <n v="0.85133353337290885"/>
    <n v="661.79282561797754"/>
  </r>
  <r>
    <x v="4"/>
    <x v="32"/>
    <n v="1324.5743693932586"/>
    <n v="819.98581613727413"/>
    <n v="1557.842738764045"/>
    <n v="0.85026192723672744"/>
    <n v="662.28718469662931"/>
  </r>
  <r>
    <x v="4"/>
    <x v="33"/>
    <n v="1376.368613191011"/>
    <n v="851.91910744390702"/>
    <n v="1618.6898174157302"/>
    <n v="0.85029793749392357"/>
    <n v="688.18430659550552"/>
  </r>
  <r>
    <x v="4"/>
    <x v="34"/>
    <n v="1502.2275720674158"/>
    <n v="928.421664691312"/>
    <n v="1765.971252808989"/>
    <n v="0.85065233631518222"/>
    <n v="751.11378603370792"/>
  </r>
  <r>
    <x v="4"/>
    <x v="35"/>
    <n v="1474.194981033708"/>
    <n v="918.08236467584356"/>
    <n v="1736.6997640449438"/>
    <n v="0.84884849503299498"/>
    <n v="737.09749051685401"/>
  </r>
  <r>
    <x v="4"/>
    <x v="36"/>
    <n v="1431.3518782584272"/>
    <n v="886.20514076884342"/>
    <n v="1683.4867837078652"/>
    <n v="0.85023054063179926"/>
    <n v="715.67593912921359"/>
  </r>
  <r>
    <x v="4"/>
    <x v="37"/>
    <n v="1415.2933124494382"/>
    <n v="881.9853386154042"/>
    <n v="1667.6190505617978"/>
    <n v="0.84869101967421479"/>
    <n v="707.6466562247191"/>
  </r>
  <r>
    <x v="4"/>
    <x v="38"/>
    <n v="1412.9795498764045"/>
    <n v="881.84774573755669"/>
    <n v="1665.5829775280897"/>
    <n v="0.84833933159753061"/>
    <n v="706.48977493820223"/>
  </r>
  <r>
    <x v="4"/>
    <x v="39"/>
    <n v="1370.2215416966294"/>
    <n v="850.13549208489371"/>
    <n v="1612.5251713483149"/>
    <n v="0.8497365287953409"/>
    <n v="685.1107708483147"/>
  </r>
  <r>
    <x v="4"/>
    <x v="40"/>
    <n v="1342.4685471910113"/>
    <n v="828.96538439448102"/>
    <n v="1577.7849691011238"/>
    <n v="0.85085646870867704"/>
    <n v="671.23427359550567"/>
  </r>
  <r>
    <x v="4"/>
    <x v="41"/>
    <n v="1343.4734738426969"/>
    <n v="837.40234773992904"/>
    <n v="1583.0867528089889"/>
    <n v="0.84864172570383256"/>
    <n v="671.73673692134844"/>
  </r>
  <r>
    <x v="4"/>
    <x v="42"/>
    <n v="1418.6930441460675"/>
    <n v="895.36251318841585"/>
    <n v="1677.6066235955054"/>
    <n v="0.84566490391261973"/>
    <n v="709.34652207303373"/>
  </r>
  <r>
    <x v="4"/>
    <x v="43"/>
    <n v="1451.6611217191009"/>
    <n v="899.35220163845145"/>
    <n v="1707.6751432584267"/>
    <n v="0.85008037239985601"/>
    <n v="725.83056085955047"/>
  </r>
  <r>
    <x v="4"/>
    <x v="44"/>
    <n v="1518.4725355617979"/>
    <n v="941.51898497256832"/>
    <n v="1786.6775983146067"/>
    <n v="0.84988614453675937"/>
    <n v="759.23626778089897"/>
  </r>
  <r>
    <x v="4"/>
    <x v="45"/>
    <n v="1649.1980948764044"/>
    <n v="1027.2156004622295"/>
    <n v="1942.9426769662919"/>
    <n v="0.84881459161289319"/>
    <n v="824.59904743820221"/>
  </r>
  <r>
    <x v="4"/>
    <x v="46"/>
    <n v="1720.2723427415729"/>
    <n v="1073.7720450297143"/>
    <n v="2027.8864213483146"/>
    <n v="0.8483080337397727"/>
    <n v="860.13617137078643"/>
  </r>
  <r>
    <x v="4"/>
    <x v="47"/>
    <n v="1743.9691615280901"/>
    <n v="1097.5317364591097"/>
    <n v="2060.5834971910112"/>
    <n v="0.84634724285886498"/>
    <n v="871.98458076404506"/>
  </r>
  <r>
    <x v="5"/>
    <x v="0"/>
    <n v="1754.4479531460679"/>
    <n v="1085.8707697362763"/>
    <n v="2063.2990449438203"/>
    <n v="0.85031200758096515"/>
    <n v="877.22397657303395"/>
  </r>
  <r>
    <x v="5"/>
    <x v="1"/>
    <n v="1784.2756349325841"/>
    <n v="1097.3919887825659"/>
    <n v="2094.7335674157302"/>
    <n v="0.85179120757292415"/>
    <n v="892.13781746629206"/>
  </r>
  <r>
    <x v="5"/>
    <x v="2"/>
    <n v="1839.8383536741574"/>
    <n v="1144.64028143716"/>
    <n v="2166.8425280898873"/>
    <n v="0.84908724553048609"/>
    <n v="919.91917683707868"/>
  </r>
  <r>
    <x v="5"/>
    <x v="3"/>
    <n v="1837.7879791348312"/>
    <n v="1144.2727202854214"/>
    <n v="2164.9075533707864"/>
    <n v="0.84889905634694363"/>
    <n v="918.89398956741559"/>
  </r>
  <r>
    <x v="5"/>
    <x v="4"/>
    <n v="1801.5376814494382"/>
    <n v="1111.5924786475202"/>
    <n v="2116.8788005617976"/>
    <n v="0.85103487312137516"/>
    <n v="900.7688407247191"/>
  </r>
  <r>
    <x v="5"/>
    <x v="5"/>
    <n v="1787.4768125730338"/>
    <n v="1103.0075311319483"/>
    <n v="2100.40447752809"/>
    <n v="0.8510155218658968"/>
    <n v="893.73840628651692"/>
  </r>
  <r>
    <x v="5"/>
    <x v="6"/>
    <n v="1738.6000977640454"/>
    <n v="1098.6231477981046"/>
    <n v="2056.62420505618"/>
    <n v="0.84536596111711748"/>
    <n v="869.30004888202268"/>
  </r>
  <r>
    <x v="5"/>
    <x v="7"/>
    <n v="1729.6003312584269"/>
    <n v="1077.1107037645918"/>
    <n v="2037.5683483146067"/>
    <n v="0.84885512316142997"/>
    <n v="864.80016562921344"/>
  </r>
  <r>
    <x v="5"/>
    <x v="8"/>
    <n v="1730.2486710337082"/>
    <n v="1092.6408373967543"/>
    <n v="2046.3686039325842"/>
    <n v="0.84552150952112137"/>
    <n v="865.1243355168541"/>
  </r>
  <r>
    <x v="5"/>
    <x v="9"/>
    <n v="1703.1318599325843"/>
    <n v="1056.5581461416828"/>
    <n v="2004.2388202247191"/>
    <n v="0.84976492958140881"/>
    <n v="851.56592996629217"/>
  </r>
  <r>
    <x v="5"/>
    <x v="10"/>
    <n v="1701.8716494943822"/>
    <n v="1058.8672711646395"/>
    <n v="2004.3869410112359"/>
    <n v="0.84907340727123704"/>
    <n v="850.93582474719108"/>
  </r>
  <r>
    <x v="5"/>
    <x v="11"/>
    <n v="1715.4097944269661"/>
    <n v="1074.0412510454116"/>
    <n v="2023.9059691011237"/>
    <n v="0.84757385995992207"/>
    <n v="857.70489721348304"/>
  </r>
  <r>
    <x v="5"/>
    <x v="12"/>
    <n v="1894.5298658426968"/>
    <n v="1197.3451581331681"/>
    <n v="2241.1780028089888"/>
    <n v="0.84532770867293039"/>
    <n v="947.26493292134842"/>
  </r>
  <r>
    <x v="5"/>
    <x v="13"/>
    <n v="1739.2322290449438"/>
    <n v="1091.747402860175"/>
    <n v="2053.4948595505616"/>
    <n v="0.84696205639667443"/>
    <n v="869.61611452247189"/>
  </r>
  <r>
    <x v="5"/>
    <x v="14"/>
    <n v="1750.5619666179775"/>
    <n v="1105.0222619536889"/>
    <n v="2070.1549213483149"/>
    <n v="0.84561882232360519"/>
    <n v="875.28098330898877"/>
  </r>
  <r>
    <x v="5"/>
    <x v="15"/>
    <n v="1885.3153367865168"/>
    <n v="1198.4091998231793"/>
    <n v="2233.9647556179775"/>
    <n v="0.8439324443437719"/>
    <n v="942.6576683932584"/>
  </r>
  <r>
    <x v="5"/>
    <x v="16"/>
    <n v="1960.0567565056181"/>
    <n v="1237.1159360316387"/>
    <n v="2317.8175786516854"/>
    <n v="0.84564754990158331"/>
    <n v="980.02837825280903"/>
  </r>
  <r>
    <x v="5"/>
    <x v="17"/>
    <n v="2014.6834346966291"/>
    <n v="1274.7492450509933"/>
    <n v="2384.1004550561797"/>
    <n v="0.84504972532676037"/>
    <n v="1007.3417173483145"/>
  </r>
  <r>
    <x v="5"/>
    <x v="18"/>
    <n v="1998.6127125168541"/>
    <n v="1281.9035031796757"/>
    <n v="2374.3903146067419"/>
    <n v="0.84173722417153396"/>
    <n v="999.30635625842706"/>
  </r>
  <r>
    <x v="5"/>
    <x v="19"/>
    <n v="2086.969267516854"/>
    <n v="1315.798774668571"/>
    <n v="2467.1374382022473"/>
    <n v="0.84590717776857449"/>
    <n v="1043.484633758427"/>
  </r>
  <r>
    <x v="5"/>
    <x v="20"/>
    <n v="1963.7360847303371"/>
    <n v="1254.2220786515718"/>
    <n v="2330.0927949438201"/>
    <n v="0.84277162222532165"/>
    <n v="981.86804236516855"/>
  </r>
  <r>
    <x v="5"/>
    <x v="21"/>
    <n v="2040.9128307303374"/>
    <n v="1301.4845199355875"/>
    <n v="2420.5757865168539"/>
    <n v="0.84315179970760523"/>
    <n v="1020.4564153651687"/>
  </r>
  <r>
    <x v="5"/>
    <x v="22"/>
    <n v="1977.9468821797752"/>
    <n v="1260.0899710906926"/>
    <n v="2345.2293286516856"/>
    <n v="0.84339167091899381"/>
    <n v="988.97344108988761"/>
  </r>
  <r>
    <x v="5"/>
    <x v="23"/>
    <n v="1905.8920204044946"/>
    <n v="1202.7608719361206"/>
    <n v="2253.6765758426968"/>
    <n v="0.84568124851359461"/>
    <n v="952.94601020224729"/>
  </r>
  <r>
    <x v="5"/>
    <x v="24"/>
    <n v="1725.7224489775281"/>
    <n v="1078.050183665114"/>
    <n v="2034.7752134831462"/>
    <n v="0.84811454235449479"/>
    <n v="862.86122448876404"/>
  </r>
  <r>
    <x v="5"/>
    <x v="25"/>
    <n v="1771.264266067416"/>
    <n v="1132.6992936656668"/>
    <n v="2102.4711151685397"/>
    <n v="0.84246782430845746"/>
    <n v="885.63213303370799"/>
  </r>
  <r>
    <x v="5"/>
    <x v="26"/>
    <n v="1729.6813737303371"/>
    <n v="1098.2917911929399"/>
    <n v="2048.9125196629216"/>
    <n v="0.84419483854532595"/>
    <n v="864.84068686516855"/>
  </r>
  <r>
    <x v="5"/>
    <x v="27"/>
    <n v="1699.3836456067413"/>
    <n v="1068.1668136497769"/>
    <n v="2007.2082893258428"/>
    <n v="0.84664040829440279"/>
    <n v="849.69182280337066"/>
  </r>
  <r>
    <x v="5"/>
    <x v="28"/>
    <n v="1859.1102534943825"/>
    <n v="1188.129394694995"/>
    <n v="2206.341404494382"/>
    <n v="0.84262129591880952"/>
    <n v="929.55512674719125"/>
  </r>
  <r>
    <x v="5"/>
    <x v="29"/>
    <n v="1769.2341521460678"/>
    <n v="1111.2106117641104"/>
    <n v="2089.2530983146066"/>
    <n v="0.84682614737932083"/>
    <n v="884.6170760730339"/>
  </r>
  <r>
    <x v="5"/>
    <x v="30"/>
    <n v="1658.2545911123595"/>
    <n v="1054.8964087993215"/>
    <n v="1965.3535870786518"/>
    <n v="0.8437436408464436"/>
    <n v="829.12729555617977"/>
  </r>
  <r>
    <x v="5"/>
    <x v="31"/>
    <n v="1647.3138574044942"/>
    <n v="1044.099517538966"/>
    <n v="1950.3299073033711"/>
    <n v="0.8446334393149707"/>
    <n v="823.65692870224711"/>
  </r>
  <r>
    <x v="5"/>
    <x v="32"/>
    <n v="1737.0886556629212"/>
    <n v="1104.7223807695912"/>
    <n v="2058.6132556179773"/>
    <n v="0.84381495694851272"/>
    <n v="868.54432783146058"/>
  </r>
  <r>
    <x v="5"/>
    <x v="33"/>
    <n v="1774.0278143595506"/>
    <n v="1138.3667283919574"/>
    <n v="2107.8551882022475"/>
    <n v="0.84162698855635698"/>
    <n v="887.01390717977529"/>
  </r>
  <r>
    <x v="5"/>
    <x v="34"/>
    <n v="1797.7651543820225"/>
    <n v="1129.0151028307075"/>
    <n v="2122.8835702247193"/>
    <n v="0.84685056665247016"/>
    <n v="898.88257719101125"/>
  </r>
  <r>
    <x v="5"/>
    <x v="35"/>
    <n v="1675.472064269663"/>
    <n v="1043.4093154562443"/>
    <n v="1973.8058764044943"/>
    <n v="0.84885351913214513"/>
    <n v="837.73603213483148"/>
  </r>
  <r>
    <x v="5"/>
    <x v="36"/>
    <n v="1649.1130002808989"/>
    <n v="1026.4581852484996"/>
    <n v="1942.4701011235954"/>
    <n v="0.84897728893072377"/>
    <n v="824.55650014044943"/>
  </r>
  <r>
    <x v="5"/>
    <x v="37"/>
    <n v="1681.2179755280897"/>
    <n v="1047.0851902438046"/>
    <n v="1980.6264859550558"/>
    <n v="0.84883141139931206"/>
    <n v="840.60898776404485"/>
  </r>
  <r>
    <x v="5"/>
    <x v="38"/>
    <n v="1703.5127595505617"/>
    <n v="1076.3214692370084"/>
    <n v="2015.049286516854"/>
    <n v="0.84539508336056446"/>
    <n v="851.75637977528083"/>
  </r>
  <r>
    <x v="5"/>
    <x v="39"/>
    <n v="1680.1765797640451"/>
    <n v="1060.6820319566939"/>
    <n v="1986.9674662921348"/>
    <n v="0.84559843493532894"/>
    <n v="840.08828988202254"/>
  </r>
  <r>
    <x v="5"/>
    <x v="40"/>
    <n v="1671.7562669325846"/>
    <n v="1044.7902771812994"/>
    <n v="1971.3842191011238"/>
    <n v="0.8480113874984968"/>
    <n v="835.8781334662923"/>
  </r>
  <r>
    <x v="5"/>
    <x v="41"/>
    <n v="1695.8015683483147"/>
    <n v="1058.5965745105573"/>
    <n v="1999.0922106741575"/>
    <n v="0.84828581657893432"/>
    <n v="847.90078417415737"/>
  </r>
  <r>
    <x v="5"/>
    <x v="42"/>
    <n v="1650.5474520337079"/>
    <n v="1041.2777788072206"/>
    <n v="1951.5548426966291"/>
    <n v="0.84576021945302149"/>
    <n v="825.27372601685397"/>
  </r>
  <r>
    <x v="5"/>
    <x v="43"/>
    <n v="1699.9306822921349"/>
    <n v="1059.0088533730463"/>
    <n v="2002.8140393258425"/>
    <n v="0.84877110351410368"/>
    <n v="849.96534114606743"/>
  </r>
  <r>
    <x v="5"/>
    <x v="44"/>
    <n v="1886.7457364157306"/>
    <n v="1201.3731402874002"/>
    <n v="2236.7625926966293"/>
    <n v="0.8435163135221605"/>
    <n v="943.37286820786528"/>
  </r>
  <r>
    <x v="5"/>
    <x v="45"/>
    <n v="1860.5487573707867"/>
    <n v="1168.7536985413788"/>
    <n v="2197.1861292134836"/>
    <n v="0.84678704850407849"/>
    <n v="930.27437868539334"/>
  </r>
  <r>
    <x v="5"/>
    <x v="46"/>
    <n v="1769.8419706853936"/>
    <n v="1109.6094638519921"/>
    <n v="2088.9168876404497"/>
    <n v="0.84725341690570111"/>
    <n v="884.92098534269678"/>
  </r>
  <r>
    <x v="5"/>
    <x v="47"/>
    <n v="1757.3695342584269"/>
    <n v="1080.4988089789642"/>
    <n v="2062.9651853932583"/>
    <n v="0.85186582241009734"/>
    <n v="878.68476712921347"/>
  </r>
  <r>
    <x v="6"/>
    <x v="0"/>
    <n v="1792.4649767191015"/>
    <n v="1109.6808479104886"/>
    <n v="2108.1561320224719"/>
    <n v="0.8502524786906982"/>
    <n v="896.23248835955076"/>
  </r>
  <r>
    <x v="6"/>
    <x v="1"/>
    <n v="1779.1699592022471"/>
    <n v="1100.9126018722327"/>
    <n v="2092.2366741573037"/>
    <n v="0.85036744703791634"/>
    <n v="889.58497960112356"/>
  </r>
  <r>
    <x v="6"/>
    <x v="2"/>
    <n v="1786.7028569662923"/>
    <n v="1105.0610672777091"/>
    <n v="2100.8253286516851"/>
    <n v="0.85047663534835738"/>
    <n v="893.35142848314615"/>
  </r>
  <r>
    <x v="6"/>
    <x v="3"/>
    <n v="1799.5278281460673"/>
    <n v="1112.1444150079897"/>
    <n v="2115.4587219101122"/>
    <n v="0.85065608206300469"/>
    <n v="899.76391407303367"/>
  </r>
  <r>
    <x v="6"/>
    <x v="4"/>
    <n v="1785.9734747191012"/>
    <n v="1113.2735066451949"/>
    <n v="2104.5377528089889"/>
    <n v="0.84862981067234811"/>
    <n v="892.9867373595506"/>
  </r>
  <r>
    <x v="6"/>
    <x v="5"/>
    <n v="1787.0513395955056"/>
    <n v="1100.9111495413999"/>
    <n v="2098.9420786516853"/>
    <n v="0.85140574281281189"/>
    <n v="893.52566979775281"/>
  </r>
  <r>
    <x v="6"/>
    <x v="6"/>
    <n v="1749.3584859101124"/>
    <n v="1107.062806372883"/>
    <n v="2070.2278061797751"/>
    <n v="0.84500772363705812"/>
    <n v="874.67924295505622"/>
  </r>
  <r>
    <x v="6"/>
    <x v="7"/>
    <n v="1716.9171844044947"/>
    <n v="1079.1154307883287"/>
    <n v="2027.8793679775279"/>
    <n v="0.84665646858315535"/>
    <n v="858.45859220224736"/>
  </r>
  <r>
    <x v="6"/>
    <x v="8"/>
    <n v="1745.4319781460676"/>
    <n v="1103.7660337651278"/>
    <n v="2065.147028089888"/>
    <n v="0.84518533276561247"/>
    <n v="872.71598907303382"/>
  </r>
  <r>
    <x v="6"/>
    <x v="9"/>
    <n v="1793.0808995056182"/>
    <n v="1124.0767623850477"/>
    <n v="2116.2910196629214"/>
    <n v="0.84727520121085076"/>
    <n v="896.54044975280908"/>
  </r>
  <r>
    <x v="6"/>
    <x v="10"/>
    <n v="1757.1264068426965"/>
    <n v="1085.616272249054"/>
    <n v="2065.443269662921"/>
    <n v="0.85072605607292151"/>
    <n v="878.56320342134825"/>
  </r>
  <r>
    <x v="6"/>
    <x v="11"/>
    <n v="1721.7756805955057"/>
    <n v="1074.8580384480902"/>
    <n v="2029.7367556179775"/>
    <n v="0.84827536173344342"/>
    <n v="860.88784029775286"/>
  </r>
  <r>
    <x v="6"/>
    <x v="12"/>
    <n v="1636.5635735056185"/>
    <n v="1026.7266849809332"/>
    <n v="1931.9699831460675"/>
    <n v="0.84709575603270915"/>
    <n v="818.28178675280924"/>
  </r>
  <r>
    <x v="6"/>
    <x v="13"/>
    <n v="1687.6851647865171"/>
    <n v="1074.6657715466474"/>
    <n v="2000.7967752808991"/>
    <n v="0.84350653981315871"/>
    <n v="843.84258239325857"/>
  </r>
  <r>
    <x v="6"/>
    <x v="14"/>
    <n v="1842.3425660561797"/>
    <n v="1165.7974504274696"/>
    <n v="2180.2086657303371"/>
    <n v="0.84503038402474318"/>
    <n v="921.17128302808987"/>
  </r>
  <r>
    <x v="6"/>
    <x v="15"/>
    <n v="1971.119053921348"/>
    <n v="1245.410617636674"/>
    <n v="2331.5998651685395"/>
    <n v="0.84539336417351607"/>
    <n v="985.55952696067402"/>
  </r>
  <r>
    <x v="6"/>
    <x v="16"/>
    <n v="1941.4088837191011"/>
    <n v="1213.0390360078106"/>
    <n v="2289.2208623595507"/>
    <n v="0.84806534644195408"/>
    <n v="970.70444185955057"/>
  </r>
  <r>
    <x v="6"/>
    <x v="17"/>
    <n v="1939.6340535842696"/>
    <n v="1229.9421305967171"/>
    <n v="2296.7232977528088"/>
    <n v="0.84452230509529502"/>
    <n v="969.81702679213481"/>
  </r>
  <r>
    <x v="6"/>
    <x v="18"/>
    <n v="2008.4350601123595"/>
    <n v="1291.5135996144434"/>
    <n v="2387.8481460674157"/>
    <n v="0.84110669408357586"/>
    <n v="1004.2175300561797"/>
  </r>
  <r>
    <x v="6"/>
    <x v="19"/>
    <n v="1999.3907202471914"/>
    <n v="1273.951225794561"/>
    <n v="2370.7625308988768"/>
    <n v="0.84335343341583879"/>
    <n v="999.69536012359572"/>
  </r>
  <r>
    <x v="6"/>
    <x v="20"/>
    <n v="2018.4194926516855"/>
    <n v="1271.213711383703"/>
    <n v="2385.3724129213483"/>
    <n v="0.84616535418875816"/>
    <n v="1009.2097463258427"/>
  </r>
  <r>
    <x v="6"/>
    <x v="21"/>
    <n v="1982.2097162022474"/>
    <n v="1268.970254984107"/>
    <n v="2353.6016797752809"/>
    <n v="0.84220271137446945"/>
    <n v="991.10485810112368"/>
  </r>
  <r>
    <x v="6"/>
    <x v="22"/>
    <n v="2131.5102100786521"/>
    <n v="1360.1941301110899"/>
    <n v="2528.5299775280901"/>
    <n v="0.84298395867247433"/>
    <n v="1065.7551050393261"/>
  </r>
  <r>
    <x v="6"/>
    <x v="23"/>
    <n v="2162.6062065505621"/>
    <n v="1371.6035519042816"/>
    <n v="2560.8908426966295"/>
    <n v="0.84447418472289437"/>
    <n v="1081.303103275281"/>
  </r>
  <r>
    <x v="6"/>
    <x v="24"/>
    <n v="2058.3450664382021"/>
    <n v="1288.3970316125483"/>
    <n v="2428.322738764045"/>
    <n v="0.8476406507175599"/>
    <n v="1029.1725332191011"/>
  </r>
  <r>
    <x v="6"/>
    <x v="25"/>
    <n v="2100.9571981685394"/>
    <n v="1324.9518867793076"/>
    <n v="2483.8515758426965"/>
    <n v="0.84584651458320237"/>
    <n v="1050.4785990842697"/>
  </r>
  <r>
    <x v="6"/>
    <x v="26"/>
    <n v="2172.6838379325845"/>
    <n v="1378.4573006980806"/>
    <n v="2573.0720140449439"/>
    <n v="0.84439293811954463"/>
    <n v="1086.3419189662923"/>
  </r>
  <r>
    <x v="6"/>
    <x v="27"/>
    <n v="2160.1019941685395"/>
    <n v="1365.8021142849718"/>
    <n v="2555.6713483146068"/>
    <n v="0.84521900501528335"/>
    <n v="1080.0509970842697"/>
  </r>
  <r>
    <x v="6"/>
    <x v="28"/>
    <n v="2163.9434073370785"/>
    <n v="1379.1234895560754"/>
    <n v="2566.05391011236"/>
    <n v="0.84329615944909198"/>
    <n v="1081.9717036685392"/>
  </r>
  <r>
    <x v="6"/>
    <x v="29"/>
    <n v="2143.5855383932585"/>
    <n v="1359.4300527398261"/>
    <n v="2538.3083005617978"/>
    <n v="0.84449376693872213"/>
    <n v="1071.7927691966293"/>
  </r>
  <r>
    <x v="6"/>
    <x v="30"/>
    <n v="2013.4029636404496"/>
    <n v="1268.3038661666537"/>
    <n v="2379.5768932584269"/>
    <n v="0.84611805121516193"/>
    <n v="1006.7014818202248"/>
  </r>
  <r>
    <x v="6"/>
    <x v="31"/>
    <n v="2097.9343139662919"/>
    <n v="1336.8736437075161"/>
    <n v="2487.6815561797748"/>
    <n v="0.84332912657357928"/>
    <n v="1048.967156983146"/>
  </r>
  <r>
    <x v="6"/>
    <x v="32"/>
    <n v="2064.1193425617976"/>
    <n v="1321.0410743393261"/>
    <n v="2450.6607640449438"/>
    <n v="0.84227053080772407"/>
    <n v="1032.0596712808988"/>
  </r>
  <r>
    <x v="6"/>
    <x v="33"/>
    <n v="2036.6337882134835"/>
    <n v="1294.8711220051177"/>
    <n v="2413.4142640449436"/>
    <n v="0.84388072887247856"/>
    <n v="1018.3168941067418"/>
  </r>
  <r>
    <x v="6"/>
    <x v="34"/>
    <n v="1957.0136116853932"/>
    <n v="1251.8654093116002"/>
    <n v="2323.1593314606744"/>
    <n v="0.8423931949837169"/>
    <n v="978.50680584269662"/>
  </r>
  <r>
    <x v="6"/>
    <x v="35"/>
    <n v="1987.1492548651686"/>
    <n v="1267.4754292727303"/>
    <n v="2356.9590842696625"/>
    <n v="0.84309874877650459"/>
    <n v="993.57462743258429"/>
  </r>
  <r>
    <x v="6"/>
    <x v="36"/>
    <n v="2017.682006157303"/>
    <n v="1281.2171368994066"/>
    <n v="2390.0958202247189"/>
    <n v="0.84418456744868031"/>
    <n v="1008.8410030786515"/>
  </r>
  <r>
    <x v="6"/>
    <x v="37"/>
    <n v="2044.7299311573033"/>
    <n v="1289.0673354303844"/>
    <n v="2417.1501994382024"/>
    <n v="0.84592588893836318"/>
    <n v="1022.3649655786517"/>
  </r>
  <r>
    <x v="6"/>
    <x v="38"/>
    <n v="1917.2703834606743"/>
    <n v="1211.1672531640356"/>
    <n v="2267.7856685393258"/>
    <n v="0.84543720778321285"/>
    <n v="958.63519173033717"/>
  </r>
  <r>
    <x v="6"/>
    <x v="39"/>
    <n v="1776.1470749999999"/>
    <n v="1128.5734928681022"/>
    <n v="2104.3708230337074"/>
    <n v="0.84402760937326959"/>
    <n v="888.07353749999993"/>
  </r>
  <r>
    <x v="6"/>
    <x v="40"/>
    <n v="1740.9867985617977"/>
    <n v="1102.1553717491747"/>
    <n v="2060.5294213483144"/>
    <n v="0.84492207707598621"/>
    <n v="870.49339928089887"/>
  </r>
  <r>
    <x v="6"/>
    <x v="41"/>
    <n v="1749.9825129438207"/>
    <n v="1107.3957234146517"/>
    <n v="2070.9331432584272"/>
    <n v="0.84502124978809334"/>
    <n v="874.99125647191033"/>
  </r>
  <r>
    <x v="6"/>
    <x v="42"/>
    <n v="1684.9783462247192"/>
    <n v="1063.0514659352084"/>
    <n v="1992.2927612359549"/>
    <n v="0.8457483654056005"/>
    <n v="842.48917311235959"/>
  </r>
  <r>
    <x v="6"/>
    <x v="43"/>
    <n v="1626.5426718539327"/>
    <n v="1018.7999069800137"/>
    <n v="1919.2692134831461"/>
    <n v="0.84748020779327526"/>
    <n v="813.27133592696634"/>
  </r>
  <r>
    <x v="6"/>
    <x v="44"/>
    <n v="1896.5559276404497"/>
    <n v="1186.3887897839245"/>
    <n v="2237.0611853932587"/>
    <n v="0.84778902786561439"/>
    <n v="948.27796382022484"/>
  </r>
  <r>
    <x v="6"/>
    <x v="45"/>
    <n v="1925.0220958988766"/>
    <n v="1201.785722017019"/>
    <n v="2269.3609213483146"/>
    <n v="0.84826616947080724"/>
    <n v="962.51104794943831"/>
  </r>
  <r>
    <x v="6"/>
    <x v="46"/>
    <n v="1823.8729867078653"/>
    <n v="1148.4294554121891"/>
    <n v="2155.3196713483144"/>
    <n v="0.84621924578217933"/>
    <n v="911.93649335393263"/>
  </r>
  <r>
    <x v="6"/>
    <x v="47"/>
    <n v="1810.505030966292"/>
    <n v="1142.6002783785427"/>
    <n v="2140.9025814606739"/>
    <n v="0.84567371100605548"/>
    <n v="905.252515483146"/>
  </r>
  <r>
    <x v="7"/>
    <x v="0"/>
    <n v="1756.7900805842698"/>
    <n v="1100.643617031858"/>
    <n v="2073.0961769662922"/>
    <n v="0.84742333718211982"/>
    <n v="878.39504029213492"/>
  </r>
  <r>
    <x v="7"/>
    <x v="1"/>
    <n v="1696.4539602471912"/>
    <n v="1056.6171605227403"/>
    <n v="1998.598474719101"/>
    <n v="0.84882180273134866"/>
    <n v="848.22698012359558"/>
  </r>
  <r>
    <x v="7"/>
    <x v="2"/>
    <n v="1657.2942378202247"/>
    <n v="1024.9828482396988"/>
    <n v="1948.6441516853929"/>
    <n v="0.85048582953784657"/>
    <n v="828.64711891011234"/>
  </r>
  <r>
    <x v="7"/>
    <x v="3"/>
    <n v="1664.604268786517"/>
    <n v="1033.0852815713879"/>
    <n v="1959.1254606741572"/>
    <n v="0.84966700816276863"/>
    <n v="832.30213439325848"/>
  </r>
  <r>
    <x v="7"/>
    <x v="4"/>
    <n v="1658.8543054044944"/>
    <n v="1024.408387791188"/>
    <n v="1949.6692415730338"/>
    <n v="0.85083883462514709"/>
    <n v="829.42715270224721"/>
  </r>
  <r>
    <x v="7"/>
    <x v="5"/>
    <n v="1645.5754963820225"/>
    <n v="1011.2368857538091"/>
    <n v="1931.4550870786518"/>
    <n v="0.8519874510108203"/>
    <n v="822.78774819101125"/>
  </r>
  <r>
    <x v="7"/>
    <x v="6"/>
    <n v="1605.8727893932587"/>
    <n v="1001.6820942621781"/>
    <n v="1892.6686011235956"/>
    <n v="0.84847013811077188"/>
    <n v="802.93639469662935"/>
  </r>
  <r>
    <x v="7"/>
    <x v="7"/>
    <n v="1605.2001368764045"/>
    <n v="1017.4159449865473"/>
    <n v="1900.4743314606742"/>
    <n v="0.84463131666854629"/>
    <n v="802.60006843820224"/>
  </r>
  <r>
    <x v="7"/>
    <x v="8"/>
    <n v="1484.6291992921349"/>
    <n v="926.0818534428056"/>
    <n v="1749.786117977528"/>
    <n v="0.84846324018625097"/>
    <n v="742.31459964606745"/>
  </r>
  <r>
    <x v="7"/>
    <x v="9"/>
    <n v="1476.6424636853933"/>
    <n v="912.11112396390354"/>
    <n v="1735.6323539325842"/>
    <n v="0.85078067387925016"/>
    <n v="738.32123184269665"/>
  </r>
  <r>
    <x v="7"/>
    <x v="10"/>
    <n v="1507.5358539775282"/>
    <n v="924.20686047597076"/>
    <n v="1768.2824073033712"/>
    <n v="0.85254247158208107"/>
    <n v="753.76792698876409"/>
  </r>
  <r>
    <x v="7"/>
    <x v="11"/>
    <n v="1616.9837122921347"/>
    <n v="1004.7790156839155"/>
    <n v="1903.7376910112357"/>
    <n v="0.84937316728399603"/>
    <n v="808.49185614606733"/>
  </r>
  <r>
    <x v="7"/>
    <x v="12"/>
    <n v="1822.1994596629215"/>
    <n v="1137.6570101623784"/>
    <n v="2148.1793089887642"/>
    <n v="0.84825296102526249"/>
    <n v="911.09972983146076"/>
  </r>
  <r>
    <x v="7"/>
    <x v="13"/>
    <n v="1809.8607433146069"/>
    <n v="1142.5198183456541"/>
    <n v="2140.3148005617977"/>
    <n v="0.84560492822810363"/>
    <n v="904.93037165730345"/>
  </r>
  <r>
    <x v="7"/>
    <x v="14"/>
    <n v="2001.1939152471912"/>
    <n v="1279.883004693015"/>
    <n v="2375.4741825842693"/>
    <n v="0.84243976630808926"/>
    <n v="1000.5969576235956"/>
  </r>
  <r>
    <x v="7"/>
    <x v="15"/>
    <n v="2062.3607209213487"/>
    <n v="1310.1595568452099"/>
    <n v="2443.3276095505616"/>
    <n v="0.84407867076847309"/>
    <n v="1031.1803604606744"/>
  </r>
  <r>
    <x v="7"/>
    <x v="16"/>
    <n v="2154.489802988764"/>
    <n v="1365.9417902157704"/>
    <n v="2551.0043679775281"/>
    <n v="0.84456531318951589"/>
    <n v="1077.244901494382"/>
  </r>
  <r>
    <x v="7"/>
    <x v="17"/>
    <n v="2104.9039665505616"/>
    <n v="1357.5592003286804"/>
    <n v="2504.7130955056177"/>
    <n v="0.84037727527657291"/>
    <n v="1052.4519832752808"/>
  </r>
  <r>
    <x v="7"/>
    <x v="18"/>
    <n v="2103.7855804382025"/>
    <n v="1343.8192948962828"/>
    <n v="2496.3501488764045"/>
    <n v="0.84274458908943783"/>
    <n v="1051.8927902191012"/>
  </r>
  <r>
    <x v="7"/>
    <x v="19"/>
    <n v="2009.0752956404494"/>
    <n v="1275.3630617311362"/>
    <n v="2379.6920983146069"/>
    <n v="0.8442585059904838"/>
    <n v="1004.5376478202247"/>
  </r>
  <r>
    <x v="7"/>
    <x v="20"/>
    <n v="2099.7699259550564"/>
    <n v="1350.2417988682848"/>
    <n v="2496.4347893258428"/>
    <n v="0.84110746050053853"/>
    <n v="1049.8849629775282"/>
  </r>
  <r>
    <x v="7"/>
    <x v="21"/>
    <n v="2240.0098714719102"/>
    <n v="1453.2008243238172"/>
    <n v="2670.100533707865"/>
    <n v="0.8389234199962109"/>
    <n v="1120.0049357359551"/>
  </r>
  <r>
    <x v="7"/>
    <x v="22"/>
    <n v="2221.0661936629217"/>
    <n v="1431.9115671944353"/>
    <n v="2642.6323567415734"/>
    <n v="0.84047491055530232"/>
    <n v="1110.5330968314609"/>
  </r>
  <r>
    <x v="7"/>
    <x v="23"/>
    <n v="2225.8436473820225"/>
    <n v="1436.2639676710596"/>
    <n v="2649.0062528089888"/>
    <n v="0.84025609415672486"/>
    <n v="1112.9218236910112"/>
  </r>
  <r>
    <x v="7"/>
    <x v="24"/>
    <n v="2068.6617731123597"/>
    <n v="1303.5822514285055"/>
    <n v="2445.1356235955059"/>
    <n v="0.84603150563503238"/>
    <n v="1034.3308865561798"/>
  </r>
  <r>
    <x v="7"/>
    <x v="25"/>
    <n v="2202.7262822696634"/>
    <n v="1418.0868109789781"/>
    <n v="2619.7277106741572"/>
    <n v="0.84082260659937702"/>
    <n v="1101.3631411348317"/>
  </r>
  <r>
    <x v="7"/>
    <x v="26"/>
    <n v="2269.485018505618"/>
    <n v="1470.4915843052167"/>
    <n v="2704.2388483146069"/>
    <n v="0.83923245904112886"/>
    <n v="1134.742509252809"/>
  </r>
  <r>
    <x v="7"/>
    <x v="27"/>
    <n v="2470.9890206629216"/>
    <n v="1642.3728168901712"/>
    <n v="2967.0145280898878"/>
    <n v="0.83281999372402837"/>
    <n v="1235.4945103314608"/>
  </r>
  <r>
    <x v="7"/>
    <x v="28"/>
    <n v="2436.4203542696628"/>
    <n v="1589.4394932371836"/>
    <n v="2909.0311179775276"/>
    <n v="0.83753671083572234"/>
    <n v="1218.2101771348314"/>
  </r>
  <r>
    <x v="7"/>
    <x v="29"/>
    <n v="2497.4980132247197"/>
    <n v="1637.4236205955369"/>
    <n v="2986.4112977528093"/>
    <n v="0.83628735770723095"/>
    <n v="1248.7490066123598"/>
  </r>
  <r>
    <x v="7"/>
    <x v="30"/>
    <n v="1960.8347642359554"/>
    <n v="1236.0764215148704"/>
    <n v="2317.9210280898878"/>
    <n v="0.84594545736176618"/>
    <n v="980.4173821179777"/>
  </r>
  <r>
    <x v="7"/>
    <x v="31"/>
    <n v="1857.4245700786521"/>
    <n v="1182.1413274716915"/>
    <n v="2201.7002865168542"/>
    <n v="0.84363188825175883"/>
    <n v="928.71228503932605"/>
  </r>
  <r>
    <x v="7"/>
    <x v="32"/>
    <n v="1935.8210052808988"/>
    <n v="1226.5421577838315"/>
    <n v="2291.682488764045"/>
    <n v="0.84471606113503528"/>
    <n v="967.91050264044941"/>
  </r>
  <r>
    <x v="7"/>
    <x v="33"/>
    <n v="2003.2483419101125"/>
    <n v="1272.2279935320846"/>
    <n v="2373.0924943820223"/>
    <n v="0.8441509745838115"/>
    <n v="1001.6241709550562"/>
  </r>
  <r>
    <x v="7"/>
    <x v="34"/>
    <n v="2007.9690658988766"/>
    <n v="1268.7695595964788"/>
    <n v="2375.2296657303373"/>
    <n v="0.84537891003540699"/>
    <n v="1003.9845329494383"/>
  </r>
  <r>
    <x v="7"/>
    <x v="35"/>
    <n v="2005.5296874943826"/>
    <n v="1251.6323023913071"/>
    <n v="2364.050073033708"/>
    <n v="0.84834484276416022"/>
    <n v="1002.7648437471913"/>
  </r>
  <r>
    <x v="7"/>
    <x v="36"/>
    <n v="1849.786317101124"/>
    <n v="1156.2315226489957"/>
    <n v="2181.4171432584267"/>
    <n v="0.84797459432177236"/>
    <n v="924.89315855056202"/>
  </r>
  <r>
    <x v="7"/>
    <x v="37"/>
    <n v="1827.8481199550558"/>
    <n v="1167.2031300163067"/>
    <n v="2168.7304803370785"/>
    <n v="0.84281939896513081"/>
    <n v="913.92405997752792"/>
  </r>
  <r>
    <x v="7"/>
    <x v="38"/>
    <n v="1798.717403426966"/>
    <n v="1141.2401062361264"/>
    <n v="2130.2143735955055"/>
    <n v="0.84438328166520693"/>
    <n v="899.35870171348301"/>
  </r>
  <r>
    <x v="7"/>
    <x v="39"/>
    <n v="1751.1535766629211"/>
    <n v="1111.2227540959368"/>
    <n v="2073.9707949438198"/>
    <n v="0.84434823331750763"/>
    <n v="875.57678833146053"/>
  </r>
  <r>
    <x v="7"/>
    <x v="40"/>
    <n v="1728.0240551797754"/>
    <n v="1093.0273958465409"/>
    <n v="2044.694603932584"/>
    <n v="0.84512574731514789"/>
    <n v="864.01202758988768"/>
  </r>
  <r>
    <x v="7"/>
    <x v="41"/>
    <n v="1722.8332848539328"/>
    <n v="1091.4336784709465"/>
    <n v="2039.4563005617977"/>
    <n v="0.84475126256902566"/>
    <n v="861.4166424269664"/>
  </r>
  <r>
    <x v="7"/>
    <x v="42"/>
    <n v="1744.3946345056181"/>
    <n v="1105.8351239415792"/>
    <n v="2065.377438202247"/>
    <n v="0.84458879149177701"/>
    <n v="872.19731725280906"/>
  </r>
  <r>
    <x v="7"/>
    <x v="43"/>
    <n v="1785.5277411235954"/>
    <n v="1126.833885015981"/>
    <n v="2111.3654157303367"/>
    <n v="0.84567442841530505"/>
    <n v="892.76387056179772"/>
  </r>
  <r>
    <x v="7"/>
    <x v="44"/>
    <n v="1902.7070512584273"/>
    <n v="1198.1314095999678"/>
    <n v="2248.5135084269664"/>
    <n v="0.84620663568507482"/>
    <n v="951.35352562921366"/>
  </r>
  <r>
    <x v="7"/>
    <x v="45"/>
    <n v="1865.0547188089886"/>
    <n v="1156.8464281364584"/>
    <n v="2194.7033426966291"/>
    <n v="0.84979809458776256"/>
    <n v="932.52735940449429"/>
  </r>
  <r>
    <x v="7"/>
    <x v="46"/>
    <n v="1789.0895577640451"/>
    <n v="1132.4024926949169"/>
    <n v="2117.3513764044947"/>
    <n v="0.84496582744906723"/>
    <n v="894.54477888202257"/>
  </r>
  <r>
    <x v="7"/>
    <x v="47"/>
    <n v="1653.752681797753"/>
    <n v="1025.708908705499"/>
    <n v="1946.0155955056182"/>
    <n v="0.84981471146333298"/>
    <n v="826.87634089887649"/>
  </r>
  <r>
    <x v="8"/>
    <x v="0"/>
    <n v="1624.3504729887641"/>
    <n v="1018.534585578857"/>
    <n v="1917.2707584269665"/>
    <n v="0.84722017787486092"/>
    <n v="812.17523649438203"/>
  </r>
  <r>
    <x v="8"/>
    <x v="1"/>
    <n v="1588.2825208651686"/>
    <n v="990.50027666377684"/>
    <n v="1871.8258904494385"/>
    <n v="0.8485204360987928"/>
    <n v="794.14126043258432"/>
  </r>
  <r>
    <x v="8"/>
    <x v="2"/>
    <n v="1657.0024849213485"/>
    <n v="1025.8118105963933"/>
    <n v="1948.8322415730336"/>
    <n v="0.85025403909772668"/>
    <n v="828.50124246067423"/>
  </r>
  <r>
    <x v="8"/>
    <x v="3"/>
    <n v="1656.5608034494383"/>
    <n v="1035.8810356996648"/>
    <n v="1953.7766544943818"/>
    <n v="0.84787623991655281"/>
    <n v="828.28040172471913"/>
  </r>
  <r>
    <x v="8"/>
    <x v="4"/>
    <n v="1615.2575076404494"/>
    <n v="1009.7577990138328"/>
    <n v="1904.9061994382023"/>
    <n v="0.84794595561546471"/>
    <n v="807.62875382022469"/>
  </r>
  <r>
    <x v="8"/>
    <x v="5"/>
    <n v="1612.7330346404492"/>
    <n v="1007.9235882635508"/>
    <n v="1901.7933117977527"/>
    <n v="0.84800647085878289"/>
    <n v="806.3665173202246"/>
  </r>
  <r>
    <x v="8"/>
    <x v="6"/>
    <n v="1582.1232930000003"/>
    <n v="976.84633788295844"/>
    <n v="1859.3931488764047"/>
    <n v="0.85088153301847258"/>
    <n v="791.06164650000017"/>
  </r>
  <r>
    <x v="8"/>
    <x v="7"/>
    <n v="1582.9256134719099"/>
    <n v="986.7160490307931"/>
    <n v="1865.2780112359553"/>
    <n v="0.84862717725549375"/>
    <n v="791.46280673595493"/>
  </r>
  <r>
    <x v="8"/>
    <x v="8"/>
    <n v="1584.7490690898878"/>
    <n v="983.30769024236292"/>
    <n v="1865.0264410112359"/>
    <n v="0.84971935745351745"/>
    <n v="792.37453454494391"/>
  </r>
  <r>
    <x v="8"/>
    <x v="9"/>
    <n v="1554.0299201123596"/>
    <n v="981.97854904672181"/>
    <n v="1838.2847612359549"/>
    <n v="0.84536952755215189"/>
    <n v="777.0149600561798"/>
  </r>
  <r>
    <x v="8"/>
    <x v="10"/>
    <n v="1649.5587338764044"/>
    <n v="1012.244630227421"/>
    <n v="1935.376761235955"/>
    <n v="0.85231917987016459"/>
    <n v="824.7793669382022"/>
  </r>
  <r>
    <x v="8"/>
    <x v="11"/>
    <n v="1711.2725762359551"/>
    <n v="1067.165528793266"/>
    <n v="2016.7538511235955"/>
    <n v="0.84852823029570645"/>
    <n v="855.63628811797753"/>
  </r>
  <r>
    <x v="8"/>
    <x v="12"/>
    <n v="1795.6702064831463"/>
    <n v="1131.1094311036247"/>
    <n v="2122.2252556179778"/>
    <n v="0.84612611301728158"/>
    <n v="897.83510324157317"/>
  </r>
  <r>
    <x v="8"/>
    <x v="13"/>
    <n v="1792.3677257528091"/>
    <n v="1133.408248365957"/>
    <n v="2120.6594073033707"/>
    <n v="0.84519358440117587"/>
    <n v="896.18386287640453"/>
  </r>
  <r>
    <x v="8"/>
    <x v="14"/>
    <n v="1981.4033436067416"/>
    <n v="1249.674751313793"/>
    <n v="2342.5725589887638"/>
    <n v="0.84582368046779699"/>
    <n v="990.7016718033708"/>
  </r>
  <r>
    <x v="8"/>
    <x v="15"/>
    <n v="2059.3986185730337"/>
    <n v="1316.4047274460106"/>
    <n v="2444.1857696629208"/>
    <n v="0.84257041511907926"/>
    <n v="1029.6993092865168"/>
  </r>
  <r>
    <x v="8"/>
    <x v="16"/>
    <n v="2047.3313945056184"/>
    <n v="1313.7720646561181"/>
    <n v="2432.6041348314607"/>
    <n v="0.84162127540224074"/>
    <n v="1023.6656972528092"/>
  </r>
  <r>
    <x v="8"/>
    <x v="17"/>
    <n v="2115.6988238089889"/>
    <n v="1341.8593746505915"/>
    <n v="2505.3478988764045"/>
    <n v="0.8444730668973498"/>
    <n v="1057.8494119044944"/>
  </r>
  <r>
    <x v="8"/>
    <x v="18"/>
    <n v="2044.3287709213485"/>
    <n v="1295.8619719361204"/>
    <n v="2420.4417724719101"/>
    <n v="0.84460977089878475"/>
    <n v="1022.1643854606742"/>
  </r>
  <r>
    <x v="8"/>
    <x v="19"/>
    <n v="1978.7816196404494"/>
    <n v="1250.4319025657767"/>
    <n v="2340.7598426966292"/>
    <n v="0.84535866668014548"/>
    <n v="989.39080982022472"/>
  </r>
  <r>
    <x v="8"/>
    <x v="20"/>
    <n v="2051.0147748539321"/>
    <n v="1317.0781186179784"/>
    <n v="2437.4897696629209"/>
    <n v="0.84144549051279338"/>
    <n v="1025.507387426966"/>
  </r>
  <r>
    <x v="8"/>
    <x v="21"/>
    <n v="2098.2422753595501"/>
    <n v="1333.7668251057135"/>
    <n v="2486.273233146067"/>
    <n v="0.84393068605114163"/>
    <n v="1049.1211376797751"/>
  </r>
  <r>
    <x v="8"/>
    <x v="22"/>
    <n v="2217.76776505618"/>
    <n v="1410.6947875801245"/>
    <n v="2628.4127612359548"/>
    <n v="0.84376692951883325"/>
    <n v="1108.88388252809"/>
  </r>
  <r>
    <x v="8"/>
    <x v="23"/>
    <n v="2260.2340203370786"/>
    <n v="1452.8446064844336"/>
    <n v="2686.8969606741571"/>
    <n v="0.84120606536767739"/>
    <n v="1130.1170101685393"/>
  </r>
  <r>
    <x v="8"/>
    <x v="24"/>
    <n v="2225.1872033595505"/>
    <n v="1419.7069073578195"/>
    <n v="2639.5124157303376"/>
    <n v="0.8430296406633323"/>
    <n v="1112.5936016797752"/>
  </r>
  <r>
    <x v="8"/>
    <x v="25"/>
    <n v="2313.6410093258428"/>
    <n v="1516.8612092700978"/>
    <n v="2766.550676966292"/>
    <n v="0.83629084715083013"/>
    <n v="1156.8205046629214"/>
  </r>
  <r>
    <x v="8"/>
    <x v="26"/>
    <n v="2393.0099541910117"/>
    <n v="1595.4249567105542"/>
    <n v="2876.0871741573033"/>
    <n v="0.83203665580552721"/>
    <n v="1196.5049770955059"/>
  </r>
  <r>
    <x v="8"/>
    <x v="27"/>
    <n v="2318.321212078652"/>
    <n v="1527.7999845796828"/>
    <n v="2776.4700674157302"/>
    <n v="0.83498872877692787"/>
    <n v="1159.160606039326"/>
  </r>
  <r>
    <x v="8"/>
    <x v="28"/>
    <n v="2225.9408983483145"/>
    <n v="1433.2749911430601"/>
    <n v="2647.4686179775276"/>
    <n v="0.84078084372111295"/>
    <n v="1112.9704491741572"/>
  </r>
  <r>
    <x v="8"/>
    <x v="29"/>
    <n v="2249.9618870224717"/>
    <n v="1446.266925799818"/>
    <n v="2674.6993314606743"/>
    <n v="0.84120179810780826"/>
    <n v="1124.9809435112359"/>
  </r>
  <r>
    <x v="8"/>
    <x v="30"/>
    <n v="2028.1932147640453"/>
    <n v="1277.0701116955013"/>
    <n v="2396.7636067415729"/>
    <n v="0.84622163364763237"/>
    <n v="1014.0966073820226"/>
  </r>
  <r>
    <x v="8"/>
    <x v="31"/>
    <n v="1962.1152352921349"/>
    <n v="1231.7272053368731"/>
    <n v="2316.6890393258423"/>
    <n v="0.84694803747295822"/>
    <n v="981.05761764606746"/>
  </r>
  <r>
    <x v="8"/>
    <x v="32"/>
    <n v="1949.7319455842701"/>
    <n v="1223.4350108664023"/>
    <n v="2301.7923202247193"/>
    <n v="0.84704946160995176"/>
    <n v="974.86597279213504"/>
  </r>
  <r>
    <x v="8"/>
    <x v="33"/>
    <n v="1756.8994879213483"/>
    <n v="1097.3654402407772"/>
    <n v="2071.4503904494381"/>
    <n v="0.8481494396494611"/>
    <n v="878.44974396067414"/>
  </r>
  <r>
    <x v="8"/>
    <x v="34"/>
    <n v="1820.6758611910113"/>
    <n v="1147.3336322907819"/>
    <n v="2152.0304494382021"/>
    <n v="0.84602699820827698"/>
    <n v="910.33793059550567"/>
  </r>
  <r>
    <x v="8"/>
    <x v="35"/>
    <n v="1795.0137624606741"/>
    <n v="1127.0125538928503"/>
    <n v="2119.4885477528087"/>
    <n v="0.84690892260957984"/>
    <n v="897.50688123033706"/>
  </r>
  <r>
    <x v="8"/>
    <x v="36"/>
    <n v="1696.4944814831463"/>
    <n v="1064.6817685721867"/>
    <n v="2002.9080842696624"/>
    <n v="0.84701564430589116"/>
    <n v="848.24724074157314"/>
  </r>
  <r>
    <x v="8"/>
    <x v="37"/>
    <n v="1665.8036973707865"/>
    <n v="1068.1791454066224"/>
    <n v="1978.8654943820222"/>
    <n v="0.84179733392693201"/>
    <n v="832.90184868539325"/>
  </r>
  <r>
    <x v="8"/>
    <x v="38"/>
    <n v="1678.3166550337075"/>
    <n v="1076.3191196851694"/>
    <n v="1993.7927780898874"/>
    <n v="0.84177085676957097"/>
    <n v="839.15832751685377"/>
  </r>
  <r>
    <x v="8"/>
    <x v="39"/>
    <n v="1676.1852380224718"/>
    <n v="1071.6689745026199"/>
    <n v="1989.4902219101123"/>
    <n v="0.84251996796102069"/>
    <n v="838.09261901123591"/>
  </r>
  <r>
    <x v="8"/>
    <x v="40"/>
    <n v="1715.8352674044943"/>
    <n v="1070.6147112817"/>
    <n v="2022.4506235955057"/>
    <n v="0.84839414489837495"/>
    <n v="857.91763370224714"/>
  </r>
  <r>
    <x v="8"/>
    <x v="41"/>
    <n v="1694.4400548202248"/>
    <n v="1053.6457871617768"/>
    <n v="1995.3186573033709"/>
    <n v="0.84920774364442775"/>
    <n v="847.22002741011238"/>
  </r>
  <r>
    <x v="8"/>
    <x v="42"/>
    <n v="1707.8850009101125"/>
    <n v="1056.5465750344499"/>
    <n v="2008.2733483146067"/>
    <n v="0.85042457110901382"/>
    <n v="853.94250045505623"/>
  </r>
  <r>
    <x v="8"/>
    <x v="43"/>
    <n v="1732.2747328314606"/>
    <n v="1085.9417991561036"/>
    <n v="2044.5159185393259"/>
    <n v="0.84727867223898101"/>
    <n v="866.1373664157303"/>
  </r>
  <r>
    <x v="8"/>
    <x v="44"/>
    <n v="1806.0760598764045"/>
    <n v="1127.2689782076254"/>
    <n v="2129.0011938202247"/>
    <n v="0.84832083002998626"/>
    <n v="903.03802993820227"/>
  </r>
  <r>
    <x v="8"/>
    <x v="45"/>
    <n v="1806.5663668314608"/>
    <n v="1122.8395569838037"/>
    <n v="2127.0756235955055"/>
    <n v="0.84931929395990569"/>
    <n v="903.28318341573038"/>
  </r>
  <r>
    <x v="8"/>
    <x v="46"/>
    <n v="1822.475004067416"/>
    <n v="1137.2821652573682"/>
    <n v="2148.2145758426964"/>
    <n v="0.84836730211296507"/>
    <n v="911.23750203370798"/>
  </r>
  <r>
    <x v="8"/>
    <x v="47"/>
    <n v="1861.7765508202249"/>
    <n v="1177.493741749513"/>
    <n v="2202.8852528089888"/>
    <n v="0.84515366764846134"/>
    <n v="930.88827541011244"/>
  </r>
  <r>
    <x v="9"/>
    <x v="0"/>
    <n v="1847.6386915955056"/>
    <n v="1172.3128137901926"/>
    <n v="2188.1695702247189"/>
    <n v="0.8443763759157652"/>
    <n v="923.81934579775282"/>
  </r>
  <r>
    <x v="9"/>
    <x v="1"/>
    <n v="1791.326329988764"/>
    <n v="1123.6264352843566"/>
    <n v="2114.5652949438199"/>
    <n v="0.8471369194756202"/>
    <n v="895.66316499438199"/>
  </r>
  <r>
    <x v="9"/>
    <x v="2"/>
    <n v="1797.8867180898876"/>
    <n v="1120.6601981192575"/>
    <n v="2118.5551516853934"/>
    <n v="0.84863814692744655"/>
    <n v="898.9433590449438"/>
  </r>
  <r>
    <x v="9"/>
    <x v="3"/>
    <n v="1644.2666604606743"/>
    <n v="1023.997567334712"/>
    <n v="1937.0554634831462"/>
    <n v="0.84884851851583576"/>
    <n v="822.13333023033715"/>
  </r>
  <r>
    <x v="9"/>
    <x v="4"/>
    <n v="1616.2543300449438"/>
    <n v="1005.3020865477744"/>
    <n v="1903.394426966292"/>
    <n v="0.84914314508159827"/>
    <n v="808.1271650224719"/>
  </r>
  <r>
    <x v="9"/>
    <x v="5"/>
    <n v="1583.3308258314607"/>
    <n v="982.56996080334477"/>
    <n v="1863.432379213483"/>
    <n v="0.84968515278228263"/>
    <n v="791.66541291573037"/>
  </r>
  <r>
    <x v="9"/>
    <x v="6"/>
    <n v="1574.1568180112361"/>
    <n v="974.09721380064138"/>
    <n v="1851.1712696629213"/>
    <n v="0.85035720022700723"/>
    <n v="787.07840900561803"/>
  </r>
  <r>
    <x v="9"/>
    <x v="7"/>
    <n v="1579.639341235955"/>
    <n v="978.30621980909939"/>
    <n v="1858.0483061797754"/>
    <n v="0.85016053456853291"/>
    <n v="789.81967061797752"/>
  </r>
  <r>
    <x v="9"/>
    <x v="8"/>
    <n v="1554.7552502359551"/>
    <n v="969.12883516472039"/>
    <n v="1832.0683904494383"/>
    <n v="0.84863384922794649"/>
    <n v="777.37762511797757"/>
  </r>
  <r>
    <x v="9"/>
    <x v="9"/>
    <n v="1517.9295510000002"/>
    <n v="949.0411823676576"/>
    <n v="1790.1925280898877"/>
    <n v="0.84791413615138445"/>
    <n v="758.96477550000009"/>
  </r>
  <r>
    <x v="9"/>
    <x v="10"/>
    <n v="1604.7179341685394"/>
    <n v="1005.5207148904092"/>
    <n v="1893.7242556179779"/>
    <n v="0.84738732653813575"/>
    <n v="802.35896708426969"/>
  </r>
  <r>
    <x v="9"/>
    <x v="11"/>
    <n v="1643.2212125730337"/>
    <n v="1023.0877932172868"/>
    <n v="1935.6871095505619"/>
    <n v="0.8489084855013399"/>
    <n v="821.61060628651683"/>
  </r>
  <r>
    <x v="9"/>
    <x v="12"/>
    <n v="1858.5551125617976"/>
    <n v="1177.1410136970067"/>
    <n v="2199.9745617977524"/>
    <n v="0.84480754679410608"/>
    <n v="929.27755628089881"/>
  </r>
  <r>
    <x v="9"/>
    <x v="13"/>
    <n v="1785.3089264494381"/>
    <n v="1134.1849458752063"/>
    <n v="2115.1131067415731"/>
    <n v="0.84407255610069332"/>
    <n v="892.65446322471905"/>
  </r>
  <r>
    <x v="9"/>
    <x v="14"/>
    <n v="1868.9852786966292"/>
    <n v="1183.6671576138706"/>
    <n v="2212.2779915730339"/>
    <n v="0.84482388100226613"/>
    <n v="934.49263934831458"/>
  </r>
  <r>
    <x v="9"/>
    <x v="15"/>
    <n v="1980.5483455280901"/>
    <n v="1255.2770357946681"/>
    <n v="2344.8437443820226"/>
    <n v="0.84463979754440244"/>
    <n v="990.27417276404503"/>
  </r>
  <r>
    <x v="9"/>
    <x v="16"/>
    <n v="2097.0914722584275"/>
    <n v="1327.276243851433"/>
    <n v="2481.8249073033712"/>
    <n v="0.84497962208664579"/>
    <n v="1048.5457361292138"/>
  </r>
  <r>
    <x v="9"/>
    <x v="17"/>
    <n v="2110.5242619775286"/>
    <n v="1328.0001031719585"/>
    <n v="2493.5711207865165"/>
    <n v="0.84638623072913666"/>
    <n v="1055.2621309887643"/>
  </r>
  <r>
    <x v="9"/>
    <x v="18"/>
    <n v="2008.7916469887643"/>
    <n v="1264.1062371711928"/>
    <n v="2373.4381095505619"/>
    <n v="0.84636361020138517"/>
    <n v="1004.3958234943822"/>
  </r>
  <r>
    <x v="9"/>
    <x v="19"/>
    <n v="2055.2978694943822"/>
    <n v="1308.0123999716711"/>
    <n v="2436.2154606741574"/>
    <n v="0.843643718165073"/>
    <n v="1027.6489347471911"/>
  </r>
  <r>
    <x v="9"/>
    <x v="20"/>
    <n v="1961.4466348988765"/>
    <n v="1253.7136765503601"/>
    <n v="2327.8897921348312"/>
    <n v="0.84258569350059231"/>
    <n v="980.72331744943824"/>
  </r>
  <r>
    <x v="9"/>
    <x v="21"/>
    <n v="2085.4335126741571"/>
    <n v="1334.1535009978195"/>
    <n v="2475.6814213483149"/>
    <n v="0.84236747696655589"/>
    <n v="1042.7167563370786"/>
  </r>
  <r>
    <x v="9"/>
    <x v="22"/>
    <n v="2321.8587159775288"/>
    <n v="1516.8372150954378"/>
    <n v="2773.4136067415734"/>
    <n v="0.83718443954179367"/>
    <n v="1160.9293579887644"/>
  </r>
  <r>
    <x v="9"/>
    <x v="23"/>
    <n v="2280.8025997078653"/>
    <n v="1480.0639568674185"/>
    <n v="2718.9427752808988"/>
    <n v="0.83885641891533791"/>
    <n v="1140.4012998539326"/>
  </r>
  <r>
    <x v="9"/>
    <x v="24"/>
    <n v="2261.0322886853933"/>
    <n v="1469.9202534598369"/>
    <n v="2696.8375112359549"/>
    <n v="0.83840137912097157"/>
    <n v="1130.5161443426966"/>
  </r>
  <r>
    <x v="9"/>
    <x v="25"/>
    <n v="2344.7572664157306"/>
    <n v="1541.038738864213"/>
    <n v="2805.8308988764047"/>
    <n v="0.83567305048735785"/>
    <n v="1172.3786332078653"/>
  </r>
  <r>
    <x v="9"/>
    <x v="26"/>
    <n v="2238.7780258988764"/>
    <n v="1425.9248041736157"/>
    <n v="2654.3150898876406"/>
    <n v="0.84344847920585253"/>
    <n v="1119.3890129494382"/>
  </r>
  <r>
    <x v="9"/>
    <x v="27"/>
    <n v="2159.546853235955"/>
    <n v="1367.079755649449"/>
    <n v="2555.885300561798"/>
    <n v="0.84493105099875754"/>
    <n v="1079.7734266179775"/>
  </r>
  <r>
    <x v="9"/>
    <x v="28"/>
    <n v="2151.7140983258423"/>
    <n v="1355.3660491502546"/>
    <n v="2543.0081966292132"/>
    <n v="0.84612943881894065"/>
    <n v="1075.8570491629212"/>
  </r>
  <r>
    <x v="9"/>
    <x v="29"/>
    <n v="2175.8444943370791"/>
    <n v="1371.9294685130674"/>
    <n v="2572.2538230337082"/>
    <n v="0.8458902752337617"/>
    <n v="1087.9222471685396"/>
  </r>
  <r>
    <x v="9"/>
    <x v="30"/>
    <n v="2065.493012460674"/>
    <n v="1296.4627827834674"/>
    <n v="2438.6629803370784"/>
    <n v="0.8469776386137523"/>
    <n v="1032.746506230337"/>
  </r>
  <r>
    <x v="9"/>
    <x v="31"/>
    <n v="1994.8037163370786"/>
    <n v="1245.1674647325372"/>
    <n v="2351.5279887640449"/>
    <n v="0.84830107311864944"/>
    <n v="997.40185816853932"/>
  </r>
  <r>
    <x v="9"/>
    <x v="32"/>
    <n v="1972.6507566404496"/>
    <n v="1228.661035830685"/>
    <n v="2323.9963314606739"/>
    <n v="0.84881836082787732"/>
    <n v="986.32537832022479"/>
  </r>
  <r>
    <x v="9"/>
    <x v="33"/>
    <n v="1927.3277542247197"/>
    <n v="1208.0614974875457"/>
    <n v="2274.6438960674159"/>
    <n v="0.84730966352879944"/>
    <n v="963.66387711235984"/>
  </r>
  <r>
    <x v="9"/>
    <x v="34"/>
    <n v="1921.5494259775282"/>
    <n v="1222.7234505304614"/>
    <n v="2277.587502808989"/>
    <n v="0.84367754196387501"/>
    <n v="960.77471298876412"/>
  </r>
  <r>
    <x v="9"/>
    <x v="35"/>
    <n v="2109.3167291460677"/>
    <n v="1328.5413383363041"/>
    <n v="2492.8375702247195"/>
    <n v="0.84615089019053935"/>
    <n v="1054.6583645730339"/>
  </r>
  <r>
    <x v="9"/>
    <x v="36"/>
    <n v="2035.0088866516855"/>
    <n v="1275.3031683909489"/>
    <n v="2401.5951657303372"/>
    <n v="0.84735717147099987"/>
    <n v="1017.5044433258428"/>
  </r>
  <r>
    <x v="9"/>
    <x v="37"/>
    <n v="1752.4421519662924"/>
    <n v="1093.3837520595011"/>
    <n v="2065.5608258426964"/>
    <n v="0.84840985074905284"/>
    <n v="876.22107598314619"/>
  </r>
  <r>
    <x v="9"/>
    <x v="38"/>
    <n v="1796.2456080337079"/>
    <n v="1131.5281623264268"/>
    <n v="2122.9352949438203"/>
    <n v="0.84611415727639605"/>
    <n v="898.12280401685393"/>
  </r>
  <r>
    <x v="9"/>
    <x v="39"/>
    <n v="1842.9625409662924"/>
    <n v="1177.6867446955569"/>
    <n v="2187.1115646067419"/>
    <n v="0.84264679076747051"/>
    <n v="921.4812704831462"/>
  </r>
  <r>
    <x v="9"/>
    <x v="40"/>
    <n v="1873.4304582808993"/>
    <n v="1193.4811909998523"/>
    <n v="2221.2921994382023"/>
    <n v="0.84339667638265581"/>
    <n v="936.71522914044965"/>
  </r>
  <r>
    <x v="9"/>
    <x v="41"/>
    <n v="1809.3947491011234"/>
    <n v="1139.7898558591344"/>
    <n v="2138.4644662921346"/>
    <n v="0.84611868825597913"/>
    <n v="904.69737455056168"/>
  </r>
  <r>
    <x v="9"/>
    <x v="42"/>
    <n v="1808.6451062359554"/>
    <n v="1124.8261842543429"/>
    <n v="2129.8899185393257"/>
    <n v="0.84917304434039509"/>
    <n v="904.32255311797769"/>
  </r>
  <r>
    <x v="9"/>
    <x v="43"/>
    <n v="1818.702477"/>
    <n v="1134.9606509908272"/>
    <n v="2143.7850589887639"/>
    <n v="0.84836045916743763"/>
    <n v="909.35123850000002"/>
  </r>
  <r>
    <x v="9"/>
    <x v="44"/>
    <n v="1948.2853374606741"/>
    <n v="1209.9641811986742"/>
    <n v="2293.4317247191011"/>
    <n v="0.84950657848744093"/>
    <n v="974.14266873033705"/>
  </r>
  <r>
    <x v="9"/>
    <x v="45"/>
    <n v="1998.276386258427"/>
    <n v="1252.9952701102461"/>
    <n v="2358.6236797752808"/>
    <n v="0.84722137040904033"/>
    <n v="999.13819312921351"/>
  </r>
  <r>
    <x v="9"/>
    <x v="46"/>
    <n v="1967.9543453932586"/>
    <n v="1227.4840073842963"/>
    <n v="2319.3881292134829"/>
    <n v="0.84847995926434383"/>
    <n v="983.97717269662928"/>
  </r>
  <r>
    <x v="9"/>
    <x v="47"/>
    <n v="1898.2861844157305"/>
    <n v="1181.7242178095723"/>
    <n v="2236.0596067415731"/>
    <n v="0.84894256785128719"/>
    <n v="949.14309220786527"/>
  </r>
  <r>
    <x v="10"/>
    <x v="0"/>
    <n v="1913.2142077415731"/>
    <n v="1192.4931942329979"/>
    <n v="2254.4242331460673"/>
    <n v="0.84864870578137241"/>
    <n v="956.60710387078655"/>
  </r>
  <r>
    <x v="10"/>
    <x v="1"/>
    <n v="1897.2691013932583"/>
    <n v="1178.3241012398491"/>
    <n v="2233.400485955056"/>
    <n v="0.8494979352446681"/>
    <n v="948.63455069662916"/>
  </r>
  <r>
    <x v="10"/>
    <x v="2"/>
    <n v="1913.7045146966291"/>
    <n v="1202.492522843545"/>
    <n v="2260.1445168539321"/>
    <n v="0.8467177653579695"/>
    <n v="956.85225734831454"/>
  </r>
  <r>
    <x v="10"/>
    <x v="3"/>
    <n v="1854.4786762247193"/>
    <n v="1155.7071280533105"/>
    <n v="2185.1201629213479"/>
    <n v="0.84868498661666969"/>
    <n v="927.23933811235963"/>
  </r>
  <r>
    <x v="10"/>
    <x v="4"/>
    <n v="1820.3516913033711"/>
    <n v="1143.4868711984964"/>
    <n v="2149.7075393258428"/>
    <n v="0.84679039264766265"/>
    <n v="910.17584565168556"/>
  </r>
  <r>
    <x v="10"/>
    <x v="5"/>
    <n v="1803.5191698876406"/>
    <n v="1137.5725296967046"/>
    <n v="2132.3115758426966"/>
    <n v="0.84580470805486474"/>
    <n v="901.7595849438203"/>
  </r>
  <r>
    <x v="10"/>
    <x v="6"/>
    <n v="1773.3592139662924"/>
    <n v="1111.9886109135844"/>
    <n v="2093.1606657303373"/>
    <n v="0.84721600353001991"/>
    <n v="886.67960698314619"/>
  </r>
  <r>
    <x v="10"/>
    <x v="7"/>
    <n v="1777.4113375617978"/>
    <n v="1102.5815186054906"/>
    <n v="2091.6206797752811"/>
    <n v="0.84977709139534741"/>
    <n v="888.70566878089892"/>
  </r>
  <r>
    <x v="10"/>
    <x v="8"/>
    <n v="1774.1412738202246"/>
    <n v="1106.9031735876745"/>
    <n v="2091.1269438202248"/>
    <n v="0.84841395165570033"/>
    <n v="887.07063691011228"/>
  </r>
  <r>
    <x v="10"/>
    <x v="9"/>
    <n v="1863.7742477528091"/>
    <n v="1163.3545810575845"/>
    <n v="2197.0544662921347"/>
    <n v="0.84830589152312319"/>
    <n v="931.88712387640453"/>
  </r>
  <r>
    <x v="10"/>
    <x v="10"/>
    <n v="2070.3069352921348"/>
    <n v="1290.6780054430387"/>
    <n v="2439.6763146067415"/>
    <n v="0.84859902229523987"/>
    <n v="1035.1534676460674"/>
  </r>
  <r>
    <x v="10"/>
    <x v="11"/>
    <n v="2109.5841693033708"/>
    <n v="1317.0599360897056"/>
    <n v="2486.9644634831461"/>
    <n v="0.84825665998812427"/>
    <n v="1054.7920846516854"/>
  </r>
  <r>
    <x v="10"/>
    <x v="12"/>
    <n v="2073.3055067528094"/>
    <n v="1292.4277360823037"/>
    <n v="2443.1465730337081"/>
    <n v="0.84862100769432791"/>
    <n v="1036.6527533764047"/>
  </r>
  <r>
    <x v="10"/>
    <x v="13"/>
    <n v="1889.4971283370787"/>
    <n v="1171.1840215817131"/>
    <n v="2223.0320308988762"/>
    <n v="0.84996396906303973"/>
    <n v="944.74856416853936"/>
  </r>
  <r>
    <x v="10"/>
    <x v="14"/>
    <n v="1876.2264235617981"/>
    <n v="1170.5660465243966"/>
    <n v="2211.4362893258426"/>
    <n v="0.84841984036255758"/>
    <n v="938.11321178089906"/>
  </r>
  <r>
    <x v="10"/>
    <x v="15"/>
    <n v="1805.2899478988763"/>
    <n v="1111.8543525538907"/>
    <n v="2120.2103426966296"/>
    <n v="0.85146738111030262"/>
    <n v="902.64497394943817"/>
  </r>
  <r>
    <x v="10"/>
    <x v="16"/>
    <n v="1712.4031187191013"/>
    <n v="1052.9608215638286"/>
    <n v="2010.2365365168541"/>
    <n v="0.85184160550886701"/>
    <n v="856.20155935955063"/>
  </r>
  <r>
    <x v="10"/>
    <x v="17"/>
    <n v="1747.360788977528"/>
    <n v="1094.8230452099117"/>
    <n v="2062.0153314606741"/>
    <n v="0.84740436325453816"/>
    <n v="873.68039448876402"/>
  </r>
  <r>
    <x v="10"/>
    <x v="18"/>
    <n v="1679.5160836179775"/>
    <n v="1050.3139939997691"/>
    <n v="1980.892162921348"/>
    <n v="0.84785841201021672"/>
    <n v="839.75804180898876"/>
  </r>
  <r>
    <x v="10"/>
    <x v="19"/>
    <n v="1714.6723079325843"/>
    <n v="1073.8722547657915"/>
    <n v="2023.1912275280902"/>
    <n v="0.84750876961222765"/>
    <n v="857.33615396629216"/>
  </r>
  <r>
    <x v="10"/>
    <x v="20"/>
    <n v="1574.1284531460676"/>
    <n v="985.40871363081044"/>
    <n v="1857.1243146067418"/>
    <n v="0.84761609159126194"/>
    <n v="787.06422657303381"/>
  </r>
  <r>
    <x v="10"/>
    <x v="21"/>
    <n v="1524.7209101460676"/>
    <n v="957.13717091624528"/>
    <n v="1800.2459325842697"/>
    <n v="0.8469514539923535"/>
    <n v="762.36045507303379"/>
  </r>
  <r>
    <x v="10"/>
    <x v="22"/>
    <n v="1556.7610514157304"/>
    <n v="971.26645308090815"/>
    <n v="1834.9014943820223"/>
    <n v="0.8484166894964752"/>
    <n v="778.38052570786522"/>
  </r>
  <r>
    <x v="10"/>
    <x v="23"/>
    <n v="1575.518331539326"/>
    <n v="992.45749839267557"/>
    <n v="1862.0499185393257"/>
    <n v="0.84612035147544928"/>
    <n v="787.75916576966301"/>
  </r>
  <r>
    <x v="10"/>
    <x v="24"/>
    <n v="1557.5917367528091"/>
    <n v="986.53779933893088"/>
    <n v="1843.7323146067417"/>
    <n v="0.84480362166079137"/>
    <n v="778.79586837640454"/>
  </r>
  <r>
    <x v="10"/>
    <x v="25"/>
    <n v="1517.6945278314606"/>
    <n v="956.73813306980742"/>
    <n v="1794.0859887640449"/>
    <n v="0.84594302465792526"/>
    <n v="758.84726391573031"/>
  </r>
  <r>
    <x v="10"/>
    <x v="26"/>
    <n v="1455.6119422247191"/>
    <n v="899.52211965669312"/>
    <n v="1711.1242415730335"/>
    <n v="0.85067577611230472"/>
    <n v="727.80597111235954"/>
  </r>
  <r>
    <x v="10"/>
    <x v="27"/>
    <n v="1571.0164222247188"/>
    <n v="975.25008648214896"/>
    <n v="1849.1093342696627"/>
    <n v="0.84960710170511289"/>
    <n v="785.50821111235939"/>
  </r>
  <r>
    <x v="10"/>
    <x v="28"/>
    <n v="1558.1711904269664"/>
    <n v="972.60396467875671"/>
    <n v="1836.8059044943823"/>
    <n v="0.84830475915520553"/>
    <n v="779.0855952134832"/>
  </r>
  <r>
    <x v="10"/>
    <x v="29"/>
    <n v="1575.781719573034"/>
    <n v="981.44260171362453"/>
    <n v="1856.4260308988764"/>
    <n v="0.84882548151409232"/>
    <n v="787.89085978651701"/>
  </r>
  <r>
    <x v="10"/>
    <x v="30"/>
    <n v="1593.197746786517"/>
    <n v="1001.8237302661676"/>
    <n v="1882.0015533707865"/>
    <n v="0.84654433145020347"/>
    <n v="796.59887339325849"/>
  </r>
  <r>
    <x v="10"/>
    <x v="31"/>
    <n v="1445.7166564044944"/>
    <n v="900.94501264427538"/>
    <n v="1703.4666320224721"/>
    <n v="0.84869091605747549"/>
    <n v="722.85832820224721"/>
  </r>
  <r>
    <x v="10"/>
    <x v="32"/>
    <n v="1497.9080083146068"/>
    <n v="929.50667635517084"/>
    <n v="1762.870120786517"/>
    <n v="0.84969844950704854"/>
    <n v="748.95400415730342"/>
  </r>
  <r>
    <x v="10"/>
    <x v="33"/>
    <n v="1484.1186317191009"/>
    <n v="912.11462439818877"/>
    <n v="1741.9991966292134"/>
    <n v="0.85196286806037913"/>
    <n v="742.05931585955045"/>
  </r>
  <r>
    <x v="10"/>
    <x v="34"/>
    <n v="1505.9109524157304"/>
    <n v="936.38438093480204"/>
    <n v="1773.2973539325842"/>
    <n v="0.84921513533876336"/>
    <n v="752.95547620786522"/>
  </r>
  <r>
    <x v="10"/>
    <x v="35"/>
    <n v="1557.4904336629213"/>
    <n v="990.59785773414364"/>
    <n v="1845.8224634831458"/>
    <n v="0.84379211136257948"/>
    <n v="778.74521683146065"/>
  </r>
  <r>
    <x v="10"/>
    <x v="36"/>
    <n v="1564.3061055505618"/>
    <n v="967.06333066829018"/>
    <n v="1839.0935477528087"/>
    <n v="0.85058539162512414"/>
    <n v="782.15305277528091"/>
  </r>
  <r>
    <x v="10"/>
    <x v="37"/>
    <n v="1566.6360766179776"/>
    <n v="975.76728208158954"/>
    <n v="1845.6625870786518"/>
    <n v="0.84882041148034404"/>
    <n v="783.31803830898878"/>
  </r>
  <r>
    <x v="10"/>
    <x v="38"/>
    <n v="1558.5966634044944"/>
    <n v="967.1904487519181"/>
    <n v="1834.3066601123596"/>
    <n v="0.8496925281343215"/>
    <n v="779.2983317022472"/>
  </r>
  <r>
    <x v="10"/>
    <x v="39"/>
    <n v="1572.5157079550559"/>
    <n v="986.02551357064976"/>
    <n v="1856.0851179775279"/>
    <n v="0.84722176409050587"/>
    <n v="786.25785397752793"/>
  </r>
  <r>
    <x v="10"/>
    <x v="40"/>
    <n v="1547.749128539326"/>
    <n v="965.74987219839829"/>
    <n v="1824.3355449438202"/>
    <n v="0.84839060052792448"/>
    <n v="773.87456426966298"/>
  </r>
  <r>
    <x v="10"/>
    <x v="41"/>
    <n v="1375.4649896292137"/>
    <n v="854.70104970392447"/>
    <n v="1619.3881011235951"/>
    <n v="0.84937328406628532"/>
    <n v="687.73249481460687"/>
  </r>
  <r>
    <x v="10"/>
    <x v="42"/>
    <n v="1361.363599516854"/>
    <n v="848.32095847028984"/>
    <n v="1604.044668539326"/>
    <n v="0.84870678866850879"/>
    <n v="680.68179975842702"/>
  </r>
  <r>
    <x v="10"/>
    <x v="43"/>
    <n v="1476.816705"/>
    <n v="911.87373146006007"/>
    <n v="1735.6558651685393"/>
    <n v="0.85086953850531599"/>
    <n v="738.40835249999998"/>
  </r>
  <r>
    <x v="10"/>
    <x v="44"/>
    <n v="1635.4613958876405"/>
    <n v="992.74416397073537"/>
    <n v="1913.1845056179773"/>
    <n v="0.85483725750714801"/>
    <n v="817.73069794382025"/>
  </r>
  <r>
    <x v="10"/>
    <x v="45"/>
    <n v="1728.2509741011236"/>
    <n v="1062.302083839528"/>
    <n v="2028.629376404494"/>
    <n v="0.85193036944197487"/>
    <n v="864.12548705056179"/>
  </r>
  <r>
    <x v="10"/>
    <x v="46"/>
    <n v="1821.4214519325842"/>
    <n v="1122.5466985868725"/>
    <n v="2139.5530365168538"/>
    <n v="0.85130932528684544"/>
    <n v="910.7107259662921"/>
  </r>
  <r>
    <x v="10"/>
    <x v="47"/>
    <n v="1862.8544156966293"/>
    <n v="1159.5900477080386"/>
    <n v="2194.2824915730339"/>
    <n v="0.84895833733841131"/>
    <n v="931.42720784831465"/>
  </r>
  <r>
    <x v="11"/>
    <x v="0"/>
    <n v="1892.0945395617978"/>
    <n v="1182.2463300713564"/>
    <n v="2231.0822780898875"/>
    <n v="0.84806130107478161"/>
    <n v="946.04726978089889"/>
  </r>
  <r>
    <x v="11"/>
    <x v="1"/>
    <n v="1842.7518305393257"/>
    <n v="1141.5654070484209"/>
    <n v="2167.6959859550561"/>
    <n v="0.85009698891306262"/>
    <n v="921.37591526966287"/>
  </r>
  <r>
    <x v="11"/>
    <x v="2"/>
    <n v="1830.1497261573036"/>
    <n v="1134.0853206039783"/>
    <n v="2153.0437837078653"/>
    <n v="0.85002903331836122"/>
    <n v="915.07486307865179"/>
  </r>
  <r>
    <x v="11"/>
    <x v="3"/>
    <n v="1817.2275040112361"/>
    <n v="1124.8448856359885"/>
    <n v="2137.192508426966"/>
    <n v="0.85028723282806506"/>
    <n v="908.61375200561804"/>
  </r>
  <r>
    <x v="11"/>
    <x v="4"/>
    <n v="1825.777484797753"/>
    <n v="1127.3210879744997"/>
    <n v="2145.7670561797754"/>
    <n v="0.8508740403761641"/>
    <n v="912.8887423988765"/>
  </r>
  <r>
    <x v="11"/>
    <x v="5"/>
    <n v="1791.2858087528089"/>
    <n v="1102.8141968735483"/>
    <n v="2103.5455786516854"/>
    <n v="0.85155550083253895"/>
    <n v="895.64290437640443"/>
  </r>
  <r>
    <x v="11"/>
    <x v="6"/>
    <n v="1788.5465732022471"/>
    <n v="1113.4161504269262"/>
    <n v="2106.7971825842696"/>
    <n v="0.8489410314325343"/>
    <n v="894.27328660112357"/>
  </r>
  <r>
    <x v="11"/>
    <x v="7"/>
    <n v="1755.9431867528092"/>
    <n v="1080.8609912241752"/>
    <n v="2061.940095505618"/>
    <n v="0.8515975757880716"/>
    <n v="877.9715933764046"/>
  </r>
  <r>
    <x v="11"/>
    <x v="8"/>
    <n v="1742.3928854494384"/>
    <n v="1074.0159923002948"/>
    <n v="2046.8129662921347"/>
    <n v="0.85127117823854581"/>
    <n v="871.19644272471919"/>
  </r>
  <r>
    <x v="11"/>
    <x v="9"/>
    <n v="1746.2342986179779"/>
    <n v="1081.803110506894"/>
    <n v="2054.1743342696627"/>
    <n v="0.8500906030640436"/>
    <n v="873.11714930898893"/>
  </r>
  <r>
    <x v="11"/>
    <x v="10"/>
    <n v="1744.6337097977528"/>
    <n v="1074.1708071354722"/>
    <n v="2048.8020168539324"/>
    <n v="0.85153845781387427"/>
    <n v="872.31685489887639"/>
  </r>
  <r>
    <x v="11"/>
    <x v="11"/>
    <n v="1705.5712383370785"/>
    <n v="1039.606367081896"/>
    <n v="1997.4370196629213"/>
    <n v="0.85387985781143838"/>
    <n v="852.78561916853926"/>
  </r>
  <r>
    <x v="11"/>
    <x v="12"/>
    <n v="1708.6670607640449"/>
    <n v="1044.9266178171645"/>
    <n v="2002.8516573033708"/>
    <n v="0.85311713153263957"/>
    <n v="854.33353038202245"/>
  </r>
  <r>
    <x v="11"/>
    <x v="13"/>
    <n v="1554.2122656741572"/>
    <n v="962.8844294343703"/>
    <n v="1828.3112949438205"/>
    <n v="0.85008076577129843"/>
    <n v="777.10613283707858"/>
  </r>
  <r>
    <x v="11"/>
    <x v="14"/>
    <n v="1544.7100358426967"/>
    <n v="953.92399882925099"/>
    <n v="1815.5164803370787"/>
    <n v="0.85083779330711307"/>
    <n v="772.35501792134835"/>
  </r>
  <r>
    <x v="11"/>
    <x v="15"/>
    <n v="1518.3347633595506"/>
    <n v="946.940738745972"/>
    <n v="1789.4237106741573"/>
    <n v="0.84850488696582926"/>
    <n v="759.1673816797753"/>
  </r>
  <r>
    <x v="11"/>
    <x v="16"/>
    <n v="1517.1555953932586"/>
    <n v="953.8916729541213"/>
    <n v="1792.1133960674156"/>
    <n v="0.84657343599042345"/>
    <n v="758.57779769662932"/>
  </r>
  <r>
    <x v="11"/>
    <x v="17"/>
    <n v="1527.3021128764044"/>
    <n v="932.50768891155155"/>
    <n v="1789.4754353932585"/>
    <n v="0.85349152196702915"/>
    <n v="763.6510564382022"/>
  </r>
  <r>
    <x v="11"/>
    <x v="18"/>
    <n v="1491.0761279325843"/>
    <n v="924.905092046905"/>
    <n v="1754.6388370786515"/>
    <n v="0.84979090649510514"/>
    <n v="745.53806396629216"/>
  </r>
  <r>
    <x v="11"/>
    <x v="19"/>
    <n v="1481.3388749325841"/>
    <n v="918.00663191895046"/>
    <n v="1742.7280449438201"/>
    <n v="0.85001149733625692"/>
    <n v="740.66943746629204"/>
  </r>
  <r>
    <x v="11"/>
    <x v="20"/>
    <n v="1498.0498326404495"/>
    <n v="937.80449136897994"/>
    <n v="1767.3795758426966"/>
    <n v="0.84761069614950757"/>
    <n v="749.02491632022475"/>
  </r>
  <r>
    <x v="11"/>
    <x v="21"/>
    <n v="1541.7884547303372"/>
    <n v="971.00890736683584"/>
    <n v="1822.0784662921346"/>
    <n v="0.84617017502425251"/>
    <n v="770.8942273651686"/>
  </r>
  <r>
    <x v="11"/>
    <x v="22"/>
    <n v="1541.6142134157301"/>
    <n v="948.98643668419174"/>
    <n v="1810.2899325842698"/>
    <n v="0.8515841499571325"/>
    <n v="770.80710670786505"/>
  </r>
  <r>
    <x v="11"/>
    <x v="23"/>
    <n v="1415.098810516854"/>
    <n v="869.44479350815448"/>
    <n v="1660.8548679775281"/>
    <n v="0.85203038375054496"/>
    <n v="707.54940525842699"/>
  </r>
  <r>
    <x v="11"/>
    <x v="24"/>
    <n v="1400.401758235955"/>
    <n v="864.50237343950812"/>
    <n v="1645.7488988764042"/>
    <n v="0.85092067155083373"/>
    <n v="700.20087911797748"/>
  </r>
  <r>
    <x v="11"/>
    <x v="25"/>
    <n v="1357.1048176179775"/>
    <n v="853.50658743815438"/>
    <n v="1603.1865084269664"/>
    <n v="0.84650463965640388"/>
    <n v="678.55240880898873"/>
  </r>
  <r>
    <x v="11"/>
    <x v="26"/>
    <n v="1408.1494185505619"/>
    <n v="885.90306836575849"/>
    <n v="1663.6433005617976"/>
    <n v="0.8464250828738602"/>
    <n v="704.07470927528095"/>
  </r>
  <r>
    <x v="11"/>
    <x v="27"/>
    <n v="1496.1007611910113"/>
    <n v="919.73957899283789"/>
    <n v="1756.1999831460671"/>
    <n v="0.85189658099807486"/>
    <n v="748.05038059550566"/>
  </r>
  <r>
    <x v="11"/>
    <x v="28"/>
    <n v="1497.604099044944"/>
    <n v="934.79167587766881"/>
    <n v="1765.4046320224718"/>
    <n v="0.84830642895123032"/>
    <n v="748.80204952247198"/>
  </r>
  <r>
    <x v="11"/>
    <x v="29"/>
    <n v="1547.0440590337078"/>
    <n v="956.61425894896843"/>
    <n v="1818.9162050561797"/>
    <n v="0.85053069225139222"/>
    <n v="773.52202951685388"/>
  </r>
  <r>
    <x v="11"/>
    <x v="30"/>
    <n v="1566.8913604044947"/>
    <n v="974.28020272684512"/>
    <n v="1845.0936151685394"/>
    <n v="0.84922052058663022"/>
    <n v="783.44568020224733"/>
  </r>
  <r>
    <x v="11"/>
    <x v="31"/>
    <n v="1520.9686436966292"/>
    <n v="962.87771069208509"/>
    <n v="1800.1330786516853"/>
    <n v="0.84492011270402712"/>
    <n v="760.48432184831461"/>
  </r>
  <r>
    <x v="11"/>
    <x v="32"/>
    <n v="1525.9851727078651"/>
    <n v="954.88534930449805"/>
    <n v="1800.1213230337078"/>
    <n v="0.84771240314855745"/>
    <n v="762.99258635393255"/>
  </r>
  <r>
    <x v="11"/>
    <x v="33"/>
    <n v="1514.4163598426967"/>
    <n v="927.69765889149767"/>
    <n v="1775.9729325842693"/>
    <n v="0.85272491041799037"/>
    <n v="757.20817992134835"/>
  </r>
  <r>
    <x v="11"/>
    <x v="34"/>
    <n v="1674.1591762247194"/>
    <n v="1059.1616700132327"/>
    <n v="1981.0684971910111"/>
    <n v="0.84507889484817744"/>
    <n v="837.07958811235972"/>
  </r>
  <r>
    <x v="11"/>
    <x v="35"/>
    <n v="1679.6700643146064"/>
    <n v="1048.5278823589067"/>
    <n v="1980.0763230337077"/>
    <n v="0.84828551544980657"/>
    <n v="839.8350321573032"/>
  </r>
  <r>
    <x v="11"/>
    <x v="36"/>
    <n v="1652.1642493483146"/>
    <n v="1029.9953538890054"/>
    <n v="1946.9301825842697"/>
    <n v="0.84859963861431553"/>
    <n v="826.08212467415728"/>
  </r>
  <r>
    <x v="11"/>
    <x v="37"/>
    <n v="1642.3135368876403"/>
    <n v="1046.3746380494404"/>
    <n v="1947.3298735955057"/>
    <n v="0.84336688876205135"/>
    <n v="821.15676844382017"/>
  </r>
  <r>
    <x v="11"/>
    <x v="38"/>
    <n v="1675.358604808989"/>
    <n v="1066.4774404297052"/>
    <n v="1986.0011544943818"/>
    <n v="0.84358390276742834"/>
    <n v="837.67930240449448"/>
  </r>
  <r>
    <x v="11"/>
    <x v="39"/>
    <n v="1648.6753709325842"/>
    <n v="1039.5875318837225"/>
    <n v="1949.0697050561798"/>
    <n v="0.84587809592220964"/>
    <n v="824.3376854662921"/>
  </r>
  <r>
    <x v="11"/>
    <x v="40"/>
    <n v="1625.6147355505618"/>
    <n v="1033.0268130359143"/>
    <n v="1926.075716292135"/>
    <n v="0.84400354658954579"/>
    <n v="812.80736777528091"/>
  </r>
  <r>
    <x v="11"/>
    <x v="41"/>
    <n v="1605.0502083033709"/>
    <n v="999.22341348463647"/>
    <n v="1890.6701460674158"/>
    <n v="0.84893190472270752"/>
    <n v="802.52510415168547"/>
  </r>
  <r>
    <x v="11"/>
    <x v="42"/>
    <n v="1617.498331988764"/>
    <n v="994.17899745300929"/>
    <n v="1898.6028370786514"/>
    <n v="0.85194138573898992"/>
    <n v="808.749165994382"/>
  </r>
  <r>
    <x v="11"/>
    <x v="43"/>
    <n v="1642.6214982808992"/>
    <n v="1021.2210891934272"/>
    <n v="1934.19179494382"/>
    <n v="0.8492547132993139"/>
    <n v="821.31074914044962"/>
  </r>
  <r>
    <x v="11"/>
    <x v="44"/>
    <n v="1767.5606251011234"/>
    <n v="1080.9162216608236"/>
    <n v="2071.8712415730338"/>
    <n v="0.85312281460074346"/>
    <n v="883.78031255056169"/>
  </r>
  <r>
    <x v="11"/>
    <x v="45"/>
    <n v="1756.8630188089887"/>
    <n v="1096.3672441598183"/>
    <n v="2070.8908230337079"/>
    <n v="0.848361004485649"/>
    <n v="878.43150940449436"/>
  </r>
  <r>
    <x v="11"/>
    <x v="46"/>
    <n v="1762.5684088314608"/>
    <n v="1088.3978998649993"/>
    <n v="2071.5350308988764"/>
    <n v="0.85085136507039938"/>
    <n v="881.28420441573041"/>
  </r>
  <r>
    <x v="11"/>
    <x v="47"/>
    <n v="1779.5994843033707"/>
    <n v="1097.0986402450776"/>
    <n v="2090.5979410112363"/>
    <n v="0.85123947048496873"/>
    <n v="889.79974215168534"/>
  </r>
  <r>
    <x v="12"/>
    <x v="0"/>
    <n v="1799.6331833595509"/>
    <n v="1115.2401175871134"/>
    <n v="2117.1773932584274"/>
    <n v="0.85001530296421579"/>
    <n v="899.81659167977546"/>
  </r>
  <r>
    <x v="12"/>
    <x v="1"/>
    <n v="1773.3916309550561"/>
    <n v="1091.0648142342534"/>
    <n v="2082.1480028089886"/>
    <n v="0.85171257209506968"/>
    <n v="886.69581547752807"/>
  </r>
  <r>
    <x v="12"/>
    <x v="2"/>
    <n v="1763.9137138651683"/>
    <n v="1088.9802639624827"/>
    <n v="2072.9856741573035"/>
    <n v="0.85090492223600289"/>
    <n v="881.95685693258417"/>
  </r>
  <r>
    <x v="12"/>
    <x v="3"/>
    <n v="1741.0273197977531"/>
    <n v="1086.9258351585756"/>
    <n v="2052.4580140449439"/>
    <n v="0.84826452374856176"/>
    <n v="870.51365989887654"/>
  </r>
  <r>
    <x v="12"/>
    <x v="4"/>
    <n v="1737.2507406067416"/>
    <n v="1084.0379920370074"/>
    <n v="2047.725202247191"/>
    <n v="0.84838079772631014"/>
    <n v="868.6253703033708"/>
  </r>
  <r>
    <x v="12"/>
    <x v="5"/>
    <n v="1678.2072476966293"/>
    <n v="1038.0303491544312"/>
    <n v="1973.2933314606742"/>
    <n v="0.85046010187161791"/>
    <n v="839.10362384831467"/>
  </r>
  <r>
    <x v="12"/>
    <x v="6"/>
    <n v="1723.931410348315"/>
    <n v="1068.3116419838748"/>
    <n v="2028.1097780898876"/>
    <n v="0.85001878545842147"/>
    <n v="861.96570517415751"/>
  </r>
  <r>
    <x v="12"/>
    <x v="7"/>
    <n v="1757.9935612921347"/>
    <n v="1102.1987793247458"/>
    <n v="2074.9418089887636"/>
    <n v="0.84724957282002256"/>
    <n v="878.99678064606735"/>
  </r>
  <r>
    <x v="12"/>
    <x v="8"/>
    <n v="1742.4901364157304"/>
    <n v="1070.9828817408911"/>
    <n v="2045.3058960674157"/>
    <n v="0.8519459801910706"/>
    <n v="871.24506820786519"/>
  </r>
  <r>
    <x v="12"/>
    <x v="9"/>
    <n v="1748.2441519213482"/>
    <n v="1088.5445882255146"/>
    <n v="2059.4384999999997"/>
    <n v="0.84889359498783212"/>
    <n v="874.12207596067412"/>
  </r>
  <r>
    <x v="12"/>
    <x v="10"/>
    <n v="1772.5244765056182"/>
    <n v="1093.9913133278271"/>
    <n v="2082.9450337078652"/>
    <n v="0.85097035582851399"/>
    <n v="886.26223825280908"/>
  </r>
  <r>
    <x v="12"/>
    <x v="11"/>
    <n v="1784.0162990224717"/>
    <n v="1095.4744347426663"/>
    <n v="2093.5086320224718"/>
    <n v="0.85216572395929913"/>
    <n v="892.00814951123584"/>
  </r>
  <r>
    <x v="12"/>
    <x v="12"/>
    <n v="1988.6404363483146"/>
    <n v="1242.4974329580227"/>
    <n v="2344.8860646067415"/>
    <n v="0.84807550625357464"/>
    <n v="994.32021817415728"/>
  </r>
  <r>
    <x v="12"/>
    <x v="13"/>
    <n v="1776.3577854269661"/>
    <n v="1100.7380837698749"/>
    <n v="2089.7538876404492"/>
    <n v="0.85003205206746135"/>
    <n v="888.17889271348304"/>
  </r>
  <r>
    <x v="12"/>
    <x v="14"/>
    <n v="1766.4746559775281"/>
    <n v="1095.1012437563643"/>
    <n v="2078.3838539325843"/>
    <n v="0.84992704915173312"/>
    <n v="883.23732798876404"/>
  </r>
  <r>
    <x v="12"/>
    <x v="15"/>
    <n v="1843.3231799662919"/>
    <n v="1143.1606081306222"/>
    <n v="2169.0220196629211"/>
    <n v="0.84984069467987944"/>
    <n v="921.66158998314597"/>
  </r>
  <r>
    <x v="12"/>
    <x v="16"/>
    <n v="1873.4790837640451"/>
    <n v="1171.3476423641841"/>
    <n v="2209.5201235955055"/>
    <n v="0.84791220670820233"/>
    <n v="936.73954188202254"/>
  </r>
  <r>
    <x v="12"/>
    <x v="17"/>
    <n v="1904.9965010898879"/>
    <n v="1195.1737474107192"/>
    <n v="2248.8779325842693"/>
    <n v="0.84708755130198887"/>
    <n v="952.49825054494397"/>
  </r>
  <r>
    <x v="12"/>
    <x v="18"/>
    <n v="1870.1847072808989"/>
    <n v="1165.9917194236928"/>
    <n v="2203.8891825842697"/>
    <n v="0.84858382266204935"/>
    <n v="935.09235364044946"/>
  </r>
  <r>
    <x v="12"/>
    <x v="19"/>
    <n v="1841.7914772471909"/>
    <n v="1163.3869322925602"/>
    <n v="2178.4547275280897"/>
    <n v="0.84545777058084037"/>
    <n v="920.89573862359543"/>
  </r>
  <r>
    <x v="12"/>
    <x v="20"/>
    <n v="1971.366233460674"/>
    <n v="1246.7664530067836"/>
    <n v="2332.5332612359553"/>
    <n v="0.84516103852516677"/>
    <n v="985.68311673033702"/>
  </r>
  <r>
    <x v="12"/>
    <x v="21"/>
    <n v="2102.2822425842696"/>
    <n v="1331.0282712892001"/>
    <n v="2488.2176123595505"/>
    <n v="0.84489484848180041"/>
    <n v="1051.1411212921348"/>
  </r>
  <r>
    <x v="12"/>
    <x v="22"/>
    <n v="2164.9361776179771"/>
    <n v="1381.4234406921344"/>
    <n v="2568.1276011235955"/>
    <n v="0.84300179503182948"/>
    <n v="1082.4680888089886"/>
  </r>
  <r>
    <x v="12"/>
    <x v="23"/>
    <n v="2185.918073595506"/>
    <n v="1389.576307059516"/>
    <n v="2590.2046516853934"/>
    <n v="0.84391712916320094"/>
    <n v="1092.959036797753"/>
  </r>
  <r>
    <x v="12"/>
    <x v="24"/>
    <n v="2151.0536021797752"/>
    <n v="1352.7387155938991"/>
    <n v="2541.0497106741573"/>
    <n v="0.84652165329307416"/>
    <n v="1075.5268010898876"/>
  </r>
  <r>
    <x v="12"/>
    <x v="25"/>
    <n v="2106.5491287303375"/>
    <n v="1333.4748773219219"/>
    <n v="2493.1314606741576"/>
    <n v="0.84494105584015777"/>
    <n v="1053.2745643651688"/>
  </r>
  <r>
    <x v="12"/>
    <x v="26"/>
    <n v="2083.0792288651687"/>
    <n v="1312.1596723642333"/>
    <n v="2461.906188202247"/>
    <n v="0.84612453506455165"/>
    <n v="1041.5396144325844"/>
  </r>
  <r>
    <x v="12"/>
    <x v="27"/>
    <n v="2162.7642393707865"/>
    <n v="1379.3985616121654"/>
    <n v="2565.2075056179779"/>
    <n v="0.84311473229132017"/>
    <n v="1081.3821196853933"/>
  </r>
  <r>
    <x v="12"/>
    <x v="28"/>
    <n v="2106.1398642471909"/>
    <n v="1325.4322915281116"/>
    <n v="2488.4926938202243"/>
    <n v="0.84635163666642632"/>
    <n v="1053.0699321235954"/>
  </r>
  <r>
    <x v="12"/>
    <x v="29"/>
    <n v="2180.8407627303368"/>
    <n v="1394.6051627508"/>
    <n v="2588.6270477528087"/>
    <n v="0.84247005169150502"/>
    <n v="1090.4203813651684"/>
  </r>
  <r>
    <x v="12"/>
    <x v="30"/>
    <n v="2017.7914134943824"/>
    <n v="1275.3155758336243"/>
    <n v="2387.0299550561795"/>
    <n v="0.84531465942449513"/>
    <n v="1008.8957067471912"/>
  </r>
  <r>
    <x v="12"/>
    <x v="31"/>
    <n v="1976.1761041685393"/>
    <n v="1262.6076134295031"/>
    <n v="2345.0906123595505"/>
    <n v="0.84268645900218675"/>
    <n v="988.08805208426963"/>
  </r>
  <r>
    <x v="12"/>
    <x v="32"/>
    <n v="1958.3062391123597"/>
    <n v="1245.4711255454081"/>
    <n v="2320.8105589887641"/>
    <n v="0.84380271001767726"/>
    <n v="979.15311955617983"/>
  </r>
  <r>
    <x v="12"/>
    <x v="33"/>
    <n v="1814.7273437528092"/>
    <n v="1134.8272492352598"/>
    <n v="2140.3430140449436"/>
    <n v="0.84786752957098821"/>
    <n v="907.36367187640462"/>
  </r>
  <r>
    <x v="12"/>
    <x v="34"/>
    <n v="1825.1615620112361"/>
    <n v="1164.5383372996343"/>
    <n v="2165.0321629213486"/>
    <n v="0.84301822082332767"/>
    <n v="912.58078100561806"/>
  </r>
  <r>
    <x v="12"/>
    <x v="35"/>
    <n v="1865.0547188089886"/>
    <n v="1176.3540460759409"/>
    <n v="2205.0482865168538"/>
    <n v="0.84581128232573677"/>
    <n v="932.52735940449429"/>
  </r>
  <r>
    <x v="12"/>
    <x v="36"/>
    <n v="1677.777722595506"/>
    <n v="1055.3733100015213"/>
    <n v="1982.1076938202248"/>
    <n v="0.84646143487886527"/>
    <n v="838.88886129775301"/>
  </r>
  <r>
    <x v="12"/>
    <x v="37"/>
    <n v="1627.8960811348315"/>
    <n v="1031.3402952012357"/>
    <n v="1927.0984550561795"/>
    <n v="0.84473944590826544"/>
    <n v="813.94804056741577"/>
  </r>
  <r>
    <x v="12"/>
    <x v="38"/>
    <n v="1609.8519747640451"/>
    <n v="1024.3925096252383"/>
    <n v="1908.1413455056179"/>
    <n v="0.84367543240748111"/>
    <n v="804.92598738202253"/>
  </r>
  <r>
    <x v="12"/>
    <x v="39"/>
    <n v="1564.2372194494383"/>
    <n v="1002.182474647425"/>
    <n v="1857.7426601123598"/>
    <n v="0.84200963515303584"/>
    <n v="782.11860972471914"/>
  </r>
  <r>
    <x v="12"/>
    <x v="40"/>
    <n v="1567.53564805618"/>
    <n v="1018.3550918431314"/>
    <n v="1869.2819747191008"/>
    <n v="0.83857634602812414"/>
    <n v="783.76782402808999"/>
  </r>
  <r>
    <x v="12"/>
    <x v="41"/>
    <n v="1530.754522179775"/>
    <n v="978.22795112669951"/>
    <n v="1816.6285617977528"/>
    <n v="0.84263484257063859"/>
    <n v="765.3772610898875"/>
  </r>
  <r>
    <x v="12"/>
    <x v="42"/>
    <n v="1490.7073846853934"/>
    <n v="947.90416858419849"/>
    <n v="1766.5590337078652"/>
    <n v="0.84384804370591493"/>
    <n v="745.35369234269672"/>
  </r>
  <r>
    <x v="12"/>
    <x v="43"/>
    <n v="1470.3778806067417"/>
    <n v="936.18492250672409"/>
    <n v="1743.1159803370786"/>
    <n v="0.84353416364320422"/>
    <n v="735.18894030337083"/>
  </r>
  <r>
    <x v="12"/>
    <x v="44"/>
    <n v="1549.8440764382021"/>
    <n v="973.88267359983558"/>
    <n v="1830.4273061797751"/>
    <n v="0.84671162367700414"/>
    <n v="774.92203821910107"/>
  </r>
  <r>
    <x v="12"/>
    <x v="45"/>
    <n v="1596.2692564719105"/>
    <n v="995.72795255793676"/>
    <n v="1881.3691011235958"/>
    <n v="0.84846150365634398"/>
    <n v="798.13462823595523"/>
  </r>
  <r>
    <x v="12"/>
    <x v="46"/>
    <n v="1531.5689990224721"/>
    <n v="939.18346946590134"/>
    <n v="1796.5993398876403"/>
    <n v="0.85248222295253473"/>
    <n v="765.78449951123605"/>
  </r>
  <r>
    <x v="12"/>
    <x v="47"/>
    <n v="1534.2596090898878"/>
    <n v="940.12067593829715"/>
    <n v="1799.3830702247189"/>
    <n v="0.85265868867949235"/>
    <n v="767.12980454494391"/>
  </r>
  <r>
    <x v="13"/>
    <x v="0"/>
    <n v="1572.8236693483148"/>
    <n v="971.46061496392713"/>
    <n v="1848.6508651685392"/>
    <n v="0.85079540922667529"/>
    <n v="786.41183467415738"/>
  </r>
  <r>
    <x v="13"/>
    <x v="1"/>
    <n v="1589.2671868988766"/>
    <n v="988.79943798333545"/>
    <n v="1871.7624101123595"/>
    <n v="0.84907527702913688"/>
    <n v="794.63359344943831"/>
  </r>
  <r>
    <x v="13"/>
    <x v="2"/>
    <n v="1603.0727719887643"/>
    <n v="1005.5200969862333"/>
    <n v="1892.3300393258426"/>
    <n v="0.84714227363841432"/>
    <n v="801.53638599438216"/>
  </r>
  <r>
    <x v="13"/>
    <x v="3"/>
    <n v="1589.3806463595508"/>
    <n v="978.8872553728919"/>
    <n v="1866.6416629213484"/>
    <n v="0.85146532295444644"/>
    <n v="794.69032317977542"/>
  </r>
  <r>
    <x v="13"/>
    <x v="4"/>
    <n v="1698.3584583370789"/>
    <n v="1072.0705874807013"/>
    <n v="2008.4214691011234"/>
    <n v="0.84561855390700713"/>
    <n v="849.17922916853945"/>
  </r>
  <r>
    <x v="13"/>
    <x v="5"/>
    <n v="1703.6951051123597"/>
    <n v="1073.4196433165848"/>
    <n v="2013.6550702247191"/>
    <n v="0.84607097327857217"/>
    <n v="851.84755255617983"/>
  </r>
  <r>
    <x v="13"/>
    <x v="6"/>
    <n v="1684.5042477640447"/>
    <n v="1058.0673413056827"/>
    <n v="1989.2363005617976"/>
    <n v="0.84680952548890709"/>
    <n v="842.25212388202237"/>
  </r>
  <r>
    <x v="13"/>
    <x v="7"/>
    <n v="1715.6529218426967"/>
    <n v="1074.6497137510974"/>
    <n v="2024.4349719101124"/>
    <n v="0.84747247782620994"/>
    <n v="857.82646092134837"/>
  </r>
  <r>
    <x v="13"/>
    <x v="8"/>
    <n v="1731.4764644831459"/>
    <n v="1064.1978795928831"/>
    <n v="2032.3700140449434"/>
    <n v="0.85194942481810121"/>
    <n v="865.73823224157297"/>
  </r>
  <r>
    <x v="13"/>
    <x v="9"/>
    <n v="1666.2777958314607"/>
    <n v="1024.5784653448152"/>
    <n v="1956.0784044943821"/>
    <n v="0.85184611823480016"/>
    <n v="833.13889791573035"/>
  </r>
  <r>
    <x v="13"/>
    <x v="10"/>
    <n v="1576.9527832921347"/>
    <n v="970.00417480643887"/>
    <n v="1851.4016797752806"/>
    <n v="0.85176156018371008"/>
    <n v="788.47639164606733"/>
  </r>
  <r>
    <x v="13"/>
    <x v="11"/>
    <n v="1541.7357771235957"/>
    <n v="952.96765071893253"/>
    <n v="1812.4835308988766"/>
    <n v="0.85062057163023863"/>
    <n v="770.86788856179783"/>
  </r>
  <r>
    <x v="13"/>
    <x v="12"/>
    <n v="1754.5978817191008"/>
    <n v="1096.7762057638886"/>
    <n v="2069.1862584269661"/>
    <n v="0.84796517209281042"/>
    <n v="877.29894085955038"/>
  </r>
  <r>
    <x v="13"/>
    <x v="13"/>
    <n v="1657.61435558427"/>
    <n v="1044.0610447088447"/>
    <n v="1959.0173089887642"/>
    <n v="0.84614584464285458"/>
    <n v="828.80717779213501"/>
  </r>
  <r>
    <x v="13"/>
    <x v="14"/>
    <n v="1696.0933212471912"/>
    <n v="1055.6884268338106"/>
    <n v="1997.8014438202244"/>
    <n v="0.84897992565462221"/>
    <n v="848.04666062359559"/>
  </r>
  <r>
    <x v="13"/>
    <x v="15"/>
    <n v="1812.7215425730335"/>
    <n v="1149.0054839796676"/>
    <n v="2146.1996629213481"/>
    <n v="0.84461924670401201"/>
    <n v="906.36077128651675"/>
  </r>
  <r>
    <x v="13"/>
    <x v="16"/>
    <n v="1878.8116784157305"/>
    <n v="1202.2012108703905"/>
    <n v="2230.5203595505618"/>
    <n v="0.84231989650805128"/>
    <n v="939.40583920786526"/>
  </r>
  <r>
    <x v="13"/>
    <x v="17"/>
    <n v="1804.495731674157"/>
    <n v="1140.3637271989403"/>
    <n v="2134.6274325842696"/>
    <n v="0.84534458057140149"/>
    <n v="902.24786583707851"/>
  </r>
  <r>
    <x v="13"/>
    <x v="18"/>
    <n v="1843.2016162584273"/>
    <n v="1179.0107049053929"/>
    <n v="2188.026151685393"/>
    <n v="0.84240383271408603"/>
    <n v="921.60080812921365"/>
  </r>
  <r>
    <x v="13"/>
    <x v="19"/>
    <n v="1802.9437683370791"/>
    <n v="1154.2198356945676"/>
    <n v="2140.7544606741571"/>
    <n v="0.84220016889246785"/>
    <n v="901.47188416853953"/>
  </r>
  <r>
    <x v="13"/>
    <x v="20"/>
    <n v="1889.2661572921347"/>
    <n v="1191.0781258672237"/>
    <n v="2233.3816769662922"/>
    <n v="0.84592175926616098"/>
    <n v="944.63307864606736"/>
  </r>
  <r>
    <x v="13"/>
    <x v="21"/>
    <n v="1817.0978360561796"/>
    <n v="1159.8058660641875"/>
    <n v="2155.688797752809"/>
    <n v="0.84293142774152163"/>
    <n v="908.54891802808982"/>
  </r>
  <r>
    <x v="13"/>
    <x v="22"/>
    <n v="1824.0026546629213"/>
    <n v="1165.4621345044868"/>
    <n v="2164.5525337078652"/>
    <n v="0.8426696170494028"/>
    <n v="912.00132733146063"/>
  </r>
  <r>
    <x v="13"/>
    <x v="23"/>
    <n v="1982.5257818426967"/>
    <n v="1267.6604494552485"/>
    <n v="2353.162019662921"/>
    <n v="0.84249438214487404"/>
    <n v="991.26289092134834"/>
  </r>
  <r>
    <x v="13"/>
    <x v="24"/>
    <n v="1858.0688577303372"/>
    <n v="1172.9476818042283"/>
    <n v="2197.3224943820223"/>
    <n v="0.84560589648580586"/>
    <n v="929.03442886516859"/>
  </r>
  <r>
    <x v="13"/>
    <x v="25"/>
    <n v="1889.7848291123598"/>
    <n v="1197.2064637892481"/>
    <n v="2237.0941011235955"/>
    <n v="0.84474981546963213"/>
    <n v="944.89241455617992"/>
  </r>
  <r>
    <x v="13"/>
    <x v="26"/>
    <n v="1984.5680521348318"/>
    <n v="1266.905001618328"/>
    <n v="2354.4762977528094"/>
    <n v="0.84289149736991176"/>
    <n v="992.28402606741588"/>
  </r>
  <r>
    <x v="13"/>
    <x v="27"/>
    <n v="2063.3778039438207"/>
    <n v="1313.3491801719565"/>
    <n v="2445.8973876404493"/>
    <n v="0.84360767314705531"/>
    <n v="1031.6889019719104"/>
  </r>
  <r>
    <x v="13"/>
    <x v="28"/>
    <n v="2052.0926397303374"/>
    <n v="1299.6555747938078"/>
    <n v="2429.030426966292"/>
    <n v="0.84481965188607111"/>
    <n v="1026.0463198651687"/>
  </r>
  <r>
    <x v="13"/>
    <x v="29"/>
    <n v="2061.9676649325843"/>
    <n v="1299.859324815563"/>
    <n v="2437.4874185393255"/>
    <n v="0.84593981870405999"/>
    <n v="1030.9838324662921"/>
  </r>
  <r>
    <x v="13"/>
    <x v="30"/>
    <n v="2009.030722280899"/>
    <n v="1266.1223456628156"/>
    <n v="2374.7147696629213"/>
    <n v="0.84600927570180173"/>
    <n v="1004.5153611404495"/>
  </r>
  <r>
    <x v="13"/>
    <x v="31"/>
    <n v="2068.3051862359553"/>
    <n v="1316.3572783264501"/>
    <n v="2451.6693960674161"/>
    <n v="0.84363135973945202"/>
    <n v="1034.1525931179776"/>
  </r>
  <r>
    <x v="13"/>
    <x v="32"/>
    <n v="2027.7353247977533"/>
    <n v="1287.6044495054973"/>
    <n v="2402.0066123595507"/>
    <n v="0.84418390622407924"/>
    <n v="1013.8676623988766"/>
  </r>
  <r>
    <x v="13"/>
    <x v="33"/>
    <n v="2107.3595534494384"/>
    <n v="1351.8771219866142"/>
    <n v="2503.7044634831459"/>
    <n v="0.84169660764101772"/>
    <n v="1053.6797767247192"/>
  </r>
  <r>
    <x v="13"/>
    <x v="34"/>
    <n v="2136.0931618651684"/>
    <n v="1352.4889564532882"/>
    <n v="2528.2643005617979"/>
    <n v="0.84488522872807004"/>
    <n v="1068.0465809325842"/>
  </r>
  <r>
    <x v="13"/>
    <x v="35"/>
    <n v="2038.2262727865166"/>
    <n v="1296.4723062393762"/>
    <n v="2415.6172668539325"/>
    <n v="0.84377036907054204"/>
    <n v="1019.1131363932583"/>
  </r>
  <r>
    <x v="13"/>
    <x v="36"/>
    <n v="2027.735324797753"/>
    <n v="1281.6736221938754"/>
    <n v="2398.8325955056175"/>
    <n v="0.84530088868929765"/>
    <n v="1013.8676623988765"/>
  </r>
  <r>
    <x v="13"/>
    <x v="37"/>
    <n v="2005.9754210898877"/>
    <n v="1267.206316405548"/>
    <n v="2372.7092612359547"/>
    <n v="0.84543667185121796"/>
    <n v="1002.9877105449439"/>
  </r>
  <r>
    <x v="13"/>
    <x v="38"/>
    <n v="1556.5624973595504"/>
    <n v="970.46966253209052"/>
    <n v="1834.3113623595505"/>
    <n v="0.84858139643058195"/>
    <n v="778.28124867977522"/>
  </r>
  <r>
    <x v="13"/>
    <x v="39"/>
    <n v="1494.3542959213485"/>
    <n v="956.81371694148311"/>
    <n v="1774.4258932584266"/>
    <n v="0.84216213345333057"/>
    <n v="747.17714796067423"/>
  </r>
  <r>
    <x v="13"/>
    <x v="40"/>
    <n v="1458.2296140674159"/>
    <n v="912.72866493085564"/>
    <n v="1720.3218370786517"/>
    <n v="0.84764930761077517"/>
    <n v="729.11480703370796"/>
  </r>
  <r>
    <x v="13"/>
    <x v="41"/>
    <n v="1543.7618389213483"/>
    <n v="976.90301020886966"/>
    <n v="1826.8935674157303"/>
    <n v="0.84502012950054239"/>
    <n v="771.88091946067414"/>
  </r>
  <r>
    <x v="13"/>
    <x v="42"/>
    <n v="1495.9791974831462"/>
    <n v="948.1322126527001"/>
    <n v="1771.1319691011236"/>
    <n v="0.84464581046570941"/>
    <n v="747.9895987415731"/>
  </r>
  <r>
    <x v="13"/>
    <x v="43"/>
    <n v="1457.6501603932586"/>
    <n v="922.39361712231437"/>
    <n v="1724.9794129213483"/>
    <n v="0.84502467071456067"/>
    <n v="728.8250801966293"/>
  </r>
  <r>
    <x v="13"/>
    <x v="44"/>
    <n v="1556.4125687865169"/>
    <n v="976.84060665581706"/>
    <n v="1837.5629662921347"/>
    <n v="0.84699822391777535"/>
    <n v="778.20628439325844"/>
  </r>
  <r>
    <x v="13"/>
    <x v="45"/>
    <n v="1646.3616083595507"/>
    <n v="1032.3222482574154"/>
    <n v="1943.2436207865167"/>
    <n v="0.84722347252229513"/>
    <n v="823.18080417977535"/>
  </r>
  <r>
    <x v="13"/>
    <x v="46"/>
    <n v="1666.7073209325838"/>
    <n v="1040.7222496772038"/>
    <n v="1964.9468426966291"/>
    <n v="0.84822005599156514"/>
    <n v="833.3536604662919"/>
  </r>
  <r>
    <x v="13"/>
    <x v="47"/>
    <n v="1658.0965582921349"/>
    <n v="1027.483519388674"/>
    <n v="1950.642606741573"/>
    <n v="0.85002580819347628"/>
    <n v="829.04827914606744"/>
  </r>
  <r>
    <x v="14"/>
    <x v="0"/>
    <n v="1640.4090387977528"/>
    <n v="1032.8293652389614"/>
    <n v="1938.4731910112359"/>
    <n v="0.84623767117563642"/>
    <n v="820.20451939887641"/>
  </r>
  <r>
    <x v="14"/>
    <x v="1"/>
    <n v="1663.6722803595508"/>
    <n v="1026.6878141670859"/>
    <n v="1954.966323033708"/>
    <n v="0.85099792296057131"/>
    <n v="831.83614017977538"/>
  </r>
  <r>
    <x v="14"/>
    <x v="2"/>
    <n v="1635.8301391348316"/>
    <n v="1000.5478023636606"/>
    <n v="1917.5599466292138"/>
    <n v="0.85307900908671908"/>
    <n v="817.9150695674158"/>
  </r>
  <r>
    <x v="14"/>
    <x v="3"/>
    <n v="1590.6854301573032"/>
    <n v="971.67421478019207"/>
    <n v="1863.9825421348312"/>
    <n v="0.85338000447980644"/>
    <n v="795.34271507865162"/>
  </r>
  <r>
    <x v="14"/>
    <x v="4"/>
    <n v="1628.7065058539329"/>
    <n v="1014.5769261457476"/>
    <n v="1918.8671713483143"/>
    <n v="0.84878543453818289"/>
    <n v="814.35325292696643"/>
  </r>
  <r>
    <x v="14"/>
    <x v="5"/>
    <n v="1671.3875236853933"/>
    <n v="1047.7192143917659"/>
    <n v="1972.6256123595501"/>
    <n v="0.84729079517839578"/>
    <n v="835.69376184269663"/>
  </r>
  <r>
    <x v="14"/>
    <x v="6"/>
    <n v="1656.5932204382025"/>
    <n v="1040.4294902964182"/>
    <n v="1956.2194719101126"/>
    <n v="0.84683403075456254"/>
    <n v="828.29661021910124"/>
  </r>
  <r>
    <x v="14"/>
    <x v="7"/>
    <n v="1617.1863184719102"/>
    <n v="997.17486953211358"/>
    <n v="1899.9077106741574"/>
    <n v="0.85119203916387753"/>
    <n v="808.59315923595511"/>
  </r>
  <r>
    <x v="14"/>
    <x v="8"/>
    <n v="1624.8529363146069"/>
    <n v="1013.6920542578964"/>
    <n v="1915.1288848314607"/>
    <n v="0.84843007130436587"/>
    <n v="812.42646815730347"/>
  </r>
  <r>
    <x v="14"/>
    <x v="9"/>
    <n v="1627.154542516854"/>
    <n v="1017.7514490059974"/>
    <n v="1919.2315955056179"/>
    <n v="0.84781562909200825"/>
    <n v="813.577271258427"/>
  </r>
  <r>
    <x v="14"/>
    <x v="10"/>
    <n v="1597.7563858314606"/>
    <n v="1000.8672243167952"/>
    <n v="1885.3542556179773"/>
    <n v="0.8474568538355417"/>
    <n v="798.87819291573032"/>
  </r>
  <r>
    <x v="14"/>
    <x v="11"/>
    <n v="1594.9968896629214"/>
    <n v="995.46648796081934"/>
    <n v="1880.1512191011236"/>
    <n v="0.84833436452280109"/>
    <n v="797.49844483146069"/>
  </r>
  <r>
    <x v="14"/>
    <x v="12"/>
    <n v="1982.1935077078656"/>
    <n v="1234.7438546828637"/>
    <n v="2335.3122893258428"/>
    <n v="0.84879162275983422"/>
    <n v="991.0967538539328"/>
  </r>
  <r>
    <x v="14"/>
    <x v="13"/>
    <n v="1883.4473078089893"/>
    <n v="1180.0871970565966"/>
    <n v="2222.6064775280902"/>
    <n v="0.84740475961525019"/>
    <n v="941.72365390449465"/>
  </r>
  <r>
    <x v="14"/>
    <x v="14"/>
    <n v="1890.0846862584269"/>
    <n v="1185.9877832520942"/>
    <n v="2231.364412921348"/>
    <n v="0.84705334337742233"/>
    <n v="945.04234312921346"/>
  </r>
  <r>
    <x v="14"/>
    <x v="15"/>
    <n v="2054.1308578988765"/>
    <n v="1283.26086403257"/>
    <n v="2422.0264297752806"/>
    <n v="0.84810422902340576"/>
    <n v="1027.0654289494382"/>
  </r>
  <r>
    <x v="14"/>
    <x v="16"/>
    <n v="2064.7190568539327"/>
    <n v="1301.2658942136914"/>
    <n v="2440.5650393258425"/>
    <n v="0.84600042350203886"/>
    <n v="1032.3595284269663"/>
  </r>
  <r>
    <x v="14"/>
    <x v="17"/>
    <n v="2062.2594178314612"/>
    <n v="1300.1283776517721"/>
    <n v="2437.8777050561798"/>
    <n v="0.84592406483488358"/>
    <n v="1031.1297089157306"/>
  </r>
  <r>
    <x v="14"/>
    <x v="18"/>
    <n v="2122.2024821797759"/>
    <n v="1342.8093838717718"/>
    <n v="2511.3503174157304"/>
    <n v="0.84504438407605287"/>
    <n v="1061.1012410898879"/>
  </r>
  <r>
    <x v="14"/>
    <x v="19"/>
    <n v="2080.6520068314608"/>
    <n v="1303.0103703210239"/>
    <n v="2454.9844803370788"/>
    <n v="0.84752145013388402"/>
    <n v="1040.3260034157304"/>
  </r>
  <r>
    <x v="14"/>
    <x v="20"/>
    <n v="2163.9190945955056"/>
    <n v="1386.8411609357736"/>
    <n v="2570.1895365168534"/>
    <n v="0.84192977360263876"/>
    <n v="1081.9595472977528"/>
  </r>
  <r>
    <x v="14"/>
    <x v="21"/>
    <n v="2141.8147603820225"/>
    <n v="1368.350595481375"/>
    <n v="2541.6045758426967"/>
    <n v="0.84270180371070535"/>
    <n v="1070.9073801910113"/>
  </r>
  <r>
    <x v="14"/>
    <x v="22"/>
    <n v="2181.6066140898874"/>
    <n v="1391.2041928749356"/>
    <n v="2587.4420814606738"/>
    <n v="0.84315186404416731"/>
    <n v="1090.8033070449437"/>
  </r>
  <r>
    <x v="14"/>
    <x v="23"/>
    <n v="2119.8563026179772"/>
    <n v="1338.4596205618518"/>
    <n v="2507.0430589887637"/>
    <n v="0.84556038836965108"/>
    <n v="1059.9281513089886"/>
  </r>
  <r>
    <x v="14"/>
    <x v="24"/>
    <n v="2125.3226173483149"/>
    <n v="1357.8356575757705"/>
    <n v="2522.0455786516859"/>
    <n v="0.84269794144027177"/>
    <n v="1062.6613086741575"/>
  </r>
  <r>
    <x v="14"/>
    <x v="25"/>
    <n v="2247.1659217415731"/>
    <n v="1459.9629987452638"/>
    <n v="2679.7848117977528"/>
    <n v="0.83856207851034348"/>
    <n v="1123.5829608707866"/>
  </r>
  <r>
    <x v="14"/>
    <x v="26"/>
    <n v="2189.8526856067415"/>
    <n v="1410.6070310845625"/>
    <n v="2604.8545028089884"/>
    <n v="0.84068138287389071"/>
    <n v="1094.9263428033707"/>
  </r>
  <r>
    <x v="14"/>
    <x v="27"/>
    <n v="2008.8726894606743"/>
    <n v="1269.1044508250229"/>
    <n v="2376.1724662921347"/>
    <n v="0.84542377203595487"/>
    <n v="1004.4363447303372"/>
  </r>
  <r>
    <x v="14"/>
    <x v="28"/>
    <n v="1898.2213504382021"/>
    <n v="1221.1479018079519"/>
    <n v="2257.0880561797749"/>
    <n v="0.8410045612713174"/>
    <n v="949.11067521910104"/>
  </r>
  <r>
    <x v="14"/>
    <x v="29"/>
    <n v="2045.6862323258431"/>
    <n v="1295.5689138696482"/>
    <n v="2421.4315955056181"/>
    <n v="0.84482511755558565"/>
    <n v="1022.8431161629215"/>
  </r>
  <r>
    <x v="14"/>
    <x v="30"/>
    <n v="2004.6908979101124"/>
    <n v="1270.9024211229732"/>
    <n v="2373.6003370786516"/>
    <n v="0.84457811477117473"/>
    <n v="1002.3454489550562"/>
  </r>
  <r>
    <x v="14"/>
    <x v="31"/>
    <n v="1923.4255592022473"/>
    <n v="1238.7836294783699"/>
    <n v="2287.8266460674158"/>
    <n v="0.84072172273561729"/>
    <n v="961.71277960112366"/>
  </r>
  <r>
    <x v="14"/>
    <x v="32"/>
    <n v="1863.6162149325844"/>
    <n v="1180.420907389459"/>
    <n v="2206.0051938202246"/>
    <n v="0.84479230608940137"/>
    <n v="931.8081074662922"/>
  </r>
  <r>
    <x v="14"/>
    <x v="33"/>
    <n v="1973.5867971910116"/>
    <n v="1244.9546457129773"/>
    <n v="2333.4431460674159"/>
    <n v="0.84578310832947645"/>
    <n v="986.79339859550578"/>
  </r>
  <r>
    <x v="14"/>
    <x v="34"/>
    <n v="1985.6742818764042"/>
    <n v="1253.0088244781512"/>
    <n v="2347.9636853932584"/>
    <n v="0.84570059333938352"/>
    <n v="992.83714093820208"/>
  </r>
  <r>
    <x v="14"/>
    <x v="35"/>
    <n v="1862.2060759213487"/>
    <n v="1180.9373881546521"/>
    <n v="2205.0906067415731"/>
    <n v="0.84450320101499166"/>
    <n v="931.10303796067433"/>
  </r>
  <r>
    <x v="14"/>
    <x v="36"/>
    <n v="1586.1592081011238"/>
    <n v="1005.5246812895761"/>
    <n v="1878.0258033707864"/>
    <n v="0.84458861281575359"/>
    <n v="793.0796040505619"/>
  </r>
  <r>
    <x v="14"/>
    <x v="37"/>
    <n v="1539.2194083707866"/>
    <n v="972.38914501887837"/>
    <n v="1820.6419297752811"/>
    <n v="0.84542676030798103"/>
    <n v="769.6097041853933"/>
  </r>
  <r>
    <x v="14"/>
    <x v="38"/>
    <n v="1541.2252095505619"/>
    <n v="980.11603231729498"/>
    <n v="1826.4727162921351"/>
    <n v="0.84382602368096404"/>
    <n v="770.61260477528094"/>
  </r>
  <r>
    <x v="14"/>
    <x v="39"/>
    <n v="1511.8999910898879"/>
    <n v="940.91136453193394"/>
    <n v="1780.773926966292"/>
    <n v="0.84901287479289689"/>
    <n v="755.94999554494393"/>
  </r>
  <r>
    <x v="14"/>
    <x v="40"/>
    <n v="1505.9757863932584"/>
    <n v="930.78236769949092"/>
    <n v="1770.4007696629212"/>
    <n v="0.85064117243915993"/>
    <n v="752.98789319662922"/>
  </r>
  <r>
    <x v="14"/>
    <x v="41"/>
    <n v="1557.0528043146066"/>
    <n v="984.14439772459411"/>
    <n v="1841.9971853932582"/>
    <n v="0.84530683144457841"/>
    <n v="778.52640215730332"/>
  </r>
  <r>
    <x v="14"/>
    <x v="42"/>
    <n v="1517.4068270561797"/>
    <n v="954.39314513937234"/>
    <n v="1792.5930252808989"/>
    <n v="0.84648707523471611"/>
    <n v="758.70341352808987"/>
  </r>
  <r>
    <x v="14"/>
    <x v="43"/>
    <n v="1543.5268157528092"/>
    <n v="963.80260282708787"/>
    <n v="1819.7226404494384"/>
    <n v="0.84822092193763454"/>
    <n v="771.76340787640459"/>
  </r>
  <r>
    <x v="14"/>
    <x v="44"/>
    <n v="1686.1615663146072"/>
    <n v="1043.7810995349239"/>
    <n v="1983.0834101123594"/>
    <n v="0.85027263992847935"/>
    <n v="843.08078315730359"/>
  </r>
  <r>
    <x v="14"/>
    <x v="45"/>
    <n v="1709.4977461011233"/>
    <n v="1060.2161022121527"/>
    <n v="2011.5766769662921"/>
    <n v="0.84982977068478371"/>
    <n v="854.74887305056166"/>
  </r>
  <r>
    <x v="14"/>
    <x v="46"/>
    <n v="1657.3590717977527"/>
    <n v="1033.1641057677734"/>
    <n v="1953.0148904494381"/>
    <n v="0.84861568639466567"/>
    <n v="828.67953589887634"/>
  </r>
  <r>
    <x v="14"/>
    <x v="47"/>
    <n v="1682.9847014157306"/>
    <n v="1038.8371655576302"/>
    <n v="1977.7816264044943"/>
    <n v="0.85094566505570712"/>
    <n v="841.49235070786528"/>
  </r>
  <r>
    <x v="15"/>
    <x v="0"/>
    <n v="1599.1341078539324"/>
    <n v="989.9462156379011"/>
    <n v="1880.7507556179776"/>
    <n v="0.85026370617008662"/>
    <n v="799.5670539269662"/>
  </r>
  <r>
    <x v="15"/>
    <x v="1"/>
    <n v="1547.6559296966293"/>
    <n v="951.32541604300934"/>
    <n v="1816.66147752809"/>
    <n v="0.85192312868466091"/>
    <n v="773.82796484831465"/>
  </r>
  <r>
    <x v="15"/>
    <x v="2"/>
    <n v="1615.3790713483145"/>
    <n v="1005.6851096259845"/>
    <n v="1902.853668539326"/>
    <n v="0.84892448539582999"/>
    <n v="807.68953567415724"/>
  </r>
  <r>
    <x v="15"/>
    <x v="3"/>
    <n v="1652.7842242584265"/>
    <n v="1034.8956286508128"/>
    <n v="1950.0524747191009"/>
    <n v="0.84755884556209449"/>
    <n v="826.39211212921327"/>
  </r>
  <r>
    <x v="15"/>
    <x v="4"/>
    <n v="1661.4800814943819"/>
    <n v="1039.7653083154762"/>
    <n v="1960.0071320224718"/>
    <n v="0.84769083456341876"/>
    <n v="830.74004074719096"/>
  </r>
  <r>
    <x v="15"/>
    <x v="5"/>
    <n v="1588.2095826404498"/>
    <n v="981.68970751592383"/>
    <n v="1867.1165898876404"/>
    <n v="0.85062153656726125"/>
    <n v="794.10479132022488"/>
  </r>
  <r>
    <x v="15"/>
    <x v="6"/>
    <n v="1586.2848239325847"/>
    <n v="976.44443357728881"/>
    <n v="1862.7246910112358"/>
    <n v="0.85159381393684241"/>
    <n v="793.14241196629234"/>
  </r>
  <r>
    <x v="15"/>
    <x v="7"/>
    <n v="1631.5997221011239"/>
    <n v="1010.6098475804472"/>
    <n v="1919.2315955056179"/>
    <n v="0.85013175372995153"/>
    <n v="815.79986105056196"/>
  </r>
  <r>
    <x v="15"/>
    <x v="8"/>
    <n v="1623.3171814719103"/>
    <n v="1007.2994173911997"/>
    <n v="1910.4477977528088"/>
    <n v="0.84970507091654646"/>
    <n v="811.65859073595516"/>
  </r>
  <r>
    <x v="15"/>
    <x v="9"/>
    <n v="1621.3397451573035"/>
    <n v="1006.1028178664386"/>
    <n v="1908.1366432584271"/>
    <n v="0.84969792435232772"/>
    <n v="810.66987257865173"/>
  </r>
  <r>
    <x v="15"/>
    <x v="10"/>
    <n v="1748.9816384157302"/>
    <n v="1089.6908239256102"/>
    <n v="2060.6704887640449"/>
    <n v="0.84874396365269422"/>
    <n v="874.49081920786512"/>
  </r>
  <r>
    <x v="15"/>
    <x v="11"/>
    <n v="1778.5824012808989"/>
    <n v="1119.3733630381264"/>
    <n v="2101.511856741573"/>
    <n v="0.84633469736336331"/>
    <n v="889.29120064044946"/>
  </r>
  <r>
    <x v="15"/>
    <x v="12"/>
    <n v="1838.6308208426965"/>
    <n v="1155.8207536846076"/>
    <n v="2171.7469719101123"/>
    <n v="0.84661373752282443"/>
    <n v="919.31541042134825"/>
  </r>
  <r>
    <x v="15"/>
    <x v="13"/>
    <n v="1813.6575831235953"/>
    <n v="1147.3647063162077"/>
    <n v="2146.1126713483145"/>
    <n v="0.84508963920526536"/>
    <n v="906.82879156179763"/>
  </r>
  <r>
    <x v="15"/>
    <x v="14"/>
    <n v="1857.9797110112356"/>
    <n v="1174.5635344989732"/>
    <n v="2198.1101207865167"/>
    <n v="0.84526234306515213"/>
    <n v="928.98985550561781"/>
  </r>
  <r>
    <x v="15"/>
    <x v="15"/>
    <n v="1935.7237543146066"/>
    <n v="1224.9905706317595"/>
    <n v="2290.770252808989"/>
    <n v="0.84500999257388765"/>
    <n v="967.8618771573033"/>
  </r>
  <r>
    <x v="15"/>
    <x v="16"/>
    <n v="2096.0541286179778"/>
    <n v="1334.503800339081"/>
    <n v="2484.8225898876403"/>
    <n v="0.84354276926980043"/>
    <n v="1048.0270643089889"/>
  </r>
  <r>
    <x v="15"/>
    <x v="17"/>
    <n v="2101.0666055056176"/>
    <n v="1323.230471972344"/>
    <n v="2483.0263314606736"/>
    <n v="0.8461716973696517"/>
    <n v="1050.5333027528088"/>
  </r>
  <r>
    <x v="15"/>
    <x v="18"/>
    <n v="2039.8916955842699"/>
    <n v="1288.4959435195808"/>
    <n v="2412.7535983146067"/>
    <n v="0.84546208821705038"/>
    <n v="1019.9458477921349"/>
  </r>
  <r>
    <x v="15"/>
    <x v="19"/>
    <n v="2048.4052072584268"/>
    <n v="1305.7746082570225"/>
    <n v="2429.1997078651684"/>
    <n v="0.84324281804669254"/>
    <n v="1024.2026036292134"/>
  </r>
  <r>
    <x v="15"/>
    <x v="20"/>
    <n v="2057.8223424943826"/>
    <n v="1297.7496246793271"/>
    <n v="2432.8557050561799"/>
    <n v="0.84584644219450855"/>
    <n v="1028.9111712471913"/>
  </r>
  <r>
    <x v="15"/>
    <x v="21"/>
    <n v="2025.1500699438202"/>
    <n v="1278.3922267554528"/>
    <n v="2394.894463483146"/>
    <n v="0.84561140410272284"/>
    <n v="1012.5750349719101"/>
  </r>
  <r>
    <x v="15"/>
    <x v="22"/>
    <n v="2166.7474768651687"/>
    <n v="1386.4179506115747"/>
    <n v="2572.3431657303372"/>
    <n v="0.84232442456797474"/>
    <n v="1083.3737384325843"/>
  </r>
  <r>
    <x v="15"/>
    <x v="23"/>
    <n v="2124.7147988089887"/>
    <n v="1373.2638601991723"/>
    <n v="2529.8748202247189"/>
    <n v="0.83984977510478509"/>
    <n v="1062.3573994044943"/>
  </r>
  <r>
    <x v="15"/>
    <x v="24"/>
    <n v="1963.3430287415729"/>
    <n v="1254.531643509288"/>
    <n v="2329.9282162921345"/>
    <n v="0.84266245415322361"/>
    <n v="981.67151437078644"/>
  </r>
  <r>
    <x v="15"/>
    <x v="25"/>
    <n v="1937.4418547191012"/>
    <n v="1222.0158210061797"/>
    <n v="2290.6338876404493"/>
    <n v="0.84581035196106069"/>
    <n v="968.72092735955061"/>
  </r>
  <r>
    <x v="15"/>
    <x v="26"/>
    <n v="1902.634113033708"/>
    <n v="1208.0746034454355"/>
    <n v="2253.7659185393259"/>
    <n v="0.844202185055142"/>
    <n v="951.317056516854"/>
  </r>
  <r>
    <x v="15"/>
    <x v="27"/>
    <n v="2002.2272067640456"/>
    <n v="1266.3684139429313"/>
    <n v="2369.0932331460676"/>
    <n v="0.845144960422331"/>
    <n v="1001.1136033820228"/>
  </r>
  <r>
    <x v="15"/>
    <x v="28"/>
    <n v="2111.9546616067414"/>
    <n v="1352.6246361920644"/>
    <n v="2507.9764550561795"/>
    <n v="0.84209509118355452"/>
    <n v="1055.9773308033707"/>
  </r>
  <r>
    <x v="15"/>
    <x v="29"/>
    <n v="2066.0197885280895"/>
    <n v="1298.7535989665787"/>
    <n v="2440.3275758426967"/>
    <n v="0.84661576133468452"/>
    <n v="1033.0098942640448"/>
  </r>
  <r>
    <x v="15"/>
    <x v="30"/>
    <n v="2072.1506515280898"/>
    <n v="1310.1943961612196"/>
    <n v="2451.6153202247187"/>
    <n v="0.84521851141726156"/>
    <n v="1036.0753257640449"/>
  </r>
  <r>
    <x v="15"/>
    <x v="31"/>
    <n v="2023.0753826629216"/>
    <n v="1289.5940682810419"/>
    <n v="2399.1429438202249"/>
    <n v="0.84324920608586995"/>
    <n v="1011.5376913314608"/>
  </r>
  <r>
    <x v="15"/>
    <x v="32"/>
    <n v="2147.589036505618"/>
    <n v="1343.3993587040438"/>
    <n v="2533.152286516854"/>
    <n v="0.84779310266364016"/>
    <n v="1073.794518252809"/>
  </r>
  <r>
    <x v="15"/>
    <x v="33"/>
    <n v="2094.1901517640449"/>
    <n v="1323.2114996997627"/>
    <n v="2477.2002471910114"/>
    <n v="0.8453858964929154"/>
    <n v="1047.0950758820225"/>
  </r>
  <r>
    <x v="15"/>
    <x v="34"/>
    <n v="2137.3331116853938"/>
    <n v="1369.4615497263171"/>
    <n v="2538.428207865169"/>
    <n v="0.84199076620051494"/>
    <n v="1068.6665558426969"/>
  </r>
  <r>
    <x v="15"/>
    <x v="35"/>
    <n v="2046.3507805955053"/>
    <n v="1284.9945983801658"/>
    <n v="2416.3531685393255"/>
    <n v="0.84687569981027033"/>
    <n v="1023.1753902977526"/>
  </r>
  <r>
    <x v="15"/>
    <x v="36"/>
    <n v="1946.7698432359548"/>
    <n v="1229.2486054020328"/>
    <n v="2302.3824522471905"/>
    <n v="0.84554581335340373"/>
    <n v="973.3849216179774"/>
  </r>
  <r>
    <x v="15"/>
    <x v="37"/>
    <n v="1935.9749859775284"/>
    <n v="1204.3387823633486"/>
    <n v="2280.0068089887636"/>
    <n v="0.84910930017624753"/>
    <n v="967.98749298876419"/>
  </r>
  <r>
    <x v="15"/>
    <x v="38"/>
    <n v="1792.5217064494382"/>
    <n v="1125.2336251302183"/>
    <n v="2116.4320870786519"/>
    <n v="0.84695451245198572"/>
    <n v="896.26085322471909"/>
  </r>
  <r>
    <x v="15"/>
    <x v="39"/>
    <n v="1631.8428495168544"/>
    <n v="1022.5846066971832"/>
    <n v="1925.7700702247191"/>
    <n v="0.84737159162850306"/>
    <n v="815.92142475842718"/>
  </r>
  <r>
    <x v="15"/>
    <x v="40"/>
    <n v="1559.8730823370786"/>
    <n v="989.6533163259528"/>
    <n v="1847.3271825842694"/>
    <n v="0.84439459184210974"/>
    <n v="779.93654116853929"/>
  </r>
  <r>
    <x v="15"/>
    <x v="41"/>
    <n v="1441.2147470898879"/>
    <n v="907.72779175934988"/>
    <n v="1703.2526797752807"/>
    <n v="0.84615439870027687"/>
    <n v="720.60737354494393"/>
  </r>
  <r>
    <x v="15"/>
    <x v="42"/>
    <n v="1424.6253530898875"/>
    <n v="897.34906899187126"/>
    <n v="1683.6842780898874"/>
    <n v="0.84613568685579343"/>
    <n v="712.31267654494377"/>
  </r>
  <r>
    <x v="15"/>
    <x v="43"/>
    <n v="1497.5271086966293"/>
    <n v="940.05926083155975"/>
    <n v="1768.134286516854"/>
    <n v="0.84695326600260157"/>
    <n v="748.76355434831464"/>
  </r>
  <r>
    <x v="15"/>
    <x v="44"/>
    <n v="1701.0976938876406"/>
    <n v="1051.8497386622489"/>
    <n v="2000.0303089887639"/>
    <n v="0.85053595750143074"/>
    <n v="850.54884694382031"/>
  </r>
  <r>
    <x v="15"/>
    <x v="45"/>
    <n v="1866.6147863932583"/>
    <n v="1170.7825657329799"/>
    <n v="2203.4024999999997"/>
    <n v="0.84715107039828563"/>
    <n v="933.30739319662916"/>
  </r>
  <r>
    <x v="15"/>
    <x v="46"/>
    <n v="1848.0114869662921"/>
    <n v="1156.5419500464554"/>
    <n v="2180.0770028089887"/>
    <n v="0.8476817491240739"/>
    <n v="924.00574348314603"/>
  </r>
  <r>
    <x v="15"/>
    <x v="47"/>
    <n v="1836.2198073033708"/>
    <n v="1151.3304348700105"/>
    <n v="2167.3174550561798"/>
    <n v="0.8472315871491809"/>
    <n v="918.10990365168539"/>
  </r>
  <r>
    <x v="16"/>
    <x v="0"/>
    <n v="1845.0777494831464"/>
    <n v="1166.3551440923479"/>
    <n v="2182.8184129213482"/>
    <n v="0.8452731287958164"/>
    <n v="922.53887474157318"/>
  </r>
  <r>
    <x v="16"/>
    <x v="1"/>
    <n v="1823.8162569775282"/>
    <n v="1133.260118704965"/>
    <n v="2147.2271039325842"/>
    <n v="0.84938209546501231"/>
    <n v="911.90812848876408"/>
  </r>
  <r>
    <x v="16"/>
    <x v="2"/>
    <n v="1759.1848856292136"/>
    <n v="1090.296517651175"/>
    <n v="2069.6564831460673"/>
    <n v="0.84998882662648034"/>
    <n v="879.59244281460678"/>
  </r>
  <r>
    <x v="16"/>
    <x v="3"/>
    <n v="1691.9115296966293"/>
    <n v="1036.0023835013008"/>
    <n v="1983.9016011235951"/>
    <n v="0.85282028541052868"/>
    <n v="845.95576484831463"/>
  </r>
  <r>
    <x v="16"/>
    <x v="4"/>
    <n v="1704.6919275168536"/>
    <n v="1069.7584327107618"/>
    <n v="2012.5500421348313"/>
    <n v="0.84703082747129399"/>
    <n v="852.34596375842682"/>
  </r>
  <r>
    <x v="16"/>
    <x v="5"/>
    <n v="1696.9483193258429"/>
    <n v="1063.2676500973923"/>
    <n v="2002.5413089887643"/>
    <n v="0.84739741033495153"/>
    <n v="848.47415966292147"/>
  </r>
  <r>
    <x v="16"/>
    <x v="6"/>
    <n v="1665.9212089550567"/>
    <n v="1039.8370791524433"/>
    <n v="1963.81125"/>
    <n v="0.84831024822525924"/>
    <n v="832.96060447752836"/>
  </r>
  <r>
    <x v="16"/>
    <x v="7"/>
    <n v="1682.8023558539326"/>
    <n v="1053.0227559153927"/>
    <n v="1985.1147808988765"/>
    <n v="0.84771035511203319"/>
    <n v="841.40117792696628"/>
  </r>
  <r>
    <x v="16"/>
    <x v="8"/>
    <n v="1686.3520161235956"/>
    <n v="1047.5827678717203"/>
    <n v="1985.2487949438203"/>
    <n v="0.84944114834297979"/>
    <n v="843.1760080617978"/>
  </r>
  <r>
    <x v="16"/>
    <x v="9"/>
    <n v="1738.3731788426967"/>
    <n v="1064.1373424656588"/>
    <n v="2038.2172584269658"/>
    <n v="0.85288904882707173"/>
    <n v="869.18658942134834"/>
  </r>
  <r>
    <x v="16"/>
    <x v="10"/>
    <n v="1770.1620884494384"/>
    <n v="1091.4260800411905"/>
    <n v="2079.5876292134835"/>
    <n v="0.85120822204492907"/>
    <n v="885.08104422471922"/>
  </r>
  <r>
    <x v="16"/>
    <x v="11"/>
    <n v="1756.9764782696627"/>
    <n v="1082.778906736824"/>
    <n v="2063.8256966292133"/>
    <n v="0.85132018713561008"/>
    <n v="878.48823913483136"/>
  </r>
  <r>
    <x v="16"/>
    <x v="12"/>
    <n v="1978.3764072808988"/>
    <n v="1227.4397630586732"/>
    <n v="2328.2142471910115"/>
    <n v="0.84973984231382838"/>
    <n v="989.18820364044939"/>
  </r>
  <r>
    <x v="16"/>
    <x v="13"/>
    <n v="2005.2055176067418"/>
    <n v="1254.1257709604106"/>
    <n v="2365.0963230337079"/>
    <n v="0.84783249547936623"/>
    <n v="1002.6027588033709"/>
  </r>
  <r>
    <x v="16"/>
    <x v="14"/>
    <n v="2053.020576033708"/>
    <n v="1288.9627239402771"/>
    <n v="2424.1118764044941"/>
    <n v="0.84691659490518301"/>
    <n v="1026.510288016854"/>
  </r>
  <r>
    <x v="16"/>
    <x v="15"/>
    <n v="2130.9591212696623"/>
    <n v="1334.7561215410863"/>
    <n v="2514.4702584269662"/>
    <n v="0.84747835617780365"/>
    <n v="1065.4795606348312"/>
  </r>
  <r>
    <x v="16"/>
    <x v="16"/>
    <n v="2189.824320741573"/>
    <n v="1380.0461784228014"/>
    <n v="2588.4083932584267"/>
    <n v="0.84601190694831008"/>
    <n v="1094.9121603707865"/>
  </r>
  <r>
    <x v="16"/>
    <x v="17"/>
    <n v="2247.453622516854"/>
    <n v="1428.7751872498479"/>
    <n v="2663.1647191011239"/>
    <n v="0.84390334792187349"/>
    <n v="1123.726811258427"/>
  </r>
  <r>
    <x v="16"/>
    <x v="18"/>
    <n v="2227.1970566629211"/>
    <n v="1421.7889142675624"/>
    <n v="2642.3267106741573"/>
    <n v="0.84289238256032284"/>
    <n v="1113.5985283314606"/>
  </r>
  <r>
    <x v="16"/>
    <x v="19"/>
    <n v="2159.842658258427"/>
    <n v="1361.7252817687079"/>
    <n v="2553.2755533707864"/>
    <n v="0.84591052282118295"/>
    <n v="1079.9213291292135"/>
  </r>
  <r>
    <x v="16"/>
    <x v="20"/>
    <n v="2179.2928515168537"/>
    <n v="1385.4482510395244"/>
    <n v="2582.3989213483142"/>
    <n v="0.8439024790093268"/>
    <n v="1089.6464257584269"/>
  </r>
  <r>
    <x v="16"/>
    <x v="21"/>
    <n v="2032.0508364269665"/>
    <n v="1275.9438356138164"/>
    <n v="2399.4297808988767"/>
    <n v="0.84688906197776603"/>
    <n v="1016.0254182134832"/>
  </r>
  <r>
    <x v="16"/>
    <x v="22"/>
    <n v="2019.6878073370785"/>
    <n v="1286.0767810573795"/>
    <n v="2394.3960252808988"/>
    <n v="0.84350616439907378"/>
    <n v="1009.8439036685393"/>
  </r>
  <r>
    <x v="16"/>
    <x v="23"/>
    <n v="2053.2110258426969"/>
    <n v="1293.2266291324092"/>
    <n v="2426.5429382022471"/>
    <n v="0.846146587195304"/>
    <n v="1026.6055129213485"/>
  </r>
  <r>
    <x v="16"/>
    <x v="24"/>
    <n v="2072.8759816516858"/>
    <n v="1323.5944901179619"/>
    <n v="2459.4139971910113"/>
    <n v="0.84283328631096466"/>
    <n v="1036.4379908258429"/>
  </r>
  <r>
    <x v="16"/>
    <x v="25"/>
    <n v="2007.1586411797753"/>
    <n v="1277.2390815624017"/>
    <n v="2379.0808061797752"/>
    <n v="0.8436698055677998"/>
    <n v="1003.5793205898876"/>
  </r>
  <r>
    <x v="16"/>
    <x v="26"/>
    <n v="1985.9700868988764"/>
    <n v="1259.9945076831436"/>
    <n v="2351.9488398876406"/>
    <n v="0.84439340397971918"/>
    <n v="992.98504344943819"/>
  </r>
  <r>
    <x v="16"/>
    <x v="27"/>
    <n v="1779.4698163483147"/>
    <n v="1110.9234847162361"/>
    <n v="2097.7759213483146"/>
    <n v="0.84826496397412487"/>
    <n v="889.73490817415734"/>
  </r>
  <r>
    <x v="16"/>
    <x v="28"/>
    <n v="1734.2845861348317"/>
    <n v="1081.1388794379786"/>
    <n v="2043.674216292135"/>
    <n v="0.84861108111515293"/>
    <n v="867.14229306741584"/>
  </r>
  <r>
    <x v="16"/>
    <x v="29"/>
    <n v="1743.8151808314608"/>
    <n v="1094.1090405113903"/>
    <n v="2058.6320646067416"/>
    <n v="0.84707472054486832"/>
    <n v="871.9075904157304"/>
  </r>
  <r>
    <x v="16"/>
    <x v="30"/>
    <n v="1629.7762664831462"/>
    <n v="1031.2363214124018"/>
    <n v="1928.6313876404495"/>
    <n v="0.84504290292457984"/>
    <n v="814.88813324157309"/>
  </r>
  <r>
    <x v="16"/>
    <x v="31"/>
    <n v="1705.8994603483147"/>
    <n v="1074.0931588148703"/>
    <n v="2015.8792331460677"/>
    <n v="0.84623098065553004"/>
    <n v="852.94973017415737"/>
  </r>
  <r>
    <x v="16"/>
    <x v="32"/>
    <n v="1714.5223793595505"/>
    <n v="1077.6016806768855"/>
    <n v="2025.0462640449434"/>
    <n v="0.84665837507083186"/>
    <n v="857.26118967977527"/>
  </r>
  <r>
    <x v="16"/>
    <x v="33"/>
    <n v="1702.5888753707864"/>
    <n v="1067.5185016846549"/>
    <n v="2009.5782219101125"/>
    <n v="0.84723692604136036"/>
    <n v="851.29443768539318"/>
  </r>
  <r>
    <x v="16"/>
    <x v="34"/>
    <n v="1725.5279470449439"/>
    <n v="1086.3390704756196"/>
    <n v="2039.0142893258428"/>
    <n v="0.84625593654640519"/>
    <n v="862.76397352247193"/>
  </r>
  <r>
    <x v="16"/>
    <x v="35"/>
    <n v="1580.5308084269666"/>
    <n v="999.4928456491358"/>
    <n v="1870.043738764045"/>
    <n v="0.84518387226149905"/>
    <n v="790.26540421348329"/>
  </r>
  <r>
    <x v="16"/>
    <x v="36"/>
    <n v="1433.8479863932585"/>
    <n v="905.55155887406681"/>
    <n v="1695.8607471910111"/>
    <n v="0.84549865828798432"/>
    <n v="716.92399319662923"/>
  </r>
  <r>
    <x v="16"/>
    <x v="37"/>
    <n v="1404.3687872359551"/>
    <n v="877.80583681153962"/>
    <n v="1656.1385140449438"/>
    <n v="0.84797785651752777"/>
    <n v="702.18439361797755"/>
  </r>
  <r>
    <x v="16"/>
    <x v="38"/>
    <n v="1518.6143598876404"/>
    <n v="959.72535168964453"/>
    <n v="1796.45827247191"/>
    <n v="0.84533795366036579"/>
    <n v="759.30717994382019"/>
  </r>
  <r>
    <x v="16"/>
    <x v="39"/>
    <n v="1548.4947192808988"/>
    <n v="969.4321571154984"/>
    <n v="1826.9194297752811"/>
    <n v="0.84759880159103151"/>
    <n v="774.24735964044942"/>
  </r>
  <r>
    <x v="16"/>
    <x v="40"/>
    <n v="1615.4601138202249"/>
    <n v="1033.5286253141282"/>
    <n v="1917.7833033707864"/>
    <n v="0.84235800310745024"/>
    <n v="807.73005691011247"/>
  </r>
  <r>
    <x v="16"/>
    <x v="41"/>
    <n v="1574.2743295955056"/>
    <n v="1003.4736955905656"/>
    <n v="1866.8955842696628"/>
    <n v="0.84325783555343736"/>
    <n v="787.1371647977528"/>
  </r>
  <r>
    <x v="16"/>
    <x v="42"/>
    <n v="1558.110408573034"/>
    <n v="983.09492616947341"/>
    <n v="1842.3310449438204"/>
    <n v="0.84572770613033155"/>
    <n v="779.05520428651698"/>
  </r>
  <r>
    <x v="16"/>
    <x v="43"/>
    <n v="1387.2850341573035"/>
    <n v="867.71236304919148"/>
    <n v="1636.3020842696628"/>
    <n v="0.84781718943815676"/>
    <n v="693.64251707865174"/>
  </r>
  <r>
    <x v="16"/>
    <x v="44"/>
    <n v="1560.2256170898877"/>
    <n v="973.50858499919946"/>
    <n v="1839.0277162921348"/>
    <n v="0.84839701069629847"/>
    <n v="780.11280854494385"/>
  </r>
  <r>
    <x v="16"/>
    <x v="45"/>
    <n v="1745.9344414719103"/>
    <n v="1081.9611947389487"/>
    <n v="2054.0027022471913"/>
    <n v="0.85001564971738475"/>
    <n v="872.96722073595515"/>
  </r>
  <r>
    <x v="16"/>
    <x v="46"/>
    <n v="1754.6221944606741"/>
    <n v="1088.3482616360598"/>
    <n v="2064.7520393258424"/>
    <n v="0.84979801983078407"/>
    <n v="877.31109723033705"/>
  </r>
  <r>
    <x v="16"/>
    <x v="47"/>
    <n v="1765.449468707865"/>
    <n v="1113.8290502948362"/>
    <n v="2087.4450842696629"/>
    <n v="0.84574654538782523"/>
    <n v="882.72473435393249"/>
  </r>
  <r>
    <x v="17"/>
    <x v="0"/>
    <n v="1763.9704435955057"/>
    <n v="1109.6795695206949"/>
    <n v="2083.9818792134829"/>
    <n v="0.84644231372167544"/>
    <n v="881.98522179775284"/>
  </r>
  <r>
    <x v="17"/>
    <x v="1"/>
    <n v="1763.4963451348317"/>
    <n v="1081.26392095497"/>
    <n v="2068.5867219101124"/>
    <n v="0.8525126485905492"/>
    <n v="881.74817256741585"/>
  </r>
  <r>
    <x v="17"/>
    <x v="2"/>
    <n v="1786.9176195168541"/>
    <n v="1109.7800748762686"/>
    <n v="2103.4938539325844"/>
    <n v="0.84949980537196457"/>
    <n v="893.45880975842704"/>
  </r>
  <r>
    <x v="17"/>
    <x v="3"/>
    <n v="1820.4894635056185"/>
    <n v="1124.2365171387228"/>
    <n v="2139.6470814606741"/>
    <n v="0.8508363268314435"/>
    <n v="910.24473175280923"/>
  </r>
  <r>
    <x v="17"/>
    <x v="4"/>
    <n v="1793.7738126404493"/>
    <n v="1105.8265445352306"/>
    <n v="2107.2438960674158"/>
    <n v="0.8512416697412335"/>
    <n v="896.88690632022463"/>
  </r>
  <r>
    <x v="17"/>
    <x v="5"/>
    <n v="1754.7883315280906"/>
    <n v="1076.5387024229919"/>
    <n v="2058.6931938202251"/>
    <n v="0.85237972165818843"/>
    <n v="877.39416576404528"/>
  </r>
  <r>
    <x v="17"/>
    <x v="6"/>
    <n v="1781.8808298876404"/>
    <n v="1096.8334927579301"/>
    <n v="2092.4012528089888"/>
    <n v="0.85159613983958204"/>
    <n v="890.9404149438202"/>
  </r>
  <r>
    <x v="17"/>
    <x v="7"/>
    <n v="1756.7049859887638"/>
    <n v="1082.1438482055864"/>
    <n v="2063.2614269662918"/>
    <n v="0.85142142582083169"/>
    <n v="878.35249299438192"/>
  </r>
  <r>
    <x v="17"/>
    <x v="8"/>
    <n v="1775.0124803932583"/>
    <n v="1093.2755756075505"/>
    <n v="2084.6872162921345"/>
    <n v="0.8514526623088956"/>
    <n v="887.50624019662916"/>
  </r>
  <r>
    <x v="17"/>
    <x v="9"/>
    <n v="1767.0135884157305"/>
    <n v="1087.746681735629"/>
    <n v="2074.9770758426966"/>
    <n v="0.85158222179303111"/>
    <n v="883.50679420786525"/>
  </r>
  <r>
    <x v="17"/>
    <x v="10"/>
    <n v="1879.2655162584267"/>
    <n v="1176.3592988090104"/>
    <n v="2217.0836882022468"/>
    <n v="0.84762949015346167"/>
    <n v="939.63275812921336"/>
  </r>
  <r>
    <x v="17"/>
    <x v="11"/>
    <n v="1945.6676656179779"/>
    <n v="1228.6205610873494"/>
    <n v="2301.1151966292136"/>
    <n v="0.84553249157977284"/>
    <n v="972.83383280898897"/>
  </r>
  <r>
    <x v="17"/>
    <x v="12"/>
    <n v="2011.5268304157307"/>
    <n v="1265.7544839288062"/>
    <n v="2376.6309353932584"/>
    <n v="0.84637744988490848"/>
    <n v="1005.7634152078654"/>
  </r>
  <r>
    <x v="17"/>
    <x v="13"/>
    <n v="1792.2907354044946"/>
    <n v="1128.5385304760337"/>
    <n v="2117.9955842696627"/>
    <n v="0.84622024177756761"/>
    <n v="896.14536770224731"/>
  </r>
  <r>
    <x v="17"/>
    <x v="14"/>
    <n v="1786.1152990449436"/>
    <n v="1117.0771989840512"/>
    <n v="2106.6725730337075"/>
    <n v="0.84783716364278372"/>
    <n v="893.05764952247182"/>
  </r>
  <r>
    <x v="17"/>
    <x v="15"/>
    <n v="1794.563976741573"/>
    <n v="1123.0864657493278"/>
    <n v="2117.0222191011235"/>
    <n v="0.84768310910951872"/>
    <n v="897.28198837078651"/>
  </r>
  <r>
    <x v="17"/>
    <x v="16"/>
    <n v="1764.3878123258428"/>
    <n v="1097.2097768928868"/>
    <n v="2077.7231882022475"/>
    <n v="0.84919291575721478"/>
    <n v="882.19390616292139"/>
  </r>
  <r>
    <x v="17"/>
    <x v="17"/>
    <n v="1789.2516427078654"/>
    <n v="1114.0363630015615"/>
    <n v="2107.7235252808991"/>
    <n v="0.84890243964488155"/>
    <n v="894.62582135393268"/>
  </r>
  <r>
    <x v="17"/>
    <x v="18"/>
    <n v="1826.7580987078652"/>
    <n v="1154.4847950349836"/>
    <n v="2160.9905814606741"/>
    <n v="0.84533366983631564"/>
    <n v="913.3790493539326"/>
  </r>
  <r>
    <x v="17"/>
    <x v="19"/>
    <n v="1771.8396676179773"/>
    <n v="1113.8473185308501"/>
    <n v="2092.8620730337079"/>
    <n v="0.84661081609148148"/>
    <n v="885.91983380898864"/>
  </r>
  <r>
    <x v="17"/>
    <x v="20"/>
    <n v="1803.3813976853933"/>
    <n v="1132.4990847744118"/>
    <n v="2129.4925786516851"/>
    <n v="0.84685967716648569"/>
    <n v="901.69069884269663"/>
  </r>
  <r>
    <x v="17"/>
    <x v="21"/>
    <n v="1690.9390200337079"/>
    <n v="1045.6132408274814"/>
    <n v="1988.1101123595506"/>
    <n v="0.8505258383434553"/>
    <n v="845.46951001685397"/>
  </r>
  <r>
    <x v="17"/>
    <x v="22"/>
    <n v="1599.8999592134833"/>
    <n v="992.14741546086816"/>
    <n v="1882.5611207865168"/>
    <n v="0.8498528634996243"/>
    <n v="799.94997960674164"/>
  </r>
  <r>
    <x v="17"/>
    <x v="23"/>
    <n v="1564.4236171348316"/>
    <n v="967.25776370757944"/>
    <n v="1839.2957443820223"/>
    <n v="0.85055577490092871"/>
    <n v="782.2118085674158"/>
  </r>
  <r>
    <x v="17"/>
    <x v="24"/>
    <n v="1560.0878448876404"/>
    <n v="970.11890052150022"/>
    <n v="1837.1186039325842"/>
    <n v="0.84920366140110692"/>
    <n v="780.04392244382018"/>
  </r>
  <r>
    <x v="17"/>
    <x v="25"/>
    <n v="1563.5483584382025"/>
    <n v="978.67488428908644"/>
    <n v="1844.5834213483147"/>
    <n v="0.84764307232866321"/>
    <n v="781.77417921910126"/>
  </r>
  <r>
    <x v="17"/>
    <x v="26"/>
    <n v="1471.7312898876405"/>
    <n v="915.31758625453983"/>
    <n v="1733.1472162921345"/>
    <n v="0.84916692364785795"/>
    <n v="735.86564494382026"/>
  </r>
  <r>
    <x v="17"/>
    <x v="27"/>
    <n v="1385.6236634831459"/>
    <n v="875.91961055555578"/>
    <n v="1639.2645000000002"/>
    <n v="0.84527156141253945"/>
    <n v="692.81183174157297"/>
  </r>
  <r>
    <x v="17"/>
    <x v="28"/>
    <n v="1336.7064274382024"/>
    <n v="824.15536604527335"/>
    <n v="1570.3554185393257"/>
    <n v="0.8512126692195241"/>
    <n v="668.35321371910118"/>
  </r>
  <r>
    <x v="17"/>
    <x v="29"/>
    <n v="1331.5966995842696"/>
    <n v="816.47656899924004"/>
    <n v="1561.9807162921347"/>
    <n v="0.85250521065666163"/>
    <n v="665.79834979213479"/>
  </r>
  <r>
    <x v="17"/>
    <x v="30"/>
    <n v="1308.3537186404494"/>
    <n v="801.32638892016598"/>
    <n v="1534.2468623595505"/>
    <n v="0.85276610351238047"/>
    <n v="654.17685932022471"/>
  </r>
  <r>
    <x v="17"/>
    <x v="31"/>
    <n v="1314.5210507528091"/>
    <n v="824.87006472121402"/>
    <n v="1551.8943960674158"/>
    <n v="0.84704284910357075"/>
    <n v="657.26052537640453"/>
  </r>
  <r>
    <x v="17"/>
    <x v="32"/>
    <n v="1340.9165838539325"/>
    <n v="826.15203272876511"/>
    <n v="1574.9871320224718"/>
    <n v="0.85138256471469409"/>
    <n v="670.45829192696624"/>
  </r>
  <r>
    <x v="17"/>
    <x v="33"/>
    <n v="1325.2510740337079"/>
    <n v="826.80319446424426"/>
    <n v="1562.0159831460674"/>
    <n v="0.8484235041977678"/>
    <n v="662.62553701685397"/>
  </r>
  <r>
    <x v="17"/>
    <x v="34"/>
    <n v="1391.9936017752807"/>
    <n v="877.50954909746349"/>
    <n v="1645.499679775281"/>
    <n v="0.84593975853303083"/>
    <n v="695.99680088764035"/>
  </r>
  <r>
    <x v="17"/>
    <x v="35"/>
    <n v="1377.2155070224719"/>
    <n v="868.87335016358111"/>
    <n v="1628.392904494382"/>
    <n v="0.84575135596657425"/>
    <n v="688.60775351123596"/>
  </r>
  <r>
    <x v="17"/>
    <x v="36"/>
    <n v="1377.1304124269664"/>
    <n v="868.37363498789375"/>
    <n v="1628.0543426966294"/>
    <n v="0.84587496640066395"/>
    <n v="688.56520621348318"/>
  </r>
  <r>
    <x v="17"/>
    <x v="37"/>
    <n v="1331.7223154157302"/>
    <n v="826.16651629019543"/>
    <n v="1567.1743483146065"/>
    <n v="0.84976015390241078"/>
    <n v="665.86115770786512"/>
  </r>
  <r>
    <x v="17"/>
    <x v="38"/>
    <n v="1310.497292022472"/>
    <n v="806.64675884182316"/>
    <n v="1538.8574157303369"/>
    <n v="0.85160410485497395"/>
    <n v="655.24864601123602"/>
  </r>
  <r>
    <x v="17"/>
    <x v="39"/>
    <n v="1366.2666690674159"/>
    <n v="854.2172932604459"/>
    <n v="1611.326098314607"/>
    <n v="0.84791444171138608"/>
    <n v="683.13333453370797"/>
  </r>
  <r>
    <x v="17"/>
    <x v="40"/>
    <n v="1350.7227229550563"/>
    <n v="838.80883706174779"/>
    <n v="1589.9849494382024"/>
    <n v="0.84951918785917691"/>
    <n v="675.36136147752813"/>
  </r>
  <r>
    <x v="17"/>
    <x v="41"/>
    <n v="1451.4585155393256"/>
    <n v="900.34390761505392"/>
    <n v="1708.0254606741573"/>
    <n v="0.84978740010493481"/>
    <n v="725.72925776966281"/>
  </r>
  <r>
    <x v="17"/>
    <x v="42"/>
    <n v="1524.2022383258427"/>
    <n v="963.49649122102358"/>
    <n v="1803.1965926966291"/>
    <n v="0.84527790508213074"/>
    <n v="762.10111916292135"/>
  </r>
  <r>
    <x v="17"/>
    <x v="43"/>
    <n v="1534.223139977528"/>
    <n v="960.59731439503071"/>
    <n v="1810.1347584269661"/>
    <n v="0.84757399018777513"/>
    <n v="767.11156998876402"/>
  </r>
  <r>
    <x v="17"/>
    <x v="44"/>
    <n v="1632.1346024157308"/>
    <n v="1002.0471222438139"/>
    <n v="1915.1923651685395"/>
    <n v="0.85220400420304554"/>
    <n v="816.0673012078654"/>
  </r>
  <r>
    <x v="17"/>
    <x v="45"/>
    <n v="1663.7168537191012"/>
    <n v="1020.7157622135725"/>
    <n v="1951.8745955056179"/>
    <n v="0.85236872161253185"/>
    <n v="831.8584268595506"/>
  </r>
  <r>
    <x v="17"/>
    <x v="46"/>
    <n v="1756.668516876405"/>
    <n v="1097.2425974453542"/>
    <n v="2071.1894157303373"/>
    <n v="0.84814479232792583"/>
    <n v="878.33425843820248"/>
  </r>
  <r>
    <x v="17"/>
    <x v="47"/>
    <n v="1724.6972617078657"/>
    <n v="1083.55719434408"/>
    <n v="2036.8300955056179"/>
    <n v="0.84675558629731007"/>
    <n v="862.34863085393283"/>
  </r>
  <r>
    <x v="18"/>
    <x v="0"/>
    <n v="1713.3837326292137"/>
    <n v="1055.2746330047612"/>
    <n v="2012.2843651685391"/>
    <n v="0.85146203105628615"/>
    <n v="856.69186631460684"/>
  </r>
  <r>
    <x v="18"/>
    <x v="1"/>
    <n v="1690.5094949325844"/>
    <n v="1059.9008207561171"/>
    <n v="1995.297497191011"/>
    <n v="0.84724683778358434"/>
    <n v="845.2547474662922"/>
  </r>
  <r>
    <x v="18"/>
    <x v="2"/>
    <n v="1748.3616635056183"/>
    <n v="1073.9525138950019"/>
    <n v="2051.863179775281"/>
    <n v="0.85208491518284268"/>
    <n v="874.18083175280913"/>
  </r>
  <r>
    <x v="18"/>
    <x v="3"/>
    <n v="1790.3295075842695"/>
    <n v="1114.8584976669415"/>
    <n v="2109.0730702247192"/>
    <n v="0.84887030841160571"/>
    <n v="895.16475379213477"/>
  </r>
  <r>
    <x v="18"/>
    <x v="4"/>
    <n v="1745.7034704269663"/>
    <n v="1073.6346676300573"/>
    <n v="2049.4321179775284"/>
    <n v="0.85179863002718281"/>
    <n v="872.85173521348315"/>
  </r>
  <r>
    <x v="18"/>
    <x v="5"/>
    <n v="1709.3964430112358"/>
    <n v="1054.0412131104031"/>
    <n v="2008.2427837078651"/>
    <n v="0.85119013342357819"/>
    <n v="854.69822150561788"/>
  </r>
  <r>
    <x v="18"/>
    <x v="6"/>
    <n v="1681.5543017865168"/>
    <n v="1061.529834142133"/>
    <n v="1988.5850393258429"/>
    <n v="0.84560341576168463"/>
    <n v="840.77715089325841"/>
  </r>
  <r>
    <x v="18"/>
    <x v="7"/>
    <n v="1749.0586287640449"/>
    <n v="1109.8903018779638"/>
    <n v="2071.4880084269662"/>
    <n v="0.84434890361360782"/>
    <n v="874.52931438202245"/>
  </r>
  <r>
    <x v="18"/>
    <x v="8"/>
    <n v="1736.5740359662923"/>
    <n v="1078.5275170655418"/>
    <n v="2044.2384859550561"/>
    <n v="0.84949679203156925"/>
    <n v="868.28701798314614"/>
  </r>
  <r>
    <x v="18"/>
    <x v="9"/>
    <n v="1731.9667714382022"/>
    <n v="1069.6368778858737"/>
    <n v="2035.6404269662924"/>
    <n v="0.85082156381583851"/>
    <n v="865.98338571910108"/>
  </r>
  <r>
    <x v="18"/>
    <x v="10"/>
    <n v="1715.1990840000001"/>
    <n v="1058.4902101356208"/>
    <n v="2015.5171601123593"/>
    <n v="0.85099701354285795"/>
    <n v="857.59954200000004"/>
  </r>
  <r>
    <x v="18"/>
    <x v="11"/>
    <n v="1708.5576534269662"/>
    <n v="1070.0147685912571"/>
    <n v="2015.9615224719103"/>
    <n v="0.84751501176073296"/>
    <n v="854.27882671348311"/>
  </r>
  <r>
    <x v="18"/>
    <x v="12"/>
    <n v="1743.353238741573"/>
    <n v="1083.0576413163108"/>
    <n v="2052.3874803370786"/>
    <n v="0.84942695053628436"/>
    <n v="871.67661937078651"/>
  </r>
  <r>
    <x v="18"/>
    <x v="13"/>
    <n v="1482.4086355617976"/>
    <n v="923.75526927006524"/>
    <n v="1746.670879213483"/>
    <n v="0.84870518722412014"/>
    <n v="741.2043177808988"/>
  </r>
  <r>
    <x v="18"/>
    <x v="14"/>
    <n v="1451.2761699775281"/>
    <n v="919.8333404465526"/>
    <n v="1718.2246348314607"/>
    <n v="0.84463704020858876"/>
    <n v="725.63808498876404"/>
  </r>
  <r>
    <x v="18"/>
    <x v="15"/>
    <n v="1457.2206352921351"/>
    <n v="915.55460806095016"/>
    <n v="1720.9683960674158"/>
    <n v="0.84674456464280767"/>
    <n v="728.61031764606753"/>
  </r>
  <r>
    <x v="18"/>
    <x v="16"/>
    <n v="1454.6961622921349"/>
    <n v="907.60663959881117"/>
    <n v="1714.6109578651688"/>
    <n v="0.84841179605159578"/>
    <n v="727.34808114606744"/>
  </r>
  <r>
    <x v="18"/>
    <x v="17"/>
    <n v="1461.4875214382021"/>
    <n v="891.0059149092707"/>
    <n v="1711.6767556179775"/>
    <n v="0.8538338308570137"/>
    <n v="730.74376071910103"/>
  </r>
  <r>
    <x v="18"/>
    <x v="18"/>
    <n v="1506.3566860112358"/>
    <n v="932.03943446218841"/>
    <n v="1771.3858904494382"/>
    <n v="0.85038313454616099"/>
    <n v="753.17834300561788"/>
  </r>
  <r>
    <x v="18"/>
    <x v="19"/>
    <n v="1512.9454389775281"/>
    <n v="941.50086107559969"/>
    <n v="1781.9730000000002"/>
    <n v="0.84902826191952852"/>
    <n v="756.47271948876403"/>
  </r>
  <r>
    <x v="18"/>
    <x v="20"/>
    <n v="1496.5829638988766"/>
    <n v="929.74200288680674"/>
    <n v="1761.8685421348316"/>
    <n v="0.84942941434523134"/>
    <n v="748.29148194943832"/>
  </r>
  <r>
    <x v="18"/>
    <x v="21"/>
    <n v="1485.7759502696631"/>
    <n v="918.7944419823491"/>
    <n v="1746.9153960674159"/>
    <n v="0.85051397086222991"/>
    <n v="742.88797513483155"/>
  </r>
  <r>
    <x v="18"/>
    <x v="22"/>
    <n v="1408.1656270449439"/>
    <n v="876.66787350072093"/>
    <n v="1658.7576657303368"/>
    <n v="0.84892787906118916"/>
    <n v="704.08281352247195"/>
  </r>
  <r>
    <x v="18"/>
    <x v="23"/>
    <n v="1362.1416072471909"/>
    <n v="853.07960774576543"/>
    <n v="1607.2257387640448"/>
    <n v="0.84751107103018186"/>
    <n v="681.07080362359545"/>
  </r>
  <r>
    <x v="18"/>
    <x v="24"/>
    <n v="1371.445283022472"/>
    <n v="866.12644907179993"/>
    <n v="1622.0472219101125"/>
    <n v="0.84550268604847811"/>
    <n v="685.72264151123602"/>
  </r>
  <r>
    <x v="18"/>
    <x v="25"/>
    <n v="1376.3037792134833"/>
    <n v="867.41439146049731"/>
    <n v="1626.8435140449437"/>
    <n v="0.8459964141182057"/>
    <n v="688.15188960674163"/>
  </r>
  <r>
    <x v="18"/>
    <x v="26"/>
    <n v="1369.9824664044943"/>
    <n v="844.20073357817978"/>
    <n v="1609.2006825842693"/>
    <n v="0.85134345344944395"/>
    <n v="684.99123320224714"/>
  </r>
  <r>
    <x v="18"/>
    <x v="27"/>
    <n v="1330.3770103820223"/>
    <n v="823.3873683212887"/>
    <n v="1564.5669522471912"/>
    <n v="0.85031644601159362"/>
    <n v="665.18850519101113"/>
  </r>
  <r>
    <x v="18"/>
    <x v="28"/>
    <n v="1387.2971905280901"/>
    <n v="870.32814487090741"/>
    <n v="1637.7010028089887"/>
    <n v="0.84710040975037237"/>
    <n v="693.64859526404507"/>
  </r>
  <r>
    <x v="18"/>
    <x v="29"/>
    <n v="1423.6204264382022"/>
    <n v="892.50117545322826"/>
    <n v="1680.2539887640448"/>
    <n v="0.84726501824011968"/>
    <n v="711.81021321910112"/>
  </r>
  <r>
    <x v="18"/>
    <x v="30"/>
    <n v="1388.3993681460674"/>
    <n v="868.34713059099579"/>
    <n v="1637.5834466292138"/>
    <n v="0.84783427128793687"/>
    <n v="694.19968407303372"/>
  </r>
  <r>
    <x v="18"/>
    <x v="31"/>
    <n v="1347.8781321910112"/>
    <n v="844.63036453382847"/>
    <n v="1590.6526685393255"/>
    <n v="0.84737426268473126"/>
    <n v="673.93906609550561"/>
  </r>
  <r>
    <x v="18"/>
    <x v="32"/>
    <n v="1311.8871704157302"/>
    <n v="810.3236813619626"/>
    <n v="1541.9703033707863"/>
    <n v="0.85078627490290282"/>
    <n v="655.94358520786511"/>
  </r>
  <r>
    <x v="18"/>
    <x v="33"/>
    <n v="1321.8756550786518"/>
    <n v="819.95320730568051"/>
    <n v="1555.5315842696627"/>
    <n v="0.84979030220031526"/>
    <n v="660.93782753932589"/>
  </r>
  <r>
    <x v="18"/>
    <x v="34"/>
    <n v="1351.6668677528091"/>
    <n v="842.32079639570429"/>
    <n v="1592.641719101124"/>
    <n v="0.84869487690908951"/>
    <n v="675.83343387640457"/>
  </r>
  <r>
    <x v="18"/>
    <x v="35"/>
    <n v="1479.7828594719101"/>
    <n v="929.49930419505392"/>
    <n v="1747.4914213483146"/>
    <n v="0.84680407662897239"/>
    <n v="739.89142973595506"/>
  </r>
  <r>
    <x v="18"/>
    <x v="36"/>
    <n v="1511.6041860674159"/>
    <n v="956.15363499186537"/>
    <n v="1788.6243286516853"/>
    <n v="0.8451211145086599"/>
    <n v="755.80209303370793"/>
  </r>
  <r>
    <x v="18"/>
    <x v="37"/>
    <n v="1485.7962108876404"/>
    <n v="925.48969730100362"/>
    <n v="1750.4632415730337"/>
    <n v="0.84880172036771639"/>
    <n v="742.89810544382021"/>
  </r>
  <r>
    <x v="18"/>
    <x v="38"/>
    <n v="1514.3596301123596"/>
    <n v="953.32904638837954"/>
    <n v="1789.4472219101126"/>
    <n v="0.84627230776657625"/>
    <n v="757.17981505617979"/>
  </r>
  <r>
    <x v="18"/>
    <x v="39"/>
    <n v="1556.1046073932584"/>
    <n v="977.53886362007643"/>
    <n v="1837.6734691011234"/>
    <n v="0.8467797100833202"/>
    <n v="778.05230369662922"/>
  </r>
  <r>
    <x v="18"/>
    <x v="40"/>
    <n v="1344.2231167078653"/>
    <n v="834.65735162378689"/>
    <n v="1582.273264044944"/>
    <n v="0.84955181083669196"/>
    <n v="672.11155835393265"/>
  </r>
  <r>
    <x v="18"/>
    <x v="41"/>
    <n v="1347.845715202247"/>
    <n v="840.34844326330744"/>
    <n v="1588.3556207865167"/>
    <n v="0.84857930904341505"/>
    <n v="673.9228576011235"/>
  </r>
  <r>
    <x v="18"/>
    <x v="42"/>
    <n v="1344.0691360112362"/>
    <n v="838.48217986391433"/>
    <n v="1584.1635674157301"/>
    <n v="0.84844088303573117"/>
    <n v="672.0345680056181"/>
  </r>
  <r>
    <x v="18"/>
    <x v="43"/>
    <n v="1458.4281681235957"/>
    <n v="917.26065023974218"/>
    <n v="1722.8986685393259"/>
    <n v="0.84649677590154015"/>
    <n v="729.21408406179785"/>
  </r>
  <r>
    <x v="18"/>
    <x v="44"/>
    <n v="1616.6960115168542"/>
    <n v="997.72339412428869"/>
    <n v="1899.7783988764045"/>
    <n v="0.85099189067157777"/>
    <n v="808.34800575842712"/>
  </r>
  <r>
    <x v="18"/>
    <x v="45"/>
    <n v="1591.6579398202246"/>
    <n v="973.11726213973827"/>
    <n v="1865.5648483146067"/>
    <n v="0.85317749273533117"/>
    <n v="795.82896991011228"/>
  </r>
  <r>
    <x v="18"/>
    <x v="46"/>
    <n v="1687.6365393033709"/>
    <n v="1046.0879565626012"/>
    <n v="1985.5520898876405"/>
    <n v="0.84995833043033986"/>
    <n v="843.81826965168545"/>
  </r>
  <r>
    <x v="18"/>
    <x v="47"/>
    <n v="1691.3118154044944"/>
    <n v="1039.7672259917983"/>
    <n v="1985.3592977528087"/>
    <n v="0.85189205667652135"/>
    <n v="845.65590770224719"/>
  </r>
  <r>
    <x v="19"/>
    <x v="0"/>
    <n v="1662.0311703033706"/>
    <n v="1043.7022442131499"/>
    <n v="1962.5651544943819"/>
    <n v="0.84686674809100126"/>
    <n v="831.01558515168529"/>
  </r>
  <r>
    <x v="19"/>
    <x v="1"/>
    <n v="1690.643215011236"/>
    <n v="1043.6586338111094"/>
    <n v="1986.8311011235955"/>
    <n v="0.85092447669816573"/>
    <n v="845.32160750561798"/>
  </r>
  <r>
    <x v="19"/>
    <x v="2"/>
    <n v="1730.6214664044944"/>
    <n v="1063.617828597969"/>
    <n v="2031.3378707865172"/>
    <n v="0.85196140498991046"/>
    <n v="865.31073320224721"/>
  </r>
  <r>
    <x v="19"/>
    <x v="3"/>
    <n v="1750.5903314831462"/>
    <n v="1076.2444662508162"/>
    <n v="2054.9619606741571"/>
    <n v="0.85188454335614183"/>
    <n v="875.2951657415731"/>
  </r>
  <r>
    <x v="19"/>
    <x v="4"/>
    <n v="1706.4343406629214"/>
    <n v="1054.1849524737586"/>
    <n v="2005.7976151685393"/>
    <n v="0.85075100686044858"/>
    <n v="853.21717033146069"/>
  </r>
  <r>
    <x v="19"/>
    <x v="5"/>
    <n v="1666.3750467977529"/>
    <n v="1034.8064576656232"/>
    <n v="1961.537713483146"/>
    <n v="0.84952485763770191"/>
    <n v="833.18752339887646"/>
  </r>
  <r>
    <x v="19"/>
    <x v="6"/>
    <n v="1642.4026836067417"/>
    <n v="1016.2746721065078"/>
    <n v="1931.3986601123593"/>
    <n v="0.85036958838482091"/>
    <n v="821.20134180337084"/>
  </r>
  <r>
    <x v="19"/>
    <x v="7"/>
    <n v="1654.9196933932587"/>
    <n v="1020.9843656328754"/>
    <n v="1944.5226320224722"/>
    <n v="0.85106733454266803"/>
    <n v="827.45984669662937"/>
  </r>
  <r>
    <x v="19"/>
    <x v="8"/>
    <n v="1642.3459538764046"/>
    <n v="1013.9337388432131"/>
    <n v="1930.1196488764042"/>
    <n v="0.85090370166040041"/>
    <n v="821.17297693820228"/>
  </r>
  <r>
    <x v="19"/>
    <x v="9"/>
    <n v="1656.5324385842694"/>
    <n v="1021.2314040133381"/>
    <n v="1946.0250000000001"/>
    <n v="0.85123903268676882"/>
    <n v="828.26621929213468"/>
  </r>
  <r>
    <x v="19"/>
    <x v="10"/>
    <n v="1706.6004777303372"/>
    <n v="1059.7927377135945"/>
    <n v="2008.8916938202244"/>
    <n v="0.84952338793584592"/>
    <n v="853.30023886516858"/>
  </r>
  <r>
    <x v="19"/>
    <x v="11"/>
    <n v="1735.2854606629214"/>
    <n v="1072.3618327722297"/>
    <n v="2039.8959606741573"/>
    <n v="0.85067351184392448"/>
    <n v="867.64273033146071"/>
  </r>
  <r>
    <x v="19"/>
    <x v="12"/>
    <n v="1944.614113483146"/>
    <n v="1219.29805653683"/>
    <n v="2295.2585477528087"/>
    <n v="0.84723096462794401"/>
    <n v="972.30705674157298"/>
  </r>
  <r>
    <x v="19"/>
    <x v="13"/>
    <n v="1833.9587223370786"/>
    <n v="1157.5297511514793"/>
    <n v="2168.704617977528"/>
    <n v="0.84564707758467184"/>
    <n v="916.9793611685393"/>
  </r>
  <r>
    <x v="19"/>
    <x v="14"/>
    <n v="1780.2073028426964"/>
    <n v="1120.6052244143896"/>
    <n v="2103.5432275280896"/>
    <n v="0.84628985967388426"/>
    <n v="890.10365142134822"/>
  </r>
  <r>
    <x v="19"/>
    <x v="15"/>
    <n v="1820.4165252808989"/>
    <n v="1148.837967600223"/>
    <n v="2152.6135280898875"/>
    <n v="0.84567735988179815"/>
    <n v="910.20826264044945"/>
  </r>
  <r>
    <x v="19"/>
    <x v="16"/>
    <n v="1826.5109191685394"/>
    <n v="1140.2873491373598"/>
    <n v="2153.2295224719101"/>
    <n v="0.84826577942870796"/>
    <n v="913.25545958426972"/>
  </r>
  <r>
    <x v="19"/>
    <x v="17"/>
    <n v="1889.6794738988767"/>
    <n v="1185.6603909941257"/>
    <n v="2230.8471657303371"/>
    <n v="0.84706810171831359"/>
    <n v="944.83973694943836"/>
  </r>
  <r>
    <x v="19"/>
    <x v="18"/>
    <n v="1900.239307988764"/>
    <n v="1191.6741967739661"/>
    <n v="2242.988367977528"/>
    <n v="0.84719088833357792"/>
    <n v="950.11965399438202"/>
  </r>
  <r>
    <x v="19"/>
    <x v="19"/>
    <n v="1933.7908913595506"/>
    <n v="1213.9384720090229"/>
    <n v="2283.2419550561799"/>
    <n v="0.84694961349900788"/>
    <n v="966.89544567977532"/>
  </r>
  <r>
    <x v="19"/>
    <x v="20"/>
    <n v="2065.8941726966295"/>
    <n v="1301.7163575623767"/>
    <n v="2441.7993792134835"/>
    <n v="0.84605401667440228"/>
    <n v="1032.9470863483148"/>
  </r>
  <r>
    <x v="19"/>
    <x v="21"/>
    <n v="2062.4296070224723"/>
    <n v="1300.4359402599416"/>
    <n v="2438.1857022471909"/>
    <n v="0.84588700734386335"/>
    <n v="1031.2148035112361"/>
  </r>
  <r>
    <x v="19"/>
    <x v="22"/>
    <n v="2037.0146878314613"/>
    <n v="1302.6263147596674"/>
    <n v="2417.9049101123596"/>
    <n v="0.84247096703931235"/>
    <n v="1018.5073439157306"/>
  </r>
  <r>
    <x v="19"/>
    <x v="23"/>
    <n v="2094.4819046629209"/>
    <n v="1328.7545505163257"/>
    <n v="2480.4118820224717"/>
    <n v="0.84440891444010013"/>
    <n v="1047.2409523314604"/>
  </r>
  <r>
    <x v="19"/>
    <x v="24"/>
    <n v="2043.0847689775278"/>
    <n v="1303.3564623842649"/>
    <n v="2423.4135926966292"/>
    <n v="0.84306070376707998"/>
    <n v="1021.5423844887639"/>
  </r>
  <r>
    <x v="19"/>
    <x v="25"/>
    <n v="2076.8349064044942"/>
    <n v="1318.5761805083807"/>
    <n v="2460.0582050561798"/>
    <n v="0.84422185708287578"/>
    <n v="1038.4174532022471"/>
  </r>
  <r>
    <x v="19"/>
    <x v="26"/>
    <n v="2082.9779257752807"/>
    <n v="1320.3304756463922"/>
    <n v="2466.1852331460668"/>
    <n v="0.84461535888691719"/>
    <n v="1041.4889628876404"/>
  </r>
  <r>
    <x v="19"/>
    <x v="27"/>
    <n v="2060.5534737977528"/>
    <n v="1301.237112333059"/>
    <n v="2437.0265983146069"/>
    <n v="0.84551948477820693"/>
    <n v="1030.2767368988764"/>
  </r>
  <r>
    <x v="19"/>
    <x v="28"/>
    <n v="1917.1569240000003"/>
    <n v="1209.3914085578124"/>
    <n v="2266.7417696629213"/>
    <n v="0.84577650161054452"/>
    <n v="958.57846200000017"/>
  </r>
  <r>
    <x v="19"/>
    <x v="29"/>
    <n v="1892.7226187191009"/>
    <n v="1188.1623651285458"/>
    <n v="2234.7547331460673"/>
    <n v="0.84694870119126819"/>
    <n v="946.36130935955043"/>
  </r>
  <r>
    <x v="19"/>
    <x v="30"/>
    <n v="1920.1554954606745"/>
    <n v="1225.6412172957523"/>
    <n v="2277.9801404494383"/>
    <n v="0.84292020872571516"/>
    <n v="960.07774773033725"/>
  </r>
  <r>
    <x v="19"/>
    <x v="31"/>
    <n v="1906.8969470561799"/>
    <n v="1203.0275165325124"/>
    <n v="2254.6687500000003"/>
    <n v="0.84575481301019484"/>
    <n v="953.44847352808995"/>
  </r>
  <r>
    <x v="19"/>
    <x v="32"/>
    <n v="1892.0904874382024"/>
    <n v="1194.4535421778421"/>
    <n v="2237.5713792134829"/>
    <n v="0.84560005773012759"/>
    <n v="946.04524371910122"/>
  </r>
  <r>
    <x v="19"/>
    <x v="33"/>
    <n v="1910.9004451685394"/>
    <n v="1203.5058942198116"/>
    <n v="2258.3106404494379"/>
    <n v="0.84616368135618458"/>
    <n v="955.45022258426968"/>
  </r>
  <r>
    <x v="19"/>
    <x v="34"/>
    <n v="1920.5890726853931"/>
    <n v="1218.5795132617484"/>
    <n v="2274.5545533707864"/>
    <n v="0.84438030727342528"/>
    <n v="960.29453634269657"/>
  </r>
  <r>
    <x v="19"/>
    <x v="35"/>
    <n v="1910.0130301011238"/>
    <n v="1203.4148523133779"/>
    <n v="2257.5112584269664"/>
    <n v="0.84607021248346759"/>
    <n v="955.00651505056192"/>
  </r>
  <r>
    <x v="19"/>
    <x v="36"/>
    <n v="1746.8015959213485"/>
    <n v="1087.4185136922226"/>
    <n v="2057.6187303370789"/>
    <n v="0.84894328097178029"/>
    <n v="873.40079796067425"/>
  </r>
  <r>
    <x v="19"/>
    <x v="37"/>
    <n v="1583.1971057528092"/>
    <n v="993.17292754416746"/>
    <n v="1868.9316573033707"/>
    <n v="0.84711342951788837"/>
    <n v="791.5985528764046"/>
  </r>
  <r>
    <x v="19"/>
    <x v="38"/>
    <n v="1524.254915932584"/>
    <n v="956.52628558696836"/>
    <n v="1799.5264887640446"/>
    <n v="0.84703110815527738"/>
    <n v="762.12745796629201"/>
  </r>
  <r>
    <x v="19"/>
    <x v="39"/>
    <n v="1587.5531386179773"/>
    <n v="1008.5234425389457"/>
    <n v="1880.8095337078651"/>
    <n v="0.84407969555973261"/>
    <n v="793.77656930898866"/>
  </r>
  <r>
    <x v="19"/>
    <x v="40"/>
    <n v="1619.0057219662926"/>
    <n v="1013.0404966994001"/>
    <n v="1909.8247500000002"/>
    <n v="0.84772475692667215"/>
    <n v="809.50286098314632"/>
  </r>
  <r>
    <x v="19"/>
    <x v="41"/>
    <n v="1613.2111852247192"/>
    <n v="998.15672582046329"/>
    <n v="1897.0416910112363"/>
    <n v="0.85038256822114522"/>
    <n v="806.6055926123596"/>
  </r>
  <r>
    <x v="19"/>
    <x v="42"/>
    <n v="1582.1921791011237"/>
    <n v="976.26471931098752"/>
    <n v="1859.1462808988763"/>
    <n v="0.85103157043465749"/>
    <n v="791.09608955056183"/>
  </r>
  <r>
    <x v="19"/>
    <x v="43"/>
    <n v="1561.299429842697"/>
    <n v="992.07827159962551"/>
    <n v="1849.8311292134833"/>
    <n v="0.84402268141445691"/>
    <n v="780.6497149213485"/>
  </r>
  <r>
    <x v="19"/>
    <x v="44"/>
    <n v="1627.4260347977531"/>
    <n v="1003.8487203083499"/>
    <n v="1912.1264999999999"/>
    <n v="0.85110793391428508"/>
    <n v="813.71301739887656"/>
  </r>
  <r>
    <x v="19"/>
    <x v="45"/>
    <n v="1732.1693776179775"/>
    <n v="1080.989362291094"/>
    <n v="2041.8003707865169"/>
    <n v="0.8483539343029568"/>
    <n v="866.08468880898874"/>
  </r>
  <r>
    <x v="19"/>
    <x v="46"/>
    <n v="1710.6850183146071"/>
    <n v="1070.5068583893835"/>
    <n v="2018.0258089887639"/>
    <n v="0.84770224974071773"/>
    <n v="855.34250915730354"/>
  </r>
  <r>
    <x v="19"/>
    <x v="47"/>
    <n v="1703.0184004719106"/>
    <n v="1038.5588859318632"/>
    <n v="1994.7120674157304"/>
    <n v="0.85376653016305926"/>
    <n v="851.50920023595529"/>
  </r>
  <r>
    <x v="20"/>
    <x v="0"/>
    <n v="1702.880628269663"/>
    <n v="1045.7700035428354"/>
    <n v="1998.3586601123593"/>
    <n v="0.85213963952492755"/>
    <n v="851.44031413483151"/>
  </r>
  <r>
    <x v="20"/>
    <x v="1"/>
    <n v="1751.117107550562"/>
    <n v="1080.7508120107091"/>
    <n v="2057.7739044943819"/>
    <n v="0.85097643804596257"/>
    <n v="875.55855377528098"/>
  </r>
  <r>
    <x v="20"/>
    <x v="2"/>
    <n v="1753.6253720561797"/>
    <n v="1081.6959105775331"/>
    <n v="2060.4048117977527"/>
    <n v="0.85110720088354841"/>
    <n v="876.81268602808984"/>
  </r>
  <r>
    <x v="20"/>
    <x v="3"/>
    <n v="1755.4609840449439"/>
    <n v="1078.3505863545674"/>
    <n v="2060.2143707865166"/>
    <n v="0.85207685614520356"/>
    <n v="877.73049202247194"/>
  </r>
  <r>
    <x v="20"/>
    <x v="4"/>
    <n v="1731.8938332134833"/>
    <n v="1062.5162369944953"/>
    <n v="2031.8457134831463"/>
    <n v="0.85237467673888367"/>
    <n v="865.94691660674164"/>
  </r>
  <r>
    <x v="20"/>
    <x v="5"/>
    <n v="1699.1405181910113"/>
    <n v="1033.1375786687004"/>
    <n v="1988.5803370786516"/>
    <n v="0.85444901898565218"/>
    <n v="849.57025909550566"/>
  </r>
  <r>
    <x v="20"/>
    <x v="6"/>
    <n v="1688.0295952921349"/>
    <n v="1032.4725121559004"/>
    <n v="1978.7479382022473"/>
    <n v="0.85307964834862249"/>
    <n v="844.01479764606745"/>
  </r>
  <r>
    <x v="20"/>
    <x v="7"/>
    <n v="1677.9641202808991"/>
    <n v="1049.6074505962874"/>
    <n v="1979.2017050561799"/>
    <n v="0.84779844115649139"/>
    <n v="838.98206014044956"/>
  </r>
  <r>
    <x v="20"/>
    <x v="8"/>
    <n v="1701.6811996853935"/>
    <n v="1055.0430158164691"/>
    <n v="2002.207449438202"/>
    <n v="0.84990254139892796"/>
    <n v="850.84059984269675"/>
  </r>
  <r>
    <x v="20"/>
    <x v="9"/>
    <n v="1710.2109198539329"/>
    <n v="1051.6333696640118"/>
    <n v="2007.6738117977529"/>
    <n v="0.85183704135809812"/>
    <n v="855.10545992696643"/>
  </r>
  <r>
    <x v="20"/>
    <x v="10"/>
    <n v="1834.5543845056184"/>
    <n v="1145.5527211998826"/>
    <n v="2162.8409157303372"/>
    <n v="0.84821512815062283"/>
    <n v="917.27719225280919"/>
  </r>
  <r>
    <x v="20"/>
    <x v="11"/>
    <n v="1905.4665474269664"/>
    <n v="1186.1655328470442"/>
    <n v="2244.5024915730337"/>
    <n v="0.84894828790835608"/>
    <n v="952.73327371348319"/>
  </r>
  <r>
    <x v="20"/>
    <x v="12"/>
    <n v="2125.4441810561798"/>
    <n v="1337.7915744829663"/>
    <n v="2511.4137977528094"/>
    <n v="0.84631381055483901"/>
    <n v="1062.7220905280899"/>
  </r>
  <r>
    <x v="20"/>
    <x v="13"/>
    <n v="2040.965508337079"/>
    <n v="1288.0282819911411"/>
    <n v="2413.4119129213482"/>
    <n v="0.84567640418521173"/>
    <n v="1020.4827541685395"/>
  </r>
  <r>
    <x v="20"/>
    <x v="14"/>
    <n v="1988.3000579662923"/>
    <n v="1246.2147298153586"/>
    <n v="2346.5694691011236"/>
    <n v="0.84732205210525058"/>
    <n v="994.15002898314617"/>
  </r>
  <r>
    <x v="20"/>
    <x v="15"/>
    <n v="2067.4866572696628"/>
    <n v="1295.3768849960793"/>
    <n v="2439.7750617977531"/>
    <n v="0.847408717976743"/>
    <n v="1033.7433286348314"/>
  </r>
  <r>
    <x v="20"/>
    <x v="16"/>
    <n v="2083.1278543483149"/>
    <n v="1308.3376980889052"/>
    <n v="2459.912435393258"/>
    <n v="0.84683008402097537"/>
    <n v="1041.5639271741575"/>
  </r>
  <r>
    <x v="20"/>
    <x v="17"/>
    <n v="2127.8835594606744"/>
    <n v="1332.0967482230492"/>
    <n v="2510.4521882022473"/>
    <n v="0.84760967345268068"/>
    <n v="1063.9417797303372"/>
  </r>
  <r>
    <x v="20"/>
    <x v="18"/>
    <n v="2226.2893809775283"/>
    <n v="1424.6715379403822"/>
    <n v="2643.1143370786517"/>
    <n v="0.8422977961060033"/>
    <n v="1113.1446904887641"/>
  </r>
  <r>
    <x v="20"/>
    <x v="19"/>
    <n v="2160.956992247191"/>
    <n v="1360.8829710014718"/>
    <n v="2553.7692893258427"/>
    <n v="0.84618332645767369"/>
    <n v="1080.4784961235955"/>
  </r>
  <r>
    <x v="20"/>
    <x v="20"/>
    <n v="2065.8333908426966"/>
    <n v="1288.99622167294"/>
    <n v="2434.990525280899"/>
    <n v="0.84839483743140376"/>
    <n v="1032.9166954213483"/>
  </r>
  <r>
    <x v="20"/>
    <x v="21"/>
    <n v="1990.589507797753"/>
    <n v="1251.0983688855008"/>
    <n v="2351.1047865168539"/>
    <n v="0.84666133096806717"/>
    <n v="995.29475389887648"/>
  </r>
  <r>
    <x v="20"/>
    <x v="22"/>
    <n v="2036.7026743146066"/>
    <n v="1296.9220353537341"/>
    <n v="2414.5733679775281"/>
    <n v="0.84350415743240392"/>
    <n v="1018.3513371573033"/>
  </r>
  <r>
    <x v="20"/>
    <x v="23"/>
    <n v="2013.8000717528091"/>
    <n v="1269.4862040004728"/>
    <n v="2380.5432050561799"/>
    <n v="0.8459414084464324"/>
    <n v="1006.9000358764046"/>
  </r>
  <r>
    <x v="20"/>
    <x v="24"/>
    <n v="1888.3220124943825"/>
    <n v="1182.1239828930366"/>
    <n v="2227.8189185393258"/>
    <n v="0.84761018805445143"/>
    <n v="944.16100624719127"/>
  </r>
  <r>
    <x v="20"/>
    <x v="25"/>
    <n v="1771.3817776516858"/>
    <n v="1135.7465387326986"/>
    <n v="2104.213297752809"/>
    <n v="0.84182614925180344"/>
    <n v="885.69088882584288"/>
  </r>
  <r>
    <x v="20"/>
    <x v="26"/>
    <n v="1828.1601334719105"/>
    <n v="1153.5283389568076"/>
    <n v="2161.6653539325844"/>
    <n v="0.84571838566318858"/>
    <n v="914.08006673595526"/>
  </r>
  <r>
    <x v="20"/>
    <x v="27"/>
    <n v="1777.95027"/>
    <n v="1107.9842016436814"/>
    <n v="2094.9310617977526"/>
    <n v="0.84869154046255946"/>
    <n v="888.97513500000002"/>
  </r>
  <r>
    <x v="20"/>
    <x v="28"/>
    <n v="1782.4238144494384"/>
    <n v="1121.585669801839"/>
    <n v="2105.9413735955059"/>
    <n v="0.84637864890145498"/>
    <n v="891.2119072247192"/>
  </r>
  <r>
    <x v="20"/>
    <x v="29"/>
    <n v="1917.8336286404494"/>
    <n v="1222.4216786637223"/>
    <n v="2274.2912275280901"/>
    <n v="0.84326651109010708"/>
    <n v="958.91681432022472"/>
  </r>
  <r>
    <x v="20"/>
    <x v="30"/>
    <n v="1852.979390494382"/>
    <n v="1154.0319475721674"/>
    <n v="2182.9618314606741"/>
    <n v="0.84883728326780106"/>
    <n v="926.48969524719098"/>
  </r>
  <r>
    <x v="20"/>
    <x v="31"/>
    <n v="1770.0486289887642"/>
    <n v="1105.3475988158775"/>
    <n v="2086.8314410112357"/>
    <n v="0.84819913779477796"/>
    <n v="885.02431449438211"/>
  </r>
  <r>
    <x v="20"/>
    <x v="32"/>
    <n v="1806.3070309213483"/>
    <n v="1146.5293831417055"/>
    <n v="2139.4566404494381"/>
    <n v="0.84428307485675214"/>
    <n v="903.15351546067416"/>
  </r>
  <r>
    <x v="20"/>
    <x v="33"/>
    <n v="1760.5666597752811"/>
    <n v="1119.5694261143851"/>
    <n v="2086.3917808988763"/>
    <n v="0.84383320328111122"/>
    <n v="880.28332988764055"/>
  </r>
  <r>
    <x v="20"/>
    <x v="34"/>
    <n v="1685.7158327191014"/>
    <n v="1059.5109343238332"/>
    <n v="1991.0302078651684"/>
    <n v="0.84665507638207427"/>
    <n v="842.8579163595507"/>
  </r>
  <r>
    <x v="20"/>
    <x v="35"/>
    <n v="1596.7595634269662"/>
    <n v="1008.4443936521604"/>
    <n v="1888.5447303370786"/>
    <n v="0.84549734924306885"/>
    <n v="798.37978171348311"/>
  </r>
  <r>
    <x v="20"/>
    <x v="36"/>
    <n v="1564.3790437752814"/>
    <n v="995.14857564727106"/>
    <n v="1854.0772584269664"/>
    <n v="0.84375073188834082"/>
    <n v="782.18952188764069"/>
  </r>
  <r>
    <x v="20"/>
    <x v="37"/>
    <n v="1520.7700896404494"/>
    <n v="961.47649711719566"/>
    <n v="1799.2161404494384"/>
    <n v="0.84524035520299745"/>
    <n v="760.38504482022472"/>
  </r>
  <r>
    <x v="20"/>
    <x v="38"/>
    <n v="1294.6899578764044"/>
    <n v="807.87777747787823"/>
    <n v="1526.0696544943819"/>
    <n v="0.84838195560959617"/>
    <n v="647.34497893820219"/>
  </r>
  <r>
    <x v="20"/>
    <x v="39"/>
    <n v="1195.0522907865172"/>
    <n v="755.97718990022463"/>
    <n v="1414.0903398876405"/>
    <n v="0.84510321376035458"/>
    <n v="597.52614539325862"/>
  </r>
  <r>
    <x v="20"/>
    <x v="40"/>
    <n v="1239.6864321910111"/>
    <n v="782.01228230315394"/>
    <n v="1465.7304185393255"/>
    <n v="0.84578065414404202"/>
    <n v="619.84321609550557"/>
  </r>
  <r>
    <x v="20"/>
    <x v="41"/>
    <n v="1289.4505620674158"/>
    <n v="805.40190128926474"/>
    <n v="1520.3141039325844"/>
    <n v="0.84814747079699138"/>
    <n v="644.72528103370792"/>
  </r>
  <r>
    <x v="20"/>
    <x v="42"/>
    <n v="1288.129569775281"/>
    <n v="801.64581376148226"/>
    <n v="1517.2059185393259"/>
    <n v="0.84901433222420741"/>
    <n v="644.06478488764049"/>
  </r>
  <r>
    <x v="20"/>
    <x v="43"/>
    <n v="1313.5404368426966"/>
    <n v="817.18384292205837"/>
    <n v="1546.9899522471908"/>
    <n v="0.84909435574201353"/>
    <n v="656.77021842134832"/>
  </r>
  <r>
    <x v="20"/>
    <x v="44"/>
    <n v="1425.0184090786515"/>
    <n v="878.33064322834377"/>
    <n v="1673.9600308988763"/>
    <n v="0.85128580299103729"/>
    <n v="712.50920453932576"/>
  </r>
  <r>
    <x v="20"/>
    <x v="45"/>
    <n v="1552.7372926853932"/>
    <n v="970.80738093938578"/>
    <n v="1831.2454971910113"/>
    <n v="0.84791323449923661"/>
    <n v="776.36864634269659"/>
  </r>
  <r>
    <x v="20"/>
    <x v="46"/>
    <n v="1600.6577063258426"/>
    <n v="999.50494100307458"/>
    <n v="1887.091735955056"/>
    <n v="0.84821404059392513"/>
    <n v="800.32885316292129"/>
  </r>
  <r>
    <x v="20"/>
    <x v="47"/>
    <n v="1534.6729256966294"/>
    <n v="949.22153548590882"/>
    <n v="1804.5061685393259"/>
    <n v="0.85046698784016039"/>
    <n v="767.33646284831468"/>
  </r>
  <r>
    <x v="21"/>
    <x v="0"/>
    <n v="1536.7719257191011"/>
    <n v="958.82164859693819"/>
    <n v="1811.3549915730337"/>
    <n v="0.84841013101718032"/>
    <n v="768.38596285955055"/>
  </r>
  <r>
    <x v="21"/>
    <x v="1"/>
    <n v="1535.3942036966291"/>
    <n v="956.85868526449065"/>
    <n v="1809.1472865168539"/>
    <n v="0.84868391597497805"/>
    <n v="767.69710184831456"/>
  </r>
  <r>
    <x v="21"/>
    <x v="2"/>
    <n v="1591.7795035280899"/>
    <n v="988.4452211183177"/>
    <n v="1873.7091404494381"/>
    <n v="0.84953393734647464"/>
    <n v="795.88975176404495"/>
  </r>
  <r>
    <x v="21"/>
    <x v="3"/>
    <n v="1579.1085130449442"/>
    <n v="989.85063307413679"/>
    <n v="1863.7027584269665"/>
    <n v="0.84729633301491147"/>
    <n v="789.55425652247209"/>
  </r>
  <r>
    <x v="21"/>
    <x v="4"/>
    <n v="1570.2546229887641"/>
    <n v="974.21702951950328"/>
    <n v="1847.9173146067415"/>
    <n v="0.84974290276777498"/>
    <n v="785.12731149438207"/>
  </r>
  <r>
    <x v="21"/>
    <x v="5"/>
    <n v="1614.1917991348314"/>
    <n v="992.93117902140773"/>
    <n v="1895.1325786516854"/>
    <n v="0.85175666194460509"/>
    <n v="807.0958995674157"/>
  </r>
  <r>
    <x v="21"/>
    <x v="6"/>
    <n v="1586.6981405393258"/>
    <n v="995.39202864788183"/>
    <n v="1873.0766882022474"/>
    <n v="0.84710794306143244"/>
    <n v="793.34907026966289"/>
  </r>
  <r>
    <x v="21"/>
    <x v="7"/>
    <n v="1635.4897607528092"/>
    <n v="1027.7604019345911"/>
    <n v="1931.6102612359548"/>
    <n v="0.84669759400963696"/>
    <n v="817.74488037640458"/>
  </r>
  <r>
    <x v="21"/>
    <x v="8"/>
    <n v="1688.0498559101125"/>
    <n v="1049.897261962388"/>
    <n v="1987.9126179775283"/>
    <n v="0.84915697030360837"/>
    <n v="844.02492795505623"/>
  </r>
  <r>
    <x v="21"/>
    <x v="9"/>
    <n v="1689.5977671235958"/>
    <n v="1053.4560438940969"/>
    <n v="1991.1077949438202"/>
    <n v="0.84857172043328188"/>
    <n v="844.79888356179788"/>
  </r>
  <r>
    <x v="21"/>
    <x v="10"/>
    <n v="1694.995195752809"/>
    <n v="1051.3213702612545"/>
    <n v="1994.5639466292137"/>
    <n v="0.8498073970590555"/>
    <n v="847.49759787640448"/>
  </r>
  <r>
    <x v="21"/>
    <x v="11"/>
    <n v="1784.8510364831461"/>
    <n v="1118.3833732212427"/>
    <n v="2106.2940421348312"/>
    <n v="0.84738930119847511"/>
    <n v="892.42551824157306"/>
  </r>
  <r>
    <x v="21"/>
    <x v="12"/>
    <n v="2114.7303662696627"/>
    <n v="1335.1060750048573"/>
    <n v="2500.9183820224716"/>
    <n v="0.84558151976135187"/>
    <n v="1057.3651831348313"/>
  </r>
  <r>
    <x v="21"/>
    <x v="13"/>
    <n v="1945.5744667752808"/>
    <n v="1223.1319158995361"/>
    <n v="2298.1104606741574"/>
    <n v="0.84659745476487713"/>
    <n v="972.78723338764041"/>
  </r>
  <r>
    <x v="21"/>
    <x v="14"/>
    <n v="2069.1358715730335"/>
    <n v="1310.9394939020447"/>
    <n v="2449.4663932584267"/>
    <n v="0.8447292346071118"/>
    <n v="1034.5679357865167"/>
  </r>
  <r>
    <x v="21"/>
    <x v="15"/>
    <n v="2058.6165587191012"/>
    <n v="1298.517718156761"/>
    <n v="2433.9372219101124"/>
    <n v="0.84579690067089497"/>
    <n v="1029.3082793595506"/>
  </r>
  <r>
    <x v="21"/>
    <x v="16"/>
    <n v="2062.4741803820225"/>
    <n v="1292.1382273514694"/>
    <n v="2433.8079101123599"/>
    <n v="0.84742685394871853"/>
    <n v="1031.2370901910112"/>
  </r>
  <r>
    <x v="21"/>
    <x v="17"/>
    <n v="2159.3158821910115"/>
    <n v="1371.4305885703152"/>
    <n v="2558.0201207865171"/>
    <n v="0.84413561279067828"/>
    <n v="1079.6579410955057"/>
  </r>
  <r>
    <x v="21"/>
    <x v="18"/>
    <n v="2078.1234817078657"/>
    <n v="1299.0684664282364"/>
    <n v="2450.7501067415733"/>
    <n v="0.8479540512887549"/>
    <n v="1039.0617408539329"/>
  </r>
  <r>
    <x v="21"/>
    <x v="19"/>
    <n v="2103.4573584269665"/>
    <n v="1333.5841236922502"/>
    <n v="2490.5781404494378"/>
    <n v="0.84456589587162545"/>
    <n v="1051.7286792134832"/>
  </r>
  <r>
    <x v="21"/>
    <x v="20"/>
    <n v="2103.8504144157305"/>
    <n v="1325.1456709606923"/>
    <n v="2486.40254494382"/>
    <n v="0.8461423186257504"/>
    <n v="1051.9252072078652"/>
  </r>
  <r>
    <x v="21"/>
    <x v="21"/>
    <n v="1977.7807451123595"/>
    <n v="1237.6386203468153"/>
    <n v="2333.1022331460676"/>
    <n v="0.84770427845565277"/>
    <n v="988.89037255617973"/>
  </r>
  <r>
    <x v="21"/>
    <x v="22"/>
    <n v="2028.764564191011"/>
    <n v="1293.4323690205438"/>
    <n v="2406.0035224719099"/>
    <n v="0.84320930756854151"/>
    <n v="1014.3822820955055"/>
  </r>
  <r>
    <x v="21"/>
    <x v="23"/>
    <n v="2046.8451396741573"/>
    <n v="1288.1134240787169"/>
    <n v="2418.4315617977527"/>
    <n v="0.84635231031827307"/>
    <n v="1023.4225698370786"/>
  </r>
  <r>
    <x v="21"/>
    <x v="24"/>
    <n v="1992.2103572359549"/>
    <n v="1269.1891635127758"/>
    <n v="2362.1480140449435"/>
    <n v="0.84338929880371594"/>
    <n v="996.10517861797746"/>
  </r>
  <r>
    <x v="21"/>
    <x v="25"/>
    <n v="2066.7289101573033"/>
    <n v="1309.7041113915102"/>
    <n v="2446.7720056179774"/>
    <n v="0.84467572189477991"/>
    <n v="1033.3644550786516"/>
  </r>
  <r>
    <x v="21"/>
    <x v="26"/>
    <n v="1995.5412028314611"/>
    <n v="1251.8958830115132"/>
    <n v="2355.722393258427"/>
    <n v="0.84710372009124357"/>
    <n v="997.77060141573054"/>
  </r>
  <r>
    <x v="21"/>
    <x v="27"/>
    <n v="1901.6251342584267"/>
    <n v="1197.9610121150106"/>
    <n v="2247.5072275280895"/>
    <n v="0.8461041241455407"/>
    <n v="950.81256712921333"/>
  </r>
  <r>
    <x v="21"/>
    <x v="28"/>
    <n v="2033.8580835505622"/>
    <n v="1276.155901906774"/>
    <n v="2401.0732162921349"/>
    <n v="0.84706208446710929"/>
    <n v="1016.9290417752811"/>
  </r>
  <r>
    <x v="21"/>
    <x v="29"/>
    <n v="1959.4165209775283"/>
    <n v="1241.4144458336832"/>
    <n v="2319.5738679775282"/>
    <n v="0.84473124483247153"/>
    <n v="979.70826048876415"/>
  </r>
  <r>
    <x v="21"/>
    <x v="30"/>
    <n v="1803.4300231685397"/>
    <n v="1133.3189057639677"/>
    <n v="2129.969856741573"/>
    <n v="0.84669274424729479"/>
    <n v="901.71501158426986"/>
  </r>
  <r>
    <x v="21"/>
    <x v="31"/>
    <n v="1721.1030280786517"/>
    <n v="1090.5184334850182"/>
    <n v="2037.5048679775277"/>
    <n v="0.84471112443871432"/>
    <n v="860.55151403932587"/>
  </r>
  <r>
    <x v="21"/>
    <x v="32"/>
    <n v="1762.4427930000004"/>
    <n v="1129.7685214522428"/>
    <n v="2093.4616095505617"/>
    <n v="0.84187968146135406"/>
    <n v="881.2213965000002"/>
  </r>
  <r>
    <x v="21"/>
    <x v="33"/>
    <n v="1737.2993660898878"/>
    <n v="1100.3977134215597"/>
    <n v="2056.4737331460674"/>
    <n v="0.84479531057861112"/>
    <n v="868.64968304494391"/>
  </r>
  <r>
    <x v="21"/>
    <x v="34"/>
    <n v="1644.2990774494383"/>
    <n v="1047.1436392701869"/>
    <n v="1949.4176713483146"/>
    <n v="0.84348218527851904"/>
    <n v="822.14953872471915"/>
  </r>
  <r>
    <x v="21"/>
    <x v="35"/>
    <n v="1609.4832315168539"/>
    <n v="1026.73460944163"/>
    <n v="1909.0888483146068"/>
    <n v="0.84306355512879749"/>
    <n v="804.74161575842697"/>
  </r>
  <r>
    <x v="21"/>
    <x v="36"/>
    <n v="1413.4495962134831"/>
    <n v="879.79567304907471"/>
    <n v="1664.8964494382024"/>
    <n v="0.84897147608815748"/>
    <n v="706.72479810674156"/>
  </r>
  <r>
    <x v="21"/>
    <x v="37"/>
    <n v="1443.686542483146"/>
    <n v="912.7189541444875"/>
    <n v="1708.0066516853931"/>
    <n v="0.84524644038041274"/>
    <n v="721.84327124157301"/>
  </r>
  <r>
    <x v="21"/>
    <x v="38"/>
    <n v="1539.9933639775281"/>
    <n v="974.00292092718564"/>
    <n v="1822.1584044943822"/>
    <n v="0.84514790820551622"/>
    <n v="769.99668198876407"/>
  </r>
  <r>
    <x v="21"/>
    <x v="39"/>
    <n v="1567.1466441910111"/>
    <n v="988.12008871759031"/>
    <n v="1852.6548286516854"/>
    <n v="0.84589240259694798"/>
    <n v="783.57332209550555"/>
  </r>
  <r>
    <x v="21"/>
    <x v="40"/>
    <n v="1563.5848275505618"/>
    <n v="981.21549338681291"/>
    <n v="1845.9635308988763"/>
    <n v="0.84702909964271478"/>
    <n v="781.79241377528092"/>
  </r>
  <r>
    <x v="21"/>
    <x v="41"/>
    <n v="1566.7414318314607"/>
    <n v="981.79325476901056"/>
    <n v="1848.9447556179775"/>
    <n v="0.84737060264832231"/>
    <n v="783.37071591573033"/>
  </r>
  <r>
    <x v="21"/>
    <x v="42"/>
    <n v="1586.3091366741576"/>
    <n v="1005.7712023557755"/>
    <n v="1878.2844269662924"/>
    <n v="0.84455214231652964"/>
    <n v="793.15456833707879"/>
  </r>
  <r>
    <x v="21"/>
    <x v="43"/>
    <n v="1548.652752101124"/>
    <n v="973.60875742103212"/>
    <n v="1829.2729044943817"/>
    <n v="0.84659470344539856"/>
    <n v="774.32637605056198"/>
  </r>
  <r>
    <x v="21"/>
    <x v="44"/>
    <n v="1651.0053419999999"/>
    <n v="1019.3180915951449"/>
    <n v="1940.3164719101121"/>
    <n v="0.85089487508947204"/>
    <n v="825.50267099999996"/>
  </r>
  <r>
    <x v="21"/>
    <x v="45"/>
    <n v="1693.094749786517"/>
    <n v="1054.1523581758547"/>
    <n v="1994.4440393258428"/>
    <n v="0.84890561800812059"/>
    <n v="846.54737489325851"/>
  </r>
  <r>
    <x v="21"/>
    <x v="46"/>
    <n v="1672.339772730337"/>
    <n v="1051.3407646648632"/>
    <n v="1975.3576179775282"/>
    <n v="0.84660101923345088"/>
    <n v="836.16988636516851"/>
  </r>
  <r>
    <x v="21"/>
    <x v="47"/>
    <n v="1651.4024501123597"/>
    <n v="1046.6431826270962"/>
    <n v="1955.1450084269661"/>
    <n v="0.8446444857003288"/>
    <n v="825.70122505617985"/>
  </r>
  <r>
    <x v="22"/>
    <x v="0"/>
    <n v="1676.8659947865171"/>
    <n v="1050.2318681496706"/>
    <n v="1978.6021685393259"/>
    <n v="0.84750033202704866"/>
    <n v="838.43299739325857"/>
  </r>
  <r>
    <x v="22"/>
    <x v="1"/>
    <n v="1701.0895896404497"/>
    <n v="1060.7409750704985"/>
    <n v="2004.7137471910112"/>
    <n v="0.84854488179372378"/>
    <n v="850.54479482022487"/>
  </r>
  <r>
    <x v="22"/>
    <x v="2"/>
    <n v="1693.6012652359552"/>
    <n v="1051.7527188653826"/>
    <n v="1993.6070393258428"/>
    <n v="0.84951609410882833"/>
    <n v="846.80063261797761"/>
  </r>
  <r>
    <x v="22"/>
    <x v="3"/>
    <n v="1666.9788132134831"/>
    <n v="1031.1277053699378"/>
    <n v="1960.1129325842696"/>
    <n v="0.85045039268002276"/>
    <n v="833.48940660674157"/>
  </r>
  <r>
    <x v="22"/>
    <x v="4"/>
    <n v="1656.5040737191016"/>
    <n v="1019.120871691132"/>
    <n v="1944.8941095505616"/>
    <n v="0.85171941525489892"/>
    <n v="828.2520368595508"/>
  </r>
  <r>
    <x v="22"/>
    <x v="5"/>
    <n v="1616.0638802359549"/>
    <n v="1019.6140267977746"/>
    <n v="1910.8310308988766"/>
    <n v="0.84573876711419116"/>
    <n v="808.03194011797746"/>
  </r>
  <r>
    <x v="22"/>
    <x v="6"/>
    <n v="1576.4867890786513"/>
    <n v="977.69806027295624"/>
    <n v="1855.04827247191"/>
    <n v="0.84983599212646543"/>
    <n v="788.24339453932566"/>
  </r>
  <r>
    <x v="22"/>
    <x v="7"/>
    <n v="1555.3509124044942"/>
    <n v="954.3537371411702"/>
    <n v="1824.803418539326"/>
    <n v="0.85233888571377381"/>
    <n v="777.67545620224712"/>
  </r>
  <r>
    <x v="22"/>
    <x v="8"/>
    <n v="1563.5807754269661"/>
    <n v="958.57693592597616"/>
    <n v="1834.026876404494"/>
    <n v="0.85253972858471827"/>
    <n v="781.79038771348303"/>
  </r>
  <r>
    <x v="22"/>
    <x v="9"/>
    <n v="1573.6219376966294"/>
    <n v="966.20973774780236"/>
    <n v="1846.5771741573033"/>
    <n v="0.85218314171719434"/>
    <n v="786.8109688483147"/>
  </r>
  <r>
    <x v="22"/>
    <x v="10"/>
    <n v="1669.4506086067418"/>
    <n v="1041.7577162415112"/>
    <n v="1967.8222668539324"/>
    <n v="0.84837469151916134"/>
    <n v="834.72530430337088"/>
  </r>
  <r>
    <x v="22"/>
    <x v="11"/>
    <n v="1690.0759177078655"/>
    <n v="1055.7628833230458"/>
    <n v="1992.73477247191"/>
    <n v="0.84811884705127716"/>
    <n v="845.03795885393276"/>
  </r>
  <r>
    <x v="22"/>
    <x v="12"/>
    <n v="1795.9295423932583"/>
    <n v="1142.7386793276005"/>
    <n v="2128.6649831460672"/>
    <n v="0.84368820674588185"/>
    <n v="897.96477119662916"/>
  </r>
  <r>
    <x v="22"/>
    <x v="13"/>
    <n v="1760.6760671123595"/>
    <n v="1111.2473025338675"/>
    <n v="2082.0304466292137"/>
    <n v="0.84565337167036936"/>
    <n v="880.33803355617977"/>
  </r>
  <r>
    <x v="22"/>
    <x v="14"/>
    <n v="1749.5165187303376"/>
    <n v="1092.5471775004089"/>
    <n v="2062.636028089888"/>
    <n v="0.84819449234118349"/>
    <n v="874.75825936516878"/>
  </r>
  <r>
    <x v="22"/>
    <x v="15"/>
    <n v="1804.7874845730339"/>
    <n v="1138.3161298008906"/>
    <n v="2133.7810280898875"/>
    <n v="0.84581663292256315"/>
    <n v="902.39374228651695"/>
  </r>
  <r>
    <x v="22"/>
    <x v="16"/>
    <n v="1781.4432005393255"/>
    <n v="1136.21667282014"/>
    <n v="2112.9430196629214"/>
    <n v="0.84310991066078056"/>
    <n v="890.72160026966276"/>
  </r>
  <r>
    <x v="22"/>
    <x v="17"/>
    <n v="1795.3136196067414"/>
    <n v="1139.9208430728743"/>
    <n v="2126.6336123595506"/>
    <n v="0.84420447846434543"/>
    <n v="897.65680980337072"/>
  </r>
  <r>
    <x v="22"/>
    <x v="18"/>
    <n v="1851.2045603595507"/>
    <n v="1166.9515810421394"/>
    <n v="2188.3176910112356"/>
    <n v="0.84594872488742578"/>
    <n v="925.60228017977533"/>
  </r>
  <r>
    <x v="22"/>
    <x v="19"/>
    <n v="1808.9692761235956"/>
    <n v="1149.7094335231291"/>
    <n v="2143.408879213483"/>
    <n v="0.84396835977808915"/>
    <n v="904.4846380617978"/>
  </r>
  <r>
    <x v="22"/>
    <x v="20"/>
    <n v="1794.2803280898879"/>
    <n v="1139.1971895340528"/>
    <n v="2125.3734101123596"/>
    <n v="0.84421886504876897"/>
    <n v="897.14016404494396"/>
  </r>
  <r>
    <x v="22"/>
    <x v="21"/>
    <n v="1853.8789619325848"/>
    <n v="1177.3718490070721"/>
    <n v="2196.1492837078654"/>
    <n v="0.84414979240509147"/>
    <n v="926.93948096629242"/>
  </r>
  <r>
    <x v="22"/>
    <x v="22"/>
    <n v="1902.4679759662922"/>
    <n v="1216.4864310116325"/>
    <n v="2258.1460617977527"/>
    <n v="0.84249110726331911"/>
    <n v="951.23398798314611"/>
  </r>
  <r>
    <x v="22"/>
    <x v="23"/>
    <n v="1994.0257086067413"/>
    <n v="1279.4264781959573"/>
    <n v="2369.1919803370783"/>
    <n v="0.84164800706570009"/>
    <n v="997.01285430337066"/>
  </r>
  <r>
    <x v="22"/>
    <x v="24"/>
    <n v="1976.8366003146064"/>
    <n v="1259.2685332769449"/>
    <n v="2343.8515702247187"/>
    <n v="0.84341373209271764"/>
    <n v="988.41830015730318"/>
  </r>
  <r>
    <x v="22"/>
    <x v="25"/>
    <n v="2032.2493904831465"/>
    <n v="1294.6312855941967"/>
    <n v="2409.5866348314607"/>
    <n v="0.84340166944248207"/>
    <n v="1016.1246952415732"/>
  </r>
  <r>
    <x v="22"/>
    <x v="26"/>
    <n v="1969.3847450224723"/>
    <n v="1248.8143620899316"/>
    <n v="2331.9548848314607"/>
    <n v="0.84452094585217807"/>
    <n v="984.69237251123616"/>
  </r>
  <r>
    <x v="22"/>
    <x v="27"/>
    <n v="1958.4278028202252"/>
    <n v="1256.5835125641192"/>
    <n v="2326.8952668539328"/>
    <n v="0.84164845350693751"/>
    <n v="979.21390141011261"/>
  </r>
  <r>
    <x v="22"/>
    <x v="28"/>
    <n v="1980.1026119325845"/>
    <n v="1251.0746026655388"/>
    <n v="2342.2198904494385"/>
    <n v="0.84539569491600175"/>
    <n v="990.05130596629226"/>
  </r>
  <r>
    <x v="22"/>
    <x v="29"/>
    <n v="1993.7906854382024"/>
    <n v="1275.6181996680677"/>
    <n v="2366.9396039325843"/>
    <n v="0.84234962401473679"/>
    <n v="996.89534271910122"/>
  </r>
  <r>
    <x v="22"/>
    <x v="30"/>
    <n v="1957.9739649775281"/>
    <n v="1242.7058959635131"/>
    <n v="2319.0472162921351"/>
    <n v="0.84430103502078857"/>
    <n v="978.98698248876406"/>
  </r>
  <r>
    <x v="22"/>
    <x v="31"/>
    <n v="1932.3118662471913"/>
    <n v="1230.8731868812188"/>
    <n v="2291.0429831460674"/>
    <n v="0.84342017171311845"/>
    <n v="966.15593312359567"/>
  </r>
  <r>
    <x v="22"/>
    <x v="32"/>
    <n v="1913.9071208764044"/>
    <n v="1216.9920966616726"/>
    <n v="2268.0631011235955"/>
    <n v="0.84385091399276202"/>
    <n v="956.9535604382022"/>
  </r>
  <r>
    <x v="22"/>
    <x v="33"/>
    <n v="1943.3620072921349"/>
    <n v="1238.365043883864"/>
    <n v="2304.3879606741571"/>
    <n v="0.84333108853927408"/>
    <n v="971.68100364606744"/>
  </r>
  <r>
    <x v="22"/>
    <x v="34"/>
    <n v="1886.8470395056183"/>
    <n v="1187.4237538945533"/>
    <n v="2229.3871179775283"/>
    <n v="0.84635235589651292"/>
    <n v="943.42351975280917"/>
  </r>
  <r>
    <x v="22"/>
    <x v="35"/>
    <n v="1779.9074456966296"/>
    <n v="1121.7606689868069"/>
    <n v="2103.905300561798"/>
    <n v="0.84600169276694515"/>
    <n v="889.95372284831478"/>
  </r>
  <r>
    <x v="22"/>
    <x v="36"/>
    <n v="1599.8513337303373"/>
    <n v="1003.9259475680559"/>
    <n v="1888.7539803370787"/>
    <n v="0.84704061533986441"/>
    <n v="799.92566686516864"/>
  </r>
  <r>
    <x v="22"/>
    <x v="37"/>
    <n v="1568.074580494382"/>
    <n v="976.4061369165903"/>
    <n v="1847.221382022472"/>
    <n v="0.84888286577623961"/>
    <n v="784.03729024719098"/>
  </r>
  <r>
    <x v="22"/>
    <x v="38"/>
    <n v="1651.2444172921348"/>
    <n v="1050.024242109741"/>
    <n v="1956.8237106741572"/>
    <n v="0.84383912985358023"/>
    <n v="825.62220864606741"/>
  </r>
  <r>
    <x v="22"/>
    <x v="39"/>
    <n v="1740.0588622584269"/>
    <n v="1099.9676412343645"/>
    <n v="2058.5756376404493"/>
    <n v="0.84527322214543055"/>
    <n v="870.02943112921344"/>
  </r>
  <r>
    <x v="22"/>
    <x v="40"/>
    <n v="1736.6105050786518"/>
    <n v="1095.3885617981421"/>
    <n v="2053.2150758426969"/>
    <n v="0.84580058149334325"/>
    <n v="868.30525253932592"/>
  </r>
  <r>
    <x v="22"/>
    <x v="41"/>
    <n v="1746.2545592359552"/>
    <n v="1105.8296809674284"/>
    <n v="2066.9456376404496"/>
    <n v="0.84484784090858633"/>
    <n v="873.12727961797759"/>
  </r>
  <r>
    <x v="22"/>
    <x v="42"/>
    <n v="1733.9523119999999"/>
    <n v="1089.8275881929487"/>
    <n v="2048.0026348314605"/>
    <n v="0.84665531308884023"/>
    <n v="866.97615599999995"/>
  </r>
  <r>
    <x v="22"/>
    <x v="43"/>
    <n v="1657.0146412921349"/>
    <n v="1046.4223011147249"/>
    <n v="1959.7696685393257"/>
    <n v="0.84551499489588333"/>
    <n v="828.50732064606746"/>
  </r>
  <r>
    <x v="22"/>
    <x v="44"/>
    <n v="1742.2834781123595"/>
    <n v="1082.3959708600821"/>
    <n v="2051.129629213483"/>
    <n v="0.8494263128461792"/>
    <n v="871.14173905617974"/>
  </r>
  <r>
    <x v="22"/>
    <x v="45"/>
    <n v="1771.4466116292135"/>
    <n v="1101.8420834045276"/>
    <n v="2086.1637219101121"/>
    <n v="0.84914074241846149"/>
    <n v="885.72330581460676"/>
  </r>
  <r>
    <x v="22"/>
    <x v="46"/>
    <n v="1636.924212505618"/>
    <n v="1014.4216948658419"/>
    <n v="1925.7653679775283"/>
    <n v="0.8500122806885575"/>
    <n v="818.46210625280901"/>
  </r>
  <r>
    <x v="22"/>
    <x v="47"/>
    <n v="1596.1314842696629"/>
    <n v="981.55029681802375"/>
    <n v="1873.7867275280898"/>
    <n v="0.8518213203352597"/>
    <n v="798.06574213483145"/>
  </r>
  <r>
    <x v="23"/>
    <x v="0"/>
    <n v="1637.6373862584271"/>
    <n v="1025.4074215303847"/>
    <n v="1932.1792331460674"/>
    <n v="0.84755976990392701"/>
    <n v="818.81869312921356"/>
  </r>
  <r>
    <x v="23"/>
    <x v="1"/>
    <n v="1608.1622392247191"/>
    <n v="1000.7907295083611"/>
    <n v="1894.1404044943818"/>
    <n v="0.84901955283193431"/>
    <n v="804.08111961235954"/>
  </r>
  <r>
    <x v="23"/>
    <x v="2"/>
    <n v="1605.7147565730338"/>
    <n v="992.37142744063601"/>
    <n v="1887.6230898876404"/>
    <n v="0.85065433092822196"/>
    <n v="802.85737828651691"/>
  </r>
  <r>
    <x v="23"/>
    <x v="3"/>
    <n v="1573.8488566179776"/>
    <n v="961.93709605870094"/>
    <n v="1844.5387499999999"/>
    <n v="0.85324792261370364"/>
    <n v="786.92442830898881"/>
  </r>
  <r>
    <x v="23"/>
    <x v="4"/>
    <n v="1557.2270456292138"/>
    <n v="971.46563058141965"/>
    <n v="1835.4022837078646"/>
    <n v="0.84843909122926253"/>
    <n v="778.61352281460688"/>
  </r>
  <r>
    <x v="23"/>
    <x v="5"/>
    <n v="1558.0455745955057"/>
    <n v="982.69975444463557"/>
    <n v="1842.0653679775282"/>
    <n v="0.84581448719495855"/>
    <n v="779.02278729775287"/>
  </r>
  <r>
    <x v="23"/>
    <x v="6"/>
    <n v="1537.3108581573033"/>
    <n v="966.32440701550979"/>
    <n v="1815.7939129213482"/>
    <n v="0.84663289551620635"/>
    <n v="768.65542907865165"/>
  </r>
  <r>
    <x v="23"/>
    <x v="7"/>
    <n v="1576.9730439101122"/>
    <n v="982.02026963918729"/>
    <n v="1857.7426601123598"/>
    <n v="0.84886517264707373"/>
    <n v="788.48652195505611"/>
  </r>
  <r>
    <x v="23"/>
    <x v="8"/>
    <n v="1609.0456021685393"/>
    <n v="1009.776132024296"/>
    <n v="1899.6514382022472"/>
    <n v="0.84702149552829253"/>
    <n v="804.52280108426964"/>
  </r>
  <r>
    <x v="23"/>
    <x v="9"/>
    <n v="1362.6116535842696"/>
    <n v="841.9575131978977"/>
    <n v="1601.7499719101122"/>
    <n v="0.85070184328415099"/>
    <n v="681.30582679213478"/>
  </r>
  <r>
    <x v="23"/>
    <x v="10"/>
    <n v="1404.2188586629213"/>
    <n v="875.60418104353778"/>
    <n v="1654.8453960674158"/>
    <n v="0.84854987783143687"/>
    <n v="702.10942933146066"/>
  </r>
  <r>
    <x v="23"/>
    <x v="11"/>
    <n v="1418.3283530224719"/>
    <n v="886.86468279553651"/>
    <n v="1672.7774157303372"/>
    <n v="0.84788827233372677"/>
    <n v="709.16417651123595"/>
  </r>
  <r>
    <x v="23"/>
    <x v="12"/>
    <n v="1671.0795622921346"/>
    <n v="1040.1797263073188"/>
    <n v="1968.3700786516852"/>
    <n v="0.84896614738058218"/>
    <n v="835.5397811460673"/>
  </r>
  <r>
    <x v="23"/>
    <x v="13"/>
    <n v="1795.106961303371"/>
    <n v="1125.7537446816291"/>
    <n v="2118.8984157303371"/>
    <n v="0.84718877883753463"/>
    <n v="897.5534806516855"/>
  </r>
  <r>
    <x v="23"/>
    <x v="14"/>
    <n v="1832.277091044944"/>
    <n v="1150.7794346207304"/>
    <n v="2163.6849691011234"/>
    <n v="0.84683173253550914"/>
    <n v="916.13854552247199"/>
  </r>
  <r>
    <x v="23"/>
    <x v="15"/>
    <n v="1940.6713972247189"/>
    <n v="1232.8838543070965"/>
    <n v="2299.1755196629215"/>
    <n v="0.84407274722081149"/>
    <n v="970.33569861235947"/>
  </r>
  <r>
    <x v="23"/>
    <x v="16"/>
    <n v="1997.2228341235959"/>
    <n v="1268.2125962841519"/>
    <n v="2365.8533848314605"/>
    <n v="0.84418706878823546"/>
    <n v="998.61141706179797"/>
  </r>
  <r>
    <x v="23"/>
    <x v="17"/>
    <n v="1995.2129808202246"/>
    <n v="1271.4816254376803"/>
    <n v="2365.9121629213482"/>
    <n v="0.84331659141419824"/>
    <n v="997.60649041011231"/>
  </r>
  <r>
    <x v="23"/>
    <x v="18"/>
    <n v="1990.6583938988763"/>
    <n v="1267.8270139362035"/>
    <n v="2360.1072387640447"/>
    <n v="0.84346099245107031"/>
    <n v="995.32919694943814"/>
  </r>
  <r>
    <x v="23"/>
    <x v="19"/>
    <n v="1914.8350571797753"/>
    <n v="1204.4534720438999"/>
    <n v="2262.1453230337079"/>
    <n v="0.84646863209116763"/>
    <n v="957.41752858988764"/>
  </r>
  <r>
    <x v="23"/>
    <x v="20"/>
    <n v="1917.1731324943823"/>
    <n v="1211.9461100826111"/>
    <n v="2268.1195280898878"/>
    <n v="0.84526988492045774"/>
    <n v="958.58656624719117"/>
  </r>
  <r>
    <x v="23"/>
    <x v="21"/>
    <n v="1816.7169364382025"/>
    <n v="1149.7013514562429"/>
    <n v="2149.9473539325841"/>
    <n v="0.84500531285807912"/>
    <n v="908.35846821910127"/>
  </r>
  <r>
    <x v="23"/>
    <x v="22"/>
    <n v="1759.0592697977529"/>
    <n v="1107.5779632164697"/>
    <n v="2078.7059578651683"/>
    <n v="0.8462280406432795"/>
    <n v="879.52963489887645"/>
  </r>
  <r>
    <x v="23"/>
    <x v="23"/>
    <n v="1776.1268143820223"/>
    <n v="1113.080324800741"/>
    <n v="2096.0854634831458"/>
    <n v="0.84735419682295021"/>
    <n v="888.06340719101115"/>
  </r>
  <r>
    <x v="23"/>
    <x v="24"/>
    <n v="1775.4744224831456"/>
    <n v="1117.4258183489615"/>
    <n v="2097.8441039325839"/>
    <n v="0.84633287056691708"/>
    <n v="887.73721124157282"/>
  </r>
  <r>
    <x v="23"/>
    <x v="25"/>
    <n v="1715.5354102584267"/>
    <n v="1071.4990632372794"/>
    <n v="2022.6645758426966"/>
    <n v="0.84815615537424849"/>
    <n v="857.76770512921337"/>
  </r>
  <r>
    <x v="23"/>
    <x v="26"/>
    <n v="1853.5304793033708"/>
    <n v="1166.0907101586847"/>
    <n v="2189.8271123595509"/>
    <n v="0.846427769955858"/>
    <n v="926.76523965168542"/>
  </r>
  <r>
    <x v="23"/>
    <x v="27"/>
    <n v="1836.0941914719106"/>
    <n v="1146.4293485452558"/>
    <n v="2164.6113117977529"/>
    <n v="0.84823274343281407"/>
    <n v="918.04709573595528"/>
  </r>
  <r>
    <x v="23"/>
    <x v="28"/>
    <n v="1829.5945852247191"/>
    <n v="1155.6780138860152"/>
    <n v="2164.0258820224717"/>
    <n v="0.8454587352323174"/>
    <n v="914.79729261235957"/>
  </r>
  <r>
    <x v="23"/>
    <x v="29"/>
    <n v="1799.7385385730338"/>
    <n v="1132.5200941649391"/>
    <n v="2126.4196601123595"/>
    <n v="0.84637034369684871"/>
    <n v="899.8692692865169"/>
  </r>
  <r>
    <x v="23"/>
    <x v="30"/>
    <n v="1636.8512742808991"/>
    <n v="1031.5782073777457"/>
    <n v="1934.7960337078653"/>
    <n v="0.84600714791833564"/>
    <n v="818.42563714044957"/>
  </r>
  <r>
    <x v="23"/>
    <x v="31"/>
    <n v="1771.8072506292137"/>
    <n v="1138.1002740531806"/>
    <n v="2105.8426264044942"/>
    <n v="0.84137685713694055"/>
    <n v="885.90362531460687"/>
  </r>
  <r>
    <x v="23"/>
    <x v="32"/>
    <n v="1833.6831779325842"/>
    <n v="1171.1534679843278"/>
    <n v="2175.7744466292133"/>
    <n v="0.84277264160969945"/>
    <n v="916.84158896629208"/>
  </r>
  <r>
    <x v="23"/>
    <x v="33"/>
    <n v="1796.0024806179777"/>
    <n v="1140.8754472108965"/>
    <n v="2127.7268848314607"/>
    <n v="0.84409446222711082"/>
    <n v="898.00124030898883"/>
  </r>
  <r>
    <x v="23"/>
    <x v="34"/>
    <n v="1566.1984472696631"/>
    <n v="989.10724978312157"/>
    <n v="1852.3797471910111"/>
    <n v="0.84550613860072721"/>
    <n v="783.09922363483156"/>
  </r>
  <r>
    <x v="23"/>
    <x v="35"/>
    <n v="1428.0980230112359"/>
    <n v="903.34382761754262"/>
    <n v="1689.820710674157"/>
    <n v="0.84511807317209031"/>
    <n v="714.04901150561795"/>
  </r>
  <r>
    <x v="23"/>
    <x v="36"/>
    <n v="1421.7037719775283"/>
    <n v="892.73802252985934"/>
    <n v="1678.756323033708"/>
    <n v="0.8468791762513479"/>
    <n v="710.85188598876414"/>
  </r>
  <r>
    <x v="23"/>
    <x v="37"/>
    <n v="1560.638933696629"/>
    <n v="994.83698953535236"/>
    <n v="1850.7551207865167"/>
    <n v="0.84324442286746348"/>
    <n v="780.31946684831451"/>
  </r>
  <r>
    <x v="23"/>
    <x v="38"/>
    <n v="1552.2348293595505"/>
    <n v="977.37228486618858"/>
    <n v="1834.309011235955"/>
    <n v="0.84622319350307107"/>
    <n v="776.11741467977527"/>
  </r>
  <r>
    <x v="23"/>
    <x v="39"/>
    <n v="1563.0864163483147"/>
    <n v="988.20042357560806"/>
    <n v="1849.2645084269661"/>
    <n v="0.84524761559281636"/>
    <n v="781.54320817415737"/>
  </r>
  <r>
    <x v="23"/>
    <x v="40"/>
    <n v="1608.6768589213484"/>
    <n v="1026.4991627058773"/>
    <n v="1908.2824129213482"/>
    <n v="0.84299726708619604"/>
    <n v="804.33842946067421"/>
  </r>
  <r>
    <x v="23"/>
    <x v="41"/>
    <n v="1588.667472606742"/>
    <n v="990.92267443916603"/>
    <n v="1872.3760533707866"/>
    <n v="0.84847670944450926"/>
    <n v="794.33373630337098"/>
  </r>
  <r>
    <x v="23"/>
    <x v="42"/>
    <n v="1478.4780756741575"/>
    <n v="931.32190385966874"/>
    <n v="1747.3574073033708"/>
    <n v="0.84612230416891965"/>
    <n v="739.23903783707874"/>
  </r>
  <r>
    <x v="23"/>
    <x v="43"/>
    <n v="1367.0203640561801"/>
    <n v="851.23723767214767"/>
    <n v="1610.3879999999999"/>
    <n v="0.84887639752418687"/>
    <n v="683.51018202809007"/>
  </r>
  <r>
    <x v="23"/>
    <x v="44"/>
    <n v="1670.8485912471911"/>
    <n v="1045.0579149651012"/>
    <n v="1970.7564691011235"/>
    <n v="0.8478209344705474"/>
    <n v="835.42429562359553"/>
  </r>
  <r>
    <x v="23"/>
    <x v="45"/>
    <n v="1845.0899058539326"/>
    <n v="1153.3919342236104"/>
    <n v="2175.9296207865168"/>
    <n v="0.84795477217089488"/>
    <n v="922.54495292696629"/>
  </r>
  <r>
    <x v="23"/>
    <x v="46"/>
    <n v="1806.2867703033712"/>
    <n v="1123.7789385367407"/>
    <n v="2127.3342471910114"/>
    <n v="0.84908461032319682"/>
    <n v="903.14338515168561"/>
  </r>
  <r>
    <x v="23"/>
    <x v="47"/>
    <n v="1729.3126304831462"/>
    <n v="1081.155949968256"/>
    <n v="2039.4657050561798"/>
    <n v="0.84792434910569381"/>
    <n v="864.65631524157311"/>
  </r>
  <r>
    <x v="24"/>
    <x v="0"/>
    <n v="1737.6275881011238"/>
    <n v="1098.4015969496329"/>
    <n v="2055.6837556179776"/>
    <n v="0.84527962209768981"/>
    <n v="868.81379405056191"/>
  </r>
  <r>
    <x v="24"/>
    <x v="1"/>
    <n v="1772.5406850000002"/>
    <n v="1106.3327146040422"/>
    <n v="2089.4670505617978"/>
    <n v="0.84832191276881574"/>
    <n v="886.27034250000008"/>
  </r>
  <r>
    <x v="24"/>
    <x v="2"/>
    <n v="1760.7125362247193"/>
    <n v="1099.488935955284"/>
    <n v="2075.8093735955058"/>
    <n v="0.84820531144196165"/>
    <n v="880.35626811235966"/>
  </r>
  <r>
    <x v="24"/>
    <x v="3"/>
    <n v="1760.5788161460675"/>
    <n v="1118.1212747578775"/>
    <n v="2085.6253146067415"/>
    <n v="0.84414914021986553"/>
    <n v="880.28940807303377"/>
  </r>
  <r>
    <x v="24"/>
    <x v="4"/>
    <n v="1705.2511205730339"/>
    <n v="1064.451087546254"/>
    <n v="2010.2083230337075"/>
    <n v="0.84829572190784319"/>
    <n v="852.62556028651693"/>
  </r>
  <r>
    <x v="24"/>
    <x v="5"/>
    <n v="1688.9696879662922"/>
    <n v="1045.4180220941573"/>
    <n v="1986.3326629213482"/>
    <n v="0.85029548146395728"/>
    <n v="844.48484398314611"/>
  </r>
  <r>
    <x v="24"/>
    <x v="6"/>
    <n v="1694.9263096516854"/>
    <n v="1051.2361674266806"/>
    <n v="1994.4604971910114"/>
    <n v="0.84981693647921908"/>
    <n v="847.46315482584271"/>
  </r>
  <r>
    <x v="24"/>
    <x v="7"/>
    <n v="1683.6978751685392"/>
    <n v="1041.7842347350499"/>
    <n v="1979.9376067415728"/>
    <n v="0.85037925914212931"/>
    <n v="841.84893758426961"/>
  </r>
  <r>
    <x v="24"/>
    <x v="8"/>
    <n v="1677.2914677640451"/>
    <n v="1038.8621554306951"/>
    <n v="1972.9524185393257"/>
    <n v="0.85014288839556862"/>
    <n v="838.64573388202257"/>
  </r>
  <r>
    <x v="24"/>
    <x v="9"/>
    <n v="1685.9468037640452"/>
    <n v="1041.6117282989899"/>
    <n v="1981.7597275280898"/>
    <n v="0.85073219540442413"/>
    <n v="842.97340188202259"/>
  </r>
  <r>
    <x v="24"/>
    <x v="10"/>
    <n v="1915.523918191011"/>
    <n v="1220.4725176466864"/>
    <n v="2271.2958960674155"/>
    <n v="0.84336167802160966"/>
    <n v="957.76195909550552"/>
  </r>
  <r>
    <x v="24"/>
    <x v="11"/>
    <n v="1955.3238761460675"/>
    <n v="1240.155057023107"/>
    <n v="2315.4429438202246"/>
    <n v="0.84447076589155745"/>
    <n v="977.66193807303375"/>
  </r>
  <r>
    <x v="24"/>
    <x v="12"/>
    <n v="2016.1381470674157"/>
    <n v="1257.9345699032729"/>
    <n v="2376.3864185393259"/>
    <n v="0.84840501163386506"/>
    <n v="1008.0690735337079"/>
  </r>
  <r>
    <x v="24"/>
    <x v="13"/>
    <n v="1811.295195067416"/>
    <n v="1122.8357080366718"/>
    <n v="2131.0913426966295"/>
    <n v="0.84993785051721371"/>
    <n v="905.64759753370799"/>
  </r>
  <r>
    <x v="24"/>
    <x v="14"/>
    <n v="1783.0032681235957"/>
    <n v="1124.2477560580426"/>
    <n v="2107.8504859550562"/>
    <n v="0.84588697348508857"/>
    <n v="891.50163406179786"/>
  </r>
  <r>
    <x v="24"/>
    <x v="15"/>
    <n v="1764.3351347191015"/>
    <n v="1117.7123760501236"/>
    <n v="2088.5783258426968"/>
    <n v="0.84475411474320927"/>
    <n v="882.16756735955073"/>
  </r>
  <r>
    <x v="24"/>
    <x v="16"/>
    <n v="1830.4131141910111"/>
    <n v="1157.1290729440766"/>
    <n v="2165.4929831460672"/>
    <n v="0.84526393224869933"/>
    <n v="915.20655709550556"/>
  </r>
  <r>
    <x v="24"/>
    <x v="17"/>
    <n v="1904.1901284943824"/>
    <n v="1186.3605045406784"/>
    <n v="2243.5220730337078"/>
    <n v="0.84875034276775441"/>
    <n v="952.0950642471912"/>
  </r>
  <r>
    <x v="24"/>
    <x v="18"/>
    <n v="1890.1495202359552"/>
    <n v="1189.67138498552"/>
    <n v="2233.3793258426963"/>
    <n v="0.84631817728623682"/>
    <n v="945.07476011797758"/>
  </r>
  <r>
    <x v="24"/>
    <x v="19"/>
    <n v="1818.3013167640449"/>
    <n v="1142.578386547395"/>
    <n v="2147.4880786516856"/>
    <n v="0.84671078495843266"/>
    <n v="909.15065838202247"/>
  </r>
  <r>
    <x v="24"/>
    <x v="20"/>
    <n v="1795.7755616966292"/>
    <n v="1120.5620357399723"/>
    <n v="2116.7118707865166"/>
    <n v="0.84837978492999355"/>
    <n v="897.88778084831461"/>
  </r>
  <r>
    <x v="24"/>
    <x v="21"/>
    <n v="1786.4232604382021"/>
    <n v="1130.1174432536993"/>
    <n v="2113.8764157303367"/>
    <n v="0.84509351972735802"/>
    <n v="893.21163021910104"/>
  </r>
  <r>
    <x v="24"/>
    <x v="22"/>
    <n v="1826.5311797865168"/>
    <n v="1148.2132783051813"/>
    <n v="2157.4544915730335"/>
    <n v="0.84661400132466502"/>
    <n v="913.26558989325838"/>
  </r>
  <r>
    <x v="24"/>
    <x v="23"/>
    <n v="1861.8413847977529"/>
    <n v="1177.8618420092594"/>
    <n v="2203.136823033708"/>
    <n v="0.84508658987143925"/>
    <n v="930.92069239887644"/>
  </r>
  <r>
    <x v="24"/>
    <x v="24"/>
    <n v="1658.692220460674"/>
    <n v="1033.1852666917287"/>
    <n v="1954.157536516854"/>
    <n v="0.84880169048047904"/>
    <n v="829.34611023033699"/>
  </r>
  <r>
    <x v="24"/>
    <x v="25"/>
    <n v="1578.9626365955057"/>
    <n v="979.09022744745334"/>
    <n v="1857.8860786516855"/>
    <n v="0.84987053551819414"/>
    <n v="789.48131829775286"/>
  </r>
  <r>
    <x v="24"/>
    <x v="26"/>
    <n v="1520.741724775281"/>
    <n v="942.29395615919134"/>
    <n v="1789.0146151685392"/>
    <n v="0.85004432712921985"/>
    <n v="760.3708623876405"/>
  </r>
  <r>
    <x v="24"/>
    <x v="27"/>
    <n v="1481.0511741573036"/>
    <n v="926.64397742672247"/>
    <n v="1747.0494101123597"/>
    <n v="0.84774429709005839"/>
    <n v="740.52558707865182"/>
  </r>
  <r>
    <x v="24"/>
    <x v="28"/>
    <n v="1364.3945879662922"/>
    <n v="838.77790071540494"/>
    <n v="1601.5995"/>
    <n v="0.85189498870740921"/>
    <n v="682.1972939831461"/>
  </r>
  <r>
    <x v="24"/>
    <x v="29"/>
    <n v="1361.1123678539325"/>
    <n v="835.47870975845251"/>
    <n v="1597.075938202247"/>
    <n v="0.85225275473505191"/>
    <n v="680.55618392696624"/>
  </r>
  <r>
    <x v="24"/>
    <x v="30"/>
    <n v="1351.3548542359551"/>
    <n v="827.24726848287014"/>
    <n v="1584.455106741573"/>
    <n v="0.85288301857602788"/>
    <n v="675.67742711797757"/>
  </r>
  <r>
    <x v="24"/>
    <x v="31"/>
    <n v="1354.2116013707866"/>
    <n v="831.24702679876475"/>
    <n v="1588.9810196629212"/>
    <n v="0.85225159055585353"/>
    <n v="677.10580068539332"/>
  </r>
  <r>
    <x v="24"/>
    <x v="32"/>
    <n v="1361.7323427640451"/>
    <n v="871.82304750899584"/>
    <n v="1616.9076657303372"/>
    <n v="0.84218312005402451"/>
    <n v="680.86617138202257"/>
  </r>
  <r>
    <x v="24"/>
    <x v="33"/>
    <n v="1479.855797696629"/>
    <n v="924.94154338044336"/>
    <n v="1745.1332443820222"/>
    <n v="0.84799014772116621"/>
    <n v="739.9278988483145"/>
  </r>
  <r>
    <x v="24"/>
    <x v="34"/>
    <n v="1519.9596649213481"/>
    <n v="948.36943574153793"/>
    <n v="1791.5585308988764"/>
    <n v="0.84840078552094011"/>
    <n v="759.97983246067406"/>
  </r>
  <r>
    <x v="24"/>
    <x v="35"/>
    <n v="1500.0637380674157"/>
    <n v="929.04130293948594"/>
    <n v="1764.4571292134831"/>
    <n v="0.85015595631732788"/>
    <n v="750.03186903370784"/>
  </r>
  <r>
    <x v="24"/>
    <x v="36"/>
    <n v="1503.9497245955056"/>
    <n v="933.24567621687481"/>
    <n v="1769.9752162921347"/>
    <n v="0.84970100753505606"/>
    <n v="751.97486229775279"/>
  </r>
  <r>
    <x v="24"/>
    <x v="37"/>
    <n v="1504.1361222808987"/>
    <n v="933.64533810636146"/>
    <n v="1770.3443426966294"/>
    <n v="0.84962912920644795"/>
    <n v="752.06806114044934"/>
  </r>
  <r>
    <x v="24"/>
    <x v="38"/>
    <n v="1462.9787029213485"/>
    <n v="921.6874426247324"/>
    <n v="1729.1079859550562"/>
    <n v="0.84608868549831273"/>
    <n v="731.48935146067424"/>
  </r>
  <r>
    <x v="24"/>
    <x v="39"/>
    <n v="1370.5457115842698"/>
    <n v="863.10564700876569"/>
    <n v="1619.6749382022469"/>
    <n v="0.8461856630970056"/>
    <n v="685.27285579213492"/>
  </r>
  <r>
    <x v="24"/>
    <x v="40"/>
    <n v="1393.9183604831458"/>
    <n v="873.70092881475625"/>
    <n v="1645.1023398876403"/>
    <n v="0.84731407079413057"/>
    <n v="696.95918024157288"/>
  </r>
  <r>
    <x v="24"/>
    <x v="41"/>
    <n v="1539.5678910000001"/>
    <n v="954.90128081754858"/>
    <n v="1811.6582865168539"/>
    <n v="0.84981141446934649"/>
    <n v="769.78394550000007"/>
  </r>
  <r>
    <x v="24"/>
    <x v="42"/>
    <n v="1513.0467420674158"/>
    <n v="946.22915532964578"/>
    <n v="1784.5615870786517"/>
    <n v="0.84785347450198745"/>
    <n v="756.52337103370792"/>
  </r>
  <r>
    <x v="24"/>
    <x v="43"/>
    <n v="1553.1060359325843"/>
    <n v="966.92948144586956"/>
    <n v="1829.5056657303371"/>
    <n v="0.84892114029752708"/>
    <n v="776.55301796629215"/>
  </r>
  <r>
    <x v="24"/>
    <x v="44"/>
    <n v="1689.5005161573033"/>
    <n v="1044.3900291756529"/>
    <n v="1986.2433202247189"/>
    <n v="0.85060098073289292"/>
    <n v="844.75025807865165"/>
  </r>
  <r>
    <x v="24"/>
    <x v="45"/>
    <n v="1768.0955054157303"/>
    <n v="1111.3567656889836"/>
    <n v="2088.3667247191011"/>
    <n v="0.84664033595610499"/>
    <n v="884.04775270786513"/>
  </r>
  <r>
    <x v="24"/>
    <x v="46"/>
    <n v="1793.1619419775284"/>
    <n v="1123.9341955063694"/>
    <n v="2116.2839662921351"/>
    <n v="0.84731631980336874"/>
    <n v="896.58097098876419"/>
  </r>
  <r>
    <x v="24"/>
    <x v="47"/>
    <n v="1696.5957845730338"/>
    <n v="1060.0989156298779"/>
    <n v="2000.5616629213484"/>
    <n v="0.84805973043368021"/>
    <n v="848.29789228651691"/>
  </r>
  <r>
    <x v="25"/>
    <x v="0"/>
    <n v="1699.4525317078653"/>
    <n v="1062.3818893703633"/>
    <n v="2004.1941488764046"/>
    <n v="0.84794805566148168"/>
    <n v="849.72626585393266"/>
  </r>
  <r>
    <x v="25"/>
    <x v="1"/>
    <n v="1688.297035449438"/>
    <n v="1054.0218123055895"/>
    <n v="1990.3037106741574"/>
    <n v="0.84826100981220431"/>
    <n v="844.148517724719"/>
  </r>
  <r>
    <x v="25"/>
    <x v="2"/>
    <n v="1698.3787189550565"/>
    <n v="1066.1819476807041"/>
    <n v="2005.3015280898876"/>
    <n v="0.84694430995263603"/>
    <n v="849.18935947752823"/>
  </r>
  <r>
    <x v="25"/>
    <x v="3"/>
    <n v="1685.8049794382023"/>
    <n v="1052.8812518803311"/>
    <n v="1987.5858117977525"/>
    <n v="0.84816714298911589"/>
    <n v="842.90248971910114"/>
  </r>
  <r>
    <x v="25"/>
    <x v="4"/>
    <n v="1703.8774506741572"/>
    <n v="1065.877370083746"/>
    <n v="2009.7992275280901"/>
    <n v="0.84778490673907025"/>
    <n v="851.93872533707861"/>
  </r>
  <r>
    <x v="25"/>
    <x v="5"/>
    <n v="1687.6486956741576"/>
    <n v="1055.5606884497874"/>
    <n v="1990.5693876404496"/>
    <n v="0.84782208857066599"/>
    <n v="843.82434783707879"/>
  </r>
  <r>
    <x v="25"/>
    <x v="6"/>
    <n v="1723.2263408426966"/>
    <n v="1077.5102825155095"/>
    <n v="2032.3723651685393"/>
    <n v="0.84788908291409182"/>
    <n v="861.61317042134829"/>
  </r>
  <r>
    <x v="25"/>
    <x v="7"/>
    <n v="1681.9270971573035"/>
    <n v="1050.2135357323973"/>
    <n v="1982.8835646067414"/>
    <n v="0.84822282416308914"/>
    <n v="840.96354857865174"/>
  </r>
  <r>
    <x v="25"/>
    <x v="8"/>
    <n v="1672.4653885617979"/>
    <n v="1047.1634262684256"/>
    <n v="1973.2439578651683"/>
    <n v="0.84757152398491087"/>
    <n v="836.23269428089895"/>
  </r>
  <r>
    <x v="25"/>
    <x v="9"/>
    <n v="1706.3938194269663"/>
    <n v="1066.5759221663541"/>
    <n v="2012.3031741573034"/>
    <n v="0.84798048392561753"/>
    <n v="853.19690971348314"/>
  </r>
  <r>
    <x v="25"/>
    <x v="10"/>
    <n v="1723.9638273370788"/>
    <n v="1066.7453758776999"/>
    <n v="2027.3127471910111"/>
    <n v="0.85036895749102137"/>
    <n v="861.98191366853939"/>
  </r>
  <r>
    <x v="25"/>
    <x v="11"/>
    <n v="1749.13561911236"/>
    <n v="1084.6821604381391"/>
    <n v="2058.1571376404495"/>
    <n v="0.84985523560054133"/>
    <n v="874.56780955618001"/>
  </r>
  <r>
    <x v="25"/>
    <x v="12"/>
    <n v="1746.9110032584274"/>
    <n v="1085.4574274524321"/>
    <n v="2056.675929775281"/>
    <n v="0.84938564115412218"/>
    <n v="873.4555016292137"/>
  </r>
  <r>
    <x v="25"/>
    <x v="13"/>
    <n v="1545.0747269662922"/>
    <n v="952.52700552642159"/>
    <n v="1815.0932780898877"/>
    <n v="0.85123709377197998"/>
    <n v="772.53736348314612"/>
  </r>
  <r>
    <x v="25"/>
    <x v="14"/>
    <n v="1463.7607627752807"/>
    <n v="896.61937097821294"/>
    <n v="1716.543581460674"/>
    <n v="0.8527373138581833"/>
    <n v="731.88038138764034"/>
  </r>
  <r>
    <x v="25"/>
    <x v="15"/>
    <n v="1442.1751003820225"/>
    <n v="899.18635096346679"/>
    <n v="1699.5308511235951"/>
    <n v="0.84857247482655029"/>
    <n v="721.08755019101125"/>
  </r>
  <r>
    <x v="25"/>
    <x v="16"/>
    <n v="1452.1514286741576"/>
    <n v="914.30971904750356"/>
    <n v="1716.0145786516855"/>
    <n v="0.84623490192906659"/>
    <n v="726.07571433707881"/>
  </r>
  <r>
    <x v="25"/>
    <x v="17"/>
    <n v="1459.923401730337"/>
    <n v="919.71802666555152"/>
    <n v="1725.4731488764046"/>
    <n v="0.84610033061425005"/>
    <n v="729.9617008651685"/>
  </r>
  <r>
    <x v="25"/>
    <x v="18"/>
    <n v="1515.2146281910113"/>
    <n v="951.16494290034768"/>
    <n v="1789.0193174157305"/>
    <n v="0.84695263681096811"/>
    <n v="757.60731409550567"/>
  </r>
  <r>
    <x v="25"/>
    <x v="19"/>
    <n v="1515.6765702808991"/>
    <n v="939.27329686732526"/>
    <n v="1783.1179971910115"/>
    <n v="0.85001473411663209"/>
    <n v="757.83828514044956"/>
  </r>
  <r>
    <x v="25"/>
    <x v="20"/>
    <n v="1525.6204815842698"/>
    <n v="942.34456428007798"/>
    <n v="1793.1902106741575"/>
    <n v="0.8507856403090146"/>
    <n v="762.81024079213489"/>
  </r>
  <r>
    <x v="25"/>
    <x v="21"/>
    <n v="1348.0321128876406"/>
    <n v="841.23130200480534"/>
    <n v="1588.9810196629212"/>
    <n v="0.84836262749922942"/>
    <n v="674.01605644382028"/>
  </r>
  <r>
    <x v="25"/>
    <x v="22"/>
    <n v="1355.5933755168539"/>
    <n v="843.5365687945598"/>
    <n v="1596.6174691011236"/>
    <n v="0.8490408014137768"/>
    <n v="677.79668775842697"/>
  </r>
  <r>
    <x v="25"/>
    <x v="23"/>
    <n v="1396.1146114719099"/>
    <n v="871.19572086470737"/>
    <n v="1645.6360449438203"/>
    <n v="0.84837386478100107"/>
    <n v="698.05730573595497"/>
  </r>
  <r>
    <x v="25"/>
    <x v="24"/>
    <n v="1356.9913581573035"/>
    <n v="846.76125219463268"/>
    <n v="1599.5093511235955"/>
    <n v="0.84837975920807707"/>
    <n v="678.49567907865173"/>
  </r>
  <r>
    <x v="25"/>
    <x v="25"/>
    <n v="1368.5763795168543"/>
    <n v="858.73265991457686"/>
    <n v="1615.6803792134833"/>
    <n v="0.8470588596137314"/>
    <n v="684.28818975842717"/>
  </r>
  <r>
    <x v="25"/>
    <x v="26"/>
    <n v="1344.559442966292"/>
    <n v="837.33107029068685"/>
    <n v="1583.970775280899"/>
    <n v="0.84885369348298101"/>
    <n v="672.27972148314598"/>
  </r>
  <r>
    <x v="25"/>
    <x v="27"/>
    <n v="1352.8987133258431"/>
    <n v="840.49232544055633"/>
    <n v="1592.7216573033706"/>
    <n v="0.84942570292943043"/>
    <n v="676.44935666292156"/>
  </r>
  <r>
    <x v="25"/>
    <x v="28"/>
    <n v="1350.4431264269665"/>
    <n v="841.14596381836168"/>
    <n v="1590.9818258426965"/>
    <n v="0.84881115829948361"/>
    <n v="675.22156321348325"/>
  </r>
  <r>
    <x v="25"/>
    <x v="29"/>
    <n v="1367.0649374157306"/>
    <n v="851.71710989707913"/>
    <n v="1610.6795393258426"/>
    <n v="0.84875042119670929"/>
    <n v="683.53246870786529"/>
  </r>
  <r>
    <x v="25"/>
    <x v="30"/>
    <n v="1364.4391613258426"/>
    <n v="852.43460230111975"/>
    <n v="1608.8315561797751"/>
    <n v="0.84809323641422696"/>
    <n v="682.21958066292132"/>
  </r>
  <r>
    <x v="25"/>
    <x v="31"/>
    <n v="1420.6421155955056"/>
    <n v="895.54686402347807"/>
    <n v="1679.3535084269661"/>
    <n v="0.84594584074570878"/>
    <n v="710.32105779775281"/>
  </r>
  <r>
    <x v="25"/>
    <x v="32"/>
    <n v="1547.011642044944"/>
    <n v="977.940208662842"/>
    <n v="1830.1945449438201"/>
    <n v="0.84527169328462359"/>
    <n v="773.50582102247199"/>
  </r>
  <r>
    <x v="25"/>
    <x v="33"/>
    <n v="1545.9702462808989"/>
    <n v="973.90733322262838"/>
    <n v="1827.1615955056177"/>
    <n v="0.84610482733635461"/>
    <n v="772.98512314044945"/>
  </r>
  <r>
    <x v="25"/>
    <x v="34"/>
    <n v="1611.6754303820226"/>
    <n v="1035.5851572203446"/>
    <n v="1915.707261235955"/>
    <n v="0.84129525580135844"/>
    <n v="805.83771519101128"/>
  </r>
  <r>
    <x v="25"/>
    <x v="35"/>
    <n v="1605.7674341797754"/>
    <n v="1025.5249794661404"/>
    <n v="1905.3058904494383"/>
    <n v="0.84278720925016115"/>
    <n v="802.88371708988768"/>
  </r>
  <r>
    <x v="25"/>
    <x v="36"/>
    <n v="1590.2315923146068"/>
    <n v="1008.818291958021"/>
    <n v="1883.2288398876406"/>
    <n v="0.84441760801065746"/>
    <n v="795.11579615730341"/>
  </r>
  <r>
    <x v="25"/>
    <x v="37"/>
    <n v="1467.0753998764046"/>
    <n v="914.6149272943984"/>
    <n v="1728.8235"/>
    <n v="0.84859755774745349"/>
    <n v="733.53769993820231"/>
  </r>
  <r>
    <x v="25"/>
    <x v="38"/>
    <n v="1338.1368270674157"/>
    <n v="826.34137706408478"/>
    <n v="1572.7206488764045"/>
    <n v="0.8508420284450503"/>
    <n v="669.06841353370783"/>
  </r>
  <r>
    <x v="25"/>
    <x v="39"/>
    <n v="1386.3733063483148"/>
    <n v="863.02234547087392"/>
    <n v="1633.0457780898878"/>
    <n v="0.84894944461991961"/>
    <n v="693.18665317415741"/>
  </r>
  <r>
    <x v="25"/>
    <x v="40"/>
    <n v="1489.6011549438203"/>
    <n v="929.16368721959395"/>
    <n v="1755.635713483146"/>
    <n v="0.84846824629038875"/>
    <n v="744.80057747191017"/>
  </r>
  <r>
    <x v="25"/>
    <x v="41"/>
    <n v="1537.7565917528091"/>
    <n v="958.59788394831389"/>
    <n v="1812.072084269663"/>
    <n v="0.84861778132440358"/>
    <n v="768.87829587640454"/>
  </r>
  <r>
    <x v="25"/>
    <x v="42"/>
    <n v="1508.6623443370788"/>
    <n v="936.13895617800483"/>
    <n v="1775.5050589887642"/>
    <n v="0.84970884014058223"/>
    <n v="754.33117216853941"/>
  </r>
  <r>
    <x v="25"/>
    <x v="43"/>
    <n v="1520.0163946516855"/>
    <n v="951.69436132203407"/>
    <n v="1793.368896067416"/>
    <n v="0.84757597724865708"/>
    <n v="760.00819732584273"/>
  </r>
  <r>
    <x v="25"/>
    <x v="44"/>
    <n v="1578.0711694044946"/>
    <n v="972.41657762305385"/>
    <n v="1853.6187893258425"/>
    <n v="0.85134612277988186"/>
    <n v="789.03558470224732"/>
  </r>
  <r>
    <x v="25"/>
    <x v="45"/>
    <n v="1606.8574554269665"/>
    <n v="1012.9767869068563"/>
    <n v="1899.5033174157302"/>
    <n v="0.84593558784255884"/>
    <n v="803.42872771348323"/>
  </r>
  <r>
    <x v="25"/>
    <x v="46"/>
    <n v="1636.8836912696631"/>
    <n v="1034.8436201610273"/>
    <n v="1936.566429775281"/>
    <n v="0.84525047326138303"/>
    <n v="818.44184563483157"/>
  </r>
  <r>
    <x v="25"/>
    <x v="47"/>
    <n v="1665.8077494943823"/>
    <n v="1056.4101606802883"/>
    <n v="1972.5409719101126"/>
    <n v="0.84449842777222273"/>
    <n v="832.90387474719114"/>
  </r>
  <r>
    <x v="26"/>
    <x v="0"/>
    <n v="1686.54651805618"/>
    <n v="1050.8618703667216"/>
    <n v="1987.1461516853935"/>
    <n v="0.84872796931707284"/>
    <n v="843.27325902809002"/>
  </r>
  <r>
    <x v="26"/>
    <x v="1"/>
    <n v="1657.4765833820225"/>
    <n v="1030.9560327843894"/>
    <n v="1951.9474803370786"/>
    <n v="0.84913994873253229"/>
    <n v="828.73829169101123"/>
  </r>
  <r>
    <x v="26"/>
    <x v="2"/>
    <n v="1648.3795659101122"/>
    <n v="1018.598569673618"/>
    <n v="1937.7043735955056"/>
    <n v="0.85068681702537685"/>
    <n v="824.1897829550561"/>
  </r>
  <r>
    <x v="26"/>
    <x v="3"/>
    <n v="1643.3225156629214"/>
    <n v="1015.9987689158012"/>
    <n v="1932.0358146067417"/>
    <n v="0.85056524482565721"/>
    <n v="821.66125783146072"/>
  </r>
  <r>
    <x v="26"/>
    <x v="4"/>
    <n v="1645.2067531348312"/>
    <n v="1012.2091442981706"/>
    <n v="1931.6502303370785"/>
    <n v="0.85171048427734142"/>
    <n v="822.60337656741558"/>
  </r>
  <r>
    <x v="26"/>
    <x v="5"/>
    <n v="1604.6247353258425"/>
    <n v="993.2755843783483"/>
    <n v="1887.1716741573034"/>
    <n v="0.85028021419533584"/>
    <n v="802.31236766292125"/>
  </r>
  <r>
    <x v="26"/>
    <x v="6"/>
    <n v="1591.017704292135"/>
    <n v="991.68591978919244"/>
    <n v="1874.7741994382022"/>
    <n v="0.84864497536231398"/>
    <n v="795.50885214606751"/>
  </r>
  <r>
    <x v="26"/>
    <x v="7"/>
    <n v="1565.501482011236"/>
    <n v="967.58438147334186"/>
    <n v="1840.3843146067416"/>
    <n v="0.85063835286259581"/>
    <n v="782.75074100561801"/>
  </r>
  <r>
    <x v="26"/>
    <x v="8"/>
    <n v="1565.7689221685393"/>
    <n v="971.16311984123581"/>
    <n v="1842.4956235955058"/>
    <n v="0.84980876052939924"/>
    <n v="782.88446108426967"/>
  </r>
  <r>
    <x v="26"/>
    <x v="9"/>
    <n v="1550.6828660224719"/>
    <n v="955.69242385047107"/>
    <n v="1821.5283033707865"/>
    <n v="0.85130868576287955"/>
    <n v="775.34143301123595"/>
  </r>
  <r>
    <x v="26"/>
    <x v="10"/>
    <n v="1609.2401041011237"/>
    <n v="1001.372631206374"/>
    <n v="1895.3629887640448"/>
    <n v="0.84904058675879279"/>
    <n v="804.62005205056187"/>
  </r>
  <r>
    <x v="26"/>
    <x v="11"/>
    <n v="1630.6191081910113"/>
    <n v="1029.4230951380625"/>
    <n v="1928.3751151685394"/>
    <n v="0.84559227889045629"/>
    <n v="815.30955409550563"/>
  </r>
  <r>
    <x v="26"/>
    <x v="12"/>
    <n v="1809.2812896404494"/>
    <n v="1123.6421750435211"/>
    <n v="2129.8052780898875"/>
    <n v="0.84950549623160876"/>
    <n v="904.64064482022468"/>
  </r>
  <r>
    <x v="26"/>
    <x v="13"/>
    <n v="1653.2866875842697"/>
    <n v="1040.1320231537143"/>
    <n v="1953.2617584269665"/>
    <n v="0.8464235172021809"/>
    <n v="826.64334379213483"/>
  </r>
  <r>
    <x v="26"/>
    <x v="14"/>
    <n v="1647.0383130000002"/>
    <n v="1045.8110501083383"/>
    <n v="1951.014084269663"/>
    <n v="0.84419601389835575"/>
    <n v="823.51915650000012"/>
  </r>
  <r>
    <x v="26"/>
    <x v="15"/>
    <n v="1740.3060417977533"/>
    <n v="1103.36609750148"/>
    <n v="2060.6023061797755"/>
    <n v="0.84456182378256628"/>
    <n v="870.15302089887666"/>
  </r>
  <r>
    <x v="26"/>
    <x v="16"/>
    <n v="1769.21389152809"/>
    <n v="1123.5271329350353"/>
    <n v="2095.8127331460673"/>
    <n v="0.84416601900890587"/>
    <n v="884.60694576404501"/>
  </r>
  <r>
    <x v="26"/>
    <x v="17"/>
    <n v="1780.065478516854"/>
    <n v="1123.6035187981392"/>
    <n v="2105.0220842696631"/>
    <n v="0.84562793512660339"/>
    <n v="890.032739258427"/>
  </r>
  <r>
    <x v="26"/>
    <x v="18"/>
    <n v="1771.7505208988764"/>
    <n v="1124.4840943282245"/>
    <n v="2098.4671516853932"/>
    <n v="0.84430700736768127"/>
    <n v="885.8752604494382"/>
  </r>
  <r>
    <x v="26"/>
    <x v="19"/>
    <n v="1735.9702695505619"/>
    <n v="1102.4494266997908"/>
    <n v="2056.4502219101118"/>
    <n v="0.84415866285259478"/>
    <n v="867.98513477528093"/>
  </r>
  <r>
    <x v="26"/>
    <x v="20"/>
    <n v="1798.899748988764"/>
    <n v="1152.5564772738178"/>
    <n v="2136.4519044943818"/>
    <n v="0.84200339132581425"/>
    <n v="899.44987449438202"/>
  </r>
  <r>
    <x v="26"/>
    <x v="21"/>
    <n v="1844.3321587415728"/>
    <n v="1181.0082733754011"/>
    <n v="2190.0551713483146"/>
    <n v="0.84213958756395335"/>
    <n v="922.16607937078641"/>
  </r>
  <r>
    <x v="26"/>
    <x v="22"/>
    <n v="1940.2904976067418"/>
    <n v="1217.8504266399955"/>
    <n v="2290.8266797752808"/>
    <n v="0.84698266994038807"/>
    <n v="970.14524880337092"/>
  </r>
  <r>
    <x v="26"/>
    <x v="23"/>
    <n v="1948.9377293595508"/>
    <n v="1220.727029486143"/>
    <n v="2299.6810112359549"/>
    <n v="0.8474817680527359"/>
    <n v="974.46886467977538"/>
  </r>
  <r>
    <x v="26"/>
    <x v="24"/>
    <n v="1929.1187928539323"/>
    <n v="1234.0749876772059"/>
    <n v="2290.074320224719"/>
    <n v="0.8423826143182257"/>
    <n v="964.55939642696615"/>
  </r>
  <r>
    <x v="26"/>
    <x v="25"/>
    <n v="1992.7168726853931"/>
    <n v="1272.9984018429111"/>
    <n v="2364.6237471910113"/>
    <n v="0.84272048568089764"/>
    <n v="996.35843634269656"/>
  </r>
  <r>
    <x v="26"/>
    <x v="26"/>
    <n v="2007.7461991011237"/>
    <n v="1282.396712701963"/>
    <n v="2382.3488679775282"/>
    <n v="0.84275910471734572"/>
    <n v="1003.8730995505618"/>
  </r>
  <r>
    <x v="26"/>
    <x v="27"/>
    <n v="1962.31784147191"/>
    <n v="1241.4424528760321"/>
    <n v="2322.0401966292134"/>
    <n v="0.84508349352457646"/>
    <n v="981.15892073595501"/>
  </r>
  <r>
    <x v="26"/>
    <x v="28"/>
    <n v="1962.0949746741576"/>
    <n v="1235.0595339113167"/>
    <n v="2318.4453286516855"/>
    <n v="0.84629771098170903"/>
    <n v="981.04748733707879"/>
  </r>
  <r>
    <x v="26"/>
    <x v="29"/>
    <n v="2035.3209001685398"/>
    <n v="1298.7354431767249"/>
    <n v="2414.382926966292"/>
    <n v="0.84299838167177177"/>
    <n v="1017.6604500842699"/>
  </r>
  <r>
    <x v="26"/>
    <x v="30"/>
    <n v="1819.079324494382"/>
    <n v="1139.9496593940933"/>
    <n v="2146.7498258426963"/>
    <n v="0.84736437501762052"/>
    <n v="909.53966224719102"/>
  </r>
  <r>
    <x v="26"/>
    <x v="31"/>
    <n v="1814.9056371910115"/>
    <n v="1156.6496126035797"/>
    <n v="2152.1433033707867"/>
    <n v="0.84330148199166011"/>
    <n v="907.45281859550573"/>
  </r>
  <r>
    <x v="26"/>
    <x v="32"/>
    <n v="1871.6556281460673"/>
    <n v="1179.5195511826228"/>
    <n v="2212.3203117977528"/>
    <n v="0.84601475571371576"/>
    <n v="935.82781407303366"/>
  </r>
  <r>
    <x v="26"/>
    <x v="33"/>
    <n v="1890.8829546067416"/>
    <n v="1188.231361488597"/>
    <n v="2233.2335561797754"/>
    <n v="0.84670183706236835"/>
    <n v="945.44147730337079"/>
  </r>
  <r>
    <x v="26"/>
    <x v="34"/>
    <n v="1872.6808154157306"/>
    <n v="1192.6537295527921"/>
    <n v="2220.2153848314606"/>
    <n v="0.84346808341655022"/>
    <n v="936.34040770786532"/>
  </r>
  <r>
    <x v="26"/>
    <x v="35"/>
    <n v="1856.1116820337081"/>
    <n v="1154.1738391333565"/>
    <n v="2185.696188202247"/>
    <n v="0.84920845452010196"/>
    <n v="928.05584101685406"/>
  </r>
  <r>
    <x v="26"/>
    <x v="36"/>
    <n v="1823.2894809101126"/>
    <n v="1169.158076492055"/>
    <n v="2165.9443988764046"/>
    <n v="0.84179883927581611"/>
    <n v="911.64474045505631"/>
  </r>
  <r>
    <x v="26"/>
    <x v="37"/>
    <n v="1647.1436682134836"/>
    <n v="1037.4186049778366"/>
    <n v="1946.6174831460676"/>
    <n v="0.84615682458138464"/>
    <n v="823.57183410674179"/>
  </r>
  <r>
    <x v="26"/>
    <x v="38"/>
    <n v="1549.625261764045"/>
    <n v="977.95399668366429"/>
    <n v="1832.4116544943818"/>
    <n v="0.84567529242856398"/>
    <n v="774.81263088202252"/>
  </r>
  <r>
    <x v="26"/>
    <x v="39"/>
    <n v="1521.167197752809"/>
    <n v="973.73010226516681"/>
    <n v="1806.1284438202244"/>
    <n v="0.84222537049210022"/>
    <n v="760.58359887640449"/>
  </r>
  <r>
    <x v="26"/>
    <x v="40"/>
    <n v="1661.686739797753"/>
    <n v="1043.835110259171"/>
    <n v="1962.3441488764047"/>
    <n v="0.84678660506578241"/>
    <n v="830.84336989887652"/>
  </r>
  <r>
    <x v="26"/>
    <x v="41"/>
    <n v="1725.7710744606741"/>
    <n v="1079.70658390212"/>
    <n v="2035.6945028089885"/>
    <n v="0.84775543289002298"/>
    <n v="862.88553723033704"/>
  </r>
  <r>
    <x v="26"/>
    <x v="42"/>
    <n v="1760.1979165280895"/>
    <n v="1109.5506463324566"/>
    <n v="2080.7208707865166"/>
    <n v="0.84595581331518599"/>
    <n v="880.09895826404477"/>
  </r>
  <r>
    <x v="26"/>
    <x v="43"/>
    <n v="1729.3004741123598"/>
    <n v="1082.1862390922217"/>
    <n v="2040.0017612359552"/>
    <n v="0.84769557898060144"/>
    <n v="864.65023705617989"/>
  </r>
  <r>
    <x v="26"/>
    <x v="44"/>
    <n v="1691.0727401123595"/>
    <n v="1062.9392214645131"/>
    <n v="1997.3899971910114"/>
    <n v="0.84664123806095204"/>
    <n v="845.53637005617975"/>
  </r>
  <r>
    <x v="26"/>
    <x v="45"/>
    <n v="1665.2080352022469"/>
    <n v="1042.339812236926"/>
    <n v="1964.5330449438202"/>
    <n v="0.8476355434631373"/>
    <n v="832.60401760112347"/>
  </r>
  <r>
    <x v="26"/>
    <x v="46"/>
    <n v="1596.285464966292"/>
    <n v="983.74888721229047"/>
    <n v="1875.070441011236"/>
    <n v="0.85132026512316328"/>
    <n v="798.14273248314601"/>
  </r>
  <r>
    <x v="26"/>
    <x v="47"/>
    <n v="1584.5221501685396"/>
    <n v="976.21296726818991"/>
    <n v="1861.102415730337"/>
    <n v="0.85138901372428699"/>
    <n v="792.26107508426981"/>
  </r>
  <r>
    <x v="27"/>
    <x v="0"/>
    <n v="1585.2636887865169"/>
    <n v="977.25485903012793"/>
    <n v="1862.2803286516855"/>
    <n v="0.8512486892530664"/>
    <n v="792.63184439325846"/>
  </r>
  <r>
    <x v="27"/>
    <x v="1"/>
    <n v="1620.359131247191"/>
    <n v="1016.340583883285"/>
    <n v="1912.7236853932584"/>
    <n v="0.84714752246822478"/>
    <n v="810.17956562359552"/>
  </r>
  <r>
    <x v="27"/>
    <x v="2"/>
    <n v="1615.6505636292136"/>
    <n v="1014.2853237770239"/>
    <n v="1907.642907303371"/>
    <n v="0.84693553360732721"/>
    <n v="807.8252818146068"/>
  </r>
  <r>
    <x v="27"/>
    <x v="3"/>
    <n v="1620.8859073146068"/>
    <n v="1014.6054354153525"/>
    <n v="1912.2487584269661"/>
    <n v="0.84763339506517077"/>
    <n v="810.44295365730341"/>
  </r>
  <r>
    <x v="27"/>
    <x v="4"/>
    <n v="1604.4667025056183"/>
    <n v="1001.8435290926549"/>
    <n v="1891.5612219101124"/>
    <n v="0.84822351183823486"/>
    <n v="802.23335125280914"/>
  </r>
  <r>
    <x v="27"/>
    <x v="5"/>
    <n v="1602.4852140674159"/>
    <n v="993.59959010374564"/>
    <n v="1885.5235365168537"/>
    <n v="0.8498887354266087"/>
    <n v="801.24260703370794"/>
  </r>
  <r>
    <x v="27"/>
    <x v="6"/>
    <n v="1566.2024993932587"/>
    <n v="958.87019603598947"/>
    <n v="1836.4156179775284"/>
    <n v="0.85285840746559349"/>
    <n v="783.10124969662934"/>
  </r>
  <r>
    <x v="27"/>
    <x v="7"/>
    <n v="1564.350678910112"/>
    <n v="976.95700184225404"/>
    <n v="1844.3530112359549"/>
    <n v="0.84818398071299539"/>
    <n v="782.17533945505602"/>
  </r>
  <r>
    <x v="27"/>
    <x v="8"/>
    <n v="1515.3929216292136"/>
    <n v="958.70507703553199"/>
    <n v="1793.1902106741575"/>
    <n v="0.84508208477197477"/>
    <n v="757.69646081460678"/>
  </r>
  <r>
    <x v="27"/>
    <x v="9"/>
    <n v="1549.3091961235957"/>
    <n v="952.79322680908137"/>
    <n v="1818.838617977528"/>
    <n v="0.85181234927063643"/>
    <n v="774.65459806179786"/>
  </r>
  <r>
    <x v="27"/>
    <x v="10"/>
    <n v="1588.861974539326"/>
    <n v="1004.6752522084588"/>
    <n v="1879.8549775280901"/>
    <n v="0.84520454691063218"/>
    <n v="794.43098726966298"/>
  </r>
  <r>
    <x v="27"/>
    <x v="11"/>
    <n v="1687.2070142022471"/>
    <n v="1065.0751591442302"/>
    <n v="1995.2575280898877"/>
    <n v="0.84560864472339803"/>
    <n v="843.60350710112357"/>
  </r>
  <r>
    <x v="27"/>
    <x v="12"/>
    <n v="1869.1433115168538"/>
    <n v="1184.5731212837493"/>
    <n v="2212.8963370786519"/>
    <n v="0.84465922790780046"/>
    <n v="934.57165575842691"/>
  </r>
  <r>
    <x v="27"/>
    <x v="13"/>
    <n v="1799.8398416629216"/>
    <n v="1132.7431596972656"/>
    <n v="2126.6242078651685"/>
    <n v="0.84633657183358579"/>
    <n v="899.91992083146079"/>
  </r>
  <r>
    <x v="27"/>
    <x v="14"/>
    <n v="1735.1557927078657"/>
    <n v="1100.9028478375506"/>
    <n v="2054.9337471910112"/>
    <n v="0.84438527280002795"/>
    <n v="867.57789635393283"/>
  </r>
  <r>
    <x v="27"/>
    <x v="15"/>
    <n v="1831.8273053258424"/>
    <n v="1148.5237547482202"/>
    <n v="2162.1050140449438"/>
    <n v="0.84724252218387586"/>
    <n v="915.91365266292121"/>
  </r>
  <r>
    <x v="27"/>
    <x v="16"/>
    <n v="1799.7223300786518"/>
    <n v="1129.2006320434371"/>
    <n v="2124.6398595505616"/>
    <n v="0.84707171523147384"/>
    <n v="899.8611650393259"/>
  </r>
  <r>
    <x v="27"/>
    <x v="17"/>
    <n v="1769.671781494382"/>
    <n v="1117.1386886381779"/>
    <n v="2092.782134831461"/>
    <n v="0.84560726701582811"/>
    <n v="884.835890747191"/>
  </r>
  <r>
    <x v="27"/>
    <x v="18"/>
    <n v="1745.6913140561799"/>
    <n v="1118.45551986232"/>
    <n v="2073.2537022471911"/>
    <n v="0.84200564174275072"/>
    <n v="872.84565702808993"/>
  </r>
  <r>
    <x v="27"/>
    <x v="19"/>
    <n v="1728.7858544157305"/>
    <n v="1090.8354993153398"/>
    <n v="2044.1679522471909"/>
    <n v="0.84571615190192406"/>
    <n v="864.39292720786523"/>
  </r>
  <r>
    <x v="27"/>
    <x v="20"/>
    <n v="1799.5805057528091"/>
    <n v="1138.9424719173478"/>
    <n v="2129.713584269663"/>
    <n v="0.84498710016442635"/>
    <n v="899.79025287640457"/>
  </r>
  <r>
    <x v="27"/>
    <x v="21"/>
    <n v="1774.1372216966292"/>
    <n v="1115.0960801412859"/>
    <n v="2095.4718202247186"/>
    <n v="0.8466528657523873"/>
    <n v="887.06861084831462"/>
  </r>
  <r>
    <x v="27"/>
    <x v="22"/>
    <n v="1828.6423361797754"/>
    <n v="1171.1020056810585"/>
    <n v="2171.5001039325844"/>
    <n v="0.84211017667837362"/>
    <n v="914.32116808988769"/>
  </r>
  <r>
    <x v="27"/>
    <x v="23"/>
    <n v="1871.6313154044944"/>
    <n v="1193.9634529138245"/>
    <n v="2220.0343483146066"/>
    <n v="0.84306412503274519"/>
    <n v="935.81565770224722"/>
  </r>
  <r>
    <x v="27"/>
    <x v="24"/>
    <n v="1799.4710984157302"/>
    <n v="1135.4715102813686"/>
    <n v="2127.7668539325841"/>
    <n v="0.84570877447870252"/>
    <n v="899.73554920786512"/>
  </r>
  <r>
    <x v="27"/>
    <x v="25"/>
    <n v="1823.7838399887637"/>
    <n v="1162.0460231863624"/>
    <n v="2162.5305674157303"/>
    <n v="0.84335632867757515"/>
    <n v="911.89191999438185"/>
  </r>
  <r>
    <x v="27"/>
    <x v="26"/>
    <n v="1868.7988810112358"/>
    <n v="1204.5741568552082"/>
    <n v="2223.3776460674158"/>
    <n v="0.84052247458575524"/>
    <n v="934.39944050561792"/>
  </r>
  <r>
    <x v="27"/>
    <x v="27"/>
    <n v="1790.8522315280898"/>
    <n v="1128.6915029154093"/>
    <n v="2116.8599915730338"/>
    <n v="0.84599465182263267"/>
    <n v="895.42611576404488"/>
  </r>
  <r>
    <x v="27"/>
    <x v="28"/>
    <n v="1756.2835651348314"/>
    <n v="1112.3081402259911"/>
    <n v="2078.8846432584269"/>
    <n v="0.84482011583963934"/>
    <n v="878.1417825674157"/>
  </r>
  <r>
    <x v="27"/>
    <x v="29"/>
    <n v="1774.6072680337077"/>
    <n v="1136.7397925988889"/>
    <n v="2107.4649016853932"/>
    <n v="0.84205780443342571"/>
    <n v="887.30363401685383"/>
  </r>
  <r>
    <x v="27"/>
    <x v="30"/>
    <n v="1713.1406052134832"/>
    <n v="1072.0830717251915"/>
    <n v="2020.9435533707867"/>
    <n v="0.84769344614108066"/>
    <n v="856.57030260674162"/>
  </r>
  <r>
    <x v="27"/>
    <x v="31"/>
    <n v="1774.6802062584272"/>
    <n v="1122.6674258336111"/>
    <n v="2099.9695196629214"/>
    <n v="0.8450980786346326"/>
    <n v="887.34010312921362"/>
  </r>
  <r>
    <x v="27"/>
    <x v="32"/>
    <n v="1809.6500328876409"/>
    <n v="1136.5224730881748"/>
    <n v="2136.9409382022473"/>
    <n v="0.84684138926649621"/>
    <n v="904.82501644382046"/>
  </r>
  <r>
    <x v="27"/>
    <x v="33"/>
    <n v="2004.3788843932584"/>
    <n v="1279.9726408802248"/>
    <n v="2378.2061882022467"/>
    <n v="0.84281123072361741"/>
    <n v="1002.1894421966292"/>
  </r>
  <r>
    <x v="27"/>
    <x v="34"/>
    <n v="2035.4870372359549"/>
    <n v="1278.3369015305104"/>
    <n v="2403.6124297752813"/>
    <n v="0.84684494555815593"/>
    <n v="1017.7435186179774"/>
  </r>
  <r>
    <x v="27"/>
    <x v="35"/>
    <n v="1984.0777451797755"/>
    <n v="1239.6435256067459"/>
    <n v="2339.504342696629"/>
    <n v="0.84807611123851512"/>
    <n v="992.03887258988777"/>
  </r>
  <r>
    <x v="27"/>
    <x v="36"/>
    <n v="1850.4143962584274"/>
    <n v="1152.7335173805775"/>
    <n v="2180.0981629213484"/>
    <n v="0.84877572383202127"/>
    <n v="925.20719812921368"/>
  </r>
  <r>
    <x v="27"/>
    <x v="37"/>
    <n v="1785.6452527078652"/>
    <n v="1132.114921906244"/>
    <n v="2114.2878623595502"/>
    <n v="0.84456108579040934"/>
    <n v="892.82262635393261"/>
  </r>
  <r>
    <x v="27"/>
    <x v="38"/>
    <n v="1630.8865483483146"/>
    <n v="1023.4590360854252"/>
    <n v="1925.4244550561798"/>
    <n v="0.84702702516611006"/>
    <n v="815.4432741741573"/>
  </r>
  <r>
    <x v="27"/>
    <x v="39"/>
    <n v="1503.6417632022469"/>
    <n v="958.71426243772044"/>
    <n v="1783.2755224719101"/>
    <n v="0.84319093951222679"/>
    <n v="751.82088160112346"/>
  </r>
  <r>
    <x v="27"/>
    <x v="40"/>
    <n v="1547.7450764157304"/>
    <n v="978.09557154833692"/>
    <n v="1830.8975308988765"/>
    <n v="0.84534773262590357"/>
    <n v="773.8725382078652"/>
  </r>
  <r>
    <x v="27"/>
    <x v="41"/>
    <n v="1625.6268919213485"/>
    <n v="1032.5473167186578"/>
    <n v="1925.8288483146066"/>
    <n v="0.84411804992121675"/>
    <n v="812.81344596067424"/>
  </r>
  <r>
    <x v="27"/>
    <x v="42"/>
    <n v="1637.0133592247196"/>
    <n v="1048.3043432827394"/>
    <n v="1943.9019353932586"/>
    <n v="0.84212754224844455"/>
    <n v="818.50667961235979"/>
  </r>
  <r>
    <x v="27"/>
    <x v="43"/>
    <n v="1637.1592356741571"/>
    <n v="1038.4164092004926"/>
    <n v="1938.710654494382"/>
    <n v="0.84445774921535688"/>
    <n v="818.57961783707856"/>
  </r>
  <r>
    <x v="27"/>
    <x v="44"/>
    <n v="1709.035804011236"/>
    <n v="1062.6090104379598"/>
    <n v="2012.4465926966291"/>
    <n v="0.84923287416098325"/>
    <n v="854.517902005618"/>
  </r>
  <r>
    <x v="27"/>
    <x v="45"/>
    <n v="1785.8762237528092"/>
    <n v="1111.0857661575812"/>
    <n v="2103.2987106741575"/>
    <n v="0.84908349664722282"/>
    <n v="892.93811187640461"/>
  </r>
  <r>
    <x v="27"/>
    <x v="46"/>
    <n v="1817.713758842697"/>
    <n v="1139.8793364366613"/>
    <n v="2145.5554550561797"/>
    <n v="0.84719961656507337"/>
    <n v="908.85687942134848"/>
  </r>
  <r>
    <x v="27"/>
    <x v="47"/>
    <n v="1755.8986133932585"/>
    <n v="1099.3561679003442"/>
    <n v="2071.6572893258426"/>
    <n v="0.8475816064947026"/>
    <n v="877.94930669662926"/>
  </r>
  <r>
    <x v="28"/>
    <x v="0"/>
    <n v="1738.3002406179778"/>
    <n v="1094.3652859828665"/>
    <n v="2054.0990983146066"/>
    <n v="0.84625919072953071"/>
    <n v="869.1501203089889"/>
  </r>
  <r>
    <x v="28"/>
    <x v="1"/>
    <n v="1772.6460402134833"/>
    <n v="1103.3945909178719"/>
    <n v="2088.0023005617977"/>
    <n v="0.84896747467018374"/>
    <n v="886.32302010674164"/>
  </r>
  <r>
    <x v="28"/>
    <x v="2"/>
    <n v="1797.2991601685399"/>
    <n v="1111.4079403329081"/>
    <n v="2113.1757808988764"/>
    <n v="0.8505204235324082"/>
    <n v="898.64958008426993"/>
  </r>
  <r>
    <x v="28"/>
    <x v="3"/>
    <n v="1773.1849726516855"/>
    <n v="1093.8342556489883"/>
    <n v="2083.4246629213485"/>
    <n v="0.85109147655252904"/>
    <n v="886.59248632584274"/>
  </r>
  <r>
    <x v="28"/>
    <x v="4"/>
    <n v="1785.612835719101"/>
    <n v="1111.8159557489123"/>
    <n v="2103.4609382022468"/>
    <n v="0.84889279534004602"/>
    <n v="892.80641785955049"/>
  </r>
  <r>
    <x v="28"/>
    <x v="5"/>
    <n v="1765.2752273932581"/>
    <n v="1087.8656822119979"/>
    <n v="2073.5593483146063"/>
    <n v="0.85132611652908696"/>
    <n v="882.63761369662905"/>
  </r>
  <r>
    <x v="28"/>
    <x v="6"/>
    <n v="1730.1797849325842"/>
    <n v="1077.5367515073465"/>
    <n v="2038.2854410112359"/>
    <n v="0.84884077083639764"/>
    <n v="865.0898924662921"/>
  </r>
  <r>
    <x v="28"/>
    <x v="7"/>
    <n v="1718.9675589438202"/>
    <n v="1081.0798312248173"/>
    <n v="2030.6607471910111"/>
    <n v="0.84650651829541079"/>
    <n v="859.48377947191011"/>
  </r>
  <r>
    <x v="28"/>
    <x v="8"/>
    <n v="1754.3628585505617"/>
    <n v="1109.2493831912643"/>
    <n v="2075.625985955056"/>
    <n v="0.84522109012974622"/>
    <n v="877.18142927528083"/>
  </r>
  <r>
    <x v="28"/>
    <x v="9"/>
    <n v="1812.0975155393257"/>
    <n v="1125.8767517899164"/>
    <n v="2133.3766348314612"/>
    <n v="0.84940346957652102"/>
    <n v="906.04875776966287"/>
  </r>
  <r>
    <x v="28"/>
    <x v="10"/>
    <n v="1778.8822584269662"/>
    <n v="1126.5528436769732"/>
    <n v="2105.5981095505617"/>
    <n v="0.84483465783822687"/>
    <n v="889.44112921348312"/>
  </r>
  <r>
    <x v="28"/>
    <x v="11"/>
    <n v="1762.2320825730337"/>
    <n v="1113.9833166366875"/>
    <n v="2084.8071235955058"/>
    <n v="0.84527343687019263"/>
    <n v="881.11604128651686"/>
  </r>
  <r>
    <x v="28"/>
    <x v="12"/>
    <n v="1947.6207891910117"/>
    <n v="1214.5696093881877"/>
    <n v="2295.300867977528"/>
    <n v="0.8485252702000371"/>
    <n v="973.81039459550584"/>
  </r>
  <r>
    <x v="28"/>
    <x v="13"/>
    <n v="1950.5991000337076"/>
    <n v="1219.8939527392763"/>
    <n v="2300.6473230337078"/>
    <n v="0.84784794283966336"/>
    <n v="975.2995500168538"/>
  </r>
  <r>
    <x v="28"/>
    <x v="14"/>
    <n v="1958.6304090000003"/>
    <n v="1247.339558441598"/>
    <n v="2322.0872191011235"/>
    <n v="0.84347839860992957"/>
    <n v="979.31520450000016"/>
  </r>
  <r>
    <x v="28"/>
    <x v="15"/>
    <n v="2046.2940508651691"/>
    <n v="1284.9080938932316"/>
    <n v="2416.2591235955056"/>
    <n v="0.84688518333256768"/>
    <n v="1023.1470254325845"/>
  </r>
  <r>
    <x v="28"/>
    <x v="16"/>
    <n v="2071.0160569213485"/>
    <n v="1314.9327036428178"/>
    <n v="2453.1929241573034"/>
    <n v="0.84421246960540752"/>
    <n v="1035.5080284606743"/>
  </r>
  <r>
    <x v="28"/>
    <x v="17"/>
    <n v="2069.7761071011237"/>
    <n v="1312.3009594484481"/>
    <n v="2450.7359999999999"/>
    <n v="0.84455286375240901"/>
    <n v="1034.8880535505618"/>
  </r>
  <r>
    <x v="28"/>
    <x v="18"/>
    <n v="2137.7747931573031"/>
    <n v="1343.9500464646881"/>
    <n v="2525.1302528089886"/>
    <n v="0.84659981035798604"/>
    <n v="1068.8873965786515"/>
  </r>
  <r>
    <x v="28"/>
    <x v="19"/>
    <n v="2155.571719988764"/>
    <n v="1360.5989021817313"/>
    <n v="2549.0623398876401"/>
    <n v="0.84563319078488264"/>
    <n v="1077.785859994382"/>
  </r>
  <r>
    <x v="28"/>
    <x v="20"/>
    <n v="2039.4135449999999"/>
    <n v="1275.3433194822751"/>
    <n v="2405.3499101123593"/>
    <n v="0.84786564167902467"/>
    <n v="1019.7067724999999"/>
  </r>
  <r>
    <x v="28"/>
    <x v="21"/>
    <n v="1987.1573591123597"/>
    <n v="1263.1947912999378"/>
    <n v="2354.6667387640446"/>
    <n v="0.84392297491551216"/>
    <n v="993.57867955617985"/>
  </r>
  <r>
    <x v="28"/>
    <x v="22"/>
    <n v="1864.6251937078653"/>
    <n v="1182.0044424923492"/>
    <n v="2207.7050561797751"/>
    <n v="0.84459886907829207"/>
    <n v="932.31259685393263"/>
  </r>
  <r>
    <x v="28"/>
    <x v="23"/>
    <n v="1921.8857522359551"/>
    <n v="1208.4830623596652"/>
    <n v="2270.2590505617982"/>
    <n v="0.84654909833323444"/>
    <n v="960.94287611797756"/>
  </r>
  <r>
    <x v="28"/>
    <x v="24"/>
    <n v="1847.517127887641"/>
    <n v="1159.8318530668919"/>
    <n v="2181.4053876404491"/>
    <n v="0.84693892219915912"/>
    <n v="923.75856394382049"/>
  </r>
  <r>
    <x v="28"/>
    <x v="25"/>
    <n v="1907.8978215842696"/>
    <n v="1207.6317435017197"/>
    <n v="2257.9744297752809"/>
    <n v="0.84495988813041978"/>
    <n v="953.94891079213482"/>
  </r>
  <r>
    <x v="28"/>
    <x v="26"/>
    <n v="1908.1328447528092"/>
    <n v="1197.0185529670991"/>
    <n v="2252.5151207865169"/>
    <n v="0.84711211354112514"/>
    <n v="954.0664223764046"/>
  </r>
  <r>
    <x v="28"/>
    <x v="27"/>
    <n v="1877.2070374719099"/>
    <n v="1167.1236921939912"/>
    <n v="2210.44881741573"/>
    <n v="0.84924248083996889"/>
    <n v="938.60351873595494"/>
  </r>
  <r>
    <x v="28"/>
    <x v="28"/>
    <n v="1921.0226499101127"/>
    <n v="1215.2240795081636"/>
    <n v="2273.1250702247194"/>
    <n v="0.84510204698952263"/>
    <n v="960.51132495505635"/>
  </r>
  <r>
    <x v="28"/>
    <x v="29"/>
    <n v="1908.4083891573034"/>
    <n v="1195.6495046342948"/>
    <n v="2252.0213848314602"/>
    <n v="0.84742018970664768"/>
    <n v="954.20419457865171"/>
  </r>
  <r>
    <x v="28"/>
    <x v="30"/>
    <n v="1954.371627101124"/>
    <n v="1230.2711104287362"/>
    <n v="2309.3582359550564"/>
    <n v="0.84628343782829152"/>
    <n v="977.18581355056199"/>
  </r>
  <r>
    <x v="28"/>
    <x v="31"/>
    <n v="2037.4644735505619"/>
    <n v="1290.2575963632012"/>
    <n v="2411.6438679775283"/>
    <n v="0.84484467238491412"/>
    <n v="1018.732236775281"/>
  </r>
  <r>
    <x v="28"/>
    <x v="32"/>
    <n v="1887.7141939550561"/>
    <n v="1195.8180541447005"/>
    <n v="2234.6019101123593"/>
    <n v="0.84476531833812796"/>
    <n v="943.85709697752804"/>
  </r>
  <r>
    <x v="28"/>
    <x v="33"/>
    <n v="1846.4676278764048"/>
    <n v="1165.2817290723538"/>
    <n v="2183.4203005617978"/>
    <n v="0.84567667865014606"/>
    <n v="923.23381393820239"/>
  </r>
  <r>
    <x v="28"/>
    <x v="34"/>
    <n v="1811.1006931348313"/>
    <n v="1136.2457030286134"/>
    <n v="2138.0224550561798"/>
    <n v="0.84709152088266626"/>
    <n v="905.55034656741566"/>
  </r>
  <r>
    <x v="28"/>
    <x v="35"/>
    <n v="1592.4318954269663"/>
    <n v="1001.3102901813534"/>
    <n v="1881.0799129213481"/>
    <n v="0.84655196437342917"/>
    <n v="796.21594771348316"/>
  </r>
  <r>
    <x v="28"/>
    <x v="36"/>
    <n v="1631.5510966179775"/>
    <n v="1046.3568001912233"/>
    <n v="1938.2521853932581"/>
    <n v="0.84176409494771032"/>
    <n v="815.77554830898873"/>
  </r>
  <r>
    <x v="28"/>
    <x v="37"/>
    <n v="1551.4244046404494"/>
    <n v="975.32705216909358"/>
    <n v="1832.533912921348"/>
    <n v="0.84660065153568387"/>
    <n v="775.71220232022472"/>
  </r>
  <r>
    <x v="28"/>
    <x v="38"/>
    <n v="1752.9162504269664"/>
    <n v="1113.118130020287"/>
    <n v="2076.4747415730335"/>
    <n v="0.84417894199813126"/>
    <n v="876.45812521348319"/>
  </r>
  <r>
    <x v="28"/>
    <x v="39"/>
    <n v="1771.5236019775284"/>
    <n v="1115.7843624835557"/>
    <n v="2093.6261882022472"/>
    <n v="0.84615086110414894"/>
    <n v="885.76180098876421"/>
  </r>
  <r>
    <x v="28"/>
    <x v="40"/>
    <n v="1746.2180901235956"/>
    <n v="1098.0366254024582"/>
    <n v="2062.7559353932584"/>
    <n v="0.84654614739512757"/>
    <n v="873.10904506179781"/>
  </r>
  <r>
    <x v="28"/>
    <x v="41"/>
    <n v="1745.4157696516854"/>
    <n v="1090.285139003355"/>
    <n v="2057.9596432584267"/>
    <n v="0.84812925042986675"/>
    <n v="872.70788482584271"/>
  </r>
  <r>
    <x v="28"/>
    <x v="42"/>
    <n v="1593.6232197640452"/>
    <n v="991.33127979197684"/>
    <n v="1876.7985168539326"/>
    <n v="0.84911790234970308"/>
    <n v="796.81160988202259"/>
  </r>
  <r>
    <x v="28"/>
    <x v="43"/>
    <n v="1357.9476593258428"/>
    <n v="839.61615407510214"/>
    <n v="1596.5516376404494"/>
    <n v="0.85055041585298152"/>
    <n v="678.97382966292139"/>
  </r>
  <r>
    <x v="28"/>
    <x v="44"/>
    <n v="1532.626603280899"/>
    <n v="954.23128862800024"/>
    <n v="1805.4089999999999"/>
    <n v="0.84890825473945186"/>
    <n v="766.31330164044948"/>
  </r>
  <r>
    <x v="28"/>
    <x v="45"/>
    <n v="1614.7672006853932"/>
    <n v="997.95605825345478"/>
    <n v="1898.2595730337075"/>
    <n v="0.85065668764401359"/>
    <n v="807.38360034269658"/>
  </r>
  <r>
    <x v="28"/>
    <x v="46"/>
    <n v="1540.690329235955"/>
    <n v="972.81640915349612"/>
    <n v="1822.1137331460673"/>
    <n v="0.84555113174839769"/>
    <n v="770.3451646179775"/>
  </r>
  <r>
    <x v="28"/>
    <x v="47"/>
    <n v="1513.1439930337078"/>
    <n v="952.25908482768853"/>
    <n v="1787.8484578651683"/>
    <n v="0.84634913343859175"/>
    <n v="756.57199651685391"/>
  </r>
  <r>
    <x v="29"/>
    <x v="0"/>
    <n v="1554.5121228202247"/>
    <n v="987.42933402371682"/>
    <n v="1841.60925"/>
    <n v="0.84410529694082759"/>
    <n v="777.25606141011235"/>
  </r>
  <r>
    <x v="29"/>
    <x v="1"/>
    <n v="1559.739362258427"/>
    <n v="987.79587171649007"/>
    <n v="1846.2198033707864"/>
    <n v="0.8448286381776916"/>
    <n v="779.86968112921352"/>
  </r>
  <r>
    <x v="29"/>
    <x v="2"/>
    <n v="1569.3672079213484"/>
    <n v="971.43113795599345"/>
    <n v="1845.6955028089885"/>
    <n v="0.85028500396349649"/>
    <n v="784.68360396067419"/>
  </r>
  <r>
    <x v="29"/>
    <x v="3"/>
    <n v="1522.7029525955056"/>
    <n v="939.31845891534692"/>
    <n v="1789.1180646067417"/>
    <n v="0.85109137441424498"/>
    <n v="761.35147629775281"/>
  </r>
  <r>
    <x v="29"/>
    <x v="4"/>
    <n v="1447.5076950337079"/>
    <n v="897.27053490206242"/>
    <n v="1703.0481320224719"/>
    <n v="0.84995113632795893"/>
    <n v="723.75384751685397"/>
  </r>
  <r>
    <x v="29"/>
    <x v="5"/>
    <n v="1260.8628301011236"/>
    <n v="775.44318827148311"/>
    <n v="1480.2321488764044"/>
    <n v="0.8518007334580614"/>
    <n v="630.43141505056178"/>
  </r>
  <r>
    <x v="29"/>
    <x v="6"/>
    <n v="1047.2065092808991"/>
    <n v="649.85220672374157"/>
    <n v="1232.4566376404496"/>
    <n v="0.8496903479588428"/>
    <n v="523.60325464044956"/>
  </r>
  <r>
    <x v="29"/>
    <x v="7"/>
    <n v="1034.288339258427"/>
    <n v="641.33366734078572"/>
    <n v="1216.9885955056179"/>
    <n v="0.84987512872190463"/>
    <n v="517.14416962921348"/>
  </r>
  <r>
    <x v="29"/>
    <x v="8"/>
    <n v="1039.9734686629215"/>
    <n v="642.59768562084992"/>
    <n v="1222.4878735955058"/>
    <n v="0.85070248231110523"/>
    <n v="519.98673433146075"/>
  </r>
  <r>
    <x v="29"/>
    <x v="9"/>
    <n v="1049.7755556404495"/>
    <n v="659.18096575442394"/>
    <n v="1239.5758398876405"/>
    <n v="0.84688287869147627"/>
    <n v="524.88777782022476"/>
  </r>
  <r>
    <x v="29"/>
    <x v="10"/>
    <n v="1199.9796730786516"/>
    <n v="759.54760254067969"/>
    <n v="1420.1632921348312"/>
    <n v="0.84495894220361578"/>
    <n v="599.98983653932578"/>
  </r>
  <r>
    <x v="29"/>
    <x v="11"/>
    <n v="1289.973286011236"/>
    <n v="815.04027241720996"/>
    <n v="1525.8839157303369"/>
    <n v="0.84539411728041813"/>
    <n v="644.98664300561802"/>
  </r>
  <r>
    <x v="29"/>
    <x v="12"/>
    <n v="1359.175452775281"/>
    <n v="871.29009327258041"/>
    <n v="1614.4671994382022"/>
    <n v="0.84187244760887248"/>
    <n v="679.58772638764049"/>
  </r>
  <r>
    <x v="29"/>
    <x v="13"/>
    <n v="1228.0122641123596"/>
    <n v="777.35804963179339"/>
    <n v="1453.3752640449436"/>
    <n v="0.84493818939413645"/>
    <n v="614.00613205617981"/>
  </r>
  <r>
    <x v="29"/>
    <x v="14"/>
    <n v="1169.2807847191011"/>
    <n v="718.02158525682557"/>
    <n v="1372.141592696629"/>
    <n v="0.85215752582876547"/>
    <n v="584.64039235955056"/>
  </r>
  <r>
    <x v="29"/>
    <x v="15"/>
    <n v="1220.2524474269665"/>
    <n v="772.78068830462882"/>
    <n v="1444.3704606741574"/>
    <n v="0.84483342788484872"/>
    <n v="610.12622371348323"/>
  </r>
  <r>
    <x v="29"/>
    <x v="16"/>
    <n v="1216.4069821348314"/>
    <n v="771.10527321827101"/>
    <n v="1440.2254297752809"/>
    <n v="0.84459485090790831"/>
    <n v="608.20349106741571"/>
  </r>
  <r>
    <x v="29"/>
    <x v="17"/>
    <n v="1255.5626524382023"/>
    <n v="814.26726363395846"/>
    <n v="1496.485466292135"/>
    <n v="0.83900758191065439"/>
    <n v="627.78132621910117"/>
  </r>
  <r>
    <x v="29"/>
    <x v="18"/>
    <n v="1224.624688786517"/>
    <n v="788.80526348618309"/>
    <n v="1456.6809438202247"/>
    <n v="0.84069520781597673"/>
    <n v="612.31234439325851"/>
  </r>
  <r>
    <x v="29"/>
    <x v="19"/>
    <n v="1134.0111009438203"/>
    <n v="1052.5832503530362"/>
    <n v="1547.2274157303373"/>
    <n v="0.73293110593476229"/>
    <n v="567.00555047191017"/>
  </r>
  <r>
    <x v="29"/>
    <x v="20"/>
    <n v="1207.4355804943818"/>
    <n v="1177.158747756245"/>
    <n v="1686.29872752809"/>
    <n v="0.716027095782926"/>
    <n v="603.71779024719092"/>
  </r>
  <r>
    <x v="29"/>
    <x v="21"/>
    <n v="1251.4132778764044"/>
    <n v="1264.5431330369813"/>
    <n v="1779.0740646067413"/>
    <n v="0.70340707156170335"/>
    <n v="625.70663893820222"/>
  </r>
  <r>
    <x v="29"/>
    <x v="22"/>
    <n v="1313.4310295056182"/>
    <n v="1298.4192125019724"/>
    <n v="1846.8875224719102"/>
    <n v="0.71115918729457683"/>
    <n v="656.7155147528091"/>
  </r>
  <r>
    <x v="29"/>
    <x v="23"/>
    <n v="1332.9014833820224"/>
    <n v="1059.9255982096779"/>
    <n v="1702.9587893258426"/>
    <n v="0.78269743914923728"/>
    <n v="666.45074169101122"/>
  </r>
  <r>
    <x v="29"/>
    <x v="24"/>
    <n v="1341.9093541348316"/>
    <n v="867.12531359557704"/>
    <n v="1597.6942837078652"/>
    <n v="0.83990370862477004"/>
    <n v="670.95467706741579"/>
  </r>
  <r>
    <x v="29"/>
    <x v="25"/>
    <n v="1375.3920514044946"/>
    <n v="878.44053438531444"/>
    <n v="1631.9807191011237"/>
    <n v="0.84277469415327699"/>
    <n v="687.69602570224731"/>
  </r>
  <r>
    <x v="29"/>
    <x v="26"/>
    <n v="1373.4267714606742"/>
    <n v="872.35729562560459"/>
    <n v="1627.0551151685395"/>
    <n v="0.84411816087644143"/>
    <n v="686.71338573033711"/>
  </r>
  <r>
    <x v="29"/>
    <x v="27"/>
    <n v="1254.1322528089888"/>
    <n v="791.5806768704872"/>
    <n v="1483.053497191011"/>
    <n v="0.84564195100472617"/>
    <n v="627.06612640449441"/>
  </r>
  <r>
    <x v="29"/>
    <x v="28"/>
    <n v="1167.3884430000001"/>
    <n v="731.74783851291784"/>
    <n v="1377.7701825842696"/>
    <n v="0.84730273434306824"/>
    <n v="583.69422150000003"/>
  </r>
  <r>
    <x v="29"/>
    <x v="29"/>
    <n v="1157.1730394157303"/>
    <n v="739.39514465825675"/>
    <n v="1373.2278117977526"/>
    <n v="0.84266647490981439"/>
    <n v="578.58651970786514"/>
  </r>
  <r>
    <x v="29"/>
    <x v="30"/>
    <n v="1159.1504757303371"/>
    <n v="740.51851150907146"/>
    <n v="1375.4989971910113"/>
    <n v="0.84271270142508836"/>
    <n v="579.57523786516856"/>
  </r>
  <r>
    <x v="29"/>
    <x v="31"/>
    <n v="1287.6271064494381"/>
    <n v="822.74854815708102"/>
    <n v="1528.0375449438202"/>
    <n v="0.84266719146405455"/>
    <n v="643.81355322471904"/>
  </r>
  <r>
    <x v="29"/>
    <x v="32"/>
    <n v="1357.3641535280899"/>
    <n v="862.01679092105667"/>
    <n v="1607.9522359550563"/>
    <n v="0.84415701112034114"/>
    <n v="678.68207676404495"/>
  </r>
  <r>
    <x v="29"/>
    <x v="33"/>
    <n v="1347.0879680898877"/>
    <n v="859.94117948515282"/>
    <n v="1598.1692106741571"/>
    <n v="0.84289445641468996"/>
    <n v="673.54398404494384"/>
  </r>
  <r>
    <x v="29"/>
    <x v="34"/>
    <n v="1317.5560913258428"/>
    <n v="836.87325289484261"/>
    <n v="1560.8686348314607"/>
    <n v="0.84411721904329873"/>
    <n v="658.77804566292139"/>
  </r>
  <r>
    <x v="29"/>
    <x v="35"/>
    <n v="1301.5420988764042"/>
    <n v="819.58916451226878"/>
    <n v="1538.0956516853932"/>
    <n v="0.84620361383261078"/>
    <n v="650.77104943820211"/>
  </r>
  <r>
    <x v="29"/>
    <x v="36"/>
    <n v="1133.6464098202248"/>
    <n v="711.25602199355171"/>
    <n v="1338.2971685393259"/>
    <n v="0.84708122864635094"/>
    <n v="566.82320491011239"/>
  </r>
  <r>
    <x v="29"/>
    <x v="37"/>
    <n v="997.9853639662922"/>
    <n v="626.6627894430876"/>
    <n v="1178.4231151685392"/>
    <n v="0.84688203338879631"/>
    <n v="498.9926819831461"/>
  </r>
  <r>
    <x v="29"/>
    <x v="38"/>
    <n v="1117.4743845505616"/>
    <n v="709.24735996494303"/>
    <n v="1323.548570224719"/>
    <n v="0.8443017579330927"/>
    <n v="558.73719227528079"/>
  </r>
  <r>
    <x v="29"/>
    <x v="39"/>
    <n v="1228.680864505618"/>
    <n v="773.85953506896453"/>
    <n v="1452.0727415730339"/>
    <n v="0.84615655216734187"/>
    <n v="614.34043225280902"/>
  </r>
  <r>
    <x v="29"/>
    <x v="40"/>
    <n v="1172.6602557977528"/>
    <n v="733.34064818819206"/>
    <n v="1383.0837219101122"/>
    <n v="0.84785919841370605"/>
    <n v="586.33012789887641"/>
  </r>
  <r>
    <x v="29"/>
    <x v="41"/>
    <n v="1097.408268505618"/>
    <n v="683.91501498800676"/>
    <n v="1293.0756573033707"/>
    <n v="0.84868063388819415"/>
    <n v="548.70413425280901"/>
  </r>
  <r>
    <x v="29"/>
    <x v="42"/>
    <n v="1111.6555350674159"/>
    <n v="686.87593979301232"/>
    <n v="1306.7427387640448"/>
    <n v="0.85070726019021303"/>
    <n v="555.82776753370797"/>
  </r>
  <r>
    <x v="29"/>
    <x v="43"/>
    <n v="1192.5237656629213"/>
    <n v="745.405444016003"/>
    <n v="1406.3222275280898"/>
    <n v="0.84797334659143897"/>
    <n v="596.26188283146064"/>
  </r>
  <r>
    <x v="29"/>
    <x v="44"/>
    <n v="1237.7738298539325"/>
    <n v="773.35856867753444"/>
    <n v="1459.5093455056178"/>
    <n v="0.84807530261146113"/>
    <n v="618.88691492696626"/>
  </r>
  <r>
    <x v="29"/>
    <x v="45"/>
    <n v="1153.035821224719"/>
    <n v="720.44988006676067"/>
    <n v="1359.610103932584"/>
    <n v="0.84806358667800252"/>
    <n v="576.51791061235951"/>
  </r>
  <r>
    <x v="29"/>
    <x v="46"/>
    <n v="1110.8126933595504"/>
    <n v="697.30621467811181"/>
    <n v="1311.5413820224719"/>
    <n v="0.84695207378558934"/>
    <n v="555.4063466797752"/>
  </r>
  <r>
    <x v="29"/>
    <x v="47"/>
    <n v="1111.9756528314606"/>
    <n v="688.31169583228564"/>
    <n v="1307.7701797752807"/>
    <n v="0.85028368900607276"/>
    <n v="555.9878264157303"/>
  </r>
  <r>
    <x v="30"/>
    <x v="0"/>
    <n v="1096.5654267977529"/>
    <n v="687.14480806374092"/>
    <n v="1294.072533707865"/>
    <n v="0.84737555139648835"/>
    <n v="548.28271339887647"/>
  </r>
  <r>
    <x v="30"/>
    <x v="1"/>
    <n v="1083.0151254943821"/>
    <n v="669.65058852482252"/>
    <n v="1273.3238679775282"/>
    <n v="0.85054176139380688"/>
    <n v="541.50756274719106"/>
  </r>
  <r>
    <x v="30"/>
    <x v="2"/>
    <n v="1095.0499325730339"/>
    <n v="680.87441622275367"/>
    <n v="1289.4666825842696"/>
    <n v="0.84922700784978966"/>
    <n v="547.52496628651693"/>
  </r>
  <r>
    <x v="30"/>
    <x v="3"/>
    <n v="1079.9962934157304"/>
    <n v="671.28508021070172"/>
    <n v="1271.6193033707866"/>
    <n v="0.84930787897989191"/>
    <n v="539.9981467078652"/>
  </r>
  <r>
    <x v="30"/>
    <x v="4"/>
    <n v="1067.0173415393258"/>
    <n v="663.95147118862428"/>
    <n v="1256.7249353932582"/>
    <n v="0.84904604936913386"/>
    <n v="533.5086707696629"/>
  </r>
  <r>
    <x v="30"/>
    <x v="5"/>
    <n v="1051.319414730337"/>
    <n v="655.97446363609595"/>
    <n v="1239.1832022471908"/>
    <n v="0.8483970835174548"/>
    <n v="525.65970736516852"/>
  </r>
  <r>
    <x v="30"/>
    <x v="6"/>
    <n v="1325.4172111011235"/>
    <n v="832.55500253913874"/>
    <n v="1565.2088089887641"/>
    <n v="0.84679897243706226"/>
    <n v="662.70860555056174"/>
  </r>
  <r>
    <x v="30"/>
    <x v="7"/>
    <n v="1395.6931906179775"/>
    <n v="870.81850585561756"/>
    <n v="1645.0788286516852"/>
    <n v="0.84840505288241697"/>
    <n v="697.84659530898875"/>
  </r>
  <r>
    <x v="30"/>
    <x v="8"/>
    <n v="1408.0805324494381"/>
    <n v="874.53399154025794"/>
    <n v="1657.5585926966289"/>
    <n v="0.84949065369609467"/>
    <n v="704.04026622471906"/>
  </r>
  <r>
    <x v="30"/>
    <x v="9"/>
    <n v="1447.8197085505619"/>
    <n v="901.65549289358341"/>
    <n v="1705.6273146067417"/>
    <n v="0.84884880545219155"/>
    <n v="723.90985427528096"/>
  </r>
  <r>
    <x v="30"/>
    <x v="10"/>
    <n v="1507.6006879550559"/>
    <n v="946.36156196343666"/>
    <n v="1780.0168651685392"/>
    <n v="0.84695865385090618"/>
    <n v="753.80034397752797"/>
  </r>
  <r>
    <x v="30"/>
    <x v="11"/>
    <n v="1520.6080046966292"/>
    <n v="972.70212009186037"/>
    <n v="1805.103353932584"/>
    <n v="0.84239387256349862"/>
    <n v="760.30400234831461"/>
  </r>
  <r>
    <x v="30"/>
    <x v="12"/>
    <n v="1688.6293095842695"/>
    <n v="1064.0232183479632"/>
    <n v="1995.8993848314608"/>
    <n v="0.84604931612164513"/>
    <n v="844.31465479213477"/>
  </r>
  <r>
    <x v="30"/>
    <x v="13"/>
    <n v="1489.0176491460675"/>
    <n v="940.20423638827071"/>
    <n v="1761.010382022472"/>
    <n v="0.84554734279077426"/>
    <n v="744.50882457303373"/>
  </r>
  <r>
    <x v="30"/>
    <x v="14"/>
    <n v="1433.1712817528094"/>
    <n v="899.90203384022391"/>
    <n v="1692.2776348314605"/>
    <n v="0.84688898101258869"/>
    <n v="716.58564087640468"/>
  </r>
  <r>
    <x v="30"/>
    <x v="15"/>
    <n v="1608.2594901910113"/>
    <n v="1003.7552107820572"/>
    <n v="1895.7908932584269"/>
    <n v="0.84833168885350252"/>
    <n v="804.12974509550565"/>
  </r>
  <r>
    <x v="30"/>
    <x v="16"/>
    <n v="1738.7905475730338"/>
    <n v="1098.5109945723448"/>
    <n v="2056.7253033707862"/>
    <n v="0.84541700572425194"/>
    <n v="869.3952737865169"/>
  </r>
  <r>
    <x v="30"/>
    <x v="17"/>
    <n v="1762.3455420337082"/>
    <n v="1112.0645217596889"/>
    <n v="2083.8784297752809"/>
    <n v="0.84570458470734977"/>
    <n v="881.17277101685409"/>
  </r>
  <r>
    <x v="30"/>
    <x v="18"/>
    <n v="1711.7750395617979"/>
    <n v="1079.3708366480553"/>
    <n v="2023.6638033707866"/>
    <n v="0.84587916071361247"/>
    <n v="855.88751978089897"/>
  </r>
  <r>
    <x v="30"/>
    <x v="19"/>
    <n v="1632.1143417977528"/>
    <n v="1024.6915567454564"/>
    <n v="1927.1196151685392"/>
    <n v="0.8469190645724467"/>
    <n v="816.05717089887639"/>
  </r>
  <r>
    <x v="30"/>
    <x v="20"/>
    <n v="1694.6588694943821"/>
    <n v="1070.9320263684392"/>
    <n v="2004.6855337078653"/>
    <n v="0.84534897917876528"/>
    <n v="847.32943474719104"/>
  </r>
  <r>
    <x v="30"/>
    <x v="21"/>
    <n v="1844.794100831461"/>
    <n v="1159.9498091163775"/>
    <n v="2179.1624157303372"/>
    <n v="0.84656108581662826"/>
    <n v="922.39705041573052"/>
  </r>
  <r>
    <x v="30"/>
    <x v="22"/>
    <n v="1694.8412150561799"/>
    <n v="1077.3682352958074"/>
    <n v="2008.2851039325842"/>
    <n v="0.84392460599213492"/>
    <n v="847.42060752808993"/>
  </r>
  <r>
    <x v="30"/>
    <x v="23"/>
    <n v="1787.1688511797754"/>
    <n v="1134.7033768659664"/>
    <n v="2116.9610898876404"/>
    <n v="0.8442143125430005"/>
    <n v="893.5844255898877"/>
  </r>
  <r>
    <x v="30"/>
    <x v="24"/>
    <n v="1838.5619347415727"/>
    <n v="1171.8163754146151"/>
    <n v="2180.2439325842697"/>
    <n v="0.84328267459609574"/>
    <n v="919.28096737078636"/>
  </r>
  <r>
    <x v="30"/>
    <x v="25"/>
    <n v="1907.691163280899"/>
    <n v="1218.6304258459927"/>
    <n v="2263.7017668539324"/>
    <n v="0.84273078336294582"/>
    <n v="953.8455816404495"/>
  </r>
  <r>
    <x v="30"/>
    <x v="26"/>
    <n v="1911.0544258651687"/>
    <n v="1205.2502994519664"/>
    <n v="2259.3709971910112"/>
    <n v="0.84583471605199367"/>
    <n v="955.52721293258435"/>
  </r>
  <r>
    <x v="30"/>
    <x v="27"/>
    <n v="1920.4594047303374"/>
    <n v="1212.7927975045318"/>
    <n v="2271.3499719101128"/>
    <n v="0.84551453033691204"/>
    <n v="960.22970236516869"/>
  </r>
  <r>
    <x v="30"/>
    <x v="28"/>
    <n v="1981.6707837640449"/>
    <n v="1255.0825268891358"/>
    <n v="2345.6877977528088"/>
    <n v="0.84481438052519364"/>
    <n v="990.83539188202246"/>
  </r>
  <r>
    <x v="30"/>
    <x v="29"/>
    <n v="1975.7020057078648"/>
    <n v="1240.4547482639712"/>
    <n v="2332.836556179775"/>
    <n v="0.84690974190804458"/>
    <n v="987.85100285393241"/>
  </r>
  <r>
    <x v="30"/>
    <x v="30"/>
    <n v="1853.0401723483146"/>
    <n v="1170.0038205758362"/>
    <n v="2191.498761235955"/>
    <n v="0.84555839370095853"/>
    <n v="926.52008617415731"/>
  </r>
  <r>
    <x v="30"/>
    <x v="31"/>
    <n v="1831.6652203820224"/>
    <n v="1169.8795507178413"/>
    <n v="2173.388056179775"/>
    <n v="0.84276952529204174"/>
    <n v="915.83261019101121"/>
  </r>
  <r>
    <x v="30"/>
    <x v="32"/>
    <n v="1808.6248456179776"/>
    <n v="1133.4715077626693"/>
    <n v="2134.451098314607"/>
    <n v="0.84734892593514721"/>
    <n v="904.3124228089888"/>
  </r>
  <r>
    <x v="30"/>
    <x v="33"/>
    <n v="1778.2339186516854"/>
    <n v="1124.7723833052905"/>
    <n v="2104.098092696629"/>
    <n v="0.84512881068804468"/>
    <n v="889.11695932584269"/>
  </r>
  <r>
    <x v="30"/>
    <x v="34"/>
    <n v="1706.9611167303372"/>
    <n v="1088.6345782010335"/>
    <n v="2024.5595814606745"/>
    <n v="0.84312713360542491"/>
    <n v="853.48055836516858"/>
  </r>
  <r>
    <x v="30"/>
    <x v="35"/>
    <n v="1660.0253691235957"/>
    <n v="1043.9335076422051"/>
    <n v="1960.9899016853933"/>
    <n v="0.84652418031162202"/>
    <n v="830.01268456179787"/>
  </r>
  <r>
    <x v="30"/>
    <x v="36"/>
    <n v="1630.3070946741573"/>
    <n v="1034.2775045627643"/>
    <n v="1930.7074297752806"/>
    <n v="0.84440918884530958"/>
    <n v="815.15354733707863"/>
  </r>
  <r>
    <x v="30"/>
    <x v="37"/>
    <n v="1539.7502365617979"/>
    <n v="961.60297014909861"/>
    <n v="1815.3542528089886"/>
    <n v="0.848181689154756"/>
    <n v="769.87511828089896"/>
  </r>
  <r>
    <x v="30"/>
    <x v="38"/>
    <n v="1579.0842003033711"/>
    <n v="997.18283100202791"/>
    <n v="1867.5868146067417"/>
    <n v="0.84552117628645784"/>
    <n v="789.54210015168553"/>
  </r>
  <r>
    <x v="30"/>
    <x v="39"/>
    <n v="1665.7226548988767"/>
    <n v="1043.8657317791258"/>
    <n v="1965.7791404494383"/>
    <n v="0.84736002159329082"/>
    <n v="832.86132744943836"/>
  </r>
  <r>
    <x v="30"/>
    <x v="40"/>
    <n v="1703.5816456516852"/>
    <n v="1071.5124162705765"/>
    <n v="2012.5429887640446"/>
    <n v="0.84648211499715564"/>
    <n v="851.79082282584261"/>
  </r>
  <r>
    <x v="30"/>
    <x v="41"/>
    <n v="1680.1482148988766"/>
    <n v="1047.4060300200567"/>
    <n v="1979.8882331460677"/>
    <n v="0.84860760661681378"/>
    <n v="840.07410744943832"/>
  </r>
  <r>
    <x v="30"/>
    <x v="42"/>
    <n v="1676.33111447191"/>
    <n v="1043.4174348254573"/>
    <n v="1974.5394269662922"/>
    <n v="0.84897322969511257"/>
    <n v="838.16555723595502"/>
  </r>
  <r>
    <x v="30"/>
    <x v="43"/>
    <n v="1561.4898796516854"/>
    <n v="979.36976611740988"/>
    <n v="1843.2080140449436"/>
    <n v="0.84715879474990774"/>
    <n v="780.74493982584272"/>
  </r>
  <r>
    <x v="30"/>
    <x v="44"/>
    <n v="1604.1708974831463"/>
    <n v="1001.655837574252"/>
    <n v="1891.2109044943822"/>
    <n v="0.84822422167242284"/>
    <n v="802.08544874157315"/>
  </r>
  <r>
    <x v="30"/>
    <x v="45"/>
    <n v="1544.1467906629211"/>
    <n v="959.9085907898874"/>
    <n v="1818.1897078651684"/>
    <n v="0.84927704957475791"/>
    <n v="772.07339533146057"/>
  </r>
  <r>
    <x v="30"/>
    <x v="46"/>
    <n v="1488.5678634269666"/>
    <n v="925.48577229132184"/>
    <n v="1752.8143651685391"/>
    <n v="0.84924444539444177"/>
    <n v="744.2839317134833"/>
  </r>
  <r>
    <x v="30"/>
    <x v="47"/>
    <n v="1489.6497804269661"/>
    <n v="938.44391379864089"/>
    <n v="1760.6059887640447"/>
    <n v="0.84610059827906681"/>
    <n v="744.82489021348306"/>
  </r>
  <r>
    <x v="31"/>
    <x v="0"/>
    <n v="1473.4574945393258"/>
    <n v="922.55709209519887"/>
    <n v="1738.4442977528088"/>
    <n v="0.84757245109548984"/>
    <n v="736.7287472696629"/>
  </r>
  <r>
    <x v="31"/>
    <x v="1"/>
    <n v="1487.1779850337077"/>
    <n v="931.23982122038672"/>
    <n v="1754.6811573033708"/>
    <n v="0.84754884318654944"/>
    <n v="743.58899251685386"/>
  </r>
  <r>
    <x v="31"/>
    <x v="2"/>
    <n v="1466.8079597191013"/>
    <n v="919.95609436046607"/>
    <n v="1731.4285449438205"/>
    <n v="0.847166326327775"/>
    <n v="733.40397985955065"/>
  </r>
  <r>
    <x v="31"/>
    <x v="3"/>
    <n v="1477.3029598314606"/>
    <n v="912.8268732301982"/>
    <n v="1736.5704522471913"/>
    <n v="0.85070142585909592"/>
    <n v="738.65147991573031"/>
  </r>
  <r>
    <x v="31"/>
    <x v="4"/>
    <n v="1515.6887266516853"/>
    <n v="952.57167331638004"/>
    <n v="1790.1690168539326"/>
    <n v="0.84667353327082906"/>
    <n v="757.84436332584266"/>
  </r>
  <r>
    <x v="31"/>
    <x v="5"/>
    <n v="1534.71749905618"/>
    <n v="964.79960304696658"/>
    <n v="1812.7868258426968"/>
    <n v="0.8466067146878935"/>
    <n v="767.35874952809002"/>
  </r>
  <r>
    <x v="31"/>
    <x v="6"/>
    <n v="1509.3390489775284"/>
    <n v="943.43579495894608"/>
    <n v="1779.9369269662923"/>
    <n v="0.84797333327424784"/>
    <n v="754.66952448876418"/>
  </r>
  <r>
    <x v="31"/>
    <x v="7"/>
    <n v="1510.3723404943823"/>
    <n v="949.71507686558982"/>
    <n v="1784.1477893258427"/>
    <n v="0.84655113748457511"/>
    <n v="755.18617024719117"/>
  </r>
  <r>
    <x v="31"/>
    <x v="8"/>
    <n v="1533.9435434494385"/>
    <n v="966.04729606479532"/>
    <n v="1812.7962303370784"/>
    <n v="0.84617538241692558"/>
    <n v="766.97177172471925"/>
  </r>
  <r>
    <x v="31"/>
    <x v="9"/>
    <n v="1620.0187528651684"/>
    <n v="1007.8101610512507"/>
    <n v="1907.9156376404496"/>
    <n v="0.84910397551365113"/>
    <n v="810.00937643258419"/>
  </r>
  <r>
    <x v="31"/>
    <x v="10"/>
    <n v="1740.88549547191"/>
    <n v="1094.8611895457602"/>
    <n v="2056.5513202247189"/>
    <n v="0.84650719792476847"/>
    <n v="870.44274773595498"/>
  </r>
  <r>
    <x v="31"/>
    <x v="11"/>
    <n v="1851.3544889325844"/>
    <n v="1173.1877258590123"/>
    <n v="2191.7761938202248"/>
    <n v="0.84468226918082745"/>
    <n v="925.67724446629222"/>
  </r>
  <r>
    <x v="31"/>
    <x v="12"/>
    <n v="1825.8139539101126"/>
    <n v="1139.9652875306037"/>
    <n v="2152.4677584269666"/>
    <n v="0.848242184702653"/>
    <n v="912.90697695505628"/>
  </r>
  <r>
    <x v="31"/>
    <x v="13"/>
    <n v="1668.2066066629213"/>
    <n v="1061.1319626046643"/>
    <n v="1977.0974494382024"/>
    <n v="0.84376549427897285"/>
    <n v="834.10330333146067"/>
  </r>
  <r>
    <x v="31"/>
    <x v="14"/>
    <n v="1599.1989418314606"/>
    <n v="1017.5900246739949"/>
    <n v="1895.5017050561798"/>
    <n v="0.84368108852957358"/>
    <n v="799.59947091573031"/>
  </r>
  <r>
    <x v="31"/>
    <x v="15"/>
    <n v="1576.2963392696631"/>
    <n v="991.11975513788911"/>
    <n v="1861.9958426966291"/>
    <n v="0.84656275976792583"/>
    <n v="788.14816963483156"/>
  </r>
  <r>
    <x v="31"/>
    <x v="16"/>
    <n v="1638.8206063483149"/>
    <n v="1029.6183958584948"/>
    <n v="1935.4190814606739"/>
    <n v="0.84675232462391858"/>
    <n v="819.41030317415743"/>
  </r>
  <r>
    <x v="31"/>
    <x v="17"/>
    <n v="1657.7318671685391"/>
    <n v="1046.0569108979143"/>
    <n v="1960.1811151685392"/>
    <n v="0.84570341706715446"/>
    <n v="828.86593358426956"/>
  </r>
  <r>
    <x v="31"/>
    <x v="18"/>
    <n v="1641.7057183483148"/>
    <n v="1041.085355834266"/>
    <n v="1943.9795224719103"/>
    <n v="0.84450772210849601"/>
    <n v="820.8528591741574"/>
  </r>
  <r>
    <x v="31"/>
    <x v="19"/>
    <n v="1619.6378532471911"/>
    <n v="1018.5632104098278"/>
    <n v="1913.2950084269662"/>
    <n v="0.84651757628259938"/>
    <n v="809.81892662359553"/>
  </r>
  <r>
    <x v="31"/>
    <x v="20"/>
    <n v="1591.131163752809"/>
    <n v="1004.0942135798459"/>
    <n v="1881.4631460674157"/>
    <n v="0.84568819063958234"/>
    <n v="795.56558187640451"/>
  </r>
  <r>
    <x v="31"/>
    <x v="21"/>
    <n v="1711.5359642696633"/>
    <n v="1081.9779229346368"/>
    <n v="2024.8534719101126"/>
    <n v="0.84526410824933107"/>
    <n v="855.76798213483164"/>
  </r>
  <r>
    <x v="31"/>
    <x v="22"/>
    <n v="1754.306128820225"/>
    <n v="1097.597467128227"/>
    <n v="2069.3743483146068"/>
    <n v="0.84774711267152425"/>
    <n v="877.15306441011251"/>
  </r>
  <r>
    <x v="31"/>
    <x v="23"/>
    <n v="1783.6961812584273"/>
    <n v="1117.3305093161543"/>
    <n v="2104.7564073033709"/>
    <n v="0.84745967517624121"/>
    <n v="891.84809062921363"/>
  </r>
  <r>
    <x v="31"/>
    <x v="24"/>
    <n v="1826.085446191011"/>
    <n v="1157.0251200519151"/>
    <n v="2161.7805589887639"/>
    <n v="0.84471360360702652"/>
    <n v="913.04272309550549"/>
  </r>
  <r>
    <x v="31"/>
    <x v="25"/>
    <n v="1736.0756247640447"/>
    <n v="1089.6783278139728"/>
    <n v="2049.7213061797752"/>
    <n v="0.84698130400942351"/>
    <n v="868.03781238202237"/>
  </r>
  <r>
    <x v="31"/>
    <x v="26"/>
    <n v="1794.7868435393259"/>
    <n v="1136.4049313049213"/>
    <n v="2124.306"/>
    <n v="0.84488150178897292"/>
    <n v="897.39342176966295"/>
  </r>
  <r>
    <x v="31"/>
    <x v="27"/>
    <n v="1854.7542206292137"/>
    <n v="1164.4705146004885"/>
    <n v="2190.0010955056182"/>
    <n v="0.84691931179194035"/>
    <n v="927.37711031460685"/>
  </r>
  <r>
    <x v="31"/>
    <x v="28"/>
    <n v="1691.6562459101124"/>
    <n v="1064.1004200959662"/>
    <n v="1998.5020786516852"/>
    <n v="0.84646208977246085"/>
    <n v="845.82812295505619"/>
  </r>
  <r>
    <x v="31"/>
    <x v="29"/>
    <n v="1674.1510719775281"/>
    <n v="1057.3615946643986"/>
    <n v="1980.0998342696628"/>
    <n v="0.84548821377737227"/>
    <n v="837.07553598876405"/>
  </r>
  <r>
    <x v="31"/>
    <x v="30"/>
    <n v="1645.4336720561796"/>
    <n v="1044.2896898136808"/>
    <n v="1948.8439971910109"/>
    <n v="0.84431266660022286"/>
    <n v="822.7168360280898"/>
  </r>
  <r>
    <x v="31"/>
    <x v="31"/>
    <n v="1694.5008366741572"/>
    <n v="1064.8855315439876"/>
    <n v="2001.328129213483"/>
    <n v="0.84668816269528568"/>
    <n v="847.2504183370786"/>
  </r>
  <r>
    <x v="31"/>
    <x v="32"/>
    <n v="1724.0975474157306"/>
    <n v="1100.910808987134"/>
    <n v="2045.6091910112359"/>
    <n v="0.84282841267614372"/>
    <n v="862.04877370786528"/>
  </r>
  <r>
    <x v="31"/>
    <x v="33"/>
    <n v="1671.8413615280899"/>
    <n v="1064.0255374252524"/>
    <n v="1981.7174073033709"/>
    <n v="0.84363257615174003"/>
    <n v="835.92068076404496"/>
  </r>
  <r>
    <x v="31"/>
    <x v="34"/>
    <n v="1656.4554482359549"/>
    <n v="1052.2396490039682"/>
    <n v="1962.4099803370784"/>
    <n v="0.84409245001466493"/>
    <n v="828.22772411797746"/>
  </r>
  <r>
    <x v="31"/>
    <x v="35"/>
    <n v="1454.6151198202249"/>
    <n v="900.59733920900305"/>
    <n v="1710.8421067415729"/>
    <n v="0.85023341083803949"/>
    <n v="727.30755991011245"/>
  </r>
  <r>
    <x v="31"/>
    <x v="36"/>
    <n v="1495.4443171685393"/>
    <n v="931.0164057141186"/>
    <n v="1761.5746516853935"/>
    <n v="0.84892474794512229"/>
    <n v="747.72215858426966"/>
  </r>
  <r>
    <x v="31"/>
    <x v="37"/>
    <n v="1566.3240631011238"/>
    <n v="986.84569475583987"/>
    <n v="1851.2794213483144"/>
    <n v="0.84607652688125634"/>
    <n v="783.16203155056189"/>
  </r>
  <r>
    <x v="31"/>
    <x v="38"/>
    <n v="1615.1845694157303"/>
    <n v="1025.5840362814711"/>
    <n v="1913.2809016853932"/>
    <n v="0.84419625366715756"/>
    <n v="807.59228470786513"/>
  </r>
  <r>
    <x v="31"/>
    <x v="39"/>
    <n v="1636.7135020786518"/>
    <n v="1033.7881695193487"/>
    <n v="1935.858741573034"/>
    <n v="0.84547155581646227"/>
    <n v="818.3567510393259"/>
  </r>
  <r>
    <x v="31"/>
    <x v="40"/>
    <n v="1657.8858478651684"/>
    <n v="1032.4075508985716"/>
    <n v="1953.061912921348"/>
    <n v="0.84886497294155838"/>
    <n v="828.94292393258422"/>
  </r>
  <r>
    <x v="31"/>
    <x v="41"/>
    <n v="1669.2763672921351"/>
    <n v="1049.1721087181079"/>
    <n v="1971.6099269662923"/>
    <n v="0.84665650363236067"/>
    <n v="834.63818364606755"/>
  </r>
  <r>
    <x v="31"/>
    <x v="42"/>
    <n v="1622.636424707865"/>
    <n v="1014.8927845070347"/>
    <n v="1913.885140449438"/>
    <n v="0.8478233047605046"/>
    <n v="811.31821235393249"/>
  </r>
  <r>
    <x v="31"/>
    <x v="43"/>
    <n v="1670.0624792696628"/>
    <n v="1056.4153848315668"/>
    <n v="1976.1381910112361"/>
    <n v="0.84511421664041264"/>
    <n v="835.03123963483142"/>
  </r>
  <r>
    <x v="31"/>
    <x v="44"/>
    <n v="1606.9587585168538"/>
    <n v="992.14258552380204"/>
    <n v="1888.561188202247"/>
    <n v="0.85089049195517186"/>
    <n v="803.47937925842689"/>
  </r>
  <r>
    <x v="31"/>
    <x v="45"/>
    <n v="1631.4822105168544"/>
    <n v="1005.9206451623384"/>
    <n v="1916.6665196629217"/>
    <n v="0.85120817512050984"/>
    <n v="815.74110525842718"/>
  </r>
  <r>
    <x v="31"/>
    <x v="46"/>
    <n v="1579.574507258427"/>
    <n v="987.03201462168204"/>
    <n v="1862.6024325842698"/>
    <n v="0.84804705482256071"/>
    <n v="789.78725362921352"/>
  </r>
  <r>
    <x v="31"/>
    <x v="47"/>
    <n v="1568.4433237415728"/>
    <n v="982.24748776026161"/>
    <n v="1850.6281601123596"/>
    <n v="0.84751943018436826"/>
    <n v="784.22166187078642"/>
  </r>
  <r>
    <x v="32"/>
    <x v="0"/>
    <n v="1557.3283487191011"/>
    <n v="974.37855019708195"/>
    <n v="1837.0316123595503"/>
    <n v="0.8477417254234465"/>
    <n v="778.66417435955054"/>
  </r>
  <r>
    <x v="32"/>
    <x v="1"/>
    <n v="1563.6537136516856"/>
    <n v="978.68825095850866"/>
    <n v="1844.6798174157304"/>
    <n v="0.84765589068039837"/>
    <n v="781.82685682584281"/>
  </r>
  <r>
    <x v="32"/>
    <x v="2"/>
    <n v="1616.3880501235956"/>
    <n v="1026.934311334928"/>
    <n v="1915.0207331460676"/>
    <n v="0.84405772853860062"/>
    <n v="808.19402506179779"/>
  </r>
  <r>
    <x v="32"/>
    <x v="3"/>
    <n v="1594.5673645617976"/>
    <n v="1006.1868956036586"/>
    <n v="1885.4859185393257"/>
    <n v="0.8457063237030692"/>
    <n v="797.2836822808988"/>
  </r>
  <r>
    <x v="32"/>
    <x v="4"/>
    <n v="1599.3002449213479"/>
    <n v="1003.1320700506229"/>
    <n v="1887.8652556179775"/>
    <n v="0.84714745406860614"/>
    <n v="799.65012246067397"/>
  </r>
  <r>
    <x v="32"/>
    <x v="5"/>
    <n v="1574.5012485168538"/>
    <n v="992.79252360599276"/>
    <n v="1861.3680926966292"/>
    <n v="0.84588387148928645"/>
    <n v="787.25062425842691"/>
  </r>
  <r>
    <x v="32"/>
    <x v="6"/>
    <n v="1530.5559681235954"/>
    <n v="953.35327352349748"/>
    <n v="1803.1871882022469"/>
    <n v="0.84880592438632996"/>
    <n v="765.27798406179772"/>
  </r>
  <r>
    <x v="32"/>
    <x v="7"/>
    <n v="1569.9547658426964"/>
    <n v="982.42961860506659"/>
    <n v="1852.0059185393259"/>
    <n v="0.84770504787636813"/>
    <n v="784.97738292134818"/>
  </r>
  <r>
    <x v="32"/>
    <x v="8"/>
    <n v="1520.1501147303372"/>
    <n v="948.95685687747152"/>
    <n v="1792.031106741573"/>
    <n v="0.8482833300223267"/>
    <n v="760.07505736516862"/>
  </r>
  <r>
    <x v="32"/>
    <x v="9"/>
    <n v="1549.6738872471908"/>
    <n v="971.64628622422583"/>
    <n v="1829.0942191011236"/>
    <n v="0.84723568149963924"/>
    <n v="774.8369436235954"/>
  </r>
  <r>
    <x v="32"/>
    <x v="10"/>
    <n v="1611.9712354044948"/>
    <n v="1020.2721163947192"/>
    <n v="1907.7228455056181"/>
    <n v="0.84497139571511604"/>
    <n v="805.9856177022474"/>
  </r>
  <r>
    <x v="32"/>
    <x v="11"/>
    <n v="1609.916808741573"/>
    <n v="1015.9577865281138"/>
    <n v="1903.6812640449439"/>
    <n v="0.84568611308429864"/>
    <n v="804.95840437078652"/>
  </r>
  <r>
    <x v="32"/>
    <x v="12"/>
    <n v="1622.6850501910114"/>
    <n v="1028.6659553961924"/>
    <n v="1921.2653174157301"/>
    <n v="0.84459186114579154"/>
    <n v="811.34252509550572"/>
  </r>
  <r>
    <x v="32"/>
    <x v="13"/>
    <n v="1349.6408059550561"/>
    <n v="850.38927239125042"/>
    <n v="1595.2091460674158"/>
    <n v="0.8460588439341975"/>
    <n v="674.82040297752803"/>
  </r>
  <r>
    <x v="32"/>
    <x v="14"/>
    <n v="1271.8319286741573"/>
    <n v="813.40884815234631"/>
    <n v="1509.6987808988765"/>
    <n v="0.84244085294743831"/>
    <n v="635.91596433707866"/>
  </r>
  <r>
    <x v="32"/>
    <x v="15"/>
    <n v="1283.3440118089891"/>
    <n v="812.85391135679743"/>
    <n v="1519.1126797752809"/>
    <n v="0.84479843325304305"/>
    <n v="641.67200590449454"/>
  </r>
  <r>
    <x v="32"/>
    <x v="16"/>
    <n v="1236.5338800337079"/>
    <n v="780.64638225026715"/>
    <n v="1462.335396067416"/>
    <n v="0.84558842202620232"/>
    <n v="618.26694001685394"/>
  </r>
  <r>
    <x v="32"/>
    <x v="17"/>
    <n v="1290.6054172921347"/>
    <n v="809.94176594580813"/>
    <n v="1523.7020730337081"/>
    <n v="0.8470195323174462"/>
    <n v="645.30270864606734"/>
  </r>
  <r>
    <x v="32"/>
    <x v="18"/>
    <n v="1260.4414092471909"/>
    <n v="795.94917958029305"/>
    <n v="1490.7205112359547"/>
    <n v="0.84552496577789782"/>
    <n v="630.22070462359545"/>
  </r>
  <r>
    <x v="32"/>
    <x v="19"/>
    <n v="1291.1767667191011"/>
    <n v="808.39281568427157"/>
    <n v="1523.3635112359548"/>
    <n v="0.84758283705477955"/>
    <n v="645.58838335955056"/>
  </r>
  <r>
    <x v="32"/>
    <x v="20"/>
    <n v="1277.0226990000001"/>
    <n v="795.53066456848069"/>
    <n v="1504.545117977528"/>
    <n v="0.84877660612572858"/>
    <n v="638.51134950000005"/>
  </r>
  <r>
    <x v="32"/>
    <x v="21"/>
    <n v="1310.2582167303372"/>
    <n v="828.11384212382757"/>
    <n v="1550.015848314607"/>
    <n v="0.84531923860974223"/>
    <n v="655.12910836516858"/>
  </r>
  <r>
    <x v="32"/>
    <x v="22"/>
    <n v="1400.9852640337078"/>
    <n v="874.43100311332535"/>
    <n v="1651.4809382022472"/>
    <n v="0.84832057798909777"/>
    <n v="700.49263201685392"/>
  </r>
  <r>
    <x v="32"/>
    <x v="23"/>
    <n v="1352.9230260674158"/>
    <n v="845.56143962007025"/>
    <n v="1595.4230983146067"/>
    <n v="0.84800265678529652"/>
    <n v="676.46151303370789"/>
  </r>
  <r>
    <x v="32"/>
    <x v="24"/>
    <n v="1394.4897099101127"/>
    <n v="872.3809500917215"/>
    <n v="1644.8860365168539"/>
    <n v="0.84777284197939284"/>
    <n v="697.24485495505633"/>
  </r>
  <r>
    <x v="32"/>
    <x v="25"/>
    <n v="1380.5625611123594"/>
    <n v="863.00871222340993"/>
    <n v="1628.1084185393261"/>
    <n v="0.84795493063720229"/>
    <n v="690.28128055617969"/>
  </r>
  <r>
    <x v="32"/>
    <x v="26"/>
    <n v="1419.6696059325841"/>
    <n v="893.46021020404999"/>
    <n v="1677.418533707865"/>
    <n v="0.84634191014598048"/>
    <n v="709.83480296629205"/>
  </r>
  <r>
    <x v="32"/>
    <x v="27"/>
    <n v="1452.2000541573034"/>
    <n v="918.00889789817495"/>
    <n v="1718.0294915730337"/>
    <n v="0.84527073678325737"/>
    <n v="726.10002707865169"/>
  </r>
  <r>
    <x v="32"/>
    <x v="28"/>
    <n v="1469.9078342696628"/>
    <n v="929.79978567990793"/>
    <n v="1739.2977556179774"/>
    <n v="0.84511569656306518"/>
    <n v="734.95391713483139"/>
  </r>
  <r>
    <x v="32"/>
    <x v="29"/>
    <n v="1483.6728981235956"/>
    <n v="927.79499046598835"/>
    <n v="1749.8825140449437"/>
    <n v="0.84787000625202491"/>
    <n v="741.83644906179779"/>
  </r>
  <r>
    <x v="32"/>
    <x v="30"/>
    <n v="1469.5066740337081"/>
    <n v="928.98249661030945"/>
    <n v="1738.5218848314605"/>
    <n v="0.84526210849290984"/>
    <n v="734.75333701685406"/>
  </r>
  <r>
    <x v="32"/>
    <x v="31"/>
    <n v="1620.7157181235953"/>
    <n v="1017.30284473653"/>
    <n v="1913.5371741573033"/>
    <n v="0.84697373012224719"/>
    <n v="810.35785906179763"/>
  </r>
  <r>
    <x v="32"/>
    <x v="32"/>
    <n v="1641.8718554157306"/>
    <n v="1028.0013669752514"/>
    <n v="1937.1448061797753"/>
    <n v="0.84757311388282341"/>
    <n v="820.93592770786529"/>
  </r>
  <r>
    <x v="32"/>
    <x v="33"/>
    <n v="1629.9707684157302"/>
    <n v="1014.7928527207861"/>
    <n v="1920.0544887640447"/>
    <n v="0.84891901659778213"/>
    <n v="814.98538420786508"/>
  </r>
  <r>
    <x v="32"/>
    <x v="34"/>
    <n v="1655.4018961011238"/>
    <n v="1034.8652143749127"/>
    <n v="1952.2554775280898"/>
    <n v="0.84794327133719372"/>
    <n v="827.70094805056192"/>
  </r>
  <r>
    <x v="32"/>
    <x v="35"/>
    <n v="1645.8631971573034"/>
    <n v="1026.7965290526104"/>
    <n v="1939.8909185393256"/>
    <n v="0.84843079650921016"/>
    <n v="822.93159857865169"/>
  </r>
  <r>
    <x v="32"/>
    <x v="36"/>
    <n v="1543.7983080337081"/>
    <n v="977.2014930206625"/>
    <n v="1827.0840084269666"/>
    <n v="0.84495201146380006"/>
    <n v="771.89915401685403"/>
  </r>
  <r>
    <x v="32"/>
    <x v="37"/>
    <n v="1411.5207853820225"/>
    <n v="885.46012456989865"/>
    <n v="1666.2624522471908"/>
    <n v="0.84711792159655697"/>
    <n v="705.76039269101125"/>
  </r>
  <r>
    <x v="32"/>
    <x v="38"/>
    <n v="1484.2118305617978"/>
    <n v="941.41868540309838"/>
    <n v="1757.5989016853932"/>
    <n v="0.84445423192888913"/>
    <n v="742.1059152808989"/>
  </r>
  <r>
    <x v="32"/>
    <x v="39"/>
    <n v="1604.5882662134829"/>
    <n v="1016.1807818524807"/>
    <n v="1899.2964185393259"/>
    <n v="0.84483298686337149"/>
    <n v="802.29413310674147"/>
  </r>
  <r>
    <x v="32"/>
    <x v="40"/>
    <n v="1592.4845730337079"/>
    <n v="1005.0730474295206"/>
    <n v="1883.1300926966289"/>
    <n v="0.84565828946702315"/>
    <n v="796.24228651685394"/>
  </r>
  <r>
    <x v="32"/>
    <x v="41"/>
    <n v="1610.2977083595506"/>
    <n v="1025.8243655031058"/>
    <n v="1909.2863426966292"/>
    <n v="0.84340293666229527"/>
    <n v="805.1488541797753"/>
  </r>
  <r>
    <x v="32"/>
    <x v="42"/>
    <n v="1627.9041853820224"/>
    <n v="1034.5923730315576"/>
    <n v="1928.8476910112358"/>
    <n v="0.8439775690783351"/>
    <n v="813.95209269101122"/>
  </r>
  <r>
    <x v="32"/>
    <x v="43"/>
    <n v="1683.9936801910112"/>
    <n v="1051.1032180373488"/>
    <n v="1985.1077275280898"/>
    <n v="0.84831349797220634"/>
    <n v="841.9968400955056"/>
  </r>
  <r>
    <x v="32"/>
    <x v="44"/>
    <n v="1604.5436928539325"/>
    <n v="1010.7390981533799"/>
    <n v="1896.3528117977526"/>
    <n v="0.84612087100649613"/>
    <n v="802.27184642696625"/>
  </r>
  <r>
    <x v="32"/>
    <x v="45"/>
    <n v="1601.9908549887641"/>
    <n v="1005.9038870951165"/>
    <n v="1891.6176488764045"/>
    <n v="0.84688935733937842"/>
    <n v="800.99542749438206"/>
  </r>
  <r>
    <x v="32"/>
    <x v="46"/>
    <n v="1581.2885555393257"/>
    <n v="987.16810471484121"/>
    <n v="1864.1283117977525"/>
    <n v="0.84827237778194675"/>
    <n v="790.64427776966284"/>
  </r>
  <r>
    <x v="32"/>
    <x v="47"/>
    <n v="1597.0067429662922"/>
    <n v="1007.387634635225"/>
    <n v="1888.1897106741576"/>
    <n v="0.84578722886700741"/>
    <n v="798.50337148314611"/>
  </r>
  <r>
    <x v="33"/>
    <x v="0"/>
    <n v="1605.7147565730336"/>
    <n v="1025.3934211963897"/>
    <n v="1905.1906853932583"/>
    <n v="0.84281052226622211"/>
    <n v="802.85737828651679"/>
  </r>
  <r>
    <x v="33"/>
    <x v="1"/>
    <n v="1581.722132764045"/>
    <n v="994.86246210250135"/>
    <n v="1868.5813398876405"/>
    <n v="0.84648288998709331"/>
    <n v="790.8610663820225"/>
  </r>
  <r>
    <x v="33"/>
    <x v="2"/>
    <n v="1568.4149588764044"/>
    <n v="985.65948052594729"/>
    <n v="1852.4173651685394"/>
    <n v="0.8466855193476901"/>
    <n v="784.2074794382022"/>
  </r>
  <r>
    <x v="33"/>
    <x v="3"/>
    <n v="1579.6798624719102"/>
    <n v="993.14143212337615"/>
    <n v="1865.936325842697"/>
    <n v="0.84658830025107779"/>
    <n v="789.83993123595508"/>
  </r>
  <r>
    <x v="33"/>
    <x v="4"/>
    <n v="1575.1455361685391"/>
    <n v="987.72210723120247"/>
    <n v="1859.2144634831459"/>
    <n v="0.84721024233943532"/>
    <n v="787.57276808426957"/>
  </r>
  <r>
    <x v="33"/>
    <x v="5"/>
    <n v="1548.8999316404497"/>
    <n v="971.11914829279681"/>
    <n v="1828.1584719101122"/>
    <n v="0.84724598848485755"/>
    <n v="774.44996582022486"/>
  </r>
  <r>
    <x v="33"/>
    <x v="6"/>
    <n v="1522.4719815505616"/>
    <n v="948.16141310299167"/>
    <n v="1793.5804971910113"/>
    <n v="0.8488450805162957"/>
    <n v="761.23599077528081"/>
  </r>
  <r>
    <x v="33"/>
    <x v="7"/>
    <n v="1549.2200494044946"/>
    <n v="963.48200269484983"/>
    <n v="1824.384918539326"/>
    <n v="0.84917389617803951"/>
    <n v="774.6100247022473"/>
  </r>
  <r>
    <x v="33"/>
    <x v="8"/>
    <n v="1554.3621942471909"/>
    <n v="967.18934366685949"/>
    <n v="1830.7094410112361"/>
    <n v="0.8490490950811953"/>
    <n v="777.18109712359546"/>
  </r>
  <r>
    <x v="33"/>
    <x v="9"/>
    <n v="1566.9642986292135"/>
    <n v="986.27905175617025"/>
    <n v="1851.5192359550558"/>
    <n v="0.84631272967625293"/>
    <n v="783.48214931460677"/>
  </r>
  <r>
    <x v="33"/>
    <x v="10"/>
    <n v="1587.2613857191011"/>
    <n v="1004.2457474836591"/>
    <n v="1878.2726713483148"/>
    <n v="0.84506440940744143"/>
    <n v="793.63069285955055"/>
  </r>
  <r>
    <x v="33"/>
    <x v="11"/>
    <n v="1614.7631485617981"/>
    <n v="1024.488646621224"/>
    <n v="1912.3381011235954"/>
    <n v="0.84439208088415063"/>
    <n v="807.38157428089903"/>
  </r>
  <r>
    <x v="33"/>
    <x v="12"/>
    <n v="1851.6867630674155"/>
    <n v="1166.7950012849296"/>
    <n v="2188.6421460674155"/>
    <n v="0.8460436377845294"/>
    <n v="925.84338153370777"/>
  </r>
  <r>
    <x v="33"/>
    <x v="13"/>
    <n v="1746.5341557640452"/>
    <n v="1105.0362907808858"/>
    <n v="2066.7575477528089"/>
    <n v="0.84506001086729132"/>
    <n v="873.26707788202259"/>
  </r>
  <r>
    <x v="33"/>
    <x v="14"/>
    <n v="1688.4834331348316"/>
    <n v="1065.7178567377318"/>
    <n v="1996.6799578651687"/>
    <n v="0.84564550592281296"/>
    <n v="844.24171656741578"/>
  </r>
  <r>
    <x v="33"/>
    <x v="15"/>
    <n v="1773.4199958202248"/>
    <n v="1109.8321928832777"/>
    <n v="2092.0673932584273"/>
    <n v="0.8476877951135674"/>
    <n v="886.70999791011241"/>
  </r>
  <r>
    <x v="33"/>
    <x v="16"/>
    <n v="1779.7939862359549"/>
    <n v="1119.8494546179029"/>
    <n v="2102.7908679775278"/>
    <n v="0.8463960983185016"/>
    <n v="889.89699311797744"/>
  </r>
  <r>
    <x v="33"/>
    <x v="17"/>
    <n v="1964.3398511460678"/>
    <n v="1254.9278043813943"/>
    <n v="2330.9815196629215"/>
    <n v="0.84270931990491582"/>
    <n v="982.16992557303388"/>
  </r>
  <r>
    <x v="33"/>
    <x v="18"/>
    <n v="1913.137217393258"/>
    <n v="1207.5097245029208"/>
    <n v="2262.3381151685389"/>
    <n v="0.84564601752763813"/>
    <n v="956.56860869662898"/>
  </r>
  <r>
    <x v="33"/>
    <x v="19"/>
    <n v="1871.9473810449438"/>
    <n v="1192.3172380384372"/>
    <n v="2219.4160028089891"/>
    <n v="0.84344141822701379"/>
    <n v="935.97369052247188"/>
  </r>
  <r>
    <x v="33"/>
    <x v="20"/>
    <n v="1890.7046611685396"/>
    <n v="1202.5705028117384"/>
    <n v="2240.7453960674156"/>
    <n v="0.84378379823374428"/>
    <n v="945.35233058426979"/>
  </r>
  <r>
    <x v="33"/>
    <x v="21"/>
    <n v="1834.7529385617977"/>
    <n v="1169.765518834866"/>
    <n v="2175.9296207865168"/>
    <n v="0.84320417399281666"/>
    <n v="917.37646928089885"/>
  </r>
  <r>
    <x v="33"/>
    <x v="22"/>
    <n v="1926.6915708202246"/>
    <n v="1221.4420863296107"/>
    <n v="2281.2411488764042"/>
    <n v="0.84458040386006172"/>
    <n v="963.34578541011228"/>
  </r>
  <r>
    <x v="33"/>
    <x v="23"/>
    <n v="1916.9056923370783"/>
    <n v="1221.751627820639"/>
    <n v="2273.148581460674"/>
    <n v="0.84328218048347636"/>
    <n v="958.45284616853917"/>
  </r>
  <r>
    <x v="33"/>
    <x v="24"/>
    <n v="1936.8461925505617"/>
    <n v="1221.3075118155684"/>
    <n v="2289.7522162921346"/>
    <n v="0.8458758894387951"/>
    <n v="968.42309627528084"/>
  </r>
  <r>
    <x v="33"/>
    <x v="25"/>
    <n v="1982.9269420786518"/>
    <n v="1258.7081934055791"/>
    <n v="2348.6901825842697"/>
    <n v="0.84426926837018257"/>
    <n v="991.4634710393259"/>
  </r>
  <r>
    <x v="33"/>
    <x v="26"/>
    <n v="2050.7716474382023"/>
    <n v="1305.3329618545929"/>
    <n v="2430.9583483146071"/>
    <n v="0.84360624642541093"/>
    <n v="1025.3858237191012"/>
  </r>
  <r>
    <x v="33"/>
    <x v="27"/>
    <n v="2047.1733616853933"/>
    <n v="1291.6542901397409"/>
    <n v="2420.5969466292136"/>
    <n v="0.84573078741430752"/>
    <n v="1023.5866808426966"/>
  </r>
  <r>
    <x v="33"/>
    <x v="28"/>
    <n v="2019.509513898877"/>
    <n v="1269.3355464430447"/>
    <n v="2385.2948258426968"/>
    <n v="0.8466498530995672"/>
    <n v="1009.7547569494385"/>
  </r>
  <r>
    <x v="33"/>
    <x v="29"/>
    <n v="2200.5705525168541"/>
    <n v="1395.13684586144"/>
    <n v="2605.5551376404492"/>
    <n v="0.84456879101382487"/>
    <n v="1100.2852762584271"/>
  </r>
  <r>
    <x v="33"/>
    <x v="30"/>
    <n v="1894.6716901685397"/>
    <n v="1193.8559290716155"/>
    <n v="2239.4358202247195"/>
    <n v="0.84604866683717517"/>
    <n v="947.33584508426986"/>
  </r>
  <r>
    <x v="33"/>
    <x v="31"/>
    <n v="1779.3887738764047"/>
    <n v="1139.4967444860586"/>
    <n v="2112.978286516854"/>
    <n v="0.84212354913009724"/>
    <n v="889.69438693820234"/>
  </r>
  <r>
    <x v="33"/>
    <x v="32"/>
    <n v="1785.499376258427"/>
    <n v="1144.7553399827814"/>
    <n v="2120.9603511235955"/>
    <n v="0.84183533903052199"/>
    <n v="892.7496881292135"/>
  </r>
  <r>
    <x v="33"/>
    <x v="33"/>
    <n v="1768.9991289775282"/>
    <n v="1127.5395137190071"/>
    <n v="2097.7853258426967"/>
    <n v="0.84326985568311552"/>
    <n v="884.49956448876412"/>
  </r>
  <r>
    <x v="33"/>
    <x v="34"/>
    <n v="1742.668429853933"/>
    <n v="1116.5709487571714"/>
    <n v="2069.69175"/>
    <n v="0.84199419061023606"/>
    <n v="871.33421492696652"/>
  </r>
  <r>
    <x v="33"/>
    <x v="35"/>
    <n v="1567.7625669775282"/>
    <n v="983.8158955652342"/>
    <n v="1850.8844325842692"/>
    <n v="0.84703428230176614"/>
    <n v="783.8812834887641"/>
  </r>
  <r>
    <x v="33"/>
    <x v="36"/>
    <n v="1645.3404732134834"/>
    <n v="1057.4740118874006"/>
    <n v="1955.862101123595"/>
    <n v="0.84123541852376782"/>
    <n v="822.6702366067417"/>
  </r>
  <r>
    <x v="33"/>
    <x v="37"/>
    <n v="1722.7725029999999"/>
    <n v="1096.3542419543521"/>
    <n v="2042.0425365168539"/>
    <n v="0.84365162438710106"/>
    <n v="861.38625149999996"/>
  </r>
  <r>
    <x v="33"/>
    <x v="38"/>
    <n v="1686.6397168988763"/>
    <n v="1057.6811630478724"/>
    <n v="1990.8397668539328"/>
    <n v="0.84720013382303727"/>
    <n v="843.31985844943813"/>
  </r>
  <r>
    <x v="33"/>
    <x v="39"/>
    <n v="1705.0323058988763"/>
    <n v="1071.4048248608851"/>
    <n v="2013.7138483146068"/>
    <n v="0.84671032447133243"/>
    <n v="852.51615294943815"/>
  </r>
  <r>
    <x v="33"/>
    <x v="40"/>
    <n v="1682.8631377078652"/>
    <n v="1087.9369242555078"/>
    <n v="2003.9049606741573"/>
    <n v="0.83979189169815383"/>
    <n v="841.43156885393262"/>
  </r>
  <r>
    <x v="33"/>
    <x v="41"/>
    <n v="1682.8145122247192"/>
    <n v="1063.5630695562081"/>
    <n v="1990.7363174157304"/>
    <n v="0.84532265649790372"/>
    <n v="841.40725611235962"/>
  </r>
  <r>
    <x v="33"/>
    <x v="42"/>
    <n v="1619.4352470674157"/>
    <n v="1018.4702355883084"/>
    <n v="1913.0740028089886"/>
    <n v="0.84650946314130049"/>
    <n v="809.71762353370787"/>
  </r>
  <r>
    <x v="33"/>
    <x v="43"/>
    <n v="1629.9788726629217"/>
    <n v="1030.194521869322"/>
    <n v="1928.2458033707867"/>
    <n v="0.84531695586399747"/>
    <n v="814.98943633146087"/>
  </r>
  <r>
    <x v="33"/>
    <x v="44"/>
    <n v="1754.5533083595506"/>
    <n v="1097.1402156217196"/>
    <n v="2069.3414325842696"/>
    <n v="0.84788004566670272"/>
    <n v="877.27665417977528"/>
  </r>
  <r>
    <x v="33"/>
    <x v="45"/>
    <n v="1653.3879906741572"/>
    <n v="1039.6441748243312"/>
    <n v="1953.087775280899"/>
    <n v="0.84655078568415187"/>
    <n v="826.6939953370786"/>
  </r>
  <r>
    <x v="33"/>
    <x v="46"/>
    <n v="1608.9402469550562"/>
    <n v="1009.0017189558556"/>
    <n v="1899.1506488764046"/>
    <n v="0.84718937273720452"/>
    <n v="804.47012347752809"/>
  </r>
  <r>
    <x v="33"/>
    <x v="47"/>
    <n v="1602.5257353033705"/>
    <n v="1006.8425496098156"/>
    <n v="1892.569853932584"/>
    <n v="0.84674588468873224"/>
    <n v="801.26286765168527"/>
  </r>
  <r>
    <x v="34"/>
    <x v="0"/>
    <n v="1594.8955865730336"/>
    <n v="1012.894809630518"/>
    <n v="1889.3511657303372"/>
    <n v="0.84414989415507602"/>
    <n v="797.4477932865168"/>
  </r>
  <r>
    <x v="34"/>
    <x v="1"/>
    <n v="1582.4596192584272"/>
    <n v="1005.1631799769829"/>
    <n v="1874.708367977528"/>
    <n v="0.84410975396968835"/>
    <n v="791.22980962921361"/>
  </r>
  <r>
    <x v="34"/>
    <x v="2"/>
    <n v="1552.1132656516854"/>
    <n v="973.30582825648787"/>
    <n v="1832.0425280898878"/>
    <n v="0.84720373127469895"/>
    <n v="776.05663282584271"/>
  </r>
  <r>
    <x v="34"/>
    <x v="3"/>
    <n v="1533.5099662247189"/>
    <n v="964.13614739004242"/>
    <n v="1811.4114185393257"/>
    <n v="0.84658291900428717"/>
    <n v="766.75498311235947"/>
  </r>
  <r>
    <x v="34"/>
    <x v="4"/>
    <n v="1541.6385261573034"/>
    <n v="966.35981751631175"/>
    <n v="1819.4781235955056"/>
    <n v="0.84729709369126238"/>
    <n v="770.81926307865172"/>
  </r>
  <r>
    <x v="34"/>
    <x v="5"/>
    <n v="1502.2518848089887"/>
    <n v="932.8335094022126"/>
    <n v="1768.315323033708"/>
    <n v="0.84953846479808648"/>
    <n v="751.12594240449437"/>
  </r>
  <r>
    <x v="34"/>
    <x v="6"/>
    <n v="1499.8125064044943"/>
    <n v="931.73449966830322"/>
    <n v="1765.6632556179773"/>
    <n v="0.8494329264838012"/>
    <n v="749.90625320224717"/>
  </r>
  <r>
    <x v="34"/>
    <x v="7"/>
    <n v="1476.8288613707866"/>
    <n v="921.37719990781682"/>
    <n v="1740.6778651685393"/>
    <n v="0.84842169302118076"/>
    <n v="738.41443068539331"/>
  </r>
  <r>
    <x v="34"/>
    <x v="8"/>
    <n v="1507.0739118876404"/>
    <n v="941.33289224727582"/>
    <n v="1776.9016264044942"/>
    <n v="0.84814707212416596"/>
    <n v="753.5369559438202"/>
  </r>
  <r>
    <x v="34"/>
    <x v="9"/>
    <n v="1502.1829987078652"/>
    <n v="946.00269654825649"/>
    <n v="1775.2393820224715"/>
    <n v="0.84618616166371752"/>
    <n v="751.09149935393259"/>
  </r>
  <r>
    <x v="34"/>
    <x v="10"/>
    <n v="1499.3019388314606"/>
    <n v="958.18937501358323"/>
    <n v="1779.3350393258427"/>
    <n v="0.84261924016261636"/>
    <n v="749.65096941573029"/>
  </r>
  <r>
    <x v="34"/>
    <x v="11"/>
    <n v="1520.9078618426965"/>
    <n v="952.72492163637321"/>
    <n v="1794.6714185393259"/>
    <n v="0.84745756027059027"/>
    <n v="760.45393092134827"/>
  </r>
  <r>
    <x v="34"/>
    <x v="12"/>
    <n v="1701.0328599101122"/>
    <n v="1075.5760357318356"/>
    <n v="2012.5547443820221"/>
    <n v="0.84521072763783811"/>
    <n v="850.51642995505608"/>
  </r>
  <r>
    <x v="34"/>
    <x v="13"/>
    <n v="1720.5154701573035"/>
    <n v="1092.5552220594989"/>
    <n v="2038.0997022471909"/>
    <n v="0.84417630219968054"/>
    <n v="860.25773507865176"/>
  </r>
  <r>
    <x v="34"/>
    <x v="14"/>
    <n v="1716.8766631685396"/>
    <n v="1071.1619607190657"/>
    <n v="2023.6238342696629"/>
    <n v="0.84841690144856885"/>
    <n v="858.4383315842698"/>
  </r>
  <r>
    <x v="34"/>
    <x v="15"/>
    <n v="1789.6001253370787"/>
    <n v="1124.5276708762196"/>
    <n v="2113.5825252808991"/>
    <n v="0.84671409984298462"/>
    <n v="894.80006266853934"/>
  </r>
  <r>
    <x v="34"/>
    <x v="16"/>
    <n v="1854.8960449550564"/>
    <n v="1178.4279493640181"/>
    <n v="2197.5740646067416"/>
    <n v="0.84406531494400039"/>
    <n v="927.44802247752818"/>
  </r>
  <r>
    <x v="34"/>
    <x v="17"/>
    <n v="1993.7906854382024"/>
    <n v="1269.3163195893389"/>
    <n v="2363.549283707865"/>
    <n v="0.84355790640015915"/>
    <n v="996.89534271910122"/>
  </r>
  <r>
    <x v="34"/>
    <x v="18"/>
    <n v="2005.4608013932586"/>
    <n v="1278.2637047918627"/>
    <n v="2378.1991348314609"/>
    <n v="0.84326866157714853"/>
    <n v="1002.7304006966293"/>
  </r>
  <r>
    <x v="34"/>
    <x v="19"/>
    <n v="1973.7772470000002"/>
    <n v="1245.1506936634116"/>
    <n v="2333.7088230337081"/>
    <n v="0.84576842985672296"/>
    <n v="986.88862350000011"/>
  </r>
  <r>
    <x v="34"/>
    <x v="20"/>
    <n v="1984.2276737528091"/>
    <n v="1260.5588861675096"/>
    <n v="2350.780331460674"/>
    <n v="0.84407192250068519"/>
    <n v="992.11383687640455"/>
  </r>
  <r>
    <x v="34"/>
    <x v="21"/>
    <n v="2053.1583482359547"/>
    <n v="1315.6175931507437"/>
    <n v="2438.5054550561804"/>
    <n v="0.8419740640640283"/>
    <n v="1026.5791741179773"/>
  </r>
  <r>
    <x v="34"/>
    <x v="22"/>
    <n v="2028.3593518314601"/>
    <n v="1291.276673825947"/>
    <n v="2404.5035056179772"/>
    <n v="0.84356680998481437"/>
    <n v="1014.1796759157301"/>
  </r>
  <r>
    <x v="34"/>
    <x v="23"/>
    <n v="1994.4957549438202"/>
    <n v="1267.1035967245643"/>
    <n v="2362.9568005617975"/>
    <n v="0.84406780287715166"/>
    <n v="997.2478774719101"/>
  </r>
  <r>
    <x v="34"/>
    <x v="24"/>
    <n v="1998.5438264157303"/>
    <n v="1276.2756610453648"/>
    <n v="2371.298587078652"/>
    <n v="0.84280564130806446"/>
    <n v="999.27191320786517"/>
  </r>
  <r>
    <x v="34"/>
    <x v="25"/>
    <n v="2083.3588253932585"/>
    <n v="1321.8326878133498"/>
    <n v="2467.311421348315"/>
    <n v="0.84438421812790976"/>
    <n v="1041.6794126966292"/>
  </r>
  <r>
    <x v="34"/>
    <x v="26"/>
    <n v="2093.9105552359556"/>
    <n v="1329.5582336285445"/>
    <n v="2480.3601573033711"/>
    <n v="0.84419617412030967"/>
    <n v="1046.9552776179778"/>
  </r>
  <r>
    <x v="34"/>
    <x v="27"/>
    <n v="2010.1815253820223"/>
    <n v="1278.1947415756697"/>
    <n v="2382.1443202247187"/>
    <n v="0.84385379521942339"/>
    <n v="1005.0907626910112"/>
  </r>
  <r>
    <x v="34"/>
    <x v="28"/>
    <n v="2129.6583895955055"/>
    <n v="1346.5870966103087"/>
    <n v="2519.6709438202247"/>
    <n v="0.84521290163651386"/>
    <n v="1064.8291947977527"/>
  </r>
  <r>
    <x v="34"/>
    <x v="29"/>
    <n v="2066.2993850561797"/>
    <n v="1293.1840024110122"/>
    <n v="2437.6049747191014"/>
    <n v="0.84767606174347043"/>
    <n v="1033.1496925280899"/>
  </r>
  <r>
    <x v="34"/>
    <x v="30"/>
    <n v="1941.3075806292138"/>
    <n v="1229.0096530151166"/>
    <n v="2297.6378848314607"/>
    <n v="0.8449145069574856"/>
    <n v="970.65379031460691"/>
  </r>
  <r>
    <x v="34"/>
    <x v="31"/>
    <n v="1903.8497501123593"/>
    <n v="1198.333080724954"/>
    <n v="2249.5879719101122"/>
    <n v="0.84631042390212086"/>
    <n v="951.92487505617964"/>
  </r>
  <r>
    <x v="34"/>
    <x v="32"/>
    <n v="1952.6130054606742"/>
    <n v="1238.4197427261661"/>
    <n v="2312.2242556179776"/>
    <n v="0.84447388730415696"/>
    <n v="976.30650273033712"/>
  </r>
  <r>
    <x v="34"/>
    <x v="33"/>
    <n v="1933.6207021685389"/>
    <n v="1220.031020907905"/>
    <n v="2286.3430870786515"/>
    <n v="0.84572639736199895"/>
    <n v="966.81035108426943"/>
  </r>
  <r>
    <x v="34"/>
    <x v="34"/>
    <n v="1902.7678331123595"/>
    <n v="1203.5372674088662"/>
    <n v="2251.4500617977528"/>
    <n v="0.84512992999410563"/>
    <n v="951.38391655617977"/>
  </r>
  <r>
    <x v="34"/>
    <x v="35"/>
    <n v="1898.934524191011"/>
    <n v="1230.5371076430802"/>
    <n v="2262.7801264044942"/>
    <n v="0.83920417279268511"/>
    <n v="949.46726209550548"/>
  </r>
  <r>
    <x v="34"/>
    <x v="36"/>
    <n v="1907.9180822022472"/>
    <n v="1199.4251022219405"/>
    <n v="2253.6130955056178"/>
    <n v="0.84660409810681769"/>
    <n v="953.9590411011236"/>
  </r>
  <r>
    <x v="34"/>
    <x v="37"/>
    <n v="1849.5269811910111"/>
    <n v="1168.5128979600736"/>
    <n v="2187.7322612359549"/>
    <n v="0.84540828599662587"/>
    <n v="924.76349059550557"/>
  </r>
  <r>
    <x v="34"/>
    <x v="38"/>
    <n v="1756.2997736292136"/>
    <n v="1120.2073518697994"/>
    <n v="2083.1354747191012"/>
    <n v="0.84310396272524735"/>
    <n v="878.14988681460682"/>
  </r>
  <r>
    <x v="34"/>
    <x v="39"/>
    <n v="1650.7703188314606"/>
    <n v="1054.6174483562104"/>
    <n v="1958.892699438202"/>
    <n v="0.8427058405521094"/>
    <n v="825.3851594157303"/>
  </r>
  <r>
    <x v="34"/>
    <x v="40"/>
    <n v="1589.5629919213486"/>
    <n v="1001.507548807229"/>
    <n v="1878.7570028089885"/>
    <n v="0.8460716258381169"/>
    <n v="794.78149596067431"/>
  </r>
  <r>
    <x v="34"/>
    <x v="41"/>
    <n v="1472.8051026404494"/>
    <n v="942.58121118136137"/>
    <n v="1748.6035028089891"/>
    <n v="0.84227504993242208"/>
    <n v="736.40255132022469"/>
  </r>
  <r>
    <x v="34"/>
    <x v="42"/>
    <n v="1508.4840508988764"/>
    <n v="948.52209380131831"/>
    <n v="1781.9142219101122"/>
    <n v="0.84655256260420098"/>
    <n v="754.24202544943819"/>
  </r>
  <r>
    <x v="34"/>
    <x v="43"/>
    <n v="1556.5300803707864"/>
    <n v="975.02448383335638"/>
    <n v="1836.697752808989"/>
    <n v="0.84746119931288488"/>
    <n v="778.26504018539322"/>
  </r>
  <r>
    <x v="34"/>
    <x v="44"/>
    <n v="1662.8537513932583"/>
    <n v="1042.4974213361702"/>
    <n v="1962.621581460674"/>
    <n v="0.84726152361765306"/>
    <n v="831.42687569662917"/>
  </r>
  <r>
    <x v="34"/>
    <x v="45"/>
    <n v="1736.2620224494383"/>
    <n v="1084.9821403556025"/>
    <n v="2047.3866404494383"/>
    <n v="0.848038171270033"/>
    <n v="868.13101122471915"/>
  </r>
  <r>
    <x v="34"/>
    <x v="46"/>
    <n v="1718.9716110674156"/>
    <n v="1073.2539127529719"/>
    <n v="2026.5086629213481"/>
    <n v="0.84824291280818054"/>
    <n v="859.48580553370778"/>
  </r>
  <r>
    <x v="34"/>
    <x v="47"/>
    <n v="1625.8659672134834"/>
    <n v="1017.9579630337636"/>
    <n v="1918.2488258426968"/>
    <n v="0.84757824183691699"/>
    <n v="812.93298360674169"/>
  </r>
  <r>
    <x v="35"/>
    <x v="0"/>
    <n v="1583.8535497752807"/>
    <n v="1004.7440062510342"/>
    <n v="1875.6605730337076"/>
    <n v="0.84442439775419709"/>
    <n v="791.92677488764036"/>
  </r>
  <r>
    <x v="35"/>
    <x v="1"/>
    <n v="1573.3504454157303"/>
    <n v="986.00418134787594"/>
    <n v="1856.7810505617974"/>
    <n v="0.84735378193335675"/>
    <n v="786.67522270786515"/>
  </r>
  <r>
    <x v="35"/>
    <x v="2"/>
    <n v="1513.0305335730336"/>
    <n v="949.27119590488394"/>
    <n v="1786.162702247191"/>
    <n v="0.84708438468089908"/>
    <n v="756.5152667865168"/>
  </r>
  <r>
    <x v="35"/>
    <x v="3"/>
    <n v="1569.9385573483144"/>
    <n v="988.84052205422574"/>
    <n v="1855.400941011236"/>
    <n v="0.84614517684391277"/>
    <n v="784.96927867415718"/>
  </r>
  <r>
    <x v="35"/>
    <x v="4"/>
    <n v="1539.920425752809"/>
    <n v="961.65890933291155"/>
    <n v="1815.5282359550561"/>
    <n v="0.84819414826822348"/>
    <n v="769.96021287640451"/>
  </r>
  <r>
    <x v="35"/>
    <x v="5"/>
    <n v="1519.8705182022472"/>
    <n v="944.71880903154533"/>
    <n v="1789.5530224719103"/>
    <n v="0.8493017525140717"/>
    <n v="759.93525910112362"/>
  </r>
  <r>
    <x v="35"/>
    <x v="6"/>
    <n v="1572.3171538988768"/>
    <n v="984.86801042041918"/>
    <n v="1855.3021938202248"/>
    <n v="0.84747226577754542"/>
    <n v="786.15857694943838"/>
  </r>
  <r>
    <x v="35"/>
    <x v="7"/>
    <n v="1538.4089836516853"/>
    <n v="959.39126572444968"/>
    <n v="1813.0454494382022"/>
    <n v="0.84852201809302852"/>
    <n v="769.20449182584264"/>
  </r>
  <r>
    <x v="35"/>
    <x v="8"/>
    <n v="1523.6592537640449"/>
    <n v="952.55645765669442"/>
    <n v="1796.9143904494383"/>
    <n v="0.84793090970958962"/>
    <n v="761.82962688202247"/>
  </r>
  <r>
    <x v="35"/>
    <x v="9"/>
    <n v="1527.0508812134831"/>
    <n v="952.33179298852701"/>
    <n v="1799.6722584269664"/>
    <n v="0.84851609734109446"/>
    <n v="763.52544060674154"/>
  </r>
  <r>
    <x v="35"/>
    <x v="10"/>
    <n v="1507.3008308089888"/>
    <n v="940.3078000911313"/>
    <n v="1776.551308988764"/>
    <n v="0.84844204790626843"/>
    <n v="753.65041540449442"/>
  </r>
  <r>
    <x v="35"/>
    <x v="11"/>
    <n v="1566.7373797078651"/>
    <n v="980.51952127549998"/>
    <n v="1848.2652808988764"/>
    <n v="0.84767992771357237"/>
    <n v="783.36868985393255"/>
  </r>
  <r>
    <x v="35"/>
    <x v="12"/>
    <n v="1740.0548101348313"/>
    <n v="1100.9021869650044"/>
    <n v="2059.071724719101"/>
    <n v="0.84506760461304964"/>
    <n v="870.02740506741566"/>
  </r>
  <r>
    <x v="35"/>
    <x v="13"/>
    <n v="1746.6557194719101"/>
    <n v="1112.841220279101"/>
    <n v="2071.0436460674155"/>
    <n v="0.84336982602396293"/>
    <n v="873.32785973595503"/>
  </r>
  <r>
    <x v="35"/>
    <x v="14"/>
    <n v="1780.2397198314604"/>
    <n v="1134.2687035539109"/>
    <n v="2110.8810842696626"/>
    <n v="0.84336333917521478"/>
    <n v="890.11985991573022"/>
  </r>
  <r>
    <x v="35"/>
    <x v="15"/>
    <n v="1886.8348831348312"/>
    <n v="1181.4643282864749"/>
    <n v="2226.2083988764043"/>
    <n v="0.84755536996767278"/>
    <n v="943.41744156741561"/>
  </r>
  <r>
    <x v="35"/>
    <x v="16"/>
    <n v="1869.4634292808992"/>
    <n v="1172.1877649515732"/>
    <n v="2206.5624101123594"/>
    <n v="0.84722889355561215"/>
    <n v="934.73171464044958"/>
  </r>
  <r>
    <x v="35"/>
    <x v="17"/>
    <n v="1927.2507638764046"/>
    <n v="1216.6529871231685"/>
    <n v="2279.1533511235953"/>
    <n v="0.8455994252981236"/>
    <n v="963.62538193820228"/>
  </r>
  <r>
    <x v="35"/>
    <x v="18"/>
    <n v="1815.3473186629217"/>
    <n v="1142.3955524561561"/>
    <n v="2144.8900870786515"/>
    <n v="0.84635913495009507"/>
    <n v="907.67365933146084"/>
  </r>
  <r>
    <x v="35"/>
    <x v="19"/>
    <n v="1844.6158073932581"/>
    <n v="1166.4698341589599"/>
    <n v="2182.4892556179775"/>
    <n v="0.84518895231442981"/>
    <n v="922.30790369662907"/>
  </r>
  <r>
    <x v="35"/>
    <x v="20"/>
    <n v="1851.1680912471913"/>
    <n v="1174.9259313008865"/>
    <n v="2192.5497134831458"/>
    <n v="0.84429925573107023"/>
    <n v="925.58404562359567"/>
  </r>
  <r>
    <x v="35"/>
    <x v="21"/>
    <n v="1771.0251907752809"/>
    <n v="1116.8309646213861"/>
    <n v="2093.7625533707865"/>
    <n v="0.84585770622560574"/>
    <n v="885.51259538764043"/>
  </r>
  <r>
    <x v="35"/>
    <x v="22"/>
    <n v="1816.6075291011234"/>
    <n v="1153.0712972814783"/>
    <n v="2151.6589719101121"/>
    <n v="0.84428227373246312"/>
    <n v="908.30376455056171"/>
  </r>
  <r>
    <x v="35"/>
    <x v="23"/>
    <n v="1848.8867456629216"/>
    <n v="1182.8112073678187"/>
    <n v="2194.8632191011234"/>
    <n v="0.84236991607163025"/>
    <n v="924.44337283146081"/>
  </r>
  <r>
    <x v="35"/>
    <x v="24"/>
    <n v="1771.543862595506"/>
    <n v="1112.4089411653397"/>
    <n v="2091.8463876404494"/>
    <n v="0.84688047509729591"/>
    <n v="885.77193129775299"/>
  </r>
  <r>
    <x v="35"/>
    <x v="25"/>
    <n v="1832.1798400786518"/>
    <n v="1161.599660969099"/>
    <n v="2169.3770393258428"/>
    <n v="0.84456496351967536"/>
    <n v="916.08992003932588"/>
  </r>
  <r>
    <x v="35"/>
    <x v="26"/>
    <n v="1851.7759097865171"/>
    <n v="1194.6216400880585"/>
    <n v="2203.677581460674"/>
    <n v="0.84031163422695243"/>
    <n v="925.88795489325855"/>
  </r>
  <r>
    <x v="35"/>
    <x v="27"/>
    <n v="1854.6488654157306"/>
    <n v="1183.4083479428555"/>
    <n v="2200.0403932584272"/>
    <n v="0.84300673346676813"/>
    <n v="927.3244327078653"/>
  </r>
  <r>
    <x v="35"/>
    <x v="28"/>
    <n v="1820.3071179438202"/>
    <n v="1159.4168677609919"/>
    <n v="2158.185691011236"/>
    <n v="0.8434432336037313"/>
    <n v="910.15355897191012"/>
  </r>
  <r>
    <x v="35"/>
    <x v="29"/>
    <n v="1945.6433528764042"/>
    <n v="1220.281058610328"/>
    <n v="2296.6527640449435"/>
    <n v="0.84716478839825593"/>
    <n v="972.82167643820208"/>
  </r>
  <r>
    <x v="35"/>
    <x v="30"/>
    <n v="1819.3994422584271"/>
    <n v="1146.5059094908272"/>
    <n v="2150.5092724719102"/>
    <n v="0.8460318983731292"/>
    <n v="909.69972112921357"/>
  </r>
  <r>
    <x v="35"/>
    <x v="31"/>
    <n v="1735.4110764943819"/>
    <n v="1108.5966482091956"/>
    <n v="2059.2809747191013"/>
    <n v="0.84272670791371862"/>
    <n v="867.70553824719093"/>
  </r>
  <r>
    <x v="35"/>
    <x v="32"/>
    <n v="1753.8806558426966"/>
    <n v="1118.6442505337961"/>
    <n v="2080.2553483146066"/>
    <n v="0.84310835074341517"/>
    <n v="876.94032792134828"/>
  </r>
  <r>
    <x v="35"/>
    <x v="33"/>
    <n v="1730.1311594494382"/>
    <n v="1098.0000050410554"/>
    <n v="2049.1358764044944"/>
    <n v="0.84432232111674499"/>
    <n v="865.0655797247191"/>
  </r>
  <r>
    <x v="35"/>
    <x v="34"/>
    <n v="1812.1461410224722"/>
    <n v="1152.3901593914941"/>
    <n v="2147.528047752809"/>
    <n v="0.84382885844900457"/>
    <n v="906.0730705112361"/>
  </r>
  <r>
    <x v="35"/>
    <x v="35"/>
    <n v="1882.9205317415729"/>
    <n v="1192.1378314928957"/>
    <n v="2228.5830337078651"/>
    <n v="0.84489583886350117"/>
    <n v="941.46026587078643"/>
  </r>
  <r>
    <x v="35"/>
    <x v="36"/>
    <n v="1871.651576022472"/>
    <n v="1179.3804522058133"/>
    <n v="2212.2427247191008"/>
    <n v="0.84604259519493941"/>
    <n v="935.825788011236"/>
  </r>
  <r>
    <x v="35"/>
    <x v="37"/>
    <n v="1808.6613147303372"/>
    <n v="1133.4443069608628"/>
    <n v="2134.4675561797753"/>
    <n v="0.84735947824263991"/>
    <n v="904.33065736516858"/>
  </r>
  <r>
    <x v="35"/>
    <x v="38"/>
    <n v="1656.8363478539327"/>
    <n v="1054.2785913653038"/>
    <n v="1963.8253567415732"/>
    <n v="0.84367805017193376"/>
    <n v="828.41817392696635"/>
  </r>
  <r>
    <x v="35"/>
    <x v="39"/>
    <n v="1724.356883325843"/>
    <n v="1080.0603520705117"/>
    <n v="2034.6835196629211"/>
    <n v="0.84748161896524876"/>
    <n v="862.1784416629215"/>
  </r>
  <r>
    <x v="35"/>
    <x v="40"/>
    <n v="1616.8459400898876"/>
    <n v="1015.3925070432459"/>
    <n v="1909.2440224719103"/>
    <n v="0.84685138256792702"/>
    <n v="808.42297004494378"/>
  </r>
  <r>
    <x v="35"/>
    <x v="41"/>
    <n v="1531.346132224719"/>
    <n v="959.00302848431022"/>
    <n v="1806.8502387640447"/>
    <n v="0.84752244506562913"/>
    <n v="765.67306611235949"/>
  </r>
  <r>
    <x v="35"/>
    <x v="42"/>
    <n v="1584.5626714044945"/>
    <n v="1002.2141153973345"/>
    <n v="1874.9058623595506"/>
    <n v="0.84514252326798844"/>
    <n v="792.28133570224725"/>
  </r>
  <r>
    <x v="35"/>
    <x v="43"/>
    <n v="1575.0523373258427"/>
    <n v="977.28532289946679"/>
    <n v="1853.6117359550558"/>
    <n v="0.849720740743105"/>
    <n v="787.52616866292135"/>
  </r>
  <r>
    <x v="35"/>
    <x v="44"/>
    <n v="1619.8688242921351"/>
    <n v="1001.8743239581695"/>
    <n v="1904.6593314606744"/>
    <n v="0.85047693177228978"/>
    <n v="809.93441214606753"/>
  </r>
  <r>
    <x v="35"/>
    <x v="45"/>
    <n v="1722.4685937303373"/>
    <n v="1071.7103619338318"/>
    <n v="2028.6599410112358"/>
    <n v="0.84906718908824619"/>
    <n v="861.23429686516863"/>
  </r>
  <r>
    <x v="35"/>
    <x v="46"/>
    <n v="1642.7106450000001"/>
    <n v="1026.9665426184295"/>
    <n v="1937.307033707865"/>
    <n v="0.8479351060094853"/>
    <n v="821.35532250000006"/>
  </r>
  <r>
    <x v="35"/>
    <x v="47"/>
    <n v="1606.1645422921347"/>
    <n v="1010.0882955898275"/>
    <n v="1897.377901685393"/>
    <n v="0.84651799774068159"/>
    <n v="803.08227114606734"/>
  </r>
  <r>
    <x v="36"/>
    <x v="0"/>
    <n v="1590.7259513932581"/>
    <n v="998.36849688661698"/>
    <n v="1878.070474719101"/>
    <n v="0.84700013807052665"/>
    <n v="795.36297569662906"/>
  </r>
  <r>
    <x v="36"/>
    <x v="1"/>
    <n v="1526.029746067416"/>
    <n v="959.47789830088436"/>
    <n v="1802.599407303371"/>
    <n v="0.84657175625631986"/>
    <n v="763.014873033708"/>
  </r>
  <r>
    <x v="36"/>
    <x v="2"/>
    <n v="1552.2469857303372"/>
    <n v="971.13907600660866"/>
    <n v="1831.0056825842696"/>
    <n v="0.84775650916577483"/>
    <n v="776.1234928651686"/>
  </r>
  <r>
    <x v="36"/>
    <x v="3"/>
    <n v="1522.0019352134832"/>
    <n v="962.6254004976978"/>
    <n v="1800.8713314606741"/>
    <n v="0.8451475175514056"/>
    <n v="761.0009676067416"/>
  </r>
  <r>
    <x v="36"/>
    <x v="4"/>
    <n v="1499.3465121910112"/>
    <n v="936.99054079473513"/>
    <n v="1768.0472949438204"/>
    <n v="0.84802398469700035"/>
    <n v="749.67325609550562"/>
  </r>
  <r>
    <x v="36"/>
    <x v="5"/>
    <n v="1504.0024022022471"/>
    <n v="943.29772357053787"/>
    <n v="1775.3404803370786"/>
    <n v="0.84716279432590114"/>
    <n v="752.00120110112357"/>
  </r>
  <r>
    <x v="36"/>
    <x v="6"/>
    <n v="1486.9753788539326"/>
    <n v="941.66106506930635"/>
    <n v="1760.0628792134833"/>
    <n v="0.84484219081900935"/>
    <n v="743.48768942696631"/>
  </r>
  <r>
    <x v="36"/>
    <x v="7"/>
    <n v="1489.106795865169"/>
    <n v="930.99397580800269"/>
    <n v="1756.1858764044944"/>
    <n v="0.84792094952606811"/>
    <n v="744.55339793258452"/>
  </r>
  <r>
    <x v="36"/>
    <x v="8"/>
    <n v="1511.5150393483148"/>
    <n v="939.47358842611425"/>
    <n v="1779.6877078651685"/>
    <n v="0.84931476048764687"/>
    <n v="755.75751967415738"/>
  </r>
  <r>
    <x v="36"/>
    <x v="9"/>
    <n v="1528.2300491797757"/>
    <n v="960.30702981700222"/>
    <n v="1804.9035084269665"/>
    <n v="0.84671011056523404"/>
    <n v="764.11502458988787"/>
  </r>
  <r>
    <x v="36"/>
    <x v="10"/>
    <n v="1626.5791409662922"/>
    <n v="1027.0975948191256"/>
    <n v="1923.7175393258424"/>
    <n v="0.84553948680860869"/>
    <n v="813.28957048314612"/>
  </r>
  <r>
    <x v="36"/>
    <x v="11"/>
    <n v="1578.0468566629213"/>
    <n v="986.34438856252871"/>
    <n v="1860.9425393258425"/>
    <n v="0.84798258050170372"/>
    <n v="789.02342833146065"/>
  </r>
  <r>
    <x v="36"/>
    <x v="12"/>
    <n v="1706.0696495393258"/>
    <n v="1076.4026362544619"/>
    <n v="2017.2546404494385"/>
    <n v="0.84573836903367761"/>
    <n v="853.03482476966292"/>
  </r>
  <r>
    <x v="36"/>
    <x v="13"/>
    <n v="1676.3189581011238"/>
    <n v="1049.2846766158066"/>
    <n v="1977.635856741573"/>
    <n v="0.84763782593580694"/>
    <n v="838.15947905056191"/>
  </r>
  <r>
    <x v="36"/>
    <x v="14"/>
    <n v="1772.248932101124"/>
    <n v="1120.4327735756624"/>
    <n v="2096.7202668539326"/>
    <n v="0.84524815261137898"/>
    <n v="886.12446605056198"/>
  </r>
  <r>
    <x v="36"/>
    <x v="15"/>
    <n v="1773.8616772921348"/>
    <n v="1114.5226576470411"/>
    <n v="2094.9334129213485"/>
    <n v="0.84673893038849157"/>
    <n v="886.9308386460674"/>
  </r>
  <r>
    <x v="36"/>
    <x v="16"/>
    <n v="1775.5554649550561"/>
    <n v="1119.8685660138729"/>
    <n v="2099.2148089887642"/>
    <n v="0.84581885443652072"/>
    <n v="887.77773247752805"/>
  </r>
  <r>
    <x v="36"/>
    <x v="17"/>
    <n v="1811.4086545280902"/>
    <n v="1140.5098339815706"/>
    <n v="2140.552264044944"/>
    <n v="0.84623425690392629"/>
    <n v="905.70432726404511"/>
  </r>
  <r>
    <x v="36"/>
    <x v="18"/>
    <n v="1846.6540255617983"/>
    <n v="1163.3727450213337"/>
    <n v="2182.5597893258428"/>
    <n v="0.84609550427583002"/>
    <n v="923.32701278089917"/>
  </r>
  <r>
    <x v="36"/>
    <x v="19"/>
    <n v="1800.3949825955058"/>
    <n v="1135.0247606579162"/>
    <n v="2128.3099634831465"/>
    <n v="0.84592705643731425"/>
    <n v="900.19749129775289"/>
  </r>
  <r>
    <x v="36"/>
    <x v="20"/>
    <n v="1851.9785159662922"/>
    <n v="1156.8760740868495"/>
    <n v="2183.6177949438202"/>
    <n v="0.84812393462562874"/>
    <n v="925.9892579831461"/>
  </r>
  <r>
    <x v="36"/>
    <x v="21"/>
    <n v="1862.3560044943822"/>
    <n v="1173.6118503841794"/>
    <n v="2201.3029466292132"/>
    <n v="0.84602439993375289"/>
    <n v="931.1780022471911"/>
  </r>
  <r>
    <x v="36"/>
    <x v="22"/>
    <n v="1856.5857804943819"/>
    <n v="1161.3929642140588"/>
    <n v="2189.9188061797749"/>
    <n v="0.84778749570771572"/>
    <n v="928.29289024719094"/>
  </r>
  <r>
    <x v="36"/>
    <x v="23"/>
    <n v="1863.5594852022475"/>
    <n v="1165.282488389415"/>
    <n v="2197.8938174157306"/>
    <n v="0.84788422008184583"/>
    <n v="931.77974260112376"/>
  </r>
  <r>
    <x v="36"/>
    <x v="24"/>
    <n v="1828.1682377191009"/>
    <n v="1151.4565969746561"/>
    <n v="2160.567379213483"/>
    <n v="0.84615192069807788"/>
    <n v="914.08411885955047"/>
  </r>
  <r>
    <x v="36"/>
    <x v="25"/>
    <n v="1921.3427676741571"/>
    <n v="1213.2125256186437"/>
    <n v="2272.3209859550561"/>
    <n v="0.84554197208481841"/>
    <n v="960.67138383707857"/>
  </r>
  <r>
    <x v="36"/>
    <x v="26"/>
    <n v="1959.9392449213478"/>
    <n v="1236.8263669046326"/>
    <n v="2317.5636573033707"/>
    <n v="0.84568949756567158"/>
    <n v="979.96962246067392"/>
  </r>
  <r>
    <x v="36"/>
    <x v="27"/>
    <n v="2011.8064269438203"/>
    <n v="1282.2794302356651"/>
    <n v="2385.7086235955057"/>
    <n v="0.8432741563853775"/>
    <n v="1005.9032134719101"/>
  </r>
  <r>
    <x v="36"/>
    <x v="28"/>
    <n v="2081.5799431348319"/>
    <n v="1313.3299190194321"/>
    <n v="2461.2619803370785"/>
    <n v="0.84573684547378092"/>
    <n v="1040.7899715674159"/>
  </r>
  <r>
    <x v="36"/>
    <x v="29"/>
    <n v="2148.7317353595508"/>
    <n v="1356.8421914988076"/>
    <n v="2541.2730674157301"/>
    <n v="0.84553358822813862"/>
    <n v="1074.3658676797754"/>
  </r>
  <r>
    <x v="36"/>
    <x v="30"/>
    <n v="1901.6859161123598"/>
    <n v="1195.1228431572995"/>
    <n v="2246.0471797752807"/>
    <n v="0.84668119763300131"/>
    <n v="950.8429580561799"/>
  </r>
  <r>
    <x v="36"/>
    <x v="31"/>
    <n v="1887.6574642247188"/>
    <n v="1185.5338950093828"/>
    <n v="2229.0673651685393"/>
    <n v="0.8468373337303754"/>
    <n v="943.82873211235938"/>
  </r>
  <r>
    <x v="36"/>
    <x v="32"/>
    <n v="1848.7530255842698"/>
    <n v="1177.0728294376927"/>
    <n v="2191.6633398876406"/>
    <n v="0.84353878259379445"/>
    <n v="924.37651279213492"/>
  </r>
  <r>
    <x v="36"/>
    <x v="33"/>
    <n v="1825.8139539101121"/>
    <n v="1161.7687059708792"/>
    <n v="2164.0940646067415"/>
    <n v="0.84368511691375969"/>
    <n v="912.90697695505605"/>
  </r>
  <r>
    <x v="36"/>
    <x v="34"/>
    <n v="1803.4462316629215"/>
    <n v="1141.2007438086534"/>
    <n v="2134.1877724719106"/>
    <n v="0.84502697228655299"/>
    <n v="901.72311583146075"/>
  </r>
  <r>
    <x v="36"/>
    <x v="35"/>
    <n v="1797.7327373932583"/>
    <n v="1141.1725714611148"/>
    <n v="2129.3468089887638"/>
    <n v="0.84426488433183389"/>
    <n v="898.86636869662914"/>
  </r>
  <r>
    <x v="36"/>
    <x v="36"/>
    <n v="1779.607588550562"/>
    <n v="1124.5442800011967"/>
    <n v="2105.1372893258426"/>
    <n v="0.84536414682981098"/>
    <n v="889.80379427528101"/>
  </r>
  <r>
    <x v="36"/>
    <x v="37"/>
    <n v="1734.746528224719"/>
    <n v="1097.0629996348655"/>
    <n v="2052.5332500000004"/>
    <n v="0.84517341106397115"/>
    <n v="867.37326411235949"/>
  </r>
  <r>
    <x v="36"/>
    <x v="38"/>
    <n v="1693.4229717977528"/>
    <n v="1071.5447499552558"/>
    <n v="2003.9684410112361"/>
    <n v="0.84503475061873889"/>
    <n v="846.71148589887639"/>
  </r>
  <r>
    <x v="36"/>
    <x v="39"/>
    <n v="1547.8058582696628"/>
    <n v="974.70308589883655"/>
    <n v="1829.1388904494383"/>
    <n v="0.84619372883671562"/>
    <n v="773.90292913483142"/>
  </r>
  <r>
    <x v="36"/>
    <x v="40"/>
    <n v="1513.107523921348"/>
    <n v="955.30190925940167"/>
    <n v="1789.4401685393259"/>
    <n v="0.84557592398099513"/>
    <n v="756.55376196067402"/>
  </r>
  <r>
    <x v="36"/>
    <x v="41"/>
    <n v="1382.3049742584269"/>
    <n v="867.08382301687368"/>
    <n v="1631.7479578651685"/>
    <n v="0.8471314259016508"/>
    <n v="691.15248712921345"/>
  </r>
  <r>
    <x v="36"/>
    <x v="42"/>
    <n v="1472.7402686629214"/>
    <n v="923.25462347091934"/>
    <n v="1738.2068342696627"/>
    <n v="0.84727561739320756"/>
    <n v="736.37013433146069"/>
  </r>
  <r>
    <x v="36"/>
    <x v="43"/>
    <n v="1541.3103041460674"/>
    <n v="963.33466191859804"/>
    <n v="1817.5948735955058"/>
    <n v="0.84799441643290874"/>
    <n v="770.65515207303372"/>
  </r>
  <r>
    <x v="36"/>
    <x v="44"/>
    <n v="1666.2696915842698"/>
    <n v="1049.5005814106864"/>
    <n v="1969.2399943820221"/>
    <n v="0.84614861384996953"/>
    <n v="833.13484579213491"/>
  </r>
  <r>
    <x v="36"/>
    <x v="45"/>
    <n v="1717.7519218651685"/>
    <n v="1072.983216002973"/>
    <n v="2025.3307500000001"/>
    <n v="0.84813402545000038"/>
    <n v="858.87596093258423"/>
  </r>
  <r>
    <x v="36"/>
    <x v="46"/>
    <n v="1630.5056487303373"/>
    <n v="1020.4274374762771"/>
    <n v="1923.4918314606743"/>
    <n v="0.84768004836919575"/>
    <n v="815.25282436516864"/>
  </r>
  <r>
    <x v="36"/>
    <x v="47"/>
    <n v="1627.8636641460675"/>
    <n v="1014.6936231401481"/>
    <n v="1918.2135589887644"/>
    <n v="0.84863526092696262"/>
    <n v="813.93183207303377"/>
  </r>
  <r>
    <x v="37"/>
    <x v="0"/>
    <n v="1568.5608353258426"/>
    <n v="975.3888418256804"/>
    <n v="1847.0967724719101"/>
    <n v="0.8492033870140373"/>
    <n v="784.28041766292131"/>
  </r>
  <r>
    <x v="37"/>
    <x v="1"/>
    <n v="1586.3658664044947"/>
    <n v="995.18284306717203"/>
    <n v="1872.6840505617979"/>
    <n v="0.84710812052283513"/>
    <n v="793.18293320224734"/>
  </r>
  <r>
    <x v="37"/>
    <x v="2"/>
    <n v="1639.1083071235953"/>
    <n v="1034.5356332509687"/>
    <n v="1938.2827499999996"/>
    <n v="0.84564974182615804"/>
    <n v="819.55415356179765"/>
  </r>
  <r>
    <x v="37"/>
    <x v="3"/>
    <n v="1637.8643051797756"/>
    <n v="1025.0050424301835"/>
    <n v="1932.158073033708"/>
    <n v="0.84768649524008266"/>
    <n v="818.93215258988778"/>
  </r>
  <r>
    <x v="37"/>
    <x v="4"/>
    <n v="1607.1005828426967"/>
    <n v="990.73950738604844"/>
    <n v="1887.9451938202246"/>
    <n v="0.85124323953003966"/>
    <n v="803.55029142134833"/>
  </r>
  <r>
    <x v="37"/>
    <x v="5"/>
    <n v="1591.2041019775281"/>
    <n v="995.04555421952705"/>
    <n v="1876.7115252808987"/>
    <n v="0.84786824215797518"/>
    <n v="795.60205098876406"/>
  </r>
  <r>
    <x v="37"/>
    <x v="6"/>
    <n v="1578.9585844719099"/>
    <n v="995.79593655975691"/>
    <n v="1866.7404101123598"/>
    <n v="0.84583725509904828"/>
    <n v="789.47929223595497"/>
  </r>
  <r>
    <x v="37"/>
    <x v="7"/>
    <n v="1570.9961616067415"/>
    <n v="980.41712865576062"/>
    <n v="1851.8225308988767"/>
    <n v="0.848351359481612"/>
    <n v="785.49808080337073"/>
  </r>
  <r>
    <x v="37"/>
    <x v="8"/>
    <n v="1571.0042658539326"/>
    <n v="988.54665425058283"/>
    <n v="1856.1462471910113"/>
    <n v="0.84637957177749501"/>
    <n v="785.50213292696628"/>
  </r>
  <r>
    <x v="37"/>
    <x v="9"/>
    <n v="1574.2581211011234"/>
    <n v="984.61197553755153"/>
    <n v="1856.8116151685392"/>
    <n v="0.84782866944648605"/>
    <n v="787.12906055056169"/>
  </r>
  <r>
    <x v="37"/>
    <x v="10"/>
    <n v="1599.1260036067417"/>
    <n v="1008.0336033513621"/>
    <n v="1890.3268820224719"/>
    <n v="0.84595210427089063"/>
    <n v="799.56300180337087"/>
  </r>
  <r>
    <x v="37"/>
    <x v="11"/>
    <n v="1621.9921370561799"/>
    <n v="1022.6783903285551"/>
    <n v="1917.4800084269662"/>
    <n v="0.84589780854445817"/>
    <n v="810.99606852808995"/>
  </r>
  <r>
    <x v="37"/>
    <x v="12"/>
    <n v="1824.4605446292139"/>
    <n v="1147.8313843970698"/>
    <n v="2155.4983567415729"/>
    <n v="0.84642168198505019"/>
    <n v="912.23027231460696"/>
  </r>
  <r>
    <x v="37"/>
    <x v="13"/>
    <n v="1795.1677431573034"/>
    <n v="1131.5760683767833"/>
    <n v="2122.0489213483143"/>
    <n v="0.84595964074979191"/>
    <n v="897.58387157865172"/>
  </r>
  <r>
    <x v="37"/>
    <x v="14"/>
    <n v="1802.2386988314609"/>
    <n v="1122.6208015564978"/>
    <n v="2123.2856123595502"/>
    <n v="0.8487971134644865"/>
    <n v="901.11934941573043"/>
  </r>
  <r>
    <x v="37"/>
    <x v="15"/>
    <n v="1872.9117864606742"/>
    <n v="1159.9772093064223"/>
    <n v="2203.0310224719101"/>
    <n v="0.85015225267194572"/>
    <n v="936.4558932303371"/>
  </r>
  <r>
    <x v="37"/>
    <x v="16"/>
    <n v="1873.2521648426966"/>
    <n v="1175.3021713021426"/>
    <n v="2211.4268848314609"/>
    <n v="0.84707849836304328"/>
    <n v="936.62608242134831"/>
  </r>
  <r>
    <x v="37"/>
    <x v="17"/>
    <n v="1955.6115769213486"/>
    <n v="1236.2155349578322"/>
    <n v="2313.578502808989"/>
    <n v="0.84527565178660613"/>
    <n v="977.80578846067431"/>
  </r>
  <r>
    <x v="37"/>
    <x v="18"/>
    <n v="1926.3268796966288"/>
    <n v="1212.8060934584698"/>
    <n v="2276.3202471910108"/>
    <n v="0.84624598936539119"/>
    <n v="963.1634398483144"/>
  </r>
  <r>
    <x v="37"/>
    <x v="19"/>
    <n v="1979.7460250561801"/>
    <n v="1237.8750678912015"/>
    <n v="2334.8937893258426"/>
    <n v="0.84789553773569937"/>
    <n v="989.87301252809004"/>
  </r>
  <r>
    <x v="37"/>
    <x v="20"/>
    <n v="2005.3149249438204"/>
    <n v="1262.1663619049882"/>
    <n v="2369.4623595505614"/>
    <n v="0.84631642991120892"/>
    <n v="1002.6574624719102"/>
  </r>
  <r>
    <x v="37"/>
    <x v="21"/>
    <n v="2007.8515543146068"/>
    <n v="1273.0567592446666"/>
    <n v="2377.4232640449441"/>
    <n v="0.84454946861184976"/>
    <n v="1003.9257771573034"/>
  </r>
  <r>
    <x v="37"/>
    <x v="22"/>
    <n v="2041.9704349887645"/>
    <n v="1297.0816566064625"/>
    <n v="2419.1039831460675"/>
    <n v="0.84410196883441224"/>
    <n v="1020.9852174943823"/>
  </r>
  <r>
    <x v="37"/>
    <x v="23"/>
    <n v="1944.877501516854"/>
    <n v="1220.3471425277651"/>
    <n v="2296.0391207865168"/>
    <n v="0.84705764980634513"/>
    <n v="972.43875075842698"/>
  </r>
  <r>
    <x v="37"/>
    <x v="24"/>
    <n v="1926.8496036404492"/>
    <n v="1205.0548613920796"/>
    <n v="2272.6430898876401"/>
    <n v="0.84784523017017732"/>
    <n v="963.42480182022462"/>
  </r>
  <r>
    <x v="37"/>
    <x v="25"/>
    <n v="1966.6293009775284"/>
    <n v="1245.3264818334771"/>
    <n v="2327.7604803370787"/>
    <n v="0.84485896104428426"/>
    <n v="983.31465048876419"/>
  </r>
  <r>
    <x v="37"/>
    <x v="26"/>
    <n v="2145.1172411123594"/>
    <n v="1347.7980088126503"/>
    <n v="2533.3944522471911"/>
    <n v="0.84673637743604468"/>
    <n v="1072.5586205561797"/>
  </r>
  <r>
    <x v="37"/>
    <x v="27"/>
    <n v="2145.2752739325842"/>
    <n v="1362.0066804287974"/>
    <n v="2541.1155421348312"/>
    <n v="0.84422578917065083"/>
    <n v="1072.6376369662921"/>
  </r>
  <r>
    <x v="37"/>
    <x v="28"/>
    <n v="2217.9541627415733"/>
    <n v="1408.9771961097349"/>
    <n v="2627.6486460674159"/>
    <n v="0.84408323238382788"/>
    <n v="1108.9770813707867"/>
  </r>
  <r>
    <x v="37"/>
    <x v="29"/>
    <n v="2079.7078620337079"/>
    <n v="1300.4681697277158"/>
    <n v="2452.8355533707863"/>
    <n v="0.84787904316524143"/>
    <n v="1039.8539310168539"/>
  </r>
  <r>
    <x v="37"/>
    <x v="30"/>
    <n v="1872.4660528651686"/>
    <n v="1182.5268238417316"/>
    <n v="2214.6103061797753"/>
    <n v="0.84550588771312596"/>
    <n v="936.23302643258432"/>
  </r>
  <r>
    <x v="37"/>
    <x v="31"/>
    <n v="1952.4509205168542"/>
    <n v="1228.2953382189935"/>
    <n v="2306.6803061797755"/>
    <n v="0.84643325530897662"/>
    <n v="976.22546025842712"/>
  </r>
  <r>
    <x v="37"/>
    <x v="32"/>
    <n v="1852.3026858539331"/>
    <n v="1182.1199404363292"/>
    <n v="2197.3695168539325"/>
    <n v="0.84296367618039669"/>
    <n v="926.15134292696655"/>
  </r>
  <r>
    <x v="37"/>
    <x v="33"/>
    <n v="1831.0006721123596"/>
    <n v="1169.64459084297"/>
    <n v="2172.7015280898872"/>
    <n v="0.84272996011655077"/>
    <n v="915.50033605617978"/>
  </r>
  <r>
    <x v="37"/>
    <x v="34"/>
    <n v="1877.0976301348317"/>
    <n v="1190.2491621523825"/>
    <n v="2222.6534999999999"/>
    <n v="0.84453003139483129"/>
    <n v="938.54881506741583"/>
  </r>
  <r>
    <x v="37"/>
    <x v="35"/>
    <n v="1843.7162359550562"/>
    <n v="1147.2196527824165"/>
    <n v="2171.4977528089889"/>
    <n v="0.84905279481412144"/>
    <n v="921.85811797752808"/>
  </r>
  <r>
    <x v="37"/>
    <x v="36"/>
    <n v="1833.7155949213479"/>
    <n v="1157.6858671920154"/>
    <n v="2168.5823595505617"/>
    <n v="0.84558263920462085"/>
    <n v="916.85779746067396"/>
  </r>
  <r>
    <x v="37"/>
    <x v="37"/>
    <n v="1665.1391491011238"/>
    <n v="1050.0817720559751"/>
    <n v="1968.5934353932585"/>
    <n v="0.8458522309196288"/>
    <n v="832.56957455056192"/>
  </r>
  <r>
    <x v="37"/>
    <x v="38"/>
    <n v="1663.7330622134834"/>
    <n v="1066.6693589043821"/>
    <n v="1976.3074719101126"/>
    <n v="0.84183918032019367"/>
    <n v="831.86653110674172"/>
  </r>
  <r>
    <x v="37"/>
    <x v="39"/>
    <n v="1690.5581204157306"/>
    <n v="1051.7361808863925"/>
    <n v="1991.0137500000001"/>
    <n v="0.84909414634415792"/>
    <n v="845.27906020786531"/>
  </r>
  <r>
    <x v="37"/>
    <x v="40"/>
    <n v="1767.2567158314607"/>
    <n v="1111.4672990309916"/>
    <n v="2087.7154634831463"/>
    <n v="0.84650267085868491"/>
    <n v="883.62835791573036"/>
  </r>
  <r>
    <x v="37"/>
    <x v="41"/>
    <n v="1779.6035364269667"/>
    <n v="1125.0655555111159"/>
    <n v="2105.4123707865169"/>
    <n v="0.84525177163377352"/>
    <n v="889.80176821348334"/>
  </r>
  <r>
    <x v="37"/>
    <x v="42"/>
    <n v="1742.1619144044946"/>
    <n v="1091.7047533692639"/>
    <n v="2055.9541348314606"/>
    <n v="0.84737391991835975"/>
    <n v="871.0809572022473"/>
  </r>
  <r>
    <x v="37"/>
    <x v="43"/>
    <n v="1696.1824679662923"/>
    <n v="1066.5265515386773"/>
    <n v="2003.625176966292"/>
    <n v="0.84655677492259229"/>
    <n v="848.09123398314614"/>
  </r>
  <r>
    <x v="37"/>
    <x v="44"/>
    <n v="1689.8773636516853"/>
    <n v="1061.438911836462"/>
    <n v="1995.5796320224715"/>
    <n v="0.84681028836671157"/>
    <n v="844.93868182584265"/>
  </r>
  <r>
    <x v="37"/>
    <x v="45"/>
    <n v="1745.6548449438203"/>
    <n v="1098.6008252751935"/>
    <n v="2062.5796011235952"/>
    <n v="0.84634544237365217"/>
    <n v="872.82742247191015"/>
  </r>
  <r>
    <x v="37"/>
    <x v="46"/>
    <n v="1739.9859240337078"/>
    <n v="1093.3058327761448"/>
    <n v="2054.9619606741571"/>
    <n v="0.84672415223826458"/>
    <n v="869.99296201685388"/>
  </r>
  <r>
    <x v="37"/>
    <x v="47"/>
    <n v="1697.9491938539325"/>
    <n v="1056.5242067356021"/>
    <n v="1999.8187078651686"/>
    <n v="0.84905156011192351"/>
    <n v="848.97459692696623"/>
  </r>
  <r>
    <x v="38"/>
    <x v="0"/>
    <n v="1691.4009621235955"/>
    <n v="1055.4030280297309"/>
    <n v="1993.6681685393257"/>
    <n v="0.84838640091385498"/>
    <n v="845.70048106179775"/>
  </r>
  <r>
    <x v="38"/>
    <x v="1"/>
    <n v="1662.7767610449434"/>
    <n v="1035.5616809205044"/>
    <n v="1958.8809438202245"/>
    <n v="0.84884013308240347"/>
    <n v="831.38838052247172"/>
  </r>
  <r>
    <x v="38"/>
    <x v="2"/>
    <n v="1660.3779038764046"/>
    <n v="1035.2235398117662"/>
    <n v="1956.6661853932587"/>
    <n v="0.84857494664716926"/>
    <n v="830.18895193820231"/>
  </r>
  <r>
    <x v="38"/>
    <x v="3"/>
    <n v="1550.8814200786517"/>
    <n v="959.51912028561208"/>
    <n v="1823.7077949438199"/>
    <n v="0.85040017067340945"/>
    <n v="775.44071003932584"/>
  </r>
  <r>
    <x v="38"/>
    <x v="4"/>
    <n v="1521.6818174494383"/>
    <n v="941.13717358472593"/>
    <n v="1789.2050561797751"/>
    <n v="0.85047927412996494"/>
    <n v="760.84090872471916"/>
  </r>
  <r>
    <x v="38"/>
    <x v="5"/>
    <n v="1536.7354566067415"/>
    <n v="953.39705650579515"/>
    <n v="1808.4584073033709"/>
    <n v="0.84974885261430977"/>
    <n v="768.36772830337077"/>
  </r>
  <r>
    <x v="38"/>
    <x v="6"/>
    <n v="1512.135014258427"/>
    <n v="945.98427848793528"/>
    <n v="1783.6587556179777"/>
    <n v="0.84777147506251727"/>
    <n v="756.06750712921348"/>
  </r>
  <r>
    <x v="38"/>
    <x v="7"/>
    <n v="1476.030593022472"/>
    <n v="928.27641813403284"/>
    <n v="1743.6637921348313"/>
    <n v="0.84651100727125483"/>
    <n v="738.01529651123599"/>
  </r>
  <r>
    <x v="38"/>
    <x v="8"/>
    <n v="1509.0229833370786"/>
    <n v="955.80479316954415"/>
    <n v="1786.2567471910113"/>
    <n v="0.84479623979593177"/>
    <n v="754.51149166853929"/>
  </r>
  <r>
    <x v="38"/>
    <x v="9"/>
    <n v="1495.0188441910109"/>
    <n v="941.12923486186355"/>
    <n v="1766.5801938202246"/>
    <n v="0.84627850432197871"/>
    <n v="747.50942209550544"/>
  </r>
  <r>
    <x v="38"/>
    <x v="10"/>
    <n v="1495.8211646629213"/>
    <n v="948.26734798092309"/>
    <n v="1771.0708398876402"/>
    <n v="0.84458573365581402"/>
    <n v="747.91058233146066"/>
  </r>
  <r>
    <x v="38"/>
    <x v="11"/>
    <n v="1491.5097051573032"/>
    <n v="936.68804353559972"/>
    <n v="1761.2454943820226"/>
    <n v="0.84684940850942358"/>
    <n v="745.75485257865159"/>
  </r>
  <r>
    <x v="38"/>
    <x v="12"/>
    <n v="1498.5522959662921"/>
    <n v="940.61951752905804"/>
    <n v="1769.3004438202245"/>
    <n v="0.84697446451245983"/>
    <n v="749.27614798314607"/>
  </r>
  <r>
    <x v="38"/>
    <x v="13"/>
    <n v="1351.4804700674158"/>
    <n v="850.50785918831866"/>
    <n v="1596.8290702247189"/>
    <n v="0.84635262174756398"/>
    <n v="675.7402350337079"/>
  </r>
  <r>
    <x v="38"/>
    <x v="14"/>
    <n v="1301.2787108426965"/>
    <n v="820.43938783663566"/>
    <n v="1538.3260617977528"/>
    <n v="0.84590565235693094"/>
    <n v="650.63935542134823"/>
  </r>
  <r>
    <x v="38"/>
    <x v="15"/>
    <n v="1342.8291861910113"/>
    <n v="839.22503679719011"/>
    <n v="1583.5052528089886"/>
    <n v="0.84801056631101113"/>
    <n v="671.41459309550567"/>
  </r>
  <r>
    <x v="38"/>
    <x v="16"/>
    <n v="1301.2341374831462"/>
    <n v="806.71791480873333"/>
    <n v="1531.0140674157303"/>
    <n v="0.84991651296813997"/>
    <n v="650.61706874157312"/>
  </r>
  <r>
    <x v="38"/>
    <x v="17"/>
    <n v="1286.9585060561799"/>
    <n v="798.01939851109103"/>
    <n v="1514.2975786516856"/>
    <n v="0.84987160000749262"/>
    <n v="643.47925302808994"/>
  </r>
  <r>
    <x v="38"/>
    <x v="18"/>
    <n v="1284.2638438651684"/>
    <n v="801.19889606917377"/>
    <n v="1513.6886376404495"/>
    <n v="0.84843329858582384"/>
    <n v="642.13192193258419"/>
  </r>
  <r>
    <x v="38"/>
    <x v="19"/>
    <n v="1248.0986407752807"/>
    <n v="797.37173135495243"/>
    <n v="1481.0644466292133"/>
    <n v="0.84270380240093912"/>
    <n v="624.04932038764036"/>
  </r>
  <r>
    <x v="38"/>
    <x v="20"/>
    <n v="1261.9690598426967"/>
    <n v="804.89748162614046"/>
    <n v="1496.8052191011236"/>
    <n v="0.84310840431231726"/>
    <n v="630.98452992134833"/>
  </r>
  <r>
    <x v="38"/>
    <x v="21"/>
    <n v="1234.2768471910113"/>
    <n v="778.14755730380227"/>
    <n v="1459.0931966292137"/>
    <n v="0.84592050051527112"/>
    <n v="617.13842359550563"/>
  </r>
  <r>
    <x v="38"/>
    <x v="22"/>
    <n v="1263.7560463483146"/>
    <n v="788.69706167569939"/>
    <n v="1489.6719101123595"/>
    <n v="0.84834522136689483"/>
    <n v="631.87802317415731"/>
  </r>
  <r>
    <x v="38"/>
    <x v="23"/>
    <n v="1298.0086471011234"/>
    <n v="806.92542168762645"/>
    <n v="1528.3831601123595"/>
    <n v="0.84926913680840344"/>
    <n v="649.00432355056171"/>
  </r>
  <r>
    <x v="38"/>
    <x v="24"/>
    <n v="1270.6568128314607"/>
    <n v="780.03657315906707"/>
    <n v="1490.9814859550559"/>
    <n v="0.85222843127226011"/>
    <n v="635.32840641573034"/>
  </r>
  <r>
    <x v="38"/>
    <x v="25"/>
    <n v="1302.9076645280902"/>
    <n v="808.97517509914485"/>
    <n v="1533.6261657303369"/>
    <n v="0.84956014290981074"/>
    <n v="651.4538322640451"/>
  </r>
  <r>
    <x v="38"/>
    <x v="26"/>
    <n v="1275.1263051573032"/>
    <n v="786.8414337446269"/>
    <n v="1498.3546095505617"/>
    <n v="0.85101770771058205"/>
    <n v="637.56315257865162"/>
  </r>
  <r>
    <x v="38"/>
    <x v="27"/>
    <n v="1237.7333086179774"/>
    <n v="776.2813305116307"/>
    <n v="1461.0258202247189"/>
    <n v="0.84716730634343129"/>
    <n v="618.8666543089887"/>
  </r>
  <r>
    <x v="38"/>
    <x v="28"/>
    <n v="1257.8804671348314"/>
    <n v="800.80045169246137"/>
    <n v="1491.1554691011236"/>
    <n v="0.843560911789492"/>
    <n v="628.9402335674157"/>
  </r>
  <r>
    <x v="38"/>
    <x v="29"/>
    <n v="1244.3180094606741"/>
    <n v="785.07874157373567"/>
    <n v="1471.28377247191"/>
    <n v="0.8457362425537327"/>
    <n v="622.15900473033707"/>
  </r>
  <r>
    <x v="38"/>
    <x v="30"/>
    <n v="1332.7434505617975"/>
    <n v="851.29654474371375"/>
    <n v="1581.4268595505619"/>
    <n v="0.84274744830156767"/>
    <n v="666.37172528089877"/>
  </r>
  <r>
    <x v="38"/>
    <x v="31"/>
    <n v="1290.3987589887643"/>
    <n v="811.98953385645552"/>
    <n v="1524.6166601123598"/>
    <n v="0.84637587450583518"/>
    <n v="645.19937949438213"/>
  </r>
  <r>
    <x v="38"/>
    <x v="32"/>
    <n v="1301.0072185617978"/>
    <n v="808.6303742496616"/>
    <n v="1531.8299073033706"/>
    <n v="0.84931571864404154"/>
    <n v="650.5036092808989"/>
  </r>
  <r>
    <x v="38"/>
    <x v="33"/>
    <n v="1271.0336603258427"/>
    <n v="811.0598249647303"/>
    <n v="1507.7614550561798"/>
    <n v="0.84299386754019623"/>
    <n v="635.51683016292134"/>
  </r>
  <r>
    <x v="38"/>
    <x v="34"/>
    <n v="1248.925273988764"/>
    <n v="791.99217168396001"/>
    <n v="1478.8731994382022"/>
    <n v="0.84451139858590218"/>
    <n v="624.46263699438202"/>
  </r>
  <r>
    <x v="38"/>
    <x v="35"/>
    <n v="1327.8890064943821"/>
    <n v="830.10261385116996"/>
    <n v="1566.0011376404493"/>
    <n v="0.84794894114519004"/>
    <n v="663.94450324719105"/>
  </r>
  <r>
    <x v="38"/>
    <x v="36"/>
    <n v="1378.4230398539326"/>
    <n v="862.77595349081935"/>
    <n v="1626.1710926966291"/>
    <n v="0.84764945462665697"/>
    <n v="689.21151992696628"/>
  </r>
  <r>
    <x v="38"/>
    <x v="37"/>
    <n v="1426.4001832247193"/>
    <n v="908.55443429342392"/>
    <n v="1691.1796601123597"/>
    <n v="0.84343503937952469"/>
    <n v="713.20009161235964"/>
  </r>
  <r>
    <x v="38"/>
    <x v="38"/>
    <n v="1431.3437740112361"/>
    <n v="913.06815916820972"/>
    <n v="1697.7745617977528"/>
    <n v="0.84307057380786976"/>
    <n v="715.67188700561803"/>
  </r>
  <r>
    <x v="38"/>
    <x v="39"/>
    <n v="1435.1446659438202"/>
    <n v="915.38546596409878"/>
    <n v="1702.2252387640449"/>
    <n v="0.8430991582440952"/>
    <n v="717.5723329719101"/>
  </r>
  <r>
    <x v="38"/>
    <x v="40"/>
    <n v="1298.0370119662921"/>
    <n v="813.51808422863053"/>
    <n v="1531.8980898876403"/>
    <n v="0.84733901069195727"/>
    <n v="649.01850598314604"/>
  </r>
  <r>
    <x v="38"/>
    <x v="41"/>
    <n v="1224.3207795168539"/>
    <n v="765.0374446856348"/>
    <n v="1443.6909859550562"/>
    <n v="0.8480490571927477"/>
    <n v="612.16038975842696"/>
  </r>
  <r>
    <x v="38"/>
    <x v="42"/>
    <n v="1244.459833786517"/>
    <n v="781.25154496443668"/>
    <n v="1469.3652556179777"/>
    <n v="0.84693702197492671"/>
    <n v="622.22991689325852"/>
  </r>
  <r>
    <x v="38"/>
    <x v="43"/>
    <n v="1299.7713208651685"/>
    <n v="816.09803384602844"/>
    <n v="1534.7382471910114"/>
    <n v="0.8469009769217023"/>
    <n v="649.88566043258425"/>
  </r>
  <r>
    <x v="38"/>
    <x v="44"/>
    <n v="1515.7697691235956"/>
    <n v="951.31979216692105"/>
    <n v="1789.5718314606743"/>
    <n v="0.8470013566800515"/>
    <n v="757.88488456179778"/>
  </r>
  <r>
    <x v="38"/>
    <x v="45"/>
    <n v="1640.3198920786517"/>
    <n v="1018.0154368037497"/>
    <n v="1930.5452022471914"/>
    <n v="0.84966665901906269"/>
    <n v="820.15994603932586"/>
  </r>
  <r>
    <x v="38"/>
    <x v="46"/>
    <n v="1666.0468247865169"/>
    <n v="1032.3026025074669"/>
    <n v="1959.9389494382024"/>
    <n v="0.85005036777501319"/>
    <n v="833.02341239325847"/>
  </r>
  <r>
    <x v="38"/>
    <x v="47"/>
    <n v="1667.7527688202249"/>
    <n v="1043.6406336895532"/>
    <n v="1967.3802556179776"/>
    <n v="0.84770230058874096"/>
    <n v="833.87638441011245"/>
  </r>
  <r>
    <x v="39"/>
    <x v="0"/>
    <n v="1636.2515599887643"/>
    <n v="1025.0333289437585"/>
    <n v="1930.806176966292"/>
    <n v="0.8474447510623071"/>
    <n v="818.12577999438213"/>
  </r>
  <r>
    <x v="39"/>
    <x v="1"/>
    <n v="1631.2269267303368"/>
    <n v="1011.6799322342613"/>
    <n v="1919.478463483146"/>
    <n v="0.84982819956742894"/>
    <n v="815.6134633651684"/>
  </r>
  <r>
    <x v="39"/>
    <x v="2"/>
    <n v="1653.0881335280894"/>
    <n v="1032.631659732649"/>
    <n v="1949.1096741573031"/>
    <n v="0.84812473892358142"/>
    <n v="826.54406676404471"/>
  </r>
  <r>
    <x v="39"/>
    <x v="3"/>
    <n v="1615.4641659438203"/>
    <n v="1003.8878890380513"/>
    <n v="1901.9766994382023"/>
    <n v="0.84936065011784267"/>
    <n v="807.73208297191013"/>
  </r>
  <r>
    <x v="39"/>
    <x v="4"/>
    <n v="1661.7272610337079"/>
    <n v="1047.5758770857394"/>
    <n v="1964.3708174157305"/>
    <n v="0.8459335917135179"/>
    <n v="830.86363051685396"/>
  </r>
  <r>
    <x v="39"/>
    <x v="5"/>
    <n v="1647.0747821123593"/>
    <n v="1031.1485495872719"/>
    <n v="1943.2248117977524"/>
    <n v="0.8475986782963042"/>
    <n v="823.53739105617967"/>
  </r>
  <r>
    <x v="39"/>
    <x v="6"/>
    <n v="1617.2025269662922"/>
    <n v="1006.1324716611083"/>
    <n v="1904.6381713483147"/>
    <n v="0.84908648335103798"/>
    <n v="808.60126348314611"/>
  </r>
  <r>
    <x v="39"/>
    <x v="7"/>
    <n v="1631.7658591685395"/>
    <n v="1015.2457624497461"/>
    <n v="1921.8178314606741"/>
    <n v="0.84907415908838701"/>
    <n v="815.88292958426973"/>
  </r>
  <r>
    <x v="39"/>
    <x v="8"/>
    <n v="1603.4131503707865"/>
    <n v="992.61521337504564"/>
    <n v="1885.7939157303372"/>
    <n v="0.85025894770151"/>
    <n v="801.70657518539326"/>
  </r>
  <r>
    <x v="39"/>
    <x v="9"/>
    <n v="1632.5155020337079"/>
    <n v="1016.0525105218111"/>
    <n v="1922.8805393258428"/>
    <n v="0.84899476002085073"/>
    <n v="816.25775101685394"/>
  </r>
  <r>
    <x v="39"/>
    <x v="10"/>
    <n v="1627.3368880786518"/>
    <n v="1013.0980424936606"/>
    <n v="1916.9227921348313"/>
    <n v="0.84893188956573751"/>
    <n v="813.66844403932589"/>
  </r>
  <r>
    <x v="39"/>
    <x v="11"/>
    <n v="1687.0895026179778"/>
    <n v="1060.5683462210375"/>
    <n v="1992.7559325842697"/>
    <n v="0.84661120563324888"/>
    <n v="843.54475130898891"/>
  </r>
  <r>
    <x v="39"/>
    <x v="12"/>
    <n v="1714.7736110224721"/>
    <n v="1079.5469964049819"/>
    <n v="2026.2947106741572"/>
    <n v="0.84626071518094192"/>
    <n v="857.38680551123605"/>
  </r>
  <r>
    <x v="39"/>
    <x v="13"/>
    <n v="1504.4521879213482"/>
    <n v="937.17981052145581"/>
    <n v="1772.4791629213482"/>
    <n v="0.84878413207507286"/>
    <n v="752.22609396067412"/>
  </r>
  <r>
    <x v="39"/>
    <x v="14"/>
    <n v="1416.7925981797753"/>
    <n v="885.83514404170592"/>
    <n v="1670.9294325842693"/>
    <n v="0.84790690172268701"/>
    <n v="708.39629908988763"/>
  </r>
  <r>
    <x v="39"/>
    <x v="15"/>
    <n v="1414.0290498876404"/>
    <n v="882.69286223621316"/>
    <n v="1666.9207668539323"/>
    <n v="0.84828809983357056"/>
    <n v="707.01452494382022"/>
  </r>
  <r>
    <x v="39"/>
    <x v="16"/>
    <n v="1415.082602022472"/>
    <n v="883.84661092164299"/>
    <n v="1668.4254859550558"/>
    <n v="0.84815451090549432"/>
    <n v="707.54130101123599"/>
  </r>
  <r>
    <x v="39"/>
    <x v="17"/>
    <n v="1403.3719648314607"/>
    <n v="874.1492685023436"/>
    <n v="1653.3571348314606"/>
    <n v="0.84880146900295506"/>
    <n v="701.68598241573034"/>
  </r>
  <r>
    <x v="39"/>
    <x v="18"/>
    <n v="1319.1404716516852"/>
    <n v="823.35658644057844"/>
    <n v="1555.0072837078649"/>
    <n v="0.84831787315248919"/>
    <n v="659.57023582584259"/>
  </r>
  <r>
    <x v="39"/>
    <x v="19"/>
    <n v="1395.1421018089889"/>
    <n v="874.57737206249192"/>
    <n v="1646.6047078651686"/>
    <n v="0.84728416914208737"/>
    <n v="697.57105090449443"/>
  </r>
  <r>
    <x v="39"/>
    <x v="20"/>
    <n v="1327.0096956741575"/>
    <n v="832.32644370443109"/>
    <n v="1566.4360955056179"/>
    <n v="0.84715214331537869"/>
    <n v="663.50484783707873"/>
  </r>
  <r>
    <x v="39"/>
    <x v="21"/>
    <n v="1269.5546352134832"/>
    <n v="794.48442309752386"/>
    <n v="1497.6563258426966"/>
    <n v="0.8476942361920945"/>
    <n v="634.77731760674158"/>
  </r>
  <r>
    <x v="39"/>
    <x v="22"/>
    <n v="1258.8529767977529"/>
    <n v="791.66089356636553"/>
    <n v="1487.0903764044942"/>
    <n v="0.84652082803563256"/>
    <n v="629.42648839887647"/>
  </r>
  <r>
    <x v="39"/>
    <x v="23"/>
    <n v="1273.8539383483148"/>
    <n v="807.17665979455603"/>
    <n v="1508.0576966292135"/>
    <n v="0.84469840987888778"/>
    <n v="636.92696917415742"/>
  </r>
  <r>
    <x v="39"/>
    <x v="24"/>
    <n v="1265.8631506179775"/>
    <n v="804.23986702584659"/>
    <n v="1499.737070224719"/>
    <n v="0.84405671884092448"/>
    <n v="632.93157530898873"/>
  </r>
  <r>
    <x v="39"/>
    <x v="25"/>
    <n v="1211.6578932808986"/>
    <n v="762.88098405413155"/>
    <n v="1431.8178117977529"/>
    <n v="0.84623747748994183"/>
    <n v="605.82894664044932"/>
  </r>
  <r>
    <x v="39"/>
    <x v="26"/>
    <n v="1235.5654224943821"/>
    <n v="781.21084677615499"/>
    <n v="1461.8181488764046"/>
    <n v="0.84522512149960183"/>
    <n v="617.78271124719106"/>
  </r>
  <r>
    <x v="39"/>
    <x v="27"/>
    <n v="1274.5184866179775"/>
    <n v="817.18323376707099"/>
    <n v="1513.9966348314606"/>
    <n v="0.84182385699942985"/>
    <n v="637.25924330898874"/>
  </r>
  <r>
    <x v="39"/>
    <x v="28"/>
    <n v="1270.1989228651685"/>
    <n v="806.36369554835824"/>
    <n v="1504.5357134831461"/>
    <n v="0.84424644193027143"/>
    <n v="635.09946143258423"/>
  </r>
  <r>
    <x v="39"/>
    <x v="29"/>
    <n v="1260.5710772022474"/>
    <n v="789.78612743340989"/>
    <n v="1487.5488455056179"/>
    <n v="0.8474149141460825"/>
    <n v="630.28553860112368"/>
  </r>
  <r>
    <x v="39"/>
    <x v="30"/>
    <n v="1286.0994558539326"/>
    <n v="793.19953082176994"/>
    <n v="1511.031867977528"/>
    <n v="0.85113986217599713"/>
    <n v="643.04972792696628"/>
  </r>
  <r>
    <x v="39"/>
    <x v="31"/>
    <n v="1363.3531922022471"/>
    <n v="866.1509610900282"/>
    <n v="1615.2242612359551"/>
    <n v="0.84406433516484058"/>
    <n v="681.67659610112355"/>
  </r>
  <r>
    <x v="39"/>
    <x v="32"/>
    <n v="1485.3464251685393"/>
    <n v="936.95091859274748"/>
    <n v="1756.1694185393255"/>
    <n v="0.84578766119498872"/>
    <n v="742.67321258426966"/>
  </r>
  <r>
    <x v="39"/>
    <x v="33"/>
    <n v="1477.9310389887642"/>
    <n v="927.14708197163259"/>
    <n v="1744.6724241573033"/>
    <n v="0.84711090662341482"/>
    <n v="738.96551949438208"/>
  </r>
  <r>
    <x v="39"/>
    <x v="34"/>
    <n v="1479.268239775281"/>
    <n v="938.37059690350725"/>
    <n v="1751.7916264044941"/>
    <n v="0.84443161930819355"/>
    <n v="739.63411988764051"/>
  </r>
  <r>
    <x v="39"/>
    <x v="35"/>
    <n v="1477.8905177528093"/>
    <n v="932.28925704405219"/>
    <n v="1747.3762162921348"/>
    <n v="0.84577694486928301"/>
    <n v="738.94525887640464"/>
  </r>
  <r>
    <x v="39"/>
    <x v="36"/>
    <n v="1340.4830066292134"/>
    <n v="829.14599752041647"/>
    <n v="1576.1909073033705"/>
    <n v="0.85045726403953281"/>
    <n v="670.24150331460669"/>
  </r>
  <r>
    <x v="39"/>
    <x v="37"/>
    <n v="1239.9660287191014"/>
    <n v="784.28599102659109"/>
    <n v="1467.1810617977528"/>
    <n v="0.84513497413860939"/>
    <n v="619.98301435955068"/>
  </r>
  <r>
    <x v="39"/>
    <x v="38"/>
    <n v="1241.3437507415731"/>
    <n v="788.37945084192961"/>
    <n v="1470.5361151685393"/>
    <n v="0.84414366837859112"/>
    <n v="620.67187537078655"/>
  </r>
  <r>
    <x v="39"/>
    <x v="39"/>
    <n v="1349.503033752809"/>
    <n v="848.9841796289486"/>
    <n v="1594.3439325842696"/>
    <n v="0.84643156735034053"/>
    <n v="674.75151687640448"/>
  </r>
  <r>
    <x v="39"/>
    <x v="40"/>
    <n v="1428.6126427078652"/>
    <n v="886.37603931603496"/>
    <n v="1681.2485140449439"/>
    <n v="0.84973317791713143"/>
    <n v="714.30632135393262"/>
  </r>
  <r>
    <x v="39"/>
    <x v="41"/>
    <n v="1431.0358126179774"/>
    <n v="891.54021254878171"/>
    <n v="1686.0330505617978"/>
    <n v="0.84875905139649932"/>
    <n v="715.5179063089887"/>
  </r>
  <r>
    <x v="39"/>
    <x v="42"/>
    <n v="1410.3983471460674"/>
    <n v="883.5456359448641"/>
    <n v="1664.2945617977525"/>
    <n v="0.84744514554116601"/>
    <n v="705.1991735730337"/>
  </r>
  <r>
    <x v="39"/>
    <x v="43"/>
    <n v="1375.6878564269666"/>
    <n v="850.77169146658457"/>
    <n v="1617.5072022471911"/>
    <n v="0.85049875173089395"/>
    <n v="687.84392821348331"/>
  </r>
  <r>
    <x v="39"/>
    <x v="44"/>
    <n v="1380.222182730337"/>
    <n v="852.57154517912636"/>
    <n v="1622.3105477528088"/>
    <n v="0.85077557107804813"/>
    <n v="690.11109136516848"/>
  </r>
  <r>
    <x v="39"/>
    <x v="45"/>
    <n v="1547.0521632808991"/>
    <n v="960.11478210498092"/>
    <n v="1820.7665393258426"/>
    <n v="0.84967080065833755"/>
    <n v="773.52608164044955"/>
  </r>
  <r>
    <x v="39"/>
    <x v="46"/>
    <n v="1528.9999526629215"/>
    <n v="963.73174048896908"/>
    <n v="1807.3792415730336"/>
    <n v="0.84597627188202762"/>
    <n v="764.49997633146074"/>
  </r>
  <r>
    <x v="39"/>
    <x v="47"/>
    <n v="1555.4400591235956"/>
    <n v="980.07860249336738"/>
    <n v="1838.4634466292134"/>
    <n v="0.84605438415186573"/>
    <n v="777.72002956179779"/>
  </r>
  <r>
    <x v="40"/>
    <x v="0"/>
    <n v="1593.6029591460676"/>
    <n v="995.41721640269236"/>
    <n v="1878.9427415730336"/>
    <n v="0.84813811719026511"/>
    <n v="796.80147957303382"/>
  </r>
  <r>
    <x v="40"/>
    <x v="1"/>
    <n v="1563.1796151910114"/>
    <n v="976.91452415049275"/>
    <n v="1843.3373258426961"/>
    <n v="0.84801603769206568"/>
    <n v="781.5898075955057"/>
  </r>
  <r>
    <x v="40"/>
    <x v="2"/>
    <n v="1541.3184083932586"/>
    <n v="953.13304033031352"/>
    <n v="1812.2155028089885"/>
    <n v="0.85051607052481826"/>
    <n v="770.65920419662928"/>
  </r>
  <r>
    <x v="40"/>
    <x v="3"/>
    <n v="1525.9162866067413"/>
    <n v="961.32223950802415"/>
    <n v="1803.4857808988763"/>
    <n v="0.84609277365425561"/>
    <n v="762.95814330337066"/>
  </r>
  <r>
    <x v="40"/>
    <x v="4"/>
    <n v="1542.1774585955054"/>
    <n v="972.08512906865531"/>
    <n v="1822.981297752809"/>
    <n v="0.84596449809800534"/>
    <n v="771.08872929775271"/>
  </r>
  <r>
    <x v="40"/>
    <x v="5"/>
    <n v="1525.863609"/>
    <n v="956.14712139346113"/>
    <n v="1800.6879438202243"/>
    <n v="0.84737814468998185"/>
    <n v="762.9318045"/>
  </r>
  <r>
    <x v="40"/>
    <x v="6"/>
    <n v="1481.0268614157305"/>
    <n v="928.54314744976489"/>
    <n v="1748.0368820224719"/>
    <n v="0.84725149488962048"/>
    <n v="740.51343070786527"/>
  </r>
  <r>
    <x v="40"/>
    <x v="7"/>
    <n v="1498.2240739550566"/>
    <n v="936.41313693053871"/>
    <n v="1766.7894438202247"/>
    <n v="0.84799243010844283"/>
    <n v="749.11203697752831"/>
  </r>
  <r>
    <x v="40"/>
    <x v="8"/>
    <n v="1498.1511357303373"/>
    <n v="935.03865666292438"/>
    <n v="1765.9994662921349"/>
    <n v="0.84833045780915906"/>
    <n v="749.07556786516864"/>
  </r>
  <r>
    <x v="40"/>
    <x v="9"/>
    <n v="1522.330157224719"/>
    <n v="955.47543899604045"/>
    <n v="1797.3375926966291"/>
    <n v="0.8469917746174197"/>
    <n v="761.16507861235948"/>
  </r>
  <r>
    <x v="40"/>
    <x v="10"/>
    <n v="1482.1655081460674"/>
    <n v="920.25115077719533"/>
    <n v="1744.6136460674159"/>
    <n v="0.84956661406785372"/>
    <n v="741.0827540730337"/>
  </r>
  <r>
    <x v="40"/>
    <x v="11"/>
    <n v="1535.6211226179776"/>
    <n v="971.01489256834486"/>
    <n v="1816.8660252808988"/>
    <n v="0.84520327930099359"/>
    <n v="767.81056130898878"/>
  </r>
  <r>
    <x v="40"/>
    <x v="12"/>
    <n v="1777.5207448988765"/>
    <n v="1110.6710458909088"/>
    <n v="2095.98906741573"/>
    <n v="0.84805821391544178"/>
    <n v="888.76037244943825"/>
  </r>
  <r>
    <x v="40"/>
    <x v="13"/>
    <n v="1687.579809573034"/>
    <n v="1068.9287369414606"/>
    <n v="1997.6321629213483"/>
    <n v="0.84479006740916107"/>
    <n v="843.78990478651701"/>
  </r>
  <r>
    <x v="40"/>
    <x v="14"/>
    <n v="1642.3986314831461"/>
    <n v="1043.8322611983372"/>
    <n v="1946.0367556179776"/>
    <n v="0.84397102302499472"/>
    <n v="821.19931574157306"/>
  </r>
  <r>
    <x v="40"/>
    <x v="15"/>
    <n v="1706.1304313932583"/>
    <n v="1076.1476478503566"/>
    <n v="2017.1700000000003"/>
    <n v="0.84580398845573657"/>
    <n v="853.06521569662914"/>
  </r>
  <r>
    <x v="40"/>
    <x v="16"/>
    <n v="1792.2340056741573"/>
    <n v="1140.3873683453455"/>
    <n v="2124.2848398876404"/>
    <n v="0.84368817779114491"/>
    <n v="896.11700283707864"/>
  </r>
  <r>
    <x v="40"/>
    <x v="17"/>
    <n v="1778.1893452921349"/>
    <n v="1126.491215823823"/>
    <n v="2104.9797640449437"/>
    <n v="0.844753653058951"/>
    <n v="889.09467264606747"/>
  </r>
  <r>
    <x v="40"/>
    <x v="18"/>
    <n v="1769.8743876741576"/>
    <n v="1125.4467236638322"/>
    <n v="2097.3997415730337"/>
    <n v="0.84384218830253377"/>
    <n v="884.93719383707878"/>
  </r>
  <r>
    <x v="40"/>
    <x v="19"/>
    <n v="1748.6939376404498"/>
    <n v="1105.6152779042093"/>
    <n v="2068.892367977528"/>
    <n v="0.84523195343888657"/>
    <n v="874.3469688202249"/>
  </r>
  <r>
    <x v="40"/>
    <x v="20"/>
    <n v="1755.6149647415732"/>
    <n v="1120.9264512106513"/>
    <n v="2082.9450337078652"/>
    <n v="0.84285227710324673"/>
    <n v="877.8074823707866"/>
  </r>
  <r>
    <x v="40"/>
    <x v="21"/>
    <n v="1820.6272357078651"/>
    <n v="1166.9723293189213"/>
    <n v="2162.5235140449436"/>
    <n v="0.84189939387175938"/>
    <n v="910.31361785393256"/>
  </r>
  <r>
    <x v="40"/>
    <x v="22"/>
    <n v="1907.5979644382021"/>
    <n v="1211.2794527301612"/>
    <n v="2259.6742921348314"/>
    <n v="0.84419155941097845"/>
    <n v="953.79898221910105"/>
  </r>
  <r>
    <x v="40"/>
    <x v="23"/>
    <n v="1916.2533004382024"/>
    <n v="1220.5222002071298"/>
    <n v="2271.9377528089885"/>
    <n v="0.84344445531968315"/>
    <n v="958.12665021910118"/>
  </r>
  <r>
    <x v="40"/>
    <x v="24"/>
    <n v="1829.8579732584271"/>
    <n v="1151.0671761105095"/>
    <n v="2161.789963483146"/>
    <n v="0.84645502299867315"/>
    <n v="914.92898662921357"/>
  </r>
  <r>
    <x v="40"/>
    <x v="25"/>
    <n v="1819.9221662022476"/>
    <n v="1155.6277857852504"/>
    <n v="2155.8275140449437"/>
    <n v="0.84418728045063196"/>
    <n v="909.96108310112379"/>
  </r>
  <r>
    <x v="40"/>
    <x v="26"/>
    <n v="1785.6006793483145"/>
    <n v="1135.0014800238887"/>
    <n v="2115.7972837078651"/>
    <n v="0.84393750436200021"/>
    <n v="892.80033967415727"/>
  </r>
  <r>
    <x v="40"/>
    <x v="27"/>
    <n v="1751.3602349662924"/>
    <n v="1110.2648178345378"/>
    <n v="2073.6322331460674"/>
    <n v="0.8445857500532622"/>
    <n v="875.6801174831462"/>
  </r>
  <r>
    <x v="40"/>
    <x v="28"/>
    <n v="1817.7826449438205"/>
    <n v="1145.1598976516852"/>
    <n v="2148.4238258426967"/>
    <n v="0.8461005799127248"/>
    <n v="908.89132247191026"/>
  </r>
  <r>
    <x v="40"/>
    <x v="29"/>
    <n v="1842.74777841573"/>
    <n v="1158.0142109062253"/>
    <n v="2176.3998455056176"/>
    <n v="0.84669541868471598"/>
    <n v="921.37388920786498"/>
  </r>
  <r>
    <x v="40"/>
    <x v="30"/>
    <n v="1742.0484549438202"/>
    <n v="1093.376968697565"/>
    <n v="2056.7464634831458"/>
    <n v="0.84699231814582654"/>
    <n v="871.02422747191008"/>
  </r>
  <r>
    <x v="40"/>
    <x v="31"/>
    <n v="1757.4141076179776"/>
    <n v="1110.7851097262201"/>
    <n v="2079.0257106741569"/>
    <n v="0.84530657730447611"/>
    <n v="878.7070538089888"/>
  </r>
  <r>
    <x v="40"/>
    <x v="32"/>
    <n v="1816.8466043932583"/>
    <n v="1145.6176446852953"/>
    <n v="2147.876014044944"/>
    <n v="0.84588057807476458"/>
    <n v="908.42330219662915"/>
  </r>
  <r>
    <x v="40"/>
    <x v="33"/>
    <n v="1831.7948883370789"/>
    <n v="1153.9923421452354"/>
    <n v="2164.9874915730338"/>
    <n v="0.84609952503981245"/>
    <n v="915.89744416853944"/>
  </r>
  <r>
    <x v="40"/>
    <x v="34"/>
    <n v="1851.8447958876404"/>
    <n v="1170.3289298677025"/>
    <n v="2190.6617612359555"/>
    <n v="0.8453357924332614"/>
    <n v="925.92239794382022"/>
  </r>
  <r>
    <x v="40"/>
    <x v="35"/>
    <n v="1887.5318483932585"/>
    <n v="1204.2603954899291"/>
    <n v="2238.9773511235953"/>
    <n v="0.84303302462886931"/>
    <n v="943.76592419662927"/>
  </r>
  <r>
    <x v="40"/>
    <x v="36"/>
    <n v="1633.9904750224719"/>
    <n v="1036.6830939491288"/>
    <n v="1935.106382022472"/>
    <n v="0.84439309910947147"/>
    <n v="816.99523751123593"/>
  </r>
  <r>
    <x v="40"/>
    <x v="37"/>
    <n v="1616.2016524382022"/>
    <n v="1034.206231497423"/>
    <n v="1918.7731264044942"/>
    <n v="0.84230992721204745"/>
    <n v="808.10082621910112"/>
  </r>
  <r>
    <x v="40"/>
    <x v="38"/>
    <n v="1727.4729663707867"/>
    <n v="1094.5088936486802"/>
    <n v="2045.0214101123595"/>
    <n v="0.84472121310254367"/>
    <n v="863.73648318539335"/>
  </r>
  <r>
    <x v="40"/>
    <x v="39"/>
    <n v="1738.4704298089887"/>
    <n v="1101.8221424049786"/>
    <n v="2058.2253202247189"/>
    <n v="0.84464534214319209"/>
    <n v="869.23521490449434"/>
  </r>
  <r>
    <x v="40"/>
    <x v="40"/>
    <n v="1757.442472483146"/>
    <n v="1116.8277150195993"/>
    <n v="2082.2843679775278"/>
    <n v="0.8439973422986925"/>
    <n v="878.72123624157302"/>
  </r>
  <r>
    <x v="40"/>
    <x v="41"/>
    <n v="1751.805968561798"/>
    <n v="1107.0416129147859"/>
    <n v="2072.2850393258427"/>
    <n v="0.84534990858771863"/>
    <n v="875.90298428089898"/>
  </r>
  <r>
    <x v="40"/>
    <x v="42"/>
    <n v="1729.1586497865171"/>
    <n v="1099.657964661965"/>
    <n v="2049.2040589887642"/>
    <n v="0.84381964900060646"/>
    <n v="864.57932489325856"/>
  </r>
  <r>
    <x v="40"/>
    <x v="43"/>
    <n v="1707.9214700224722"/>
    <n v="1076.8645426866271"/>
    <n v="2019.0673567415727"/>
    <n v="0.84589623239650791"/>
    <n v="853.96073501123612"/>
  </r>
  <r>
    <x v="40"/>
    <x v="44"/>
    <n v="1698.6664197303371"/>
    <n v="1076.8436449790527"/>
    <n v="2011.2334129213482"/>
    <n v="0.84458939913045572"/>
    <n v="849.33320986516856"/>
  </r>
  <r>
    <x v="40"/>
    <x v="45"/>
    <n v="1717.8815898202247"/>
    <n v="1076.6279199817009"/>
    <n v="2027.3738764044945"/>
    <n v="0.847343260073397"/>
    <n v="858.94079491011234"/>
  </r>
  <r>
    <x v="40"/>
    <x v="46"/>
    <n v="1630.3030425505622"/>
    <n v="1027.9324417469732"/>
    <n v="1927.3124073033709"/>
    <n v="0.84589454017557331"/>
    <n v="815.15152127528108"/>
  </r>
  <r>
    <x v="40"/>
    <x v="47"/>
    <n v="1572.2401635505619"/>
    <n v="988.61750379378179"/>
    <n v="1857.2301151685392"/>
    <n v="0.84655108201704166"/>
    <n v="786.12008177528094"/>
  </r>
  <r>
    <x v="41"/>
    <x v="0"/>
    <n v="1307.7621085955059"/>
    <n v="835.26928003487535"/>
    <n v="1551.7462752808988"/>
    <n v="0.84276800236480243"/>
    <n v="653.88105429775294"/>
  </r>
  <r>
    <x v="41"/>
    <x v="1"/>
    <n v="1283.4696276404495"/>
    <n v="795.87408436801513"/>
    <n v="1510.2019213483145"/>
    <n v="0.84986623940629247"/>
    <n v="641.73481382022476"/>
  </r>
  <r>
    <x v="41"/>
    <x v="2"/>
    <n v="1270.8188977752809"/>
    <n v="786.53049782744381"/>
    <n v="1494.5269803370786"/>
    <n v="0.85031512612014393"/>
    <n v="635.40944888764045"/>
  </r>
  <r>
    <x v="41"/>
    <x v="3"/>
    <n v="1254.0228454719102"/>
    <n v="789.82337606770045"/>
    <n v="1482.0237050561798"/>
    <n v="0.84615572692501118"/>
    <n v="627.01142273595508"/>
  </r>
  <r>
    <x v="41"/>
    <x v="4"/>
    <n v="1245.1405905505619"/>
    <n v="766.68706650026377"/>
    <n v="1462.253106741573"/>
    <n v="0.85152193201708004"/>
    <n v="622.57029527528096"/>
  </r>
  <r>
    <x v="41"/>
    <x v="5"/>
    <n v="1279.6727878314607"/>
    <n v="796.44772018830417"/>
    <n v="1507.2794747191012"/>
    <n v="0.84899503329994086"/>
    <n v="639.83639391573035"/>
  </r>
  <r>
    <x v="41"/>
    <x v="6"/>
    <n v="1374.8085456067415"/>
    <n v="855.87667781179425"/>
    <n v="1619.4515814606739"/>
    <n v="0.84893464018647902"/>
    <n v="687.40427280337076"/>
  </r>
  <r>
    <x v="41"/>
    <x v="7"/>
    <n v="1540.0014682247192"/>
    <n v="976.51691952607098"/>
    <n v="1823.5103005617977"/>
    <n v="0.84452578510264875"/>
    <n v="770.00073411235962"/>
  </r>
  <r>
    <x v="41"/>
    <x v="8"/>
    <n v="1515.2146281910111"/>
    <n v="944.82607105677801"/>
    <n v="1785.6572106741573"/>
    <n v="0.84854731307525522"/>
    <n v="757.60731409550556"/>
  </r>
  <r>
    <x v="41"/>
    <x v="9"/>
    <n v="1550.6139799213483"/>
    <n v="962.1336497985659"/>
    <n v="1824.8574943820224"/>
    <n v="0.8497178462948719"/>
    <n v="775.30698996067417"/>
  </r>
  <r>
    <x v="41"/>
    <x v="10"/>
    <n v="1567.2317387865169"/>
    <n v="984.82922058487577"/>
    <n v="1850.9737752808987"/>
    <n v="0.84670661449467488"/>
    <n v="783.61586939325844"/>
  </r>
  <r>
    <x v="41"/>
    <x v="11"/>
    <n v="1603.7818936179776"/>
    <n v="1000.6539096987644"/>
    <n v="1890.3503932584269"/>
    <n v="0.84840455998927977"/>
    <n v="801.89094680898882"/>
  </r>
  <r>
    <x v="41"/>
    <x v="12"/>
    <n v="1781.9172989999997"/>
    <n v="1118.3706757223265"/>
    <n v="2103.8018511235955"/>
    <n v="0.84699863632514438"/>
    <n v="890.95864949999986"/>
  </r>
  <r>
    <x v="41"/>
    <x v="13"/>
    <n v="1668.9521974044944"/>
    <n v="1053.581922493619"/>
    <n v="1973.6859691011234"/>
    <n v="0.8456016932443341"/>
    <n v="834.47609870224721"/>
  </r>
  <r>
    <x v="41"/>
    <x v="14"/>
    <n v="1594.1175788426967"/>
    <n v="1002.9313797865761"/>
    <n v="1883.3699073033706"/>
    <n v="0.8464176753918573"/>
    <n v="797.05878942134837"/>
  </r>
  <r>
    <x v="41"/>
    <x v="15"/>
    <n v="1618.4586852808991"/>
    <n v="1018.4242182328923"/>
    <n v="1912.2228960674156"/>
    <n v="0.84637553948827948"/>
    <n v="809.22934264044954"/>
  </r>
  <r>
    <x v="41"/>
    <x v="16"/>
    <n v="1698.5326996516853"/>
    <n v="1070.3222668668145"/>
    <n v="2007.6361938202247"/>
    <n v="0.84603610199895696"/>
    <n v="849.26634982584267"/>
  </r>
  <r>
    <x v="41"/>
    <x v="17"/>
    <n v="1694.3063347415734"/>
    <n v="1072.0394280756313"/>
    <n v="2004.9794241573034"/>
    <n v="0.84504923807569421"/>
    <n v="847.15316737078672"/>
  </r>
  <r>
    <x v="41"/>
    <x v="18"/>
    <n v="1687.4582458651689"/>
    <n v="1069.9638572116226"/>
    <n v="1998.0835786516855"/>
    <n v="0.84453836861212395"/>
    <n v="843.72912293258446"/>
  </r>
  <r>
    <x v="41"/>
    <x v="19"/>
    <n v="1672.8624966741575"/>
    <n v="1063.6643533609963"/>
    <n v="1982.385126404494"/>
    <n v="0.843863522981669"/>
    <n v="836.43124833707873"/>
  </r>
  <r>
    <x v="41"/>
    <x v="20"/>
    <n v="1829.4162917865171"/>
    <n v="1175.1472905253411"/>
    <n v="2174.3355589887642"/>
    <n v="0.84136796835412953"/>
    <n v="914.70814589325857"/>
  </r>
  <r>
    <x v="41"/>
    <x v="21"/>
    <n v="1935.2537079775279"/>
    <n v="1238.0798769750852"/>
    <n v="2297.4004213483145"/>
    <n v="0.84236674198995432"/>
    <n v="967.62685398876397"/>
  </r>
  <r>
    <x v="41"/>
    <x v="22"/>
    <n v="1905.5516420224719"/>
    <n v="1212.3775716515622"/>
    <n v="2258.5363483146066"/>
    <n v="0.8437108587800487"/>
    <n v="952.77582101123596"/>
  </r>
  <r>
    <x v="41"/>
    <x v="23"/>
    <n v="1867.1577709550563"/>
    <n v="1180.5886309303594"/>
    <n v="2209.0875168539328"/>
    <n v="0.845216749771039"/>
    <n v="933.57888547752816"/>
  </r>
  <r>
    <x v="41"/>
    <x v="24"/>
    <n v="1857.5501859101125"/>
    <n v="1174.0901764377204"/>
    <n v="2197.4941264044942"/>
    <n v="0.84530382292734829"/>
    <n v="928.77509295505627"/>
  </r>
  <r>
    <x v="41"/>
    <x v="25"/>
    <n v="1933.7463180000004"/>
    <n v="1221.7609693318987"/>
    <n v="2287.372879213483"/>
    <n v="0.84540056217896675"/>
    <n v="966.87315900000021"/>
  </r>
  <r>
    <x v="41"/>
    <x v="26"/>
    <n v="1910.6573177528089"/>
    <n v="1209.5276401268832"/>
    <n v="2261.3200786516854"/>
    <n v="0.84493006354590916"/>
    <n v="955.32865887640446"/>
  </r>
  <r>
    <x v="41"/>
    <x v="27"/>
    <n v="1966.7873337977524"/>
    <n v="1260.4510776000257"/>
    <n v="2336.0199775280898"/>
    <n v="0.84193943233265967"/>
    <n v="983.39366689887618"/>
  </r>
  <r>
    <x v="41"/>
    <x v="28"/>
    <n v="1989.5643205280905"/>
    <n v="1253.3677400858908"/>
    <n v="2351.4456994382022"/>
    <n v="0.84610260020183714"/>
    <n v="994.78216026404527"/>
  </r>
  <r>
    <x v="41"/>
    <x v="29"/>
    <n v="1907.0509277528088"/>
    <n v="1210.2328695343788"/>
    <n v="2258.6515533707861"/>
    <n v="0.84433162118643201"/>
    <n v="953.52546387640439"/>
  </r>
  <r>
    <x v="41"/>
    <x v="30"/>
    <n v="1772.1800460000002"/>
    <n v="1123.8948454809045"/>
    <n v="2098.5141741573034"/>
    <n v="0.84449276913349958"/>
    <n v="886.09002300000009"/>
  </r>
  <r>
    <x v="41"/>
    <x v="31"/>
    <n v="1748.8924916966293"/>
    <n v="1119.6562655101593"/>
    <n v="2076.5970000000002"/>
    <n v="0.84219157193072569"/>
    <n v="874.44624584831467"/>
  </r>
  <r>
    <x v="41"/>
    <x v="32"/>
    <n v="1715.8190589101123"/>
    <n v="1099.9247795645911"/>
    <n v="2038.1044044943817"/>
    <n v="0.84187005097797096"/>
    <n v="857.90952945505614"/>
  </r>
  <r>
    <x v="41"/>
    <x v="33"/>
    <n v="1720.8517964157306"/>
    <n v="1101.0513540266581"/>
    <n v="2042.950070224719"/>
    <n v="0.84233668825124131"/>
    <n v="860.42589820786532"/>
  </r>
  <r>
    <x v="41"/>
    <x v="34"/>
    <n v="1708.5576534269662"/>
    <n v="1093.5157965166163"/>
    <n v="2028.5329803370787"/>
    <n v="0.84226269426640399"/>
    <n v="854.27882671348311"/>
  </r>
  <r>
    <x v="41"/>
    <x v="35"/>
    <n v="1722.7157732696628"/>
    <n v="1080.1111285604179"/>
    <n v="2033.319867977528"/>
    <n v="0.84724287624415329"/>
    <n v="861.3578866348314"/>
  </r>
  <r>
    <x v="41"/>
    <x v="36"/>
    <n v="1623.3982239438203"/>
    <n v="1031.7716773921261"/>
    <n v="1923.5318005617978"/>
    <n v="0.84396744752006769"/>
    <n v="811.69911197191016"/>
  </r>
  <r>
    <x v="41"/>
    <x v="37"/>
    <n v="1595.2602776966294"/>
    <n v="1021.1523878624968"/>
    <n v="1894.0980842696626"/>
    <n v="0.84222685770348538"/>
    <n v="797.63013884831469"/>
  </r>
  <r>
    <x v="41"/>
    <x v="38"/>
    <n v="1553.2600166292134"/>
    <n v="982.62431709007842"/>
    <n v="1837.9791151685395"/>
    <n v="0.84509122209845255"/>
    <n v="776.6300083146067"/>
  </r>
  <r>
    <x v="41"/>
    <x v="39"/>
    <n v="1567.0210283595507"/>
    <n v="991.64720072242778"/>
    <n v="1854.4322780898876"/>
    <n v="0.8450138874705212"/>
    <n v="783.51051417977533"/>
  </r>
  <r>
    <x v="41"/>
    <x v="40"/>
    <n v="1565.0638526629214"/>
    <n v="994.92169605760819"/>
    <n v="1854.5333764044944"/>
    <n v="0.84391247554531124"/>
    <n v="782.53192633146068"/>
  </r>
  <r>
    <x v="41"/>
    <x v="41"/>
    <n v="1526.50384452809"/>
    <n v="963.09711149435645"/>
    <n v="1804.929370786517"/>
    <n v="0.84574159478766742"/>
    <n v="763.25192226404499"/>
  </r>
  <r>
    <x v="41"/>
    <x v="42"/>
    <n v="1546.436240494382"/>
    <n v="978.77071867208895"/>
    <n v="1830.1522247191012"/>
    <n v="0.84497683832378201"/>
    <n v="773.218120247191"/>
  </r>
  <r>
    <x v="41"/>
    <x v="43"/>
    <n v="1503.6093462134829"/>
    <n v="947.3511500363644"/>
    <n v="1777.1649522471907"/>
    <n v="0.84607191038299401"/>
    <n v="751.80467310674146"/>
  </r>
  <r>
    <x v="41"/>
    <x v="44"/>
    <n v="1364.4391613258426"/>
    <n v="857.43385853184168"/>
    <n v="1611.485974719101"/>
    <n v="0.8466962683703646"/>
    <n v="682.21958066292132"/>
  </r>
  <r>
    <x v="41"/>
    <x v="45"/>
    <n v="1363.3248273370784"/>
    <n v="855.24253726296138"/>
    <n v="1609.3770168539324"/>
    <n v="0.84711339422639109"/>
    <n v="681.66241366853922"/>
  </r>
  <r>
    <x v="41"/>
    <x v="46"/>
    <n v="1551.7364181573034"/>
    <n v="970.47453746817018"/>
    <n v="1830.2204073033708"/>
    <n v="0.84784128292155636"/>
    <n v="775.86820907865172"/>
  </r>
  <r>
    <x v="41"/>
    <x v="47"/>
    <n v="1805.5006583258426"/>
    <n v="1129.8665575546543"/>
    <n v="2129.8899185393257"/>
    <n v="0.8476967014164053"/>
    <n v="902.75032916292128"/>
  </r>
  <r>
    <x v="42"/>
    <x v="0"/>
    <n v="1850.685888539326"/>
    <n v="1171.3959542785917"/>
    <n v="2190.252665730337"/>
    <n v="0.84496456390441932"/>
    <n v="925.34294426966301"/>
  </r>
  <r>
    <x v="42"/>
    <x v="1"/>
    <n v="1861.1565759101125"/>
    <n v="1176.3053322129713"/>
    <n v="2201.7261488764043"/>
    <n v="0.84531701495206701"/>
    <n v="930.57828795505623"/>
  </r>
  <r>
    <x v="42"/>
    <x v="2"/>
    <n v="1828.4924076067418"/>
    <n v="1148.5212916900366"/>
    <n v="2159.2789634831461"/>
    <n v="0.8468069381165968"/>
    <n v="914.24620380337092"/>
  </r>
  <r>
    <x v="42"/>
    <x v="3"/>
    <n v="1803.3976061797755"/>
    <n v="1132.8932162799092"/>
    <n v="2129.7159353932584"/>
    <n v="0.84677847228802972"/>
    <n v="901.69880308988775"/>
  </r>
  <r>
    <x v="42"/>
    <x v="4"/>
    <n v="1795.1717952808986"/>
    <n v="1123.8391968600054"/>
    <n v="2117.936806179775"/>
    <n v="0.84760404089626107"/>
    <n v="897.58589764044928"/>
  </r>
  <r>
    <x v="42"/>
    <x v="5"/>
    <n v="1791.7923242022473"/>
    <n v="1118.3205912357848"/>
    <n v="2112.1459887640453"/>
    <n v="0.84832787777645147"/>
    <n v="895.89616210112365"/>
  </r>
  <r>
    <x v="42"/>
    <x v="6"/>
    <n v="1792.3231523932584"/>
    <n v="1130.193834871588"/>
    <n v="2118.9054691011238"/>
    <n v="0.84587216302461699"/>
    <n v="896.1615761966292"/>
  </r>
  <r>
    <x v="42"/>
    <x v="7"/>
    <n v="1757.4505767303374"/>
    <n v="1101.3341374983065"/>
    <n v="2074.0225196629217"/>
    <n v="0.84736330491530298"/>
    <n v="878.72528836516869"/>
  </r>
  <r>
    <x v="42"/>
    <x v="8"/>
    <n v="1779.6683704044947"/>
    <n v="1120.8081005538763"/>
    <n v="2103.1952612359551"/>
    <n v="0.84617363076344232"/>
    <n v="889.83418520224734"/>
  </r>
  <r>
    <x v="42"/>
    <x v="9"/>
    <n v="1783.1086233370791"/>
    <n v="1120.5452406293673"/>
    <n v="2105.9672359550564"/>
    <n v="0.84669343040773337"/>
    <n v="891.55431166853953"/>
  </r>
  <r>
    <x v="42"/>
    <x v="10"/>
    <n v="1806.4772201123594"/>
    <n v="1134.7709874267548"/>
    <n v="2133.3225589887643"/>
    <n v="0.84679047362095317"/>
    <n v="903.23861005617971"/>
  </r>
  <r>
    <x v="42"/>
    <x v="11"/>
    <n v="1842.2250544719102"/>
    <n v="1145.9891411643862"/>
    <n v="2169.5815870786514"/>
    <n v="0.84911536189448955"/>
    <n v="921.1125272359551"/>
  </r>
  <r>
    <x v="42"/>
    <x v="12"/>
    <n v="2000.0512163932583"/>
    <n v="1255.0018634524488"/>
    <n v="2361.1934578651685"/>
    <n v="0.84705097319792233"/>
    <n v="1000.0256081966292"/>
  </r>
  <r>
    <x v="42"/>
    <x v="13"/>
    <n v="1968.5702681797752"/>
    <n v="1247.4029000685105"/>
    <n v="2330.5112949438203"/>
    <n v="0.84469458373821349"/>
    <n v="984.28513408988761"/>
  </r>
  <r>
    <x v="42"/>
    <x v="14"/>
    <n v="1897.1556419325846"/>
    <n v="1206.1795315837112"/>
    <n v="2248.125573033708"/>
    <n v="0.84388330647050513"/>
    <n v="948.57782096629228"/>
  </r>
  <r>
    <x v="42"/>
    <x v="15"/>
    <n v="2000.4645330000003"/>
    <n v="1275.7264936927199"/>
    <n v="2372.6222696629211"/>
    <n v="0.84314497026288415"/>
    <n v="1000.2322665000002"/>
  </r>
  <r>
    <x v="42"/>
    <x v="16"/>
    <n v="2035.5478190898875"/>
    <n v="1281.9764266156949"/>
    <n v="2405.6014803370786"/>
    <n v="0.84617000601640047"/>
    <n v="1017.7739095449438"/>
  </r>
  <r>
    <x v="42"/>
    <x v="17"/>
    <n v="1995.2859190449435"/>
    <n v="1256.1948054835455"/>
    <n v="2357.7937331460671"/>
    <n v="0.84625126065738598"/>
    <n v="997.64295952247176"/>
  </r>
  <r>
    <x v="42"/>
    <x v="18"/>
    <n v="2023.3792919325845"/>
    <n v="1275.7351266511027"/>
    <n v="2391.9790702247192"/>
    <n v="0.84590175437550719"/>
    <n v="1011.6896459662922"/>
  </r>
  <r>
    <x v="42"/>
    <x v="19"/>
    <n v="2009.8451991235959"/>
    <n v="1258.6471130262023"/>
    <n v="2371.4278988764049"/>
    <n v="0.84752532433133265"/>
    <n v="1004.9225995617979"/>
  </r>
  <r>
    <x v="42"/>
    <x v="20"/>
    <n v="1979.1057895280899"/>
    <n v="1256.2915436802514"/>
    <n v="2344.1689719101123"/>
    <n v="0.84426754779346991"/>
    <n v="989.55289476404494"/>
  </r>
  <r>
    <x v="42"/>
    <x v="21"/>
    <n v="2020.6197957640452"/>
    <n v="1291.9374485843107"/>
    <n v="2398.3341573033708"/>
    <n v="0.8425097018323674"/>
    <n v="1010.3098978820226"/>
  </r>
  <r>
    <x v="42"/>
    <x v="22"/>
    <n v="2139.1444109325839"/>
    <n v="1351.8874360805332"/>
    <n v="2530.5213792134832"/>
    <n v="0.8453374188039684"/>
    <n v="1069.572205466292"/>
  </r>
  <r>
    <x v="42"/>
    <x v="23"/>
    <n v="2143.9866986292136"/>
    <n v="1360.0837161762649"/>
    <n v="2538.9971797752814"/>
    <n v="0.84442263886995372"/>
    <n v="1071.9933493146068"/>
  </r>
  <r>
    <x v="42"/>
    <x v="24"/>
    <n v="2097.3953815280902"/>
    <n v="1324.3094848032608"/>
    <n v="2480.4965224719103"/>
    <n v="0.84555465509701866"/>
    <n v="1048.6976907640451"/>
  </r>
  <r>
    <x v="42"/>
    <x v="25"/>
    <n v="2154.7775037640449"/>
    <n v="1365.8568196481028"/>
    <n v="2551.2018623595504"/>
    <n v="0.84461270413590039"/>
    <n v="1077.3887518820225"/>
  </r>
  <r>
    <x v="42"/>
    <x v="26"/>
    <n v="2117.773511089888"/>
    <n v="1332.9062213587706"/>
    <n v="2502.3196516853932"/>
    <n v="0.84632413355483938"/>
    <n v="1058.886755544944"/>
  </r>
  <r>
    <x v="42"/>
    <x v="27"/>
    <n v="2214.1330101910112"/>
    <n v="1405.025311118437"/>
    <n v="2622.3045421348315"/>
    <n v="0.8443462514039175"/>
    <n v="1107.0665050955056"/>
  </r>
  <r>
    <x v="42"/>
    <x v="28"/>
    <n v="2438.5193542921352"/>
    <n v="1562.7070180423909"/>
    <n v="2896.278623595505"/>
    <n v="0.84194916001033859"/>
    <n v="1219.2596771460676"/>
  </r>
  <r>
    <x v="42"/>
    <x v="29"/>
    <n v="2296.5005265168538"/>
    <n v="1462.2608989585015"/>
    <n v="2722.5211853932583"/>
    <n v="0.84351980026378848"/>
    <n v="1148.2502632584269"/>
  </r>
  <r>
    <x v="42"/>
    <x v="30"/>
    <n v="2000.9669963258427"/>
    <n v="1265.6338780991077"/>
    <n v="2367.6355365168542"/>
    <n v="0.84513303059708433"/>
    <n v="1000.4834981629214"/>
  </r>
  <r>
    <x v="42"/>
    <x v="31"/>
    <n v="1945.0882119438206"/>
    <n v="1227.4375409355346"/>
    <n v="2299.9937106741577"/>
    <n v="0.84569283947028284"/>
    <n v="972.54410597191031"/>
  </r>
  <r>
    <x v="42"/>
    <x v="32"/>
    <n v="1982.5703552022476"/>
    <n v="1251.6186717682606"/>
    <n v="2344.5968764044942"/>
    <n v="0.84559114411283165"/>
    <n v="991.28517760112379"/>
  </r>
  <r>
    <x v="42"/>
    <x v="33"/>
    <n v="2111.140184764045"/>
    <n v="1318.8427203261592"/>
    <n v="2489.2285955056177"/>
    <n v="0.84811020915305901"/>
    <n v="1055.5700923820225"/>
  </r>
  <r>
    <x v="42"/>
    <x v="34"/>
    <n v="1843.0557398089888"/>
    <n v="1162.4455154405937"/>
    <n v="2179.0213483146067"/>
    <n v="0.84581811978782362"/>
    <n v="921.52786990449442"/>
  </r>
  <r>
    <x v="42"/>
    <x v="35"/>
    <n v="1824.1485311123595"/>
    <n v="1154.4455098470125"/>
    <n v="2158.7640674157301"/>
    <n v="0.84499670836936758"/>
    <n v="912.07426555617974"/>
  </r>
  <r>
    <x v="42"/>
    <x v="36"/>
    <n v="1802.8222046292135"/>
    <n v="1132.3992302537588"/>
    <n v="2128.965926966292"/>
    <n v="0.84680650911035349"/>
    <n v="901.41110231460675"/>
  </r>
  <r>
    <x v="42"/>
    <x v="37"/>
    <n v="1823.8405697191015"/>
    <n v="1140.9845659139503"/>
    <n v="2151.3345168539322"/>
    <n v="0.84777172282172497"/>
    <n v="911.92028485955075"/>
  </r>
  <r>
    <x v="42"/>
    <x v="38"/>
    <n v="1845.4100236179775"/>
    <n v="1163.6620832245558"/>
    <n v="2181.6616601123596"/>
    <n v="0.84587360971587844"/>
    <n v="922.70501180898873"/>
  </r>
  <r>
    <x v="42"/>
    <x v="39"/>
    <n v="1690.1164389438204"/>
    <n v="1063.9384467731088"/>
    <n v="1997.1125646067414"/>
    <n v="0.84628000889705846"/>
    <n v="845.05821947191021"/>
  </r>
  <r>
    <x v="42"/>
    <x v="40"/>
    <n v="1578.731665550562"/>
    <n v="986.25561422308101"/>
    <n v="1861.4762443820223"/>
    <n v="0.84810733970697183"/>
    <n v="789.36583277528098"/>
  </r>
  <r>
    <x v="42"/>
    <x v="41"/>
    <n v="1543.0932385280898"/>
    <n v="990.40665231955688"/>
    <n v="1833.5872162921348"/>
    <n v="0.84157067894949689"/>
    <n v="771.54661926404492"/>
  </r>
  <r>
    <x v="42"/>
    <x v="42"/>
    <n v="1540.9618215168541"/>
    <n v="972.37749105514649"/>
    <n v="1822.1090308988764"/>
    <n v="0.84570231275165364"/>
    <n v="770.48091075842706"/>
  </r>
  <r>
    <x v="42"/>
    <x v="43"/>
    <n v="1530.3290492022475"/>
    <n v="946.06280737703185"/>
    <n v="1799.1503089887642"/>
    <n v="0.85058432392032257"/>
    <n v="765.16452460112373"/>
  </r>
  <r>
    <x v="42"/>
    <x v="44"/>
    <n v="1625.2338359325843"/>
    <n v="1019.7545223220252"/>
    <n v="1918.6673258426965"/>
    <n v="0.84706390422256572"/>
    <n v="812.61691796629214"/>
  </r>
  <r>
    <x v="42"/>
    <x v="45"/>
    <n v="1701.1017460112357"/>
    <n v="1061.8941007884423"/>
    <n v="2005.3344438202246"/>
    <n v="0.84828829986612309"/>
    <n v="850.55087300561786"/>
  </r>
  <r>
    <x v="42"/>
    <x v="46"/>
    <n v="1642.6903843820223"/>
    <n v="1029.5734279672929"/>
    <n v="1938.6730365168539"/>
    <n v="0.84732719413758739"/>
    <n v="821.34519219101117"/>
  </r>
  <r>
    <x v="42"/>
    <x v="47"/>
    <n v="1640.9722839775284"/>
    <n v="1013.3749312051964"/>
    <n v="1928.65725"/>
    <n v="0.85083665538681297"/>
    <n v="820.48614198876419"/>
  </r>
  <r>
    <x v="43"/>
    <x v="0"/>
    <n v="1607.4044921123595"/>
    <n v="1013.1583119389883"/>
    <n v="1900.0628848314607"/>
    <n v="0.84597436481947774"/>
    <n v="803.70224605617977"/>
  </r>
  <r>
    <x v="43"/>
    <x v="1"/>
    <n v="1659.1663189213482"/>
    <n v="1045.849530022253"/>
    <n v="1961.2837921348314"/>
    <n v="0.84595932805591978"/>
    <n v="829.5831594606741"/>
  </r>
  <r>
    <x v="43"/>
    <x v="2"/>
    <n v="1648.7361527865169"/>
    <n v="1022.2618017941505"/>
    <n v="1939.9355898876404"/>
    <n v="0.84989221362860323"/>
    <n v="824.36807639325843"/>
  </r>
  <r>
    <x v="43"/>
    <x v="3"/>
    <n v="1631.4214286629215"/>
    <n v="1041.8050730652267"/>
    <n v="1935.6894606741573"/>
    <n v="0.84281154689695625"/>
    <n v="815.71071433146074"/>
  </r>
  <r>
    <x v="43"/>
    <x v="4"/>
    <n v="1614.7672006853932"/>
    <n v="1022.7476765646952"/>
    <n v="1911.4094073033707"/>
    <n v="0.8448044644519761"/>
    <n v="807.38360034269658"/>
  </r>
  <r>
    <x v="43"/>
    <x v="5"/>
    <n v="1573.8285960000001"/>
    <n v="987.10051843777899"/>
    <n v="1857.76852247191"/>
    <n v="0.84716076139878549"/>
    <n v="786.91429800000003"/>
  </r>
  <r>
    <x v="43"/>
    <x v="6"/>
    <n v="1561.8626750224723"/>
    <n v="978.89910302171324"/>
    <n v="1843.2738455056178"/>
    <n v="0.84733078529308092"/>
    <n v="780.93133751123617"/>
  </r>
  <r>
    <x v="43"/>
    <x v="7"/>
    <n v="1526.6578252247191"/>
    <n v="948.93289086830566"/>
    <n v="1797.5421404494384"/>
    <n v="0.84930294031549647"/>
    <n v="763.32891261235955"/>
  </r>
  <r>
    <x v="43"/>
    <x v="8"/>
    <n v="1542.7609643932587"/>
    <n v="966.46812369826853"/>
    <n v="1820.4867556179775"/>
    <n v="0.84744421217695554"/>
    <n v="771.38048219662937"/>
  </r>
  <r>
    <x v="43"/>
    <x v="9"/>
    <n v="1526.5281572696629"/>
    <n v="950.79238820008482"/>
    <n v="1798.4144073033706"/>
    <n v="0.84881891018578581"/>
    <n v="763.26407863483144"/>
  </r>
  <r>
    <x v="43"/>
    <x v="10"/>
    <n v="1670.0016974157306"/>
    <n v="1043.9289312808769"/>
    <n v="1969.4398398876406"/>
    <n v="0.8479577104071413"/>
    <n v="835.00084870786532"/>
  </r>
  <r>
    <x v="43"/>
    <x v="11"/>
    <n v="1673.9160488089888"/>
    <n v="1040.0395430316651"/>
    <n v="1970.7047443820222"/>
    <n v="0.84939971529519964"/>
    <n v="836.95802440449438"/>
  </r>
  <r>
    <x v="43"/>
    <x v="12"/>
    <n v="1725.0579007078652"/>
    <n v="1071.8338628878998"/>
    <n v="2030.9240730337076"/>
    <n v="0.84939556510896408"/>
    <n v="862.5289503539326"/>
  </r>
  <r>
    <x v="43"/>
    <x v="13"/>
    <n v="1816.1658476292132"/>
    <n v="1147.2733588971109"/>
    <n v="2148.184011235955"/>
    <n v="0.84544240071141974"/>
    <n v="908.0829238146066"/>
  </r>
  <r>
    <x v="43"/>
    <x v="14"/>
    <n v="1716.5889623932583"/>
    <n v="1076.0163218179673"/>
    <n v="2025.9537977528091"/>
    <n v="0.84729916560649177"/>
    <n v="858.29448119662914"/>
  </r>
  <r>
    <x v="43"/>
    <x v="15"/>
    <n v="1710.1460858764046"/>
    <n v="1096.4279285379237"/>
    <n v="2031.441320224719"/>
    <n v="0.84183878158352488"/>
    <n v="855.07304293820232"/>
  </r>
  <r>
    <x v="43"/>
    <x v="16"/>
    <n v="1839.4736625505618"/>
    <n v="1180.0313527940971"/>
    <n v="2185.4375646067415"/>
    <n v="0.84169581979413166"/>
    <n v="919.73683127528091"/>
  </r>
  <r>
    <x v="43"/>
    <x v="17"/>
    <n v="1897.2407365280903"/>
    <n v="1196.9183582342603"/>
    <n v="2243.2422893258426"/>
    <n v="0.84575827834373807"/>
    <n v="948.62036826404517"/>
  </r>
  <r>
    <x v="43"/>
    <x v="18"/>
    <n v="1859.5924562022469"/>
    <n v="1175.5631833360569"/>
    <n v="2200.00747752809"/>
    <n v="0.84526642531764007"/>
    <n v="929.79622810112346"/>
  </r>
  <r>
    <x v="43"/>
    <x v="19"/>
    <n v="1807.5267201235959"/>
    <n v="1137.2893392886106"/>
    <n v="2135.5514241573037"/>
    <n v="0.84639812447356655"/>
    <n v="903.76336006179793"/>
  </r>
  <r>
    <x v="43"/>
    <x v="20"/>
    <n v="1869.4269601685396"/>
    <n v="1185.4342641600308"/>
    <n v="2213.5969719101126"/>
    <n v="0.84452002053264974"/>
    <n v="934.7134800842698"/>
  </r>
  <r>
    <x v="43"/>
    <x v="21"/>
    <n v="1899.4288832696629"/>
    <n v="1213.282593789761"/>
    <n v="2253.8599634831462"/>
    <n v="0.8427448528498015"/>
    <n v="949.71444163483147"/>
  </r>
  <r>
    <x v="43"/>
    <x v="22"/>
    <n v="2036.0178654269662"/>
    <n v="1305.3472640230211"/>
    <n v="2418.5326601123597"/>
    <n v="0.84184013679285075"/>
    <n v="1018.0089327134831"/>
  </r>
  <r>
    <x v="43"/>
    <x v="23"/>
    <n v="2094.6804587191009"/>
    <n v="1327.7697438706448"/>
    <n v="2480.0521601123596"/>
    <n v="0.84461145310113184"/>
    <n v="1047.3402293595504"/>
  </r>
  <r>
    <x v="43"/>
    <x v="24"/>
    <n v="2092.3788525168538"/>
    <n v="1312.3106916423819"/>
    <n v="2469.8600393258425"/>
    <n v="0.84716494829722278"/>
    <n v="1046.1894262584269"/>
  </r>
  <r>
    <x v="43"/>
    <x v="25"/>
    <n v="2205.8828865505616"/>
    <n v="1413.5681829803759"/>
    <n v="2619.9416629213483"/>
    <n v="0.84195878013974812"/>
    <n v="1102.9414432752808"/>
  </r>
  <r>
    <x v="43"/>
    <x v="26"/>
    <n v="2313.592383842697"/>
    <n v="1456.8601100878018"/>
    <n v="2734.0722556179776"/>
    <n v="0.84620747644423899"/>
    <n v="1156.7961919213485"/>
  </r>
  <r>
    <x v="43"/>
    <x v="27"/>
    <n v="2386.5387128089887"/>
    <n v="1533.1229792047388"/>
    <n v="2836.5530308988759"/>
    <n v="0.84135169933795251"/>
    <n v="1193.2693564044944"/>
  </r>
  <r>
    <x v="43"/>
    <x v="28"/>
    <n v="2321.6115364382026"/>
    <n v="1455.2598448858482"/>
    <n v="2740.0111938202249"/>
    <n v="0.84730001894675688"/>
    <n v="1160.8057682191013"/>
  </r>
  <r>
    <x v="43"/>
    <x v="29"/>
    <n v="2315.7156966067414"/>
    <n v="1459.6031444622124"/>
    <n v="2737.3309129213485"/>
    <n v="0.84597579550049773"/>
    <n v="1157.8578483033707"/>
  </r>
  <r>
    <x v="43"/>
    <x v="30"/>
    <n v="2113.3283315056178"/>
    <n v="1339.3237219811472"/>
    <n v="2501.988143258427"/>
    <n v="0.84465961087783414"/>
    <n v="1056.6641657528089"/>
  </r>
  <r>
    <x v="43"/>
    <x v="31"/>
    <n v="2086.349292606742"/>
    <n v="1327.9893640137552"/>
    <n v="2473.1375056179772"/>
    <n v="0.84360424273514611"/>
    <n v="1043.174646303371"/>
  </r>
  <r>
    <x v="43"/>
    <x v="32"/>
    <n v="2034.1538885730336"/>
    <n v="1289.9737413976302"/>
    <n v="2408.6955589887639"/>
    <n v="0.84450435464207307"/>
    <n v="1017.0769442865168"/>
  </r>
  <r>
    <x v="43"/>
    <x v="33"/>
    <n v="2075.7935106404498"/>
    <n v="1312.6246489916873"/>
    <n v="2455.9931123595507"/>
    <n v="0.84519516776908588"/>
    <n v="1037.8967553202249"/>
  </r>
  <r>
    <x v="43"/>
    <x v="34"/>
    <n v="2062.8348193820225"/>
    <n v="1304.695123645276"/>
    <n v="2440.8025028089887"/>
    <n v="0.84514614230689145"/>
    <n v="1031.4174096910112"/>
  </r>
  <r>
    <x v="43"/>
    <x v="35"/>
    <n v="1913.6883062022475"/>
    <n v="1210.5240776212211"/>
    <n v="2264.4141573033708"/>
    <n v="0.84511408835263901"/>
    <n v="956.84415310112377"/>
  </r>
  <r>
    <x v="43"/>
    <x v="36"/>
    <n v="1927.181877775281"/>
    <n v="1208.1437035360495"/>
    <n v="2274.5639578651685"/>
    <n v="0.8472753079161911"/>
    <n v="963.5909388876405"/>
  </r>
  <r>
    <x v="43"/>
    <x v="37"/>
    <n v="2022.8038903820222"/>
    <n v="1272.1218479177605"/>
    <n v="2389.5668174157304"/>
    <n v="0.84651488949350451"/>
    <n v="1011.4019451910111"/>
  </r>
  <r>
    <x v="43"/>
    <x v="38"/>
    <n v="1831.7178979887642"/>
    <n v="1157.0492283243236"/>
    <n v="2166.5533398876405"/>
    <n v="0.84545248172092491"/>
    <n v="915.8589489943821"/>
  </r>
  <r>
    <x v="43"/>
    <x v="39"/>
    <n v="1782.7074631011237"/>
    <n v="1131.1368355967777"/>
    <n v="2111.2831264044944"/>
    <n v="0.8443715770783744"/>
    <n v="891.35373155056186"/>
  </r>
  <r>
    <x v="43"/>
    <x v="40"/>
    <n v="1757.0007910112363"/>
    <n v="1105.4195121548012"/>
    <n v="2075.8140758426966"/>
    <n v="0.84641529868129683"/>
    <n v="878.50039550561814"/>
  </r>
  <r>
    <x v="43"/>
    <x v="41"/>
    <n v="1742.4253024382026"/>
    <n v="1107.3627059400126"/>
    <n v="2064.5333848314608"/>
    <n v="0.84398020164757293"/>
    <n v="871.2126512191013"/>
  </r>
  <r>
    <x v="43"/>
    <x v="42"/>
    <n v="1597.3957468314607"/>
    <n v="1021.8980986328837"/>
    <n v="1896.2987359550559"/>
    <n v="0.84237557961928655"/>
    <n v="798.69787341573033"/>
  </r>
  <r>
    <x v="43"/>
    <x v="43"/>
    <n v="1586.5360555955056"/>
    <n v="997.19314787077678"/>
    <n v="1873.8972303370786"/>
    <n v="0.84665051525270563"/>
    <n v="793.26802779775278"/>
  </r>
  <r>
    <x v="43"/>
    <x v="44"/>
    <n v="1662.0392745505619"/>
    <n v="1049.3153560089165"/>
    <n v="1965.5628370786515"/>
    <n v="0.84557931356740235"/>
    <n v="831.01963727528096"/>
  </r>
  <r>
    <x v="43"/>
    <x v="45"/>
    <n v="1803.3976061797755"/>
    <n v="1135.3928789145136"/>
    <n v="2131.0466713483147"/>
    <n v="0.84624969993677546"/>
    <n v="901.69880308988775"/>
  </r>
  <r>
    <x v="43"/>
    <x v="46"/>
    <n v="1834.6273227303373"/>
    <n v="1152.6426081551617"/>
    <n v="2166.6661938202246"/>
    <n v="0.8467512568216875"/>
    <n v="917.31366136516863"/>
  </r>
  <r>
    <x v="43"/>
    <x v="47"/>
    <n v="1778.0920943258429"/>
    <n v="1113.6367376290088"/>
    <n v="2098.0463005617976"/>
    <n v="0.84749897742948765"/>
    <n v="889.04604716292147"/>
  </r>
  <r>
    <x v="44"/>
    <x v="0"/>
    <n v="1785.7303473033708"/>
    <n v="1128.3228500041939"/>
    <n v="2112.3317275280897"/>
    <n v="0.84538348027044163"/>
    <n v="892.86517365168538"/>
  </r>
  <r>
    <x v="44"/>
    <x v="1"/>
    <n v="1817.3166507303374"/>
    <n v="1145.2026379982569"/>
    <n v="2148.0523483146071"/>
    <n v="0.84602996391416174"/>
    <n v="908.65832536516871"/>
  </r>
  <r>
    <x v="44"/>
    <x v="2"/>
    <n v="1841.5199849662924"/>
    <n v="1166.9382633955984"/>
    <n v="2180.1240252808989"/>
    <n v="0.84468588190941163"/>
    <n v="920.75999248314622"/>
  </r>
  <r>
    <x v="44"/>
    <x v="3"/>
    <n v="1832.783606494382"/>
    <n v="1158.8616471256623"/>
    <n v="2168.4224831460674"/>
    <n v="0.84521518326782796"/>
    <n v="916.39180324719098"/>
  </r>
  <r>
    <x v="44"/>
    <x v="4"/>
    <n v="1815.6958012921348"/>
    <n v="1157.0196328566269"/>
    <n v="2153.0085168539326"/>
    <n v="0.84332959534470697"/>
    <n v="907.84790064606739"/>
  </r>
  <r>
    <x v="44"/>
    <x v="5"/>
    <n v="1720.7383369550564"/>
    <n v="1075.2007701933956"/>
    <n v="2029.0384719101125"/>
    <n v="0.8480560426905922"/>
    <n v="860.36916847752821"/>
  </r>
  <r>
    <x v="44"/>
    <x v="6"/>
    <n v="1612.4534381123597"/>
    <n v="1022.8144360679601"/>
    <n v="1909.4908904494382"/>
    <n v="0.84444154521880721"/>
    <n v="806.22671905617983"/>
  </r>
  <r>
    <x v="44"/>
    <x v="7"/>
    <n v="1611.9550269101123"/>
    <n v="1027.8390949109728"/>
    <n v="1911.7667780898873"/>
    <n v="0.84317556167634244"/>
    <n v="805.97751345505617"/>
  </r>
  <r>
    <x v="44"/>
    <x v="8"/>
    <n v="1603.5914438089887"/>
    <n v="1017.3537708785569"/>
    <n v="1899.0824662921345"/>
    <n v="0.84440326961678625"/>
    <n v="801.79572190449437"/>
  </r>
  <r>
    <x v="44"/>
    <x v="9"/>
    <n v="1612.6763049101123"/>
    <n v="1019.8524801043186"/>
    <n v="1908.0943230337077"/>
    <n v="0.84517640739378863"/>
    <n v="806.33815245505616"/>
  </r>
  <r>
    <x v="44"/>
    <x v="10"/>
    <n v="1752.9729801573033"/>
    <n v="1110.2410144844648"/>
    <n v="2074.9817780898875"/>
    <n v="0.84481367434994659"/>
    <n v="876.48649007865163"/>
  </r>
  <r>
    <x v="44"/>
    <x v="11"/>
    <n v="1822.3534403595504"/>
    <n v="1157.0139128544261"/>
    <n v="2158.6229999999996"/>
    <n v="0.84422033878057945"/>
    <n v="911.1767201797752"/>
  </r>
  <r>
    <x v="44"/>
    <x v="12"/>
    <n v="2022.4878247415736"/>
    <n v="1276.619453690724"/>
    <n v="2391.6969353932586"/>
    <n v="0.84562880639767291"/>
    <n v="1011.2439123707868"/>
  </r>
  <r>
    <x v="44"/>
    <x v="13"/>
    <n v="1895.3848639213484"/>
    <n v="1193.8398346061251"/>
    <n v="2240.0306544943819"/>
    <n v="0.84614237761365518"/>
    <n v="947.69243196067418"/>
  </r>
  <r>
    <x v="44"/>
    <x v="14"/>
    <n v="1842.3142011910111"/>
    <n v="1167.2398498469097"/>
    <n v="2180.9563230337076"/>
    <n v="0.84472769203757103"/>
    <n v="921.15710059550554"/>
  </r>
  <r>
    <x v="44"/>
    <x v="15"/>
    <n v="1898.4320608651685"/>
    <n v="1201.2436501431312"/>
    <n v="2246.5597247191013"/>
    <n v="0.84503965773825096"/>
    <n v="949.21603043258426"/>
  </r>
  <r>
    <x v="44"/>
    <x v="16"/>
    <n v="1921.9667947078653"/>
    <n v="1213.6598393306092"/>
    <n v="2273.0874522471909"/>
    <n v="0.84553139071169259"/>
    <n v="960.98339735393267"/>
  </r>
  <r>
    <x v="44"/>
    <x v="17"/>
    <n v="1964.3033820337082"/>
    <n v="1242.5696527620753"/>
    <n v="2324.3207865168542"/>
    <n v="0.84510855533729679"/>
    <n v="982.1516910168541"/>
  </r>
  <r>
    <x v="44"/>
    <x v="18"/>
    <n v="1913.2466247303371"/>
    <n v="1213.4403138215487"/>
    <n v="2265.6014747191011"/>
    <n v="0.84447624442315017"/>
    <n v="956.62331236516854"/>
  </r>
  <r>
    <x v="44"/>
    <x v="19"/>
    <n v="1945.0922640674162"/>
    <n v="1225.9193330226494"/>
    <n v="2299.187275280899"/>
    <n v="0.84599122697814078"/>
    <n v="972.54613203370809"/>
  </r>
  <r>
    <x v="44"/>
    <x v="20"/>
    <n v="1957.4350325393264"/>
    <n v="1235.3274042096164"/>
    <n v="2314.6459129213486"/>
    <n v="0.84567363915667726"/>
    <n v="978.71751626966318"/>
  </r>
  <r>
    <x v="44"/>
    <x v="21"/>
    <n v="1970.2924207078652"/>
    <n v="1255.5250791724459"/>
    <n v="2336.3209213483142"/>
    <n v="0.8433312404576635"/>
    <n v="985.14621035393259"/>
  </r>
  <r>
    <x v="44"/>
    <x v="22"/>
    <n v="1974.3161794382024"/>
    <n v="1259.4302023942048"/>
    <n v="2341.8131460674158"/>
    <n v="0.84307161002732112"/>
    <n v="987.15808971910121"/>
  </r>
  <r>
    <x v="44"/>
    <x v="23"/>
    <n v="1934.4270747640448"/>
    <n v="1237.2996552634593"/>
    <n v="2296.2836376404493"/>
    <n v="0.84241643456196424"/>
    <n v="967.21353738202242"/>
  </r>
  <r>
    <x v="44"/>
    <x v="24"/>
    <n v="1792.7445732471908"/>
    <n v="1131.3633685557807"/>
    <n v="2119.8858876404493"/>
    <n v="0.84567975271660267"/>
    <n v="896.37228662359541"/>
  </r>
  <r>
    <x v="44"/>
    <x v="25"/>
    <n v="1772.3137660786517"/>
    <n v="1143.7977867445125"/>
    <n v="2109.3528539325844"/>
    <n v="0.84021682895511207"/>
    <n v="886.15688303932586"/>
  </r>
  <r>
    <x v="44"/>
    <x v="26"/>
    <n v="1761.984903033708"/>
    <n v="1119.8759443035804"/>
    <n v="2087.7530814606744"/>
    <n v="0.84396230506385073"/>
    <n v="880.99245151685398"/>
  </r>
  <r>
    <x v="44"/>
    <x v="27"/>
    <n v="1833.7561161573035"/>
    <n v="1173.331054318118"/>
    <n v="2177.0087865168539"/>
    <n v="0.84232830272185355"/>
    <n v="916.87805807865175"/>
  </r>
  <r>
    <x v="44"/>
    <x v="28"/>
    <n v="1968.4487044719106"/>
    <n v="1235.9524469683006"/>
    <n v="2324.2996264044946"/>
    <n v="0.84689972072014785"/>
    <n v="984.22435223595528"/>
  </r>
  <r>
    <x v="44"/>
    <x v="29"/>
    <n v="1942.2355169325845"/>
    <n v="1225.9136595431653"/>
    <n v="2296.7679691011235"/>
    <n v="0.84563854209997058"/>
    <n v="971.11775846629223"/>
  </r>
  <r>
    <x v="44"/>
    <x v="30"/>
    <n v="1751.1535766629211"/>
    <n v="1108.8909252687918"/>
    <n v="2072.7223483146067"/>
    <n v="0.84485680298031096"/>
    <n v="875.57678833146053"/>
  </r>
  <r>
    <x v="44"/>
    <x v="31"/>
    <n v="1701.5880008426966"/>
    <n v="1070.3235457373573"/>
    <n v="2010.2224297752807"/>
    <n v="0.84646752301580586"/>
    <n v="850.7940004213483"/>
  </r>
  <r>
    <x v="44"/>
    <x v="32"/>
    <n v="1683.766761269663"/>
    <n v="1081.9476889738012"/>
    <n v="2001.4198230337081"/>
    <n v="0.8412861419137172"/>
    <n v="841.8833806348315"/>
  </r>
  <r>
    <x v="44"/>
    <x v="33"/>
    <n v="1722.3794470112359"/>
    <n v="1087.365456412341"/>
    <n v="2036.8982780898878"/>
    <n v="0.84558932841084555"/>
    <n v="861.18972350561796"/>
  </r>
  <r>
    <x v="44"/>
    <x v="34"/>
    <n v="1662.6308845955057"/>
    <n v="1038.5722011255837"/>
    <n v="1960.3503960674157"/>
    <n v="0.84812944049739591"/>
    <n v="831.31544229775284"/>
  </r>
  <r>
    <x v="44"/>
    <x v="35"/>
    <n v="1632.4304074382023"/>
    <n v="1030.1566017627515"/>
    <n v="1930.298334269663"/>
    <n v="0.84568813973299095"/>
    <n v="816.21520371910117"/>
  </r>
  <r>
    <x v="44"/>
    <x v="36"/>
    <n v="1429.3015037191014"/>
    <n v="899.47561973163363"/>
    <n v="1688.7744606741574"/>
    <n v="0.84635428649751454"/>
    <n v="714.65075185955072"/>
  </r>
  <r>
    <x v="44"/>
    <x v="37"/>
    <n v="1498.167344224719"/>
    <n v="941.01152948221079"/>
    <n v="1769.1828876404491"/>
    <n v="0.84681315577431215"/>
    <n v="749.08367211235952"/>
  </r>
  <r>
    <x v="44"/>
    <x v="38"/>
    <n v="1611.0514033483146"/>
    <n v="1026.2428461908889"/>
    <n v="1910.1468539325845"/>
    <n v="0.84341756238872623"/>
    <n v="805.52570167415729"/>
  </r>
  <r>
    <x v="44"/>
    <x v="39"/>
    <n v="1659.7214598539326"/>
    <n v="1043.4451134202404"/>
    <n v="1960.4726544943819"/>
    <n v="0.84659250719413126"/>
    <n v="829.86072992696631"/>
  </r>
  <r>
    <x v="44"/>
    <x v="40"/>
    <n v="1639.2866005617977"/>
    <n v="1028.6905450407251"/>
    <n v="1935.3203342696627"/>
    <n v="0.84703631307652227"/>
    <n v="819.64330028089887"/>
  </r>
  <r>
    <x v="44"/>
    <x v="41"/>
    <n v="1597.2782352471913"/>
    <n v="1014.8223346849818"/>
    <n v="1892.3958707865168"/>
    <n v="0.84405079291540164"/>
    <n v="798.63911762359567"/>
  </r>
  <r>
    <x v="44"/>
    <x v="42"/>
    <n v="1581.3655458876401"/>
    <n v="997.8147951381261"/>
    <n v="1869.8532977528089"/>
    <n v="0.84571637132609623"/>
    <n v="790.68277294382005"/>
  </r>
  <r>
    <x v="44"/>
    <x v="43"/>
    <n v="1511.8878347191012"/>
    <n v="949.19451624430917"/>
    <n v="1785.1540702247189"/>
    <n v="0.84692288466103183"/>
    <n v="755.9439173595506"/>
  </r>
  <r>
    <x v="44"/>
    <x v="44"/>
    <n v="1757.0413122471909"/>
    <n v="1090.9198738317998"/>
    <n v="2068.1635196629209"/>
    <n v="0.84956595334084706"/>
    <n v="878.52065612359547"/>
  </r>
  <r>
    <x v="44"/>
    <x v="45"/>
    <n v="1826.4744500561799"/>
    <n v="1148.3256032417114"/>
    <n v="2157.466247191011"/>
    <n v="0.84658309367955231"/>
    <n v="913.23722502808994"/>
  </r>
  <r>
    <x v="44"/>
    <x v="46"/>
    <n v="1826.3690948426965"/>
    <n v="1147.945403604476"/>
    <n v="2157.1747078651683"/>
    <n v="0.84664866882763934"/>
    <n v="913.18454742134827"/>
  </r>
  <r>
    <x v="44"/>
    <x v="47"/>
    <n v="1798.8268107640449"/>
    <n v="1134.1528298587098"/>
    <n v="2126.5184073033706"/>
    <n v="0.84590229954563612"/>
    <n v="899.41340538202246"/>
  </r>
  <r>
    <x v="45"/>
    <x v="0"/>
    <n v="1792.1934844382024"/>
    <n v="1130.9546431495514"/>
    <n v="2119.2017106741573"/>
    <n v="0.84569273203732576"/>
    <n v="896.0967422191012"/>
  </r>
  <r>
    <x v="45"/>
    <x v="1"/>
    <n v="1846.8931008539325"/>
    <n v="1160.7280804557663"/>
    <n v="2181.3536629213481"/>
    <n v="0.84667293169714908"/>
    <n v="923.44655042696627"/>
  </r>
  <r>
    <x v="45"/>
    <x v="2"/>
    <n v="1835.3283401123595"/>
    <n v="1145.329637838031"/>
    <n v="2163.3793230337078"/>
    <n v="0.84836178314706168"/>
    <n v="917.66417005617973"/>
  </r>
  <r>
    <x v="45"/>
    <x v="3"/>
    <n v="1814.6544055280901"/>
    <n v="1126.8088685018108"/>
    <n v="2136.0404578651683"/>
    <n v="0.8495412148427739"/>
    <n v="907.32720276404507"/>
  </r>
  <r>
    <x v="45"/>
    <x v="4"/>
    <n v="1743.288404764045"/>
    <n v="1094.532605993297"/>
    <n v="2058.4110589887646"/>
    <n v="0.84690975456596618"/>
    <n v="871.64420238202251"/>
  </r>
  <r>
    <x v="45"/>
    <x v="5"/>
    <n v="1734.9896556404494"/>
    <n v="1088.6885993602341"/>
    <n v="2048.2753651685393"/>
    <n v="0.84704902726674558"/>
    <n v="867.49482782022471"/>
  </r>
  <r>
    <x v="45"/>
    <x v="6"/>
    <n v="1727.6634161797754"/>
    <n v="1082.209097791407"/>
    <n v="2038.6263539325844"/>
    <n v="0.84746447667913727"/>
    <n v="863.83170808988768"/>
  </r>
  <r>
    <x v="45"/>
    <x v="7"/>
    <n v="1751.2467755056177"/>
    <n v="1100.0518877917195"/>
    <n v="2068.0859325842698"/>
    <n v="0.84679594204157105"/>
    <n v="875.62338775280887"/>
  </r>
  <r>
    <x v="45"/>
    <x v="8"/>
    <n v="1749.6745515505618"/>
    <n v="1099.0320070162907"/>
    <n v="2066.2120870786512"/>
    <n v="0.8468029794677896"/>
    <n v="874.83727577528089"/>
  </r>
  <r>
    <x v="45"/>
    <x v="9"/>
    <n v="1775.4298491235957"/>
    <n v="1122.9292801049164"/>
    <n v="2100.7430393258428"/>
    <n v="0.84514374956270488"/>
    <n v="887.71492456179783"/>
  </r>
  <r>
    <x v="45"/>
    <x v="10"/>
    <n v="1985.8728359325844"/>
    <n v="1246.5092734349569"/>
    <n v="2344.6697612359549"/>
    <n v="0.84697336433671733"/>
    <n v="992.9364179662922"/>
  </r>
  <r>
    <x v="45"/>
    <x v="11"/>
    <n v="2042.2216666516858"/>
    <n v="1277.2471027576196"/>
    <n v="2408.7402303370786"/>
    <n v="0.84783806943179496"/>
    <n v="1021.1108333258429"/>
  </r>
  <r>
    <x v="45"/>
    <x v="12"/>
    <n v="2059.8646127865172"/>
    <n v="1284.2338952040288"/>
    <n v="2427.4058005617976"/>
    <n v="0.84858683797731016"/>
    <n v="1029.9323063932586"/>
  </r>
  <r>
    <x v="45"/>
    <x v="13"/>
    <n v="1900.2149952471912"/>
    <n v="1196.9794363998967"/>
    <n v="2245.7909073033707"/>
    <n v="0.84612284655158343"/>
    <n v="950.10749762359558"/>
  </r>
  <r>
    <x v="45"/>
    <x v="14"/>
    <n v="1774.0967004606744"/>
    <n v="1119.0919703785733"/>
    <n v="2097.5666713483147"/>
    <n v="0.84578799076755262"/>
    <n v="887.04835023033718"/>
  </r>
  <r>
    <x v="45"/>
    <x v="15"/>
    <n v="1778.1893452921349"/>
    <n v="1109.4226415176756"/>
    <n v="2095.8950224719101"/>
    <n v="0.84841527186553867"/>
    <n v="889.09467264606747"/>
  </r>
  <r>
    <x v="45"/>
    <x v="16"/>
    <n v="1817.7461758314612"/>
    <n v="1131.9748049857208"/>
    <n v="2141.3939662921352"/>
    <n v="0.84886116447732574"/>
    <n v="908.87308791573059"/>
  </r>
  <r>
    <x v="45"/>
    <x v="17"/>
    <n v="1881.3280471685391"/>
    <n v="1178.9838396152825"/>
    <n v="2220.2247893258427"/>
    <n v="0.8473592656984037"/>
    <n v="940.66402358426956"/>
  </r>
  <r>
    <x v="45"/>
    <x v="18"/>
    <n v="1781.4594090337077"/>
    <n v="1121.8687239584051"/>
    <n v="2105.2760056179777"/>
    <n v="0.84618805528578778"/>
    <n v="890.72970451685387"/>
  </r>
  <r>
    <x v="45"/>
    <x v="19"/>
    <n v="1689.1034080449438"/>
    <n v="1052.5512768969581"/>
    <n v="1990.2096657303373"/>
    <n v="0.84870626302837393"/>
    <n v="844.55170402247188"/>
  </r>
  <r>
    <x v="45"/>
    <x v="20"/>
    <n v="1640.6238013483146"/>
    <n v="1040.0212068019196"/>
    <n v="1942.4959634831459"/>
    <n v="0.84459573259882836"/>
    <n v="820.3119006741573"/>
  </r>
  <r>
    <x v="45"/>
    <x v="21"/>
    <n v="1670.1597302359553"/>
    <n v="1049.3792593918924"/>
    <n v="1972.4680870786517"/>
    <n v="0.84673599597221672"/>
    <n v="835.07986511797765"/>
  </r>
  <r>
    <x v="45"/>
    <x v="22"/>
    <n v="1669.95712405618"/>
    <n v="1042.7267592665287"/>
    <n v="1968.7650674157303"/>
    <n v="0.84822569827908612"/>
    <n v="834.97856202808998"/>
  </r>
  <r>
    <x v="45"/>
    <x v="23"/>
    <n v="1629.3183765168537"/>
    <n v="1030.3945016169773"/>
    <n v="1927.7943876404495"/>
    <n v="0.84517227924451033"/>
    <n v="814.65918825842687"/>
  </r>
  <r>
    <x v="45"/>
    <x v="24"/>
    <n v="1606.2455847640449"/>
    <n v="1010.9043335156924"/>
    <n v="1897.8810421348317"/>
    <n v="0.84633628193959898"/>
    <n v="803.12279238202245"/>
  </r>
  <r>
    <x v="45"/>
    <x v="25"/>
    <n v="1684.7635836741574"/>
    <n v="1059.3690879601811"/>
    <n v="1990.1485365168539"/>
    <n v="0.84655167830981126"/>
    <n v="842.38179183707871"/>
  </r>
  <r>
    <x v="45"/>
    <x v="26"/>
    <n v="1664.588060292135"/>
    <n v="1053.3137914497174"/>
    <n v="1969.8536376404495"/>
    <n v="0.84503134064621632"/>
    <n v="832.29403014606748"/>
  </r>
  <r>
    <x v="45"/>
    <x v="27"/>
    <n v="1623.4063281910112"/>
    <n v="1019.7072740372114"/>
    <n v="1917.0944241573031"/>
    <n v="0.84680561777994412"/>
    <n v="811.7031640955056"/>
  </r>
  <r>
    <x v="45"/>
    <x v="28"/>
    <n v="1486.0028691910113"/>
    <n v="932.45933843774026"/>
    <n v="1754.3331910112361"/>
    <n v="0.84704711556785095"/>
    <n v="743.00143459550566"/>
  </r>
  <r>
    <x v="45"/>
    <x v="29"/>
    <n v="1597.1364109213487"/>
    <n v="1008.5741919028017"/>
    <n v="1888.9326657303368"/>
    <n v="0.84552320995721253"/>
    <n v="798.56820546067433"/>
  </r>
  <r>
    <x v="45"/>
    <x v="30"/>
    <n v="1647.87710258427"/>
    <n v="1048.4141855125399"/>
    <n v="1953.1183398876401"/>
    <n v="0.84371595357558815"/>
    <n v="823.938551292135"/>
  </r>
  <r>
    <x v="45"/>
    <x v="31"/>
    <n v="1699.6024602808989"/>
    <n v="1063.0334680540982"/>
    <n v="2004.666724719101"/>
    <n v="0.84782295197674395"/>
    <n v="849.80123014044943"/>
  </r>
  <r>
    <x v="45"/>
    <x v="32"/>
    <n v="1695.2747922808987"/>
    <n v="1053.6345566718221"/>
    <n v="1996.021643258427"/>
    <n v="0.84932685875761804"/>
    <n v="847.63739614044937"/>
  </r>
  <r>
    <x v="45"/>
    <x v="33"/>
    <n v="1689.723382955056"/>
    <n v="1049.8459744014399"/>
    <n v="1989.3068342696627"/>
    <n v="0.84940309551362236"/>
    <n v="844.86169147752798"/>
  </r>
  <r>
    <x v="45"/>
    <x v="34"/>
    <n v="1646.4710156966296"/>
    <n v="1035.918611270559"/>
    <n v="1945.2491292134832"/>
    <n v="0.84640624739019532"/>
    <n v="823.2355078483148"/>
  </r>
  <r>
    <x v="45"/>
    <x v="35"/>
    <n v="1424.1877237415729"/>
    <n v="894.59168577769162"/>
    <n v="1681.845699438202"/>
    <n v="0.84680046702102563"/>
    <n v="712.09386187078644"/>
  </r>
  <r>
    <x v="45"/>
    <x v="36"/>
    <n v="1468.8704906292139"/>
    <n v="914.1833125813589"/>
    <n v="1730.1189691011234"/>
    <n v="0.84899970283104853"/>
    <n v="734.43524531460696"/>
  </r>
  <r>
    <x v="45"/>
    <x v="37"/>
    <n v="1621.311380292135"/>
    <n v="1016.0743465388572"/>
    <n v="1913.3890533707863"/>
    <n v="0.84735060934727169"/>
    <n v="810.65569014606751"/>
  </r>
  <r>
    <x v="45"/>
    <x v="38"/>
    <n v="1598.2061715505615"/>
    <n v="1004.4192166096086"/>
    <n v="1887.6230898876404"/>
    <n v="0.84667653204310711"/>
    <n v="799.10308577528076"/>
  </r>
  <r>
    <x v="45"/>
    <x v="39"/>
    <n v="1572.4306133595505"/>
    <n v="990.68068826324134"/>
    <n v="1858.4903174157303"/>
    <n v="0.84607952951083887"/>
    <n v="786.21530667977527"/>
  </r>
  <r>
    <x v="45"/>
    <x v="40"/>
    <n v="1579.9594589999999"/>
    <n v="996.38621318068022"/>
    <n v="1867.9018651685394"/>
    <n v="0.84584714457546806"/>
    <n v="789.97972949999996"/>
  </r>
  <r>
    <x v="45"/>
    <x v="41"/>
    <n v="1648.071604516854"/>
    <n v="1045.3061217652435"/>
    <n v="1951.6159719101122"/>
    <n v="0.84446511416066705"/>
    <n v="824.035802258427"/>
  </r>
  <r>
    <x v="45"/>
    <x v="42"/>
    <n v="1732.1004915168537"/>
    <n v="1103.4123435294198"/>
    <n v="2053.7017584269661"/>
    <n v="0.84340410403288402"/>
    <n v="866.05024575842685"/>
  </r>
  <r>
    <x v="45"/>
    <x v="43"/>
    <n v="1743.7706074719101"/>
    <n v="1091.1957223205043"/>
    <n v="2057.0474073033711"/>
    <n v="0.84770560040609744"/>
    <n v="871.88530373595506"/>
  </r>
  <r>
    <x v="45"/>
    <x v="44"/>
    <n v="1812.2028707528091"/>
    <n v="1134.8547276975862"/>
    <n v="2138.2175983146067"/>
    <n v="0.84752967713914151"/>
    <n v="906.10143537640454"/>
  </r>
  <r>
    <x v="45"/>
    <x v="45"/>
    <n v="1855.8037206404497"/>
    <n v="1156.2169696749772"/>
    <n v="2186.5143792134832"/>
    <n v="0.84874983594116848"/>
    <n v="927.90186032022484"/>
  </r>
  <r>
    <x v="45"/>
    <x v="46"/>
    <n v="1843.6432977303373"/>
    <n v="1161.8089145203626"/>
    <n v="2179.1788735955056"/>
    <n v="0.84602660206981717"/>
    <n v="921.82164886516864"/>
  </r>
  <r>
    <x v="45"/>
    <x v="47"/>
    <n v="1837.8447088651687"/>
    <n v="1161.5520436331094"/>
    <n v="2174.1380646067419"/>
    <n v="0.84532106713176847"/>
    <n v="918.92235443258437"/>
  </r>
  <r>
    <x v="46"/>
    <x v="0"/>
    <n v="1846.9822475730336"/>
    <n v="1164.5893121115787"/>
    <n v="2183.4861320224718"/>
    <n v="0.84588686893204645"/>
    <n v="923.49112378651682"/>
  </r>
  <r>
    <x v="46"/>
    <x v="1"/>
    <n v="1885.8461649775281"/>
    <n v="1181.3775104764779"/>
    <n v="2225.3243764044942"/>
    <n v="0.84744776310972314"/>
    <n v="942.92308248876407"/>
  </r>
  <r>
    <x v="46"/>
    <x v="2"/>
    <n v="1867.1537188314605"/>
    <n v="1168.6825644877465"/>
    <n v="2202.7441853932582"/>
    <n v="0.84764891502737783"/>
    <n v="933.57685941573027"/>
  </r>
  <r>
    <x v="46"/>
    <x v="3"/>
    <n v="1851.6340854606742"/>
    <n v="1153.4302085001973"/>
    <n v="2181.5017837078649"/>
    <n v="0.84878871027713776"/>
    <n v="925.81704273033711"/>
  </r>
  <r>
    <x v="46"/>
    <x v="4"/>
    <n v="1792.5986967977531"/>
    <n v="1112.401628655826"/>
    <n v="2109.7031713483148"/>
    <n v="0.8496923743315512"/>
    <n v="896.29934839887653"/>
  </r>
  <r>
    <x v="46"/>
    <x v="5"/>
    <n v="1761.0042891235958"/>
    <n v="1111.0487793205566"/>
    <n v="2082.2020786516855"/>
    <n v="0.84574129820479338"/>
    <n v="880.50214456179788"/>
  </r>
  <r>
    <x v="46"/>
    <x v="6"/>
    <n v="1773.2498066292137"/>
    <n v="1116.2860812268436"/>
    <n v="2095.3542640449436"/>
    <n v="0.84627685020005716"/>
    <n v="886.62490331460685"/>
  </r>
  <r>
    <x v="46"/>
    <x v="7"/>
    <n v="1766.5030208426967"/>
    <n v="1116.1855621476177"/>
    <n v="2089.5940112359544"/>
    <n v="0.84538097417203273"/>
    <n v="883.25151042134837"/>
  </r>
  <r>
    <x v="46"/>
    <x v="8"/>
    <n v="1760.3681057191013"/>
    <n v="1111.7306880902834"/>
    <n v="2082.0280955056182"/>
    <n v="0.84550641248267966"/>
    <n v="880.18405285955066"/>
  </r>
  <r>
    <x v="46"/>
    <x v="9"/>
    <n v="1766.5151772134834"/>
    <n v="1113.6245423835001"/>
    <n v="2088.2374129213481"/>
    <n v="0.84593598710704543"/>
    <n v="883.25758860674171"/>
  </r>
  <r>
    <x v="46"/>
    <x v="10"/>
    <n v="1812.8633668988762"/>
    <n v="1135.7357752735875"/>
    <n v="2139.2450393258428"/>
    <n v="0.84743137582321015"/>
    <n v="906.43168344943808"/>
  </r>
  <r>
    <x v="46"/>
    <x v="11"/>
    <n v="1841.1877108314611"/>
    <n v="1151.9472606726631"/>
    <n v="2171.8551235955056"/>
    <n v="0.84774886263286997"/>
    <n v="920.59385541573056"/>
  </r>
  <r>
    <x v="46"/>
    <x v="12"/>
    <n v="1848.6071491348314"/>
    <n v="1154.1429819311682"/>
    <n v="2179.310536516854"/>
    <n v="0.84825320584620367"/>
    <n v="924.30357456741569"/>
  </r>
  <r>
    <x v="46"/>
    <x v="13"/>
    <n v="1688.4996416292136"/>
    <n v="1060.3745739854764"/>
    <n v="1993.8468539325841"/>
    <n v="0.8468552327872545"/>
    <n v="844.24982081460678"/>
  </r>
  <r>
    <x v="46"/>
    <x v="14"/>
    <n v="1550.0507347415733"/>
    <n v="976.03134063174002"/>
    <n v="1831.7462865168536"/>
    <n v="0.84621475482233033"/>
    <n v="775.02536737078663"/>
  </r>
  <r>
    <x v="46"/>
    <x v="15"/>
    <n v="1526.0175896966293"/>
    <n v="953.43656748069327"/>
    <n v="1799.3807191011235"/>
    <n v="0.84807932723595469"/>
    <n v="763.00879484831466"/>
  </r>
  <r>
    <x v="46"/>
    <x v="16"/>
    <n v="1608.842995988764"/>
    <n v="1016.7642924557842"/>
    <n v="1903.2039859550562"/>
    <n v="0.84533397778768449"/>
    <n v="804.42149799438198"/>
  </r>
  <r>
    <x v="46"/>
    <x v="17"/>
    <n v="1496.3763055955058"/>
    <n v="925.99734128195894"/>
    <n v="1759.7196151685391"/>
    <n v="0.85034927876972521"/>
    <n v="748.18815279775288"/>
  </r>
  <r>
    <x v="46"/>
    <x v="18"/>
    <n v="1480.9052977078652"/>
    <n v="926.38065794732631"/>
    <n v="1746.786084269663"/>
    <n v="0.84778858215316999"/>
    <n v="740.4526488539326"/>
  </r>
  <r>
    <x v="46"/>
    <x v="19"/>
    <n v="1417.9798703932586"/>
    <n v="884.55101761699484"/>
    <n v="1671.2562387640453"/>
    <n v="0.84845150462499164"/>
    <n v="708.98993519662929"/>
  </r>
  <r>
    <x v="46"/>
    <x v="20"/>
    <n v="1425.3425789662922"/>
    <n v="894.01221901612257"/>
    <n v="1682.5157696629212"/>
    <n v="0.84714961052153959"/>
    <n v="712.6712894831461"/>
  </r>
  <r>
    <x v="46"/>
    <x v="21"/>
    <n v="1446.1299730112357"/>
    <n v="919.2059569018279"/>
    <n v="1713.5435477528088"/>
    <n v="0.84394118545031027"/>
    <n v="723.06498650561787"/>
  </r>
  <r>
    <x v="46"/>
    <x v="22"/>
    <n v="1437.7663899101126"/>
    <n v="908.10480971749905"/>
    <n v="1700.5371320224717"/>
    <n v="0.84547779806499002"/>
    <n v="718.8831949550563"/>
  </r>
  <r>
    <x v="46"/>
    <x v="23"/>
    <n v="1473.6560485955058"/>
    <n v="946.33337384526646"/>
    <n v="1751.3449129213482"/>
    <n v="0.84144250382830599"/>
    <n v="736.8280242977529"/>
  </r>
  <r>
    <x v="46"/>
    <x v="24"/>
    <n v="1432.0731562584272"/>
    <n v="908.32940228073187"/>
    <n v="1695.8466404494379"/>
    <n v="0.84445911682137442"/>
    <n v="716.03657812921358"/>
  </r>
  <r>
    <x v="46"/>
    <x v="25"/>
    <n v="1433.0861871573034"/>
    <n v="912.81913448335547"/>
    <n v="1699.11"/>
    <n v="0.84343343700955409"/>
    <n v="716.54309357865168"/>
  </r>
  <r>
    <x v="46"/>
    <x v="26"/>
    <n v="1426.3515577415728"/>
    <n v="903.29839970509954"/>
    <n v="1688.3206938202247"/>
    <n v="0.8448344932111892"/>
    <n v="713.17577887078642"/>
  </r>
  <r>
    <x v="46"/>
    <x v="27"/>
    <n v="1428.0818145168541"/>
    <n v="901.67510338779607"/>
    <n v="1688.9155280898874"/>
    <n v="0.84556142137669354"/>
    <n v="714.04090725842707"/>
  </r>
  <r>
    <x v="46"/>
    <x v="28"/>
    <n v="1412.6715884831463"/>
    <n v="893.15373790227443"/>
    <n v="1671.336176966292"/>
    <n v="0.84523485337781767"/>
    <n v="706.33579424157313"/>
  </r>
  <r>
    <x v="46"/>
    <x v="29"/>
    <n v="1610.1315712921348"/>
    <n v="1018.2415152443452"/>
    <n v="1905.0825337078652"/>
    <n v="0.84517680615040502"/>
    <n v="805.06578564606741"/>
  </r>
  <r>
    <x v="46"/>
    <x v="30"/>
    <n v="1633.0058089887639"/>
    <n v="1051.0216058702538"/>
    <n v="1941.9975252808986"/>
    <n v="0.84088974765946689"/>
    <n v="816.50290449438194"/>
  </r>
  <r>
    <x v="46"/>
    <x v="31"/>
    <n v="1615.269664011236"/>
    <n v="1030.6826355315065"/>
    <n v="1916.0904943820226"/>
    <n v="0.84300280636389924"/>
    <n v="807.63483200561802"/>
  </r>
  <r>
    <x v="46"/>
    <x v="32"/>
    <n v="1622.4662355168539"/>
    <n v="1034.3479439725302"/>
    <n v="1924.1289859550559"/>
    <n v="0.84322113920628383"/>
    <n v="811.23311775842694"/>
  </r>
  <r>
    <x v="46"/>
    <x v="33"/>
    <n v="1607.1086870898878"/>
    <n v="1021.6962022927411"/>
    <n v="1904.3795477528088"/>
    <n v="0.84390146333292426"/>
    <n v="803.55434354494389"/>
  </r>
  <r>
    <x v="46"/>
    <x v="34"/>
    <n v="1629.6547027752808"/>
    <n v="1021.9053709946736"/>
    <n v="1923.5553117977529"/>
    <n v="0.84720969175157601"/>
    <n v="814.82735138764042"/>
  </r>
  <r>
    <x v="46"/>
    <x v="35"/>
    <n v="1554.6701556404498"/>
    <n v="973.45839830007185"/>
    <n v="1834.2902022471912"/>
    <n v="0.8475595375997873"/>
    <n v="777.33507782022491"/>
  </r>
  <r>
    <x v="46"/>
    <x v="36"/>
    <n v="1539.397701808989"/>
    <n v="959.68523253412638"/>
    <n v="1814.0399747191011"/>
    <n v="0.84860186283786843"/>
    <n v="769.69885090449452"/>
  </r>
  <r>
    <x v="46"/>
    <x v="37"/>
    <n v="1543.5430242471909"/>
    <n v="976.82669978500587"/>
    <n v="1826.6678595505616"/>
    <n v="0.84500475342406722"/>
    <n v="771.77151212359547"/>
  </r>
  <r>
    <x v="46"/>
    <x v="38"/>
    <n v="1523.8537556966294"/>
    <n v="964.85208151848724"/>
    <n v="1803.6268483146064"/>
    <n v="0.84488305168033506"/>
    <n v="761.92687784831469"/>
  </r>
  <r>
    <x v="46"/>
    <x v="39"/>
    <n v="1523.4606997078654"/>
    <n v="957.94532757553543"/>
    <n v="1799.6087780898877"/>
    <n v="0.84655104945913462"/>
    <n v="761.73034985393269"/>
  </r>
  <r>
    <x v="46"/>
    <x v="40"/>
    <n v="1568.321760033708"/>
    <n v="990.94071048591377"/>
    <n v="1855.1540730337076"/>
    <n v="0.8453862581176631"/>
    <n v="784.16088001685398"/>
  </r>
  <r>
    <x v="46"/>
    <x v="41"/>
    <n v="1590.6084398089886"/>
    <n v="996.9097631060414"/>
    <n v="1877.1958567415729"/>
    <n v="0.84733217053331811"/>
    <n v="795.30421990449429"/>
  </r>
  <r>
    <x v="46"/>
    <x v="42"/>
    <n v="1578.780291033708"/>
    <n v="1008.8860580031876"/>
    <n v="1873.6056910112359"/>
    <n v="0.84264277089252293"/>
    <n v="789.39014551685398"/>
  </r>
  <r>
    <x v="46"/>
    <x v="43"/>
    <n v="1599.6365711797753"/>
    <n v="1008.4449307846708"/>
    <n v="1890.9781432584268"/>
    <n v="0.84593075646203497"/>
    <n v="799.81828558988764"/>
  </r>
  <r>
    <x v="46"/>
    <x v="44"/>
    <n v="1669.2925757865169"/>
    <n v="1052.7649002290409"/>
    <n v="1973.5378483146064"/>
    <n v="0.84583762972272669"/>
    <n v="834.64628789325843"/>
  </r>
  <r>
    <x v="46"/>
    <x v="45"/>
    <n v="1810.5577085730338"/>
    <n v="1137.0930429385853"/>
    <n v="2138.0130505617981"/>
    <n v="0.84684128008352422"/>
    <n v="905.27885428651689"/>
  </r>
  <r>
    <x v="46"/>
    <x v="46"/>
    <n v="1900.0083369438203"/>
    <n v="1207.7399359805984"/>
    <n v="2251.3701235955054"/>
    <n v="0.84393424121194704"/>
    <n v="950.00416847191013"/>
  </r>
  <r>
    <x v="46"/>
    <x v="47"/>
    <n v="1877.725709292135"/>
    <n v="1188.9240775695553"/>
    <n v="2222.4748146067413"/>
    <n v="0.8448805345064806"/>
    <n v="938.86285464606749"/>
  </r>
  <r>
    <x v="47"/>
    <x v="0"/>
    <n v="1880.7729062359554"/>
    <n v="1194.2692208346771"/>
    <n v="2227.9106123595507"/>
    <n v="0.84418687886407329"/>
    <n v="940.38645311797768"/>
  </r>
  <r>
    <x v="47"/>
    <x v="1"/>
    <n v="1845.3087205280897"/>
    <n v="1151.7856985965891"/>
    <n v="2175.2642528089887"/>
    <n v="0.8483147360809995"/>
    <n v="922.65436026404484"/>
  </r>
  <r>
    <x v="47"/>
    <x v="2"/>
    <n v="1847.5211800112359"/>
    <n v="1146.6425521841682"/>
    <n v="2174.4249016853933"/>
    <n v="0.84965968637464795"/>
    <n v="923.76059000561793"/>
  </r>
  <r>
    <x v="47"/>
    <x v="3"/>
    <n v="1834.4409250449439"/>
    <n v="1148.0362139743306"/>
    <n v="2164.0611488764048"/>
    <n v="0.84768442240987418"/>
    <n v="917.22046252247196"/>
  </r>
  <r>
    <x v="47"/>
    <x v="4"/>
    <n v="1826.8188805617979"/>
    <n v="1141.325520191426"/>
    <n v="2154.0406601123595"/>
    <n v="0.84808932087034372"/>
    <n v="913.40944028089893"/>
  </r>
  <r>
    <x v="47"/>
    <x v="5"/>
    <n v="1846.6378170674154"/>
    <n v="1144.0474087092325"/>
    <n v="2172.3065393258426"/>
    <n v="0.85008159927581139"/>
    <n v="923.31890853370771"/>
  </r>
  <r>
    <x v="47"/>
    <x v="6"/>
    <n v="1832.406759"/>
    <n v="1142.9323057833133"/>
    <n v="2159.6316320224719"/>
    <n v="0.84848116309723187"/>
    <n v="916.20337949999998"/>
  </r>
  <r>
    <x v="47"/>
    <x v="7"/>
    <n v="1841.9373536966295"/>
    <n v="1140.9425635802254"/>
    <n v="2166.6755983146068"/>
    <n v="0.85012142802061297"/>
    <n v="920.96867684831477"/>
  </r>
  <r>
    <x v="47"/>
    <x v="8"/>
    <n v="1813.5360194157304"/>
    <n v="1122.2719418696304"/>
    <n v="2132.6995112359555"/>
    <n v="0.85034765088155273"/>
    <n v="906.76800970786519"/>
  </r>
  <r>
    <x v="47"/>
    <x v="9"/>
    <n v="1780.1019476292133"/>
    <n v="1113.1596799907663"/>
    <n v="2099.4969438202247"/>
    <n v="0.84787070201214809"/>
    <n v="890.05097381460666"/>
  </r>
  <r>
    <x v="47"/>
    <x v="10"/>
    <n v="1778.278492011236"/>
    <n v="1114.3577742383075"/>
    <n v="2098.5870589887641"/>
    <n v="0.8473694166722473"/>
    <n v="889.13924600561802"/>
  </r>
  <r>
    <x v="47"/>
    <x v="11"/>
    <n v="1829.9957454606745"/>
    <n v="1148.7622214818755"/>
    <n v="2160.6802331460672"/>
    <n v="0.84695352759167963"/>
    <n v="914.99787273033724"/>
  </r>
  <r>
    <x v="47"/>
    <x v="12"/>
    <n v="2033.4082978314611"/>
    <n v="1276.6779216610532"/>
    <n v="2400.9697668539325"/>
    <n v="0.84691124640686377"/>
    <n v="1016.7041489157306"/>
  </r>
  <r>
    <x v="47"/>
    <x v="13"/>
    <n v="1927.7532272022472"/>
    <n v="1220.4604344179843"/>
    <n v="2281.6126264044942"/>
    <n v="0.84490820435198921"/>
    <n v="963.87661360112361"/>
  </r>
  <r>
    <x v="47"/>
    <x v="14"/>
    <n v="1918.0402869438203"/>
    <n v="1207.7781664218603"/>
    <n v="2266.6289157303372"/>
    <n v="0.84620833769157267"/>
    <n v="959.02014347191016"/>
  </r>
  <r>
    <x v="47"/>
    <x v="15"/>
    <n v="1916.2330398202248"/>
    <n v="1210.8151216691228"/>
    <n v="2266.7206095505621"/>
    <n v="0.84537681077517934"/>
    <n v="958.1165199101124"/>
  </r>
  <r>
    <x v="47"/>
    <x v="16"/>
    <n v="2030.9040854494378"/>
    <n v="1295.6044139416642"/>
    <n v="2408.975342696629"/>
    <n v="0.84305723244806041"/>
    <n v="1015.4520427247189"/>
  </r>
  <r>
    <x v="47"/>
    <x v="17"/>
    <n v="2047.9594736629217"/>
    <n v="1312.4877861154944"/>
    <n v="2432.4395561797755"/>
    <n v="0.84193642898954824"/>
    <n v="1023.9797368314609"/>
  </r>
  <r>
    <x v="47"/>
    <x v="18"/>
    <n v="2092.5571459550561"/>
    <n v="1346.0223930916716"/>
    <n v="2488.0859494382021"/>
    <n v="0.84103089221155947"/>
    <n v="1046.278572977528"/>
  </r>
  <r>
    <x v="47"/>
    <x v="19"/>
    <n v="2083.1278543483154"/>
    <n v="1341.189226950873"/>
    <n v="2477.5411601123596"/>
    <n v="0.84080453955156198"/>
    <n v="1041.5639271741577"/>
  </r>
  <r>
    <x v="47"/>
    <x v="20"/>
    <n v="2037.4482650561797"/>
    <n v="1304.8711913401553"/>
    <n v="2419.480162921348"/>
    <n v="0.84210166145611531"/>
    <n v="1018.7241325280899"/>
  </r>
  <r>
    <x v="47"/>
    <x v="21"/>
    <n v="1983.1498088764047"/>
    <n v="1263.7989300404865"/>
    <n v="2351.6102780898877"/>
    <n v="0.84331567494560888"/>
    <n v="991.57490443820234"/>
  </r>
  <r>
    <x v="47"/>
    <x v="22"/>
    <n v="2052.4735393483152"/>
    <n v="1316.2458619135703"/>
    <n v="2438.2679915730341"/>
    <n v="0.84177520536787831"/>
    <n v="1026.2367696741576"/>
  </r>
  <r>
    <x v="47"/>
    <x v="23"/>
    <n v="2108.9925592584273"/>
    <n v="1347.6871094346291"/>
    <n v="2502.8204410112357"/>
    <n v="0.84264636995145881"/>
    <n v="1054.4962796292136"/>
  </r>
  <r>
    <x v="47"/>
    <x v="24"/>
    <n v="2259.2696149213489"/>
    <n v="1439.053522896384"/>
    <n v="2678.6515702247193"/>
    <n v="0.84343542102857838"/>
    <n v="1129.6348074606744"/>
  </r>
  <r>
    <x v="47"/>
    <x v="25"/>
    <n v="2276.9004046853934"/>
    <n v="1456.9559194915387"/>
    <n v="2703.1455758426964"/>
    <n v="0.84231512539814934"/>
    <n v="1138.4502023426967"/>
  </r>
  <r>
    <x v="47"/>
    <x v="26"/>
    <n v="2305.3260517078652"/>
    <n v="1461.3164660539162"/>
    <n v="2729.4640533707861"/>
    <n v="0.84460758838749816"/>
    <n v="1152.6630258539326"/>
  </r>
  <r>
    <x v="47"/>
    <x v="27"/>
    <n v="2294.604132674157"/>
    <n v="1448.742982947665"/>
    <n v="2713.6809606741576"/>
    <n v="0.84556886602620762"/>
    <n v="1147.3020663370785"/>
  </r>
  <r>
    <x v="47"/>
    <x v="28"/>
    <n v="2291.8284280112362"/>
    <n v="1464.2912911452904"/>
    <n v="2719.6739747191014"/>
    <n v="0.84268498699295202"/>
    <n v="1145.9142140056181"/>
  </r>
  <r>
    <x v="47"/>
    <x v="29"/>
    <n v="2285.0451731123599"/>
    <n v="1461.9245869352642"/>
    <n v="2712.6840842696624"/>
    <n v="0.84235580042766534"/>
    <n v="1142.5225865561799"/>
  </r>
  <r>
    <x v="47"/>
    <x v="30"/>
    <n v="2076.1784623820222"/>
    <n v="1315.5024686418681"/>
    <n v="2457.8575533707863"/>
    <n v="0.84471065442123905"/>
    <n v="1038.0892311910111"/>
  </r>
  <r>
    <x v="47"/>
    <x v="31"/>
    <n v="1991.1000753707865"/>
    <n v="1253.9513786861608"/>
    <n v="2353.0562191011236"/>
    <n v="0.8461761598417713"/>
    <n v="995.55003768539325"/>
  </r>
  <r>
    <x v="47"/>
    <x v="32"/>
    <n v="1928.3975148539328"/>
    <n v="1241.7671536301395"/>
    <n v="2293.6221657303372"/>
    <n v="0.8407651197597712"/>
    <n v="964.19875742696638"/>
  </r>
  <r>
    <x v="47"/>
    <x v="33"/>
    <n v="1900.3041419662918"/>
    <n v="1213.2749406458879"/>
    <n v="2254.5935140449437"/>
    <n v="0.8428588701814258"/>
    <n v="950.1520709831459"/>
  </r>
  <r>
    <x v="47"/>
    <x v="34"/>
    <n v="1962.5407082696631"/>
    <n v="1250.5702696618002"/>
    <n v="2327.120974719101"/>
    <n v="0.84333420118245239"/>
    <n v="981.27035413483156"/>
  </r>
  <r>
    <x v="47"/>
    <x v="35"/>
    <n v="1937.9443180449437"/>
    <n v="1231.998159453063"/>
    <n v="2296.3988426966289"/>
    <n v="0.84390580678452309"/>
    <n v="968.97215902247183"/>
  </r>
  <r>
    <x v="47"/>
    <x v="36"/>
    <n v="1930.7274859213485"/>
    <n v="1223.3222309580526"/>
    <n v="2285.6565589887641"/>
    <n v="0.84471460873174853"/>
    <n v="965.36374296067424"/>
  </r>
  <r>
    <x v="47"/>
    <x v="37"/>
    <n v="1796.3144941348314"/>
    <n v="1145.5739774017375"/>
    <n v="2130.5129662921349"/>
    <n v="0.84313708602349879"/>
    <n v="898.15724706741571"/>
  </r>
  <r>
    <x v="47"/>
    <x v="38"/>
    <n v="1720.3574373370786"/>
    <n v="1100.737758213628"/>
    <n v="2042.3646404494384"/>
    <n v="0.84233608595892084"/>
    <n v="860.17871866853932"/>
  </r>
  <r>
    <x v="47"/>
    <x v="39"/>
    <n v="1709.6638831685395"/>
    <n v="1095.4243694352319"/>
    <n v="2030.4938174157303"/>
    <n v="0.84199413389225652"/>
    <n v="854.83194158426977"/>
  </r>
  <r>
    <x v="47"/>
    <x v="40"/>
    <n v="1649.6843497078653"/>
    <n v="1036.1435299082279"/>
    <n v="1948.0892865168539"/>
    <n v="0.84682173508457048"/>
    <n v="824.84217485393265"/>
  </r>
  <r>
    <x v="47"/>
    <x v="41"/>
    <n v="1668.4740468202247"/>
    <n v="1060.9918461343486"/>
    <n v="1977.2479213483145"/>
    <n v="0.84383654108609085"/>
    <n v="834.23702341011233"/>
  </r>
  <r>
    <x v="47"/>
    <x v="42"/>
    <n v="1647.0909906067416"/>
    <n v="1042.9575914983893"/>
    <n v="1949.5305252808992"/>
    <n v="0.84486545311693417"/>
    <n v="823.54549530337079"/>
  </r>
  <r>
    <x v="47"/>
    <x v="43"/>
    <n v="1647.8122686067418"/>
    <n v="1044.8282656463537"/>
    <n v="1951.1410449438206"/>
    <n v="0.84453775029584666"/>
    <n v="823.90613430337089"/>
  </r>
  <r>
    <x v="47"/>
    <x v="44"/>
    <n v="1738.1300514269662"/>
    <n v="1091.1594355778122"/>
    <n v="2052.2487640449435"/>
    <n v="0.84693926091159866"/>
    <n v="869.06502571348312"/>
  </r>
  <r>
    <x v="47"/>
    <x v="45"/>
    <n v="1818.9577607865172"/>
    <n v="1145.8528976317546"/>
    <n v="2149.7874775280902"/>
    <n v="0.84611050152642342"/>
    <n v="909.47888039325858"/>
  </r>
  <r>
    <x v="47"/>
    <x v="46"/>
    <n v="1858.6321029101125"/>
    <n v="1173.5969713819625"/>
    <n v="2198.1453876404494"/>
    <n v="0.84554557371895223"/>
    <n v="929.31605145505625"/>
  </r>
  <r>
    <x v="47"/>
    <x v="47"/>
    <n v="1831.6490118876404"/>
    <n v="1139.8757459828355"/>
    <n v="2157.3722022471911"/>
    <n v="0.84901854672074362"/>
    <n v="915.82450594382021"/>
  </r>
  <r>
    <x v="48"/>
    <x v="0"/>
    <n v="1877.1867768539328"/>
    <n v="1192.3508411970984"/>
    <n v="2223.8549241573032"/>
    <n v="0.84411386573036673"/>
    <n v="938.59338842696638"/>
  </r>
  <r>
    <x v="48"/>
    <x v="1"/>
    <n v="1892.91306852809"/>
    <n v="1177.5204210258389"/>
    <n v="2229.2766151685391"/>
    <n v="0.84911538372952466"/>
    <n v="946.45653426404499"/>
  </r>
  <r>
    <x v="48"/>
    <x v="2"/>
    <n v="1861.3834948314611"/>
    <n v="1170.2666140861952"/>
    <n v="2198.6979016853934"/>
    <n v="0.84658446865512227"/>
    <n v="930.69174741573056"/>
  </r>
  <r>
    <x v="48"/>
    <x v="3"/>
    <n v="1803.2800945955055"/>
    <n v="1132.7001651012704"/>
    <n v="2129.5137387640448"/>
    <n v="0.84680369126996891"/>
    <n v="901.64004729775274"/>
  </r>
  <r>
    <x v="48"/>
    <x v="4"/>
    <n v="1726.536925820225"/>
    <n v="1085.9628874620632"/>
    <n v="2039.6679016853932"/>
    <n v="0.8464794314768469"/>
    <n v="863.26846291011248"/>
  </r>
  <r>
    <x v="48"/>
    <x v="5"/>
    <n v="1710.0893561460673"/>
    <n v="1068.3729288864351"/>
    <n v="2016.3894269662919"/>
    <n v="0.84809478430907037"/>
    <n v="855.04467807303365"/>
  </r>
  <r>
    <x v="48"/>
    <x v="6"/>
    <n v="1744.3581653932588"/>
    <n v="1095.3888642826141"/>
    <n v="2059.7723595505622"/>
    <n v="0.84686939180690524"/>
    <n v="872.17908269662939"/>
  </r>
  <r>
    <x v="48"/>
    <x v="7"/>
    <n v="1716.7348388426967"/>
    <n v="1076.8015970131196"/>
    <n v="2026.4945561797754"/>
    <n v="0.84714505331757772"/>
    <n v="858.36741942134836"/>
  </r>
  <r>
    <x v="48"/>
    <x v="8"/>
    <n v="1695.2585837865172"/>
    <n v="1070.5329632441419"/>
    <n v="2004.9794241573034"/>
    <n v="0.84552418012919883"/>
    <n v="847.6292918932586"/>
  </r>
  <r>
    <x v="48"/>
    <x v="9"/>
    <n v="1718.935141955056"/>
    <n v="1081.9304682287859"/>
    <n v="2031.0863005617975"/>
    <n v="0.84631319776003577"/>
    <n v="859.467570977528"/>
  </r>
  <r>
    <x v="48"/>
    <x v="10"/>
    <n v="1759.6589840898873"/>
    <n v="1102.2686205076329"/>
    <n v="2076.3901011235953"/>
    <n v="0.8474606882096406"/>
    <n v="879.82949204494366"/>
  </r>
  <r>
    <x v="48"/>
    <x v="11"/>
    <n v="1785.6614612022472"/>
    <n v="1115.1771181683744"/>
    <n v="2105.2807078651686"/>
    <n v="0.84818212342475374"/>
    <n v="892.83073060112361"/>
  </r>
  <r>
    <x v="48"/>
    <x v="12"/>
    <n v="2046.4601879325842"/>
    <n v="1291.8680309503204"/>
    <n v="2420.1079129213485"/>
    <n v="0.84560699835168562"/>
    <n v="1023.2300939662921"/>
  </r>
  <r>
    <x v="48"/>
    <x v="13"/>
    <n v="2069.6707518876401"/>
    <n v="1313.305447994489"/>
    <n v="2451.1850646067414"/>
    <n v="0.84435515774476622"/>
    <n v="1034.8353759438201"/>
  </r>
  <r>
    <x v="48"/>
    <x v="14"/>
    <n v="2070.0111302696628"/>
    <n v="1309.9263654761037"/>
    <n v="2449.6638876404495"/>
    <n v="0.8450184291460191"/>
    <n v="1035.0055651348314"/>
  </r>
  <r>
    <x v="48"/>
    <x v="15"/>
    <n v="2009.5088728651688"/>
    <n v="1270.016657758179"/>
    <n v="2377.1975561797753"/>
    <n v="0.84532682933365755"/>
    <n v="1004.7544364325844"/>
  </r>
  <r>
    <x v="48"/>
    <x v="16"/>
    <n v="2007.8799191797752"/>
    <n v="1268.2987906861904"/>
    <n v="2374.9028595505615"/>
    <n v="0.84545770413521526"/>
    <n v="1003.9399595898876"/>
  </r>
  <r>
    <x v="48"/>
    <x v="17"/>
    <n v="2180.7475638876404"/>
    <n v="1385.2544552926743"/>
    <n v="2583.5227584269664"/>
    <n v="0.84409845308095355"/>
    <n v="1090.3737819438202"/>
  </r>
  <r>
    <x v="48"/>
    <x v="18"/>
    <n v="2197.3855833707867"/>
    <n v="1382.4357247981852"/>
    <n v="2596.0801095505617"/>
    <n v="0.84642441320934514"/>
    <n v="1098.6927916853933"/>
  </r>
  <r>
    <x v="48"/>
    <x v="19"/>
    <n v="2168.5992973483144"/>
    <n v="1382.0371236356207"/>
    <n v="2571.5461348314602"/>
    <n v="0.84330561601627452"/>
    <n v="1084.2996486741572"/>
  </r>
  <r>
    <x v="48"/>
    <x v="20"/>
    <n v="2122.0120323707861"/>
    <n v="1332.0743526370718"/>
    <n v="2505.4654550561795"/>
    <n v="0.84695321904695942"/>
    <n v="1061.006016185393"/>
  </r>
  <r>
    <x v="48"/>
    <x v="21"/>
    <n v="2006.0483593146066"/>
    <n v="1264.6897879166004"/>
    <n v="2371.4278988764049"/>
    <n v="0.84592424684936995"/>
    <n v="1003.0241796573033"/>
  </r>
  <r>
    <x v="48"/>
    <x v="22"/>
    <n v="2024.0722050674158"/>
    <n v="1271.7917949635225"/>
    <n v="2390.4649466292135"/>
    <n v="0.84672741506691118"/>
    <n v="1012.0361025337079"/>
  </r>
  <r>
    <x v="48"/>
    <x v="23"/>
    <n v="2070.9795878089885"/>
    <n v="1305.1123239477377"/>
    <n v="2447.9123005617976"/>
    <n v="0.84601870227691467"/>
    <n v="1035.4897939044943"/>
  </r>
  <r>
    <x v="48"/>
    <x v="24"/>
    <n v="2108.6764936179779"/>
    <n v="1330.584123062627"/>
    <n v="2493.3853820224722"/>
    <n v="0.84570821214470926"/>
    <n v="1054.338246808989"/>
  </r>
  <r>
    <x v="48"/>
    <x v="25"/>
    <n v="2177.7895136629213"/>
    <n v="1388.864221598245"/>
    <n v="2582.9655421348311"/>
    <n v="0.84313533345201719"/>
    <n v="1088.8947568314607"/>
  </r>
  <r>
    <x v="48"/>
    <x v="26"/>
    <n v="2224.0201917640456"/>
    <n v="1415.9998951503599"/>
    <n v="2636.5358932584272"/>
    <n v="0.84353875001316059"/>
    <n v="1112.0100958820228"/>
  </r>
  <r>
    <x v="48"/>
    <x v="27"/>
    <n v="2291.6136654606739"/>
    <n v="1451.7559884126088"/>
    <n v="2712.7640224719098"/>
    <n v="0.84475230667963608"/>
    <n v="1145.806832730337"/>
  </r>
  <r>
    <x v="48"/>
    <x v="28"/>
    <n v="2267.1509953146065"/>
    <n v="1430.5120455600263"/>
    <n v="2680.7346657303369"/>
    <n v="0.84572002753467057"/>
    <n v="1133.5754976573032"/>
  </r>
  <r>
    <x v="48"/>
    <x v="29"/>
    <n v="2181.0352646629212"/>
    <n v="1369.4896819662783"/>
    <n v="2575.347901685393"/>
    <n v="0.8468895651867383"/>
    <n v="1090.5176323314606"/>
  </r>
  <r>
    <x v="48"/>
    <x v="30"/>
    <n v="2001.3600523146067"/>
    <n v="1268.6784126626587"/>
    <n v="2369.5963735955052"/>
    <n v="0.84459955907083228"/>
    <n v="1000.6800261573034"/>
  </r>
  <r>
    <x v="48"/>
    <x v="31"/>
    <n v="1960.2107372022472"/>
    <n v="1222.0885812278157"/>
    <n v="2309.962474719101"/>
    <n v="0.84858986180743701"/>
    <n v="980.10536860112359"/>
  </r>
  <r>
    <x v="48"/>
    <x v="32"/>
    <n v="1929.6901422808987"/>
    <n v="1207.7534568309579"/>
    <n v="2276.4824747191014"/>
    <n v="0.84766307832833465"/>
    <n v="964.84507114044936"/>
  </r>
  <r>
    <x v="48"/>
    <x v="33"/>
    <n v="1930.0224164157305"/>
    <n v="1227.3986165902213"/>
    <n v="2287.2459185393259"/>
    <n v="0.84381937279760266"/>
    <n v="965.01120820786525"/>
  </r>
  <r>
    <x v="48"/>
    <x v="34"/>
    <n v="1992.2184614831463"/>
    <n v="1248.7817406689924"/>
    <n v="2351.2529073033706"/>
    <n v="0.84730079664973279"/>
    <n v="996.10923074157313"/>
  </r>
  <r>
    <x v="48"/>
    <x v="35"/>
    <n v="1759.7927041685396"/>
    <n v="1091.4623149691211"/>
    <n v="2070.7873735955059"/>
    <n v="0.84981815448923348"/>
    <n v="879.89635208426978"/>
  </r>
  <r>
    <x v="48"/>
    <x v="36"/>
    <n v="1920.876773460674"/>
    <n v="1194.3448355797054"/>
    <n v="2261.9078595505616"/>
    <n v="0.8492285684184987"/>
    <n v="960.43838673033702"/>
  </r>
  <r>
    <x v="48"/>
    <x v="37"/>
    <n v="1891.5839719887645"/>
    <n v="1166.9689252162777"/>
    <n v="2222.5900196629213"/>
    <n v="0.85107192746039717"/>
    <n v="945.79198599438223"/>
  </r>
  <r>
    <x v="48"/>
    <x v="38"/>
    <n v="1785.3778125505621"/>
    <n v="1117.9232846574214"/>
    <n v="2106.4962387640448"/>
    <n v="0.84755803485227477"/>
    <n v="892.68890627528106"/>
  </r>
  <r>
    <x v="48"/>
    <x v="39"/>
    <n v="1754.9706770898879"/>
    <n v="1100.7660901717311"/>
    <n v="2071.6196713483146"/>
    <n v="0.84714906957205349"/>
    <n v="877.48533854494394"/>
  </r>
  <r>
    <x v="48"/>
    <x v="40"/>
    <n v="1690.1326474382022"/>
    <n v="1051.142654224961"/>
    <n v="1990.3389775280898"/>
    <n v="0.84916824044579076"/>
    <n v="845.06632371910109"/>
  </r>
  <r>
    <x v="48"/>
    <x v="41"/>
    <n v="1676.4283654382023"/>
    <n v="1047.5134720231274"/>
    <n v="1976.7894522471911"/>
    <n v="0.84805610609286597"/>
    <n v="838.21418271910113"/>
  </r>
  <r>
    <x v="48"/>
    <x v="42"/>
    <n v="1643.2455253146068"/>
    <n v="1018.7628011492176"/>
    <n v="1933.4253286516855"/>
    <n v="0.84991413992727527"/>
    <n v="821.62276265730338"/>
  </r>
  <r>
    <x v="48"/>
    <x v="43"/>
    <n v="1619.4636119325846"/>
    <n v="1002.1449935197616"/>
    <n v="1904.4571348314605"/>
    <n v="0.85035445656061082"/>
    <n v="809.73180596629231"/>
  </r>
  <r>
    <x v="48"/>
    <x v="44"/>
    <n v="1665.7915410000003"/>
    <n v="1043.6185248013253"/>
    <n v="1965.7062556179776"/>
    <n v="0.84742648411438748"/>
    <n v="832.89577050000014"/>
  </r>
  <r>
    <x v="48"/>
    <x v="45"/>
    <n v="1834.2950485955057"/>
    <n v="1158.5428340669419"/>
    <n v="2169.5298623595504"/>
    <n v="0.84548043353528768"/>
    <n v="917.14752429775285"/>
  </r>
  <r>
    <x v="48"/>
    <x v="46"/>
    <n v="1878.9494506179774"/>
    <n v="1186.6325459674406"/>
    <n v="2222.2843735955057"/>
    <n v="0.84550360563349702"/>
    <n v="939.4747253089887"/>
  </r>
  <r>
    <x v="48"/>
    <x v="47"/>
    <n v="1860.3177863258427"/>
    <n v="1180.0868005055981"/>
    <n v="2203.0404269662922"/>
    <n v="0.84443197843972506"/>
    <n v="930.15889316292134"/>
  </r>
  <r>
    <x v="49"/>
    <x v="0"/>
    <n v="1828.4154172584272"/>
    <n v="1163.9430040373918"/>
    <n v="2167.4561713483149"/>
    <n v="0.84357665055853015"/>
    <n v="914.20770862921358"/>
  </r>
  <r>
    <x v="49"/>
    <x v="1"/>
    <n v="1826.3731469662921"/>
    <n v="1163.4426486474231"/>
    <n v="2165.4647696629213"/>
    <n v="0.84340930988712759"/>
    <n v="913.18657348314605"/>
  </r>
  <r>
    <x v="49"/>
    <x v="2"/>
    <n v="1821.2877318539324"/>
    <n v="1159.1681115814058"/>
    <n v="2158.8792724719101"/>
    <n v="0.84362648485135694"/>
    <n v="910.64386592696621"/>
  </r>
  <r>
    <x v="49"/>
    <x v="3"/>
    <n v="1802.6114942022473"/>
    <n v="1141.908238185164"/>
    <n v="2133.8609662921349"/>
    <n v="0.84476520386167553"/>
    <n v="901.30574710112364"/>
  </r>
  <r>
    <x v="49"/>
    <x v="4"/>
    <n v="1767.1513606179774"/>
    <n v="1104.8553412894487"/>
    <n v="2084.1135421348313"/>
    <n v="0.84791510869787912"/>
    <n v="883.57568030898869"/>
  </r>
  <r>
    <x v="49"/>
    <x v="5"/>
    <n v="1771.292630932584"/>
    <n v="1106.4049346741187"/>
    <n v="2088.4466629213484"/>
    <n v="0.848138792520023"/>
    <n v="885.64631546629198"/>
  </r>
  <r>
    <x v="49"/>
    <x v="6"/>
    <n v="1751.7168218426966"/>
    <n v="1096.0620957851704"/>
    <n v="2066.3649101123592"/>
    <n v="0.84772869170888432"/>
    <n v="875.85841092134831"/>
  </r>
  <r>
    <x v="49"/>
    <x v="7"/>
    <n v="1766.1707467078656"/>
    <n v="1109.0771615240774"/>
    <n v="2085.524216292135"/>
    <n v="0.84687136831618781"/>
    <n v="883.08537335393282"/>
  </r>
  <r>
    <x v="49"/>
    <x v="8"/>
    <n v="1755.270534235955"/>
    <n v="1100.5180485716851"/>
    <n v="2071.7419297752808"/>
    <n v="0.84724381401420346"/>
    <n v="877.63526711797749"/>
  </r>
  <r>
    <x v="49"/>
    <x v="9"/>
    <n v="1770.0000035056185"/>
    <n v="1107.4126120887793"/>
    <n v="2087.8847443820223"/>
    <n v="0.8477479459861218"/>
    <n v="885.00000175280923"/>
  </r>
  <r>
    <x v="49"/>
    <x v="10"/>
    <n v="1794.8962508764048"/>
    <n v="1132.8834862457888"/>
    <n v="2122.5167949438201"/>
    <n v="0.84564525244376831"/>
    <n v="897.4481254382024"/>
  </r>
  <r>
    <x v="49"/>
    <x v="11"/>
    <n v="1836.8681470786516"/>
    <n v="1145.4154971881944"/>
    <n v="2164.7312191011238"/>
    <n v="0.84854328836324866"/>
    <n v="918.43407353932582"/>
  </r>
  <r>
    <x v="49"/>
    <x v="12"/>
    <n v="2174.750420966292"/>
    <n v="1369.3216412138852"/>
    <n v="2569.9379662921347"/>
    <n v="0.84622681539040701"/>
    <n v="1087.375210483146"/>
  </r>
  <r>
    <x v="49"/>
    <x v="13"/>
    <n v="2125.7278297078651"/>
    <n v="1339.5338888334131"/>
    <n v="2512.5823061797751"/>
    <n v="0.84603311281766602"/>
    <n v="1062.8639148539326"/>
  </r>
  <r>
    <x v="49"/>
    <x v="14"/>
    <n v="1795.155586786517"/>
    <n v="1129.4820313776315"/>
    <n v="2120.9227331460675"/>
    <n v="0.84640310499368154"/>
    <n v="897.5777933932585"/>
  </r>
  <r>
    <x v="49"/>
    <x v="15"/>
    <n v="1732.6434760786515"/>
    <n v="1077.3868966478269"/>
    <n v="2040.2980028089887"/>
    <n v="0.84921098471557954"/>
    <n v="866.32173803932574"/>
  </r>
  <r>
    <x v="49"/>
    <x v="16"/>
    <n v="1882.7422383033706"/>
    <n v="1178.3248092770186"/>
    <n v="2221.0735449438203"/>
    <n v="0.84767217303062903"/>
    <n v="941.37111915168532"/>
  </r>
  <r>
    <x v="49"/>
    <x v="17"/>
    <n v="1857.4245700786521"/>
    <n v="1160.5258481171104"/>
    <n v="2190.1703764044942"/>
    <n v="0.8480730951753187"/>
    <n v="928.71228503932605"/>
  </r>
  <r>
    <x v="49"/>
    <x v="18"/>
    <n v="1874.2854563595506"/>
    <n v="1172.629991036981"/>
    <n v="2210.8837752808986"/>
    <n v="0.8477539513000486"/>
    <n v="937.1427281797753"/>
  </r>
  <r>
    <x v="49"/>
    <x v="19"/>
    <n v="1795.467600303371"/>
    <n v="1119.8652383928229"/>
    <n v="2116.081769662921"/>
    <n v="0.84848687136952083"/>
    <n v="897.7338001516855"/>
  </r>
  <r>
    <x v="49"/>
    <x v="20"/>
    <n v="1864.398274786517"/>
    <n v="1166.4642013641828"/>
    <n v="2199.2316067415732"/>
    <n v="0.84774985457254681"/>
    <n v="932.19913739325852"/>
  </r>
  <r>
    <x v="49"/>
    <x v="21"/>
    <n v="1890.7897557640447"/>
    <n v="1198.8709176506406"/>
    <n v="2238.8339325842694"/>
    <n v="0.84454220933730451"/>
    <n v="945.39487788202234"/>
  </r>
  <r>
    <x v="49"/>
    <x v="22"/>
    <n v="1831.4788226966293"/>
    <n v="1144.9643102097082"/>
    <n v="2159.9208202247191"/>
    <n v="0.84793794547805756"/>
    <n v="915.73941134831466"/>
  </r>
  <r>
    <x v="49"/>
    <x v="23"/>
    <n v="1852.047402067416"/>
    <n v="1164.7480875893746"/>
    <n v="2187.856870786517"/>
    <n v="0.84651214016647247"/>
    <n v="926.02370103370799"/>
  </r>
  <r>
    <x v="49"/>
    <x v="24"/>
    <n v="1734.746528224719"/>
    <n v="1076.5188291535242"/>
    <n v="2041.6263876404494"/>
    <n v="0.84968853200883743"/>
    <n v="867.37326411235949"/>
  </r>
  <r>
    <x v="49"/>
    <x v="25"/>
    <n v="1710.1703986179778"/>
    <n v="1072.5860189480497"/>
    <n v="2018.6935280898879"/>
    <n v="0.84716692990845499"/>
    <n v="855.08519930898888"/>
  </r>
  <r>
    <x v="49"/>
    <x v="26"/>
    <n v="1860.192170494382"/>
    <n v="1164.8043008864972"/>
    <n v="2194.7856320224719"/>
    <n v="0.84755073267917946"/>
    <n v="930.09608524719101"/>
  </r>
  <r>
    <x v="49"/>
    <x v="27"/>
    <n v="1982.6716582921347"/>
    <n v="1237.966951644155"/>
    <n v="2337.4235983146068"/>
    <n v="0.84822950351050397"/>
    <n v="991.33582914606734"/>
  </r>
  <r>
    <x v="49"/>
    <x v="28"/>
    <n v="2001.4735117752812"/>
    <n v="1263.0053389942673"/>
    <n v="2366.6598202247192"/>
    <n v="0.84569547962547365"/>
    <n v="1000.7367558876406"/>
  </r>
  <r>
    <x v="49"/>
    <x v="29"/>
    <n v="2075.6273735730333"/>
    <n v="1316.1523087647497"/>
    <n v="2457.7399971910108"/>
    <n v="0.84452683194532385"/>
    <n v="1037.8136867865167"/>
  </r>
  <r>
    <x v="49"/>
    <x v="30"/>
    <n v="1901.4873620561798"/>
    <n v="1197.7738975868597"/>
    <n v="2247.2909241573034"/>
    <n v="0.84612425637290634"/>
    <n v="950.7436810280899"/>
  </r>
  <r>
    <x v="49"/>
    <x v="31"/>
    <n v="1896.709908337079"/>
    <n v="1222.7480027021365"/>
    <n v="2256.6836629213485"/>
    <n v="0.84048550512468723"/>
    <n v="948.35495416853951"/>
  </r>
  <r>
    <x v="49"/>
    <x v="32"/>
    <n v="1839.4250370674156"/>
    <n v="1168.2567175356255"/>
    <n v="2179.0613174157302"/>
    <n v="0.84413642808771072"/>
    <n v="919.71251853370779"/>
  </r>
  <r>
    <x v="49"/>
    <x v="33"/>
    <n v="1709.0722731235953"/>
    <n v="1079.1866612304523"/>
    <n v="2021.2797640449439"/>
    <n v="0.84553969397261197"/>
    <n v="854.53613656179766"/>
  </r>
  <r>
    <x v="49"/>
    <x v="34"/>
    <n v="1678.6165121797753"/>
    <n v="1064.7917410004593"/>
    <n v="1987.8467865168541"/>
    <n v="0.84443958335495339"/>
    <n v="839.30825608988766"/>
  </r>
  <r>
    <x v="49"/>
    <x v="35"/>
    <n v="1524.109039483146"/>
    <n v="954.24013463751157"/>
    <n v="1798.1886994382025"/>
    <n v="0.84758014548713068"/>
    <n v="762.05451974157302"/>
  </r>
  <r>
    <x v="49"/>
    <x v="36"/>
    <n v="1534.9768349662925"/>
    <n v="957.84343678582752"/>
    <n v="1809.3142162921349"/>
    <n v="0.8483749373903402"/>
    <n v="767.48841748314624"/>
  </r>
  <r>
    <x v="49"/>
    <x v="37"/>
    <n v="1635.9476507191011"/>
    <n v="1023.4761716403468"/>
    <n v="1929.7223089887641"/>
    <n v="0.84776324712563944"/>
    <n v="817.97382535955057"/>
  </r>
  <r>
    <x v="49"/>
    <x v="38"/>
    <n v="1690.9552285280897"/>
    <n v="1062.7683107423773"/>
    <n v="1997.1995561797751"/>
    <n v="0.84666313052989728"/>
    <n v="845.47761426404486"/>
  </r>
  <r>
    <x v="49"/>
    <x v="39"/>
    <n v="1652.3425427865168"/>
    <n v="1034.4580122866778"/>
    <n v="1949.4458848314607"/>
    <n v="0.84759600440479521"/>
    <n v="826.17127139325839"/>
  </r>
  <r>
    <x v="49"/>
    <x v="40"/>
    <n v="1619.4311949438199"/>
    <n v="1005.6244124618288"/>
    <n v="1906.2627977528091"/>
    <n v="0.84953197263928171"/>
    <n v="809.71559747190997"/>
  </r>
  <r>
    <x v="49"/>
    <x v="41"/>
    <n v="1595.6047082022474"/>
    <n v="991.10517654273201"/>
    <n v="1878.3620140449441"/>
    <n v="0.8494660221360657"/>
    <n v="797.80235410112368"/>
  </r>
  <r>
    <x v="49"/>
    <x v="42"/>
    <n v="1619.4392991910115"/>
    <n v="1019.6159879811481"/>
    <n v="1913.6876460674159"/>
    <n v="0.84624013878070536"/>
    <n v="809.71964959550576"/>
  </r>
  <r>
    <x v="49"/>
    <x v="43"/>
    <n v="1591.0055479213481"/>
    <n v="996.12968271496175"/>
    <n v="1877.1182696629212"/>
    <n v="0.8475787453749779"/>
    <n v="795.50277396067406"/>
  </r>
  <r>
    <x v="49"/>
    <x v="44"/>
    <n v="1634.8454731011238"/>
    <n v="1007.6379467582414"/>
    <n v="1920.4306685393258"/>
    <n v="0.85129106709412361"/>
    <n v="817.42273655056192"/>
  </r>
  <r>
    <x v="49"/>
    <x v="45"/>
    <n v="1726.6463331573036"/>
    <n v="1083.539196784714"/>
    <n v="2038.4711797752809"/>
    <n v="0.84703004402919613"/>
    <n v="863.32316657865181"/>
  </r>
  <r>
    <x v="49"/>
    <x v="46"/>
    <n v="1667.6879348426969"/>
    <n v="1030.119114849286"/>
    <n v="1960.1858174157305"/>
    <n v="0.85078053316462776"/>
    <n v="833.84396742134845"/>
  </r>
  <r>
    <x v="49"/>
    <x v="47"/>
    <n v="1678.7664407528089"/>
    <n v="1043.2412450280933"/>
    <n v="1976.5143707865168"/>
    <n v="0.84935706290097723"/>
    <n v="839.38322037640444"/>
  </r>
  <r>
    <x v="50"/>
    <x v="0"/>
    <n v="1689.5329331460675"/>
    <n v="1059.139140865326"/>
    <n v="1994.0655084269663"/>
    <n v="0.84728055623351528"/>
    <n v="844.76646657303377"/>
  </r>
  <r>
    <x v="50"/>
    <x v="1"/>
    <n v="1663.1981818988763"/>
    <n v="1039.8870682399086"/>
    <n v="1961.5283089887639"/>
    <n v="0.84790934409522378"/>
    <n v="831.59909094943816"/>
  </r>
  <r>
    <x v="50"/>
    <x v="2"/>
    <n v="1642.2324944157303"/>
    <n v="1024.7629307122113"/>
    <n v="1935.7341320224718"/>
    <n v="0.84837709231272973"/>
    <n v="821.11624720786517"/>
  </r>
  <r>
    <x v="50"/>
    <x v="3"/>
    <n v="1645.660590977528"/>
    <n v="1025.2060798136422"/>
    <n v="1938.8775842696627"/>
    <n v="0.84876972343636448"/>
    <n v="822.83029548876402"/>
  </r>
  <r>
    <x v="50"/>
    <x v="4"/>
    <n v="1595.1306097415732"/>
    <n v="1007.2370511082538"/>
    <n v="1886.5227640449436"/>
    <n v="0.84554008048193985"/>
    <n v="797.56530487078658"/>
  </r>
  <r>
    <x v="50"/>
    <x v="5"/>
    <n v="1627.0451351797756"/>
    <n v="1033.5024496900387"/>
    <n v="1927.5381151685394"/>
    <n v="0.844105298035837"/>
    <n v="813.52256758988779"/>
  </r>
  <r>
    <x v="50"/>
    <x v="6"/>
    <n v="1614.3052585955058"/>
    <n v="1017.0780234547584"/>
    <n v="1907.9908735955057"/>
    <n v="0.84607598544401563"/>
    <n v="807.15262929775292"/>
  </r>
  <r>
    <x v="50"/>
    <x v="7"/>
    <n v="1604.3816079101123"/>
    <n v="1016.3005454629263"/>
    <n v="1899.185915730337"/>
    <n v="0.84477332873076993"/>
    <n v="802.19080395505614"/>
  </r>
  <r>
    <x v="50"/>
    <x v="8"/>
    <n v="1604.7787160224721"/>
    <n v="1016.3063088112899"/>
    <n v="1899.5244775280898"/>
    <n v="0.84483181712447342"/>
    <n v="802.38935801123603"/>
  </r>
  <r>
    <x v="50"/>
    <x v="9"/>
    <n v="1673.3811684943821"/>
    <n v="1047.845102403598"/>
    <n v="1974.3819016853934"/>
    <n v="0.84754685355752712"/>
    <n v="836.69058424719105"/>
  </r>
  <r>
    <x v="50"/>
    <x v="10"/>
    <n v="1809.00169311236"/>
    <n v="1134.4683074115078"/>
    <n v="2135.2998539325845"/>
    <n v="0.84718859966234683"/>
    <n v="904.50084655618002"/>
  </r>
  <r>
    <x v="50"/>
    <x v="11"/>
    <n v="1793.5428415955059"/>
    <n v="1118.1574802099806"/>
    <n v="2113.544907303371"/>
    <n v="0.84859462195381063"/>
    <n v="896.77142079775297"/>
  </r>
  <r>
    <x v="50"/>
    <x v="12"/>
    <n v="1819.784394"/>
    <n v="1148.2096205328455"/>
    <n v="2151.7436123595508"/>
    <n v="0.84572547749053983"/>
    <n v="909.89219700000001"/>
  </r>
  <r>
    <x v="50"/>
    <x v="13"/>
    <n v="1817.1018881797754"/>
    <n v="1157.6874541046702"/>
    <n v="2154.5532050561801"/>
    <n v="0.84337758933755103"/>
    <n v="908.55094408988771"/>
  </r>
  <r>
    <x v="50"/>
    <x v="14"/>
    <n v="1799.6615482247196"/>
    <n v="1145.7114044425402"/>
    <n v="2133.4095505617979"/>
    <n v="0.84356121296579401"/>
    <n v="899.83077411235979"/>
  </r>
  <r>
    <x v="50"/>
    <x v="15"/>
    <n v="1770.8063761011235"/>
    <n v="1119.8502561226237"/>
    <n v="2095.1896853932581"/>
    <n v="0.84517711615631153"/>
    <n v="885.40318805056177"/>
  </r>
  <r>
    <x v="50"/>
    <x v="16"/>
    <n v="1847.6751607078652"/>
    <n v="1168.9077469168719"/>
    <n v="2186.3780140449439"/>
    <n v="0.84508495275688578"/>
    <n v="923.83758035393259"/>
  </r>
  <r>
    <x v="50"/>
    <x v="17"/>
    <n v="1789.1503396179774"/>
    <n v="1136.7450868318622"/>
    <n v="2119.7283623595504"/>
    <n v="0.84404698799538913"/>
    <n v="894.57516980898868"/>
  </r>
  <r>
    <x v="50"/>
    <x v="18"/>
    <n v="1785.3494476853934"/>
    <n v="1129.8578047124088"/>
    <n v="2112.8301657303368"/>
    <n v="0.84500376634307284"/>
    <n v="892.67472384269672"/>
  </r>
  <r>
    <x v="50"/>
    <x v="19"/>
    <n v="1757.7018083932585"/>
    <n v="1107.4965084349842"/>
    <n v="2077.5139382022476"/>
    <n v="0.84606017609406037"/>
    <n v="878.85090419662924"/>
  </r>
  <r>
    <x v="50"/>
    <x v="20"/>
    <n v="1751.5344762808986"/>
    <n v="1105.0759914069492"/>
    <n v="2071.0060280898879"/>
    <n v="0.84574088753201682"/>
    <n v="875.76723814044931"/>
  </r>
  <r>
    <x v="50"/>
    <x v="21"/>
    <n v="1772.6298317191015"/>
    <n v="1133.8194542927897"/>
    <n v="2104.2250533707866"/>
    <n v="0.84241456439248352"/>
    <n v="886.31491585955075"/>
  </r>
  <r>
    <x v="50"/>
    <x v="22"/>
    <n v="1904.4170474157304"/>
    <n v="1198.4469168889816"/>
    <n v="2250.1287303370787"/>
    <n v="0.84635915347405066"/>
    <n v="952.2085237078652"/>
  </r>
  <r>
    <x v="50"/>
    <x v="23"/>
    <n v="1990.0708359775283"/>
    <n v="1263.7782066568382"/>
    <n v="2357.4387134831463"/>
    <n v="0.84416652046795859"/>
    <n v="995.03541798876415"/>
  </r>
  <r>
    <x v="50"/>
    <x v="24"/>
    <n v="1977.8091099775281"/>
    <n v="1258.6954472706518"/>
    <n v="2344.3641151685392"/>
    <n v="0.84364416652715268"/>
    <n v="988.90455498876406"/>
  </r>
  <r>
    <x v="50"/>
    <x v="25"/>
    <n v="1990.5287259438203"/>
    <n v="1266.7085441842189"/>
    <n v="2359.3971994382023"/>
    <n v="0.84365986634967038"/>
    <n v="995.26436297191015"/>
  </r>
  <r>
    <x v="50"/>
    <x v="26"/>
    <n v="1979.0976852808992"/>
    <n v="1257.1902658922129"/>
    <n v="2344.6438988764044"/>
    <n v="0.84409307794216359"/>
    <n v="989.54884264044961"/>
  </r>
  <r>
    <x v="50"/>
    <x v="27"/>
    <n v="1976.4962219325841"/>
    <n v="1252.3376172025203"/>
    <n v="2339.8476067415727"/>
    <n v="0.84471151721073634"/>
    <n v="988.24811096629207"/>
  </r>
  <r>
    <x v="50"/>
    <x v="28"/>
    <n v="2065.2417807977531"/>
    <n v="1299.0589210701344"/>
    <n v="2439.8314887640449"/>
    <n v="0.84646902472922447"/>
    <n v="1032.6208903988766"/>
  </r>
  <r>
    <x v="50"/>
    <x v="29"/>
    <n v="2084.9837269550562"/>
    <n v="1317.8165579919662"/>
    <n v="2466.5355505617977"/>
    <n v="0.84530860561898813"/>
    <n v="1042.4918634775281"/>
  </r>
  <r>
    <x v="50"/>
    <x v="30"/>
    <n v="2104.5514317977531"/>
    <n v="1333.7640331399411"/>
    <n v="2491.5985280898876"/>
    <n v="0.84465912468295878"/>
    <n v="1052.2757158988766"/>
  </r>
  <r>
    <x v="50"/>
    <x v="31"/>
    <n v="2149.1653125842699"/>
    <n v="1356.5473928032839"/>
    <n v="2541.48231741573"/>
    <n v="0.84563457233478523"/>
    <n v="1074.582656292135"/>
  </r>
  <r>
    <x v="50"/>
    <x v="32"/>
    <n v="2178.5675213932586"/>
    <n v="1371.2813593423118"/>
    <n v="2574.2123089887641"/>
    <n v="0.84630452344044305"/>
    <n v="1089.2837606966293"/>
  </r>
  <r>
    <x v="50"/>
    <x v="33"/>
    <n v="2166.3706293707864"/>
    <n v="1358.1358015839537"/>
    <n v="2556.8915814606739"/>
    <n v="0.84726730107703863"/>
    <n v="1083.1853146853932"/>
  </r>
  <r>
    <x v="50"/>
    <x v="34"/>
    <n v="2051.436195707865"/>
    <n v="1303.3941610054417"/>
    <n v="2430.4787191011233"/>
    <n v="0.84404614596525185"/>
    <n v="1025.7180978539325"/>
  </r>
  <r>
    <x v="50"/>
    <x v="35"/>
    <n v="2017.4105138764046"/>
    <n v="1273.2813474148209"/>
    <n v="2385.6216320224717"/>
    <n v="0.8456540160419711"/>
    <n v="1008.7052569382023"/>
  </r>
  <r>
    <x v="50"/>
    <x v="36"/>
    <n v="2019.736432820225"/>
    <n v="1267.9709559582184"/>
    <n v="2384.761120786517"/>
    <n v="0.84693448547756289"/>
    <n v="1009.8682164101125"/>
  </r>
  <r>
    <x v="50"/>
    <x v="37"/>
    <n v="2094.2671421123596"/>
    <n v="1313.1275278150886"/>
    <n v="2471.893761235955"/>
    <n v="0.84723185719163718"/>
    <n v="1047.1335710561798"/>
  </r>
  <r>
    <x v="50"/>
    <x v="38"/>
    <n v="1966.394277808989"/>
    <n v="1223.4429649926772"/>
    <n v="2315.9272752808988"/>
    <n v="0.84907427741680064"/>
    <n v="983.19713890449452"/>
  </r>
  <r>
    <x v="50"/>
    <x v="39"/>
    <n v="1776.5928085955059"/>
    <n v="1102.9641370496352"/>
    <n v="2091.1269438202248"/>
    <n v="0.84958630266123158"/>
    <n v="888.29640429775293"/>
  </r>
  <r>
    <x v="50"/>
    <x v="40"/>
    <n v="1774.9192815505619"/>
    <n v="1108.1877290116613"/>
    <n v="2092.4670842696632"/>
    <n v="0.84824239047471783"/>
    <n v="887.45964077528095"/>
  </r>
  <r>
    <x v="50"/>
    <x v="41"/>
    <n v="1760.9759242584269"/>
    <n v="1111.014425556582"/>
    <n v="2082.1597584269662"/>
    <n v="0.8457448652205305"/>
    <n v="880.48796212921343"/>
  </r>
  <r>
    <x v="50"/>
    <x v="42"/>
    <n v="1779.9479669325844"/>
    <n v="1105.5431954558956"/>
    <n v="2095.3378061797753"/>
    <n v="0.84948019440253875"/>
    <n v="889.97398346629222"/>
  </r>
  <r>
    <x v="50"/>
    <x v="43"/>
    <n v="1620.8615945730337"/>
    <n v="1009.4370470453078"/>
    <n v="1909.4908904494382"/>
    <n v="0.8488448950869466"/>
    <n v="810.43079728651685"/>
  </r>
  <r>
    <x v="50"/>
    <x v="44"/>
    <n v="1705.5631340898879"/>
    <n v="1062.2176164945708"/>
    <n v="2009.2913848314604"/>
    <n v="0.84883812619987453"/>
    <n v="852.78156704494393"/>
  </r>
  <r>
    <x v="50"/>
    <x v="45"/>
    <n v="1738.8918506629213"/>
    <n v="1088.6119223891906"/>
    <n v="2051.5410758426965"/>
    <n v="0.84760274660776624"/>
    <n v="869.44592533146067"/>
  </r>
  <r>
    <x v="50"/>
    <x v="46"/>
    <n v="1748.4589144719102"/>
    <n v="1088.866880016245"/>
    <n v="2059.791168539326"/>
    <n v="0.84885251533135131"/>
    <n v="874.22945723595512"/>
  </r>
  <r>
    <x v="50"/>
    <x v="47"/>
    <n v="1730.9577926629215"/>
    <n v="1079.4134100965064"/>
    <n v="2039.9382808988762"/>
    <n v="0.84853439384459917"/>
    <n v="865.47889633146076"/>
  </r>
  <r>
    <x v="51"/>
    <x v="0"/>
    <n v="1701.9851089550564"/>
    <n v="1060.7088542495651"/>
    <n v="2005.4567022471913"/>
    <n v="0.84867706545243116"/>
    <n v="850.99255447752819"/>
  </r>
  <r>
    <x v="51"/>
    <x v="1"/>
    <n v="1741.116466516854"/>
    <n v="1091.9382450317273"/>
    <n v="2055.1923707865167"/>
    <n v="0.84717931579832273"/>
    <n v="870.55823325842698"/>
  </r>
  <r>
    <x v="51"/>
    <x v="2"/>
    <n v="1723.8179508876406"/>
    <n v="1083.6617206864648"/>
    <n v="2036.1412162921347"/>
    <n v="0.84661021401391656"/>
    <n v="861.90897544382028"/>
  </r>
  <r>
    <x v="51"/>
    <x v="3"/>
    <n v="1740.5045958539326"/>
    <n v="1099.2225838119805"/>
    <n v="2058.55447752809"/>
    <n v="0.84549843827496307"/>
    <n v="870.25229792696632"/>
  </r>
  <r>
    <x v="51"/>
    <x v="4"/>
    <n v="1682.8266685955057"/>
    <n v="1055.985998540099"/>
    <n v="1986.7088426966288"/>
    <n v="0.84704242133001562"/>
    <n v="841.41333429775284"/>
  </r>
  <r>
    <x v="51"/>
    <x v="5"/>
    <n v="1693.6660992134832"/>
    <n v="1062.6602296997626"/>
    <n v="1999.4378258426964"/>
    <n v="0.84707115036180702"/>
    <n v="846.83304960674161"/>
  </r>
  <r>
    <x v="51"/>
    <x v="6"/>
    <n v="1668.0809908314609"/>
    <n v="1046.340582547858"/>
    <n v="1969.0918735955058"/>
    <n v="0.84713212887603484"/>
    <n v="834.04049541573045"/>
  </r>
  <r>
    <x v="51"/>
    <x v="7"/>
    <n v="1653.2542705955054"/>
    <n v="1032.6142101161945"/>
    <n v="1949.2413370786514"/>
    <n v="0.84815268337847538"/>
    <n v="826.62713529775272"/>
  </r>
  <r>
    <x v="51"/>
    <x v="8"/>
    <n v="1671.0309368089891"/>
    <n v="1039.519153492771"/>
    <n v="1967.9797921348315"/>
    <n v="0.84910980462674501"/>
    <n v="835.51546840449453"/>
  </r>
  <r>
    <x v="51"/>
    <x v="9"/>
    <n v="1628.7794440786517"/>
    <n v="1026.6591601531354"/>
    <n v="1925.3445168539326"/>
    <n v="0.84596778904802106"/>
    <n v="814.38972203932587"/>
  </r>
  <r>
    <x v="51"/>
    <x v="10"/>
    <n v="1667.3272958426967"/>
    <n v="1036.4324512599771"/>
    <n v="1963.2046601123593"/>
    <n v="0.84928857888268827"/>
    <n v="833.66364792134834"/>
  </r>
  <r>
    <x v="51"/>
    <x v="11"/>
    <n v="1677.7655662247191"/>
    <n v="1047.0499875552093"/>
    <n v="1977.6781769662921"/>
    <n v="0.84835115529179206"/>
    <n v="838.88278311235956"/>
  </r>
  <r>
    <x v="51"/>
    <x v="12"/>
    <n v="1950.0480112247192"/>
    <n v="1220.9740741117287"/>
    <n v="2300.7531235955057"/>
    <n v="0.84756942899517984"/>
    <n v="975.02400561235959"/>
  </r>
  <r>
    <x v="51"/>
    <x v="13"/>
    <n v="2091.1632154382028"/>
    <n v="1323.0011388064913"/>
    <n v="2474.5293707865171"/>
    <n v="0.84507512423404241"/>
    <n v="1045.5816077191014"/>
  </r>
  <r>
    <x v="51"/>
    <x v="14"/>
    <n v="1937.1379454494383"/>
    <n v="1219.4462738645202"/>
    <n v="2289.0069101123599"/>
    <n v="0.84627876695852811"/>
    <n v="968.56897272471917"/>
  </r>
  <r>
    <x v="51"/>
    <x v="15"/>
    <n v="2085.3322095842695"/>
    <n v="1315.0404884819429"/>
    <n v="2465.3482331460677"/>
    <n v="0.84585706049451104"/>
    <n v="1042.6661047921348"/>
  </r>
  <r>
    <x v="51"/>
    <x v="16"/>
    <n v="2083.9139663258425"/>
    <n v="1308.4431193057808"/>
    <n v="2460.6342303370784"/>
    <n v="0.8469011528139111"/>
    <n v="1041.9569831629212"/>
  </r>
  <r>
    <x v="51"/>
    <x v="17"/>
    <n v="2063.2481359887643"/>
    <n v="1296.381375367843"/>
    <n v="2436.7186011235954"/>
    <n v="0.84673221398538989"/>
    <n v="1031.6240679943821"/>
  </r>
  <r>
    <x v="51"/>
    <x v="18"/>
    <n v="2096.0257637528089"/>
    <n v="1314.8591612908419"/>
    <n v="2474.3036629213484"/>
    <n v="0.84711743152741559"/>
    <n v="1048.0128818764044"/>
  </r>
  <r>
    <x v="51"/>
    <x v="19"/>
    <n v="2049.4749678876406"/>
    <n v="1285.9035701681507"/>
    <n v="2419.4825140449439"/>
    <n v="0.8470716179970581"/>
    <n v="1024.7374839438203"/>
  </r>
  <r>
    <x v="51"/>
    <x v="20"/>
    <n v="2174.9976005056183"/>
    <n v="1365.3150477400131"/>
    <n v="2568.0147471910109"/>
    <n v="0.84695681864160266"/>
    <n v="1087.4988002528091"/>
  </r>
  <r>
    <x v="51"/>
    <x v="21"/>
    <n v="2030.981075797753"/>
    <n v="1280.3329117620497"/>
    <n v="2400.8616151685392"/>
    <n v="0.84593841767726341"/>
    <n v="1015.4905378988765"/>
  </r>
  <r>
    <x v="51"/>
    <x v="22"/>
    <n v="1975.6776929662922"/>
    <n v="1252.9833287356937"/>
    <n v="2339.5019915730336"/>
    <n v="0.84448643347291474"/>
    <n v="987.83884648314609"/>
  </r>
  <r>
    <x v="51"/>
    <x v="23"/>
    <n v="2037.0511569438202"/>
    <n v="1311.7506559313322"/>
    <n v="2422.8634297752806"/>
    <n v="0.84076185719339358"/>
    <n v="1018.5255784719101"/>
  </r>
  <r>
    <x v="51"/>
    <x v="24"/>
    <n v="2000.719816786517"/>
    <n v="1270.8590050795592"/>
    <n v="2370.2241235955053"/>
    <n v="0.84410575222377293"/>
    <n v="1000.3599083932585"/>
  </r>
  <r>
    <x v="51"/>
    <x v="25"/>
    <n v="2016.2799713932586"/>
    <n v="1284.7661055455121"/>
    <n v="2390.8176151685393"/>
    <n v="0.84334328080944898"/>
    <n v="1008.1399856966293"/>
  </r>
  <r>
    <x v="51"/>
    <x v="26"/>
    <n v="2165.2117220224723"/>
    <n v="1367.7421387974205"/>
    <n v="2561.0272078651687"/>
    <n v="0.84544659087294827"/>
    <n v="1082.6058610112361"/>
  </r>
  <r>
    <x v="51"/>
    <x v="27"/>
    <n v="2306.8455980561798"/>
    <n v="1467.6249656021862"/>
    <n v="2734.1286825842694"/>
    <n v="0.84372239417633188"/>
    <n v="1153.4227990280899"/>
  </r>
  <r>
    <x v="51"/>
    <x v="28"/>
    <n v="2211.957019820225"/>
    <n v="1392.2777520006384"/>
    <n v="2613.6547584269661"/>
    <n v="0.84630803387035558"/>
    <n v="1105.9785099101125"/>
  </r>
  <r>
    <x v="51"/>
    <x v="29"/>
    <n v="2087.4352617303375"/>
    <n v="1316.7744026893683"/>
    <n v="2468.0520252808988"/>
    <n v="0.84578252012040067"/>
    <n v="1043.7176308651688"/>
  </r>
  <r>
    <x v="51"/>
    <x v="30"/>
    <n v="1954.6674321235957"/>
    <n v="1237.2551225369093"/>
    <n v="2313.3363370786519"/>
    <n v="0.84495600609118793"/>
    <n v="977.33371606179787"/>
  </r>
  <r>
    <x v="51"/>
    <x v="31"/>
    <n v="1894.8216187415733"/>
    <n v="1195.4563798262122"/>
    <n v="2240.4162387640449"/>
    <n v="0.84574535122405492"/>
    <n v="947.41080937078664"/>
  </r>
  <r>
    <x v="51"/>
    <x v="32"/>
    <n v="1836.2035988089888"/>
    <n v="1148.2774217890988"/>
    <n v="2165.6834241573033"/>
    <n v="0.8478633480438077"/>
    <n v="918.10179940449439"/>
  </r>
  <r>
    <x v="51"/>
    <x v="33"/>
    <n v="1812.2555483595504"/>
    <n v="1160.9630443034675"/>
    <n v="2152.2326460674158"/>
    <n v="0.84203515436443388"/>
    <n v="906.1277741797752"/>
  </r>
  <r>
    <x v="51"/>
    <x v="34"/>
    <n v="1852.7565236966293"/>
    <n v="1163.1776398481329"/>
    <n v="2187.6217584269662"/>
    <n v="0.84692727001804669"/>
    <n v="926.37826184831465"/>
  </r>
  <r>
    <x v="51"/>
    <x v="35"/>
    <n v="1853.3035603820226"/>
    <n v="1193.9182175139895"/>
    <n v="2204.5804129213484"/>
    <n v="0.84066044927168726"/>
    <n v="926.65178019101131"/>
  </r>
  <r>
    <x v="51"/>
    <x v="36"/>
    <n v="1851.8934213707869"/>
    <n v="1169.992293271006"/>
    <n v="2190.5230449438204"/>
    <n v="0.84541152198573732"/>
    <n v="925.94671068539344"/>
  </r>
  <r>
    <x v="51"/>
    <x v="37"/>
    <n v="1669.9206549438202"/>
    <n v="1047.5226057660561"/>
    <n v="1971.2784185393259"/>
    <n v="0.84712572269785957"/>
    <n v="834.96032747191009"/>
  </r>
  <r>
    <x v="51"/>
    <x v="38"/>
    <n v="1733.3404413370786"/>
    <n v="1099.2920266428182"/>
    <n v="2052.5379522471912"/>
    <n v="0.84448642688402231"/>
    <n v="866.67022066853929"/>
  </r>
  <r>
    <x v="51"/>
    <x v="39"/>
    <n v="1646.3129828764045"/>
    <n v="1029.6534065733122"/>
    <n v="1941.785924157303"/>
    <n v="0.84783444065332381"/>
    <n v="823.15649143820224"/>
  </r>
  <r>
    <x v="51"/>
    <x v="40"/>
    <n v="1622.6121119662923"/>
    <n v="1014.2265400186712"/>
    <n v="1913.5113117977528"/>
    <n v="0.84797623194703808"/>
    <n v="811.30605598314617"/>
  </r>
  <r>
    <x v="51"/>
    <x v="41"/>
    <n v="1594.0203278764047"/>
    <n v="1007.8014321416169"/>
    <n v="1885.8856095505621"/>
    <n v="0.84523701745424862"/>
    <n v="797.01016393820237"/>
  </r>
  <r>
    <x v="51"/>
    <x v="42"/>
    <n v="1612.8870153370788"/>
    <n v="1011.4172506438389"/>
    <n v="1903.7776601123599"/>
    <n v="0.8472034571736109"/>
    <n v="806.44350766853938"/>
  </r>
  <r>
    <x v="51"/>
    <x v="43"/>
    <n v="1601.8571349101128"/>
    <n v="1017.2343868197446"/>
    <n v="1897.5542359550561"/>
    <n v="0.84416935471880394"/>
    <n v="800.9285674550564"/>
  </r>
  <r>
    <x v="51"/>
    <x v="44"/>
    <n v="1674.2766878089888"/>
    <n v="1048.5059660536854"/>
    <n v="1975.491632022472"/>
    <n v="0.84752405966655253"/>
    <n v="837.13834390449438"/>
  </r>
  <r>
    <x v="51"/>
    <x v="45"/>
    <n v="1822.5722550337077"/>
    <n v="1141.4687218217218"/>
    <n v="2150.5163258426965"/>
    <n v="0.84750449607468969"/>
    <n v="911.28612751685387"/>
  </r>
  <r>
    <x v="51"/>
    <x v="46"/>
    <n v="1781.5647642471911"/>
    <n v="1116.6539296363592"/>
    <n v="2102.59102247191"/>
    <n v="0.84731873445968364"/>
    <n v="890.78238212359554"/>
  </r>
  <r>
    <x v="51"/>
    <x v="47"/>
    <n v="1780.5314727303373"/>
    <n v="1124.8206968142736"/>
    <n v="2106.0659831460675"/>
    <n v="0.84543005156493589"/>
    <n v="890.26573636516866"/>
  </r>
  <r>
    <x v="52"/>
    <x v="0"/>
    <n v="1838.3269115730336"/>
    <n v="1155.7873235151906"/>
    <n v="2171.471890449438"/>
    <n v="0.84658103089354197"/>
    <n v="919.16345578651681"/>
  </r>
  <r>
    <x v="52"/>
    <x v="1"/>
    <n v="1893.1197268314606"/>
    <n v="1176.6626771691704"/>
    <n v="2228.9991825842699"/>
    <n v="0.84931378244679512"/>
    <n v="946.55986341573032"/>
  </r>
  <r>
    <x v="52"/>
    <x v="2"/>
    <n v="1880.7202286292134"/>
    <n v="1168.294524273093"/>
    <n v="2214.050738764045"/>
    <n v="0.84944766427489027"/>
    <n v="940.36011431460668"/>
  </r>
  <r>
    <x v="52"/>
    <x v="3"/>
    <n v="1852.8902437752811"/>
    <n v="1148.5176048709391"/>
    <n v="2179.9759044943821"/>
    <n v="0.84995904769187602"/>
    <n v="926.44512188764054"/>
  </r>
  <r>
    <x v="52"/>
    <x v="4"/>
    <n v="1847.0592379213485"/>
    <n v="1150.1777576937595"/>
    <n v="2175.8990561797755"/>
    <n v="0.84887174920891284"/>
    <n v="923.52961896067427"/>
  </r>
  <r>
    <x v="52"/>
    <x v="5"/>
    <n v="1837.0099714044943"/>
    <n v="1139.6541289781583"/>
    <n v="2161.8087724719098"/>
    <n v="0.84975599821624093"/>
    <n v="918.50498570224715"/>
  </r>
  <r>
    <x v="52"/>
    <x v="6"/>
    <n v="1830.307758977528"/>
    <n v="1145.8875263972097"/>
    <n v="2159.4176797752807"/>
    <n v="0.84759320816897199"/>
    <n v="915.15387948876401"/>
  </r>
  <r>
    <x v="52"/>
    <x v="7"/>
    <n v="1813.9858051348313"/>
    <n v="1144.8778439302625"/>
    <n v="2145.0617191011238"/>
    <n v="0.84565669555418288"/>
    <n v="906.99290256741563"/>
  </r>
  <r>
    <x v="52"/>
    <x v="8"/>
    <n v="1867.3198558988765"/>
    <n v="1167.9250185980879"/>
    <n v="2202.4832106741574"/>
    <n v="0.84782478560974328"/>
    <n v="933.65992794943827"/>
  </r>
  <r>
    <x v="52"/>
    <x v="9"/>
    <n v="1880.6594467752809"/>
    <n v="1180.5675420821256"/>
    <n v="2220.4998707865166"/>
    <n v="0.84695318901736216"/>
    <n v="940.32972338764046"/>
  </r>
  <r>
    <x v="52"/>
    <x v="10"/>
    <n v="1882.8030201573035"/>
    <n v="1169.4596670312776"/>
    <n v="2216.4347780898879"/>
    <n v="0.84947368574494819"/>
    <n v="941.40151007865177"/>
  </r>
  <r>
    <x v="52"/>
    <x v="11"/>
    <n v="1883.9983966179775"/>
    <n v="1184.5517152170112"/>
    <n v="2225.4466348314609"/>
    <n v="0.84657091620651592"/>
    <n v="941.99919830898875"/>
  </r>
  <r>
    <x v="52"/>
    <x v="12"/>
    <n v="1972.3468473707867"/>
    <n v="1240.7430475464375"/>
    <n v="2330.1492219101124"/>
    <n v="0.84644658325958133"/>
    <n v="986.17342368539335"/>
  </r>
  <r>
    <x v="52"/>
    <x v="13"/>
    <n v="1763.3221038202248"/>
    <n v="1106.6192337563314"/>
    <n v="2081.8047387640449"/>
    <n v="0.84701608704527143"/>
    <n v="881.66105191011241"/>
  </r>
  <r>
    <x v="52"/>
    <x v="14"/>
    <n v="1672.3114078651683"/>
    <n v="1050.9219903920464"/>
    <n v="1975.1107499999998"/>
    <n v="0.84669247426513605"/>
    <n v="836.15570393258417"/>
  </r>
  <r>
    <x v="52"/>
    <x v="15"/>
    <n v="1667.2584097415731"/>
    <n v="1039.0392336339921"/>
    <n v="1964.5236404494381"/>
    <n v="0.84868330185130403"/>
    <n v="833.62920487078657"/>
  </r>
  <r>
    <x v="52"/>
    <x v="16"/>
    <n v="1655.9043594269663"/>
    <n v="1046.8986176907122"/>
    <n v="1959.0854915730338"/>
    <n v="0.84524354171872795"/>
    <n v="827.95217971348313"/>
  </r>
  <r>
    <x v="52"/>
    <x v="17"/>
    <n v="1572.770991741573"/>
    <n v="985.42344273426329"/>
    <n v="1855.9816685393255"/>
    <n v="0.84740653337344551"/>
    <n v="786.38549587078649"/>
  </r>
  <r>
    <x v="52"/>
    <x v="18"/>
    <n v="1555.6831865393258"/>
    <n v="980.23962452730336"/>
    <n v="1838.7549859550563"/>
    <n v="0.84605246398899525"/>
    <n v="777.84159326966289"/>
  </r>
  <r>
    <x v="52"/>
    <x v="19"/>
    <n v="1560.6267773258428"/>
    <n v="977.48406970614326"/>
    <n v="1841.4752359550562"/>
    <n v="0.84748724655884111"/>
    <n v="780.3133886629214"/>
  </r>
  <r>
    <x v="52"/>
    <x v="20"/>
    <n v="1531.086796314607"/>
    <n v="953.76843674485463"/>
    <n v="1803.8572584269662"/>
    <n v="0.84878489645559563"/>
    <n v="765.5433981573035"/>
  </r>
  <r>
    <x v="52"/>
    <x v="21"/>
    <n v="1561.9558738651685"/>
    <n v="978.04617489069642"/>
    <n v="1842.9000168539326"/>
    <n v="0.84755323651883629"/>
    <n v="780.97793693258427"/>
  </r>
  <r>
    <x v="52"/>
    <x v="22"/>
    <n v="1580.4578702022475"/>
    <n v="999.90723705014273"/>
    <n v="1870.2036151685395"/>
    <n v="0.8450726206407313"/>
    <n v="790.22893510112374"/>
  </r>
  <r>
    <x v="52"/>
    <x v="23"/>
    <n v="1522.7394217078652"/>
    <n v="966.81156581921141"/>
    <n v="1803.7349999999997"/>
    <n v="0.84421460009805516"/>
    <n v="761.36971085393259"/>
  </r>
  <r>
    <x v="52"/>
    <x v="24"/>
    <n v="1614.4106138089887"/>
    <n v="1019.6211644510053"/>
    <n v="1909.4368146067416"/>
    <n v="0.84549046161628816"/>
    <n v="807.20530690449436"/>
  </r>
  <r>
    <x v="52"/>
    <x v="25"/>
    <n v="1662.5701027415732"/>
    <n v="1055.0663210615626"/>
    <n v="1969.0871713483143"/>
    <n v="0.84433544991466458"/>
    <n v="831.28505137078662"/>
  </r>
  <r>
    <x v="52"/>
    <x v="26"/>
    <n v="1701.5961050898875"/>
    <n v="1082.4315968167848"/>
    <n v="2016.7021264044945"/>
    <n v="0.84375182770476953"/>
    <n v="850.79805254494374"/>
  </r>
  <r>
    <x v="52"/>
    <x v="27"/>
    <n v="1740.4113970112357"/>
    <n v="1106.0649206900132"/>
    <n v="2062.1375898876404"/>
    <n v="0.84398412867594619"/>
    <n v="870.20569850561787"/>
  </r>
  <r>
    <x v="52"/>
    <x v="28"/>
    <n v="1701.9202749775279"/>
    <n v="1075.1885170184776"/>
    <n v="2013.0978539325845"/>
    <n v="0.84542352059678993"/>
    <n v="850.96013748876396"/>
  </r>
  <r>
    <x v="52"/>
    <x v="29"/>
    <n v="1608.5917643258429"/>
    <n v="1001.8446436098387"/>
    <n v="1895.06204494382"/>
    <n v="0.84883329736759638"/>
    <n v="804.29588216292143"/>
  </r>
  <r>
    <x v="52"/>
    <x v="30"/>
    <n v="1592.4967294044948"/>
    <n v="995.33745713207691"/>
    <n v="1877.9623230337081"/>
    <n v="0.84799184194064925"/>
    <n v="796.24836470224739"/>
  </r>
  <r>
    <x v="52"/>
    <x v="31"/>
    <n v="1602.7202372359552"/>
    <n v="1023.8401860662791"/>
    <n v="1901.830929775281"/>
    <n v="0.84272487745550095"/>
    <n v="801.36011861797761"/>
  </r>
  <r>
    <x v="52"/>
    <x v="32"/>
    <n v="1736.2296054606741"/>
    <n v="1099.9511964781821"/>
    <n v="2055.3310870786518"/>
    <n v="0.84474448733632834"/>
    <n v="868.11480273033703"/>
  </r>
  <r>
    <x v="52"/>
    <x v="33"/>
    <n v="1685.3430373483145"/>
    <n v="1062.0102105485244"/>
    <n v="1992.0458932584268"/>
    <n v="0.84603624999400362"/>
    <n v="842.67151867415726"/>
  </r>
  <r>
    <x v="52"/>
    <x v="34"/>
    <n v="1677.8141917078656"/>
    <n v="1053.959021200511"/>
    <n v="1981.3858988764046"/>
    <n v="0.84678819641308289"/>
    <n v="838.90709585393279"/>
  </r>
  <r>
    <x v="52"/>
    <x v="35"/>
    <n v="1665.8604271011238"/>
    <n v="1045.9070603830519"/>
    <n v="1966.9805646067416"/>
    <n v="0.84691249983661088"/>
    <n v="832.93021355056192"/>
  </r>
  <r>
    <x v="52"/>
    <x v="36"/>
    <n v="1740.2776769325842"/>
    <n v="1103.5293792605855"/>
    <n v="2060.665786516854"/>
    <n v="0.8445220415262864"/>
    <n v="870.1388384662921"/>
  </r>
  <r>
    <x v="52"/>
    <x v="37"/>
    <n v="1737.4533467865167"/>
    <n v="1095.9561524752637"/>
    <n v="2054.230761235955"/>
    <n v="0.84579268287324982"/>
    <n v="868.72667339325835"/>
  </r>
  <r>
    <x v="52"/>
    <x v="38"/>
    <n v="1779.9844360449438"/>
    <n v="1126.4425658272401"/>
    <n v="2106.4703764044943"/>
    <n v="0.84500805517292632"/>
    <n v="889.99221802247189"/>
  </r>
  <r>
    <x v="52"/>
    <x v="39"/>
    <n v="1772.3623915617977"/>
    <n v="1136.821912945541"/>
    <n v="2105.6192696629214"/>
    <n v="0.84172975480297862"/>
    <n v="886.18119578089886"/>
  </r>
  <r>
    <x v="52"/>
    <x v="40"/>
    <n v="1735.9500089325845"/>
    <n v="1105.1541975259854"/>
    <n v="2057.8844073033706"/>
    <n v="0.84356050455105713"/>
    <n v="867.97500446629226"/>
  </r>
  <r>
    <x v="52"/>
    <x v="41"/>
    <n v="1759.9304763707864"/>
    <n v="1109.7411953290418"/>
    <n v="2080.5962612359549"/>
    <n v="0.845877938531582"/>
    <n v="879.96523818539322"/>
  </r>
  <r>
    <x v="52"/>
    <x v="42"/>
    <n v="1712.0546360898879"/>
    <n v="1089.1368461303721"/>
    <n v="2029.1254634831459"/>
    <n v="0.84374015648643919"/>
    <n v="856.02731804494397"/>
  </r>
  <r>
    <x v="52"/>
    <x v="43"/>
    <n v="1720.8031709325842"/>
    <n v="1087.0390130824162"/>
    <n v="2035.3912078651686"/>
    <n v="0.84544099644483495"/>
    <n v="860.40158546629209"/>
  </r>
  <r>
    <x v="52"/>
    <x v="44"/>
    <n v="1805.2008011797755"/>
    <n v="1123.9798058772949"/>
    <n v="2126.5184073033706"/>
    <n v="0.84889968268318128"/>
    <n v="902.60040058988773"/>
  </r>
  <r>
    <x v="52"/>
    <x v="45"/>
    <n v="1921.1482657415731"/>
    <n v="1209.0946287655036"/>
    <n v="2269.9604578651683"/>
    <n v="0.84633556460642367"/>
    <n v="960.57413287078657"/>
  </r>
  <r>
    <x v="52"/>
    <x v="46"/>
    <n v="1889.2094275617981"/>
    <n v="1187.0987277284539"/>
    <n v="2231.2139410112359"/>
    <n v="0.84671818907046015"/>
    <n v="944.60471378089903"/>
  </r>
  <r>
    <x v="52"/>
    <x v="47"/>
    <n v="1897.9377017865168"/>
    <n v="1198.6024047876704"/>
    <n v="2244.7305505617978"/>
    <n v="0.8455080282626849"/>
    <n v="948.96885089325838"/>
  </r>
  <r>
    <x v="53"/>
    <x v="0"/>
    <n v="1912.6104413258427"/>
    <n v="1214.3901769030772"/>
    <n v="2265.5732612359552"/>
    <n v="0.84420595619249228"/>
    <n v="956.30522066292133"/>
  </r>
  <r>
    <x v="53"/>
    <x v="1"/>
    <n v="1778.8903626741571"/>
    <n v="1116.470927216533"/>
    <n v="2100.2281432584268"/>
    <n v="0.84699863126025632"/>
    <n v="889.44518133707857"/>
  </r>
  <r>
    <x v="53"/>
    <x v="2"/>
    <n v="1756.2592523932583"/>
    <n v="1125.4256718823588"/>
    <n v="2085.9121516853929"/>
    <n v="0.84196223267323178"/>
    <n v="878.12962619662915"/>
  </r>
  <r>
    <x v="53"/>
    <x v="3"/>
    <n v="1752.993240775281"/>
    <n v="1102.8664427479457"/>
    <n v="2071.0624550561797"/>
    <n v="0.84642220059352546"/>
    <n v="876.49662038764052"/>
  </r>
  <r>
    <x v="53"/>
    <x v="4"/>
    <n v="1738.6041498876405"/>
    <n v="1091.5937422862721"/>
    <n v="2052.8812162921345"/>
    <n v="0.8469092785737824"/>
    <n v="869.30207494382023"/>
  </r>
  <r>
    <x v="53"/>
    <x v="5"/>
    <n v="1761.3811366179775"/>
    <n v="1107.8656701987952"/>
    <n v="2080.824320224719"/>
    <n v="0.84648238657060526"/>
    <n v="880.69056830898876"/>
  </r>
  <r>
    <x v="53"/>
    <x v="6"/>
    <n v="1724.9930667303372"/>
    <n v="1072.0272900031773"/>
    <n v="2030.971095505618"/>
    <n v="0.84934397665609984"/>
    <n v="862.4965333651686"/>
  </r>
  <r>
    <x v="53"/>
    <x v="7"/>
    <n v="1705.6239159438203"/>
    <n v="1079.5638213875973"/>
    <n v="2018.5665674157303"/>
    <n v="0.84496788140479562"/>
    <n v="852.81195797191015"/>
  </r>
  <r>
    <x v="53"/>
    <x v="8"/>
    <n v="1682.4457689775279"/>
    <n v="1062.9538619854891"/>
    <n v="1990.0991629213484"/>
    <n v="0.84540800796468685"/>
    <n v="841.22288448876395"/>
  </r>
  <r>
    <x v="53"/>
    <x v="9"/>
    <n v="1727.0880146292138"/>
    <n v="1094.0577568490146"/>
    <n v="2044.454789325843"/>
    <n v="0.84476703698530764"/>
    <n v="863.54400731460692"/>
  </r>
  <r>
    <x v="53"/>
    <x v="10"/>
    <n v="1744.4432599887643"/>
    <n v="1116.3279937052623"/>
    <n v="2071.055401685393"/>
    <n v="0.84229676259223352"/>
    <n v="872.22162999438217"/>
  </r>
  <r>
    <x v="53"/>
    <x v="11"/>
    <n v="1731.2900667977528"/>
    <n v="1084.2896822349678"/>
    <n v="2042.8043005617976"/>
    <n v="0.84750657041480948"/>
    <n v="865.64503339887642"/>
  </r>
  <r>
    <x v="53"/>
    <x v="12"/>
    <n v="1753.1512735955057"/>
    <n v="1101.7759123980247"/>
    <n v="2070.6157415730336"/>
    <n v="0.84668112890112956"/>
    <n v="876.57563679775285"/>
  </r>
  <r>
    <x v="53"/>
    <x v="13"/>
    <n v="1531.4190704494383"/>
    <n v="956.46542429860824"/>
    <n v="1805.5665252808988"/>
    <n v="0.84816540903204307"/>
    <n v="765.70953522471916"/>
  </r>
  <r>
    <x v="53"/>
    <x v="14"/>
    <n v="1360.1520145617978"/>
    <n v="850.19122292307884"/>
    <n v="1604.0070505617978"/>
    <n v="0.84797134406947239"/>
    <n v="680.07600728089892"/>
  </r>
  <r>
    <x v="53"/>
    <x v="15"/>
    <n v="1402.2657350898876"/>
    <n v="889.81870036340297"/>
    <n v="1660.7608230337078"/>
    <n v="0.84435140547714282"/>
    <n v="701.13286754494379"/>
  </r>
  <r>
    <x v="53"/>
    <x v="16"/>
    <n v="1407.1971695056179"/>
    <n v="895.14832161073514"/>
    <n v="1667.7812780898876"/>
    <n v="0.84375402697725632"/>
    <n v="703.59858475280896"/>
  </r>
  <r>
    <x v="53"/>
    <x v="17"/>
    <n v="1465.7625118314606"/>
    <n v="927.73717314111786"/>
    <n v="1734.6919044943818"/>
    <n v="0.84496993848523949"/>
    <n v="732.88125591573032"/>
  </r>
  <r>
    <x v="53"/>
    <x v="18"/>
    <n v="1567.2560515280898"/>
    <n v="979.86767799445727"/>
    <n v="1848.3593258426965"/>
    <n v="0.84791740957270456"/>
    <n v="783.62802576404488"/>
  </r>
  <r>
    <x v="53"/>
    <x v="19"/>
    <n v="1478.4172938202248"/>
    <n v="920.03277280592783"/>
    <n v="1741.3150196629215"/>
    <n v="0.84902345476030661"/>
    <n v="739.20864691011241"/>
  </r>
  <r>
    <x v="53"/>
    <x v="20"/>
    <n v="1499.3586685617979"/>
    <n v="939.00143663450262"/>
    <n v="1769.1241095505616"/>
    <n v="0.84751468846507527"/>
    <n v="749.67933428089896"/>
  </r>
  <r>
    <x v="53"/>
    <x v="21"/>
    <n v="1525.470553011236"/>
    <n v="952.07539476444822"/>
    <n v="1798.1957528089888"/>
    <n v="0.8483339762249329"/>
    <n v="762.735276505618"/>
  </r>
  <r>
    <x v="53"/>
    <x v="22"/>
    <n v="1654.324031224719"/>
    <n v="1041.0527728482853"/>
    <n v="1954.6301123595504"/>
    <n v="0.84636168283915669"/>
    <n v="827.16201561235948"/>
  </r>
  <r>
    <x v="53"/>
    <x v="23"/>
    <n v="1772.2327236067415"/>
    <n v="1100.3499306295589"/>
    <n v="2086.0438146067413"/>
    <n v="0.84956639510510035"/>
    <n v="886.11636180337075"/>
  </r>
  <r>
    <x v="53"/>
    <x v="24"/>
    <n v="1790.8036060449435"/>
    <n v="1142.3743690061679"/>
    <n v="2124.1461235955057"/>
    <n v="0.84306987459680083"/>
    <n v="895.40180302247177"/>
  </r>
  <r>
    <x v="53"/>
    <x v="25"/>
    <n v="1815.6795927977528"/>
    <n v="1131.8681913079809"/>
    <n v="2139.5836011235956"/>
    <n v="0.84861353014869545"/>
    <n v="907.83979639887639"/>
  </r>
  <r>
    <x v="53"/>
    <x v="26"/>
    <n v="1851.1478306292133"/>
    <n v="1162.1981485002009"/>
    <n v="2185.7385084269658"/>
    <n v="0.84692099420504285"/>
    <n v="925.57391531460667"/>
  </r>
  <r>
    <x v="53"/>
    <x v="27"/>
    <n v="1828.9665060674158"/>
    <n v="1144.7068436931199"/>
    <n v="2157.6543370786517"/>
    <n v="0.8476642781177538"/>
    <n v="914.48325303370791"/>
  </r>
  <r>
    <x v="53"/>
    <x v="28"/>
    <n v="1802.1414478651684"/>
    <n v="1126.9507703825711"/>
    <n v="2125.4956685393258"/>
    <n v="0.84786879340178967"/>
    <n v="901.0707239325842"/>
  </r>
  <r>
    <x v="53"/>
    <x v="29"/>
    <n v="1809.0016931123596"/>
    <n v="1140.1887244107736"/>
    <n v="2138.3445589887638"/>
    <n v="0.8459823210006191"/>
    <n v="904.50084655617979"/>
  </r>
  <r>
    <x v="53"/>
    <x v="30"/>
    <n v="1680.5939484943822"/>
    <n v="1063.5640837951514"/>
    <n v="1988.8601207865167"/>
    <n v="0.84500359322895602"/>
    <n v="840.29697424719109"/>
  </r>
  <r>
    <x v="53"/>
    <x v="31"/>
    <n v="1642.5688206741575"/>
    <n v="1020.4952000647794"/>
    <n v="1933.7638904494381"/>
    <n v="0.84941539594701909"/>
    <n v="821.28441033707873"/>
  </r>
  <r>
    <x v="53"/>
    <x v="32"/>
    <n v="1615.3426022359549"/>
    <n v="1043.3118082091548"/>
    <n v="1922.974584269663"/>
    <n v="0.84002285597001525"/>
    <n v="807.67130111797746"/>
  </r>
  <r>
    <x v="53"/>
    <x v="33"/>
    <n v="1664.4948614494383"/>
    <n v="1041.1082282252189"/>
    <n v="1963.2751938202243"/>
    <n v="0.84781535807549901"/>
    <n v="832.24743072471915"/>
  </r>
  <r>
    <x v="53"/>
    <x v="34"/>
    <n v="1666.1319193820227"/>
    <n v="1043.8280608352768"/>
    <n v="1966.1059466292138"/>
    <n v="0.84742733332276377"/>
    <n v="833.06595969101136"/>
  </r>
  <r>
    <x v="53"/>
    <x v="35"/>
    <n v="1716.8239855617981"/>
    <n v="1083.5955950825548"/>
    <n v="2030.1881713483144"/>
    <n v="0.84564771373955894"/>
    <n v="858.41199278089903"/>
  </r>
  <r>
    <x v="53"/>
    <x v="36"/>
    <n v="1649.8099655393257"/>
    <n v="1037.1279233406535"/>
    <n v="1948.7193876404492"/>
    <n v="0.84661238349814472"/>
    <n v="824.90498276966287"/>
  </r>
  <r>
    <x v="53"/>
    <x v="37"/>
    <n v="1626.5507761011233"/>
    <n v="1039.0310494606222"/>
    <n v="1930.0914353932583"/>
    <n v="0.84273249768071834"/>
    <n v="813.27538805056167"/>
  </r>
  <r>
    <x v="53"/>
    <x v="38"/>
    <n v="1619.0543474494382"/>
    <n v="1030.6762020299116"/>
    <n v="1919.2786179775278"/>
    <n v="0.843574420245219"/>
    <n v="809.52717372471909"/>
  </r>
  <r>
    <x v="53"/>
    <x v="39"/>
    <n v="1644.408484786517"/>
    <n v="1034.4330268059198"/>
    <n v="1942.7122668539325"/>
    <n v="0.84644983863179346"/>
    <n v="822.20424239325848"/>
  </r>
  <r>
    <x v="53"/>
    <x v="40"/>
    <n v="1645.5187666516854"/>
    <n v="1053.9612265835842"/>
    <n v="1954.1152162921351"/>
    <n v="0.84207868242999484"/>
    <n v="822.75938332584269"/>
  </r>
  <r>
    <x v="53"/>
    <x v="41"/>
    <n v="1656.8201393595502"/>
    <n v="1065.9296283240189"/>
    <n v="1970.0911011235953"/>
    <n v="0.84098656067966693"/>
    <n v="828.41006967977512"/>
  </r>
  <r>
    <x v="53"/>
    <x v="42"/>
    <n v="1618.0494207977531"/>
    <n v="1031.3523092647724"/>
    <n v="1918.7942865168541"/>
    <n v="0.84326362245687281"/>
    <n v="809.02471039887655"/>
  </r>
  <r>
    <x v="53"/>
    <x v="43"/>
    <n v="1629.9018823146068"/>
    <n v="1019.468639209427"/>
    <n v="1922.4714438202247"/>
    <n v="0.84781591297697489"/>
    <n v="814.95094115730342"/>
  </r>
  <r>
    <x v="53"/>
    <x v="44"/>
    <n v="1700.6965336516853"/>
    <n v="1074.3566867129887"/>
    <n v="2011.618997191011"/>
    <n v="0.84543670348436151"/>
    <n v="850.34826682584264"/>
  </r>
  <r>
    <x v="53"/>
    <x v="45"/>
    <n v="1869.1392593932585"/>
    <n v="1173.8278873102918"/>
    <n v="2207.1595955056177"/>
    <n v="0.84685278907757222"/>
    <n v="934.56962969662925"/>
  </r>
  <r>
    <x v="53"/>
    <x v="46"/>
    <n v="1928.2313777865165"/>
    <n v="1222.0518140705315"/>
    <n v="2282.868126404494"/>
    <n v="0.84465298520045107"/>
    <n v="964.11568889325827"/>
  </r>
  <r>
    <x v="53"/>
    <x v="47"/>
    <n v="1931.2664183595502"/>
    <n v="1224.7775327300883"/>
    <n v="2286.8908988764042"/>
    <n v="0.8444943391520866"/>
    <n v="965.63320917977512"/>
  </r>
  <r>
    <x v="54"/>
    <x v="0"/>
    <n v="1943.1512968651687"/>
    <n v="1242.5753344173788"/>
    <n v="2306.475758426966"/>
    <n v="0.84247635803916388"/>
    <n v="971.57564843258433"/>
  </r>
  <r>
    <x v="54"/>
    <x v="1"/>
    <n v="1958.3143433595508"/>
    <n v="1235.4626911863938"/>
    <n v="2315.4617528089889"/>
    <n v="0.84575542696131045"/>
    <n v="979.15717167977539"/>
  </r>
  <r>
    <x v="54"/>
    <x v="2"/>
    <n v="1865.7152149550566"/>
    <n v="1170.2698700961739"/>
    <n v="2202.3680056179778"/>
    <n v="0.84714053700191783"/>
    <n v="932.85760747752829"/>
  </r>
  <r>
    <x v="54"/>
    <x v="3"/>
    <n v="1828.4964597303372"/>
    <n v="1151.7560328410329"/>
    <n v="2161.0046882022471"/>
    <n v="0.84613257422013022"/>
    <n v="914.24822986516858"/>
  </r>
  <r>
    <x v="54"/>
    <x v="4"/>
    <n v="1843.8256432921348"/>
    <n v="1164.6703474313085"/>
    <n v="2180.8599269662918"/>
    <n v="0.84545807848237553"/>
    <n v="921.91282164606741"/>
  </r>
  <r>
    <x v="54"/>
    <x v="5"/>
    <n v="1848.8543286741574"/>
    <n v="1162.8784362974479"/>
    <n v="2184.1585533707866"/>
    <n v="0.84648356952879722"/>
    <n v="924.42716433707869"/>
  </r>
  <r>
    <x v="54"/>
    <x v="6"/>
    <n v="1850.0456530112358"/>
    <n v="1169.5977717519982"/>
    <n v="2188.7502977528088"/>
    <n v="0.84525203944491922"/>
    <n v="925.0228265056179"/>
  </r>
  <r>
    <x v="54"/>
    <x v="7"/>
    <n v="1837.6015814494383"/>
    <n v="1163.9414683875871"/>
    <n v="2175.2101769662922"/>
    <n v="0.84479265539861181"/>
    <n v="918.80079072471915"/>
  </r>
  <r>
    <x v="54"/>
    <x v="8"/>
    <n v="1839.4412455617978"/>
    <n v="1156.8905078068196"/>
    <n v="2173.0024719101125"/>
    <n v="0.84649753939069028"/>
    <n v="919.72062278089891"/>
  </r>
  <r>
    <x v="54"/>
    <x v="9"/>
    <n v="1833.2252879662922"/>
    <n v="1142.5437996314104"/>
    <n v="2160.1206657303374"/>
    <n v="0.84866800130652809"/>
    <n v="916.61264398314609"/>
  </r>
  <r>
    <x v="54"/>
    <x v="10"/>
    <n v="1790.9940558539327"/>
    <n v="1129.2468936474206"/>
    <n v="2117.2761404494381"/>
    <n v="0.84589535660367621"/>
    <n v="895.49702792696633"/>
  </r>
  <r>
    <x v="54"/>
    <x v="11"/>
    <n v="1896.6288658651688"/>
    <n v="1191.1686302001638"/>
    <n v="2239.6615280898877"/>
    <n v="0.84683727522110142"/>
    <n v="948.3144329325844"/>
  </r>
  <r>
    <x v="54"/>
    <x v="12"/>
    <n v="2065.4038657415731"/>
    <n v="1307.2174915471398"/>
    <n v="2444.322134831461"/>
    <n v="0.84498022429600306"/>
    <n v="1032.7019328707865"/>
  </r>
  <r>
    <x v="54"/>
    <x v="13"/>
    <n v="1963.95895152809"/>
    <n v="1240.4611473851335"/>
    <n v="2322.9030589887639"/>
    <n v="0.84547607095711774"/>
    <n v="981.97947576404499"/>
  </r>
  <r>
    <x v="54"/>
    <x v="14"/>
    <n v="1810.1606004606742"/>
    <n v="1129.3836055530016"/>
    <n v="2133.5858848314606"/>
    <n v="0.84841234343077088"/>
    <n v="905.08030023033712"/>
  </r>
  <r>
    <x v="54"/>
    <x v="15"/>
    <n v="1884.3792962359553"/>
    <n v="1173.7451234274645"/>
    <n v="2220.0366994382025"/>
    <n v="0.84880547096938175"/>
    <n v="942.18964811797764"/>
  </r>
  <r>
    <x v="54"/>
    <x v="16"/>
    <n v="1921.743927910112"/>
    <n v="1195.0340257488488"/>
    <n v="2263.0081853932579"/>
    <n v="0.8491988408677178"/>
    <n v="960.871963955056"/>
  </r>
  <r>
    <x v="54"/>
    <x v="17"/>
    <n v="2003.3455928764049"/>
    <n v="1258.5891596049955"/>
    <n v="2365.891002808989"/>
    <n v="0.84676157544783803"/>
    <n v="1001.6727964382025"/>
  </r>
  <r>
    <x v="54"/>
    <x v="18"/>
    <n v="2038.2465334044946"/>
    <n v="1277.6193439709257"/>
    <n v="2405.5685646067413"/>
    <n v="0.8473034455942452"/>
    <n v="1019.1232667022473"/>
  </r>
  <r>
    <x v="54"/>
    <x v="19"/>
    <n v="2030.4340391123596"/>
    <n v="1280.69792813802"/>
    <n v="2400.5935870786516"/>
    <n v="0.84580499174924928"/>
    <n v="1015.2170195561798"/>
  </r>
  <r>
    <x v="54"/>
    <x v="20"/>
    <n v="2161.6499053820226"/>
    <n v="1344.2015543829214"/>
    <n v="2545.5074410112356"/>
    <n v="0.84920195893172457"/>
    <n v="1080.8249526910113"/>
  </r>
  <r>
    <x v="54"/>
    <x v="21"/>
    <n v="2109.5922735505619"/>
    <n v="1318.5070011810451"/>
    <n v="2487.7379831460671"/>
    <n v="0.84799616673565803"/>
    <n v="1054.796136775281"/>
  </r>
  <r>
    <x v="54"/>
    <x v="22"/>
    <n v="2165.8073841910109"/>
    <n v="1361.7125190363399"/>
    <n v="2558.3163623595506"/>
    <n v="0.84657527741935479"/>
    <n v="1082.9036920955054"/>
  </r>
  <r>
    <x v="54"/>
    <x v="23"/>
    <n v="2039.6485681685394"/>
    <n v="1270.948617456919"/>
    <n v="2403.222143258427"/>
    <n v="0.84871412070257746"/>
    <n v="1019.8242840842697"/>
  </r>
  <r>
    <x v="54"/>
    <x v="24"/>
    <n v="2109.6287426629219"/>
    <n v="1342.6842785097308"/>
    <n v="2500.6668117977529"/>
    <n v="0.84362648102898996"/>
    <n v="1054.814371331461"/>
  </r>
  <r>
    <x v="54"/>
    <x v="25"/>
    <n v="2145.068615629214"/>
    <n v="1372.7761856580314"/>
    <n v="2546.7300252808986"/>
    <n v="0.84228347501915424"/>
    <n v="1072.534307814607"/>
  </r>
  <r>
    <x v="54"/>
    <x v="26"/>
    <n v="2217.1153731573036"/>
    <n v="1400.8295057600321"/>
    <n v="2622.5796235955058"/>
    <n v="0.84539487503440647"/>
    <n v="1108.5576865786518"/>
  </r>
  <r>
    <x v="54"/>
    <x v="27"/>
    <n v="2242.2263830786515"/>
    <n v="1406.6884538996708"/>
    <n v="2646.9513707865162"/>
    <n v="0.84709768672946772"/>
    <n v="1121.1131915393257"/>
  </r>
  <r>
    <x v="54"/>
    <x v="28"/>
    <n v="2168.9153629887642"/>
    <n v="1362.3300200482013"/>
    <n v="2561.2764269662921"/>
    <n v="0.84681034040427228"/>
    <n v="1084.4576814943821"/>
  </r>
  <r>
    <x v="54"/>
    <x v="29"/>
    <n v="2145.7939457528091"/>
    <n v="1343.3781655128332"/>
    <n v="2531.6193539325841"/>
    <n v="0.84759738560995002"/>
    <n v="1072.8969728764046"/>
  </r>
  <r>
    <x v="54"/>
    <x v="30"/>
    <n v="2000.0755291348316"/>
    <n v="1259.0898968341382"/>
    <n v="2363.3894073033707"/>
    <n v="0.8462742208093923"/>
    <n v="1000.0377645674158"/>
  </r>
  <r>
    <x v="54"/>
    <x v="31"/>
    <n v="1979.0287991797754"/>
    <n v="1261.1046771139859"/>
    <n v="2346.687025280899"/>
    <n v="0.8433288196762776"/>
    <n v="989.51439958988772"/>
  </r>
  <r>
    <x v="54"/>
    <x v="32"/>
    <n v="1942.9851597977531"/>
    <n v="1229.7750247598728"/>
    <n v="2299.4647078651687"/>
    <n v="0.8449728117817592"/>
    <n v="971.49257989887656"/>
  </r>
  <r>
    <x v="54"/>
    <x v="33"/>
    <n v="1958.5939398876408"/>
    <n v="1220.3087901137508"/>
    <n v="2307.6489691011234"/>
    <n v="0.84873998000248418"/>
    <n v="979.29696994382039"/>
  </r>
  <r>
    <x v="54"/>
    <x v="34"/>
    <n v="1980.9900269999996"/>
    <n v="1244.9783992345674"/>
    <n v="2339.7206460674156"/>
    <n v="0.84667801274892895"/>
    <n v="990.4950134999998"/>
  </r>
  <r>
    <x v="54"/>
    <x v="35"/>
    <n v="1956.4220016404497"/>
    <n v="1221.0457916506498"/>
    <n v="2306.1959747191013"/>
    <n v="0.84833293574660118"/>
    <n v="978.21100082022485"/>
  </r>
  <r>
    <x v="54"/>
    <x v="36"/>
    <n v="1932.6076712696624"/>
    <n v="1198.3346507397266"/>
    <n v="2273.9785280898873"/>
    <n v="0.84987947220989291"/>
    <n v="966.30383563483122"/>
  </r>
  <r>
    <x v="54"/>
    <x v="37"/>
    <n v="1930.69912105618"/>
    <n v="1198.3872773851881"/>
    <n v="2272.3844662921347"/>
    <n v="0.84963576793257833"/>
    <n v="965.34956052809002"/>
  </r>
  <r>
    <x v="54"/>
    <x v="38"/>
    <n v="1873.8842961235953"/>
    <n v="1162.2239390993914"/>
    <n v="2205.041233146067"/>
    <n v="0.84981825643686948"/>
    <n v="936.94214806179764"/>
  </r>
  <r>
    <x v="54"/>
    <x v="39"/>
    <n v="1762.714285280899"/>
    <n v="1106.8003538954026"/>
    <n v="2081.3862387640452"/>
    <n v="0.84689436897960002"/>
    <n v="881.35714264044952"/>
  </r>
  <r>
    <x v="54"/>
    <x v="40"/>
    <n v="1706.3249333258427"/>
    <n v="1061.910378378572"/>
    <n v="2009.7757162921348"/>
    <n v="0.84901261344418422"/>
    <n v="853.16246666292136"/>
  </r>
  <r>
    <x v="54"/>
    <x v="41"/>
    <n v="1679.0176724157307"/>
    <n v="1053.0234446234788"/>
    <n v="1981.9078483146068"/>
    <n v="0.84717242219084465"/>
    <n v="839.50883620786533"/>
  </r>
  <r>
    <x v="54"/>
    <x v="42"/>
    <n v="1720.6046168764049"/>
    <n v="1082.2571475665716"/>
    <n v="2032.6733089887641"/>
    <n v="0.84647375909726952"/>
    <n v="860.30230843820243"/>
  </r>
  <r>
    <x v="54"/>
    <x v="43"/>
    <n v="1689.9097806404493"/>
    <n v="1062.6775217842394"/>
    <n v="1996.2661601123593"/>
    <n v="0.84653530396234"/>
    <n v="844.95489032022465"/>
  </r>
  <r>
    <x v="54"/>
    <x v="44"/>
    <n v="1776.9372391011236"/>
    <n v="1118.9989580671972"/>
    <n v="2099.9201460674158"/>
    <n v="0.8461927671053816"/>
    <n v="888.46861955056181"/>
  </r>
  <r>
    <x v="54"/>
    <x v="45"/>
    <n v="1911.4110127415729"/>
    <n v="1207.9445847455697"/>
    <n v="2261.1108286516856"/>
    <n v="0.84534158543717164"/>
    <n v="955.70550637078645"/>
  </r>
  <r>
    <x v="54"/>
    <x v="46"/>
    <n v="1935.8615265168539"/>
    <n v="1221.158714394355"/>
    <n v="2288.8399803370785"/>
    <n v="0.84578281712457626"/>
    <n v="967.93076325842696"/>
  </r>
  <r>
    <x v="54"/>
    <x v="47"/>
    <n v="1894.5055531011235"/>
    <n v="1191.4939708511165"/>
    <n v="2238.0369016853933"/>
    <n v="0.84650326885782468"/>
    <n v="947.25277655056175"/>
  </r>
  <r>
    <x v="55"/>
    <x v="0"/>
    <n v="1832.1109539775282"/>
    <n v="1147.6593936906249"/>
    <n v="2161.8863595505618"/>
    <n v="0.84745941704281291"/>
    <n v="916.0554769887641"/>
  </r>
  <r>
    <x v="55"/>
    <x v="1"/>
    <n v="1836.3940486179779"/>
    <n v="1153.3926364899887"/>
    <n v="2168.5611994382025"/>
    <n v="0.84682601952562953"/>
    <n v="918.19702430898894"/>
  </r>
  <r>
    <x v="55"/>
    <x v="2"/>
    <n v="1942.170682955056"/>
    <n v="1221.7739913618625"/>
    <n v="2294.5061882022469"/>
    <n v="0.84644386358214752"/>
    <n v="971.085341477528"/>
  </r>
  <r>
    <x v="55"/>
    <x v="3"/>
    <n v="1898.3915396292136"/>
    <n v="1181.9598101866654"/>
    <n v="2236.2735589887643"/>
    <n v="0.84890845844801754"/>
    <n v="949.19576981460682"/>
  </r>
  <r>
    <x v="55"/>
    <x v="4"/>
    <n v="1893.5087306966293"/>
    <n v="1172.2577971418132"/>
    <n v="2227.0077808988763"/>
    <n v="0.85024791872633765"/>
    <n v="946.75436534831465"/>
  </r>
  <r>
    <x v="55"/>
    <x v="5"/>
    <n v="1879.8611784269665"/>
    <n v="1163.442662875201"/>
    <n v="2210.7638679775282"/>
    <n v="0.850322011163824"/>
    <n v="939.93058921348324"/>
  </r>
  <r>
    <x v="55"/>
    <x v="6"/>
    <n v="1847.598170359551"/>
    <n v="1163.5986798693325"/>
    <n v="2183.4790786516855"/>
    <n v="0.8461716846403019"/>
    <n v="923.79908517977549"/>
  </r>
  <r>
    <x v="55"/>
    <x v="7"/>
    <n v="1894.6392731797753"/>
    <n v="1173.6876345296801"/>
    <n v="2228.7217500000002"/>
    <n v="0.85010130725370947"/>
    <n v="947.31963658988764"/>
  </r>
  <r>
    <x v="55"/>
    <x v="8"/>
    <n v="1921.7115109213485"/>
    <n v="1201.4493264189291"/>
    <n v="2266.3749943820221"/>
    <n v="0.84792301171913786"/>
    <n v="960.85575546067423"/>
  </r>
  <r>
    <x v="55"/>
    <x v="9"/>
    <n v="1903.882167101124"/>
    <n v="1189.1241619930911"/>
    <n v="2244.7234971910111"/>
    <n v="0.84815887991710015"/>
    <n v="951.94108355056198"/>
  </r>
  <r>
    <x v="55"/>
    <x v="10"/>
    <n v="1904.5467153707864"/>
    <n v="1195.1518441390392"/>
    <n v="2248.48529494382"/>
    <n v="0.8470354329883989"/>
    <n v="952.27335768539319"/>
  </r>
  <r>
    <x v="55"/>
    <x v="11"/>
    <n v="1865.7841010561797"/>
    <n v="1173.1265652533752"/>
    <n v="2203.945609550562"/>
    <n v="0.84656540205484399"/>
    <n v="932.89205052808984"/>
  </r>
  <r>
    <x v="55"/>
    <x v="12"/>
    <n v="2020.1659579213485"/>
    <n v="1269.7535554855122"/>
    <n v="2386.0730477528091"/>
    <n v="0.84664883157032012"/>
    <n v="1010.0829789606743"/>
  </r>
  <r>
    <x v="55"/>
    <x v="13"/>
    <n v="1929.3092426629216"/>
    <n v="1225.9873905068293"/>
    <n v="2285.8869691011237"/>
    <n v="0.84400902964225799"/>
    <n v="964.65462133146082"/>
  </r>
  <r>
    <x v="55"/>
    <x v="14"/>
    <n v="1725.6211458876405"/>
    <n v="1084.6631570566867"/>
    <n v="2038.2008005617975"/>
    <n v="0.84663942110708656"/>
    <n v="862.81057294382026"/>
  </r>
  <r>
    <x v="55"/>
    <x v="15"/>
    <n v="1796.0024806179777"/>
    <n v="1135.9040887366559"/>
    <n v="2125.0654129213485"/>
    <n v="0.84515162201477612"/>
    <n v="898.00124030898883"/>
  </r>
  <r>
    <x v="55"/>
    <x v="16"/>
    <n v="1835.9604713932583"/>
    <n v="1159.6219705754343"/>
    <n v="2171.5142106741573"/>
    <n v="0.84547476703975855"/>
    <n v="917.98023569662917"/>
  </r>
  <r>
    <x v="55"/>
    <x v="17"/>
    <n v="1815.4486217528092"/>
    <n v="1127.4284756098409"/>
    <n v="2137.0420365168543"/>
    <n v="0.84951469869623752"/>
    <n v="907.72431087640462"/>
  </r>
  <r>
    <x v="55"/>
    <x v="18"/>
    <n v="1864.1146261348315"/>
    <n v="1172.4733482203458"/>
    <n v="2202.184617977528"/>
    <n v="0.84648426426973333"/>
    <n v="932.05731306741575"/>
  </r>
  <r>
    <x v="55"/>
    <x v="19"/>
    <n v="1938.7263778988761"/>
    <n v="1221.3845384628844"/>
    <n v="2291.3838960674157"/>
    <n v="0.84609409240686928"/>
    <n v="969.36318894943804"/>
  </r>
  <r>
    <x v="55"/>
    <x v="20"/>
    <n v="2018.8814347415732"/>
    <n v="1258.3164029973886"/>
    <n v="2378.9162275280901"/>
    <n v="0.84865595996180765"/>
    <n v="1009.4407173707866"/>
  </r>
  <r>
    <x v="55"/>
    <x v="21"/>
    <n v="1914.437949067416"/>
    <n v="1199.576372815178"/>
    <n v="2259.2158230337077"/>
    <n v="0.84739046599659562"/>
    <n v="957.21897453370798"/>
  </r>
  <r>
    <x v="55"/>
    <x v="22"/>
    <n v="1826.8958709101125"/>
    <n v="1150.512135755625"/>
    <n v="2158.9874241573034"/>
    <n v="0.84618180285287536"/>
    <n v="913.44793545505627"/>
  </r>
  <r>
    <x v="55"/>
    <x v="23"/>
    <n v="1976.0221234719102"/>
    <n v="1243.7888401498619"/>
    <n v="2334.882033707865"/>
    <n v="0.84630490746203813"/>
    <n v="988.01106173595508"/>
  </r>
  <r>
    <x v="55"/>
    <x v="24"/>
    <n v="1990.0222104943819"/>
    <n v="1250.9803351618446"/>
    <n v="2350.561676966292"/>
    <n v="0.84661561106652872"/>
    <n v="995.01110524719093"/>
  </r>
  <r>
    <x v="55"/>
    <x v="25"/>
    <n v="2075.3275164269667"/>
    <n v="1320.8248096205373"/>
    <n v="2459.9923735955058"/>
    <n v="0.84363168711522629"/>
    <n v="1037.6637582134833"/>
  </r>
  <r>
    <x v="55"/>
    <x v="26"/>
    <n v="2054.9899081011235"/>
    <n v="1298.4795555012881"/>
    <n v="2430.8501966292138"/>
    <n v="0.84537908216257662"/>
    <n v="1027.4949540505618"/>
  </r>
  <r>
    <x v="55"/>
    <x v="27"/>
    <n v="2094.7574490674156"/>
    <n v="1324.3338242627337"/>
    <n v="2478.2794129213485"/>
    <n v="0.84524668128447855"/>
    <n v="1047.3787245337078"/>
  </r>
  <r>
    <x v="55"/>
    <x v="28"/>
    <n v="2078.8447597078653"/>
    <n v="1309.1066360344219"/>
    <n v="2456.6960983146068"/>
    <n v="0.84619532759222316"/>
    <n v="1039.4223798539326"/>
  </r>
  <r>
    <x v="55"/>
    <x v="29"/>
    <n v="2081.0085937078652"/>
    <n v="1295.874465491823"/>
    <n v="2451.5071685393264"/>
    <n v="0.84886906324968481"/>
    <n v="1040.5042968539326"/>
  </r>
  <r>
    <x v="55"/>
    <x v="30"/>
    <n v="1838.8415312696632"/>
    <n v="1155.366180242733"/>
    <n v="2171.6834915730337"/>
    <n v="0.84673551113920364"/>
    <n v="919.42076563483158"/>
  </r>
  <r>
    <x v="55"/>
    <x v="31"/>
    <n v="1804.3295946067415"/>
    <n v="1131.7578608537935"/>
    <n v="2129.9016741573032"/>
    <n v="0.84714220214913227"/>
    <n v="902.16479730337073"/>
  </r>
  <r>
    <x v="55"/>
    <x v="32"/>
    <n v="1769.5826347752811"/>
    <n v="1102.9719385757419"/>
    <n v="2085.1786011235959"/>
    <n v="0.84864799294494186"/>
    <n v="884.79131738764056"/>
  </r>
  <r>
    <x v="55"/>
    <x v="33"/>
    <n v="1769.1287969325847"/>
    <n v="1100.8809810253856"/>
    <n v="2083.6879887640448"/>
    <n v="0.84903728699897951"/>
    <n v="884.56439846629235"/>
  </r>
  <r>
    <x v="55"/>
    <x v="34"/>
    <n v="1839.8991355280903"/>
    <n v="1168.6197459665677"/>
    <n v="2179.6561516853935"/>
    <n v="0.84412357155756423"/>
    <n v="919.94956776404513"/>
  </r>
  <r>
    <x v="55"/>
    <x v="35"/>
    <n v="1808.4708649213483"/>
    <n v="1137.5061089493556"/>
    <n v="2136.4660112359552"/>
    <n v="0.8464777138556675"/>
    <n v="904.23543246067413"/>
  </r>
  <r>
    <x v="55"/>
    <x v="36"/>
    <n v="1798.9078532359549"/>
    <n v="1131.9772672714048"/>
    <n v="2125.427485955056"/>
    <n v="0.84637460704881196"/>
    <n v="899.45392661797746"/>
  </r>
  <r>
    <x v="55"/>
    <x v="37"/>
    <n v="1709.1087422359553"/>
    <n v="1065.2234388718332"/>
    <n v="2013.8901825842697"/>
    <n v="0.84866034752837816"/>
    <n v="854.55437111797767"/>
  </r>
  <r>
    <x v="55"/>
    <x v="38"/>
    <n v="1673.7742244831461"/>
    <n v="1055.914827473305"/>
    <n v="1979.0089129213482"/>
    <n v="0.8457638636969933"/>
    <n v="836.88711224157305"/>
  </r>
  <r>
    <x v="55"/>
    <x v="39"/>
    <n v="1691.6886628988764"/>
    <n v="1077.5795796065524"/>
    <n v="2005.7388370786518"/>
    <n v="0.8434241944294264"/>
    <n v="845.84433144943819"/>
  </r>
  <r>
    <x v="55"/>
    <x v="40"/>
    <n v="1684.1922342471912"/>
    <n v="1066.4646533502091"/>
    <n v="1993.4518651685391"/>
    <n v="0.84486225309724183"/>
    <n v="842.0961171235956"/>
  </r>
  <r>
    <x v="55"/>
    <x v="41"/>
    <n v="1685.0026589662921"/>
    <n v="1064.9329062830736"/>
    <n v="1993.3178511235956"/>
    <n v="0.84532562532186628"/>
    <n v="842.50132948314604"/>
  </r>
  <r>
    <x v="55"/>
    <x v="42"/>
    <n v="1656.8039308651687"/>
    <n v="1044.7296349881474"/>
    <n v="1958.6881516853932"/>
    <n v="0.84587428041545965"/>
    <n v="828.40196543258435"/>
  </r>
  <r>
    <x v="55"/>
    <x v="43"/>
    <n v="1566.8224743033707"/>
    <n v="983.12447317931105"/>
    <n v="1849.7206264044942"/>
    <n v="0.8470589839012479"/>
    <n v="783.41123715168533"/>
  </r>
  <r>
    <x v="55"/>
    <x v="44"/>
    <n v="1603.0930326067421"/>
    <n v="1006.5758784862935"/>
    <n v="1892.9084157303371"/>
    <n v="0.84689413353800524"/>
    <n v="801.54651630337105"/>
  </r>
  <r>
    <x v="55"/>
    <x v="45"/>
    <n v="1804.6253996292137"/>
    <n v="1125.5966182028194"/>
    <n v="2126.8851825842698"/>
    <n v="0.84848275516053262"/>
    <n v="902.31269981460684"/>
  </r>
  <r>
    <x v="55"/>
    <x v="46"/>
    <n v="1823.9337685617982"/>
    <n v="1130.9531884543246"/>
    <n v="2146.1103202247191"/>
    <n v="0.84987884889851062"/>
    <n v="911.96688428089908"/>
  </r>
  <r>
    <x v="55"/>
    <x v="47"/>
    <n v="1798.1176891348312"/>
    <n v="1117.3389595272813"/>
    <n v="2116.996356741573"/>
    <n v="0.84937212263437634"/>
    <n v="899.05884456741558"/>
  </r>
  <r>
    <x v="56"/>
    <x v="0"/>
    <n v="1793.4050693932584"/>
    <n v="1110.8153981564926"/>
    <n v="2109.5526994382021"/>
    <n v="0.85013523002808256"/>
    <n v="896.70253469662919"/>
  </r>
  <r>
    <x v="56"/>
    <x v="1"/>
    <n v="1831.7381586067415"/>
    <n v="1148.9535553328651"/>
    <n v="2162.2578370786514"/>
    <n v="0.84714141264555987"/>
    <n v="915.86907930337077"/>
  </r>
  <r>
    <x v="56"/>
    <x v="2"/>
    <n v="1846.2893344382021"/>
    <n v="1163.2767631861973"/>
    <n v="2182.2000674157298"/>
    <n v="0.84606785693333342"/>
    <n v="923.14466721910105"/>
  </r>
  <r>
    <x v="56"/>
    <x v="3"/>
    <n v="1821.0081353258422"/>
    <n v="1139.7357906931929"/>
    <n v="2148.2710028089887"/>
    <n v="0.84766220506852663"/>
    <n v="910.5040676629211"/>
  </r>
  <r>
    <x v="56"/>
    <x v="4"/>
    <n v="1770.1013065955058"/>
    <n v="1104.783738996711"/>
    <n v="2086.5775196629215"/>
    <n v="0.84832760341511715"/>
    <n v="885.05065329775289"/>
  </r>
  <r>
    <x v="56"/>
    <x v="5"/>
    <n v="1773.0836695617977"/>
    <n v="1100.5483101970665"/>
    <n v="2086.8714101123596"/>
    <n v="0.84963724212711922"/>
    <n v="886.54183478089885"/>
  </r>
  <r>
    <x v="56"/>
    <x v="6"/>
    <n v="1735.8973313258427"/>
    <n v="1078.7212570600514"/>
    <n v="2043.7659101123593"/>
    <n v="0.84936211272376538"/>
    <n v="867.94866566292137"/>
  </r>
  <r>
    <x v="56"/>
    <x v="7"/>
    <n v="1768.7762621797751"/>
    <n v="1094.827979695453"/>
    <n v="2080.1965702247189"/>
    <n v="0.8502928461172774"/>
    <n v="884.38813108988757"/>
  </r>
  <r>
    <x v="56"/>
    <x v="8"/>
    <n v="1825.4776276516852"/>
    <n v="1145.8549832125459"/>
    <n v="2155.3079157303368"/>
    <n v="0.84696836787383722"/>
    <n v="912.73881382584261"/>
  </r>
  <r>
    <x v="56"/>
    <x v="9"/>
    <n v="1718.1449778539327"/>
    <n v="1059.8633076081733"/>
    <n v="2018.7452528089889"/>
    <n v="0.8510954888751886"/>
    <n v="859.07248892696634"/>
  </r>
  <r>
    <x v="56"/>
    <x v="10"/>
    <n v="1736.8941537303372"/>
    <n v="1071.2509535661718"/>
    <n v="2040.6812359550563"/>
    <n v="0.85113447564849876"/>
    <n v="868.44707686516858"/>
  </r>
  <r>
    <x v="56"/>
    <x v="11"/>
    <n v="1536.0060743595502"/>
    <n v="958.97411254801318"/>
    <n v="1810.7860196629213"/>
    <n v="0.84825377359909071"/>
    <n v="768.00303717977511"/>
  </r>
  <r>
    <x v="56"/>
    <x v="12"/>
    <n v="1723.6518138202248"/>
    <n v="1087.5916760159805"/>
    <n v="2038.095"/>
    <n v="0.84571711025257645"/>
    <n v="861.82590691011239"/>
  </r>
  <r>
    <x v="56"/>
    <x v="13"/>
    <n v="1837.6380505617979"/>
    <n v="1168.447345384732"/>
    <n v="2177.6553455056178"/>
    <n v="0.84386083149219682"/>
    <n v="918.81902528089893"/>
  </r>
  <r>
    <x v="56"/>
    <x v="14"/>
    <n v="1841.6010274382024"/>
    <n v="1174.0908754370926"/>
    <n v="2184.0292415730337"/>
    <n v="0.84321262388950458"/>
    <n v="920.80051371910122"/>
  </r>
  <r>
    <x v="56"/>
    <x v="15"/>
    <n v="1874.5893656292135"/>
    <n v="1194.7906900265159"/>
    <n v="2222.9732528089885"/>
    <n v="0.84328021637707473"/>
    <n v="937.29468281460674"/>
  </r>
  <r>
    <x v="56"/>
    <x v="16"/>
    <n v="1893.0386843595506"/>
    <n v="1193.6644683869026"/>
    <n v="2237.9522612359551"/>
    <n v="0.84587983271550271"/>
    <n v="946.51934217977532"/>
  </r>
  <r>
    <x v="56"/>
    <x v="17"/>
    <n v="1954.2784282584271"/>
    <n v="1234.4081035158706"/>
    <n v="2311.4860028089888"/>
    <n v="0.84546409793679389"/>
    <n v="977.13921412921354"/>
  </r>
  <r>
    <x v="56"/>
    <x v="18"/>
    <n v="2001.5869712359552"/>
    <n v="1278.0803337427849"/>
    <n v="2374.8346769662921"/>
    <n v="0.84283213086346775"/>
    <n v="1000.7934856179776"/>
  </r>
  <r>
    <x v="56"/>
    <x v="19"/>
    <n v="2056.7728424831462"/>
    <n v="1313.6280204027173"/>
    <n v="2440.4780477528093"/>
    <n v="0.84277457212820306"/>
    <n v="1028.3864212415731"/>
  </r>
  <r>
    <x v="56"/>
    <x v="20"/>
    <n v="1949.9426560112358"/>
    <n v="1224.1076713529751"/>
    <n v="2302.3283764044945"/>
    <n v="0.84694376180014197"/>
    <n v="974.97132800561792"/>
  </r>
  <r>
    <x v="56"/>
    <x v="21"/>
    <n v="2015.7491432022473"/>
    <n v="1279.4319755282795"/>
    <n v="2387.5072331460674"/>
    <n v="0.84429027699574888"/>
    <n v="1007.8745716011236"/>
  </r>
  <r>
    <x v="56"/>
    <x v="22"/>
    <n v="1957.1108626516857"/>
    <n v="1246.5698450984967"/>
    <n v="2320.3920589887639"/>
    <n v="0.84343973470785039"/>
    <n v="978.55543132584285"/>
  </r>
  <r>
    <x v="56"/>
    <x v="23"/>
    <n v="2062.0243946629216"/>
    <n v="1302.8266851650189"/>
    <n v="2439.1190983146066"/>
    <n v="0.84539717477828302"/>
    <n v="1031.0121973314608"/>
  </r>
  <r>
    <x v="56"/>
    <x v="24"/>
    <n v="1923.7821460786517"/>
    <n v="1216.6054558657995"/>
    <n v="2276.1956376404496"/>
    <n v="0.84517434014278459"/>
    <n v="961.89107303932587"/>
  </r>
  <r>
    <x v="56"/>
    <x v="25"/>
    <n v="1898.0835782359552"/>
    <n v="1210.3560083162058"/>
    <n v="2251.1514691011234"/>
    <n v="0.84316120185100341"/>
    <n v="949.0417891179776"/>
  </r>
  <r>
    <x v="56"/>
    <x v="26"/>
    <n v="2007.0370774719102"/>
    <n v="1271.2586083952067"/>
    <n v="2375.7727752808987"/>
    <n v="0.84479336507028069"/>
    <n v="1003.5185387359551"/>
  </r>
  <r>
    <x v="56"/>
    <x v="27"/>
    <n v="2039.5675256966292"/>
    <n v="1286.2960731240953"/>
    <n v="2411.305306179775"/>
    <n v="0.84583545703215446"/>
    <n v="1019.7837628483146"/>
  </r>
  <r>
    <x v="56"/>
    <x v="28"/>
    <n v="2045.8847863820226"/>
    <n v="1292.4841660506893"/>
    <n v="2419.9503876404492"/>
    <n v="0.84542426854330854"/>
    <n v="1022.9423931910113"/>
  </r>
  <r>
    <x v="56"/>
    <x v="29"/>
    <n v="2027.7312726741573"/>
    <n v="1288.3431383834838"/>
    <n v="2402.3992499999999"/>
    <n v="0.84404424979493198"/>
    <n v="1013.8656363370786"/>
  </r>
  <r>
    <x v="56"/>
    <x v="30"/>
    <n v="1813.4509248202248"/>
    <n v="1159.0163682707691"/>
    <n v="2152.1903258426964"/>
    <n v="0.84260713517990693"/>
    <n v="906.72546241011241"/>
  </r>
  <r>
    <x v="56"/>
    <x v="31"/>
    <n v="1783.9109438089886"/>
    <n v="1145.9419483911163"/>
    <n v="2120.2644185393256"/>
    <n v="0.84136248677792047"/>
    <n v="891.95547190449429"/>
  </r>
  <r>
    <x v="56"/>
    <x v="32"/>
    <n v="1776.7386850449441"/>
    <n v="1133.9999095179705"/>
    <n v="2107.7846544943823"/>
    <n v="0.8429412754554616"/>
    <n v="888.36934252247204"/>
  </r>
  <r>
    <x v="56"/>
    <x v="33"/>
    <n v="1774.8503954494383"/>
    <n v="1129.7142719273463"/>
    <n v="2103.8888426966291"/>
    <n v="0.8436046427122782"/>
    <n v="887.42519772471917"/>
  </r>
  <r>
    <x v="56"/>
    <x v="34"/>
    <n v="1776.7184244269665"/>
    <n v="1132.6370292508532"/>
    <n v="2107.0346460674159"/>
    <n v="0.84323170847857021"/>
    <n v="888.35921221348326"/>
  </r>
  <r>
    <x v="56"/>
    <x v="35"/>
    <n v="1794.8395211460677"/>
    <n v="1156.3185647852238"/>
    <n v="2135.0694438202249"/>
    <n v="0.84064690558008615"/>
    <n v="897.41976057303384"/>
  </r>
  <r>
    <x v="56"/>
    <x v="36"/>
    <n v="1751.7694994494382"/>
    <n v="1118.8230183703104"/>
    <n v="2078.5719438202245"/>
    <n v="0.84277549529021667"/>
    <n v="875.88474972471909"/>
  </r>
  <r>
    <x v="56"/>
    <x v="37"/>
    <n v="1755.6676423483145"/>
    <n v="1132.2893396052145"/>
    <n v="2089.1261376404495"/>
    <n v="0.84038374261653837"/>
    <n v="877.83382117415726"/>
  </r>
  <r>
    <x v="56"/>
    <x v="38"/>
    <n v="1721.1151844494384"/>
    <n v="1092.9660531659711"/>
    <n v="2038.8261994382024"/>
    <n v="0.84416964276979123"/>
    <n v="860.5575922247192"/>
  </r>
  <r>
    <x v="56"/>
    <x v="39"/>
    <n v="1654.6887223483145"/>
    <n v="1045.2485883676195"/>
    <n v="1957.176379213483"/>
    <n v="0.84544691011102069"/>
    <n v="827.34436117415726"/>
  </r>
  <r>
    <x v="56"/>
    <x v="40"/>
    <n v="1514.8985625505618"/>
    <n v="959.43331886707892"/>
    <n v="1793.1619971910113"/>
    <n v="0.84481968997985168"/>
    <n v="757.4492812752809"/>
  </r>
  <r>
    <x v="56"/>
    <x v="41"/>
    <n v="1603.7373202584267"/>
    <n v="1011.2865592302918"/>
    <n v="1895.9625252808987"/>
    <n v="0.84586973575378188"/>
    <n v="801.86866012921337"/>
  </r>
  <r>
    <x v="56"/>
    <x v="42"/>
    <n v="1587.220864483146"/>
    <n v="1027.4213754223288"/>
    <n v="1890.7312752808991"/>
    <n v="0.83947459125165114"/>
    <n v="793.61043224157299"/>
  </r>
  <r>
    <x v="56"/>
    <x v="43"/>
    <n v="1587.2856984606742"/>
    <n v="998.48764825599335"/>
    <n v="1875.2209129213481"/>
    <n v="0.84645264327171532"/>
    <n v="793.64284923033711"/>
  </r>
  <r>
    <x v="56"/>
    <x v="44"/>
    <n v="1654.4699076741574"/>
    <n v="1059.872466600654"/>
    <n v="1964.8410421348312"/>
    <n v="0.84203753494305544"/>
    <n v="827.23495383707871"/>
  </r>
  <r>
    <x v="56"/>
    <x v="45"/>
    <n v="1894.4569276179777"/>
    <n v="1181.9964041386875"/>
    <n v="2232.9537724719103"/>
    <n v="0.84840848519707068"/>
    <n v="947.22846380898886"/>
  </r>
  <r>
    <x v="56"/>
    <x v="46"/>
    <n v="1849.6242321573034"/>
    <n v="1172.4085892162825"/>
    <n v="2189.8976460674157"/>
    <n v="0.84461674977313661"/>
    <n v="924.81211607865168"/>
  </r>
  <r>
    <x v="56"/>
    <x v="47"/>
    <n v="1812.4257375505622"/>
    <n v="1138.4995228963842"/>
    <n v="2140.3430140449436"/>
    <n v="0.8467921850177349"/>
    <n v="906.21286877528109"/>
  </r>
  <r>
    <x v="57"/>
    <x v="0"/>
    <n v="1804.317438235955"/>
    <n v="1135.0745489973822"/>
    <n v="2131.6556123595506"/>
    <n v="0.84643946600677133"/>
    <n v="902.15871911797751"/>
  </r>
  <r>
    <x v="57"/>
    <x v="1"/>
    <n v="1804.8361100561797"/>
    <n v="1143.4314130087855"/>
    <n v="2136.5553539325842"/>
    <n v="0.8447410953964587"/>
    <n v="902.41805502808984"/>
  </r>
  <r>
    <x v="57"/>
    <x v="2"/>
    <n v="1847.4482417865167"/>
    <n v="1176.4254967156853"/>
    <n v="2190.2150477528089"/>
    <n v="0.84350084421254634"/>
    <n v="923.72412089325837"/>
  </r>
  <r>
    <x v="57"/>
    <x v="3"/>
    <n v="1859.8072187528089"/>
    <n v="1179.2544272681855"/>
    <n v="2202.1634578651683"/>
    <n v="0.84453640900741855"/>
    <n v="929.90360937640446"/>
  </r>
  <r>
    <x v="57"/>
    <x v="4"/>
    <n v="1694.257709258427"/>
    <n v="1070.3388869668622"/>
    <n v="2004.0295702247195"/>
    <n v="0.84542550391032578"/>
    <n v="847.12885462921349"/>
  </r>
  <r>
    <x v="57"/>
    <x v="5"/>
    <n v="1657.841274505618"/>
    <n v="1038.6123847262652"/>
    <n v="1956.3111657303373"/>
    <n v="0.84743230195013819"/>
    <n v="828.920637252809"/>
  </r>
  <r>
    <x v="57"/>
    <x v="6"/>
    <n v="1728.5670397415734"/>
    <n v="1070.3737369706428"/>
    <n v="2033.1364803370789"/>
    <n v="0.85019724768058358"/>
    <n v="864.28351987078668"/>
  </r>
  <r>
    <x v="57"/>
    <x v="7"/>
    <n v="1731.4764644831459"/>
    <n v="1081.9347373110281"/>
    <n v="2041.7133792134828"/>
    <n v="0.84805070197960519"/>
    <n v="865.73823224157297"/>
  </r>
  <r>
    <x v="57"/>
    <x v="8"/>
    <n v="1682.2877361573032"/>
    <n v="1059.2555764313597"/>
    <n v="1987.9925561797752"/>
    <n v="0.84622436383266475"/>
    <n v="841.14386807865162"/>
  </r>
  <r>
    <x v="57"/>
    <x v="9"/>
    <n v="1701.0166514157304"/>
    <n v="1060.5824475906963"/>
    <n v="2004.5679775280898"/>
    <n v="0.84857020090349822"/>
    <n v="850.5083257078652"/>
  </r>
  <r>
    <x v="57"/>
    <x v="10"/>
    <n v="1929.0742194943821"/>
    <n v="1218.6707554780078"/>
    <n v="2281.772502808989"/>
    <n v="0.84542793688660212"/>
    <n v="964.53710974719104"/>
  </r>
  <r>
    <x v="57"/>
    <x v="11"/>
    <n v="1681.5583539101121"/>
    <n v="1068.5056708790944"/>
    <n v="1992.3209747191013"/>
    <n v="0.84401980165228963"/>
    <n v="840.77917695505607"/>
  </r>
  <r>
    <x v="57"/>
    <x v="12"/>
    <n v="1892.3052499887642"/>
    <n v="1204.68421929742"/>
    <n v="2243.2305337078651"/>
    <n v="0.8435625414125173"/>
    <n v="946.15262499438211"/>
  </r>
  <r>
    <x v="57"/>
    <x v="13"/>
    <n v="1935.3428546966293"/>
    <n v="1239.1966903400435"/>
    <n v="2298.0775449438202"/>
    <n v="0.84215733231227474"/>
    <n v="967.67142734831464"/>
  </r>
  <r>
    <x v="57"/>
    <x v="14"/>
    <n v="1837.4800177415732"/>
    <n v="1168.2839932663428"/>
    <n v="2177.4343398876404"/>
    <n v="0.84387390429251274"/>
    <n v="918.7400088707866"/>
  </r>
  <r>
    <x v="57"/>
    <x v="15"/>
    <n v="1895.5631573595508"/>
    <n v="1208.3920020778164"/>
    <n v="2247.9703988764049"/>
    <n v="0.84323314858016074"/>
    <n v="947.78157867977541"/>
  </r>
  <r>
    <x v="57"/>
    <x v="16"/>
    <n v="1859.7423847752805"/>
    <n v="1178.2587677076458"/>
    <n v="2201.5756769662921"/>
    <n v="0.84473243606050008"/>
    <n v="929.87119238764024"/>
  </r>
  <r>
    <x v="57"/>
    <x v="17"/>
    <n v="1916.8449104831461"/>
    <n v="1225.421269142314"/>
    <n v="2275.0718005617978"/>
    <n v="0.84254260019829152"/>
    <n v="958.42245524157306"/>
  </r>
  <r>
    <x v="57"/>
    <x v="18"/>
    <n v="1992.4656410224718"/>
    <n v="1266.6203453022647"/>
    <n v="2360.9842078651686"/>
    <n v="0.84391315892116203"/>
    <n v="996.2328205112359"/>
  </r>
  <r>
    <x v="57"/>
    <x v="19"/>
    <n v="1995.7883823707864"/>
    <n v="1261.3166678621708"/>
    <n v="2360.9512921348314"/>
    <n v="0.84533229847624025"/>
    <n v="997.8941911853932"/>
  </r>
  <r>
    <x v="57"/>
    <x v="20"/>
    <n v="1916.9502656966292"/>
    <n v="1222.1147279068157"/>
    <n v="2273.381342696629"/>
    <n v="0.84321544726974407"/>
    <n v="958.47513284831462"/>
  </r>
  <r>
    <x v="57"/>
    <x v="21"/>
    <n v="1891.9729758539324"/>
    <n v="1221.2302086841712"/>
    <n v="2251.8803174157301"/>
    <n v="0.84017474695332417"/>
    <n v="945.98648792696622"/>
  </r>
  <r>
    <x v="57"/>
    <x v="22"/>
    <n v="2008.9537319325846"/>
    <n v="1285.6802207336457"/>
    <n v="2385.1349494382021"/>
    <n v="0.84228095035284112"/>
    <n v="1004.4768659662923"/>
  </r>
  <r>
    <x v="57"/>
    <x v="23"/>
    <n v="2127.2797930449437"/>
    <n v="1351.6440822839422"/>
    <n v="2520.3692275280896"/>
    <n v="0.84403498099019514"/>
    <n v="1063.6398965224719"/>
  </r>
  <r>
    <x v="57"/>
    <x v="24"/>
    <n v="2072.5274990224721"/>
    <n v="1310.2142903648073"/>
    <n v="2451.9444775280899"/>
    <n v="0.8452587397541218"/>
    <n v="1036.263749511236"/>
  </r>
  <r>
    <x v="57"/>
    <x v="25"/>
    <n v="1974.644401449438"/>
    <n v="1267.7325005160367"/>
    <n v="2346.5647668539327"/>
    <n v="0.84150432553236842"/>
    <n v="987.32220072471898"/>
  </r>
  <r>
    <x v="57"/>
    <x v="26"/>
    <n v="2096.463393101124"/>
    <n v="1329.8445058283405"/>
    <n v="2482.6689606741575"/>
    <n v="0.84443936195659319"/>
    <n v="1048.231696550562"/>
  </r>
  <r>
    <x v="57"/>
    <x v="27"/>
    <n v="1994.0621777191013"/>
    <n v="1268.1714007706553"/>
    <n v="2363.1636994382025"/>
    <n v="0.84381043014208112"/>
    <n v="997.03108885955066"/>
  </r>
  <r>
    <x v="57"/>
    <x v="28"/>
    <n v="2252.0487306741575"/>
    <n v="1418.8546540976261"/>
    <n v="2661.7422893258426"/>
    <n v="0.84608068170436923"/>
    <n v="1126.0243653370787"/>
  </r>
  <r>
    <x v="57"/>
    <x v="29"/>
    <n v="2078.7231959999999"/>
    <n v="1314.0843112211476"/>
    <n v="2459.2494185393257"/>
    <n v="0.84526733251589437"/>
    <n v="1039.361598"/>
  </r>
  <r>
    <x v="57"/>
    <x v="30"/>
    <n v="1915.6860031348315"/>
    <n v="1213.2762622789644"/>
    <n v="2267.5740674157305"/>
    <n v="0.84481738906022474"/>
    <n v="957.84300156741574"/>
  </r>
  <r>
    <x v="57"/>
    <x v="31"/>
    <n v="1894.3556245280897"/>
    <n v="1190.9550466208557"/>
    <n v="2237.6231039325844"/>
    <n v="0.84659280698290618"/>
    <n v="947.17781226404486"/>
  </r>
  <r>
    <x v="57"/>
    <x v="32"/>
    <n v="1879.9908463820225"/>
    <n v="1185.5374344333327"/>
    <n v="2222.5806151685392"/>
    <n v="0.84585946334255324"/>
    <n v="939.99542319101124"/>
  </r>
  <r>
    <x v="57"/>
    <x v="33"/>
    <n v="1889.9712267977532"/>
    <n v="1202.2166097178415"/>
    <n v="2239.9366095505616"/>
    <n v="0.84376103267358615"/>
    <n v="944.98561339887658"/>
  </r>
  <r>
    <x v="57"/>
    <x v="34"/>
    <n v="1943.3741636629215"/>
    <n v="1233.7065366155507"/>
    <n v="2301.8981207865168"/>
    <n v="0.84424855562196033"/>
    <n v="971.68708183146077"/>
  </r>
  <r>
    <x v="57"/>
    <x v="35"/>
    <n v="1944.5411752584266"/>
    <n v="1234.8117395355305"/>
    <n v="2303.4757247191005"/>
    <n v="0.84417697759569643"/>
    <n v="972.27058762921331"/>
  </r>
  <r>
    <x v="57"/>
    <x v="36"/>
    <n v="1878.2605896067414"/>
    <n v="1181.6098563798639"/>
    <n v="2219.0233651685389"/>
    <n v="0.84643569738351265"/>
    <n v="939.1302948033707"/>
  </r>
  <r>
    <x v="57"/>
    <x v="37"/>
    <n v="1820.8703631235956"/>
    <n v="1156.9852758424604"/>
    <n v="2157.3557443820223"/>
    <n v="0.84402879212912862"/>
    <n v="910.43518156179778"/>
  </r>
  <r>
    <x v="57"/>
    <x v="38"/>
    <n v="1780.0087487865171"/>
    <n v="1132.810484932402"/>
    <n v="2109.9030168539325"/>
    <n v="0.84364481901195665"/>
    <n v="890.00437439325856"/>
  </r>
  <r>
    <x v="57"/>
    <x v="39"/>
    <n v="1691.5468385730337"/>
    <n v="1088.4016587523893"/>
    <n v="2011.4544185393258"/>
    <n v="0.84095708209057896"/>
    <n v="845.77341928651686"/>
  </r>
  <r>
    <x v="57"/>
    <x v="40"/>
    <n v="1728.9438872359547"/>
    <n v="1092.7208521928155"/>
    <n v="2045.3082471910111"/>
    <n v="0.84532191644484622"/>
    <n v="864.47194361797733"/>
  </r>
  <r>
    <x v="57"/>
    <x v="41"/>
    <n v="1554.2608911573031"/>
    <n v="980.74086107909181"/>
    <n v="1837.8192387640447"/>
    <n v="0.84570933766182688"/>
    <n v="777.13044557865157"/>
  </r>
  <r>
    <x v="57"/>
    <x v="42"/>
    <n v="1559.3179414044946"/>
    <n v="977.92102828385282"/>
    <n v="1840.5982668539323"/>
    <n v="0.84717994658866003"/>
    <n v="779.6589707022473"/>
  </r>
  <r>
    <x v="57"/>
    <x v="43"/>
    <n v="1543.7820995393261"/>
    <n v="967.67676966580984"/>
    <n v="1821.9938258426967"/>
    <n v="0.84730369425116248"/>
    <n v="771.89104976966303"/>
  </r>
  <r>
    <x v="57"/>
    <x v="44"/>
    <n v="1665.5078923483145"/>
    <n v="1045.8141504488917"/>
    <n v="1966.6325983146069"/>
    <n v="0.84688309030148567"/>
    <n v="832.75394617415725"/>
  </r>
  <r>
    <x v="57"/>
    <x v="45"/>
    <n v="1918.838555292135"/>
    <n v="1212.9328276733866"/>
    <n v="2270.0545028089887"/>
    <n v="0.84528303303631891"/>
    <n v="959.41927764606748"/>
  </r>
  <r>
    <x v="57"/>
    <x v="46"/>
    <n v="1896.3735820786515"/>
    <n v="1194.5596588464248"/>
    <n v="2241.2508876404495"/>
    <n v="0.8461228470834522"/>
    <n v="948.18679103932573"/>
  </r>
  <r>
    <x v="57"/>
    <x v="47"/>
    <n v="1839.7775718202245"/>
    <n v="1155.7148160920858"/>
    <n v="2172.6615589887638"/>
    <n v="0.84678516274597515"/>
    <n v="919.88878591011223"/>
  </r>
  <r>
    <x v="58"/>
    <x v="0"/>
    <n v="1850.1631645955054"/>
    <n v="1162.258566907054"/>
    <n v="2184.9367752808989"/>
    <n v="0.84678109935590495"/>
    <n v="925.08158229775268"/>
  </r>
  <r>
    <x v="58"/>
    <x v="1"/>
    <n v="1845.1547398314608"/>
    <n v="1164.3928719596352"/>
    <n v="2181.8356432584269"/>
    <n v="0.84568915423704627"/>
    <n v="922.5773699157304"/>
  </r>
  <r>
    <x v="58"/>
    <x v="2"/>
    <n v="1895.4780627640453"/>
    <n v="1203.2518206609886"/>
    <n v="2245.1396460674159"/>
    <n v="0.84425842556571595"/>
    <n v="947.73903138202263"/>
  </r>
  <r>
    <x v="58"/>
    <x v="3"/>
    <n v="1887.8154970449441"/>
    <n v="1204.6375926509206"/>
    <n v="2239.4193623595502"/>
    <n v="0.84299329048216276"/>
    <n v="943.90774852247205"/>
  </r>
  <r>
    <x v="58"/>
    <x v="4"/>
    <n v="1857.7852090786516"/>
    <n v="1175.464881861883"/>
    <n v="2198.4275224719099"/>
    <n v="0.84505183368053893"/>
    <n v="928.89260453932582"/>
  </r>
  <r>
    <x v="58"/>
    <x v="5"/>
    <n v="1852.9064522696629"/>
    <n v="1167.474602547954"/>
    <n v="2190.0363623595504"/>
    <n v="0.84606195774454496"/>
    <n v="926.45322613483143"/>
  </r>
  <r>
    <x v="58"/>
    <x v="6"/>
    <n v="1825.3601160674161"/>
    <n v="1145.1841410659085"/>
    <n v="2154.851797752809"/>
    <n v="0.84709311237598617"/>
    <n v="912.68005803370806"/>
  </r>
  <r>
    <x v="58"/>
    <x v="7"/>
    <n v="1854.6245526741573"/>
    <n v="1171.823243913062"/>
    <n v="2193.8099157303373"/>
    <n v="0.84538981220564757"/>
    <n v="927.31227633707863"/>
  </r>
  <r>
    <x v="58"/>
    <x v="8"/>
    <n v="1886.3769931685397"/>
    <n v="1198.2990972864886"/>
    <n v="2234.8017556179775"/>
    <n v="0.84409142261789127"/>
    <n v="943.18849658426984"/>
  </r>
  <r>
    <x v="58"/>
    <x v="9"/>
    <n v="1902.6665300224722"/>
    <n v="1212.2774155331092"/>
    <n v="2256.0488595505617"/>
    <n v="0.84336228888301268"/>
    <n v="951.33326501123611"/>
  </r>
  <r>
    <x v="58"/>
    <x v="10"/>
    <n v="1888.2247615280903"/>
    <n v="1211.6360179166222"/>
    <n v="2243.5361797752812"/>
    <n v="0.84162884403193361"/>
    <n v="944.11238076404516"/>
  </r>
  <r>
    <x v="58"/>
    <x v="11"/>
    <n v="1833.8817319887642"/>
    <n v="1162.8100107016639"/>
    <n v="2171.4624859550563"/>
    <n v="0.84453760718881732"/>
    <n v="916.94086599438208"/>
  </r>
  <r>
    <x v="58"/>
    <x v="12"/>
    <n v="2004.792201"/>
    <n v="1253.0572191530755"/>
    <n v="2364.1793848314605"/>
    <n v="0.84798649961281136"/>
    <n v="1002.3961005"/>
  </r>
  <r>
    <x v="58"/>
    <x v="13"/>
    <n v="1904.6439663370788"/>
    <n v="1202.7294917810705"/>
    <n v="2252.604463483146"/>
    <n v="0.84552969560931057"/>
    <n v="952.32198316853942"/>
  </r>
  <r>
    <x v="58"/>
    <x v="14"/>
    <n v="1728.2590783483145"/>
    <n v="1089.0966649043228"/>
    <n v="2042.7948960674157"/>
    <n v="0.8460267262637996"/>
    <n v="864.12953917415723"/>
  </r>
  <r>
    <x v="58"/>
    <x v="15"/>
    <n v="1804.2039787752808"/>
    <n v="1135.3255177421036"/>
    <n v="2131.6932303370786"/>
    <n v="0.84637130385312864"/>
    <n v="902.1019893876404"/>
  </r>
  <r>
    <x v="58"/>
    <x v="16"/>
    <n v="1798.1014806404496"/>
    <n v="1129.3460345579285"/>
    <n v="2123.3443904494379"/>
    <n v="0.84682517293384252"/>
    <n v="899.0507403202248"/>
  </r>
  <r>
    <x v="58"/>
    <x v="17"/>
    <n v="1872.060840505618"/>
    <n v="1187.5806875525238"/>
    <n v="2216.9708342696631"/>
    <n v="0.8444228546300796"/>
    <n v="936.03042025280899"/>
  </r>
  <r>
    <x v="58"/>
    <x v="18"/>
    <n v="1902.0181902471911"/>
    <n v="1200.8945780967522"/>
    <n v="2249.4045842696632"/>
    <n v="0.84556517913594387"/>
    <n v="951.00909512359556"/>
  </r>
  <r>
    <x v="58"/>
    <x v="19"/>
    <n v="2012.2075871797749"/>
    <n v="1272.0968742585565"/>
    <n v="2380.5902275280896"/>
    <n v="0.84525575376706952"/>
    <n v="1006.1037935898875"/>
  </r>
  <r>
    <x v="58"/>
    <x v="20"/>
    <n v="2057.7129351573035"/>
    <n v="1297.2046111106786"/>
    <n v="2432.4724719101123"/>
    <n v="0.84593472646433421"/>
    <n v="1028.8564675786517"/>
  </r>
  <r>
    <x v="58"/>
    <x v="21"/>
    <n v="2084.1773543595505"/>
    <n v="1318.2296200518035"/>
    <n v="2466.074730337079"/>
    <n v="0.84513957696434927"/>
    <n v="1042.0886771797752"/>
  </r>
  <r>
    <x v="58"/>
    <x v="22"/>
    <n v="2013.1517319775285"/>
    <n v="1281.4671401409853"/>
    <n v="2386.4069073033706"/>
    <n v="0.84359114357927378"/>
    <n v="1006.5758659887642"/>
  </r>
  <r>
    <x v="58"/>
    <x v="23"/>
    <n v="2063.6087749887643"/>
    <n v="1301.0167425932455"/>
    <n v="2439.4929269662921"/>
    <n v="0.84591709702353168"/>
    <n v="1031.8043874943821"/>
  </r>
  <r>
    <x v="58"/>
    <x v="24"/>
    <n v="1872.2999157977529"/>
    <n v="1183.2872204249425"/>
    <n v="2214.8759831460675"/>
    <n v="0.84532945864458264"/>
    <n v="936.14995789887644"/>
  </r>
  <r>
    <x v="58"/>
    <x v="25"/>
    <n v="2023.4198131685396"/>
    <n v="1285.7994102237917"/>
    <n v="2397.3960589887643"/>
    <n v="0.84400731601353762"/>
    <n v="1011.7099065842698"/>
  </r>
  <r>
    <x v="58"/>
    <x v="26"/>
    <n v="2019.2056046292137"/>
    <n v="1273.4279407722161"/>
    <n v="2387.2180449438201"/>
    <n v="0.84584045806202546"/>
    <n v="1009.6028023146068"/>
  </r>
  <r>
    <x v="58"/>
    <x v="27"/>
    <n v="1972.1928666741571"/>
    <n v="1236.6516311845919"/>
    <n v="2327.8427696629215"/>
    <n v="0.84721910447574456"/>
    <n v="986.09643333707857"/>
  </r>
  <r>
    <x v="58"/>
    <x v="28"/>
    <n v="1921.2536209550562"/>
    <n v="1214.3485014195091"/>
    <n v="2272.8523398876405"/>
    <n v="0.84530507646177944"/>
    <n v="960.62681047752812"/>
  </r>
  <r>
    <x v="58"/>
    <x v="29"/>
    <n v="1903.2662443146064"/>
    <n v="1207.3242774693335"/>
    <n v="2253.8975814606738"/>
    <n v="0.84443333182919733"/>
    <n v="951.63312215730321"/>
  </r>
  <r>
    <x v="58"/>
    <x v="30"/>
    <n v="1760.3843142134833"/>
    <n v="1122.8581797052404"/>
    <n v="2088.0046516853936"/>
    <n v="0.8430940576653112"/>
    <n v="880.19215710674166"/>
  </r>
  <r>
    <x v="58"/>
    <x v="31"/>
    <n v="1709.9070105842698"/>
    <n v="1086.9145401887497"/>
    <n v="2026.1207275280897"/>
    <n v="0.84393145351728005"/>
    <n v="854.95350529213488"/>
  </r>
  <r>
    <x v="58"/>
    <x v="32"/>
    <n v="1685.9994813707867"/>
    <n v="1065.6836805935211"/>
    <n v="1994.5615955056178"/>
    <n v="0.84529827766155741"/>
    <n v="842.99974068539336"/>
  </r>
  <r>
    <x v="58"/>
    <x v="33"/>
    <n v="1711.8317692921353"/>
    <n v="1091.661855162439"/>
    <n v="2030.2939719101123"/>
    <n v="0.84314478246794677"/>
    <n v="855.91588464606764"/>
  </r>
  <r>
    <x v="58"/>
    <x v="34"/>
    <n v="1621.7571138876401"/>
    <n v="1021.9313190212484"/>
    <n v="1916.8828230337076"/>
    <n v="0.84603873246722827"/>
    <n v="810.87855694382006"/>
  </r>
  <r>
    <x v="58"/>
    <x v="35"/>
    <n v="1539.592203741573"/>
    <n v="962.30850760728549"/>
    <n v="1815.59406741573"/>
    <n v="0.84798261427070476"/>
    <n v="769.79610187078652"/>
  </r>
  <r>
    <x v="58"/>
    <x v="36"/>
    <n v="1601.3546715842699"/>
    <n v="1002.4969342326868"/>
    <n v="1889.2688764044944"/>
    <n v="0.84760548992467399"/>
    <n v="800.67733579213495"/>
  </r>
  <r>
    <x v="58"/>
    <x v="37"/>
    <n v="1616.9796601685396"/>
    <n v="1017.6668090317536"/>
    <n v="1910.5677050561796"/>
    <n v="0.84633465534318386"/>
    <n v="808.48983008426978"/>
  </r>
  <r>
    <x v="58"/>
    <x v="38"/>
    <n v="1613.5150944943821"/>
    <n v="1025.804716079826"/>
    <n v="1911.9901348314606"/>
    <n v="0.84389300190432792"/>
    <n v="806.75754724719104"/>
  </r>
  <r>
    <x v="58"/>
    <x v="39"/>
    <n v="1645.4985060337083"/>
    <n v="1038.6348471478689"/>
    <n v="1945.8745280898877"/>
    <n v="0.8456344344303458"/>
    <n v="822.74925301685414"/>
  </r>
  <r>
    <x v="58"/>
    <x v="40"/>
    <n v="1611.359364741573"/>
    <n v="1006.221861303164"/>
    <n v="1899.7266741573035"/>
    <n v="0.84820589543827574"/>
    <n v="805.67968237078651"/>
  </r>
  <r>
    <x v="58"/>
    <x v="41"/>
    <n v="1411.9057371235956"/>
    <n v="895.59352907892514"/>
    <n v="1671.9944915730337"/>
    <n v="0.84444401236947664"/>
    <n v="705.9528685617978"/>
  </r>
  <r>
    <x v="58"/>
    <x v="42"/>
    <n v="1523.0838522134836"/>
    <n v="953.29454213352653"/>
    <n v="1796.8179943820228"/>
    <n v="0.84765616605332128"/>
    <n v="761.54192610674181"/>
  </r>
  <r>
    <x v="58"/>
    <x v="43"/>
    <n v="1529.5713020898877"/>
    <n v="958.50136689142664"/>
    <n v="1805.0798426966292"/>
    <n v="0.84737044085808633"/>
    <n v="764.78565104494385"/>
  </r>
  <r>
    <x v="58"/>
    <x v="44"/>
    <n v="1634.1809248314607"/>
    <n v="1021.179593786557"/>
    <n v="1927.0067612359553"/>
    <n v="0.84804109549845064"/>
    <n v="817.09046241573037"/>
  </r>
  <r>
    <x v="58"/>
    <x v="45"/>
    <n v="1858.5551125617978"/>
    <n v="1170.3690452851899"/>
    <n v="2196.3585337078653"/>
    <n v="0.8461984161685151"/>
    <n v="929.27755628089892"/>
  </r>
  <r>
    <x v="58"/>
    <x v="46"/>
    <n v="1856.4844774044943"/>
    <n v="1172.0132291859054"/>
    <n v="2195.4839157303368"/>
    <n v="0.84559238357568522"/>
    <n v="928.24223870224716"/>
  </r>
  <r>
    <x v="58"/>
    <x v="47"/>
    <n v="1816.6358939662921"/>
    <n v="1146.6346449853477"/>
    <n v="2148.2404382022473"/>
    <n v="0.84563899909013063"/>
    <n v="908.31794698314604"/>
  </r>
  <r>
    <x v="59"/>
    <x v="0"/>
    <n v="1812.3446950786522"/>
    <n v="1141.6000979502553"/>
    <n v="2141.9253202247191"/>
    <n v="0.84612879728622414"/>
    <n v="906.1723475393261"/>
  </r>
  <r>
    <x v="59"/>
    <x v="1"/>
    <n v="1830.1335176629213"/>
    <n v="1152.3728989241447"/>
    <n v="2162.7186573033709"/>
    <n v="0.8462189529288382"/>
    <n v="915.06675883146067"/>
  </r>
  <r>
    <x v="59"/>
    <x v="2"/>
    <n v="1872.470104988764"/>
    <n v="1178.2438115740745"/>
    <n v="2212.3297162921344"/>
    <n v="0.8463793128119369"/>
    <n v="936.23505249438199"/>
  </r>
  <r>
    <x v="59"/>
    <x v="3"/>
    <n v="1882.6287788426966"/>
    <n v="1196.0920879890232"/>
    <n v="2230.4545280898878"/>
    <n v="0.84405611283855153"/>
    <n v="941.31438942134832"/>
  </r>
  <r>
    <x v="59"/>
    <x v="4"/>
    <n v="1837.8973864719101"/>
    <n v="1161.9923303829701"/>
    <n v="2174.4178483146065"/>
    <n v="0.84523652521361803"/>
    <n v="918.94869323595503"/>
  </r>
  <r>
    <x v="59"/>
    <x v="5"/>
    <n v="1791.2533917640449"/>
    <n v="1121.9056080966948"/>
    <n v="2113.5895786516853"/>
    <n v="0.84749348211053011"/>
    <n v="895.62669588202243"/>
  </r>
  <r>
    <x v="59"/>
    <x v="6"/>
    <n v="1720.5843562584273"/>
    <n v="1069.3309066860936"/>
    <n v="2025.8033258426963"/>
    <n v="0.84933435260439039"/>
    <n v="860.29217812921365"/>
  </r>
  <r>
    <x v="59"/>
    <x v="7"/>
    <n v="1739.9332464269669"/>
    <n v="1084.0461455881266"/>
    <n v="2050.0057921348316"/>
    <n v="0.84874552701387151"/>
    <n v="869.96662321348344"/>
  </r>
  <r>
    <x v="59"/>
    <x v="8"/>
    <n v="1779.0281348764047"/>
    <n v="1113.4221010679607"/>
    <n v="2098.7257752808991"/>
    <n v="0.84767059890818497"/>
    <n v="889.51406743820235"/>
  </r>
  <r>
    <x v="59"/>
    <x v="9"/>
    <n v="1797.1411273483145"/>
    <n v="1125.9614661686635"/>
    <n v="2120.7322921348318"/>
    <n v="0.84741536402938689"/>
    <n v="898.57056367415726"/>
  </r>
  <r>
    <x v="59"/>
    <x v="10"/>
    <n v="1840.1301065730338"/>
    <n v="1167.3170251745007"/>
    <n v="2179.1530112359551"/>
    <n v="0.84442446082726563"/>
    <n v="920.0650532865169"/>
  </r>
  <r>
    <x v="59"/>
    <x v="11"/>
    <n v="1862.043990977528"/>
    <n v="1161.7217819956043"/>
    <n v="2194.7221516853933"/>
    <n v="0.84841900809521986"/>
    <n v="931.02199548876399"/>
  </r>
  <r>
    <x v="59"/>
    <x v="12"/>
    <n v="1901.2442346404493"/>
    <n v="1193.0852057151583"/>
    <n v="2244.5894831460673"/>
    <n v="0.84703427905918127"/>
    <n v="950.62211732022467"/>
  </r>
  <r>
    <x v="59"/>
    <x v="13"/>
    <n v="1743.5963661573032"/>
    <n v="1089.8914084539142"/>
    <n v="2056.2080561797752"/>
    <n v="0.84796689757004817"/>
    <n v="871.79818307865162"/>
  </r>
  <r>
    <x v="59"/>
    <x v="14"/>
    <n v="1578.1481597528091"/>
    <n v="989.86418070426794"/>
    <n v="1862.8963230337081"/>
    <n v="0.84714760571474557"/>
    <n v="789.07407987640454"/>
  </r>
  <r>
    <x v="59"/>
    <x v="15"/>
    <n v="1557.5187985280897"/>
    <n v="968.7026691491219"/>
    <n v="1834.1891039325844"/>
    <n v="0.84915933432855917"/>
    <n v="778.75939926404487"/>
  </r>
  <r>
    <x v="59"/>
    <x v="16"/>
    <n v="1543.1540203820225"/>
    <n v="964.46148374414781"/>
    <n v="1819.7555561797751"/>
    <n v="0.84800071918537012"/>
    <n v="771.57701019101125"/>
  </r>
  <r>
    <x v="59"/>
    <x v="17"/>
    <n v="1535.7264778314609"/>
    <n v="953.9302346160448"/>
    <n v="1807.8823820224718"/>
    <n v="0.84946149876932198"/>
    <n v="767.86323891573045"/>
  </r>
  <r>
    <x v="59"/>
    <x v="18"/>
    <n v="1583.0147601910116"/>
    <n v="991.45404076630621"/>
    <n v="1867.8642471910111"/>
    <n v="0.84749989865250075"/>
    <n v="791.50738009550582"/>
  </r>
  <r>
    <x v="59"/>
    <x v="19"/>
    <n v="1589.4171154719104"/>
    <n v="998.7815354610907"/>
    <n v="1877.18175"/>
    <n v="0.8467039035894689"/>
    <n v="794.7085577359552"/>
  </r>
  <r>
    <x v="59"/>
    <x v="20"/>
    <n v="1597.3106522359551"/>
    <n v="1002.4102155972757"/>
    <n v="1885.7962668539328"/>
    <n v="0.84702185507066607"/>
    <n v="798.65532611797755"/>
  </r>
  <r>
    <x v="59"/>
    <x v="21"/>
    <n v="1655.1992899213481"/>
    <n v="1045.2062961325259"/>
    <n v="1957.5854747191011"/>
    <n v="0.84553104387886657"/>
    <n v="827.59964496067403"/>
  </r>
  <r>
    <x v="59"/>
    <x v="22"/>
    <n v="1733.5389953932586"/>
    <n v="1089.7296631103145"/>
    <n v="2047.6005926966293"/>
    <n v="0.84661969799014325"/>
    <n v="866.76949769662929"/>
  </r>
  <r>
    <x v="59"/>
    <x v="23"/>
    <n v="1734.2359606516854"/>
    <n v="1088.9075646802114"/>
    <n v="2047.7534157303371"/>
    <n v="0.84689687114166778"/>
    <n v="867.11798032584272"/>
  </r>
  <r>
    <x v="59"/>
    <x v="24"/>
    <n v="1750.2823700898873"/>
    <n v="1102.0711537968127"/>
    <n v="2068.3445561797753"/>
    <n v="0.84622379035466522"/>
    <n v="875.14118504494365"/>
  </r>
  <r>
    <x v="59"/>
    <x v="25"/>
    <n v="1643.7074674044945"/>
    <n v="1024.8016168315253"/>
    <n v="1937.0060898876404"/>
    <n v="0.84858146599830298"/>
    <n v="821.85373370224727"/>
  </r>
  <r>
    <x v="59"/>
    <x v="26"/>
    <n v="1657.1807783595507"/>
    <n v="1033.1878916377693"/>
    <n v="1952.876174157303"/>
    <n v="0.84858466721508874"/>
    <n v="828.59038917977534"/>
  </r>
  <r>
    <x v="59"/>
    <x v="27"/>
    <n v="1633.1638418089888"/>
    <n v="1020.8062591856215"/>
    <n v="1925.946404494382"/>
    <n v="0.84797990120485345"/>
    <n v="816.58192090449438"/>
  </r>
  <r>
    <x v="59"/>
    <x v="28"/>
    <n v="1603.4698801011236"/>
    <n v="1014.6067668720506"/>
    <n v="1897.5095646067418"/>
    <n v="0.84503915553829745"/>
    <n v="801.73494005056182"/>
  </r>
  <r>
    <x v="59"/>
    <x v="29"/>
    <n v="1615.0305887191014"/>
    <n v="1000.5553946224345"/>
    <n v="1899.8512837078652"/>
    <n v="0.85008263676676288"/>
    <n v="807.51529435955069"/>
  </r>
  <r>
    <x v="59"/>
    <x v="30"/>
    <n v="1598.2061715505615"/>
    <n v="984.71473398588739"/>
    <n v="1877.2123146067415"/>
    <n v="0.85137208994144642"/>
    <n v="799.10308577528076"/>
  </r>
  <r>
    <x v="59"/>
    <x v="31"/>
    <n v="1570.6395747303372"/>
    <n v="984.3394807669365"/>
    <n v="1853.5999803370783"/>
    <n v="0.84734548521343611"/>
    <n v="785.31978736516862"/>
  </r>
  <r>
    <x v="59"/>
    <x v="32"/>
    <n v="1570.4004994382026"/>
    <n v="985.37569493818989"/>
    <n v="1853.9479466292134"/>
    <n v="0.84705749279177578"/>
    <n v="785.20024971910129"/>
  </r>
  <r>
    <x v="59"/>
    <x v="33"/>
    <n v="1610.8771620337077"/>
    <n v="1000.2977896704397"/>
    <n v="1896.1858820224718"/>
    <n v="0.84953546870391539"/>
    <n v="805.43858101685385"/>
  </r>
  <r>
    <x v="59"/>
    <x v="34"/>
    <n v="1656.8849733370789"/>
    <n v="1035.1006611498779"/>
    <n v="1953.6379382022471"/>
    <n v="0.84810237400577781"/>
    <n v="828.44248666853946"/>
  </r>
  <r>
    <x v="59"/>
    <x v="35"/>
    <n v="1654.324031224719"/>
    <n v="1032.8497702078926"/>
    <n v="1950.2734803370786"/>
    <n v="0.84825233379002374"/>
    <n v="827.16201561235948"/>
  </r>
  <r>
    <x v="59"/>
    <x v="36"/>
    <n v="1687.6041223146067"/>
    <n v="1060.1559600523135"/>
    <n v="1992.9722359550562"/>
    <n v="0.84677753752343998"/>
    <n v="843.80206115730334"/>
  </r>
  <r>
    <x v="59"/>
    <x v="37"/>
    <n v="1618.8679497640449"/>
    <n v="1004.1109230702729"/>
    <n v="1904.9861376404494"/>
    <n v="0.8498056325854445"/>
    <n v="809.43397488202243"/>
  </r>
  <r>
    <x v="59"/>
    <x v="38"/>
    <n v="1666.9139792359554"/>
    <n v="1043.8373618711394"/>
    <n v="1966.7736657303369"/>
    <n v="0.84753726790264283"/>
    <n v="833.45698961797768"/>
  </r>
  <r>
    <x v="59"/>
    <x v="39"/>
    <n v="1610.3544380898879"/>
    <n v="994.24636783341032"/>
    <n v="1892.5557471910115"/>
    <n v="0.85088877327921497"/>
    <n v="805.17721904494397"/>
  </r>
  <r>
    <x v="59"/>
    <x v="40"/>
    <n v="1584.5829320224723"/>
    <n v="988.18622680968087"/>
    <n v="1867.4622050561798"/>
    <n v="0.8485220893532367"/>
    <n v="792.29146601123614"/>
  </r>
  <r>
    <x v="59"/>
    <x v="41"/>
    <n v="1570.1371114044944"/>
    <n v="977.04344519139556"/>
    <n v="1849.3091797752807"/>
    <n v="0.84903980825709746"/>
    <n v="785.06855570224718"/>
  </r>
  <r>
    <x v="59"/>
    <x v="42"/>
    <n v="1549.0539123370786"/>
    <n v="977.18524059710683"/>
    <n v="1831.5182275280897"/>
    <n v="0.84577586455569198"/>
    <n v="774.5269561685393"/>
  </r>
  <r>
    <x v="59"/>
    <x v="43"/>
    <n v="1546.6266903033709"/>
    <n v="956.70802552642158"/>
    <n v="1818.6105589887636"/>
    <n v="0.85044413860841706"/>
    <n v="773.31334515168544"/>
  </r>
  <r>
    <x v="59"/>
    <x v="44"/>
    <n v="1611.6592218876403"/>
    <n v="1008.3237864558273"/>
    <n v="1901.0950280898878"/>
    <n v="0.84775310969433437"/>
    <n v="805.82961094382017"/>
  </r>
  <r>
    <x v="59"/>
    <x v="45"/>
    <n v="1798.7619767865169"/>
    <n v="1142.2052791552696"/>
    <n v="2130.7692387640445"/>
    <n v="0.84418431806810346"/>
    <n v="899.38098839325846"/>
  </r>
  <r>
    <x v="59"/>
    <x v="46"/>
    <n v="1977.3876891235957"/>
    <n v="1242.1604415451384"/>
    <n v="2335.1712219101123"/>
    <n v="0.84678488265461815"/>
    <n v="988.69384456179785"/>
  </r>
  <r>
    <x v="59"/>
    <x v="47"/>
    <n v="1952.7791425280902"/>
    <n v="1212.2961819310101"/>
    <n v="2298.4795870786515"/>
    <n v="0.84959603448558629"/>
    <n v="976.38957126404512"/>
  </r>
  <r>
    <x v="60"/>
    <x v="0"/>
    <n v="1989.6899363595508"/>
    <n v="1259.021626444935"/>
    <n v="2354.5703426966293"/>
    <n v="0.84503312569579458"/>
    <n v="994.84496817977538"/>
  </r>
  <r>
    <x v="60"/>
    <x v="1"/>
    <n v="1939.1761636179779"/>
    <n v="1212.4813488453874"/>
    <n v="2287.0319662921347"/>
    <n v="0.84790076929352221"/>
    <n v="969.58808180898893"/>
  </r>
  <r>
    <x v="60"/>
    <x v="2"/>
    <n v="1939.4557601460672"/>
    <n v="1210.9245919357995"/>
    <n v="2286.4441853932585"/>
    <n v="0.84824102531612389"/>
    <n v="969.72788007303359"/>
  </r>
  <r>
    <x v="60"/>
    <x v="3"/>
    <n v="1931.1326982808991"/>
    <n v="1219.1935612389925"/>
    <n v="2283.7921179775281"/>
    <n v="0.84558164601735486"/>
    <n v="965.56634914044957"/>
  </r>
  <r>
    <x v="60"/>
    <x v="4"/>
    <n v="1905.6448408651688"/>
    <n v="1178.2340626415316"/>
    <n v="2240.4726657303372"/>
    <n v="0.8505548271190253"/>
    <n v="952.82242043258441"/>
  </r>
  <r>
    <x v="60"/>
    <x v="5"/>
    <n v="1882.4707460224722"/>
    <n v="1175.4858118693055"/>
    <n v="2219.3384157303371"/>
    <n v="0.84821257212500922"/>
    <n v="941.23537301123611"/>
  </r>
  <r>
    <x v="60"/>
    <x v="6"/>
    <n v="1841.3376394044942"/>
    <n v="1162.4014967587455"/>
    <n v="2177.5448426966291"/>
    <n v="0.84560262700455691"/>
    <n v="920.66881970224711"/>
  </r>
  <r>
    <x v="60"/>
    <x v="7"/>
    <n v="1849.4054174831465"/>
    <n v="1168.608459510139"/>
    <n v="2187.6805365168543"/>
    <n v="0.84537270712647228"/>
    <n v="924.70270874157325"/>
  </r>
  <r>
    <x v="60"/>
    <x v="8"/>
    <n v="1838.8496355168543"/>
    <n v="1159.3654697735928"/>
    <n v="2173.8206629213487"/>
    <n v="0.84590677919385748"/>
    <n v="919.42481775842714"/>
  </r>
  <r>
    <x v="60"/>
    <x v="9"/>
    <n v="1810.3469981460676"/>
    <n v="1136.8317525160157"/>
    <n v="2137.6956488764049"/>
    <n v="0.84686844878858447"/>
    <n v="905.17349907303378"/>
  </r>
  <r>
    <x v="60"/>
    <x v="10"/>
    <n v="1855.8037206404497"/>
    <n v="1176.5414110368695"/>
    <n v="2197.329547752809"/>
    <n v="0.84457232304474539"/>
    <n v="927.90186032022484"/>
  </r>
  <r>
    <x v="60"/>
    <x v="11"/>
    <n v="1885.1248869775279"/>
    <n v="1172.9567583591022"/>
    <n v="2220.2530028089886"/>
    <n v="0.84905859133735295"/>
    <n v="942.56244348876396"/>
  </r>
  <r>
    <x v="60"/>
    <x v="12"/>
    <n v="1877.1705683595505"/>
    <n v="1183.3672122489727"/>
    <n v="2219.0374719101123"/>
    <n v="0.84593910293173724"/>
    <n v="938.58528417977527"/>
  </r>
  <r>
    <x v="60"/>
    <x v="13"/>
    <n v="1717.545263561798"/>
    <n v="1085.6763972508513"/>
    <n v="2031.9091938202246"/>
    <n v="0.84528642755565964"/>
    <n v="858.77263178089902"/>
  </r>
  <r>
    <x v="60"/>
    <x v="14"/>
    <n v="1520.6161089438203"/>
    <n v="941.83598891914426"/>
    <n v="1788.6666488764045"/>
    <n v="0.85013946556169828"/>
    <n v="760.30805447191017"/>
  </r>
  <r>
    <x v="60"/>
    <x v="15"/>
    <n v="1519.3356378876406"/>
    <n v="948.17479329460082"/>
    <n v="1790.9260786516854"/>
    <n v="0.84835195377326011"/>
    <n v="759.66781894382029"/>
  </r>
  <r>
    <x v="60"/>
    <x v="16"/>
    <n v="1653.1408111348319"/>
    <n v="1053.9973269975119"/>
    <n v="1960.5572949438204"/>
    <n v="0.84319943895452565"/>
    <n v="826.57040556741595"/>
  </r>
  <r>
    <x v="60"/>
    <x v="17"/>
    <n v="1706.2155259887641"/>
    <n v="1073.0523220978889"/>
    <n v="2015.5923960674158"/>
    <n v="0.84650821729518766"/>
    <n v="853.10776299438203"/>
  </r>
  <r>
    <x v="60"/>
    <x v="18"/>
    <n v="1707.4514236853934"/>
    <n v="1071.9560096676946"/>
    <n v="2016.0555674157306"/>
    <n v="0.84692676694129032"/>
    <n v="853.72571184269668"/>
  </r>
  <r>
    <x v="60"/>
    <x v="19"/>
    <n v="1605.824163910112"/>
    <n v="1004.9857020303695"/>
    <n v="1894.377867977528"/>
    <n v="0.84767890876201957"/>
    <n v="802.91208195505601"/>
  </r>
  <r>
    <x v="60"/>
    <x v="20"/>
    <n v="1518.3023463707866"/>
    <n v="955.36275726276426"/>
    <n v="1793.8673342696632"/>
    <n v="0.84638496803272956"/>
    <n v="759.1511731853933"/>
  </r>
  <r>
    <x v="60"/>
    <x v="21"/>
    <n v="1624.4477239550565"/>
    <n v="1018.5697959206643"/>
    <n v="1917.3718567415731"/>
    <n v="0.84722622700621109"/>
    <n v="812.22386197752826"/>
  </r>
  <r>
    <x v="60"/>
    <x v="22"/>
    <n v="1622.8836042471908"/>
    <n v="1025.7323086066106"/>
    <n v="1919.8640477528088"/>
    <n v="0.84531173243582947"/>
    <n v="811.44180212359538"/>
  </r>
  <r>
    <x v="60"/>
    <x v="23"/>
    <n v="1642.9537724157303"/>
    <n v="1027.7617076004385"/>
    <n v="1937.9347837078649"/>
    <n v="0.84778589363686163"/>
    <n v="821.47688620786516"/>
  </r>
  <r>
    <x v="60"/>
    <x v="24"/>
    <n v="1666.4277244044945"/>
    <n v="1043.5063838072729"/>
    <n v="1966.1858848314605"/>
    <n v="0.84754332602043836"/>
    <n v="833.21386220224724"/>
  </r>
  <r>
    <x v="60"/>
    <x v="25"/>
    <n v="1459.8869326179777"/>
    <n v="918.02811079372486"/>
    <n v="1724.542103932584"/>
    <n v="0.84653597571720851"/>
    <n v="729.94346630898883"/>
  </r>
  <r>
    <x v="60"/>
    <x v="26"/>
    <n v="1451.0289904382025"/>
    <n v="913.09611536467742"/>
    <n v="1714.418165730337"/>
    <n v="0.84636818452052998"/>
    <n v="725.51449521910126"/>
  </r>
  <r>
    <x v="60"/>
    <x v="27"/>
    <n v="1632.0332993258426"/>
    <n v="1019.0304218723762"/>
    <n v="1924.0466966292133"/>
    <n v="0.84822956853648279"/>
    <n v="816.01664966292128"/>
  </r>
  <r>
    <x v="60"/>
    <x v="28"/>
    <n v="1594.9725769213485"/>
    <n v="1004.2256628018588"/>
    <n v="1884.7829325842697"/>
    <n v="0.84623674660213766"/>
    <n v="797.48628846067425"/>
  </r>
  <r>
    <x v="60"/>
    <x v="29"/>
    <n v="1605.4716291573034"/>
    <n v="1016.8117236503888"/>
    <n v="1900.3802865168541"/>
    <n v="0.84481597738520042"/>
    <n v="802.73581457865168"/>
  </r>
  <r>
    <x v="60"/>
    <x v="30"/>
    <n v="1615.9625771460676"/>
    <n v="1015.2296717938409"/>
    <n v="1908.4093735955057"/>
    <n v="0.8467588765305325"/>
    <n v="807.98128857303379"/>
  </r>
  <r>
    <x v="60"/>
    <x v="31"/>
    <n v="1445.1574633483146"/>
    <n v="909.66014882474781"/>
    <n v="1707.6187162921346"/>
    <n v="0.84629984993739149"/>
    <n v="722.57873167415732"/>
  </r>
  <r>
    <x v="60"/>
    <x v="32"/>
    <n v="1467.0713477528093"/>
    <n v="929.26516565692327"/>
    <n v="1736.6151235955056"/>
    <n v="0.84478784494020176"/>
    <n v="733.53567387640464"/>
  </r>
  <r>
    <x v="60"/>
    <x v="33"/>
    <n v="1584.4127428314607"/>
    <n v="1000.4885285899095"/>
    <n v="1873.8572612359551"/>
    <n v="0.84553545011556375"/>
    <n v="792.20637141573036"/>
  </r>
  <r>
    <x v="60"/>
    <x v="34"/>
    <n v="1763.666534325843"/>
    <n v="1125.9315027512148"/>
    <n v="2092.4247640449439"/>
    <n v="0.84288169621756615"/>
    <n v="881.83326716292152"/>
  </r>
  <r>
    <x v="60"/>
    <x v="35"/>
    <n v="1752.4259434719099"/>
    <n v="1116.0754123819465"/>
    <n v="2077.6479522471909"/>
    <n v="0.8434662578790022"/>
    <n v="876.21297173595497"/>
  </r>
  <r>
    <x v="60"/>
    <x v="36"/>
    <n v="1649.7856527977524"/>
    <n v="1035.1242722577936"/>
    <n v="1947.6331685393254"/>
    <n v="0.8470720664687843"/>
    <n v="824.8928263988762"/>
  </r>
  <r>
    <x v="60"/>
    <x v="37"/>
    <n v="1565.9310071123593"/>
    <n v="986.83440683725883"/>
    <n v="1850.9408595505618"/>
    <n v="0.84601893087637203"/>
    <n v="782.96550355617967"/>
  </r>
  <r>
    <x v="60"/>
    <x v="38"/>
    <n v="1672.5829001460677"/>
    <n v="1049.9990843167373"/>
    <n v="1974.8497752808989"/>
    <n v="0.84694183885868612"/>
    <n v="836.29145007303384"/>
  </r>
  <r>
    <x v="60"/>
    <x v="39"/>
    <n v="1703.1561726741572"/>
    <n v="1077.7388770142691"/>
    <n v="2015.5054044943818"/>
    <n v="0.84502684481831902"/>
    <n v="851.57808633707862"/>
  </r>
  <r>
    <x v="60"/>
    <x v="40"/>
    <n v="1695.4490335955059"/>
    <n v="1063.0034770126722"/>
    <n v="2001.1306348314608"/>
    <n v="0.84724555413060276"/>
    <n v="847.72451679775293"/>
  </r>
  <r>
    <x v="60"/>
    <x v="41"/>
    <n v="1710.0285742921351"/>
    <n v="1069.1710906124456"/>
    <n v="2016.7609044943822"/>
    <n v="0.84790843102983127"/>
    <n v="855.01428714606755"/>
  </r>
  <r>
    <x v="60"/>
    <x v="42"/>
    <n v="1584.9800401348316"/>
    <n v="1000.5060248413372"/>
    <n v="1874.3462949438203"/>
    <n v="0.84561750643967215"/>
    <n v="792.4900200674158"/>
  </r>
  <r>
    <x v="60"/>
    <x v="43"/>
    <n v="1513.9179486404494"/>
    <n v="949.94483685105968"/>
    <n v="1787.2724325842696"/>
    <n v="0.84705494307402873"/>
    <n v="756.95897432022468"/>
  </r>
  <r>
    <x v="60"/>
    <x v="44"/>
    <n v="1705.9035124719103"/>
    <n v="1063.4985721631174"/>
    <n v="2010.2576966292133"/>
    <n v="0.84859941853840826"/>
    <n v="852.95175623595514"/>
  </r>
  <r>
    <x v="60"/>
    <x v="45"/>
    <n v="1844.3200023707866"/>
    <n v="1161.6654695069967"/>
    <n v="2179.6749606741573"/>
    <n v="0.84614451037247873"/>
    <n v="922.1600011853933"/>
  </r>
  <r>
    <x v="60"/>
    <x v="46"/>
    <n v="1850.4103441348316"/>
    <n v="1169.8084789364673"/>
    <n v="2189.1711488764045"/>
    <n v="0.84525613499180163"/>
    <n v="925.20517206741579"/>
  </r>
  <r>
    <x v="60"/>
    <x v="47"/>
    <n v="1840.7743942247189"/>
    <n v="1152.8468258858188"/>
    <n v="2171.9820842696627"/>
    <n v="0.84750901379726917"/>
    <n v="920.38719711235944"/>
  </r>
  <r>
    <x v="61"/>
    <x v="0"/>
    <n v="1817.2437125056179"/>
    <n v="1145.9973015745763"/>
    <n v="2148.4144213483141"/>
    <n v="0.84585343239557187"/>
    <n v="908.62185625280893"/>
  </r>
  <r>
    <x v="61"/>
    <x v="1"/>
    <n v="1785.300822202247"/>
    <n v="1126.3740258349105"/>
    <n v="2110.9281067415732"/>
    <n v="0.84574212475574828"/>
    <n v="892.6504111011235"/>
  </r>
  <r>
    <x v="61"/>
    <x v="2"/>
    <n v="1749.885261977528"/>
    <n v="1102.2164009244225"/>
    <n v="2068.0859325842698"/>
    <n v="0.84613759728585369"/>
    <n v="874.94263098876399"/>
  </r>
  <r>
    <x v="61"/>
    <x v="3"/>
    <n v="1736.0796768876405"/>
    <n v="1086.2050412147421"/>
    <n v="2047.8803764044944"/>
    <n v="0.84774467146157784"/>
    <n v="868.03983844382026"/>
  </r>
  <r>
    <x v="61"/>
    <x v="4"/>
    <n v="1708.6630086404491"/>
    <n v="1066.5555778905593"/>
    <n v="2014.2169887640448"/>
    <n v="0.8483013588763898"/>
    <n v="854.33150432022455"/>
  </r>
  <r>
    <x v="61"/>
    <x v="5"/>
    <n v="1771.8437197415733"/>
    <n v="1115.9819666588876"/>
    <n v="2094.0023679775277"/>
    <n v="0.84615172687359075"/>
    <n v="885.92185987078665"/>
  </r>
  <r>
    <x v="61"/>
    <x v="6"/>
    <n v="1785.1954669887641"/>
    <n v="1136.6677663640867"/>
    <n v="2116.3497977528086"/>
    <n v="0.8435257105816476"/>
    <n v="892.59773349438206"/>
  </r>
  <r>
    <x v="61"/>
    <x v="7"/>
    <n v="1781.9578202359553"/>
    <n v="1115.694334514824"/>
    <n v="2102.4146882022474"/>
    <n v="0.84757675554468692"/>
    <n v="890.97891011797765"/>
  </r>
  <r>
    <x v="61"/>
    <x v="8"/>
    <n v="1769.5299571685393"/>
    <n v="1107.8578600443416"/>
    <n v="2087.722516853933"/>
    <n v="0.84758867276821348"/>
    <n v="884.76497858426967"/>
  </r>
  <r>
    <x v="61"/>
    <x v="9"/>
    <n v="1764.6593046067417"/>
    <n v="1111.9788745672515"/>
    <n v="2085.7898932584271"/>
    <n v="0.84603886053450272"/>
    <n v="882.32965230337084"/>
  </r>
  <r>
    <x v="61"/>
    <x v="10"/>
    <n v="1765.1982370449441"/>
    <n v="1113.1255942459554"/>
    <n v="2086.8573033707862"/>
    <n v="0.84586436944860399"/>
    <n v="882.59911852247205"/>
  </r>
  <r>
    <x v="61"/>
    <x v="11"/>
    <n v="1669.7990912359551"/>
    <n v="1044.6963254542209"/>
    <n v="1969.6749522471907"/>
    <n v="0.84775363027838224"/>
    <n v="834.89954561797754"/>
  </r>
  <r>
    <x v="61"/>
    <x v="12"/>
    <n v="1881.5671224606742"/>
    <n v="1181.3017242114672"/>
    <n v="2221.658974719101"/>
    <n v="0.84691986658239171"/>
    <n v="940.78356123033711"/>
  </r>
  <r>
    <x v="61"/>
    <x v="13"/>
    <n v="1835.3445486067419"/>
    <n v="1155.9489202420766"/>
    <n v="2169.0337752808987"/>
    <n v="0.84615766223790467"/>
    <n v="917.67227430337095"/>
  </r>
  <r>
    <x v="61"/>
    <x v="14"/>
    <n v="1651.5726393033708"/>
    <n v="1045.8385569445099"/>
    <n v="1954.8581713483147"/>
    <n v="0.84485548031560764"/>
    <n v="825.7863196516854"/>
  </r>
  <r>
    <x v="61"/>
    <x v="15"/>
    <n v="1711.6251109887639"/>
    <n v="1068.590282644109"/>
    <n v="2017.8071544943821"/>
    <n v="0.84826000699638682"/>
    <n v="855.81255549438197"/>
  </r>
  <r>
    <x v="61"/>
    <x v="16"/>
    <n v="1764.0514860674159"/>
    <n v="1117.3868850475226"/>
    <n v="2088.1645280898879"/>
    <n v="0.8447856777267696"/>
    <n v="882.02574303370795"/>
  </r>
  <r>
    <x v="61"/>
    <x v="17"/>
    <n v="1792.6716350224719"/>
    <n v="1135.0605206076566"/>
    <n v="2121.7997022471909"/>
    <n v="0.8448825933587697"/>
    <n v="896.33581751123597"/>
  </r>
  <r>
    <x v="61"/>
    <x v="18"/>
    <n v="1781.59312911236"/>
    <n v="1134.4633735141529"/>
    <n v="2112.1271797752811"/>
    <n v="0.84350655877735159"/>
    <n v="890.79656455617999"/>
  </r>
  <r>
    <x v="61"/>
    <x v="19"/>
    <n v="1804.0743108202244"/>
    <n v="1148.1487705433117"/>
    <n v="2138.4409550561795"/>
    <n v="0.84363999228252207"/>
    <n v="902.03715541011218"/>
  </r>
  <r>
    <x v="61"/>
    <x v="20"/>
    <n v="1884.9952190224719"/>
    <n v="1184.7109893519698"/>
    <n v="2226.3753286516853"/>
    <n v="0.84666551715879979"/>
    <n v="942.49760951123596"/>
  </r>
  <r>
    <x v="61"/>
    <x v="21"/>
    <n v="1892.7915048202246"/>
    <n v="1204.274881034223"/>
    <n v="2243.4209747191012"/>
    <n v="0.84370767954383641"/>
    <n v="946.39575241011232"/>
  </r>
  <r>
    <x v="61"/>
    <x v="22"/>
    <n v="2125.0875941797754"/>
    <n v="1341.8973148554539"/>
    <n v="2513.3017500000001"/>
    <n v="0.84553619324849283"/>
    <n v="1062.5437970898877"/>
  </r>
  <r>
    <x v="61"/>
    <x v="23"/>
    <n v="2071.1376206292139"/>
    <n v="1306.0299798857957"/>
    <n v="2448.5353483146068"/>
    <n v="0.84586796839785627"/>
    <n v="1035.5688103146069"/>
  </r>
  <r>
    <x v="61"/>
    <x v="24"/>
    <n v="2023.8858073820227"/>
    <n v="1262.0306332560219"/>
    <n v="2385.1278960674158"/>
    <n v="0.8485439337316012"/>
    <n v="1011.9429036910113"/>
  </r>
  <r>
    <x v="61"/>
    <x v="25"/>
    <n v="1994.9131236741575"/>
    <n v="1260.6419841106899"/>
    <n v="2359.8509662921347"/>
    <n v="0.84535555514703631"/>
    <n v="997.45656183707877"/>
  </r>
  <r>
    <x v="61"/>
    <x v="26"/>
    <n v="1896.8395762921348"/>
    <n v="1184.4133268033747"/>
    <n v="2236.2547500000001"/>
    <n v="0.84822159742405678"/>
    <n v="948.41978814606739"/>
  </r>
  <r>
    <x v="61"/>
    <x v="27"/>
    <n v="1988.2190154943821"/>
    <n v="1244.8516132783432"/>
    <n v="2345.7771404494383"/>
    <n v="0.84757370221173267"/>
    <n v="994.10950774719106"/>
  </r>
  <r>
    <x v="61"/>
    <x v="28"/>
    <n v="2074.8372094719098"/>
    <n v="1301.6361332353642"/>
    <n v="2449.3276769662921"/>
    <n v="0.84710479083050993"/>
    <n v="1037.4186047359549"/>
  </r>
  <r>
    <x v="61"/>
    <x v="29"/>
    <n v="2100.9328854269665"/>
    <n v="1325.0036606929834"/>
    <n v="2483.8586292134837"/>
    <n v="0.84583432435211858"/>
    <n v="1050.4664427134833"/>
  </r>
  <r>
    <x v="61"/>
    <x v="30"/>
    <n v="1910.3898775955056"/>
    <n v="1199.6673057931664"/>
    <n v="2255.8349073033705"/>
    <n v="0.84686599689123054"/>
    <n v="955.1949387977528"/>
  </r>
  <r>
    <x v="61"/>
    <x v="31"/>
    <n v="1726.7597926179774"/>
    <n v="1092.5279395842001"/>
    <n v="2043.3591657303368"/>
    <n v="0.84505936184782249"/>
    <n v="863.37989630898869"/>
  </r>
  <r>
    <x v="61"/>
    <x v="32"/>
    <n v="1708.541444932584"/>
    <n v="1083.3585029094386"/>
    <n v="2023.0619157303372"/>
    <n v="0.84453245431976343"/>
    <n v="854.270722466292"/>
  </r>
  <r>
    <x v="61"/>
    <x v="33"/>
    <n v="1817.7097067191014"/>
    <n v="1138.1855288107663"/>
    <n v="2144.6526235955057"/>
    <n v="0.84755437161273928"/>
    <n v="908.8548533595507"/>
  </r>
  <r>
    <x v="61"/>
    <x v="34"/>
    <n v="1844.9480815280899"/>
    <n v="1156.5606841839067"/>
    <n v="2177.4907668539322"/>
    <n v="0.84728170131058489"/>
    <n v="922.47404076404496"/>
  </r>
  <r>
    <x v="61"/>
    <x v="35"/>
    <n v="1819.999156550562"/>
    <n v="1134.5610202536725"/>
    <n v="2144.6737837078654"/>
    <n v="0.84861351426789833"/>
    <n v="909.99957827528101"/>
  </r>
  <r>
    <x v="61"/>
    <x v="36"/>
    <n v="1573.5935728314607"/>
    <n v="993.10769164823387"/>
    <n v="1860.7685561797753"/>
    <n v="0.84566861773615998"/>
    <n v="786.79678641573037"/>
  </r>
  <r>
    <x v="61"/>
    <x v="37"/>
    <n v="1586.0052274044947"/>
    <n v="998.919804198213"/>
    <n v="1874.3674550561796"/>
    <n v="0.84615491115479169"/>
    <n v="793.00261370224734"/>
  </r>
  <r>
    <x v="61"/>
    <x v="38"/>
    <n v="1726.9137733146067"/>
    <n v="1075.487150102148"/>
    <n v="2034.4295983146069"/>
    <n v="0.84884420416673201"/>
    <n v="863.45688665730336"/>
  </r>
  <r>
    <x v="61"/>
    <x v="39"/>
    <n v="1742.2915823595508"/>
    <n v="1103.4787886903109"/>
    <n v="2062.339786516854"/>
    <n v="0.84481305832835529"/>
    <n v="871.14579117977542"/>
  </r>
  <r>
    <x v="61"/>
    <x v="40"/>
    <n v="1733.028427820225"/>
    <n v="1090.8769133780856"/>
    <n v="2047.7792780898874"/>
    <n v="0.8462964960934396"/>
    <n v="866.51421391011252"/>
  </r>
  <r>
    <x v="61"/>
    <x v="41"/>
    <n v="1603.591443808989"/>
    <n v="1004.2055185898965"/>
    <n v="1892.0714157303369"/>
    <n v="0.84753219697577054"/>
    <n v="801.79572190449448"/>
  </r>
  <r>
    <x v="61"/>
    <x v="42"/>
    <n v="1547.5303138651689"/>
    <n v="969.939799483569"/>
    <n v="1826.3716179775281"/>
    <n v="0.84732499050705778"/>
    <n v="773.76515693258443"/>
  </r>
  <r>
    <x v="61"/>
    <x v="43"/>
    <n v="1598.1656503146069"/>
    <n v="994.98314100374307"/>
    <n v="1882.5846320224716"/>
    <n v="0.84892101164009193"/>
    <n v="799.08282515730343"/>
  </r>
  <r>
    <x v="61"/>
    <x v="44"/>
    <n v="1774.5262255617979"/>
    <n v="1109.367085966928"/>
    <n v="2092.7586235955055"/>
    <n v="0.84793640583023278"/>
    <n v="887.26311278089895"/>
  </r>
  <r>
    <x v="61"/>
    <x v="45"/>
    <n v="1856.1359947752808"/>
    <n v="1173.2032419929562"/>
    <n v="2195.8248286516855"/>
    <n v="0.84530239869589885"/>
    <n v="928.06799738764039"/>
  </r>
  <r>
    <x v="61"/>
    <x v="46"/>
    <n v="1794.4586215280897"/>
    <n v="1124.4994692446967"/>
    <n v="2117.6828848314603"/>
    <n v="0.84736890229478568"/>
    <n v="897.22931076404484"/>
  </r>
  <r>
    <x v="61"/>
    <x v="47"/>
    <n v="1729.1586497865171"/>
    <n v="1082.1026269822103"/>
    <n v="2039.8371825842698"/>
    <n v="0.84769444568896712"/>
    <n v="864.57932489325856"/>
  </r>
  <r>
    <x v="62"/>
    <x v="0"/>
    <n v="1712.5692557865168"/>
    <n v="1065.2881687644431"/>
    <n v="2016.8620028089886"/>
    <n v="0.84912564835934867"/>
    <n v="856.2846278932584"/>
  </r>
  <r>
    <x v="62"/>
    <x v="1"/>
    <n v="1704.6554584044943"/>
    <n v="1060.1163272273836"/>
    <n v="2007.4104859550559"/>
    <n v="0.84918130613105702"/>
    <n v="852.32772920224716"/>
  </r>
  <r>
    <x v="62"/>
    <x v="2"/>
    <n v="1696.6606185505618"/>
    <n v="1050.7497031737764"/>
    <n v="1995.6783792134829"/>
    <n v="0.85016735974222113"/>
    <n v="848.33030927528091"/>
  </r>
  <r>
    <x v="62"/>
    <x v="3"/>
    <n v="1683.2318809550559"/>
    <n v="1051.8037211530886"/>
    <n v="1984.8326460674159"/>
    <n v="0.84804725692620642"/>
    <n v="841.61594047752794"/>
  </r>
  <r>
    <x v="62"/>
    <x v="4"/>
    <n v="1704.8985858202245"/>
    <n v="1059.0036086482346"/>
    <n v="2007.029603932584"/>
    <n v="0.8494635965905224"/>
    <n v="852.44929291011226"/>
  </r>
  <r>
    <x v="62"/>
    <x v="5"/>
    <n v="1685.387610707865"/>
    <n v="1040.8437873719581"/>
    <n v="1980.8804073033707"/>
    <n v="0.85082754339633837"/>
    <n v="842.69380535393248"/>
  </r>
  <r>
    <x v="62"/>
    <x v="6"/>
    <n v="1697.6209718426965"/>
    <n v="1052.2977276881102"/>
    <n v="1997.3100589887642"/>
    <n v="0.84995364850973609"/>
    <n v="848.81048592134823"/>
  </r>
  <r>
    <x v="62"/>
    <x v="7"/>
    <n v="1664.6853112584274"/>
    <n v="1026.8727743458337"/>
    <n v="1955.9255814606743"/>
    <n v="0.8510984911886319"/>
    <n v="832.34265562921371"/>
  </r>
  <r>
    <x v="62"/>
    <x v="8"/>
    <n v="1675.8975372471912"/>
    <n v="1037.0044570845232"/>
    <n v="1970.7893848314607"/>
    <n v="0.85036866452906723"/>
    <n v="837.94876862359558"/>
  </r>
  <r>
    <x v="62"/>
    <x v="9"/>
    <n v="1688.4307555280902"/>
    <n v="1046.3016067589506"/>
    <n v="1986.3397162921349"/>
    <n v="0.85002114274785479"/>
    <n v="844.21537776404512"/>
  </r>
  <r>
    <x v="62"/>
    <x v="10"/>
    <n v="1689.5045682808989"/>
    <n v="1045.3713255302503"/>
    <n v="1986.7629185393255"/>
    <n v="0.85038056252984029"/>
    <n v="844.75228414044943"/>
  </r>
  <r>
    <x v="62"/>
    <x v="11"/>
    <n v="1731.4643081123597"/>
    <n v="1084.0778790900013"/>
    <n v="2042.8395674157302"/>
    <n v="0.84757723304856869"/>
    <n v="865.73215405617987"/>
  </r>
  <r>
    <x v="62"/>
    <x v="12"/>
    <n v="1925.8973545955057"/>
    <n v="1193.344811340027"/>
    <n v="2265.6461460674154"/>
    <n v="0.8500433123408847"/>
    <n v="962.94867729775285"/>
  </r>
  <r>
    <x v="62"/>
    <x v="13"/>
    <n v="1810.3956236292136"/>
    <n v="1127.1573931119269"/>
    <n v="2132.6078174157301"/>
    <n v="0.8489116511928716"/>
    <n v="905.19781181460678"/>
  </r>
  <r>
    <x v="62"/>
    <x v="14"/>
    <n v="1640.1780677528088"/>
    <n v="1020.8047337953817"/>
    <n v="1931.8970983146069"/>
    <n v="0.84899867036588306"/>
    <n v="820.08903387640441"/>
  </r>
  <r>
    <x v="62"/>
    <x v="15"/>
    <n v="1602.7688627191012"/>
    <n v="1011.7023991004027"/>
    <n v="1895.3653398876406"/>
    <n v="0.84562528869189679"/>
    <n v="801.3844313595506"/>
  </r>
  <r>
    <x v="62"/>
    <x v="16"/>
    <n v="1698.642106988764"/>
    <n v="1059.5026597213289"/>
    <n v="2001.9817415730338"/>
    <n v="0.84848031913321842"/>
    <n v="849.321053494382"/>
  </r>
  <r>
    <x v="62"/>
    <x v="17"/>
    <n v="1684.8081570337076"/>
    <n v="1064.5761229599455"/>
    <n v="1992.9628314606741"/>
    <n v="0.84537861441143136"/>
    <n v="842.40407851685382"/>
  </r>
  <r>
    <x v="62"/>
    <x v="18"/>
    <n v="1719.6564199550562"/>
    <n v="1079.8113158392496"/>
    <n v="2030.5690533707866"/>
    <n v="0.84688398904749929"/>
    <n v="859.8282099775281"/>
  </r>
  <r>
    <x v="62"/>
    <x v="19"/>
    <n v="1674.9696009438203"/>
    <n v="1039.9162820991262"/>
    <n v="1971.534691011236"/>
    <n v="0.84957652968545938"/>
    <n v="837.48480047191015"/>
  </r>
  <r>
    <x v="62"/>
    <x v="20"/>
    <n v="1715.2922828426965"/>
    <n v="1089.5438295485076"/>
    <n v="2032.0761235955056"/>
    <n v="0.84410828065225263"/>
    <n v="857.64614142134826"/>
  </r>
  <r>
    <x v="62"/>
    <x v="21"/>
    <n v="1853.0361202247193"/>
    <n v="1175.7778667949976"/>
    <n v="2194.5834353932582"/>
    <n v="0.84436804285486855"/>
    <n v="926.51806011235965"/>
  </r>
  <r>
    <x v="62"/>
    <x v="22"/>
    <n v="1973.1613242134831"/>
    <n v="1249.9881631149924"/>
    <n v="2335.7731095505615"/>
    <n v="0.84475727378895527"/>
    <n v="986.58066210674156"/>
  </r>
  <r>
    <x v="62"/>
    <x v="23"/>
    <n v="1925.4678294943824"/>
    <n v="1221.387473504876"/>
    <n v="2280.1784410112364"/>
    <n v="0.84443734528094938"/>
    <n v="962.73391474719119"/>
  </r>
  <r>
    <x v="62"/>
    <x v="24"/>
    <n v="1944.4479764157309"/>
    <n v="1228.7772323358786"/>
    <n v="2300.1676938202249"/>
    <n v="0.84535052885048645"/>
    <n v="972.22398820786543"/>
  </r>
  <r>
    <x v="62"/>
    <x v="25"/>
    <n v="1935.1848218764048"/>
    <n v="1234.2656985007243"/>
    <n v="2295.2891123595505"/>
    <n v="0.8431115764266579"/>
    <n v="967.59241093820242"/>
  </r>
  <r>
    <x v="62"/>
    <x v="26"/>
    <n v="1889.2823657865172"/>
    <n v="1191.8942588689781"/>
    <n v="2233.8307415730337"/>
    <n v="0.8457589604376694"/>
    <n v="944.64118289325859"/>
  </r>
  <r>
    <x v="62"/>
    <x v="27"/>
    <n v="2066.7694313932589"/>
    <n v="1320.182833000202"/>
    <n v="2452.4311601123595"/>
    <n v="0.84274309713899109"/>
    <n v="1033.3847156966294"/>
  </r>
  <r>
    <x v="62"/>
    <x v="28"/>
    <n v="2204.6469888539327"/>
    <n v="1404.3714585180337"/>
    <n v="2613.9486488764046"/>
    <n v="0.84341633482417155"/>
    <n v="1102.3234944269664"/>
  </r>
  <r>
    <x v="62"/>
    <x v="29"/>
    <n v="2120.2979840898879"/>
    <n v="1330.824893267099"/>
    <n v="2503.3494438202247"/>
    <n v="0.84698442293945864"/>
    <n v="1060.148992044944"/>
  </r>
  <r>
    <x v="62"/>
    <x v="30"/>
    <n v="1970.5071832584274"/>
    <n v="1249.2569814205453"/>
    <n v="2333.1398511235957"/>
    <n v="0.84457311134155488"/>
    <n v="985.2535916292137"/>
  </r>
  <r>
    <x v="62"/>
    <x v="31"/>
    <n v="1924.7262908764046"/>
    <n v="1209.6367575378279"/>
    <n v="2273.277893258427"/>
    <n v="0.84667444160008865"/>
    <n v="962.36314543820231"/>
  </r>
  <r>
    <x v="62"/>
    <x v="32"/>
    <n v="1867.6845470224721"/>
    <n v="1181.910901118835"/>
    <n v="2210.2395674157301"/>
    <n v="0.84501452899344198"/>
    <n v="933.84227351123604"/>
  </r>
  <r>
    <x v="62"/>
    <x v="33"/>
    <n v="1707.0948368089887"/>
    <n v="1081.9298720575161"/>
    <n v="2021.0752162921351"/>
    <n v="0.84464686076395767"/>
    <n v="853.54741840449435"/>
  </r>
  <r>
    <x v="62"/>
    <x v="34"/>
    <n v="1845.7301413820223"/>
    <n v="1152.8420626022375"/>
    <n v="2176.181191011236"/>
    <n v="0.84815094855421558"/>
    <n v="922.86507069101117"/>
  </r>
  <r>
    <x v="62"/>
    <x v="35"/>
    <n v="1934.7066712921348"/>
    <n v="1225.0543815183412"/>
    <n v="2289.9450084269661"/>
    <n v="0.84487036333730325"/>
    <n v="967.35333564606742"/>
  </r>
  <r>
    <x v="62"/>
    <x v="36"/>
    <n v="1886.510713247191"/>
    <n v="1182.2785446130611"/>
    <n v="2226.3659241573032"/>
    <n v="0.84734979671468424"/>
    <n v="943.2553566235955"/>
  </r>
  <r>
    <x v="62"/>
    <x v="37"/>
    <n v="1910.5924837752809"/>
    <n v="1193.8342944716098"/>
    <n v="2252.9101095505616"/>
    <n v="0.84805535546042254"/>
    <n v="955.29624188764046"/>
  </r>
  <r>
    <x v="62"/>
    <x v="38"/>
    <n v="1679.2283828426966"/>
    <n v="1057.9631497756463"/>
    <n v="1984.7150898876405"/>
    <n v="0.84608032225812413"/>
    <n v="839.61419142134832"/>
  </r>
  <r>
    <x v="62"/>
    <x v="39"/>
    <n v="1735.1233757191012"/>
    <n v="1095.5423489007449"/>
    <n v="2052.0395140449441"/>
    <n v="0.84556041140692106"/>
    <n v="867.5616878595506"/>
  </r>
  <r>
    <x v="62"/>
    <x v="40"/>
    <n v="1787.2904148876405"/>
    <n v="1128.3844351578912"/>
    <n v="2113.6836235955057"/>
    <n v="0.84558085937542049"/>
    <n v="893.64520744382025"/>
  </r>
  <r>
    <x v="62"/>
    <x v="41"/>
    <n v="1748.2319955505618"/>
    <n v="1096.4433523455602"/>
    <n v="2063.614095505618"/>
    <n v="0.84717002047915235"/>
    <n v="874.1159977752809"/>
  </r>
  <r>
    <x v="62"/>
    <x v="42"/>
    <n v="1816.0078148089888"/>
    <n v="1131.1414039143961"/>
    <n v="2139.4778005617982"/>
    <n v="0.84880890763724193"/>
    <n v="908.00390740449438"/>
  </r>
  <r>
    <x v="62"/>
    <x v="43"/>
    <n v="1679.9618172134833"/>
    <n v="1047.8027149496684"/>
    <n v="1979.9399578651685"/>
    <n v="0.84849129416271252"/>
    <n v="839.98090860674165"/>
  </r>
  <r>
    <x v="62"/>
    <x v="44"/>
    <n v="1731.6020803146068"/>
    <n v="1082.0797761434544"/>
    <n v="2041.8967668539324"/>
    <n v="0.84803605570255425"/>
    <n v="865.80104015730342"/>
  </r>
  <r>
    <x v="62"/>
    <x v="45"/>
    <n v="1978.7492026516854"/>
    <n v="1237.2829808951906"/>
    <n v="2333.7346853932581"/>
    <n v="0.8478895287611693"/>
    <n v="989.37460132584272"/>
  </r>
  <r>
    <x v="62"/>
    <x v="46"/>
    <n v="1789.0571407752809"/>
    <n v="1116.8325761223343"/>
    <n v="2109.0378033707866"/>
    <n v="0.84828121047233296"/>
    <n v="894.52857038764046"/>
  </r>
  <r>
    <x v="62"/>
    <x v="47"/>
    <n v="1622.2838899550563"/>
    <n v="1023.3881638551044"/>
    <n v="1918.1054073033711"/>
    <n v="0.84577410802245501"/>
    <n v="811.14194497752817"/>
  </r>
  <r>
    <x v="63"/>
    <x v="0"/>
    <n v="1615.5006350561798"/>
    <n v="1014.9926424015815"/>
    <n v="1907.8921264044948"/>
    <n v="0.84674631898642017"/>
    <n v="807.75031752808991"/>
  </r>
  <r>
    <x v="63"/>
    <x v="1"/>
    <n v="1652.0791547528092"/>
    <n v="1018.096713632665"/>
    <n v="1940.589202247191"/>
    <n v="0.85132863402502246"/>
    <n v="826.03957737640462"/>
  </r>
  <r>
    <x v="63"/>
    <x v="2"/>
    <n v="1662.6633015842699"/>
    <n v="1035.428092327493"/>
    <n v="1958.7140140449437"/>
    <n v="0.8488545492921149"/>
    <n v="831.33165079213495"/>
  </r>
  <r>
    <x v="63"/>
    <x v="3"/>
    <n v="1640.2226411123597"/>
    <n v="1024.7856003986249"/>
    <n v="1934.0413230337078"/>
    <n v="0.84808045287239853"/>
    <n v="820.11132055617986"/>
  </r>
  <r>
    <x v="63"/>
    <x v="4"/>
    <n v="1598.2710055280902"/>
    <n v="1001.4186276618777"/>
    <n v="1886.0831039325842"/>
    <n v="0.84740221795933046"/>
    <n v="799.1355027640451"/>
  </r>
  <r>
    <x v="63"/>
    <x v="5"/>
    <n v="1583.6995690786518"/>
    <n v="996.82321195836209"/>
    <n v="1871.2992387640447"/>
    <n v="0.84631016583144303"/>
    <n v="791.84978453932592"/>
  </r>
  <r>
    <x v="63"/>
    <x v="6"/>
    <n v="1567.0331847303371"/>
    <n v="984.73865456018677"/>
    <n v="1850.7574719101121"/>
    <n v="0.8466982889514143"/>
    <n v="783.51659236516855"/>
  </r>
  <r>
    <x v="63"/>
    <x v="7"/>
    <n v="1591.965901213483"/>
    <n v="1003.8990788317975"/>
    <n v="1882.0650337078655"/>
    <n v="0.84586126021221664"/>
    <n v="795.9829506067415"/>
  </r>
  <r>
    <x v="63"/>
    <x v="8"/>
    <n v="1585.9120285617983"/>
    <n v="998.64424407652757"/>
    <n v="1874.1417471910115"/>
    <n v="0.8462070870246523"/>
    <n v="792.95601428089913"/>
  </r>
  <r>
    <x v="63"/>
    <x v="9"/>
    <n v="1578.650623078652"/>
    <n v="987.36998336143597"/>
    <n v="1861.9981938202245"/>
    <n v="0.84782607647957275"/>
    <n v="789.32531153932598"/>
  </r>
  <r>
    <x v="63"/>
    <x v="10"/>
    <n v="1577.1553894719102"/>
    <n v="995.11585610192458"/>
    <n v="1864.8524578651682"/>
    <n v="0.84572663259236835"/>
    <n v="788.57769473595511"/>
  </r>
  <r>
    <x v="63"/>
    <x v="11"/>
    <n v="1670.4150140224717"/>
    <n v="1049.9849083686597"/>
    <n v="1973.0064943820223"/>
    <n v="0.84663432116358683"/>
    <n v="835.20750701123586"/>
  </r>
  <r>
    <x v="63"/>
    <x v="12"/>
    <n v="1941.2103296629211"/>
    <n v="1228.855584932013"/>
    <n v="2297.4733061797751"/>
    <n v="0.84493270256565201"/>
    <n v="970.60516483146057"/>
  </r>
  <r>
    <x v="63"/>
    <x v="13"/>
    <n v="2001.3235832022474"/>
    <n v="1281.996244742538"/>
    <n v="2376.7226292134833"/>
    <n v="0.84205180638370714"/>
    <n v="1000.6617916011237"/>
  </r>
  <r>
    <x v="63"/>
    <x v="14"/>
    <n v="1944.0832852921351"/>
    <n v="1227.2457066137638"/>
    <n v="2299.0415056179777"/>
    <n v="0.8456059973434753"/>
    <n v="972.04164264606754"/>
  </r>
  <r>
    <x v="63"/>
    <x v="15"/>
    <n v="1981.7477741123598"/>
    <n v="1258.0914939824349"/>
    <n v="2347.3641488764047"/>
    <n v="0.84424386180599553"/>
    <n v="990.87388705617991"/>
  </r>
  <r>
    <x v="63"/>
    <x v="16"/>
    <n v="1990.9987722808989"/>
    <n v="1271.0234141109358"/>
    <n v="2362.1127471910113"/>
    <n v="0.8428889665188779"/>
    <n v="995.49938614044947"/>
  </r>
  <r>
    <x v="63"/>
    <x v="17"/>
    <n v="1990.2167124269665"/>
    <n v="1262.2759068512307"/>
    <n v="2356.7568876404498"/>
    <n v="0.84447264071413919"/>
    <n v="995.10835621348326"/>
  </r>
  <r>
    <x v="63"/>
    <x v="18"/>
    <n v="2075.2383697078653"/>
    <n v="1322.9122479292048"/>
    <n v="2461.0386235955057"/>
    <n v="0.84323681465673317"/>
    <n v="1037.6191848539327"/>
  </r>
  <r>
    <x v="63"/>
    <x v="19"/>
    <n v="2148.3386793707868"/>
    <n v="1360.9076829190972"/>
    <n v="2543.1139971910111"/>
    <n v="0.84476695961869097"/>
    <n v="1074.1693396853934"/>
  </r>
  <r>
    <x v="63"/>
    <x v="20"/>
    <n v="2344.8383088876403"/>
    <n v="1503.3909773881796"/>
    <n v="2785.3996348314608"/>
    <n v="0.84183191509232824"/>
    <n v="1172.4191544438202"/>
  </r>
  <r>
    <x v="63"/>
    <x v="21"/>
    <n v="2264.1564759775283"/>
    <n v="1436.9325379536413"/>
    <n v="2681.6374971910113"/>
    <n v="0.84431862186787354"/>
    <n v="1132.0782379887642"/>
  </r>
  <r>
    <x v="63"/>
    <x v="22"/>
    <n v="2284.003777348315"/>
    <n v="1440.0545784979367"/>
    <n v="2700.0797106741575"/>
    <n v="0.84590235181540008"/>
    <n v="1142.0018886741575"/>
  </r>
  <r>
    <x v="63"/>
    <x v="23"/>
    <n v="2258.2606361460676"/>
    <n v="1434.5375824641651"/>
    <n v="2675.37645505618"/>
    <n v="0.84409079398085918"/>
    <n v="1129.1303180730338"/>
  </r>
  <r>
    <x v="63"/>
    <x v="24"/>
    <n v="2351.0259016179775"/>
    <n v="1506.2591426853833"/>
    <n v="2792.1567640449434"/>
    <n v="0.84201071082129786"/>
    <n v="1175.5129508089888"/>
  </r>
  <r>
    <x v="63"/>
    <x v="25"/>
    <n v="2369.3252917752811"/>
    <n v="1518.132923491529"/>
    <n v="2813.9704887640451"/>
    <n v="0.84198654578496968"/>
    <n v="1184.6626458876406"/>
  </r>
  <r>
    <x v="63"/>
    <x v="26"/>
    <n v="2333.3140693820224"/>
    <n v="1484.2277378305121"/>
    <n v="2765.3727640449438"/>
    <n v="0.84376113763739258"/>
    <n v="1166.6570346910112"/>
  </r>
  <r>
    <x v="63"/>
    <x v="27"/>
    <n v="2295.5199126067419"/>
    <n v="1447.1548362579031"/>
    <n v="2713.6080758426965"/>
    <n v="0.84592905403035412"/>
    <n v="1147.7599563033709"/>
  </r>
  <r>
    <x v="63"/>
    <x v="28"/>
    <n v="2228.4005373707864"/>
    <n v="1417.6561591932357"/>
    <n v="2641.1205842696631"/>
    <n v="0.84373297858605567"/>
    <n v="1114.2002686853932"/>
  </r>
  <r>
    <x v="63"/>
    <x v="29"/>
    <n v="2236.4399505842698"/>
    <n v="1425.2277594633342"/>
    <n v="2651.9686685393262"/>
    <n v="0.84331311192152025"/>
    <n v="1118.2199752921349"/>
  </r>
  <r>
    <x v="63"/>
    <x v="30"/>
    <n v="2029.6357707640448"/>
    <n v="1277.6692689333183"/>
    <n v="2398.303592696629"/>
    <n v="0.84627975246534248"/>
    <n v="1014.8178853820224"/>
  </r>
  <r>
    <x v="63"/>
    <x v="31"/>
    <n v="1956.2761251910113"/>
    <n v="1239.4257418243785"/>
    <n v="2315.8567415730336"/>
    <n v="0.84473106219092853"/>
    <n v="978.13806259550563"/>
  </r>
  <r>
    <x v="63"/>
    <x v="32"/>
    <n v="1964.8382623483144"/>
    <n v="1247.996940589758"/>
    <n v="2327.6781910112359"/>
    <n v="0.84411937609584708"/>
    <n v="982.4191311741572"/>
  </r>
  <r>
    <x v="63"/>
    <x v="33"/>
    <n v="2036.1475333820224"/>
    <n v="1297.0190055817898"/>
    <n v="2414.1572191011232"/>
    <n v="0.84341960717046949"/>
    <n v="1018.0737666910112"/>
  </r>
  <r>
    <x v="63"/>
    <x v="34"/>
    <n v="2005.5621044831462"/>
    <n v="1280.011154854262"/>
    <n v="2379.2242247191011"/>
    <n v="0.84294791707575578"/>
    <n v="1002.7810522415731"/>
  </r>
  <r>
    <x v="63"/>
    <x v="35"/>
    <n v="1673.5027322022472"/>
    <n v="1051.8939914554385"/>
    <n v="1976.636629213483"/>
    <n v="0.84664156652209022"/>
    <n v="836.75136610112361"/>
  </r>
  <r>
    <x v="63"/>
    <x v="36"/>
    <n v="1601.1763781460675"/>
    <n v="1011.0186074306756"/>
    <n v="1893.6537219101124"/>
    <n v="0.84554866585162913"/>
    <n v="800.58818907303373"/>
  </r>
  <r>
    <x v="63"/>
    <x v="37"/>
    <n v="1663.8100525617976"/>
    <n v="1042.2155684548636"/>
    <n v="1963.282247191011"/>
    <n v="0.84746350400830717"/>
    <n v="831.90502628089882"/>
  </r>
  <r>
    <x v="63"/>
    <x v="38"/>
    <n v="1677.7493577303374"/>
    <n v="1047.9638313061748"/>
    <n v="1978.1484016853933"/>
    <n v="0.84814130037002566"/>
    <n v="838.87467886516868"/>
  </r>
  <r>
    <x v="63"/>
    <x v="39"/>
    <n v="1664.5313305617979"/>
    <n v="1046.8908972791178"/>
    <n v="1966.3786769662922"/>
    <n v="0.84649581998611723"/>
    <n v="832.26566528089893"/>
  </r>
  <r>
    <x v="63"/>
    <x v="40"/>
    <n v="1650.9405080224719"/>
    <n v="1059.7968938186116"/>
    <n v="1961.8292528089887"/>
    <n v="0.84153119118731678"/>
    <n v="825.47025401123597"/>
  </r>
  <r>
    <x v="63"/>
    <x v="41"/>
    <n v="1600.7346966741575"/>
    <n v="1006.1532016316507"/>
    <n v="1890.6866039325841"/>
    <n v="0.84664200473239004"/>
    <n v="800.36734833707874"/>
  </r>
  <r>
    <x v="63"/>
    <x v="42"/>
    <n v="1528.7689816179775"/>
    <n v="974.84957870743381"/>
    <n v="1813.1371432584269"/>
    <n v="0.84316235388052041"/>
    <n v="764.38449080898874"/>
  </r>
  <r>
    <x v="63"/>
    <x v="43"/>
    <n v="1637.9372434044942"/>
    <n v="1015.8486412501015"/>
    <n v="1927.3782387640447"/>
    <n v="0.84982657293819086"/>
    <n v="818.96862170224711"/>
  </r>
  <r>
    <x v="63"/>
    <x v="44"/>
    <n v="1759.4928470224718"/>
    <n v="1101.7720184036264"/>
    <n v="2075.9857078651685"/>
    <n v="0.84754574193665289"/>
    <n v="879.74642351123589"/>
  </r>
  <r>
    <x v="63"/>
    <x v="45"/>
    <n v="1978.5871177078654"/>
    <n v="1259.6580347704651"/>
    <n v="2345.5373258426966"/>
    <n v="0.84355388247637686"/>
    <n v="989.29355885393272"/>
  </r>
  <r>
    <x v="63"/>
    <x v="46"/>
    <n v="1969.3969013932583"/>
    <n v="1251.3923847132016"/>
    <n v="2333.3467499999997"/>
    <n v="0.8440223903255093"/>
    <n v="984.69845069662915"/>
  </r>
  <r>
    <x v="63"/>
    <x v="47"/>
    <n v="1980.6942219775285"/>
    <n v="1240.681033897615"/>
    <n v="2337.1861348314605"/>
    <n v="0.84746960991207509"/>
    <n v="990.34711098876426"/>
  </r>
  <r>
    <x v="64"/>
    <x v="0"/>
    <n v="1858.8185005955054"/>
    <n v="1170.400822651085"/>
    <n v="2196.5983483146069"/>
    <n v="0.84622593931281465"/>
    <n v="929.40925029775269"/>
  </r>
  <r>
    <x v="64"/>
    <x v="1"/>
    <n v="1847.1970101235959"/>
    <n v="1169.6456312142175"/>
    <n v="2186.3686095505618"/>
    <n v="0.84486989158855175"/>
    <n v="923.59850506179794"/>
  </r>
  <r>
    <x v="64"/>
    <x v="2"/>
    <n v="1836.3697358764045"/>
    <n v="1154.8099001717928"/>
    <n v="2169.29475"/>
    <n v="0.8465284562535379"/>
    <n v="918.18486793820227"/>
  </r>
  <r>
    <x v="64"/>
    <x v="3"/>
    <n v="1822.4020658426969"/>
    <n v="1147.9855561773022"/>
    <n v="2153.8384634831459"/>
    <n v="0.84611826594253658"/>
    <n v="911.20103292134843"/>
  </r>
  <r>
    <x v="64"/>
    <x v="4"/>
    <n v="1809.5851989101125"/>
    <n v="1137.080923954124"/>
    <n v="2137.1831039325843"/>
    <n v="0.84671509688633317"/>
    <n v="904.79259945505623"/>
  </r>
  <r>
    <x v="64"/>
    <x v="5"/>
    <n v="1814.9785754157301"/>
    <n v="1141.8425842065967"/>
    <n v="2144.2834971910111"/>
    <n v="0.84642659321555802"/>
    <n v="907.48928770786506"/>
  </r>
  <r>
    <x v="64"/>
    <x v="6"/>
    <n v="1826.2799481235952"/>
    <n v="1156.7400583426042"/>
    <n v="2161.7923146067415"/>
    <n v="0.84479898266999787"/>
    <n v="913.1399740617976"/>
  </r>
  <r>
    <x v="64"/>
    <x v="7"/>
    <n v="1821.1540117752807"/>
    <n v="1154.7132765813953"/>
    <n v="2156.3776769662918"/>
    <n v="0.84454315736442709"/>
    <n v="910.57700588764033"/>
  </r>
  <r>
    <x v="64"/>
    <x v="8"/>
    <n v="1801.3877528764049"/>
    <n v="1136.8442190212613"/>
    <n v="2130.1203286516857"/>
    <n v="0.84567417560708391"/>
    <n v="900.69387643820244"/>
  </r>
  <r>
    <x v="64"/>
    <x v="9"/>
    <n v="1806.0436428876405"/>
    <n v="1140.9509955905901"/>
    <n v="2136.2497078651686"/>
    <n v="0.84542721585319025"/>
    <n v="903.02182144382027"/>
  </r>
  <r>
    <x v="64"/>
    <x v="10"/>
    <n v="1953.2086676292136"/>
    <n v="1232.8523832046212"/>
    <n v="2309.7508735955057"/>
    <n v="0.84563607701497445"/>
    <n v="976.60433381460678"/>
  </r>
  <r>
    <x v="64"/>
    <x v="11"/>
    <n v="1964.4614148539329"/>
    <n v="1242.2977987053507"/>
    <n v="2324.3090308988767"/>
    <n v="0.84518082094024283"/>
    <n v="982.23070742696643"/>
  </r>
  <r>
    <x v="64"/>
    <x v="12"/>
    <n v="2153.6631697752805"/>
    <n v="1370.3568129748714"/>
    <n v="2552.6736657303368"/>
    <n v="0.8436891870230907"/>
    <n v="1076.8315848876402"/>
  </r>
  <r>
    <x v="64"/>
    <x v="13"/>
    <n v="2139.2781310112364"/>
    <n v="1368.8481090687453"/>
    <n v="2539.7354325842698"/>
    <n v="0.8423232213736711"/>
    <n v="1069.6390655056182"/>
  </r>
  <r>
    <x v="64"/>
    <x v="14"/>
    <n v="2054.7832497977529"/>
    <n v="1311.3222444996745"/>
    <n v="2437.5603033707862"/>
    <n v="0.84296714504100301"/>
    <n v="1027.3916248988764"/>
  </r>
  <r>
    <x v="64"/>
    <x v="15"/>
    <n v="2123.8922177191012"/>
    <n v="1352.6502819050147"/>
    <n v="2518.0510196629211"/>
    <n v="0.84346671339622659"/>
    <n v="1061.9461088595506"/>
  </r>
  <r>
    <x v="64"/>
    <x v="16"/>
    <n v="2149.0559052471913"/>
    <n v="1358.0679331143067"/>
    <n v="2542.2017612359546"/>
    <n v="0.84535222106146846"/>
    <n v="1074.5279526235956"/>
  </r>
  <r>
    <x v="64"/>
    <x v="17"/>
    <n v="2270.7087598314606"/>
    <n v="1436.5852298164812"/>
    <n v="2686.9863033707861"/>
    <n v="0.84507641776323483"/>
    <n v="1135.3543799157303"/>
  </r>
  <r>
    <x v="64"/>
    <x v="18"/>
    <n v="2323.0257275730337"/>
    <n v="1493.0731634565791"/>
    <n v="2761.4698988764044"/>
    <n v="0.84122797373899805"/>
    <n v="1161.5128637865168"/>
  </r>
  <r>
    <x v="64"/>
    <x v="19"/>
    <n v="2344.3642104269666"/>
    <n v="1483.2019530294253"/>
    <n v="2774.1542106741572"/>
    <n v="0.84507350074718957"/>
    <n v="1172.1821052134833"/>
  </r>
  <r>
    <x v="64"/>
    <x v="20"/>
    <n v="2372.9924636292135"/>
    <n v="1520.1668087449709"/>
    <n v="2818.155488764045"/>
    <n v="0.84203745076888348"/>
    <n v="1186.4962318146067"/>
  </r>
  <r>
    <x v="64"/>
    <x v="21"/>
    <n v="2234.2072304831458"/>
    <n v="1419.4037306116065"/>
    <n v="2646.9584241573034"/>
    <n v="0.84406585690685232"/>
    <n v="1117.1036152415729"/>
  </r>
  <r>
    <x v="64"/>
    <x v="22"/>
    <n v="2176.821056123596"/>
    <n v="1388.1484252388989"/>
    <n v="2581.7641179775278"/>
    <n v="0.84315257190453496"/>
    <n v="1088.410528061798"/>
  </r>
  <r>
    <x v="64"/>
    <x v="23"/>
    <n v="2151.0981755393259"/>
    <n v="1362.1004575718921"/>
    <n v="2546.0834662921352"/>
    <n v="0.84486553721350433"/>
    <n v="1075.5490877696629"/>
  </r>
  <r>
    <x v="64"/>
    <x v="24"/>
    <n v="2033.9674908876405"/>
    <n v="1292.1627325199368"/>
    <n v="2409.711244382022"/>
    <n v="0.84407104611791683"/>
    <n v="1016.9837454438202"/>
  </r>
  <r>
    <x v="64"/>
    <x v="25"/>
    <n v="2098.1571807640448"/>
    <n v="1342.3613354622901"/>
    <n v="2490.8226573033712"/>
    <n v="0.84235510489356313"/>
    <n v="1049.0785903820224"/>
  </r>
  <r>
    <x v="64"/>
    <x v="26"/>
    <n v="2155.1138300224725"/>
    <n v="1383.1327651309255"/>
    <n v="2560.7756376404495"/>
    <n v="0.84158635311301144"/>
    <n v="1077.5569150112362"/>
  </r>
  <r>
    <x v="64"/>
    <x v="27"/>
    <n v="2141.4865383707865"/>
    <n v="1359.8898702610172"/>
    <n v="2536.782421348315"/>
    <n v="0.84417430535196381"/>
    <n v="1070.7432691853933"/>
  </r>
  <r>
    <x v="64"/>
    <x v="28"/>
    <n v="2026.0901626179771"/>
    <n v="1278.5502241384813"/>
    <n v="2395.7737837078653"/>
    <n v="0.84569343583109913"/>
    <n v="1013.0450813089885"/>
  </r>
  <r>
    <x v="64"/>
    <x v="29"/>
    <n v="1745.2698932022472"/>
    <n v="1097.5569932907783"/>
    <n v="2061.6979297752805"/>
    <n v="0.84652066046963381"/>
    <n v="872.6349466011236"/>
  </r>
  <r>
    <x v="64"/>
    <x v="30"/>
    <n v="1767.5727814719103"/>
    <n v="1112.0687490870946"/>
    <n v="2088.3032443820225"/>
    <n v="0.84641576180425659"/>
    <n v="883.78639073595514"/>
  </r>
  <r>
    <x v="64"/>
    <x v="31"/>
    <n v="1837.9135949662925"/>
    <n v="1163.3256385136292"/>
    <n v="2175.1443455056183"/>
    <n v="0.84496166829749608"/>
    <n v="918.95679748314626"/>
  </r>
  <r>
    <x v="64"/>
    <x v="32"/>
    <n v="1931.1610631460674"/>
    <n v="1232.4769166959268"/>
    <n v="2290.9348314606741"/>
    <n v="0.84295765930398858"/>
    <n v="965.58053157303368"/>
  </r>
  <r>
    <x v="64"/>
    <x v="33"/>
    <n v="1961.2359244719103"/>
    <n v="1251.6281045551671"/>
    <n v="2326.5896207865171"/>
    <n v="0.84296599062833566"/>
    <n v="980.61796223595513"/>
  </r>
  <r>
    <x v="64"/>
    <x v="34"/>
    <n v="1938.1833933370788"/>
    <n v="1228.581399982286"/>
    <n v="2294.7695140449437"/>
    <n v="0.84460917816564607"/>
    <n v="969.09169666853938"/>
  </r>
  <r>
    <x v="64"/>
    <x v="35"/>
    <n v="1656.8647127191016"/>
    <n v="1052.3539416865738"/>
    <n v="1962.8167247191011"/>
    <n v="0.84412604185254003"/>
    <n v="828.43235635955079"/>
  </r>
  <r>
    <x v="64"/>
    <x v="36"/>
    <n v="1820.4692028876409"/>
    <n v="1155.2354301019104"/>
    <n v="2156.0790842696629"/>
    <n v="0.84434249938670292"/>
    <n v="910.23460144382045"/>
  </r>
  <r>
    <x v="64"/>
    <x v="37"/>
    <n v="1859.5681434606745"/>
    <n v="1166.5923981720205"/>
    <n v="2195.2064831460675"/>
    <n v="0.84710397757008637"/>
    <n v="929.78407173033725"/>
  </r>
  <r>
    <x v="64"/>
    <x v="38"/>
    <n v="1864.7427052921353"/>
    <n v="1174.3886007046106"/>
    <n v="2203.7363595505622"/>
    <n v="0.84617322630754144"/>
    <n v="932.37135264606763"/>
  </r>
  <r>
    <x v="64"/>
    <x v="39"/>
    <n v="1782.8898086629215"/>
    <n v="1134.654944730187"/>
    <n v="2113.3239016853931"/>
    <n v="0.84364247583678598"/>
    <n v="891.44490433146075"/>
  </r>
  <r>
    <x v="64"/>
    <x v="40"/>
    <n v="1764.2500401235957"/>
    <n v="1117.460072169524"/>
    <n v="2088.3714269662919"/>
    <n v="0.84479705925035731"/>
    <n v="882.12502006179784"/>
  </r>
  <r>
    <x v="64"/>
    <x v="41"/>
    <n v="1738.4866383033707"/>
    <n v="1101.2913999814966"/>
    <n v="2057.9549410112359"/>
    <n v="0.84476418975874901"/>
    <n v="869.24331915168534"/>
  </r>
  <r>
    <x v="64"/>
    <x v="42"/>
    <n v="1647.6258709213482"/>
    <n v="1042.4422418768263"/>
    <n v="1949.7068595505621"/>
    <n v="0.84506338111830404"/>
    <n v="823.81293546067411"/>
  </r>
  <r>
    <x v="64"/>
    <x v="43"/>
    <n v="1633.3583437415734"/>
    <n v="1043.9831752800781"/>
    <n v="1938.4943511235956"/>
    <n v="0.84259123210487641"/>
    <n v="816.67917187078672"/>
  </r>
  <r>
    <x v="64"/>
    <x v="44"/>
    <n v="1685.8941261573034"/>
    <n v="1069.861914883146"/>
    <n v="1996.7081713483144"/>
    <n v="0.84433676906268784"/>
    <n v="842.94706307865169"/>
  </r>
  <r>
    <x v="64"/>
    <x v="45"/>
    <n v="1957.9374958651688"/>
    <n v="1244.2280945402188"/>
    <n v="2319.8324915730341"/>
    <n v="0.84399951417937458"/>
    <n v="978.96874793258439"/>
  </r>
  <r>
    <x v="64"/>
    <x v="46"/>
    <n v="2005.906534988764"/>
    <n v="1272.365897546717"/>
    <n v="2375.4107022471908"/>
    <n v="0.84444619748960981"/>
    <n v="1002.953267494382"/>
  </r>
  <r>
    <x v="64"/>
    <x v="47"/>
    <n v="1971.2082006404496"/>
    <n v="1237.1063518633391"/>
    <n v="2327.250286516854"/>
    <n v="0.84701169103333318"/>
    <n v="985.6041003202248"/>
  </r>
  <r>
    <x v="65"/>
    <x v="0"/>
    <n v="1991.857822483146"/>
    <n v="1257.8846557945253"/>
    <n v="2355.7952780898877"/>
    <n v="0.84551397186693267"/>
    <n v="995.92891124157302"/>
  </r>
  <r>
    <x v="65"/>
    <x v="1"/>
    <n v="1893.3709584943822"/>
    <n v="1203.3154381494428"/>
    <n v="2243.3951123595507"/>
    <n v="0.84397569918166526"/>
    <n v="946.6854792471911"/>
  </r>
  <r>
    <x v="65"/>
    <x v="2"/>
    <n v="1906.8442694494381"/>
    <n v="1219.1435265396578"/>
    <n v="2263.2644578651684"/>
    <n v="0.84251942490541964"/>
    <n v="953.42213472471906"/>
  </r>
  <r>
    <x v="65"/>
    <x v="3"/>
    <n v="1891.2841148426967"/>
    <n v="1197.0229347242127"/>
    <n v="2238.2626095505616"/>
    <n v="0.84497864851634297"/>
    <n v="945.64205742134834"/>
  </r>
  <r>
    <x v="65"/>
    <x v="4"/>
    <n v="1891.8878812584273"/>
    <n v="1200.2123214044036"/>
    <n v="2240.4797191011235"/>
    <n v="0.84441196460258494"/>
    <n v="945.94394062921367"/>
  </r>
  <r>
    <x v="65"/>
    <x v="5"/>
    <n v="1880.995773033708"/>
    <n v="1189.0103427711792"/>
    <n v="2225.2844073033707"/>
    <n v="0.84528331158942682"/>
    <n v="940.49788651685401"/>
  </r>
  <r>
    <x v="65"/>
    <x v="6"/>
    <n v="1841.3862648876407"/>
    <n v="1156.0753969862362"/>
    <n v="2174.2156516853934"/>
    <n v="0.84691979080375379"/>
    <n v="920.69313244382033"/>
  </r>
  <r>
    <x v="65"/>
    <x v="7"/>
    <n v="1860.6865295730338"/>
    <n v="1170.9948777923535"/>
    <n v="2198.4957050561798"/>
    <n v="0.84634531024725668"/>
    <n v="930.3432647865169"/>
  </r>
  <r>
    <x v="65"/>
    <x v="8"/>
    <n v="1862.0723558426964"/>
    <n v="1174.1103299478798"/>
    <n v="2201.3288089887637"/>
    <n v="0.8458856070202827"/>
    <n v="931.03617792134821"/>
  </r>
  <r>
    <x v="65"/>
    <x v="9"/>
    <n v="1934.3257716741573"/>
    <n v="1228.5743934970774"/>
    <n v="2291.5085056179773"/>
    <n v="0.84412768572836061"/>
    <n v="967.16288583707865"/>
  </r>
  <r>
    <x v="65"/>
    <x v="10"/>
    <n v="1984.2195695056184"/>
    <n v="1249.929070054709"/>
    <n v="2345.0906123595505"/>
    <n v="0.84611637565218178"/>
    <n v="992.10978475280922"/>
  </r>
  <r>
    <x v="65"/>
    <x v="11"/>
    <n v="2056.5175586966293"/>
    <n v="1290.8566147780145"/>
    <n v="2428.0805730337079"/>
    <n v="0.84697253523476035"/>
    <n v="1028.2587793483146"/>
  </r>
  <r>
    <x v="65"/>
    <x v="12"/>
    <n v="2289.0689318426967"/>
    <n v="1447.9647632181777"/>
    <n v="2708.5860758426966"/>
    <n v="0.84511581605562247"/>
    <n v="1144.5344659213483"/>
  </r>
  <r>
    <x v="65"/>
    <x v="13"/>
    <n v="2160.0979420449439"/>
    <n v="1364.5102674187192"/>
    <n v="2554.9777668539323"/>
    <n v="0.84544686457478524"/>
    <n v="1080.048971022472"/>
  </r>
  <r>
    <x v="65"/>
    <x v="14"/>
    <n v="2128.2887718202255"/>
    <n v="1346.1663300239229"/>
    <n v="2518.2884831460674"/>
    <n v="0.84513302827060544"/>
    <n v="1064.1443859101128"/>
  </r>
  <r>
    <x v="65"/>
    <x v="15"/>
    <n v="2303.2067910674159"/>
    <n v="1452.9884926347383"/>
    <n v="2723.2218202247191"/>
    <n v="0.8457653996314396"/>
    <n v="1151.603395533708"/>
  </r>
  <r>
    <x v="65"/>
    <x v="16"/>
    <n v="2391.247280426966"/>
    <n v="1530.4927037428047"/>
    <n v="2839.0969466292131"/>
    <n v="0.84225629676578406"/>
    <n v="1195.623640213483"/>
  </r>
  <r>
    <x v="65"/>
    <x v="17"/>
    <n v="2397.9170758651685"/>
    <n v="1540.4537860303672"/>
    <n v="2850.0884494382017"/>
    <n v="0.84134830143178063"/>
    <n v="1198.9585379325842"/>
  </r>
  <r>
    <x v="65"/>
    <x v="18"/>
    <n v="2438.6571264943823"/>
    <n v="1563.3111832442521"/>
    <n v="2896.7206348314608"/>
    <n v="0.84186824824281692"/>
    <n v="1219.3285632471911"/>
  </r>
  <r>
    <x v="65"/>
    <x v="19"/>
    <n v="2402.4595064157306"/>
    <n v="1535.8493816977302"/>
    <n v="2851.4285898876401"/>
    <n v="0.84254591362934994"/>
    <n v="1201.2297532078653"/>
  </r>
  <r>
    <x v="65"/>
    <x v="20"/>
    <n v="2218.1243519325844"/>
    <n v="1408.1697625631662"/>
    <n v="2627.3594578651682"/>
    <n v="0.84424091469193052"/>
    <n v="1109.0621759662922"/>
  </r>
  <r>
    <x v="65"/>
    <x v="21"/>
    <n v="2190.286262831461"/>
    <n v="1392.7101203455995"/>
    <n v="2595.5722668539324"/>
    <n v="0.84385485651928516"/>
    <n v="1095.1431314157305"/>
  </r>
  <r>
    <x v="65"/>
    <x v="22"/>
    <n v="1962.9823897415733"/>
    <n v="1246.454689542956"/>
    <n v="2325.2847471910113"/>
    <n v="0.84419011138867783"/>
    <n v="981.49119487078667"/>
  </r>
  <r>
    <x v="65"/>
    <x v="23"/>
    <n v="1982.3920617640451"/>
    <n v="1256.4305436525792"/>
    <n v="2347.0185337078651"/>
    <n v="0.84464269595358665"/>
    <n v="991.19603088202257"/>
  </r>
  <r>
    <x v="65"/>
    <x v="24"/>
    <n v="1938.2279666966294"/>
    <n v="1222.7614791802559"/>
    <n v="2291.6965955056176"/>
    <n v="0.84576115812965968"/>
    <n v="969.11398334831472"/>
  </r>
  <r>
    <x v="65"/>
    <x v="25"/>
    <n v="1917.7971595280899"/>
    <n v="1224.3062595607157"/>
    <n v="2275.2739971910109"/>
    <n v="0.84288624662161482"/>
    <n v="958.89857976404494"/>
  </r>
  <r>
    <x v="65"/>
    <x v="26"/>
    <n v="1917.2217579775281"/>
    <n v="1210.9888908720718"/>
    <n v="2267.6493033707866"/>
    <n v="0.84546660505557036"/>
    <n v="958.61087898876406"/>
  </r>
  <r>
    <x v="65"/>
    <x v="27"/>
    <n v="2156.0579748202249"/>
    <n v="1368.0433321631951"/>
    <n v="2553.4542387640449"/>
    <n v="0.84436914595494272"/>
    <n v="1078.0289874101124"/>
  </r>
  <r>
    <x v="65"/>
    <x v="28"/>
    <n v="2078.403078235955"/>
    <n v="1313.1561487002871"/>
    <n v="2458.482952247191"/>
    <n v="0.84540064690551475"/>
    <n v="1039.2015391179775"/>
  </r>
  <r>
    <x v="65"/>
    <x v="29"/>
    <n v="1913.3843969325844"/>
    <n v="1210.344816355816"/>
    <n v="2264.061488764045"/>
    <n v="0.84511149826460952"/>
    <n v="956.69219846629221"/>
  </r>
  <r>
    <x v="65"/>
    <x v="30"/>
    <n v="1859.2844948089887"/>
    <n v="1194.4640660220532"/>
    <n v="2209.9057078651686"/>
    <n v="0.84134109803495194"/>
    <n v="929.64224740449436"/>
  </r>
  <r>
    <x v="65"/>
    <x v="31"/>
    <n v="1810.2416429325842"/>
    <n v="1161.0377187622514"/>
    <n v="2150.5774550561796"/>
    <n v="0.84174677767432249"/>
    <n v="905.12082146629211"/>
  </r>
  <r>
    <x v="65"/>
    <x v="32"/>
    <n v="1819.8735407191011"/>
    <n v="1159.9442176917769"/>
    <n v="2158.1034016853932"/>
    <n v="0.84327448782011649"/>
    <n v="909.93677035955056"/>
  </r>
  <r>
    <x v="65"/>
    <x v="33"/>
    <n v="1926.3471403146068"/>
    <n v="1209.4830650187173"/>
    <n v="2274.5686601123593"/>
    <n v="0.84690656918637441"/>
    <n v="963.1735701573034"/>
  </r>
  <r>
    <x v="65"/>
    <x v="34"/>
    <n v="1947.3736096516855"/>
    <n v="1231.774370275833"/>
    <n v="2304.2421910112357"/>
    <n v="0.84512540272386227"/>
    <n v="973.68680482584273"/>
  </r>
  <r>
    <x v="65"/>
    <x v="35"/>
    <n v="1908.035593786517"/>
    <n v="1200.7838274553208"/>
    <n v="2254.4359887640449"/>
    <n v="0.84634720315681444"/>
    <n v="954.01779689325849"/>
  </r>
  <r>
    <x v="65"/>
    <x v="36"/>
    <n v="1860.0746589101122"/>
    <n v="1167.1078183991438"/>
    <n v="2195.9094691011237"/>
    <n v="0.84706345370035563"/>
    <n v="930.03732945505612"/>
  </r>
  <r>
    <x v="65"/>
    <x v="37"/>
    <n v="1792.3474651348317"/>
    <n v="1148.0873764922037"/>
    <n v="2128.5239157303372"/>
    <n v="0.84206122932842087"/>
    <n v="896.17373256741587"/>
  </r>
  <r>
    <x v="65"/>
    <x v="38"/>
    <n v="1789.0247237865169"/>
    <n v="1142.7534462725557"/>
    <n v="2122.8506544943821"/>
    <n v="0.84274638915313838"/>
    <n v="894.51236189325846"/>
  </r>
  <r>
    <x v="65"/>
    <x v="39"/>
    <n v="1816.8222916516856"/>
    <n v="1165.0007262213467"/>
    <n v="2158.2562247191013"/>
    <n v="0.8418010201213002"/>
    <n v="908.41114582584282"/>
  </r>
  <r>
    <x v="65"/>
    <x v="40"/>
    <n v="1762.2361346966293"/>
    <n v="1107.1770574618458"/>
    <n v="2081.1816910112361"/>
    <n v="0.84674785594542068"/>
    <n v="881.11806734831464"/>
  </r>
  <r>
    <x v="65"/>
    <x v="41"/>
    <n v="1753.337671280899"/>
    <n v="1100.8161526950107"/>
    <n v="2070.2630730337078"/>
    <n v="0.84691539646292646"/>
    <n v="876.66883564044952"/>
  </r>
  <r>
    <x v="65"/>
    <x v="42"/>
    <n v="1751.5628411460677"/>
    <n v="1095.3417768846234"/>
    <n v="2065.8523651685396"/>
    <n v="0.84786447990109348"/>
    <n v="875.78142057303387"/>
  </r>
  <r>
    <x v="65"/>
    <x v="43"/>
    <n v="1744.0502039999999"/>
    <n v="1094.4953269637556"/>
    <n v="2059.0364578651684"/>
    <n v="0.84702249799318774"/>
    <n v="872.02510199999995"/>
  </r>
  <r>
    <x v="65"/>
    <x v="44"/>
    <n v="1783.927152303371"/>
    <n v="1129.0188411670924"/>
    <n v="2111.1796769662924"/>
    <n v="0.84499068069224015"/>
    <n v="891.96357615168552"/>
  </r>
  <r>
    <x v="65"/>
    <x v="45"/>
    <n v="1920.8889298314607"/>
    <n v="1213.0153084368835"/>
    <n v="2271.8319522471907"/>
    <n v="0.8455242157904358"/>
    <n v="960.44446491573035"/>
  </r>
  <r>
    <x v="65"/>
    <x v="46"/>
    <n v="1918.3725610786519"/>
    <n v="1221.1729924877873"/>
    <n v="2274.074924157303"/>
    <n v="0.84358370988569664"/>
    <n v="959.18628053932594"/>
  </r>
  <r>
    <x v="65"/>
    <x v="47"/>
    <n v="1921.7074587977525"/>
    <n v="1216.2655983429504"/>
    <n v="2274.2606629213483"/>
    <n v="0.84498118009448753"/>
    <n v="960.85372939887623"/>
  </r>
  <r>
    <x v="66"/>
    <x v="0"/>
    <n v="1919.5071556853936"/>
    <n v="1234.9714319931127"/>
    <n v="2282.4684353932585"/>
    <n v="0.84097862030441251"/>
    <n v="959.75357784269681"/>
  </r>
  <r>
    <x v="66"/>
    <x v="1"/>
    <n v="1898.5941458089892"/>
    <n v="1211.3087422075355"/>
    <n v="2252.0942696629213"/>
    <n v="0.84303493480899372"/>
    <n v="949.2970729044946"/>
  </r>
  <r>
    <x v="66"/>
    <x v="2"/>
    <n v="1851.407166539326"/>
    <n v="1182.3036578010453"/>
    <n v="2196.7135533707865"/>
    <n v="0.84280773143972321"/>
    <n v="925.703583269663"/>
  </r>
  <r>
    <x v="66"/>
    <x v="3"/>
    <n v="1857.6312283820225"/>
    <n v="1181.676386580157"/>
    <n v="2201.6250505617977"/>
    <n v="0.84375458387339985"/>
    <n v="928.81561419101126"/>
  </r>
  <r>
    <x v="66"/>
    <x v="4"/>
    <n v="1878.2808502247192"/>
    <n v="1196.9383777823173"/>
    <n v="2227.2405421348317"/>
    <n v="0.84332195588733705"/>
    <n v="939.14042511235959"/>
  </r>
  <r>
    <x v="66"/>
    <x v="5"/>
    <n v="1874.0423289438208"/>
    <n v="1188.885707139689"/>
    <n v="2219.3431179775284"/>
    <n v="0.84441306698516372"/>
    <n v="937.02116447191042"/>
  </r>
  <r>
    <x v="66"/>
    <x v="6"/>
    <n v="1890.502054988764"/>
    <n v="1201.1581243736157"/>
    <n v="2239.8167022471912"/>
    <n v="0.84404319920109427"/>
    <n v="945.25102749438201"/>
  </r>
  <r>
    <x v="66"/>
    <x v="7"/>
    <n v="1911.6460359101125"/>
    <n v="1216.9237836367045"/>
    <n v="2266.1187219101121"/>
    <n v="0.84357717776533148"/>
    <n v="955.82301795505623"/>
  </r>
  <r>
    <x v="66"/>
    <x v="8"/>
    <n v="1940.4971559101125"/>
    <n v="1237.0769547694549"/>
    <n v="2301.2797752808988"/>
    <n v="0.84322522483093199"/>
    <n v="970.24857795505625"/>
  </r>
  <r>
    <x v="66"/>
    <x v="9"/>
    <n v="1836.9613459213485"/>
    <n v="1158.8336171471872"/>
    <n v="2171.9397640449438"/>
    <n v="0.84576993171314141"/>
    <n v="918.48067296067427"/>
  </r>
  <r>
    <x v="66"/>
    <x v="10"/>
    <n v="1932.3159183707867"/>
    <n v="1220.6707892840634"/>
    <n v="2285.581323033708"/>
    <n v="0.84543739437193877"/>
    <n v="966.15795918539334"/>
  </r>
  <r>
    <x v="66"/>
    <x v="11"/>
    <n v="1938.1347678539325"/>
    <n v="1234.4622933128469"/>
    <n v="2297.8824016853932"/>
    <n v="0.84344384483400803"/>
    <n v="969.06738392696627"/>
  </r>
  <r>
    <x v="66"/>
    <x v="12"/>
    <n v="1916.9462135730332"/>
    <n v="1223.839028530899"/>
    <n v="2274.305334269663"/>
    <n v="0.84287108889388118"/>
    <n v="958.47310678651661"/>
  </r>
  <r>
    <x v="66"/>
    <x v="13"/>
    <n v="1830.9763593707864"/>
    <n v="1151.7708303906779"/>
    <n v="2163.1112949438202"/>
    <n v="0.84645499454910855"/>
    <n v="915.48817968539322"/>
  </r>
  <r>
    <x v="66"/>
    <x v="14"/>
    <n v="1678.2801859213484"/>
    <n v="1075.1953112873"/>
    <n v="1993.1556235955059"/>
    <n v="0.84202164951568337"/>
    <n v="839.14009296067422"/>
  </r>
  <r>
    <x v="66"/>
    <x v="15"/>
    <n v="1653.882349752809"/>
    <n v="1052.8640051685923"/>
    <n v="1960.573752808989"/>
    <n v="0.8435705861017615"/>
    <n v="826.94117487640449"/>
  </r>
  <r>
    <x v="66"/>
    <x v="16"/>
    <n v="1625.4364421123594"/>
    <n v="1029.7927072904151"/>
    <n v="1924.1924662921347"/>
    <n v="0.84473693281032858"/>
    <n v="812.71822105617969"/>
  </r>
  <r>
    <x v="66"/>
    <x v="17"/>
    <n v="1488.4057784831462"/>
    <n v="960.28105191084524"/>
    <n v="1771.2965477528091"/>
    <n v="0.84029169501371292"/>
    <n v="744.20288924157308"/>
  </r>
  <r>
    <x v="66"/>
    <x v="18"/>
    <n v="1481.3915525393259"/>
    <n v="942.83680326221997"/>
    <n v="1755.9789775280899"/>
    <n v="0.84362715698606849"/>
    <n v="740.69577626966293"/>
  </r>
  <r>
    <x v="66"/>
    <x v="19"/>
    <n v="1446.5878629775279"/>
    <n v="919.68209489348897"/>
    <n v="1714.1854044943818"/>
    <n v="0.8438922996221726"/>
    <n v="723.29393148876397"/>
  </r>
  <r>
    <x v="66"/>
    <x v="20"/>
    <n v="1435.8699960674157"/>
    <n v="916.59151323291508"/>
    <n v="1703.4854410112362"/>
    <n v="0.84290124323871152"/>
    <n v="717.93499803370787"/>
  </r>
  <r>
    <x v="66"/>
    <x v="21"/>
    <n v="1524.5223560898878"/>
    <n v="968.83692167689662"/>
    <n v="1806.325938202247"/>
    <n v="0.84399073492083865"/>
    <n v="762.2611780449439"/>
  </r>
  <r>
    <x v="66"/>
    <x v="22"/>
    <n v="1675.6098364719103"/>
    <n v="1061.9467090641804"/>
    <n v="1983.7840449438202"/>
    <n v="0.84465334860547425"/>
    <n v="837.80491823595514"/>
  </r>
  <r>
    <x v="66"/>
    <x v="23"/>
    <n v="1670.3056066853933"/>
    <n v="1049.2973326540555"/>
    <n v="1972.5480252808993"/>
    <n v="0.84677563500515263"/>
    <n v="835.15280334269664"/>
  </r>
  <r>
    <x v="66"/>
    <x v="24"/>
    <n v="1721.6946381235953"/>
    <n v="1092.2329987323346"/>
    <n v="2038.9225955056179"/>
    <n v="0.84441392817888927"/>
    <n v="860.84731906179763"/>
  </r>
  <r>
    <x v="66"/>
    <x v="25"/>
    <n v="1722.3146130337082"/>
    <n v="1083.7335324556693"/>
    <n v="2034.9068764044941"/>
    <n v="0.84638497859759076"/>
    <n v="861.15730651685408"/>
  </r>
  <r>
    <x v="66"/>
    <x v="26"/>
    <n v="1728.1577752584269"/>
    <n v="1083.0762201865948"/>
    <n v="2039.5056741573035"/>
    <n v="0.84734148924222952"/>
    <n v="864.07888762921345"/>
  </r>
  <r>
    <x v="66"/>
    <x v="27"/>
    <n v="1731.34679652809"/>
    <n v="1090.5691516727481"/>
    <n v="2046.1922696629213"/>
    <n v="0.84613104164121522"/>
    <n v="865.67339826404498"/>
  </r>
  <r>
    <x v="66"/>
    <x v="28"/>
    <n v="1700.4736668539326"/>
    <n v="1085.5797766987007"/>
    <n v="2017.4474325842696"/>
    <n v="0.84288375468385501"/>
    <n v="850.23683342696631"/>
  </r>
  <r>
    <x v="66"/>
    <x v="29"/>
    <n v="1657.9020563595507"/>
    <n v="1062.3298414670519"/>
    <n v="1969.0566067415732"/>
    <n v="0.84197785410703552"/>
    <n v="828.95102817977534"/>
  </r>
  <r>
    <x v="66"/>
    <x v="30"/>
    <n v="1639.2379750786517"/>
    <n v="1040.8406506024626"/>
    <n v="1941.7647640449438"/>
    <n v="0.84420008305429839"/>
    <n v="819.61898753932587"/>
  </r>
  <r>
    <x v="66"/>
    <x v="31"/>
    <n v="1792.8945018202248"/>
    <n v="1145.260012535987"/>
    <n v="2127.4612078651685"/>
    <n v="0.84273898635234368"/>
    <n v="896.44725091011242"/>
  </r>
  <r>
    <x v="66"/>
    <x v="32"/>
    <n v="1945.935105775281"/>
    <n v="1222.8409047600853"/>
    <n v="2298.26093258427"/>
    <n v="0.84669894448720506"/>
    <n v="972.96755288764052"/>
  </r>
  <r>
    <x v="66"/>
    <x v="33"/>
    <n v="1718.6636496741576"/>
    <n v="1088.1303613772432"/>
    <n v="2034.1662724719101"/>
    <n v="0.84489831186987718"/>
    <n v="859.33182483707878"/>
  </r>
  <r>
    <x v="66"/>
    <x v="34"/>
    <n v="1662.2580892247192"/>
    <n v="1047.6993423006229"/>
    <n v="1964.8857134831462"/>
    <n v="0.84598207306319106"/>
    <n v="831.12904461235962"/>
  </r>
  <r>
    <x v="66"/>
    <x v="35"/>
    <n v="1686.5059968202252"/>
    <n v="1070.6221467106138"/>
    <n v="1997.6321629213483"/>
    <n v="0.84425252462588984"/>
    <n v="843.25299841011258"/>
  </r>
  <r>
    <x v="66"/>
    <x v="36"/>
    <n v="1728.0240551797754"/>
    <n v="1077.484144326763"/>
    <n v="2036.4280533707868"/>
    <n v="0.84855639869990629"/>
    <n v="864.01202758988768"/>
  </r>
  <r>
    <x v="66"/>
    <x v="37"/>
    <n v="1722.6387829213484"/>
    <n v="1088.8523147631906"/>
    <n v="2037.9116123595504"/>
    <n v="0.84529612200738657"/>
    <n v="861.31939146067418"/>
  </r>
  <r>
    <x v="66"/>
    <x v="38"/>
    <n v="1709.2100453258427"/>
    <n v="1081.934142225894"/>
    <n v="2022.8644213483142"/>
    <n v="0.84494542851596088"/>
    <n v="854.60502266292133"/>
  </r>
  <r>
    <x v="66"/>
    <x v="39"/>
    <n v="1666.8329367640451"/>
    <n v="1050.9528642173755"/>
    <n v="1970.4907921348317"/>
    <n v="0.84589734873015909"/>
    <n v="833.41646838202257"/>
  </r>
  <r>
    <x v="66"/>
    <x v="40"/>
    <n v="1637.6779074943822"/>
    <n v="1024.2390797686066"/>
    <n v="1931.5938033707864"/>
    <n v="0.84783762747452529"/>
    <n v="818.83895374719111"/>
  </r>
  <r>
    <x v="66"/>
    <x v="41"/>
    <n v="1643.0429191348317"/>
    <n v="1031.8914890113108"/>
    <n v="1940.203617977528"/>
    <n v="0.84684045731630109"/>
    <n v="821.52145956741583"/>
  </r>
  <r>
    <x v="66"/>
    <x v="42"/>
    <n v="1645.6727473483147"/>
    <n v="1028.7438089583472"/>
    <n v="1940.7608342696631"/>
    <n v="0.84795236913754268"/>
    <n v="822.83637367415736"/>
  </r>
  <r>
    <x v="66"/>
    <x v="43"/>
    <n v="1661.536811224719"/>
    <n v="1041.2738530470299"/>
    <n v="1960.8558876404495"/>
    <n v="0.84735284306083858"/>
    <n v="830.76840561235952"/>
  </r>
  <r>
    <x v="66"/>
    <x v="44"/>
    <n v="1707.414954573034"/>
    <n v="1068.6764958362337"/>
    <n v="2014.282820224719"/>
    <n v="0.8476540322091165"/>
    <n v="853.70747728651702"/>
  </r>
  <r>
    <x v="66"/>
    <x v="45"/>
    <n v="1890.8464854943823"/>
    <n v="1189.9764518559455"/>
    <n v="2234.1316853932585"/>
    <n v="0.84634513616933449"/>
    <n v="945.42324274719113"/>
  </r>
  <r>
    <x v="66"/>
    <x v="46"/>
    <n v="1905.9609065056181"/>
    <n v="1216.1063079624844"/>
    <n v="2260.8851207865168"/>
    <n v="0.84301536994616177"/>
    <n v="952.98045325280907"/>
  </r>
  <r>
    <x v="66"/>
    <x v="47"/>
    <n v="1943.0702543932584"/>
    <n v="1214.5552337420575"/>
    <n v="2291.4332696629212"/>
    <n v="0.84797156439955668"/>
    <n v="971.53512719662922"/>
  </r>
  <r>
    <x v="67"/>
    <x v="0"/>
    <n v="1889.7686206179778"/>
    <n v="1183.5970686066921"/>
    <n v="2229.8267780898877"/>
    <n v="0.84749570647671102"/>
    <n v="944.88431030898892"/>
  </r>
  <r>
    <x v="67"/>
    <x v="1"/>
    <n v="1730.888906561798"/>
    <n v="1081.610550202385"/>
    <n v="2041.0433089887638"/>
    <n v="0.84804124387706792"/>
    <n v="865.44445328089898"/>
  </r>
  <r>
    <x v="67"/>
    <x v="2"/>
    <n v="1674.6656916741574"/>
    <n v="1064.0576488445977"/>
    <n v="1984.1179044943819"/>
    <n v="0.84403537102343573"/>
    <n v="837.33284583707871"/>
  </r>
  <r>
    <x v="67"/>
    <x v="3"/>
    <n v="1652.9908825617977"/>
    <n v="1043.2651754816422"/>
    <n v="1954.6818370786516"/>
    <n v="0.84565725797721492"/>
    <n v="826.49544128089883"/>
  </r>
  <r>
    <x v="67"/>
    <x v="4"/>
    <n v="1673.1015719662921"/>
    <n v="1047.7555710551562"/>
    <n v="1974.0974157303369"/>
    <n v="0.84752736042021082"/>
    <n v="836.55078598314606"/>
  </r>
  <r>
    <x v="67"/>
    <x v="5"/>
    <n v="1629.1643958202244"/>
    <n v="1015.5003378540426"/>
    <n v="1919.744140449438"/>
    <n v="0.84863621223962438"/>
    <n v="814.5821979101122"/>
  </r>
  <r>
    <x v="67"/>
    <x v="6"/>
    <n v="1605.9497797415734"/>
    <n v="1021.9586762943244"/>
    <n v="1903.5425477528092"/>
    <n v="0.84366371617878821"/>
    <n v="802.97488987078668"/>
  </r>
  <r>
    <x v="67"/>
    <x v="7"/>
    <n v="1586.187572966292"/>
    <n v="1000.3590230959992"/>
    <n v="1875.2890955056178"/>
    <n v="0.8458362909312509"/>
    <n v="793.093786483146"/>
  </r>
  <r>
    <x v="67"/>
    <x v="8"/>
    <n v="1591.2081541011237"/>
    <n v="1009.723551614749"/>
    <n v="1884.538415730337"/>
    <n v="0.84434901449566069"/>
    <n v="795.60407705056184"/>
  </r>
  <r>
    <x v="67"/>
    <x v="9"/>
    <n v="1688.904853988764"/>
    <n v="1060.4897128666996"/>
    <n v="1994.2512471910111"/>
    <n v="0.84688669813678663"/>
    <n v="844.45242699438199"/>
  </r>
  <r>
    <x v="67"/>
    <x v="10"/>
    <n v="1739.2849066516851"/>
    <n v="1090.7786964909476"/>
    <n v="2053.0246348314604"/>
    <n v="0.84718170310434138"/>
    <n v="869.64245332584255"/>
  </r>
  <r>
    <x v="67"/>
    <x v="11"/>
    <n v="1751.7046654719104"/>
    <n v="1108.7017322805739"/>
    <n v="2073.0867724719105"/>
    <n v="0.84497411721131677"/>
    <n v="875.8523327359552"/>
  </r>
  <r>
    <x v="67"/>
    <x v="12"/>
    <n v="1772.8283857752808"/>
    <n v="1123.4561673319065"/>
    <n v="2098.8268735955057"/>
    <n v="0.84467585586906646"/>
    <n v="886.41419288764041"/>
  </r>
  <r>
    <x v="67"/>
    <x v="13"/>
    <n v="1720.5316786516853"/>
    <n v="1093.5030779455969"/>
    <n v="2038.6216516853931"/>
    <n v="0.84396811798269056"/>
    <n v="860.26583932584265"/>
  </r>
  <r>
    <x v="67"/>
    <x v="14"/>
    <n v="1488.9690236629215"/>
    <n v="925.45946061879283"/>
    <n v="1753.1411713483146"/>
    <n v="0.84931495991151562"/>
    <n v="744.48451183146074"/>
  </r>
  <r>
    <x v="67"/>
    <x v="15"/>
    <n v="1484.8804309550562"/>
    <n v="933.10615540529193"/>
    <n v="1753.7266011235954"/>
    <n v="0.84670006716195556"/>
    <n v="742.44021547752811"/>
  </r>
  <r>
    <x v="67"/>
    <x v="16"/>
    <n v="1516.847634"/>
    <n v="955.78891100691692"/>
    <n v="1792.8634044943819"/>
    <n v="0.84604751828697"/>
    <n v="758.42381699999999"/>
  </r>
  <r>
    <x v="67"/>
    <x v="17"/>
    <n v="1557.4742251685395"/>
    <n v="986.74088021609055"/>
    <n v="1843.7417191011239"/>
    <n v="0.8447355771327083"/>
    <n v="778.73711258426977"/>
  </r>
  <r>
    <x v="67"/>
    <x v="18"/>
    <n v="1530.6775318314606"/>
    <n v="955.82411477164919"/>
    <n v="1804.5978623595504"/>
    <n v="0.84820976670673143"/>
    <n v="765.33876591573028"/>
  </r>
  <r>
    <x v="67"/>
    <x v="19"/>
    <n v="1552.8142830337079"/>
    <n v="971.02128656429136"/>
    <n v="1831.4241825842696"/>
    <n v="0.84787254520281397"/>
    <n v="776.40714151685393"/>
  </r>
  <r>
    <x v="67"/>
    <x v="20"/>
    <n v="1528.5744796853933"/>
    <n v="952.80771873384583"/>
    <n v="1801.2169466292132"/>
    <n v="0.84863429835365389"/>
    <n v="764.28723984269664"/>
  </r>
  <r>
    <x v="67"/>
    <x v="21"/>
    <n v="1498.7508500224722"/>
    <n v="944.95328499466439"/>
    <n v="1771.7761769662923"/>
    <n v="0.8459030375883565"/>
    <n v="749.37542501123608"/>
  </r>
  <r>
    <x v="67"/>
    <x v="22"/>
    <n v="1534.9241573595507"/>
    <n v="957.88788190185608"/>
    <n v="1809.2930561797752"/>
    <n v="0.84835574431510852"/>
    <n v="767.46207867977535"/>
  </r>
  <r>
    <x v="67"/>
    <x v="23"/>
    <n v="1558.6371846404495"/>
    <n v="972.9852215654364"/>
    <n v="1837.4030898876404"/>
    <n v="0.84828266220873849"/>
    <n v="779.31859232022475"/>
  </r>
  <r>
    <x v="67"/>
    <x v="24"/>
    <n v="1589.8385363258424"/>
    <n v="1008.1079360954946"/>
    <n v="1882.516449438202"/>
    <n v="0.84452836351060667"/>
    <n v="794.91926816292118"/>
  </r>
  <r>
    <x v="67"/>
    <x v="25"/>
    <n v="1647.4354211123596"/>
    <n v="1030.5412364664139"/>
    <n v="1943.208353932584"/>
    <n v="0.84779144643874571"/>
    <n v="823.71771055617978"/>
  </r>
  <r>
    <x v="67"/>
    <x v="26"/>
    <n v="1632.1589151573032"/>
    <n v="1019.0867141621997"/>
    <n v="1924.1830617977525"/>
    <n v="0.84823473793204851"/>
    <n v="816.07945757865161"/>
  </r>
  <r>
    <x v="67"/>
    <x v="27"/>
    <n v="1635.3925097865172"/>
    <n v="1041.6693166773248"/>
    <n v="1938.9645758426966"/>
    <n v="0.84343599164299143"/>
    <n v="817.69625489325858"/>
  </r>
  <r>
    <x v="67"/>
    <x v="28"/>
    <n v="1630.1895830898877"/>
    <n v="1038.9885758260139"/>
    <n v="1933.1361404494382"/>
    <n v="0.84328752071795732"/>
    <n v="815.09479154494386"/>
  </r>
  <r>
    <x v="67"/>
    <x v="29"/>
    <n v="1638.6382607865169"/>
    <n v="1040.899073796973"/>
    <n v="1941.2898370786515"/>
    <n v="0.84409768674852814"/>
    <n v="819.31913039325843"/>
  </r>
  <r>
    <x v="67"/>
    <x v="30"/>
    <n v="1659.5634270337082"/>
    <n v="1042.7201034220905"/>
    <n v="1959.9530561797751"/>
    <n v="0.84673631432195184"/>
    <n v="829.7817135168541"/>
  </r>
  <r>
    <x v="67"/>
    <x v="31"/>
    <n v="1644.1896701123596"/>
    <n v="1036.6202698901204"/>
    <n v="1943.6926853932584"/>
    <n v="0.8459103038604574"/>
    <n v="822.09483505617982"/>
  </r>
  <r>
    <x v="67"/>
    <x v="32"/>
    <n v="1781.5647642471909"/>
    <n v="1113.9067482332814"/>
    <n v="2101.1333258426966"/>
    <n v="0.84790657610109665"/>
    <n v="890.78238212359543"/>
  </r>
  <r>
    <x v="67"/>
    <x v="33"/>
    <n v="1871.7407227415736"/>
    <n v="1176.5594977481589"/>
    <n v="2210.8155926966292"/>
    <n v="0.84662905803849919"/>
    <n v="935.87036137078678"/>
  </r>
  <r>
    <x v="67"/>
    <x v="34"/>
    <n v="1578.107638516854"/>
    <n v="1002.7314898183134"/>
    <n v="1869.7310393258426"/>
    <n v="0.84402922416363291"/>
    <n v="789.05381925842698"/>
  </r>
  <r>
    <x v="67"/>
    <x v="35"/>
    <n v="1586.4104397640451"/>
    <n v="990.5336707986678"/>
    <n v="1870.2553398876407"/>
    <n v="0.84823200657689435"/>
    <n v="793.20521988202256"/>
  </r>
  <r>
    <x v="67"/>
    <x v="36"/>
    <n v="1573.7475535280898"/>
    <n v="977.8311948706305"/>
    <n v="1852.7911938202246"/>
    <n v="0.84939282892597223"/>
    <n v="786.87377676404492"/>
  </r>
  <r>
    <x v="67"/>
    <x v="37"/>
    <n v="1542.9919354382023"/>
    <n v="959.44612750095064"/>
    <n v="1816.96477247191"/>
    <n v="0.84921400723637674"/>
    <n v="771.49596771910115"/>
  </r>
  <r>
    <x v="67"/>
    <x v="38"/>
    <n v="1487.3360178539326"/>
    <n v="944.88941241064447"/>
    <n v="1762.0966011235953"/>
    <n v="0.84407178182259557"/>
    <n v="743.66800892696631"/>
  </r>
  <r>
    <x v="67"/>
    <x v="39"/>
    <n v="1495.3105970898878"/>
    <n v="948.03201927359555"/>
    <n v="1770.5136235955056"/>
    <n v="0.84456316921936825"/>
    <n v="747.65529854494389"/>
  </r>
  <r>
    <x v="67"/>
    <x v="40"/>
    <n v="1535.7872596853936"/>
    <n v="970.99850253249122"/>
    <n v="1816.9976882022472"/>
    <n v="0.84523346928686205"/>
    <n v="767.89362984269678"/>
  </r>
  <r>
    <x v="67"/>
    <x v="41"/>
    <n v="1544.8397037977527"/>
    <n v="990.31847944514016"/>
    <n v="1835.0096460674158"/>
    <n v="0.84187007251350299"/>
    <n v="772.41985189887635"/>
  </r>
  <r>
    <x v="67"/>
    <x v="42"/>
    <n v="1554.7917193483149"/>
    <n v="976.4199375996551"/>
    <n v="1835.9665533707862"/>
    <n v="0.84685187564760278"/>
    <n v="777.39585967415746"/>
  </r>
  <r>
    <x v="67"/>
    <x v="43"/>
    <n v="1557.1257425393258"/>
    <n v="992.20831674020019"/>
    <n v="1846.3796797752807"/>
    <n v="0.8433399476801221"/>
    <n v="778.56287126966288"/>
  </r>
  <r>
    <x v="67"/>
    <x v="44"/>
    <n v="1575.222526516854"/>
    <n v="994.09485025796175"/>
    <n v="1862.6729662921348"/>
    <n v="0.84567852490634254"/>
    <n v="787.61126325842702"/>
  </r>
  <r>
    <x v="67"/>
    <x v="45"/>
    <n v="1723.7044914269666"/>
    <n v="1082.3839041300018"/>
    <n v="2035.3653455056176"/>
    <n v="0.8468771934400654"/>
    <n v="861.85224571348328"/>
  </r>
  <r>
    <x v="67"/>
    <x v="46"/>
    <n v="1822.503368932584"/>
    <n v="1154.4024381599447"/>
    <n v="2157.3510421348315"/>
    <n v="0.84478758131504872"/>
    <n v="911.25168446629198"/>
  </r>
  <r>
    <x v="67"/>
    <x v="47"/>
    <n v="1796.8372180786519"/>
    <n v="1135.9697324399776"/>
    <n v="2125.8060168539328"/>
    <n v="0.84524985056626412"/>
    <n v="898.41860903932593"/>
  </r>
  <r>
    <x v="68"/>
    <x v="0"/>
    <n v="1800.2815231348316"/>
    <n v="1135.7952667083835"/>
    <n v="2128.6250140449438"/>
    <n v="0.84574855188506226"/>
    <n v="900.14076156741578"/>
  </r>
  <r>
    <x v="68"/>
    <x v="1"/>
    <n v="1795.2244728876406"/>
    <n v="1137.383706724846"/>
    <n v="2125.1994269662923"/>
    <n v="0.84473224023512528"/>
    <n v="897.61223644382028"/>
  </r>
  <r>
    <x v="68"/>
    <x v="2"/>
    <n v="1878.7508965617974"/>
    <n v="1195.9071170569459"/>
    <n v="2227.0830168539323"/>
    <n v="0.84359266463977489"/>
    <n v="939.37544828089869"/>
  </r>
  <r>
    <x v="68"/>
    <x v="3"/>
    <n v="1832.7025640224717"/>
    <n v="1161.7192043370767"/>
    <n v="2169.8825308988762"/>
    <n v="0.84460911497511926"/>
    <n v="916.35128201123587"/>
  </r>
  <r>
    <x v="68"/>
    <x v="4"/>
    <n v="1842.638371078652"/>
    <n v="1174.6942667722662"/>
    <n v="2185.2283146067416"/>
    <n v="0.84322464557222121"/>
    <n v="921.31918553932599"/>
  </r>
  <r>
    <x v="68"/>
    <x v="5"/>
    <n v="1763.2126964831464"/>
    <n v="1107.3816024417774"/>
    <n v="2082.1174382022468"/>
    <n v="0.84683633311555617"/>
    <n v="881.60634824157319"/>
  </r>
  <r>
    <x v="68"/>
    <x v="6"/>
    <n v="1722.5577404494384"/>
    <n v="1075.6431272590028"/>
    <n v="2030.8159213483141"/>
    <n v="0.84820968869782409"/>
    <n v="861.27887022471918"/>
  </r>
  <r>
    <x v="68"/>
    <x v="7"/>
    <n v="1716.2688446292136"/>
    <n v="1078.1409766354043"/>
    <n v="2026.8119578651688"/>
    <n v="0.84678247430361087"/>
    <n v="858.13442231460681"/>
  </r>
  <r>
    <x v="68"/>
    <x v="8"/>
    <n v="1683.3615489101121"/>
    <n v="1046.8446316228169"/>
    <n v="1982.3192949438198"/>
    <n v="0.84918789480774315"/>
    <n v="841.68077445505605"/>
  </r>
  <r>
    <x v="68"/>
    <x v="9"/>
    <n v="1688.6374138314609"/>
    <n v="1052.1743497048776"/>
    <n v="1989.6148314606742"/>
    <n v="0.84872578708701574"/>
    <n v="844.31870691573044"/>
  </r>
  <r>
    <x v="68"/>
    <x v="10"/>
    <n v="1738.8067560674156"/>
    <n v="1095.361088713528"/>
    <n v="2055.0583567415729"/>
    <n v="0.84611064710804873"/>
    <n v="869.40337803370778"/>
  </r>
  <r>
    <x v="68"/>
    <x v="11"/>
    <n v="1809.9863591460676"/>
    <n v="1161.422589891567"/>
    <n v="2150.5704016853929"/>
    <n v="0.84163083325595334"/>
    <n v="904.99317957303379"/>
  </r>
  <r>
    <x v="68"/>
    <x v="12"/>
    <n v="1998.7585889662919"/>
    <n v="1259.8571818770256"/>
    <n v="2362.6840702247187"/>
    <n v="0.84596946928083649"/>
    <n v="999.37929448314594"/>
  </r>
  <r>
    <x v="68"/>
    <x v="13"/>
    <n v="1912.8089953820227"/>
    <n v="1218.7173494555655"/>
    <n v="2268.0631011235955"/>
    <n v="0.8433667451467376"/>
    <n v="956.40449769101133"/>
  </r>
  <r>
    <x v="68"/>
    <x v="14"/>
    <n v="1769.6677293707869"/>
    <n v="1118.6814991873548"/>
    <n v="2093.6026769662922"/>
    <n v="0.84527391411970343"/>
    <n v="884.83386468539345"/>
  </r>
  <r>
    <x v="68"/>
    <x v="15"/>
    <n v="1872.5835644494384"/>
    <n v="1186.404876062016"/>
    <n v="2216.7827443820224"/>
    <n v="0.84473030530173254"/>
    <n v="936.29178222471921"/>
  </r>
  <r>
    <x v="68"/>
    <x v="16"/>
    <n v="1923.0527638314604"/>
    <n v="1204.6111813823184"/>
    <n v="2269.1892893258428"/>
    <n v="0.84746247167541644"/>
    <n v="961.52638191573021"/>
  </r>
  <r>
    <x v="68"/>
    <x v="17"/>
    <n v="2004.3424152808986"/>
    <n v="1268.7505511675254"/>
    <n v="2372.1543960674157"/>
    <n v="0.84494601978847583"/>
    <n v="1002.1712076404493"/>
  </r>
  <r>
    <x v="68"/>
    <x v="18"/>
    <n v="2062.7132556741576"/>
    <n v="1315.7396984469008"/>
    <n v="2446.6215337078647"/>
    <n v="0.84308636511839541"/>
    <n v="1031.3566278370788"/>
  </r>
  <r>
    <x v="68"/>
    <x v="19"/>
    <n v="1936.2181133932584"/>
    <n v="1236.4750103709325"/>
    <n v="2297.3486966292135"/>
    <n v="0.84280549845749397"/>
    <n v="968.10905669662918"/>
  </r>
  <r>
    <x v="68"/>
    <x v="20"/>
    <n v="2093.8659818764049"/>
    <n v="1330.5492435968897"/>
    <n v="2480.8538932584274"/>
    <n v="0.84401019647564124"/>
    <n v="1046.9329909382025"/>
  </r>
  <r>
    <x v="68"/>
    <x v="21"/>
    <n v="2062.4539197640452"/>
    <n v="1314.4933631684858"/>
    <n v="2445.7328089887642"/>
    <n v="0.84328668781149763"/>
    <n v="1031.2269598820226"/>
  </r>
  <r>
    <x v="68"/>
    <x v="22"/>
    <n v="2014.2620138426969"/>
    <n v="1300.7704924879049"/>
    <n v="2397.7604831460676"/>
    <n v="0.84005972573199317"/>
    <n v="1007.1310069213484"/>
  </r>
  <r>
    <x v="68"/>
    <x v="23"/>
    <n v="1889.0149256292138"/>
    <n v="1208.7425623438917"/>
    <n v="2242.640401685393"/>
    <n v="0.84231735244294093"/>
    <n v="944.50746281460692"/>
  </r>
  <r>
    <x v="68"/>
    <x v="24"/>
    <n v="2018.585629719101"/>
    <n v="1289.728432664843"/>
    <n v="2395.4305196629211"/>
    <n v="0.84268176979023846"/>
    <n v="1009.2928148595505"/>
  </r>
  <r>
    <x v="68"/>
    <x v="25"/>
    <n v="2038.4410353370788"/>
    <n v="1299.6410636952539"/>
    <n v="2417.5005168539328"/>
    <n v="0.84320190259559846"/>
    <n v="1019.2205176685394"/>
  </r>
  <r>
    <x v="68"/>
    <x v="26"/>
    <n v="2035.7220604044944"/>
    <n v="1300.5057046385944"/>
    <n v="2415.6736938202243"/>
    <n v="0.84271400794415152"/>
    <n v="1017.8610302022472"/>
  </r>
  <r>
    <x v="68"/>
    <x v="27"/>
    <n v="2026.5845216966293"/>
    <n v="1287.2061810935727"/>
    <n v="2400.8216460674157"/>
    <n v="0.84412123033637554"/>
    <n v="1013.2922608483146"/>
  </r>
  <r>
    <x v="68"/>
    <x v="28"/>
    <n v="1995.3142839101124"/>
    <n v="1260.6981376971885"/>
    <n v="2360.2200926966289"/>
    <n v="0.84539331314241983"/>
    <n v="997.6571419550562"/>
  </r>
  <r>
    <x v="68"/>
    <x v="29"/>
    <n v="2021.9164753146067"/>
    <n v="1275.335221416429"/>
    <n v="2390.528426966292"/>
    <n v="0.84580315067849932"/>
    <n v="1010.9582376573034"/>
  </r>
  <r>
    <x v="68"/>
    <x v="30"/>
    <n v="1773.205233269663"/>
    <n v="1118.8349983326043"/>
    <n v="2096.6755955056183"/>
    <n v="0.84572226484185808"/>
    <n v="886.60261663483152"/>
  </r>
  <r>
    <x v="68"/>
    <x v="31"/>
    <n v="1775.9566251910112"/>
    <n v="1123.2839815543052"/>
    <n v="2101.3778426966292"/>
    <n v="0.84513912210665765"/>
    <n v="887.9783125955056"/>
  </r>
  <r>
    <x v="68"/>
    <x v="32"/>
    <n v="1946.0039918764048"/>
    <n v="1231.7975271056891"/>
    <n v="2303.0971938202247"/>
    <n v="0.84495087619315912"/>
    <n v="973.00199593820241"/>
  </r>
  <r>
    <x v="68"/>
    <x v="33"/>
    <n v="1898.1038388539325"/>
    <n v="1199.2198873642449"/>
    <n v="2245.2007752808986"/>
    <n v="0.84540494540692446"/>
    <n v="949.05191942696626"/>
  </r>
  <r>
    <x v="68"/>
    <x v="34"/>
    <n v="1829.2825717078654"/>
    <n v="1162.8645774000088"/>
    <n v="2167.6089943820225"/>
    <n v="0.84391722697634741"/>
    <n v="914.64128585393269"/>
  </r>
  <r>
    <x v="68"/>
    <x v="35"/>
    <n v="1826.2556353820225"/>
    <n v="1146.4817625609455"/>
    <n v="2156.3000898876408"/>
    <n v="0.84693946076734805"/>
    <n v="913.12781769101127"/>
  </r>
  <r>
    <x v="68"/>
    <x v="36"/>
    <n v="1798.4053899101125"/>
    <n v="1131.2262101098152"/>
    <n v="2124.6022415730336"/>
    <n v="0.84646686081748257"/>
    <n v="899.20269495505624"/>
  </r>
  <r>
    <x v="68"/>
    <x v="37"/>
    <n v="1688.1511590000002"/>
    <n v="1066.2132978908148"/>
    <n v="1996.6635000000003"/>
    <n v="0.84548606162230133"/>
    <n v="844.07557950000012"/>
  </r>
  <r>
    <x v="68"/>
    <x v="38"/>
    <n v="1654.5631065168541"/>
    <n v="1038.750545954141"/>
    <n v="1953.6073735955054"/>
    <n v="0.84692714046821138"/>
    <n v="827.28155325842704"/>
  </r>
  <r>
    <x v="68"/>
    <x v="39"/>
    <n v="1633.8567549438201"/>
    <n v="1041.3581468801074"/>
    <n v="1937.5021769662922"/>
    <n v="0.8432799582718844"/>
    <n v="816.92837747191004"/>
  </r>
  <r>
    <x v="68"/>
    <x v="40"/>
    <n v="1708.1645974382025"/>
    <n v="1087.4852832913314"/>
    <n v="2024.9569213483144"/>
    <n v="0.84355601812053549"/>
    <n v="854.08229871910123"/>
  </r>
  <r>
    <x v="68"/>
    <x v="41"/>
    <n v="1694.8736320449441"/>
    <n v="1081.291654849623"/>
    <n v="2010.4199241573033"/>
    <n v="0.84304458570036056"/>
    <n v="847.43681602247204"/>
  </r>
  <r>
    <x v="68"/>
    <x v="42"/>
    <n v="1696.6808791685394"/>
    <n v="1080.59098920172"/>
    <n v="2011.56727247191"/>
    <n v="0.84346216126472218"/>
    <n v="848.34043958426969"/>
  </r>
  <r>
    <x v="68"/>
    <x v="43"/>
    <n v="1733.7618621910112"/>
    <n v="1110.0146779030367"/>
    <n v="2058.6555758426966"/>
    <n v="0.84218160751893023"/>
    <n v="866.88093109550562"/>
  </r>
  <r>
    <x v="68"/>
    <x v="44"/>
    <n v="1742.9399221348317"/>
    <n v="1105.2930831409903"/>
    <n v="2063.8586123595505"/>
    <n v="0.84450548680860382"/>
    <n v="871.46996106741585"/>
  </r>
  <r>
    <x v="68"/>
    <x v="45"/>
    <n v="1974.0852083932582"/>
    <n v="1269.0509717219927"/>
    <n v="2346.8069325842694"/>
    <n v="0.84117921290586295"/>
    <n v="987.0426041966291"/>
  </r>
  <r>
    <x v="68"/>
    <x v="46"/>
    <n v="2004.4963959775287"/>
    <n v="1269.2325685570595"/>
    <n v="2372.5423314606742"/>
    <n v="0.84487276344757345"/>
    <n v="1002.2481979887643"/>
  </r>
  <r>
    <x v="68"/>
    <x v="47"/>
    <n v="1957.8645576404494"/>
    <n v="1238.7408977477598"/>
    <n v="2316.8324578651686"/>
    <n v="0.84506091538639438"/>
    <n v="978.93227882022472"/>
  </r>
  <r>
    <x v="69"/>
    <x v="0"/>
    <n v="1954.8416734382022"/>
    <n v="1225.8371784747458"/>
    <n v="2307.3973988764042"/>
    <n v="0.84720632622283432"/>
    <n v="977.42083671910109"/>
  </r>
  <r>
    <x v="69"/>
    <x v="1"/>
    <n v="1951.6931734044945"/>
    <n v="1231.6942640319348"/>
    <n v="2307.851165730337"/>
    <n v="0.8456754934570776"/>
    <n v="975.84658670224724"/>
  </r>
  <r>
    <x v="69"/>
    <x v="2"/>
    <n v="2007.9244925393259"/>
    <n v="1267.933213894258"/>
    <n v="2374.7453342696626"/>
    <n v="0.8455325560864192"/>
    <n v="1003.962246269663"/>
  </r>
  <r>
    <x v="69"/>
    <x v="3"/>
    <n v="1969.3928492696625"/>
    <n v="1237.3313613166615"/>
    <n v="2325.832558988764"/>
    <n v="0.84674747614932522"/>
    <n v="984.69642463483126"/>
  </r>
  <r>
    <x v="69"/>
    <x v="4"/>
    <n v="1945.0355343370788"/>
    <n v="1224.1829711280975"/>
    <n v="2298.2139101123598"/>
    <n v="0.84632484634208216"/>
    <n v="972.51776716853942"/>
  </r>
  <r>
    <x v="69"/>
    <x v="5"/>
    <n v="1888.1113020674156"/>
    <n v="1205.0569025402121"/>
    <n v="2239.8942893258427"/>
    <n v="0.84294661184019282"/>
    <n v="944.05565103370782"/>
  </r>
  <r>
    <x v="69"/>
    <x v="6"/>
    <n v="1874.8000760561799"/>
    <n v="1182.3747500251548"/>
    <n v="2216.5029606741573"/>
    <n v="0.84583693742775456"/>
    <n v="937.40003802808997"/>
  </r>
  <r>
    <x v="69"/>
    <x v="7"/>
    <n v="1863.4055045056182"/>
    <n v="1185.0176353699462"/>
    <n v="2208.2904859550558"/>
    <n v="0.8438226385328651"/>
    <n v="931.70275225280909"/>
  </r>
  <r>
    <x v="69"/>
    <x v="8"/>
    <n v="1869.6052536067414"/>
    <n v="1196.4183346189234"/>
    <n v="2219.6487640449436"/>
    <n v="0.84229779228660229"/>
    <n v="934.80262680337069"/>
  </r>
  <r>
    <x v="69"/>
    <x v="9"/>
    <n v="1870.0185702134834"/>
    <n v="1181.739186303497"/>
    <n v="2212.120466292135"/>
    <n v="0.84535114552234636"/>
    <n v="935.00928510674169"/>
  </r>
  <r>
    <x v="69"/>
    <x v="10"/>
    <n v="1859.1629311011236"/>
    <n v="1171.5656036247713"/>
    <n v="2197.510584269663"/>
    <n v="0.84603138861286153"/>
    <n v="929.5814655505618"/>
  </r>
  <r>
    <x v="69"/>
    <x v="11"/>
    <n v="1915.3699374943822"/>
    <n v="1209.7469836156768"/>
    <n v="2265.4204382022472"/>
    <n v="0.84548099999236703"/>
    <n v="957.68496874719108"/>
  </r>
  <r>
    <x v="69"/>
    <x v="12"/>
    <n v="2073.4594874494383"/>
    <n v="1304.4170067953983"/>
    <n v="2449.6403764044944"/>
    <n v="0.8464342388464372"/>
    <n v="1036.7297437247191"/>
  </r>
  <r>
    <x v="69"/>
    <x v="13"/>
    <n v="2127.8673509662926"/>
    <n v="1350.5039335290876"/>
    <n v="2520.2540224719105"/>
    <n v="0.84430669765551725"/>
    <n v="1063.9336754831463"/>
  </r>
  <r>
    <x v="69"/>
    <x v="14"/>
    <n v="1977.0513628651684"/>
    <n v="1243.623216248506"/>
    <n v="2335.6649578651682"/>
    <n v="0.84646188495811581"/>
    <n v="988.52568143258418"/>
  </r>
  <r>
    <x v="69"/>
    <x v="15"/>
    <n v="2012.9248130561803"/>
    <n v="1264.294992497476"/>
    <n v="2377.037679775281"/>
    <n v="0.84682074254980966"/>
    <n v="1006.4624065280901"/>
  </r>
  <r>
    <x v="69"/>
    <x v="16"/>
    <n v="2030.6488016629212"/>
    <n v="1285.0855617013071"/>
    <n v="2403.1186938202245"/>
    <n v="0.84500561994081536"/>
    <n v="1015.3244008314606"/>
  </r>
  <r>
    <x v="69"/>
    <x v="17"/>
    <n v="2026.2887166741575"/>
    <n v="1274.6846266757193"/>
    <n v="2393.8811292134833"/>
    <n v="0.84644500177830495"/>
    <n v="1013.1443583370788"/>
  </r>
  <r>
    <x v="69"/>
    <x v="18"/>
    <n v="2071.5509372359552"/>
    <n v="1305.4492711302025"/>
    <n v="2448.5753174157298"/>
    <n v="0.84602295976025232"/>
    <n v="1035.7754686179776"/>
  </r>
  <r>
    <x v="69"/>
    <x v="19"/>
    <n v="2090.4581459325841"/>
    <n v="1327.4687800485758"/>
    <n v="2476.3256292134829"/>
    <n v="0.84417740594016466"/>
    <n v="1045.2290729662921"/>
  </r>
  <r>
    <x v="69"/>
    <x v="20"/>
    <n v="2114.2805805505618"/>
    <n v="1330.1886917762995"/>
    <n v="2497.9159971910112"/>
    <n v="0.84641780705521719"/>
    <n v="1057.1402902752809"/>
  </r>
  <r>
    <x v="69"/>
    <x v="21"/>
    <n v="2077.9451882696626"/>
    <n v="1321.1252482039461"/>
    <n v="2462.3623061797753"/>
    <n v="0.84388279622972484"/>
    <n v="1038.9725941348313"/>
  </r>
  <r>
    <x v="69"/>
    <x v="22"/>
    <n v="1945.5785188988764"/>
    <n v="1212.2546616765414"/>
    <n v="2292.3431544943815"/>
    <n v="0.84872917699270445"/>
    <n v="972.78925944943819"/>
  </r>
  <r>
    <x v="69"/>
    <x v="23"/>
    <n v="1929.2403565617981"/>
    <n v="1224.613578787091"/>
    <n v="2285.0922893258426"/>
    <n v="0.84427240228926181"/>
    <n v="964.62017828089904"/>
  </r>
  <r>
    <x v="69"/>
    <x v="24"/>
    <n v="1914.9485166404495"/>
    <n v="1212.4676881171094"/>
    <n v="2266.518412921348"/>
    <n v="0.84488548856404166"/>
    <n v="957.47425832022475"/>
  </r>
  <r>
    <x v="69"/>
    <x v="25"/>
    <n v="1952.1753761123593"/>
    <n v="1236.0444541433783"/>
    <n v="2310.5831713483144"/>
    <n v="0.84488427004910183"/>
    <n v="976.08768805617967"/>
  </r>
  <r>
    <x v="69"/>
    <x v="26"/>
    <n v="1982.3353320337078"/>
    <n v="1245.665622018754"/>
    <n v="2341.2253651685392"/>
    <n v="0.84670846366428476"/>
    <n v="991.1676660168539"/>
  </r>
  <r>
    <x v="69"/>
    <x v="27"/>
    <n v="1904.8182076516855"/>
    <n v="1204.4475548222879"/>
    <n v="2253.6695224719101"/>
    <n v="0.8452074222321686"/>
    <n v="952.40910382584275"/>
  </r>
  <r>
    <x v="69"/>
    <x v="28"/>
    <n v="1851.832639516854"/>
    <n v="1171.5359615809282"/>
    <n v="2191.2965646067419"/>
    <n v="0.84508535696499421"/>
    <n v="925.91631975842699"/>
  </r>
  <r>
    <x v="69"/>
    <x v="29"/>
    <n v="1838.8050621573036"/>
    <n v="1176.4942969148674"/>
    <n v="2182.9665337078654"/>
    <n v="0.84234230519054809"/>
    <n v="919.4025310786518"/>
  </r>
  <r>
    <x v="69"/>
    <x v="30"/>
    <n v="1776.5603916067414"/>
    <n v="1129.1855616248235"/>
    <n v="2105.0479466292131"/>
    <n v="0.84395245934969099"/>
    <n v="888.2801958033707"/>
  </r>
  <r>
    <x v="69"/>
    <x v="31"/>
    <n v="1815.7890001348314"/>
    <n v="1150.0242664977216"/>
    <n v="2149.3360617977528"/>
    <n v="0.84481390900595832"/>
    <n v="907.89450006741572"/>
  </r>
  <r>
    <x v="69"/>
    <x v="32"/>
    <n v="1798.4783281348316"/>
    <n v="1149.9002484212897"/>
    <n v="2134.6650505617977"/>
    <n v="0.84251078531571544"/>
    <n v="899.2391640674158"/>
  </r>
  <r>
    <x v="69"/>
    <x v="33"/>
    <n v="1863.6607882921348"/>
    <n v="1192.8791664501716"/>
    <n v="2212.7341095505617"/>
    <n v="0.84224344002663354"/>
    <n v="931.83039414606742"/>
  </r>
  <r>
    <x v="69"/>
    <x v="34"/>
    <n v="1902.8812925730338"/>
    <n v="1216.5208677308581"/>
    <n v="2258.5128370786515"/>
    <n v="0.8425372932723193"/>
    <n v="951.44064628651688"/>
  </r>
  <r>
    <x v="69"/>
    <x v="35"/>
    <n v="1740.36277152809"/>
    <n v="1100.8859416748567"/>
    <n v="2059.3232949438197"/>
    <n v="0.84511391475109243"/>
    <n v="870.18138576404499"/>
  </r>
  <r>
    <x v="69"/>
    <x v="36"/>
    <n v="1633.0260696067417"/>
    <n v="1048.0939599859232"/>
    <n v="1940.4316769662921"/>
    <n v="0.84157875229075096"/>
    <n v="816.51303480337083"/>
  </r>
  <r>
    <x v="69"/>
    <x v="37"/>
    <n v="1628.1635212921349"/>
    <n v="1050.6145339539241"/>
    <n v="1937.706724719101"/>
    <n v="0.84025281045982902"/>
    <n v="814.08176064606744"/>
  </r>
  <r>
    <x v="69"/>
    <x v="38"/>
    <n v="1602.1732005505617"/>
    <n v="1028.6658696647719"/>
    <n v="1903.9728033707866"/>
    <n v="0.84148954108697349"/>
    <n v="801.08660027528083"/>
  </r>
  <r>
    <x v="69"/>
    <x v="39"/>
    <n v="1616.7081678876407"/>
    <n v="1037.0069147585261"/>
    <n v="1920.7104522471909"/>
    <n v="0.84172404330706174"/>
    <n v="808.35408394382034"/>
  </r>
  <r>
    <x v="69"/>
    <x v="40"/>
    <n v="1596.1882139999998"/>
    <n v="1024.5407670814"/>
    <n v="1896.707831460674"/>
    <n v="0.84155724330550108"/>
    <n v="798.09410699999989"/>
  </r>
  <r>
    <x v="69"/>
    <x v="41"/>
    <n v="1573.8245438764045"/>
    <n v="1001.864807630433"/>
    <n v="1865.6518398876403"/>
    <n v="0.84357890911263955"/>
    <n v="786.91227193820225"/>
  </r>
  <r>
    <x v="69"/>
    <x v="42"/>
    <n v="1575.1050149325845"/>
    <n v="1008.7804504259777"/>
    <n v="1870.4528342696631"/>
    <n v="0.84209822673641488"/>
    <n v="787.55250746629224"/>
  </r>
  <r>
    <x v="69"/>
    <x v="43"/>
    <n v="1562.754142213483"/>
    <n v="998.39287124948703"/>
    <n v="1854.4510870786519"/>
    <n v="0.84270442779664578"/>
    <n v="781.37707110674148"/>
  </r>
  <r>
    <x v="69"/>
    <x v="44"/>
    <n v="1587.5247737528091"/>
    <n v="996.82148209502827"/>
    <n v="1874.5367359550562"/>
    <n v="0.84688912375141179"/>
    <n v="793.76238687640455"/>
  </r>
  <r>
    <x v="69"/>
    <x v="45"/>
    <n v="1893.8572133258428"/>
    <n v="1204.3736237680887"/>
    <n v="2244.3731797752807"/>
    <n v="0.84382456108099924"/>
    <n v="946.92860666292142"/>
  </r>
  <r>
    <x v="69"/>
    <x v="46"/>
    <n v="1886.9564468426966"/>
    <n v="1189.4867199744581"/>
    <n v="2230.5791376404491"/>
    <n v="0.84594911473921364"/>
    <n v="943.47822342134828"/>
  </r>
  <r>
    <x v="69"/>
    <x v="47"/>
    <n v="1870.962715011236"/>
    <n v="1183.1716736045678"/>
    <n v="2213.6839634831458"/>
    <n v="0.84518058850069488"/>
    <n v="935.48135750561801"/>
  </r>
  <r>
    <x v="70"/>
    <x v="0"/>
    <n v="1873.5317613707866"/>
    <n v="1178.7462498600837"/>
    <n v="2213.4958735955061"/>
    <n v="0.84641303547022362"/>
    <n v="936.76588068539331"/>
  </r>
  <r>
    <x v="70"/>
    <x v="1"/>
    <n v="1865.4761396629215"/>
    <n v="1163.4161795317907"/>
    <n v="2198.5309719101124"/>
    <n v="0.84851028413858165"/>
    <n v="932.73806983146073"/>
  </r>
  <r>
    <x v="70"/>
    <x v="2"/>
    <n v="1867.7534331235952"/>
    <n v="1167.0274262033372"/>
    <n v="2202.3750589887641"/>
    <n v="0.8480632876314842"/>
    <n v="933.87671656179759"/>
  </r>
  <r>
    <x v="70"/>
    <x v="3"/>
    <n v="1842.6869965617975"/>
    <n v="1166.6204730688671"/>
    <n v="2180.9398651685392"/>
    <n v="0.84490499989984724"/>
    <n v="921.34349828089876"/>
  </r>
  <r>
    <x v="70"/>
    <x v="4"/>
    <n v="1825.169666258427"/>
    <n v="1143.3366955641368"/>
    <n v="2153.7091516853934"/>
    <n v="0.84745410717604719"/>
    <n v="912.58483312921351"/>
  </r>
  <r>
    <x v="70"/>
    <x v="5"/>
    <n v="1833.4400505168542"/>
    <n v="1152.1148749813781"/>
    <n v="2165.3801292134831"/>
    <n v="0.84670586276359827"/>
    <n v="916.72002525842709"/>
  </r>
  <r>
    <x v="70"/>
    <x v="6"/>
    <n v="1797.9920733033707"/>
    <n v="1130.1344414408413"/>
    <n v="2123.6711966292137"/>
    <n v="0.84664333921240942"/>
    <n v="898.99603665168536"/>
  </r>
  <r>
    <x v="70"/>
    <x v="7"/>
    <n v="1783.2909688988766"/>
    <n v="1118.8488703046921"/>
    <n v="2105.2195786516854"/>
    <n v="0.84708074491735819"/>
    <n v="891.6454844494383"/>
  </r>
  <r>
    <x v="70"/>
    <x v="8"/>
    <n v="1766.5394899550563"/>
    <n v="1103.4565083909865"/>
    <n v="2082.8533398876402"/>
    <n v="0.8481343626672978"/>
    <n v="883.26974497752815"/>
  </r>
  <r>
    <x v="70"/>
    <x v="9"/>
    <n v="1764.7565555730339"/>
    <n v="1103.7184745335087"/>
    <n v="2081.4802837078651"/>
    <n v="0.84783726724971309"/>
    <n v="882.37827778651695"/>
  </r>
  <r>
    <x v="70"/>
    <x v="10"/>
    <n v="1777.8287062921349"/>
    <n v="1116.3534702904224"/>
    <n v="2099.2665337078652"/>
    <n v="0.84688088803664907"/>
    <n v="888.91435314606747"/>
  </r>
  <r>
    <x v="70"/>
    <x v="11"/>
    <n v="1769.1693181685396"/>
    <n v="1107.7249904948108"/>
    <n v="2087.3463370786517"/>
    <n v="0.84756865055972586"/>
    <n v="884.58465908426979"/>
  </r>
  <r>
    <x v="70"/>
    <x v="12"/>
    <n v="1963.6915113707869"/>
    <n v="1228.97778884339"/>
    <n v="2316.564429775281"/>
    <n v="0.84767403234335048"/>
    <n v="981.84575568539344"/>
  </r>
  <r>
    <x v="70"/>
    <x v="13"/>
    <n v="2029.0522649662926"/>
    <n v="1289.398701368405"/>
    <n v="2404.0803033707862"/>
    <n v="0.84400353104733528"/>
    <n v="1014.5261324831463"/>
  </r>
  <r>
    <x v="70"/>
    <x v="14"/>
    <n v="1922.9514607415736"/>
    <n v="1233.9255029508113"/>
    <n v="2284.8007500000003"/>
    <n v="0.8416276389709576"/>
    <n v="961.47573037078678"/>
  </r>
  <r>
    <x v="70"/>
    <x v="15"/>
    <n v="1964.0926716067415"/>
    <n v="1247.2413031988415"/>
    <n v="2326.6436966292135"/>
    <n v="0.84417423881975251"/>
    <n v="982.04633580337077"/>
  </r>
  <r>
    <x v="70"/>
    <x v="16"/>
    <n v="2023.1321123932582"/>
    <n v="1269.836057732598"/>
    <n v="2388.6287191011234"/>
    <n v="0.84698475582031563"/>
    <n v="1011.5660561966291"/>
  </r>
  <r>
    <x v="70"/>
    <x v="17"/>
    <n v="2091.2280494157303"/>
    <n v="1332.8550983013029"/>
    <n v="2479.8664213483144"/>
    <n v="0.84328253788714969"/>
    <n v="1045.6140247078652"/>
  </r>
  <r>
    <x v="70"/>
    <x v="18"/>
    <n v="2093.6350108314605"/>
    <n v="1331.8809429157311"/>
    <n v="2481.3734915730333"/>
    <n v="0.84374037924626522"/>
    <n v="1046.8175054157302"/>
  </r>
  <r>
    <x v="70"/>
    <x v="19"/>
    <n v="2051.2619543932587"/>
    <n v="1289.799526353152"/>
    <n v="2423.0679775280896"/>
    <n v="0.84655567793267961"/>
    <n v="1025.6309771966294"/>
  </r>
  <r>
    <x v="70"/>
    <x v="20"/>
    <n v="2120.172368258427"/>
    <n v="1362.8699896567125"/>
    <n v="2520.4256544943823"/>
    <n v="0.84119615449786034"/>
    <n v="1060.0861841292135"/>
  </r>
  <r>
    <x v="70"/>
    <x v="21"/>
    <n v="2212.9822070898877"/>
    <n v="1418.4298293577697"/>
    <n v="2628.5420730337078"/>
    <n v="0.84190480715258043"/>
    <n v="1106.4911035449438"/>
  </r>
  <r>
    <x v="70"/>
    <x v="22"/>
    <n v="2180.9987955505617"/>
    <n v="1388.9731039842943"/>
    <n v="2585.7304634831462"/>
    <n v="0.8434749198927004"/>
    <n v="1090.4993977752808"/>
  </r>
  <r>
    <x v="70"/>
    <x v="23"/>
    <n v="2027.735324797753"/>
    <n v="1273.1516534776185"/>
    <n v="2394.2902247191009"/>
    <n v="0.84690456648197177"/>
    <n v="1013.8676623988765"/>
  </r>
  <r>
    <x v="70"/>
    <x v="24"/>
    <n v="1998.2804383820226"/>
    <n v="1261.188205178805"/>
    <n v="2362.9897162921347"/>
    <n v="0.84565769567444726"/>
    <n v="999.14021919101128"/>
  </r>
  <r>
    <x v="70"/>
    <x v="25"/>
    <n v="1985.2285482808991"/>
    <n v="1254.2916352737386"/>
    <n v="2348.2716825842695"/>
    <n v="0.84539985854454369"/>
    <n v="992.61427414044954"/>
  </r>
  <r>
    <x v="70"/>
    <x v="26"/>
    <n v="1934.1636867303371"/>
    <n v="1218.177680299252"/>
    <n v="2285.8140842696625"/>
    <n v="0.84615966803280906"/>
    <n v="967.08184336516854"/>
  </r>
  <r>
    <x v="70"/>
    <x v="27"/>
    <n v="1865.0587709325844"/>
    <n v="1173.1581560914581"/>
    <n v="2203.3484241573033"/>
    <n v="0.84646565676325036"/>
    <n v="932.52938546629218"/>
  </r>
  <r>
    <x v="70"/>
    <x v="28"/>
    <n v="1885.2099815730339"/>
    <n v="1200.2261849852223"/>
    <n v="2234.8511292134831"/>
    <n v="0.84355058685117013"/>
    <n v="942.60499078651696"/>
  </r>
  <r>
    <x v="70"/>
    <x v="29"/>
    <n v="1855.6132708314606"/>
    <n v="1179.1799112228603"/>
    <n v="2198.5826966292134"/>
    <n v="0.84400430953833072"/>
    <n v="927.80663541573028"/>
  </r>
  <r>
    <x v="70"/>
    <x v="30"/>
    <n v="1689.6099234943822"/>
    <n v="1069.5417566274352"/>
    <n v="1999.6752893258424"/>
    <n v="0.84494214261356715"/>
    <n v="844.8049617471911"/>
  </r>
  <r>
    <x v="70"/>
    <x v="31"/>
    <n v="1648.8374558764044"/>
    <n v="1040.0797903538366"/>
    <n v="1949.4693960674158"/>
    <n v="0.84578781241836176"/>
    <n v="824.41872793820221"/>
  </r>
  <r>
    <x v="70"/>
    <x v="32"/>
    <n v="1700.9477653146066"/>
    <n v="1081.6372490558394"/>
    <n v="2015.7287612359551"/>
    <n v="0.8438376224148636"/>
    <n v="850.47388265730331"/>
  </r>
  <r>
    <x v="70"/>
    <x v="33"/>
    <n v="1795.0664400674159"/>
    <n v="1135.2068141370237"/>
    <n v="2123.9016067415732"/>
    <n v="0.84517401106040568"/>
    <n v="897.53322003370795"/>
  </r>
  <r>
    <x v="70"/>
    <x v="34"/>
    <n v="1850.0091838988769"/>
    <n v="1184.930289065707"/>
    <n v="2196.9510168539327"/>
    <n v="0.84208030570846237"/>
    <n v="925.00459194943846"/>
  </r>
  <r>
    <x v="70"/>
    <x v="35"/>
    <n v="1552.2631942247194"/>
    <n v="994.63946361210628"/>
    <n v="1843.591247191011"/>
    <n v="0.84197795828648359"/>
    <n v="776.13159711235971"/>
  </r>
  <r>
    <x v="70"/>
    <x v="36"/>
    <n v="1412.5297641573036"/>
    <n v="898.4523995266851"/>
    <n v="1674.0540758426969"/>
    <n v="0.84377785911500769"/>
    <n v="706.26488207865179"/>
  </r>
  <r>
    <x v="70"/>
    <x v="37"/>
    <n v="1445.1209942359551"/>
    <n v="919.30731695867746"/>
    <n v="1712.7465168539325"/>
    <n v="0.8437448157188101"/>
    <n v="722.56049711797755"/>
  </r>
  <r>
    <x v="70"/>
    <x v="38"/>
    <n v="1449.9187085730337"/>
    <n v="936.41656277789139"/>
    <n v="1726.0186095505617"/>
    <n v="0.84003654453678123"/>
    <n v="724.95935428651683"/>
  </r>
  <r>
    <x v="70"/>
    <x v="39"/>
    <n v="1477.939143235955"/>
    <n v="945.14897801749282"/>
    <n v="1754.3120308988764"/>
    <n v="0.84246081495473013"/>
    <n v="738.96957161797752"/>
  </r>
  <r>
    <x v="70"/>
    <x v="40"/>
    <n v="1548.6689605955053"/>
    <n v="984.48603293843507"/>
    <n v="1835.0989887640449"/>
    <n v="0.84391576153532044"/>
    <n v="774.33448029775263"/>
  </r>
  <r>
    <x v="70"/>
    <x v="41"/>
    <n v="1675.2937708314607"/>
    <n v="1066.0056737066338"/>
    <n v="1985.6931573033708"/>
    <n v="0.84368209895357571"/>
    <n v="837.64688541573037"/>
  </r>
  <r>
    <x v="70"/>
    <x v="42"/>
    <n v="1465.851658550562"/>
    <n v="930.04742780715594"/>
    <n v="1736.0038314606741"/>
    <n v="0.84438273233371497"/>
    <n v="732.92582927528099"/>
  </r>
  <r>
    <x v="70"/>
    <x v="43"/>
    <n v="1353.7820762696629"/>
    <n v="848.34589726169827"/>
    <n v="1597.628452247191"/>
    <n v="0.84736978386023432"/>
    <n v="676.89103813483143"/>
  </r>
  <r>
    <x v="70"/>
    <x v="44"/>
    <n v="1429.8606967752808"/>
    <n v="897.33090817247228"/>
    <n v="1688.1067415730338"/>
    <n v="0.84702031071974115"/>
    <n v="714.93034838764038"/>
  </r>
  <r>
    <x v="70"/>
    <x v="45"/>
    <n v="1572.7669396179776"/>
    <n v="979.63892080873518"/>
    <n v="1852.9134522471909"/>
    <n v="0.84880755639749117"/>
    <n v="786.38346980898882"/>
  </r>
  <r>
    <x v="70"/>
    <x v="46"/>
    <n v="1577.795625"/>
    <n v="979.27660757541241"/>
    <n v="1856.9926516853934"/>
    <n v="0.84965097926909072"/>
    <n v="788.89781249999999"/>
  </r>
  <r>
    <x v="70"/>
    <x v="47"/>
    <n v="1528.112537595506"/>
    <n v="948.52922842874773"/>
    <n v="1798.5648792134834"/>
    <n v="0.84962880975622801"/>
    <n v="764.05626879775298"/>
  </r>
  <r>
    <x v="71"/>
    <x v="0"/>
    <n v="1521.8601108876405"/>
    <n v="958.84638062839531"/>
    <n v="1798.7341601123594"/>
    <n v="0.84607283535026445"/>
    <n v="760.93005544382027"/>
  </r>
  <r>
    <x v="71"/>
    <x v="1"/>
    <n v="1510.003597247191"/>
    <n v="952.26408855162697"/>
    <n v="1785.1940393258426"/>
    <n v="0.84584844223288247"/>
    <n v="755.0017986235955"/>
  </r>
  <r>
    <x v="71"/>
    <x v="2"/>
    <n v="1535.6738002247193"/>
    <n v="960.30011355182887"/>
    <n v="1811.2068707865169"/>
    <n v="0.84787321922970216"/>
    <n v="767.83690011235967"/>
  </r>
  <r>
    <x v="71"/>
    <x v="3"/>
    <n v="1556.3517869325847"/>
    <n v="973.28855289023136"/>
    <n v="1835.6256404494382"/>
    <n v="0.84785903652529304"/>
    <n v="778.17589346629234"/>
  </r>
  <r>
    <x v="71"/>
    <x v="4"/>
    <n v="1334.56285405618"/>
    <n v="831.85221483180248"/>
    <n v="1572.5889859550562"/>
    <n v="0.84864059584245433"/>
    <n v="667.28142702808998"/>
  </r>
  <r>
    <x v="71"/>
    <x v="5"/>
    <n v="1289.6977416067416"/>
    <n v="796.62237031039899"/>
    <n v="1515.891640449438"/>
    <n v="0.85078491575055226"/>
    <n v="644.8488708033708"/>
  </r>
  <r>
    <x v="71"/>
    <x v="6"/>
    <n v="1275.3815889438206"/>
    <n v="810.48257863604078"/>
    <n v="1511.1188595505619"/>
    <n v="0.84399819437310541"/>
    <n v="637.69079447191029"/>
  </r>
  <r>
    <x v="71"/>
    <x v="7"/>
    <n v="1248.1310577640452"/>
    <n v="786.22973223954739"/>
    <n v="1475.1231573033706"/>
    <n v="0.8461198996060213"/>
    <n v="624.06552888202259"/>
  </r>
  <r>
    <x v="71"/>
    <x v="8"/>
    <n v="1242.2028009438202"/>
    <n v="776.28449773594855"/>
    <n v="1464.8158314606742"/>
    <n v="0.84802660803107899"/>
    <n v="621.1014004719101"/>
  </r>
  <r>
    <x v="71"/>
    <x v="9"/>
    <n v="1303.203469550562"/>
    <n v="826.80891729047983"/>
    <n v="1543.3574662921349"/>
    <n v="0.84439509187814088"/>
    <n v="651.60173477528099"/>
  </r>
  <r>
    <x v="71"/>
    <x v="10"/>
    <n v="1412.262324"/>
    <n v="893.40059220947273"/>
    <n v="1671.122224719101"/>
    <n v="0.84509816404206295"/>
    <n v="706.13116200000002"/>
  </r>
  <r>
    <x v="71"/>
    <x v="11"/>
    <n v="1269.2466738202249"/>
    <n v="792.45318077488673"/>
    <n v="1496.318536516854"/>
    <n v="0.84824630775128307"/>
    <n v="634.62333691011247"/>
  </r>
  <r>
    <x v="71"/>
    <x v="12"/>
    <n v="1338.2381301573032"/>
    <n v="843.08254348723813"/>
    <n v="1581.6666741573035"/>
    <n v="0.84609365046545182"/>
    <n v="669.1190650786516"/>
  </r>
  <r>
    <x v="71"/>
    <x v="13"/>
    <n v="1369.488107325843"/>
    <n v="861.98772398222923"/>
    <n v="1618.1843258426968"/>
    <n v="0.84631156380325145"/>
    <n v="684.74405366292149"/>
  </r>
  <r>
    <x v="71"/>
    <x v="14"/>
    <n v="1286.9058284494381"/>
    <n v="824.08121235324086"/>
    <n v="1528.1480477528091"/>
    <n v="0.84213426201857511"/>
    <n v="643.45291422471905"/>
  </r>
  <r>
    <x v="71"/>
    <x v="15"/>
    <n v="1355.7230434719099"/>
    <n v="867.48672593373431"/>
    <n v="1609.5086797752811"/>
    <n v="0.84232105145353764"/>
    <n v="677.86152173595497"/>
  </r>
  <r>
    <x v="71"/>
    <x v="16"/>
    <n v="1375.8702019887642"/>
    <n v="872.23662038537532"/>
    <n v="1629.0535702247191"/>
    <n v="0.84458253990933541"/>
    <n v="687.93510099438208"/>
  </r>
  <r>
    <x v="71"/>
    <x v="17"/>
    <n v="1373.167435550562"/>
    <n v="867.44156779808304"/>
    <n v="1624.2055533707867"/>
    <n v="0.84543944127069748"/>
    <n v="686.583717775281"/>
  </r>
  <r>
    <x v="71"/>
    <x v="18"/>
    <n v="1330.1662999550563"/>
    <n v="834.56368085315205"/>
    <n v="1570.2989915730336"/>
    <n v="0.84707836347941201"/>
    <n v="665.08314997752814"/>
  </r>
  <r>
    <x v="71"/>
    <x v="19"/>
    <n v="1343.7490182471911"/>
    <n v="845.07888558849072"/>
    <n v="1587.3940112359551"/>
    <n v="0.84651259154048308"/>
    <n v="671.87450912359554"/>
  </r>
  <r>
    <x v="71"/>
    <x v="20"/>
    <n v="1330.4985740898878"/>
    <n v="850.48690573341219"/>
    <n v="1579.0992471910113"/>
    <n v="0.84256805039749838"/>
    <n v="665.24928704494391"/>
  </r>
  <r>
    <x v="71"/>
    <x v="21"/>
    <n v="1317.4547882359552"/>
    <n v="838.30347857194704"/>
    <n v="1561.5504606741572"/>
    <n v="0.84368377546197237"/>
    <n v="658.72739411797761"/>
  </r>
  <r>
    <x v="71"/>
    <x v="22"/>
    <n v="1354.1062461573033"/>
    <n v="852.22401775223193"/>
    <n v="1599.965469101124"/>
    <n v="0.8463346692838648"/>
    <n v="677.05312307865165"/>
  </r>
  <r>
    <x v="71"/>
    <x v="23"/>
    <n v="1290.7148246292138"/>
    <n v="814.79956546328344"/>
    <n v="1526.3823539325845"/>
    <n v="0.84560386937375498"/>
    <n v="645.3574123146069"/>
  </r>
  <r>
    <x v="71"/>
    <x v="24"/>
    <n v="1274.7291970449435"/>
    <n v="816.09601972048154"/>
    <n v="1513.5875393258425"/>
    <n v="0.84219059943682717"/>
    <n v="637.36459852247174"/>
  </r>
  <r>
    <x v="71"/>
    <x v="25"/>
    <n v="1359.4874662921347"/>
    <n v="857.74808398118"/>
    <n v="1607.463202247191"/>
    <n v="0.84573473557068513"/>
    <n v="679.74373314606737"/>
  </r>
  <r>
    <x v="71"/>
    <x v="26"/>
    <n v="1302.6361722471913"/>
    <n v="822.3283558853401"/>
    <n v="1540.4820421348315"/>
    <n v="0.84560295843629008"/>
    <n v="651.31808612359566"/>
  </r>
  <r>
    <x v="71"/>
    <x v="27"/>
    <n v="1278.2829094382021"/>
    <n v="819.64495157798217"/>
    <n v="1518.4943342696631"/>
    <n v="0.84180946914958799"/>
    <n v="639.14145471910103"/>
  </r>
  <r>
    <x v="71"/>
    <x v="28"/>
    <n v="1248.3255596966292"/>
    <n v="791.58131001959828"/>
    <n v="1478.1467022471909"/>
    <n v="0.84452074871785721"/>
    <n v="624.16277984831459"/>
  </r>
  <r>
    <x v="71"/>
    <x v="29"/>
    <n v="1160.9536707303371"/>
    <n v="737.58310610000899"/>
    <n v="1375.442570224719"/>
    <n v="0.84405826594465605"/>
    <n v="580.47683536516854"/>
  </r>
  <r>
    <x v="71"/>
    <x v="30"/>
    <n v="1277.3306603932588"/>
    <n v="824.18069324496832"/>
    <n v="1520.1471741573034"/>
    <n v="0.84026775966698719"/>
    <n v="638.66533019662938"/>
  </r>
  <r>
    <x v="71"/>
    <x v="31"/>
    <n v="1305.752255292135"/>
    <n v="843.21080200486267"/>
    <n v="1554.3466179775285"/>
    <n v="0.84006504095665779"/>
    <n v="652.87612764606752"/>
  </r>
  <r>
    <x v="71"/>
    <x v="32"/>
    <n v="1368.945122764045"/>
    <n v="874.62264862548784"/>
    <n v="1624.4923904494381"/>
    <n v="0.84269100354807303"/>
    <n v="684.47256138202249"/>
  </r>
  <r>
    <x v="71"/>
    <x v="33"/>
    <n v="1509.2458501348317"/>
    <n v="959.67029709213693"/>
    <n v="1788.5161769662921"/>
    <n v="0.8438536198732276"/>
    <n v="754.62292506741585"/>
  </r>
  <r>
    <x v="71"/>
    <x v="34"/>
    <n v="1278.1897105955059"/>
    <n v="804.77655373569405"/>
    <n v="1510.4417359550562"/>
    <n v="0.84623569394903086"/>
    <n v="639.09485529775293"/>
  </r>
  <r>
    <x v="71"/>
    <x v="35"/>
    <n v="1008.6546053932583"/>
    <n v="641.86597695843352"/>
    <n v="1195.5651573033708"/>
    <n v="0.84366343334085259"/>
    <n v="504.32730269662915"/>
  </r>
  <r>
    <x v="71"/>
    <x v="36"/>
    <n v="1051.3396753483148"/>
    <n v="659.66539289855439"/>
    <n v="1241.1581460674156"/>
    <n v="0.84706342916852551"/>
    <n v="525.66983767415741"/>
  </r>
  <r>
    <x v="71"/>
    <x v="37"/>
    <n v="1098.6725310674158"/>
    <n v="691.08448984717097"/>
    <n v="1297.9518876404495"/>
    <n v="0.84646629935158524"/>
    <n v="549.33626553370789"/>
  </r>
  <r>
    <x v="71"/>
    <x v="38"/>
    <n v="1045.3222718089887"/>
    <n v="657.87587671050437"/>
    <n v="1235.1110561797752"/>
    <n v="0.84633868879952612"/>
    <n v="522.66113590449436"/>
  </r>
  <r>
    <x v="71"/>
    <x v="39"/>
    <n v="1018.3878062696629"/>
    <n v="642.92612942799929"/>
    <n v="1204.3536573033707"/>
    <n v="0.84558866915379494"/>
    <n v="509.19390313483143"/>
  </r>
  <r>
    <x v="71"/>
    <x v="40"/>
    <n v="1009.1408602247192"/>
    <n v="636.80727500185276"/>
    <n v="1193.2681095505618"/>
    <n v="0.84569498853430924"/>
    <n v="504.57043011235959"/>
  </r>
  <r>
    <x v="71"/>
    <x v="41"/>
    <n v="994.20878477528095"/>
    <n v="626.32147343088616"/>
    <n v="1175.0445505617977"/>
    <n v="0.84610305566707422"/>
    <n v="497.10439238764047"/>
  </r>
  <r>
    <x v="71"/>
    <x v="42"/>
    <n v="1052.0974224606741"/>
    <n v="676.47714051839137"/>
    <n v="1250.8118595505616"/>
    <n v="0.84113163336867536"/>
    <n v="526.04871123033706"/>
  </r>
  <r>
    <x v="71"/>
    <x v="43"/>
    <n v="1120.8943768651686"/>
    <n v="701.68772309309554"/>
    <n v="1322.4106264044945"/>
    <n v="0.84761446594903067"/>
    <n v="560.44718843258431"/>
  </r>
  <r>
    <x v="71"/>
    <x v="44"/>
    <n v="1164.0170761685392"/>
    <n v="725.72862645049247"/>
    <n v="1371.7207415730336"/>
    <n v="0.84858166891439701"/>
    <n v="582.00853808426962"/>
  </r>
  <r>
    <x v="71"/>
    <x v="45"/>
    <n v="1289.9287126516854"/>
    <n v="810.72749389216756"/>
    <n v="1523.5468988764044"/>
    <n v="0.84666163778941805"/>
    <n v="644.96435632584269"/>
  </r>
  <r>
    <x v="71"/>
    <x v="46"/>
    <n v="1271.7751989438202"/>
    <n v="792.04184981409287"/>
    <n v="1498.2464578651684"/>
    <n v="0.8488424533010116"/>
    <n v="635.88759947191011"/>
  </r>
  <r>
    <x v="71"/>
    <x v="47"/>
    <n v="1322.677975550562"/>
    <n v="840.03976915298369"/>
    <n v="1566.8898623595505"/>
    <n v="0.84414227657249985"/>
    <n v="661.338987775281"/>
  </r>
  <r>
    <x v="72"/>
    <x v="0"/>
    <n v="1236.067885820225"/>
    <n v="777.0457529872167"/>
    <n v="1460.0218904494382"/>
    <n v="0.84660914600378112"/>
    <n v="618.0339429101125"/>
  </r>
  <r>
    <x v="72"/>
    <x v="1"/>
    <n v="1233.0855228539326"/>
    <n v="766.22037314360341"/>
    <n v="1451.7553398876407"/>
    <n v="0.84937557243589534"/>
    <n v="616.54276142696631"/>
  </r>
  <r>
    <x v="72"/>
    <x v="2"/>
    <n v="1221.6868991797753"/>
    <n v="770.18477398417076"/>
    <n v="1444.1964775280899"/>
    <n v="0.84592845792757676"/>
    <n v="610.84344958988765"/>
  </r>
  <r>
    <x v="72"/>
    <x v="3"/>
    <n v="1245.7524612134832"/>
    <n v="779.83140948739333"/>
    <n v="1469.706168539326"/>
    <n v="0.84762008072101913"/>
    <n v="622.87623060674161"/>
  </r>
  <r>
    <x v="72"/>
    <x v="4"/>
    <n v="1249.3710075842696"/>
    <n v="780.82965968301392"/>
    <n v="1473.3033876404495"/>
    <n v="0.84800660750884715"/>
    <n v="624.6855037921348"/>
  </r>
  <r>
    <x v="72"/>
    <x v="5"/>
    <n v="1251.4213821235955"/>
    <n v="777.93574133728032"/>
    <n v="1473.5126376404494"/>
    <n v="0.8492776717052859"/>
    <n v="625.71069106179777"/>
  </r>
  <r>
    <x v="72"/>
    <x v="6"/>
    <n v="1218.894986022472"/>
    <n v="761.91871872450372"/>
    <n v="1437.4369971910114"/>
    <n v="0.84796411140411276"/>
    <n v="609.44749301123602"/>
  </r>
  <r>
    <x v="72"/>
    <x v="7"/>
    <n v="1372.5190957752809"/>
    <n v="864.98838291666937"/>
    <n v="1622.3481657303371"/>
    <n v="0.84600773420137598"/>
    <n v="686.25954788764045"/>
  </r>
  <r>
    <x v="72"/>
    <x v="8"/>
    <n v="1413.9074861797751"/>
    <n v="903.17584269131908"/>
    <n v="1677.7547443820224"/>
    <n v="0.84273788580497699"/>
    <n v="706.95374308988755"/>
  </r>
  <r>
    <x v="72"/>
    <x v="9"/>
    <n v="1410.3659301573034"/>
    <n v="900.35186307947492"/>
    <n v="1673.2499915730336"/>
    <n v="0.84289014627838654"/>
    <n v="705.1829650786517"/>
  </r>
  <r>
    <x v="72"/>
    <x v="10"/>
    <n v="1390.174198280899"/>
    <n v="889.59620140334425"/>
    <n v="1650.4440926966292"/>
    <n v="0.84230311370894106"/>
    <n v="695.08709914044948"/>
  </r>
  <r>
    <x v="72"/>
    <x v="11"/>
    <n v="1421.4809051797754"/>
    <n v="916.87823678254392"/>
    <n v="1691.5299775280898"/>
    <n v="0.84035218060814421"/>
    <n v="710.7404525898877"/>
  </r>
  <r>
    <x v="72"/>
    <x v="12"/>
    <n v="1748.6574685280902"/>
    <n v="1106.3810874638518"/>
    <n v="2069.2708988764048"/>
    <n v="0.84505971135900826"/>
    <n v="874.32873426404512"/>
  </r>
  <r>
    <x v="72"/>
    <x v="13"/>
    <n v="1755.8337794157301"/>
    <n v="1115.1727075002652"/>
    <n v="2080.03904494382"/>
    <n v="0.84413500971716304"/>
    <n v="877.91688970786504"/>
  </r>
  <r>
    <x v="72"/>
    <x v="14"/>
    <n v="1578.5128508764044"/>
    <n v="1009.1691411502377"/>
    <n v="1873.532806179775"/>
    <n v="0.84253280522750451"/>
    <n v="789.2564254382022"/>
  </r>
  <r>
    <x v="72"/>
    <x v="15"/>
    <n v="1662.0068575617977"/>
    <n v="1054.1854487212613"/>
    <n v="1968.1396685393261"/>
    <n v="0.84445574881140029"/>
    <n v="831.00342878089884"/>
  </r>
  <r>
    <x v="72"/>
    <x v="16"/>
    <n v="1712.5611515393259"/>
    <n v="1100.2520896258516"/>
    <n v="2035.5393286516855"/>
    <n v="0.84133041667817043"/>
    <n v="856.28057576966296"/>
  </r>
  <r>
    <x v="72"/>
    <x v="17"/>
    <n v="1719.5672732359551"/>
    <n v="1097.2103975927839"/>
    <n v="2039.7995646067416"/>
    <n v="0.84300796170013648"/>
    <n v="859.78363661797755"/>
  </r>
  <r>
    <x v="72"/>
    <x v="18"/>
    <n v="1752.7379569887642"/>
    <n v="1114.179155711772"/>
    <n v="2076.8932415730337"/>
    <n v="0.84392299127577919"/>
    <n v="876.36897849438208"/>
  </r>
  <r>
    <x v="72"/>
    <x v="19"/>
    <n v="1776.580652224719"/>
    <n v="1120.5040347892918"/>
    <n v="2100.4209353932583"/>
    <n v="0.84582124577428697"/>
    <n v="888.29032611235948"/>
  </r>
  <r>
    <x v="72"/>
    <x v="20"/>
    <n v="1677.3481974943822"/>
    <n v="1072.1239955712822"/>
    <n v="1990.7151573033707"/>
    <n v="0.84258573675930792"/>
    <n v="838.67409874719112"/>
  </r>
  <r>
    <x v="72"/>
    <x v="21"/>
    <n v="1706.2722557191012"/>
    <n v="1099.5934616890083"/>
    <n v="2029.8942808988763"/>
    <n v="0.84057198041049253"/>
    <n v="853.13612785955058"/>
  </r>
  <r>
    <x v="72"/>
    <x v="22"/>
    <n v="1753.1836905842695"/>
    <n v="1118.3728601850071"/>
    <n v="2079.5217977528087"/>
    <n v="0.84307060040380943"/>
    <n v="876.59184529213474"/>
  </r>
  <r>
    <x v="72"/>
    <x v="23"/>
    <n v="1746.7691789325845"/>
    <n v="1123.7613875334621"/>
    <n v="2077.0272556179775"/>
    <n v="0.84099482768360134"/>
    <n v="873.38458946629225"/>
  </r>
  <r>
    <x v="72"/>
    <x v="24"/>
    <n v="1762.7264416516857"/>
    <n v="1128.8289779103609"/>
    <n v="2093.1935814606741"/>
    <n v="0.84212299199848417"/>
    <n v="881.36322082584286"/>
  </r>
  <r>
    <x v="72"/>
    <x v="25"/>
    <n v="1760.493721550562"/>
    <n v="1132.0645084183918"/>
    <n v="2093.0619185393257"/>
    <n v="0.8411092409435974"/>
    <n v="880.24686077528099"/>
  </r>
  <r>
    <x v="72"/>
    <x v="26"/>
    <n v="1819.7843939999996"/>
    <n v="1166.953982552104"/>
    <n v="2161.804070224719"/>
    <n v="0.84178969734793474"/>
    <n v="909.89219699999978"/>
  </r>
  <r>
    <x v="72"/>
    <x v="27"/>
    <n v="1893.6667635168537"/>
    <n v="1210.4888357968086"/>
    <n v="2247.5001741573033"/>
    <n v="0.8425657916697965"/>
    <n v="946.83338175842687"/>
  </r>
  <r>
    <x v="72"/>
    <x v="28"/>
    <n v="1874.3300297191008"/>
    <n v="1184.5110343580827"/>
    <n v="2217.2459157303369"/>
    <n v="0.84534151869289464"/>
    <n v="937.16501485955041"/>
  </r>
  <r>
    <x v="72"/>
    <x v="29"/>
    <n v="1871.6232111573033"/>
    <n v="1180.7214933665809"/>
    <n v="2212.9339550561795"/>
    <n v="0.84576550822086716"/>
    <n v="935.81160557865167"/>
  </r>
  <r>
    <x v="72"/>
    <x v="30"/>
    <n v="1672.0358634606741"/>
    <n v="1057.2362797111014"/>
    <n v="1978.2447977528091"/>
    <n v="0.84521180864978207"/>
    <n v="836.01793173033707"/>
  </r>
  <r>
    <x v="72"/>
    <x v="31"/>
    <n v="1574.5944473595505"/>
    <n v="1010.2522164156143"/>
    <n v="1870.817258426966"/>
    <n v="0.84166127945789437"/>
    <n v="787.29722367977524"/>
  </r>
  <r>
    <x v="72"/>
    <x v="32"/>
    <n v="1584.2587621348316"/>
    <n v="1010.1309137081934"/>
    <n v="1878.893367977528"/>
    <n v="0.84318715959924539"/>
    <n v="792.12938106741581"/>
  </r>
  <r>
    <x v="72"/>
    <x v="33"/>
    <n v="1575.8506056741574"/>
    <n v="994.84850224714489"/>
    <n v="1863.6063623595505"/>
    <n v="0.8455919863242688"/>
    <n v="787.92530283707868"/>
  </r>
  <r>
    <x v="72"/>
    <x v="34"/>
    <n v="1549.2686748876404"/>
    <n v="978.9810176917731"/>
    <n v="1832.6585224719101"/>
    <n v="0.84536680232058159"/>
    <n v="774.63433744382019"/>
  </r>
  <r>
    <x v="72"/>
    <x v="35"/>
    <n v="1534.8917403707862"/>
    <n v="964.69470424417898"/>
    <n v="1812.8785196629212"/>
    <n v="0.84666000712291378"/>
    <n v="767.44587018539312"/>
  </r>
  <r>
    <x v="72"/>
    <x v="36"/>
    <n v="1543.2391149775281"/>
    <n v="961.309369671176"/>
    <n v="1818.1591432584271"/>
    <n v="0.84879209870033756"/>
    <n v="771.61955748876403"/>
  </r>
  <r>
    <x v="72"/>
    <x v="37"/>
    <n v="1494.8932283595507"/>
    <n v="936.80272791350569"/>
    <n v="1764.1726432584271"/>
    <n v="0.84736220917612837"/>
    <n v="747.44661417977534"/>
  </r>
  <r>
    <x v="72"/>
    <x v="38"/>
    <n v="1362.2185975955058"/>
    <n v="854.12123945367637"/>
    <n v="1607.844084269663"/>
    <n v="0.84723301899902281"/>
    <n v="681.1092987977529"/>
  </r>
  <r>
    <x v="72"/>
    <x v="39"/>
    <n v="1374.31418652809"/>
    <n v="866.02937904402188"/>
    <n v="1624.421856741573"/>
    <n v="0.84603280904187417"/>
    <n v="687.15709326404499"/>
  </r>
  <r>
    <x v="72"/>
    <x v="40"/>
    <n v="1401.3094339213483"/>
    <n v="882.74767795781213"/>
    <n v="1656.1737808988762"/>
    <n v="0.84611255780223604"/>
    <n v="700.65471696067414"/>
  </r>
  <r>
    <x v="72"/>
    <x v="41"/>
    <n v="1396.1632369550562"/>
    <n v="887.73992872790495"/>
    <n v="1654.4950786516852"/>
    <n v="0.84386061643220234"/>
    <n v="698.08161847752808"/>
  </r>
  <r>
    <x v="72"/>
    <x v="42"/>
    <n v="1386.9365515280899"/>
    <n v="883.05354464150048"/>
    <n v="1644.1948061797752"/>
    <n v="0.84353541704135704"/>
    <n v="693.46827576404496"/>
  </r>
  <r>
    <x v="72"/>
    <x v="43"/>
    <n v="1368.9248621460677"/>
    <n v="861.81886815594305"/>
    <n v="1617.6177050561796"/>
    <n v="0.84625981643699"/>
    <n v="684.46243107303383"/>
  </r>
  <r>
    <x v="72"/>
    <x v="44"/>
    <n v="1392.5730554494385"/>
    <n v="869.76953805554717"/>
    <n v="1641.8765983146068"/>
    <n v="0.84815939083297764"/>
    <n v="696.28652772471924"/>
  </r>
  <r>
    <x v="72"/>
    <x v="45"/>
    <n v="1560.5781518426966"/>
    <n v="969.66412841500562"/>
    <n v="1837.2949382022471"/>
    <n v="0.8493890226300238"/>
    <n v="780.28907592134829"/>
  </r>
  <r>
    <x v="72"/>
    <x v="46"/>
    <n v="1525.5840124719102"/>
    <n v="962.77490521858431"/>
    <n v="1803.9795168539324"/>
    <n v="0.84567701474375234"/>
    <n v="762.79200623595511"/>
  </r>
  <r>
    <x v="72"/>
    <x v="47"/>
    <n v="1502.5314813370787"/>
    <n v="943.85446053040255"/>
    <n v="1774.3906264044942"/>
    <n v="0.84678731896916482"/>
    <n v="751.26574066853937"/>
  </r>
  <r>
    <x v="73"/>
    <x v="0"/>
    <n v="1508.8852111348315"/>
    <n v="954.38271758812311"/>
    <n v="1785.3797780898876"/>
    <n v="0.84513403235088302"/>
    <n v="754.44260556741574"/>
  </r>
  <r>
    <x v="73"/>
    <x v="1"/>
    <n v="1542.1247809887639"/>
    <n v="972.43760263352317"/>
    <n v="1823.1247162921347"/>
    <n v="0.84586905503926924"/>
    <n v="771.06239049438193"/>
  </r>
  <r>
    <x v="73"/>
    <x v="2"/>
    <n v="1576.4219551011238"/>
    <n v="990.41179357713929"/>
    <n v="1861.7254634831461"/>
    <n v="0.8467531792532712"/>
    <n v="788.21097755056189"/>
  </r>
  <r>
    <x v="73"/>
    <x v="3"/>
    <n v="1606.2658453820225"/>
    <n v="1004.2308276228283"/>
    <n v="1894.3520056179775"/>
    <n v="0.84792363859430908"/>
    <n v="803.13292269101123"/>
  </r>
  <r>
    <x v="73"/>
    <x v="4"/>
    <n v="1580.0810227078655"/>
    <n v="977.63737671647016"/>
    <n v="1858.0718174157305"/>
    <n v="0.85038748658568852"/>
    <n v="790.04051135393274"/>
  </r>
  <r>
    <x v="73"/>
    <x v="5"/>
    <n v="1586.9979976853931"/>
    <n v="985.73414243574189"/>
    <n v="1868.2169157303374"/>
    <n v="0.84947202025787882"/>
    <n v="793.49899884269655"/>
  </r>
  <r>
    <x v="73"/>
    <x v="6"/>
    <n v="1512.576695730337"/>
    <n v="950.61732800626771"/>
    <n v="1786.4942106741573"/>
    <n v="0.84667315835271928"/>
    <n v="756.28834786516848"/>
  </r>
  <r>
    <x v="73"/>
    <x v="7"/>
    <n v="1500.562149269663"/>
    <n v="939.59135866363965"/>
    <n v="1770.4571966292137"/>
    <n v="0.84755629908850327"/>
    <n v="750.2810746348315"/>
  </r>
  <r>
    <x v="73"/>
    <x v="8"/>
    <n v="1528.3354043932586"/>
    <n v="953.02676073590465"/>
    <n v="1801.1299550561798"/>
    <n v="0.84854254969380472"/>
    <n v="764.16770219662931"/>
  </r>
  <r>
    <x v="73"/>
    <x v="9"/>
    <n v="1507.2643616966293"/>
    <n v="940.79259753657311"/>
    <n v="1776.7770168539325"/>
    <n v="0.84831374302977058"/>
    <n v="753.63218084831465"/>
  </r>
  <r>
    <x v="73"/>
    <x v="10"/>
    <n v="1680.7195643258428"/>
    <n v="1055.8710674983347"/>
    <n v="1984.8632106741572"/>
    <n v="0.846768460056745"/>
    <n v="840.35978216292142"/>
  </r>
  <r>
    <x v="73"/>
    <x v="11"/>
    <n v="1722.7562945056179"/>
    <n v="1075.9155282453219"/>
    <n v="2031.1286207865166"/>
    <n v="0.84817685934557541"/>
    <n v="861.37814725280896"/>
  </r>
  <r>
    <x v="73"/>
    <x v="12"/>
    <n v="1697.8884119999998"/>
    <n v="1073.5585441619637"/>
    <n v="2008.818808988764"/>
    <n v="0.84521730103409076"/>
    <n v="848.94420599999989"/>
  </r>
  <r>
    <x v="73"/>
    <x v="13"/>
    <n v="1669.4911298426969"/>
    <n v="1062.5118061318005"/>
    <n v="1978.9219213483148"/>
    <n v="0.84363668512257883"/>
    <n v="834.74556492134843"/>
  </r>
  <r>
    <x v="73"/>
    <x v="14"/>
    <n v="1569.1362368764048"/>
    <n v="991.90520268853925"/>
    <n v="1856.3578483146068"/>
    <n v="0.84527680818707907"/>
    <n v="784.56811843820242"/>
  </r>
  <r>
    <x v="73"/>
    <x v="15"/>
    <n v="1549.8683891797752"/>
    <n v="971.8140743923733"/>
    <n v="1829.348140449438"/>
    <n v="0.84722440464448745"/>
    <n v="774.93419458988762"/>
  </r>
  <r>
    <x v="73"/>
    <x v="16"/>
    <n v="1563.6253487865172"/>
    <n v="983.81567512387414"/>
    <n v="1847.3812584269663"/>
    <n v="0.84640100231282767"/>
    <n v="781.81267439325859"/>
  </r>
  <r>
    <x v="73"/>
    <x v="17"/>
    <n v="1552.9763679775283"/>
    <n v="979.56467973650092"/>
    <n v="1836.1052696629213"/>
    <n v="0.84579919988064145"/>
    <n v="776.48818398876415"/>
  </r>
  <r>
    <x v="73"/>
    <x v="18"/>
    <n v="1602.3028685056179"/>
    <n v="1007.4092267944018"/>
    <n v="1892.6827078651684"/>
    <n v="0.84657764444465111"/>
    <n v="801.15143425280894"/>
  </r>
  <r>
    <x v="73"/>
    <x v="19"/>
    <n v="1580.0364493483148"/>
    <n v="1001.2979415558395"/>
    <n v="1870.5915505617979"/>
    <n v="0.84467207652775922"/>
    <n v="790.01822467415741"/>
  </r>
  <r>
    <x v="73"/>
    <x v="20"/>
    <n v="1556.3315263146069"/>
    <n v="983.96977041168043"/>
    <n v="1841.294199438202"/>
    <n v="0.84523783694613275"/>
    <n v="778.16576315730345"/>
  </r>
  <r>
    <x v="73"/>
    <x v="21"/>
    <n v="1558.1347213146066"/>
    <n v="976.9490163688447"/>
    <n v="1839.079441011236"/>
    <n v="0.84723622404144261"/>
    <n v="779.06736065730331"/>
  </r>
  <r>
    <x v="73"/>
    <x v="22"/>
    <n v="1545.5609817977529"/>
    <n v="975.83002082566236"/>
    <n v="1827.841070224719"/>
    <n v="0.84556639358570607"/>
    <n v="772.78049089887645"/>
  </r>
  <r>
    <x v="73"/>
    <x v="23"/>
    <n v="1470.7911972134834"/>
    <n v="935.23752835051516"/>
    <n v="1742.956103932584"/>
    <n v="0.8438486740400275"/>
    <n v="735.39559860674171"/>
  </r>
  <r>
    <x v="73"/>
    <x v="24"/>
    <n v="1448.3748494831459"/>
    <n v="924.83198371405183"/>
    <n v="1718.459747191011"/>
    <n v="0.84283315442835072"/>
    <n v="724.18742474157295"/>
  </r>
  <r>
    <x v="73"/>
    <x v="25"/>
    <n v="1493.0535642471912"/>
    <n v="933.93263690587526"/>
    <n v="1761.0903202247189"/>
    <n v="0.84780067614969024"/>
    <n v="746.52678212359558"/>
  </r>
  <r>
    <x v="73"/>
    <x v="26"/>
    <n v="1490.6020294719099"/>
    <n v="934.02475816671256"/>
    <n v="1759.0613005617975"/>
    <n v="0.84738492569636503"/>
    <n v="745.30101473595494"/>
  </r>
  <r>
    <x v="73"/>
    <x v="27"/>
    <n v="1571.4175824606741"/>
    <n v="986.25847098266979"/>
    <n v="1855.2786825842697"/>
    <n v="0.84699813414112135"/>
    <n v="785.70879123033706"/>
  </r>
  <r>
    <x v="73"/>
    <x v="28"/>
    <n v="1603.0525113707868"/>
    <n v="1005.7868779427027"/>
    <n v="1892.4546488764045"/>
    <n v="0.84707578716486409"/>
    <n v="801.52625568539338"/>
  </r>
  <r>
    <x v="73"/>
    <x v="29"/>
    <n v="1554.5364355617978"/>
    <n v="992.08399498046049"/>
    <n v="1844.1296544943823"/>
    <n v="0.84296482721439436"/>
    <n v="777.26821778089891"/>
  </r>
  <r>
    <x v="73"/>
    <x v="30"/>
    <n v="1561.8626750224721"/>
    <n v="997.02367992269865"/>
    <n v="1852.9628258426967"/>
    <n v="0.84290016682453572"/>
    <n v="780.93133751123605"/>
  </r>
  <r>
    <x v="73"/>
    <x v="31"/>
    <n v="1566.7941094382024"/>
    <n v="984.31485139798315"/>
    <n v="1850.3295674157303"/>
    <n v="0.84676488828229191"/>
    <n v="783.39705471910122"/>
  </r>
  <r>
    <x v="73"/>
    <x v="32"/>
    <n v="1592.1928201348319"/>
    <n v="1021.8252051739156"/>
    <n v="1891.8786235955054"/>
    <n v="0.84159353579928808"/>
    <n v="796.09641006741595"/>
  </r>
  <r>
    <x v="73"/>
    <x v="33"/>
    <n v="1768.8816173932587"/>
    <n v="1117.5268709099983"/>
    <n v="2092.3213146067415"/>
    <n v="0.84541585704092759"/>
    <n v="884.44080869662935"/>
  </r>
  <r>
    <x v="73"/>
    <x v="34"/>
    <n v="1763.2126964831464"/>
    <n v="1108.9854556415626"/>
    <n v="2082.9708960674157"/>
    <n v="0.84648935797040525"/>
    <n v="881.60634824157319"/>
  </r>
  <r>
    <x v="73"/>
    <x v="35"/>
    <n v="1663.3440583483145"/>
    <n v="1054.4386733439926"/>
    <n v="1969.4045730337077"/>
    <n v="0.84459236112469682"/>
    <n v="831.67202917415727"/>
  </r>
  <r>
    <x v="73"/>
    <x v="36"/>
    <n v="1640.7615735505619"/>
    <n v="1035.5239179415953"/>
    <n v="1940.2083202247195"/>
    <n v="0.84566257986179805"/>
    <n v="820.38078677528097"/>
  </r>
  <r>
    <x v="73"/>
    <x v="37"/>
    <n v="1598.7572603595509"/>
    <n v="1000.8548415801984"/>
    <n v="1886.1959578651686"/>
    <n v="0.84760931317499688"/>
    <n v="799.37863017977543"/>
  </r>
  <r>
    <x v="73"/>
    <x v="38"/>
    <n v="1552.4860610224721"/>
    <n v="977.07469804905406"/>
    <n v="1834.3630870786517"/>
    <n v="0.84633520591330258"/>
    <n v="776.24303051123604"/>
  </r>
  <r>
    <x v="73"/>
    <x v="39"/>
    <n v="1539.4706400337077"/>
    <n v="979.04575096131907"/>
    <n v="1824.4178342696628"/>
    <n v="0.84381472879537878"/>
    <n v="769.73532001685385"/>
  </r>
  <r>
    <x v="73"/>
    <x v="40"/>
    <n v="1635.1169653820223"/>
    <n v="1026.5813914278233"/>
    <n v="1930.6674606741574"/>
    <n v="0.84691796940062702"/>
    <n v="817.55848269101114"/>
  </r>
  <r>
    <x v="73"/>
    <x v="41"/>
    <n v="1613.4056871573036"/>
    <n v="1006.6777412575661"/>
    <n v="1901.7039691011234"/>
    <n v="0.84840002091382838"/>
    <n v="806.70284357865182"/>
  </r>
  <r>
    <x v="73"/>
    <x v="42"/>
    <n v="1604.0776986404496"/>
    <n v="996.58007602511464"/>
    <n v="1888.4483342696628"/>
    <n v="0.84941571846645703"/>
    <n v="802.03884932022481"/>
  </r>
  <r>
    <x v="73"/>
    <x v="43"/>
    <n v="1597.8576889213482"/>
    <n v="995.53987216069265"/>
    <n v="1882.6175477528091"/>
    <n v="0.84874258758962218"/>
    <n v="798.9288444606741"/>
  </r>
  <r>
    <x v="73"/>
    <x v="44"/>
    <n v="1724.8107211685397"/>
    <n v="1070.7746439168975"/>
    <n v="2030.1552556179777"/>
    <n v="0.84959547620583753"/>
    <n v="862.40536058426983"/>
  </r>
  <r>
    <x v="73"/>
    <x v="45"/>
    <n v="1715.255813730337"/>
    <n v="1073.7643816357584"/>
    <n v="2023.6285365168537"/>
    <n v="0.8476139680668372"/>
    <n v="857.62790686516848"/>
  </r>
  <r>
    <x v="73"/>
    <x v="46"/>
    <n v="1621.7206447752806"/>
    <n v="1016.6565186202366"/>
    <n v="1914.0450168539326"/>
    <n v="0.84727403509080568"/>
    <n v="810.86032238764028"/>
  </r>
  <r>
    <x v="73"/>
    <x v="47"/>
    <n v="1592.476468786517"/>
    <n v="995.61382331963136"/>
    <n v="1878.0916348314606"/>
    <n v="0.84792266748444645"/>
    <n v="796.23823439325849"/>
  </r>
  <r>
    <x v="74"/>
    <x v="0"/>
    <n v="1606.2739496292138"/>
    <n v="1007.6907081794992"/>
    <n v="1896.1952865168541"/>
    <n v="0.84710365068979754"/>
    <n v="803.1369748146069"/>
  </r>
  <r>
    <x v="74"/>
    <x v="1"/>
    <n v="1645.413411438202"/>
    <n v="1030.7936480123694"/>
    <n v="1941.6283988764046"/>
    <n v="0.84743991815858366"/>
    <n v="822.70670571910102"/>
  </r>
  <r>
    <x v="74"/>
    <x v="2"/>
    <n v="1628.2648243820227"/>
    <n v="1001.0428517170261"/>
    <n v="1911.3694382022475"/>
    <n v="0.85188388588733477"/>
    <n v="814.13241219101133"/>
  </r>
  <r>
    <x v="74"/>
    <x v="3"/>
    <n v="1598.9639186629211"/>
    <n v="1016.6190064663131"/>
    <n v="1894.7822612359548"/>
    <n v="0.84387739497831626"/>
    <n v="799.48195933146053"/>
  </r>
  <r>
    <x v="74"/>
    <x v="4"/>
    <n v="1569.0227774157306"/>
    <n v="992.02747350506775"/>
    <n v="1856.3272837078653"/>
    <n v="0.84522960535371383"/>
    <n v="784.51138870786531"/>
  </r>
  <r>
    <x v="74"/>
    <x v="5"/>
    <n v="1551.3433621685394"/>
    <n v="975.83133887647023"/>
    <n v="1832.733758426966"/>
    <n v="0.84646411680660927"/>
    <n v="775.67168108426972"/>
  </r>
  <r>
    <x v="74"/>
    <x v="6"/>
    <n v="1527.1359758089891"/>
    <n v="959.759110552278"/>
    <n v="1803.6856264044943"/>
    <n v="0.84667524842076536"/>
    <n v="763.56798790449454"/>
  </r>
  <r>
    <x v="74"/>
    <x v="7"/>
    <n v="1506.9401918089889"/>
    <n v="941.3428228414258"/>
    <n v="1776.7934747191009"/>
    <n v="0.8481234387959613"/>
    <n v="753.47009590449443"/>
  </r>
  <r>
    <x v="74"/>
    <x v="8"/>
    <n v="1538.870925741573"/>
    <n v="969.22661142515744"/>
    <n v="1818.6599325842694"/>
    <n v="0.84615650137234655"/>
    <n v="769.43546287078652"/>
  </r>
  <r>
    <x v="74"/>
    <x v="9"/>
    <n v="1568.1313102247191"/>
    <n v="988.04380409415626"/>
    <n v="1853.4471573033707"/>
    <n v="0.84606205472090978"/>
    <n v="784.06565511235954"/>
  </r>
  <r>
    <x v="74"/>
    <x v="10"/>
    <n v="1595.3777892808989"/>
    <n v="984.39662694690526"/>
    <n v="1874.637834269663"/>
    <n v="0.85103253552035529"/>
    <n v="797.68889464044946"/>
  </r>
  <r>
    <x v="74"/>
    <x v="11"/>
    <n v="1619.9741795056182"/>
    <n v="1020.0240799423988"/>
    <n v="1914.3577162921349"/>
    <n v="0.84622333940978389"/>
    <n v="809.98708975280908"/>
  </r>
  <r>
    <x v="74"/>
    <x v="12"/>
    <n v="1584.862528550562"/>
    <n v="1003.3758896893623"/>
    <n v="1875.7804803370784"/>
    <n v="0.8449083169187056"/>
    <n v="792.43126427528102"/>
  </r>
  <r>
    <x v="74"/>
    <x v="13"/>
    <n v="1436.7412026404495"/>
    <n v="909.33471451292291"/>
    <n v="1700.3278820224716"/>
    <n v="0.8449789113212115"/>
    <n v="718.37060132022475"/>
  </r>
  <r>
    <x v="74"/>
    <x v="14"/>
    <n v="1275.7827491797752"/>
    <n v="787.10285526735777"/>
    <n v="1499.0505421348316"/>
    <n v="0.85106053019593608"/>
    <n v="637.89137458988762"/>
  </r>
  <r>
    <x v="74"/>
    <x v="15"/>
    <n v="1240.1605306516856"/>
    <n v="767.03873856456994"/>
    <n v="1458.1997696629214"/>
    <n v="0.85047368436929738"/>
    <n v="620.08026532584279"/>
  </r>
  <r>
    <x v="74"/>
    <x v="16"/>
    <n v="1273.9795541797753"/>
    <n v="785.10416630701013"/>
    <n v="1496.4666573033708"/>
    <n v="0.8513250515554307"/>
    <n v="636.98977708988764"/>
  </r>
  <r>
    <x v="74"/>
    <x v="17"/>
    <n v="1252.7099574269662"/>
    <n v="781.65718257356286"/>
    <n v="1476.5738005617977"/>
    <n v="0.84838966867104293"/>
    <n v="626.35497871348309"/>
  </r>
  <r>
    <x v="74"/>
    <x v="18"/>
    <n v="1321.3407747640449"/>
    <n v="840.66642732525725"/>
    <n v="1566.0975337078653"/>
    <n v="0.84371550706402143"/>
    <n v="660.67038738202245"/>
  </r>
  <r>
    <x v="74"/>
    <x v="19"/>
    <n v="1358.7216149325841"/>
    <n v="853.39071521782705"/>
    <n v="1604.4937331460674"/>
    <n v="0.84682263748604558"/>
    <n v="679.36080746629204"/>
  </r>
  <r>
    <x v="74"/>
    <x v="20"/>
    <n v="1346.4842016741575"/>
    <n v="839.35035390193423"/>
    <n v="1586.6722162921349"/>
    <n v="0.84862152866124529"/>
    <n v="673.24210083707874"/>
  </r>
  <r>
    <x v="74"/>
    <x v="21"/>
    <n v="1423.9851175617976"/>
    <n v="894.10087420500668"/>
    <n v="1681.4130926966293"/>
    <n v="0.84689784071921792"/>
    <n v="711.99255878089878"/>
  </r>
  <r>
    <x v="74"/>
    <x v="22"/>
    <n v="1466.5607801797753"/>
    <n v="928.1157217890775"/>
    <n v="1735.5688735955055"/>
    <n v="0.8450029281416892"/>
    <n v="733.28039008988765"/>
  </r>
  <r>
    <x v="74"/>
    <x v="23"/>
    <n v="1554.2487347865167"/>
    <n v="980.04621586927431"/>
    <n v="1837.438356741573"/>
    <n v="0.84587802855206995"/>
    <n v="777.12436739325835"/>
  </r>
  <r>
    <x v="74"/>
    <x v="24"/>
    <n v="1628.7186622247189"/>
    <n v="1025.4544077778721"/>
    <n v="1924.6509353932584"/>
    <n v="0.84624106754814088"/>
    <n v="814.35933111235943"/>
  </r>
  <r>
    <x v="74"/>
    <x v="25"/>
    <n v="1677.0321318539327"/>
    <n v="1057.514499721555"/>
    <n v="1982.6178876404492"/>
    <n v="0.84586754830997724"/>
    <n v="838.51606592696635"/>
  </r>
  <r>
    <x v="74"/>
    <x v="26"/>
    <n v="1647.7150176404496"/>
    <n v="1040.8712896037928"/>
    <n v="1948.9427443820225"/>
    <n v="0.8454404432301128"/>
    <n v="823.85750882022478"/>
  </r>
  <r>
    <x v="74"/>
    <x v="27"/>
    <n v="1641.7867608202246"/>
    <n v="1047.2403164883046"/>
    <n v="1947.3510337078649"/>
    <n v="0.84308721560805144"/>
    <n v="820.89338041011229"/>
  </r>
  <r>
    <x v="74"/>
    <x v="28"/>
    <n v="1653.0232995505619"/>
    <n v="1031.0038348963697"/>
    <n v="1948.1927359550562"/>
    <n v="0.84849063906410971"/>
    <n v="826.51164977528094"/>
  </r>
  <r>
    <x v="74"/>
    <x v="29"/>
    <n v="1673.5189406966297"/>
    <n v="1048.3294089305894"/>
    <n v="1974.7557303370786"/>
    <n v="0.84745617647149218"/>
    <n v="836.75947034831484"/>
  </r>
  <r>
    <x v="74"/>
    <x v="30"/>
    <n v="1746.4166441797756"/>
    <n v="1117.9725109742531"/>
    <n v="2073.6040196629215"/>
    <n v="0.84221318420460412"/>
    <n v="873.20832208988782"/>
  </r>
  <r>
    <x v="74"/>
    <x v="31"/>
    <n v="1713.2297519325846"/>
    <n v="1083.9886774042932"/>
    <n v="2027.3597696629215"/>
    <n v="0.84505462600623382"/>
    <n v="856.61487596629229"/>
  </r>
  <r>
    <x v="74"/>
    <x v="32"/>
    <n v="1752.4218913483148"/>
    <n v="1102.0261203152047"/>
    <n v="2070.1314101123598"/>
    <n v="0.84652688364996076"/>
    <n v="876.21094567415741"/>
  </r>
  <r>
    <x v="74"/>
    <x v="33"/>
    <n v="1819.6547260449438"/>
    <n v="1141.0502864489183"/>
    <n v="2147.8219382022471"/>
    <n v="0.84720930244711845"/>
    <n v="909.8273630224719"/>
  </r>
  <r>
    <x v="74"/>
    <x v="34"/>
    <n v="1660.2806529101126"/>
    <n v="1044.7728587526692"/>
    <n v="1961.6529185393258"/>
    <n v="0.84636820164210336"/>
    <n v="830.14032645505631"/>
  </r>
  <r>
    <x v="74"/>
    <x v="35"/>
    <n v="1528.7973464831462"/>
    <n v="965.90312341348454"/>
    <n v="1808.3667134831458"/>
    <n v="0.84540228211704183"/>
    <n v="764.39867324157308"/>
  </r>
  <r>
    <x v="74"/>
    <x v="36"/>
    <n v="1576.579987921348"/>
    <n v="999.65414837058722"/>
    <n v="1866.7921348314605"/>
    <n v="0.84453965629316641"/>
    <n v="788.289993960674"/>
  </r>
  <r>
    <x v="74"/>
    <x v="37"/>
    <n v="1722.6063659325841"/>
    <n v="1089.0575978135355"/>
    <n v="2037.9939016853932"/>
    <n v="0.84524608464628481"/>
    <n v="861.30318296629207"/>
  </r>
  <r>
    <x v="74"/>
    <x v="38"/>
    <n v="1546.2255300674155"/>
    <n v="966.61374298444957"/>
    <n v="1823.5008960674156"/>
    <n v="0.84794338922565082"/>
    <n v="773.11276503370777"/>
  </r>
  <r>
    <x v="74"/>
    <x v="39"/>
    <n v="1582.9661347078652"/>
    <n v="996.49662396106032"/>
    <n v="1870.5045589887638"/>
    <n v="0.84627761375981447"/>
    <n v="791.4830673539326"/>
  </r>
  <r>
    <x v="74"/>
    <x v="40"/>
    <n v="1520.6444738089888"/>
    <n v="964.45670018064277"/>
    <n v="1800.7044016853933"/>
    <n v="0.84447201461034982"/>
    <n v="760.32223690449439"/>
  </r>
  <r>
    <x v="74"/>
    <x v="41"/>
    <n v="1511.2678598089888"/>
    <n v="966.02862573453137"/>
    <n v="1793.639275280899"/>
    <n v="0.84257067774807259"/>
    <n v="755.63392990449438"/>
  </r>
  <r>
    <x v="74"/>
    <x v="42"/>
    <n v="1509.6713231123599"/>
    <n v="957.8076467243859"/>
    <n v="1787.8766713483146"/>
    <n v="0.84439343457278393"/>
    <n v="754.83566155617996"/>
  </r>
  <r>
    <x v="74"/>
    <x v="43"/>
    <n v="1449.6836854044946"/>
    <n v="902.48727349835326"/>
    <n v="1707.6492808988762"/>
    <n v="0.84893525949392068"/>
    <n v="724.84184270224728"/>
  </r>
  <r>
    <x v="74"/>
    <x v="44"/>
    <n v="1489.1311086067417"/>
    <n v="940.86551828566439"/>
    <n v="1761.4594466292135"/>
    <n v="0.84539619203632066"/>
    <n v="744.56555430337085"/>
  </r>
  <r>
    <x v="74"/>
    <x v="45"/>
    <n v="1640.964179730337"/>
    <n v="1035.4715983389374"/>
    <n v="1940.3517387640447"/>
    <n v="0.84570449107108281"/>
    <n v="820.48208986516852"/>
  </r>
  <r>
    <x v="74"/>
    <x v="46"/>
    <n v="1771.1062332471906"/>
    <n v="1107.2356122862211"/>
    <n v="2088.728797752809"/>
    <n v="0.84793499048448151"/>
    <n v="885.55311662359532"/>
  </r>
  <r>
    <x v="74"/>
    <x v="47"/>
    <n v="1756.2592523932585"/>
    <n v="1089.9017123759593"/>
    <n v="2066.962095505618"/>
    <n v="0.84968140258210412"/>
    <n v="878.12962619662926"/>
  </r>
  <r>
    <x v="75"/>
    <x v="0"/>
    <n v="1748.0131808764047"/>
    <n v="1090.0355824486226"/>
    <n v="2060.0309831460677"/>
    <n v="0.84853732549539074"/>
    <n v="874.00659043820235"/>
  </r>
  <r>
    <x v="75"/>
    <x v="1"/>
    <n v="1725.2645590112361"/>
    <n v="1073.1758189513639"/>
    <n v="2031.8080955056178"/>
    <n v="0.8491277118284648"/>
    <n v="862.63227950561804"/>
  </r>
  <r>
    <x v="75"/>
    <x v="2"/>
    <n v="1760.019623089888"/>
    <n v="1100.8992929801034"/>
    <n v="2075.9692500000001"/>
    <n v="0.84780621056399941"/>
    <n v="880.009811544944"/>
  </r>
  <r>
    <x v="75"/>
    <x v="3"/>
    <n v="1754.0184280449441"/>
    <n v="1098.584352827053"/>
    <n v="2069.6541320224719"/>
    <n v="0.847493501888121"/>
    <n v="877.00921402247207"/>
  </r>
  <r>
    <x v="75"/>
    <x v="4"/>
    <n v="1745.7764086516856"/>
    <n v="1087.405813579825"/>
    <n v="2056.741761235955"/>
    <n v="0.84880680771639438"/>
    <n v="872.88820432584282"/>
  </r>
  <r>
    <x v="75"/>
    <x v="5"/>
    <n v="1715.9203620000001"/>
    <n v="1067.0540591973706"/>
    <n v="2020.6402584269663"/>
    <n v="0.84919636478777005"/>
    <n v="857.96018100000003"/>
  </r>
  <r>
    <x v="75"/>
    <x v="6"/>
    <n v="1693.897070258427"/>
    <n v="1048.5271524283849"/>
    <n v="1992.1587471910113"/>
    <n v="0.8502821738713644"/>
    <n v="846.9485351292135"/>
  </r>
  <r>
    <x v="75"/>
    <x v="7"/>
    <n v="1630.1004363707866"/>
    <n v="1036.6638508729986"/>
    <n v="1931.8124578651687"/>
    <n v="0.84381919669997274"/>
    <n v="815.05021818539331"/>
  </r>
  <r>
    <x v="75"/>
    <x v="8"/>
    <n v="1635.6194287078649"/>
    <n v="1011.6071232325495"/>
    <n v="1923.1744297752809"/>
    <n v="0.85047898068142669"/>
    <n v="817.80971435393246"/>
  </r>
  <r>
    <x v="75"/>
    <x v="9"/>
    <n v="1632.9045058988763"/>
    <n v="1022.3822921879822"/>
    <n v="1926.5623988764044"/>
    <n v="0.84757415947244008"/>
    <n v="816.45225294943816"/>
  </r>
  <r>
    <x v="75"/>
    <x v="10"/>
    <n v="1699.2215606629213"/>
    <n v="1068.1242528790219"/>
    <n v="2007.0484129213482"/>
    <n v="0.84662709166523231"/>
    <n v="849.61078033146066"/>
  </r>
  <r>
    <x v="75"/>
    <x v="11"/>
    <n v="1733.8591131573035"/>
    <n v="1099.5980073896162"/>
    <n v="2053.1398398876404"/>
    <n v="0.84449148541786134"/>
    <n v="866.92955657865173"/>
  </r>
  <r>
    <x v="75"/>
    <x v="12"/>
    <n v="1960.8752854719103"/>
    <n v="1230.4122918988703"/>
    <n v="2314.9398033707866"/>
    <n v="0.84705238668265903"/>
    <n v="980.43764273595514"/>
  </r>
  <r>
    <x v="75"/>
    <x v="13"/>
    <n v="1918.7656170674156"/>
    <n v="1217.5037718790763"/>
    <n v="2272.4385421348316"/>
    <n v="0.84436414076344635"/>
    <n v="959.38280853370782"/>
  </r>
  <r>
    <x v="75"/>
    <x v="14"/>
    <n v="1871.5300123146069"/>
    <n v="1189.9689682568924"/>
    <n v="2217.8031320224718"/>
    <n v="0.84386661074281666"/>
    <n v="935.76500615730345"/>
  </r>
  <r>
    <x v="75"/>
    <x v="15"/>
    <n v="1902.1519103258424"/>
    <n v="1199.3784682945111"/>
    <n v="2248.7086516853933"/>
    <n v="0.84588633076152009"/>
    <n v="951.07595516292122"/>
  </r>
  <r>
    <x v="75"/>
    <x v="16"/>
    <n v="1908.7690281573034"/>
    <n v="1206.1354205645175"/>
    <n v="2257.9109494382019"/>
    <n v="0.8453694901617933"/>
    <n v="954.3845140786517"/>
  </r>
  <r>
    <x v="75"/>
    <x v="17"/>
    <n v="1986.9304401910115"/>
    <n v="1253.8554146204403"/>
    <n v="2349.4778089887641"/>
    <n v="0.84569023490637008"/>
    <n v="993.46522009550574"/>
  </r>
  <r>
    <x v="75"/>
    <x v="18"/>
    <n v="2024.0357359550562"/>
    <n v="1288.3095778416766"/>
    <n v="2399.2628511235957"/>
    <n v="0.84360733339708183"/>
    <n v="1012.0178679775281"/>
  </r>
  <r>
    <x v="75"/>
    <x v="19"/>
    <n v="2015.056230067416"/>
    <n v="1282.2011525077821"/>
    <n v="2388.4077134831464"/>
    <n v="0.84368184656745582"/>
    <n v="1007.528115033708"/>
  </r>
  <r>
    <x v="75"/>
    <x v="20"/>
    <n v="2059.649850235955"/>
    <n v="1311.2545711173177"/>
    <n v="2441.6277471910112"/>
    <n v="0.84355604682388408"/>
    <n v="1029.8249251179775"/>
  </r>
  <r>
    <x v="75"/>
    <x v="21"/>
    <n v="2073.313611"/>
    <n v="1328.6870696141659"/>
    <n v="2462.5268848314608"/>
    <n v="0.84194557378077151"/>
    <n v="1036.6568055"/>
  </r>
  <r>
    <x v="75"/>
    <x v="22"/>
    <n v="1990.2815464044945"/>
    <n v="1265.4412634980558"/>
    <n v="2358.5084747191013"/>
    <n v="0.84387296791101729"/>
    <n v="995.14077320224726"/>
  </r>
  <r>
    <x v="75"/>
    <x v="23"/>
    <n v="1973.3639303932587"/>
    <n v="1256.6767200012416"/>
    <n v="2339.5302050561795"/>
    <n v="0.84348726343794822"/>
    <n v="986.68196519662933"/>
  </r>
  <r>
    <x v="75"/>
    <x v="24"/>
    <n v="1981.8328687078651"/>
    <n v="1266.387145570483"/>
    <n v="2351.8924129213483"/>
    <n v="0.84265456099081404"/>
    <n v="990.91643435393257"/>
  </r>
  <r>
    <x v="75"/>
    <x v="25"/>
    <n v="1968.1853164382023"/>
    <n v="1265.676340121325"/>
    <n v="2340.0192387640445"/>
    <n v="0.84109792083494228"/>
    <n v="984.09265821910117"/>
  </r>
  <r>
    <x v="75"/>
    <x v="26"/>
    <n v="1966.9777836067415"/>
    <n v="1254.400138902811"/>
    <n v="2332.9211966292132"/>
    <n v="0.84313940241478569"/>
    <n v="983.48889180337073"/>
  </r>
  <r>
    <x v="75"/>
    <x v="27"/>
    <n v="1947.9409069550559"/>
    <n v="1251.8545345796433"/>
    <n v="2315.5158286516853"/>
    <n v="0.84125570762750235"/>
    <n v="973.97045347752794"/>
  </r>
  <r>
    <x v="75"/>
    <x v="28"/>
    <n v="1862.4410990898875"/>
    <n v="1184.7289913147654"/>
    <n v="2207.3218230337075"/>
    <n v="0.84375603034186408"/>
    <n v="931.22054954494376"/>
  </r>
  <r>
    <x v="75"/>
    <x v="29"/>
    <n v="1870.5088771685391"/>
    <n v="1186.5510060133904"/>
    <n v="2215.108744382022"/>
    <n v="0.84443207671521314"/>
    <n v="935.25443858426956"/>
  </r>
  <r>
    <x v="75"/>
    <x v="30"/>
    <n v="1693.0582806741575"/>
    <n v="1077.4990800380308"/>
    <n v="2006.8509185393261"/>
    <n v="0.84363928831666246"/>
    <n v="846.52914033707873"/>
  </r>
  <r>
    <x v="75"/>
    <x v="31"/>
    <n v="1649.4979520224722"/>
    <n v="1040.2401523285869"/>
    <n v="1950.1136039325841"/>
    <n v="0.84584710793058793"/>
    <n v="824.7489760112361"/>
  </r>
  <r>
    <x v="75"/>
    <x v="32"/>
    <n v="1787.9549631573034"/>
    <n v="1145.8693880282258"/>
    <n v="2123.6288764044943"/>
    <n v="0.84193381575432391"/>
    <n v="893.97748157865169"/>
  </r>
  <r>
    <x v="75"/>
    <x v="33"/>
    <n v="1956.5111483595504"/>
    <n v="1246.1940885817235"/>
    <n v="2319.6843707865169"/>
    <n v="0.8434385181877877"/>
    <n v="978.25557417977518"/>
  </r>
  <r>
    <x v="75"/>
    <x v="34"/>
    <n v="1740.233103573034"/>
    <n v="1110.555494935905"/>
    <n v="2064.399370786517"/>
    <n v="0.84297308369650459"/>
    <n v="870.11655178651699"/>
  </r>
  <r>
    <x v="75"/>
    <x v="35"/>
    <n v="1673.8309542134832"/>
    <n v="1061.8983243507905"/>
    <n v="1982.2558146067415"/>
    <n v="0.84440713548647273"/>
    <n v="836.9154771067416"/>
  </r>
  <r>
    <x v="75"/>
    <x v="36"/>
    <n v="1606.9992797528091"/>
    <n v="1038.6529394678432"/>
    <n v="1913.4384269662921"/>
    <n v="0.83984896357530858"/>
    <n v="803.49963987640456"/>
  </r>
  <r>
    <x v="75"/>
    <x v="37"/>
    <n v="1577.6619049213484"/>
    <n v="1001.9905808262478"/>
    <n v="1868.9575196629214"/>
    <n v="0.84414005579211338"/>
    <n v="788.83095246067421"/>
  </r>
  <r>
    <x v="75"/>
    <x v="38"/>
    <n v="1594.6848761460676"/>
    <n v="1022.5168748113573"/>
    <n v="1894.3496544943819"/>
    <n v="0.84181126349227364"/>
    <n v="797.3424380730338"/>
  </r>
  <r>
    <x v="75"/>
    <x v="39"/>
    <n v="1586.9939455617978"/>
    <n v="1016.2731897872969"/>
    <n v="1884.5055"/>
    <n v="0.84212752128438884"/>
    <n v="793.49697278089889"/>
  </r>
  <r>
    <x v="75"/>
    <x v="40"/>
    <n v="1579.1814512696628"/>
    <n v="1005.3365163184859"/>
    <n v="1872.0351404494381"/>
    <n v="0.84356400002754917"/>
    <n v="789.59072563483141"/>
  </r>
  <r>
    <x v="75"/>
    <x v="41"/>
    <n v="1584.2668663820225"/>
    <n v="1015.5220394017426"/>
    <n v="1881.8040589887639"/>
    <n v="0.84188726175528039"/>
    <n v="792.13343319101125"/>
  </r>
  <r>
    <x v="75"/>
    <x v="42"/>
    <n v="1557.2189413820222"/>
    <n v="982.51188269460579"/>
    <n v="1841.2659859550561"/>
    <n v="0.84573274760968331"/>
    <n v="778.6094706910111"/>
  </r>
  <r>
    <x v="75"/>
    <x v="43"/>
    <n v="1523.2621456516852"/>
    <n v="958.72456018680259"/>
    <n v="1799.8556460674156"/>
    <n v="0.84632461996601127"/>
    <n v="761.63107282584258"/>
  </r>
  <r>
    <x v="75"/>
    <x v="44"/>
    <n v="1596.1031194044947"/>
    <n v="1003.3735144013426"/>
    <n v="1885.2860730337081"/>
    <n v="0.8466105713262525"/>
    <n v="798.05155970224735"/>
  </r>
  <r>
    <x v="75"/>
    <x v="45"/>
    <n v="1766.4827602247194"/>
    <n v="1113.592198152968"/>
    <n v="2088.1927415730338"/>
    <n v="0.84593855972032039"/>
    <n v="883.24138011235971"/>
  </r>
  <r>
    <x v="75"/>
    <x v="46"/>
    <n v="1848.6800873595507"/>
    <n v="1154.6254299954003"/>
    <n v="2179.6279382022472"/>
    <n v="0.84816314516703173"/>
    <n v="924.34004367977536"/>
  </r>
  <r>
    <x v="75"/>
    <x v="47"/>
    <n v="1784.8186194943817"/>
    <n v="1125.7635455267364"/>
    <n v="2110.1945561797752"/>
    <n v="0.84580761251017389"/>
    <n v="892.40930974719083"/>
  </r>
  <r>
    <x v="76"/>
    <x v="0"/>
    <n v="1769.7204069775282"/>
    <n v="1141.4076320236525"/>
    <n v="2105.8778932584269"/>
    <n v="0.84037180533731615"/>
    <n v="884.86020348876411"/>
  </r>
  <r>
    <x v="76"/>
    <x v="1"/>
    <n v="1747.9605032696631"/>
    <n v="1104.5358137133503"/>
    <n v="2067.6956460674155"/>
    <n v="0.84536643804137135"/>
    <n v="873.98025163483157"/>
  </r>
  <r>
    <x v="76"/>
    <x v="2"/>
    <n v="1756.9886346404496"/>
    <n v="1092.7997808652058"/>
    <n v="2069.11102247191"/>
    <n v="0.84915145468676867"/>
    <n v="878.49431732022481"/>
  </r>
  <r>
    <x v="76"/>
    <x v="3"/>
    <n v="1729.8231980561795"/>
    <n v="1103.8178454420527"/>
    <n v="2051.9995449438197"/>
    <n v="0.84299394818020745"/>
    <n v="864.91159902808977"/>
  </r>
  <r>
    <x v="76"/>
    <x v="4"/>
    <n v="1729.4220378202251"/>
    <n v="1094.6083236897002"/>
    <n v="2046.7212724719102"/>
    <n v="0.84497193686345495"/>
    <n v="864.71101891011256"/>
  </r>
  <r>
    <x v="76"/>
    <x v="5"/>
    <n v="1729.6732694831462"/>
    <n v="1098.2826237992836"/>
    <n v="2048.900764044944"/>
    <n v="0.84419572672149423"/>
    <n v="864.83663474157311"/>
  </r>
  <r>
    <x v="76"/>
    <x v="6"/>
    <n v="1708.5333406853933"/>
    <n v="1092.0003719969861"/>
    <n v="2027.6959803370787"/>
    <n v="0.84259837631150769"/>
    <n v="854.26667034269667"/>
  </r>
  <r>
    <x v="76"/>
    <x v="7"/>
    <n v="1703.7437305955057"/>
    <n v="1066.870989138562"/>
    <n v="2010.213025280899"/>
    <n v="0.84754387180305502"/>
    <n v="851.87186529775283"/>
  </r>
  <r>
    <x v="76"/>
    <x v="8"/>
    <n v="1695.1613328202247"/>
    <n v="1079.8081362237776"/>
    <n v="2009.8650589887643"/>
    <n v="0.84342047006534937"/>
    <n v="847.58066641011237"/>
  </r>
  <r>
    <x v="76"/>
    <x v="9"/>
    <n v="1694.946570269663"/>
    <n v="1082.2393081984985"/>
    <n v="2010.9912471910111"/>
    <n v="0.84284134634459251"/>
    <n v="847.47328513483149"/>
  </r>
  <r>
    <x v="76"/>
    <x v="10"/>
    <n v="1619.6094883820226"/>
    <n v="1023.8099427489028"/>
    <n v="1916.0693342696627"/>
    <n v="0.84527707813838582"/>
    <n v="809.80474419101131"/>
  </r>
  <r>
    <x v="76"/>
    <x v="11"/>
    <n v="1699.2094042921349"/>
    <n v="1069.2652845749665"/>
    <n v="2007.6455983146068"/>
    <n v="0.84636920267132798"/>
    <n v="849.60470214606744"/>
  </r>
  <r>
    <x v="76"/>
    <x v="12"/>
    <n v="1956.2234475842697"/>
    <n v="1241.5459298142021"/>
    <n v="2316.9476629213482"/>
    <n v="0.84431058969961559"/>
    <n v="978.11172379213485"/>
  </r>
  <r>
    <x v="76"/>
    <x v="13"/>
    <n v="2070.4852287303374"/>
    <n v="1317.2625765894088"/>
    <n v="2453.9946573033703"/>
    <n v="0.84372034901067738"/>
    <n v="1035.2426143651687"/>
  </r>
  <r>
    <x v="76"/>
    <x v="14"/>
    <n v="1898.869690213483"/>
    <n v="1196.5168703914392"/>
    <n v="2244.4060955056179"/>
    <n v="0.84604550576472537"/>
    <n v="949.43484510674148"/>
  </r>
  <r>
    <x v="76"/>
    <x v="15"/>
    <n v="1953.0871039213482"/>
    <n v="1241.4233482058253"/>
    <n v="2314.2344662921346"/>
    <n v="0.84394521487296981"/>
    <n v="976.54355196067411"/>
  </r>
  <r>
    <x v="76"/>
    <x v="16"/>
    <n v="1906.0338447303373"/>
    <n v="1211.5798933965198"/>
    <n v="2258.5151882022474"/>
    <n v="0.84393226783988051"/>
    <n v="953.01692236516863"/>
  </r>
  <r>
    <x v="76"/>
    <x v="17"/>
    <n v="1896.920618764045"/>
    <n v="1216.5821251413342"/>
    <n v="2253.5261039325842"/>
    <n v="0.84175666545586758"/>
    <n v="948.4603093820225"/>
  </r>
  <r>
    <x v="76"/>
    <x v="18"/>
    <n v="1918.7858776853932"/>
    <n v="1234.4847348279075"/>
    <n v="2281.5985196629213"/>
    <n v="0.8409831357923877"/>
    <n v="959.39293884269659"/>
  </r>
  <r>
    <x v="76"/>
    <x v="19"/>
    <n v="1884.869603191011"/>
    <n v="1205.8247382150801"/>
    <n v="2237.5760814606742"/>
    <n v="0.84237117960278751"/>
    <n v="942.43480159550552"/>
  </r>
  <r>
    <x v="76"/>
    <x v="20"/>
    <n v="2047.1449968202251"/>
    <n v="1327.3984060012988"/>
    <n v="2439.8338398876404"/>
    <n v="0.83905098919133791"/>
    <n v="1023.5724984101125"/>
  </r>
  <r>
    <x v="76"/>
    <x v="21"/>
    <n v="2125.1362196629216"/>
    <n v="1369.9274024617509"/>
    <n v="2528.4194747191009"/>
    <n v="0.84049986203298699"/>
    <n v="1062.5681098314608"/>
  </r>
  <r>
    <x v="76"/>
    <x v="22"/>
    <n v="2057.6035278202248"/>
    <n v="1309.1056795360948"/>
    <n v="2438.7476207865166"/>
    <n v="0.84371318716310229"/>
    <n v="1028.8017639101124"/>
  </r>
  <r>
    <x v="76"/>
    <x v="23"/>
    <n v="2052.3641320112361"/>
    <n v="1308.8061469979639"/>
    <n v="2434.1676320224724"/>
    <n v="0.84314823063602728"/>
    <n v="1026.182066005618"/>
  </r>
  <r>
    <x v="76"/>
    <x v="24"/>
    <n v="1933.0493527415731"/>
    <n v="1242.4626333092033"/>
    <n v="2297.9106151685392"/>
    <n v="0.84122042867180646"/>
    <n v="966.52467637078655"/>
  </r>
  <r>
    <x v="76"/>
    <x v="25"/>
    <n v="1957.9658607303372"/>
    <n v="1255.0216616737387"/>
    <n v="2325.6632780898876"/>
    <n v="0.84189567732197779"/>
    <n v="978.98293036516861"/>
  </r>
  <r>
    <x v="76"/>
    <x v="26"/>
    <n v="1985.2569131460677"/>
    <n v="1267.0537106099177"/>
    <n v="2355.1369634831462"/>
    <n v="0.84294754144997075"/>
    <n v="992.62845657303387"/>
  </r>
  <r>
    <x v="76"/>
    <x v="27"/>
    <n v="1994.4714422022473"/>
    <n v="1273.0203567543815"/>
    <n v="2366.1143595505619"/>
    <n v="0.84293112636410894"/>
    <n v="997.23572110112366"/>
  </r>
  <r>
    <x v="76"/>
    <x v="28"/>
    <n v="2250.6750607752811"/>
    <n v="1452.042310320428"/>
    <n v="2678.4258623595506"/>
    <n v="0.84029768843127739"/>
    <n v="1125.3375303876405"/>
  </r>
  <r>
    <x v="76"/>
    <x v="29"/>
    <n v="2184.3782666292136"/>
    <n v="1409.7346141751691"/>
    <n v="2599.7807780898875"/>
    <n v="0.84021633094545811"/>
    <n v="1092.1891333146068"/>
  </r>
  <r>
    <x v="76"/>
    <x v="30"/>
    <n v="1772.9945228426966"/>
    <n v="1124.2655744416406"/>
    <n v="2099.400547752809"/>
    <n v="0.84452417845679983"/>
    <n v="886.4972614213483"/>
  </r>
  <r>
    <x v="76"/>
    <x v="31"/>
    <n v="1653.2340099775279"/>
    <n v="1070.3155688916354"/>
    <n v="1969.4562977528092"/>
    <n v="0.83943675818747665"/>
    <n v="826.61700498876394"/>
  </r>
  <r>
    <x v="76"/>
    <x v="32"/>
    <n v="1633.6582008876405"/>
    <n v="1061.8660220471911"/>
    <n v="1948.4349016853932"/>
    <n v="0.83844638559621809"/>
    <n v="816.82910044382027"/>
  </r>
  <r>
    <x v="76"/>
    <x v="33"/>
    <n v="1633.0260696067417"/>
    <n v="1057.8254888833935"/>
    <n v="1945.705247191011"/>
    <n v="0.8392977672051406"/>
    <n v="816.51303480337083"/>
  </r>
  <r>
    <x v="76"/>
    <x v="34"/>
    <n v="1605.9092585056183"/>
    <n v="1022.066139924394"/>
    <n v="1903.5660589887643"/>
    <n v="0.84363200894574109"/>
    <n v="802.95462925280913"/>
  </r>
  <r>
    <x v="76"/>
    <x v="35"/>
    <n v="1595.2643298202247"/>
    <n v="1015.7369120115867"/>
    <n v="1891.1873932584272"/>
    <n v="0.8435252558825802"/>
    <n v="797.63216491011235"/>
  </r>
  <r>
    <x v="76"/>
    <x v="36"/>
    <n v="1575.9357002696629"/>
    <n v="994.4978441220585"/>
    <n v="1863.4911573033705"/>
    <n v="0.84568992672343846"/>
    <n v="787.96785013483145"/>
  </r>
  <r>
    <x v="76"/>
    <x v="37"/>
    <n v="1596.0828587865169"/>
    <n v="1015.5806135189474"/>
    <n v="1891.7939831460671"/>
    <n v="0.8436874591028245"/>
    <n v="798.04142939325845"/>
  </r>
  <r>
    <x v="76"/>
    <x v="38"/>
    <n v="1571.8835766741574"/>
    <n v="990.79025173522894"/>
    <n v="1858.0859241573035"/>
    <n v="0.84596926129078387"/>
    <n v="785.94178833707872"/>
  </r>
  <r>
    <x v="76"/>
    <x v="39"/>
    <n v="1579.2138682584273"/>
    <n v="999.49442118051809"/>
    <n v="1868.9316573033707"/>
    <n v="0.84498213837151803"/>
    <n v="789.60693412921364"/>
  </r>
  <r>
    <x v="76"/>
    <x v="40"/>
    <n v="1650.7257454719102"/>
    <n v="1059.2652987360741"/>
    <n v="1961.3613792134834"/>
    <n v="0.84162243784664514"/>
    <n v="825.36287273595508"/>
  </r>
  <r>
    <x v="76"/>
    <x v="41"/>
    <n v="1634.821160359551"/>
    <n v="1060.3253065212537"/>
    <n v="1948.5712668539325"/>
    <n v="0.83898453608989776"/>
    <n v="817.41058017977548"/>
  </r>
  <r>
    <x v="76"/>
    <x v="42"/>
    <n v="1632.0576120674157"/>
    <n v="1044.5201815475766"/>
    <n v="1937.687915730337"/>
    <n v="0.84227062511884132"/>
    <n v="816.02880603370784"/>
  </r>
  <r>
    <x v="76"/>
    <x v="43"/>
    <n v="1583.1079590337079"/>
    <n v="1014.332495788314"/>
    <n v="1880.186485955056"/>
    <n v="0.84199518019062636"/>
    <n v="791.55397951685393"/>
  </r>
  <r>
    <x v="76"/>
    <x v="44"/>
    <n v="1648.6713188089889"/>
    <n v="1046.7700859532845"/>
    <n v="1952.9067387640448"/>
    <n v="0.84421405594227183"/>
    <n v="824.33565940449444"/>
  </r>
  <r>
    <x v="76"/>
    <x v="45"/>
    <n v="1704.4163831123597"/>
    <n v="1074.4315021603936"/>
    <n v="2014.8047696629214"/>
    <n v="0.84594617244106984"/>
    <n v="852.20819155617983"/>
  </r>
  <r>
    <x v="76"/>
    <x v="46"/>
    <n v="1664.1382745730341"/>
    <n v="1049.0462669688416"/>
    <n v="1967.1945168539326"/>
    <n v="0.84594495374785506"/>
    <n v="832.06913728651705"/>
  </r>
  <r>
    <x v="76"/>
    <x v="47"/>
    <n v="1620.983158280899"/>
    <n v="1021.0426416730686"/>
    <n v="1915.7542837078654"/>
    <n v="0.84613312472597024"/>
    <n v="810.49157914044952"/>
  </r>
  <r>
    <x v="77"/>
    <x v="0"/>
    <n v="1626.4818899999998"/>
    <n v="1021.2024468099037"/>
    <n v="1920.4941488764046"/>
    <n v="0.84690801633089163"/>
    <n v="813.2409449999999"/>
  </r>
  <r>
    <x v="77"/>
    <x v="1"/>
    <n v="1596.8406058988764"/>
    <n v="1005.2919585570404"/>
    <n v="1886.9318595505617"/>
    <n v="0.8462629945096265"/>
    <n v="798.42030294943822"/>
  </r>
  <r>
    <x v="77"/>
    <x v="2"/>
    <n v="1623.4630579213483"/>
    <n v="1025.4006241551242"/>
    <n v="1920.1767471910114"/>
    <n v="0.84547584502118378"/>
    <n v="811.73152896067415"/>
  </r>
  <r>
    <x v="77"/>
    <x v="3"/>
    <n v="1678.5111569662922"/>
    <n v="1073.7705160631972"/>
    <n v="1992.5819494382019"/>
    <n v="0.84237998715161488"/>
    <n v="839.25557848314611"/>
  </r>
  <r>
    <x v="77"/>
    <x v="4"/>
    <n v="1626.3360135505623"/>
    <n v="1028.4154312352803"/>
    <n v="1924.2159775280898"/>
    <n v="0.84519411154656676"/>
    <n v="813.16800677528113"/>
  </r>
  <r>
    <x v="77"/>
    <x v="5"/>
    <n v="1636.7418669438205"/>
    <n v="1043.043127144136"/>
    <n v="1940.8407724719102"/>
    <n v="0.84331589183342393"/>
    <n v="818.37093347191023"/>
  </r>
  <r>
    <x v="77"/>
    <x v="6"/>
    <n v="1572.7790959887639"/>
    <n v="986.34455051220846"/>
    <n v="1856.4777556179777"/>
    <n v="0.8471844552024933"/>
    <n v="786.38954799438193"/>
  </r>
  <r>
    <x v="77"/>
    <x v="7"/>
    <n v="1565.8580688876405"/>
    <n v="977.77901592861417"/>
    <n v="1846.0669803370786"/>
    <n v="0.84821303103624446"/>
    <n v="782.92903444382023"/>
  </r>
  <r>
    <x v="77"/>
    <x v="8"/>
    <n v="1584.8382158089892"/>
    <n v="989.95750045230284"/>
    <n v="1868.6166067415732"/>
    <n v="0.84813450233248933"/>
    <n v="792.41910790449458"/>
  </r>
  <r>
    <x v="77"/>
    <x v="9"/>
    <n v="1586.4225961348316"/>
    <n v="1005.9127755548295"/>
    <n v="1878.4560589887642"/>
    <n v="0.84453537709519588"/>
    <n v="793.21129806741578"/>
  </r>
  <r>
    <x v="77"/>
    <x v="10"/>
    <n v="1591.4958548764043"/>
    <n v="1013.4038464941921"/>
    <n v="1886.7555252808991"/>
    <n v="0.84350931191229095"/>
    <n v="795.74792743820217"/>
  </r>
  <r>
    <x v="77"/>
    <x v="11"/>
    <n v="1595.8680962359551"/>
    <n v="1008.3500216845601"/>
    <n v="1887.7406460674158"/>
    <n v="0.84538524905977086"/>
    <n v="797.93404811797757"/>
  </r>
  <r>
    <x v="77"/>
    <x v="12"/>
    <n v="1837.2449945730336"/>
    <n v="1148.8470095906039"/>
    <n v="2166.8683904494383"/>
    <n v="0.84788028782493974"/>
    <n v="918.62249728651682"/>
  </r>
  <r>
    <x v="77"/>
    <x v="13"/>
    <n v="1858.068857730337"/>
    <n v="1186.8379295048132"/>
    <n v="2204.7685028089891"/>
    <n v="0.84275009161418135"/>
    <n v="929.03442886516848"/>
  </r>
  <r>
    <x v="77"/>
    <x v="14"/>
    <n v="1846.317699303371"/>
    <n v="1173.6166264416856"/>
    <n v="2187.7534213483145"/>
    <n v="0.84393317879740015"/>
    <n v="923.1588496516855"/>
  </r>
  <r>
    <x v="77"/>
    <x v="15"/>
    <n v="1912.3875745280898"/>
    <n v="1218.1404865886743"/>
    <n v="2267.3977331460669"/>
    <n v="0.84342837014069327"/>
    <n v="956.19378726404489"/>
  </r>
  <r>
    <x v="77"/>
    <x v="16"/>
    <n v="1965.9850133258431"/>
    <n v="1254.3738802792145"/>
    <n v="2332.0700898876407"/>
    <n v="0.8430214091123498"/>
    <n v="982.99250666292153"/>
  </r>
  <r>
    <x v="77"/>
    <x v="17"/>
    <n v="2024.4085313258427"/>
    <n v="1284.6327552986688"/>
    <n v="2397.6053089887637"/>
    <n v="0.8443460329922593"/>
    <n v="1012.2042656629213"/>
  </r>
  <r>
    <x v="77"/>
    <x v="18"/>
    <n v="1959.5137719438203"/>
    <n v="1250.9526376177639"/>
    <n v="2324.7745533707862"/>
    <n v="0.84288335361493039"/>
    <n v="979.75688597191015"/>
  </r>
  <r>
    <x v="77"/>
    <x v="19"/>
    <n v="2046.8491917977531"/>
    <n v="1303.1235844715127"/>
    <n v="2426.4629999999997"/>
    <n v="0.84355260797207843"/>
    <n v="1023.4245958988765"/>
  </r>
  <r>
    <x v="77"/>
    <x v="20"/>
    <n v="2118.3002871573035"/>
    <n v="1364.8578932764808"/>
    <n v="2519.9272162921347"/>
    <n v="0.84061963117895433"/>
    <n v="1059.1501435786518"/>
  </r>
  <r>
    <x v="77"/>
    <x v="21"/>
    <n v="2274.2908370898876"/>
    <n v="1467.3846589506763"/>
    <n v="2706.5876207865163"/>
    <n v="0.8402797750286739"/>
    <n v="1137.1454185449438"/>
  </r>
  <r>
    <x v="77"/>
    <x v="22"/>
    <n v="2211.3937746404495"/>
    <n v="1419.7042118731049"/>
    <n v="2627.8931629213484"/>
    <n v="0.8415082492098388"/>
    <n v="1105.6968873202247"/>
  </r>
  <r>
    <x v="77"/>
    <x v="23"/>
    <n v="2178.2595599999995"/>
    <n v="1408.6989463491739"/>
    <n v="2594.0793033707864"/>
    <n v="0.83970430555825171"/>
    <n v="1089.1297799999998"/>
  </r>
  <r>
    <x v="77"/>
    <x v="24"/>
    <n v="2212.8930603707868"/>
    <n v="1410.9085239630529"/>
    <n v="2624.4158511235955"/>
    <n v="0.8431945186672215"/>
    <n v="1106.4465301853934"/>
  </r>
  <r>
    <x v="77"/>
    <x v="25"/>
    <n v="2250.8209372247193"/>
    <n v="1448.7733073546062"/>
    <n v="2676.7777247191011"/>
    <n v="0.8408695710664279"/>
    <n v="1125.4104686123596"/>
  </r>
  <r>
    <x v="77"/>
    <x v="26"/>
    <n v="2220.1139446179777"/>
    <n v="1430.9109772291374"/>
    <n v="2641.2898651685396"/>
    <n v="0.84054157549887587"/>
    <n v="1110.0569723089889"/>
  </r>
  <r>
    <x v="77"/>
    <x v="27"/>
    <n v="2282.1479047415728"/>
    <n v="1466.378037039088"/>
    <n v="2712.6488174157303"/>
    <n v="0.84129869303012672"/>
    <n v="1141.0739523707864"/>
  </r>
  <r>
    <x v="77"/>
    <x v="28"/>
    <n v="2482.3511752247196"/>
    <n v="1590.5236137900447"/>
    <n v="2948.1914325842699"/>
    <n v="0.84199117729908979"/>
    <n v="1241.1755876123598"/>
  </r>
  <r>
    <x v="77"/>
    <x v="29"/>
    <n v="2332.8521272921348"/>
    <n v="1508.9544701231625"/>
    <n v="2778.3345084269663"/>
    <n v="0.83965847892554379"/>
    <n v="1166.4260636460674"/>
  </r>
  <r>
    <x v="77"/>
    <x v="30"/>
    <n v="1960.9603800674158"/>
    <n v="1251.9505380902804"/>
    <n v="2326.530842696629"/>
    <n v="0.84286885180276028"/>
    <n v="980.48019003370791"/>
  </r>
  <r>
    <x v="77"/>
    <x v="31"/>
    <n v="1755.5096095280899"/>
    <n v="1122.9076107370174"/>
    <n v="2083.9231011235956"/>
    <n v="0.84240613705062628"/>
    <n v="877.75480476404493"/>
  </r>
  <r>
    <x v="77"/>
    <x v="32"/>
    <n v="1745.4968121235956"/>
    <n v="1131.2406902743471"/>
    <n v="2080.0155337078654"/>
    <n v="0.83917489260863742"/>
    <n v="872.74840606179782"/>
  </r>
  <r>
    <x v="77"/>
    <x v="33"/>
    <n v="1932.2348758988767"/>
    <n v="1237.3970692475282"/>
    <n v="2294.4897303370785"/>
    <n v="0.84211964444705367"/>
    <n v="966.11743794943834"/>
  </r>
  <r>
    <x v="77"/>
    <x v="34"/>
    <n v="1951.7134340224718"/>
    <n v="1249.6486472985143"/>
    <n v="2317.5001769662922"/>
    <n v="0.84216322976827085"/>
    <n v="975.8567170112359"/>
  </r>
  <r>
    <x v="77"/>
    <x v="35"/>
    <n v="1739.7022753820222"/>
    <n v="1112.2775182802241"/>
    <n v="2064.8789999999999"/>
    <n v="0.84252020354801527"/>
    <n v="869.8511376910111"/>
  </r>
  <r>
    <x v="77"/>
    <x v="36"/>
    <n v="1669.2277418089889"/>
    <n v="1069.2547959170529"/>
    <n v="1982.3286994382024"/>
    <n v="0.84205396525916854"/>
    <n v="834.61387090449443"/>
  </r>
  <r>
    <x v="77"/>
    <x v="37"/>
    <n v="1690.6229543932586"/>
    <n v="1071.6551419843233"/>
    <n v="2001.6619887640447"/>
    <n v="0.84460961135459156"/>
    <n v="845.31147719662931"/>
  </r>
  <r>
    <x v="77"/>
    <x v="38"/>
    <n v="1689.8408945393257"/>
    <n v="1083.3658360247266"/>
    <n v="2007.297632022472"/>
    <n v="0.84184869626768322"/>
    <n v="844.92044726966287"/>
  </r>
  <r>
    <x v="77"/>
    <x v="39"/>
    <n v="1790.0255983146067"/>
    <n v="1134.062093365703"/>
    <n v="2119.030078651685"/>
    <n v="0.84473817353908431"/>
    <n v="895.01279915730333"/>
  </r>
  <r>
    <x v="77"/>
    <x v="40"/>
    <n v="1820.7325909213482"/>
    <n v="1158.9193683046992"/>
    <n v="2158.2773848314605"/>
    <n v="0.84360453559750792"/>
    <n v="910.36629546067411"/>
  </r>
  <r>
    <x v="77"/>
    <x v="41"/>
    <n v="1819.9829480561798"/>
    <n v="1152.2477081677125"/>
    <n v="2154.0688735955055"/>
    <n v="0.84490471514883381"/>
    <n v="909.9914740280899"/>
  </r>
  <r>
    <x v="77"/>
    <x v="42"/>
    <n v="1805.2129575505619"/>
    <n v="1144.1237214600858"/>
    <n v="2137.2442331460675"/>
    <n v="0.84464514141804525"/>
    <n v="902.60647877528095"/>
  </r>
  <r>
    <x v="77"/>
    <x v="43"/>
    <n v="1774.9557506629212"/>
    <n v="1121.0918438671133"/>
    <n v="2099.360578651685"/>
    <n v="0.84547445956277179"/>
    <n v="887.47787533146061"/>
  </r>
  <r>
    <x v="77"/>
    <x v="44"/>
    <n v="1799.6493918539325"/>
    <n v="1140.4903536877589"/>
    <n v="2130.5999578651686"/>
    <n v="0.84466789986101198"/>
    <n v="899.82469592696623"/>
  </r>
  <r>
    <x v="77"/>
    <x v="45"/>
    <n v="1916.9745784382026"/>
    <n v="1208.2876699779865"/>
    <n v="2265.9988146067412"/>
    <n v="0.84597333682669595"/>
    <n v="958.48728921910129"/>
  </r>
  <r>
    <x v="77"/>
    <x v="46"/>
    <n v="1890.1981457191014"/>
    <n v="1198.1530662198334"/>
    <n v="2237.9499101123592"/>
    <n v="0.84461146211453919"/>
    <n v="945.09907285955069"/>
  </r>
  <r>
    <x v="77"/>
    <x v="47"/>
    <n v="1842.5046509999997"/>
    <n v="1160.7889964328326"/>
    <n v="2177.6718033707866"/>
    <n v="0.84608922618551308"/>
    <n v="921.25232549999987"/>
  </r>
  <r>
    <x v="78"/>
    <x v="0"/>
    <n v="1812.1299325280902"/>
    <n v="1155.4271967465556"/>
    <n v="2149.1456207865172"/>
    <n v="0.84318620153105761"/>
    <n v="906.0649662640451"/>
  </r>
  <r>
    <x v="78"/>
    <x v="1"/>
    <n v="1793.3159226741573"/>
    <n v="1111.240546569549"/>
    <n v="2109.7008202247193"/>
    <n v="0.85003328693930091"/>
    <n v="896.65796133707863"/>
  </r>
  <r>
    <x v="78"/>
    <x v="2"/>
    <n v="1751.0968469325844"/>
    <n v="1107.8683437687171"/>
    <n v="2072.1275140449438"/>
    <n v="0.84507195385592648"/>
    <n v="875.54842346629221"/>
  </r>
  <r>
    <x v="78"/>
    <x v="3"/>
    <n v="1768.6871154606745"/>
    <n v="1123.3479138925213"/>
    <n v="2095.2719747191009"/>
    <n v="0.84413247387503976"/>
    <n v="884.34355773033724"/>
  </r>
  <r>
    <x v="78"/>
    <x v="4"/>
    <n v="1747.7660013370785"/>
    <n v="1112.8661503579169"/>
    <n v="2071.9935"/>
    <n v="0.84351905608636246"/>
    <n v="873.88300066853924"/>
  </r>
  <r>
    <x v="78"/>
    <x v="5"/>
    <n v="1750.5457581235953"/>
    <n v="1097.909334965492"/>
    <n v="2066.3531544943817"/>
    <n v="0.84716678478511986"/>
    <n v="875.27287906179765"/>
  </r>
  <r>
    <x v="78"/>
    <x v="6"/>
    <n v="1753.4349222471915"/>
    <n v="1122.712425113165"/>
    <n v="2082.0704157303371"/>
    <n v="0.84215928001269413"/>
    <n v="876.71746112359574"/>
  </r>
  <r>
    <x v="78"/>
    <x v="7"/>
    <n v="1722.2173620674155"/>
    <n v="1095.4660616191538"/>
    <n v="2041.0973848314604"/>
    <n v="0.84377030457545965"/>
    <n v="861.10868103370774"/>
  </r>
  <r>
    <x v="78"/>
    <x v="8"/>
    <n v="1713.6147036741577"/>
    <n v="1090.8149688975368"/>
    <n v="2031.342573033708"/>
    <n v="0.84358725427339432"/>
    <n v="856.80735183707884"/>
  </r>
  <r>
    <x v="78"/>
    <x v="9"/>
    <n v="1704.947211303371"/>
    <n v="1081.9711209942832"/>
    <n v="2019.2836601123595"/>
    <n v="0.84433269331189564"/>
    <n v="852.47360565168549"/>
  </r>
  <r>
    <x v="78"/>
    <x v="10"/>
    <n v="1839.7248942134831"/>
    <n v="1167.5782483784847"/>
    <n v="2178.9508146067415"/>
    <n v="0.84431685280859259"/>
    <n v="919.86244710674157"/>
  </r>
  <r>
    <x v="78"/>
    <x v="11"/>
    <n v="1820.0194171685396"/>
    <n v="1153.6180176277048"/>
    <n v="2154.8329887640448"/>
    <n v="0.84462203180416995"/>
    <n v="910.00970858426979"/>
  </r>
  <r>
    <x v="78"/>
    <x v="12"/>
    <n v="1921.4238101460674"/>
    <n v="1218.3301257414139"/>
    <n v="2275.1258764044946"/>
    <n v="0.84453516619599001"/>
    <n v="960.71190507303368"/>
  </r>
  <r>
    <x v="78"/>
    <x v="13"/>
    <n v="2126.0682080898878"/>
    <n v="1360.4623352160975"/>
    <n v="2524.0887050561801"/>
    <n v="0.84231120872693999"/>
    <n v="1063.0341040449439"/>
  </r>
  <r>
    <x v="78"/>
    <x v="14"/>
    <n v="1892.3174063595509"/>
    <n v="1200.5710480772736"/>
    <n v="2241.0345842696629"/>
    <n v="0.84439455760395754"/>
    <n v="946.15870317977544"/>
  </r>
  <r>
    <x v="78"/>
    <x v="15"/>
    <n v="1925.6299144382019"/>
    <n v="1235.9202316213295"/>
    <n v="2288.1322921348315"/>
    <n v="0.84157280637020593"/>
    <n v="962.81495721910096"/>
  </r>
  <r>
    <x v="78"/>
    <x v="16"/>
    <n v="1947.6937274157308"/>
    <n v="1251.1388229992979"/>
    <n v="2314.9209943820224"/>
    <n v="0.84136509718582231"/>
    <n v="973.8468637078654"/>
  </r>
  <r>
    <x v="78"/>
    <x v="17"/>
    <n v="2003.155143067416"/>
    <n v="1270.549616278003"/>
    <n v="2372.1144269662923"/>
    <n v="0.84445974456184225"/>
    <n v="1001.577571533708"/>
  </r>
  <r>
    <x v="78"/>
    <x v="18"/>
    <n v="2024.8664212921349"/>
    <n v="1286.6485164511348"/>
    <n v="2399.0724101123592"/>
    <n v="0.84402055259236686"/>
    <n v="1012.4332106460674"/>
  </r>
  <r>
    <x v="78"/>
    <x v="19"/>
    <n v="1980.7266389662923"/>
    <n v="1256.773892985517"/>
    <n v="2345.7959494382021"/>
    <n v="0.84437294703346177"/>
    <n v="990.36331948314614"/>
  </r>
  <r>
    <x v="78"/>
    <x v="20"/>
    <n v="2109.665211775281"/>
    <n v="1336.6225436808522"/>
    <n v="2497.4481235955059"/>
    <n v="0.84472834163940724"/>
    <n v="1054.8326058876405"/>
  </r>
  <r>
    <x v="78"/>
    <x v="21"/>
    <n v="2177.3235194494387"/>
    <n v="1379.1480161238555"/>
    <n v="2577.3604634831458"/>
    <n v="0.84478812734906261"/>
    <n v="1088.6617597247193"/>
  </r>
  <r>
    <x v="78"/>
    <x v="22"/>
    <n v="2208.2169097415731"/>
    <n v="1399.0545928117497"/>
    <n v="2614.1108764044943"/>
    <n v="0.84472962859892275"/>
    <n v="1104.1084548707865"/>
  </r>
  <r>
    <x v="78"/>
    <x v="23"/>
    <n v="2130.1770614157299"/>
    <n v="1342.1709915330832"/>
    <n v="2517.7524269662922"/>
    <n v="0.84606295623054484"/>
    <n v="1065.0885307078649"/>
  </r>
  <r>
    <x v="78"/>
    <x v="24"/>
    <n v="2107.5094820224717"/>
    <n v="1336.2775268575656"/>
    <n v="2495.4426151685393"/>
    <n v="0.8445433564418523"/>
    <n v="1053.7547410112359"/>
  </r>
  <r>
    <x v="78"/>
    <x v="25"/>
    <n v="2110.2244048314606"/>
    <n v="1336.4075909013409"/>
    <n v="2497.8054943820221"/>
    <n v="0.84483135679607735"/>
    <n v="1055.1122024157303"/>
  </r>
  <r>
    <x v="78"/>
    <x v="26"/>
    <n v="2251.5543715955059"/>
    <n v="1442.1176124085805"/>
    <n v="2673.7988511235953"/>
    <n v="0.84208068630493571"/>
    <n v="1125.777185797753"/>
  </r>
  <r>
    <x v="78"/>
    <x v="27"/>
    <n v="2375.9383574831463"/>
    <n v="1514.5920020220253"/>
    <n v="2817.6358904494382"/>
    <n v="0.84323825002958874"/>
    <n v="1187.9691787415732"/>
  </r>
  <r>
    <x v="78"/>
    <x v="28"/>
    <n v="2611.6706476516852"/>
    <n v="1676.4783805268394"/>
    <n v="3103.4502303370787"/>
    <n v="0.84153778981917837"/>
    <n v="1305.8353238258426"/>
  </r>
  <r>
    <x v="78"/>
    <x v="29"/>
    <n v="2370.1235601235958"/>
    <n v="1501.0342043474282"/>
    <n v="2805.4570702247192"/>
    <n v="0.84482617298925444"/>
    <n v="1185.0617800617979"/>
  </r>
  <r>
    <x v="78"/>
    <x v="30"/>
    <n v="2008.3297048988768"/>
    <n v="1271.4410154437383"/>
    <n v="2376.9624438202245"/>
    <n v="0.84491436123454866"/>
    <n v="1004.1648524494384"/>
  </r>
  <r>
    <x v="78"/>
    <x v="31"/>
    <n v="1782.6385770000002"/>
    <n v="1130.1743651300237"/>
    <n v="2110.7094522471912"/>
    <n v="0.84456843413577998"/>
    <n v="891.31928850000008"/>
  </r>
  <r>
    <x v="78"/>
    <x v="32"/>
    <n v="1783.3558028764051"/>
    <n v="1130.9970054427995"/>
    <n v="2111.755702247191"/>
    <n v="0.84448963532035237"/>
    <n v="891.67790143820253"/>
  </r>
  <r>
    <x v="78"/>
    <x v="33"/>
    <n v="1805.1926969325846"/>
    <n v="1155.3335513967327"/>
    <n v="2143.2490028089887"/>
    <n v="0.8422692344970929"/>
    <n v="902.59634846629228"/>
  </r>
  <r>
    <x v="78"/>
    <x v="34"/>
    <n v="1783.2058743033706"/>
    <n v="1133.3299420520652"/>
    <n v="2112.8795393258429"/>
    <n v="0.84396949334477378"/>
    <n v="891.6029371516853"/>
  </r>
  <r>
    <x v="78"/>
    <x v="35"/>
    <n v="1765.2144455393261"/>
    <n v="1126.4779169843102"/>
    <n v="2094.0235280898878"/>
    <n v="0.84297736957593183"/>
    <n v="882.60722276966305"/>
  </r>
  <r>
    <x v="78"/>
    <x v="36"/>
    <n v="1780.4301696404491"/>
    <n v="1130.670732849771"/>
    <n v="2109.1106882022473"/>
    <n v="0.84416156041485091"/>
    <n v="890.21508482022455"/>
  </r>
  <r>
    <x v="78"/>
    <x v="37"/>
    <n v="1872.7740142584271"/>
    <n v="1199.4529685744353"/>
    <n v="2223.9536713483149"/>
    <n v="0.84209218851354117"/>
    <n v="936.38700712921354"/>
  </r>
  <r>
    <x v="78"/>
    <x v="38"/>
    <n v="1833.2739134494379"/>
    <n v="1168.0791153877838"/>
    <n v="2173.7759915730335"/>
    <n v="0.84335916881794515"/>
    <n v="916.63695672471897"/>
  </r>
  <r>
    <x v="78"/>
    <x v="39"/>
    <n v="1817.3004422359554"/>
    <n v="1152.4487337838609"/>
    <n v="2151.9105421348313"/>
    <n v="0.84450557151556982"/>
    <n v="908.65022111797771"/>
  </r>
  <r>
    <x v="78"/>
    <x v="40"/>
    <n v="1813.5562800337079"/>
    <n v="1155.4596163040537"/>
    <n v="2150.3658539325843"/>
    <n v="0.84337103694103044"/>
    <n v="906.77814001685397"/>
  </r>
  <r>
    <x v="78"/>
    <x v="41"/>
    <n v="1802.133343617978"/>
    <n v="1153.9812986425879"/>
    <n v="2139.9433230337077"/>
    <n v="0.84214068859691538"/>
    <n v="901.06667180898899"/>
  </r>
  <r>
    <x v="78"/>
    <x v="42"/>
    <n v="1810.2781120449438"/>
    <n v="1155.8904504149275"/>
    <n v="2147.8336938202247"/>
    <n v="0.84283905092535782"/>
    <n v="905.13905602247189"/>
  </r>
  <r>
    <x v="78"/>
    <x v="43"/>
    <n v="1774.7045190000003"/>
    <n v="1128.8749126668511"/>
    <n v="2103.3151685393259"/>
    <n v="0.84376537836337029"/>
    <n v="887.35225950000017"/>
  </r>
  <r>
    <x v="78"/>
    <x v="44"/>
    <n v="1780.4301696404491"/>
    <n v="1121.8396206221973"/>
    <n v="2104.3896320224717"/>
    <n v="0.84605537992948865"/>
    <n v="890.21508482022455"/>
  </r>
  <r>
    <x v="78"/>
    <x v="45"/>
    <n v="1938.1631327191017"/>
    <n v="1228.7319248203974"/>
    <n v="2294.8329943820227"/>
    <n v="0.84457698554270222"/>
    <n v="969.08156635955083"/>
  </r>
  <r>
    <x v="78"/>
    <x v="46"/>
    <n v="1747.425622955056"/>
    <n v="1097.2727157934353"/>
    <n v="2063.3719297752809"/>
    <n v="0.84687864448430572"/>
    <n v="873.71281147752802"/>
  </r>
  <r>
    <x v="78"/>
    <x v="47"/>
    <n v="1701.8675973707868"/>
    <n v="1079.3687238969519"/>
    <n v="2015.2891011235954"/>
    <n v="0.8444781428242405"/>
    <n v="850.93379868539341"/>
  </r>
  <r>
    <x v="79"/>
    <x v="0"/>
    <n v="1651.9981122808986"/>
    <n v="1035.2780731948963"/>
    <n v="1949.5893033707866"/>
    <n v="0.84735698407076765"/>
    <n v="825.99905614044928"/>
  </r>
  <r>
    <x v="79"/>
    <x v="1"/>
    <n v="1618.7504381797753"/>
    <n v="1008.5839784893354"/>
    <n v="1907.2479185393258"/>
    <n v="0.84873624579415052"/>
    <n v="809.37521908988765"/>
  </r>
  <r>
    <x v="79"/>
    <x v="2"/>
    <n v="1681.1774542921351"/>
    <n v="1066.0479136014733"/>
    <n v="1990.6822415730337"/>
    <n v="0.84452325900273839"/>
    <n v="840.58872714606753"/>
  </r>
  <r>
    <x v="79"/>
    <x v="3"/>
    <n v="1682.2553191685397"/>
    <n v="1068.8248091835062"/>
    <n v="1993.0803876404493"/>
    <n v="0.8440479017307041"/>
    <n v="841.12765958426985"/>
  </r>
  <r>
    <x v="79"/>
    <x v="4"/>
    <n v="1707.0583676966291"/>
    <n v="1078.1353586762757"/>
    <n v="2019.0156320224719"/>
    <n v="0.8454904165286965"/>
    <n v="853.52918384831457"/>
  </r>
  <r>
    <x v="79"/>
    <x v="5"/>
    <n v="1684.2449118539328"/>
    <n v="1066.9439255390726"/>
    <n v="1993.7528089887642"/>
    <n v="0.84476114805234326"/>
    <n v="842.12245592696638"/>
  </r>
  <r>
    <x v="79"/>
    <x v="6"/>
    <n v="1620.3348185056182"/>
    <n v="1013.18561990173"/>
    <n v="1911.028525280899"/>
    <n v="0.84788625448039701"/>
    <n v="810.16740925280908"/>
  </r>
  <r>
    <x v="79"/>
    <x v="7"/>
    <n v="1639.2339229550562"/>
    <n v="1031.1167163643286"/>
    <n v="1936.566429775281"/>
    <n v="0.84646408083469293"/>
    <n v="819.61696147752809"/>
  </r>
  <r>
    <x v="79"/>
    <x v="8"/>
    <n v="1660.284705033708"/>
    <n v="1047.844473047825"/>
    <n v="1963.2940028089886"/>
    <n v="0.84566280071056643"/>
    <n v="830.14235251685398"/>
  </r>
  <r>
    <x v="79"/>
    <x v="9"/>
    <n v="1686.3236512584272"/>
    <n v="1077.1023508138812"/>
    <n v="2000.9590028089888"/>
    <n v="0.84275772211780964"/>
    <n v="843.16182562921358"/>
  </r>
  <r>
    <x v="79"/>
    <x v="10"/>
    <n v="1670.5001086179775"/>
    <n v="1060.6484530215967"/>
    <n v="1978.7738005617975"/>
    <n v="0.84420973642550889"/>
    <n v="835.25005430898875"/>
  </r>
  <r>
    <x v="79"/>
    <x v="11"/>
    <n v="1673.6567128988763"/>
    <n v="1059.9686525564132"/>
    <n v="1981.0755505617976"/>
    <n v="0.84482225446892079"/>
    <n v="836.82835644943816"/>
  </r>
  <r>
    <x v="79"/>
    <x v="12"/>
    <n v="1959.1207159550563"/>
    <n v="1237.9728626325063"/>
    <n v="2317.4837191011234"/>
    <n v="0.84536547109592453"/>
    <n v="979.56035797752816"/>
  </r>
  <r>
    <x v="79"/>
    <x v="13"/>
    <n v="2071.6441360786521"/>
    <n v="1313.2097391460729"/>
    <n v="2452.8002865168542"/>
    <n v="0.8446036750185355"/>
    <n v="1035.822068039326"/>
  </r>
  <r>
    <x v="79"/>
    <x v="14"/>
    <n v="1998.0129982247197"/>
    <n v="1278.6599635595253"/>
    <n v="2372.135587078652"/>
    <n v="0.8422844836982214"/>
    <n v="999.00649911235985"/>
  </r>
  <r>
    <x v="79"/>
    <x v="15"/>
    <n v="2060.4562228314608"/>
    <n v="1300.7657963448039"/>
    <n v="2436.6927387640449"/>
    <n v="0.84559542122515574"/>
    <n v="1030.2281114157304"/>
  </r>
  <r>
    <x v="79"/>
    <x v="16"/>
    <n v="2086.0251227191011"/>
    <n v="1335.2921938443208"/>
    <n v="2476.7935028089887"/>
    <n v="0.84222811484013183"/>
    <n v="1043.0125613595505"/>
  </r>
  <r>
    <x v="79"/>
    <x v="17"/>
    <n v="2018.6747764382021"/>
    <n v="1288.9599037994092"/>
    <n v="2395.0919578651688"/>
    <n v="0.84283810891232724"/>
    <n v="1009.3373882191011"/>
  </r>
  <r>
    <x v="79"/>
    <x v="18"/>
    <n v="2063.85595452809"/>
    <n v="1321.5702482126264"/>
    <n v="2450.7242443820228"/>
    <n v="0.84214124019020919"/>
    <n v="1031.927977264045"/>
  </r>
  <r>
    <x v="79"/>
    <x v="19"/>
    <n v="2154.9355365842698"/>
    <n v="1367.5259595893583"/>
    <n v="2552.2293033707865"/>
    <n v="0.84433461121153885"/>
    <n v="1077.4677682921349"/>
  </r>
  <r>
    <x v="79"/>
    <x v="20"/>
    <n v="2231.9501976404495"/>
    <n v="1406.4549654659547"/>
    <n v="2638.1276039325849"/>
    <n v="0.84603572409209549"/>
    <n v="1115.9750988202247"/>
  </r>
  <r>
    <x v="79"/>
    <x v="21"/>
    <n v="2173.5712530000001"/>
    <n v="1389.2322166984318"/>
    <n v="2579.6081376404495"/>
    <n v="0.84259745551436793"/>
    <n v="1086.7856265"/>
  </r>
  <r>
    <x v="79"/>
    <x v="22"/>
    <n v="2106.2654800786522"/>
    <n v="1339.3025450319039"/>
    <n v="2496.0139382022471"/>
    <n v="0.8438516499614136"/>
    <n v="1053.1327400393261"/>
  </r>
  <r>
    <x v="79"/>
    <x v="23"/>
    <n v="2094.1455784044947"/>
    <n v="1348.294042923018"/>
    <n v="2490.6510252808989"/>
    <n v="0.84080248784283784"/>
    <n v="1047.0727892022473"/>
  </r>
  <r>
    <x v="79"/>
    <x v="24"/>
    <n v="2160.5558320112364"/>
    <n v="1364.000950097427"/>
    <n v="2555.0929719101123"/>
    <n v="0.84558795150067223"/>
    <n v="1080.2779160056182"/>
  </r>
  <r>
    <x v="79"/>
    <x v="25"/>
    <n v="2283.4648449101123"/>
    <n v="1447.0983323005328"/>
    <n v="2703.3877415730335"/>
    <n v="0.84466789938960862"/>
    <n v="1141.7324224550562"/>
  </r>
  <r>
    <x v="79"/>
    <x v="26"/>
    <n v="2433.8715685280899"/>
    <n v="1546.8356907439713"/>
    <n v="2883.8223707865163"/>
    <n v="0.84397416192603103"/>
    <n v="1216.935784264045"/>
  </r>
  <r>
    <x v="79"/>
    <x v="27"/>
    <n v="2447.3894528426968"/>
    <n v="1553.925292157167"/>
    <n v="2899.0341404494379"/>
    <n v="0.84420856543044276"/>
    <n v="1223.6947264213484"/>
  </r>
  <r>
    <x v="79"/>
    <x v="28"/>
    <n v="2077.8479373033706"/>
    <n v="1325.6021895173292"/>
    <n v="2464.685216292135"/>
    <n v="0.84304799800328212"/>
    <n v="1038.9239686516853"/>
  </r>
  <r>
    <x v="79"/>
    <x v="29"/>
    <n v="1959.0558819775283"/>
    <n v="1247.6212541465411"/>
    <n v="2322.5974129213482"/>
    <n v="0.8434763041923139"/>
    <n v="979.52794098876416"/>
  </r>
  <r>
    <x v="79"/>
    <x v="30"/>
    <n v="1973.0600211235958"/>
    <n v="1255.4728772753192"/>
    <n v="2338.6273735955056"/>
    <n v="0.84368294128454036"/>
    <n v="986.53001056179789"/>
  </r>
  <r>
    <x v="79"/>
    <x v="31"/>
    <n v="1919.9123680449441"/>
    <n v="1235.0672766293612"/>
    <n v="2282.8610730337077"/>
    <n v="0.84101147928969722"/>
    <n v="959.95618402247203"/>
  </r>
  <r>
    <x v="79"/>
    <x v="32"/>
    <n v="1758.0057176629211"/>
    <n v="1128.2423164868158"/>
    <n v="2088.9027808988762"/>
    <n v="0.841592884905076"/>
    <n v="879.00285883146057"/>
  </r>
  <r>
    <x v="79"/>
    <x v="33"/>
    <n v="1737.4573989101125"/>
    <n v="1110.9089431673594"/>
    <n v="2062.2504438202245"/>
    <n v="0.84250552793750511"/>
    <n v="868.72869945505624"/>
  </r>
  <r>
    <x v="79"/>
    <x v="34"/>
    <n v="1657.9020563595507"/>
    <n v="1055.9143730343762"/>
    <n v="1965.6028061797751"/>
    <n v="0.84345731047349659"/>
    <n v="828.95102817977534"/>
  </r>
  <r>
    <x v="79"/>
    <x v="35"/>
    <n v="1659.9200139101126"/>
    <n v="1058.6930838825176"/>
    <n v="1968.7979831460677"/>
    <n v="0.84311342662878019"/>
    <n v="829.96000695505631"/>
  </r>
  <r>
    <x v="79"/>
    <x v="36"/>
    <n v="1674.2685835617981"/>
    <n v="1069.6384169136179"/>
    <n v="1986.7817275280897"/>
    <n v="0.84270383624117906"/>
    <n v="837.13429178089905"/>
  </r>
  <r>
    <x v="79"/>
    <x v="37"/>
    <n v="1681.931149280899"/>
    <n v="1079.4847490163454"/>
    <n v="1998.5443988764043"/>
    <n v="0.84157807563669462"/>
    <n v="840.96557464044952"/>
  </r>
  <r>
    <x v="79"/>
    <x v="38"/>
    <n v="1657.9790467078651"/>
    <n v="1046.7400940739344"/>
    <n v="1960.7547893258429"/>
    <n v="0.84558204612516608"/>
    <n v="828.98952335393255"/>
  </r>
  <r>
    <x v="79"/>
    <x v="39"/>
    <n v="1692.0736146404497"/>
    <n v="1078.812941072395"/>
    <n v="2006.726308988764"/>
    <n v="0.84320099211392951"/>
    <n v="846.03680732022485"/>
  </r>
  <r>
    <x v="79"/>
    <x v="40"/>
    <n v="1563.2079800561796"/>
    <n v="989.32767087995614"/>
    <n v="1849.969845505618"/>
    <n v="0.84499105964018395"/>
    <n v="781.60399002808981"/>
  </r>
  <r>
    <x v="79"/>
    <x v="41"/>
    <n v="1563.1188333370787"/>
    <n v="993.80479239223382"/>
    <n v="1852.2927556179777"/>
    <n v="0.84388325149799426"/>
    <n v="781.55941666853937"/>
  </r>
  <r>
    <x v="79"/>
    <x v="42"/>
    <n v="1598.10892058427"/>
    <n v="1009.1257598885435"/>
    <n v="1890.0494494382021"/>
    <n v="0.84553815301461632"/>
    <n v="799.05446029213499"/>
  </r>
  <r>
    <x v="79"/>
    <x v="43"/>
    <n v="1596.5002275168538"/>
    <n v="1014.7227742037217"/>
    <n v="1891.6858314606743"/>
    <n v="0.84395632771859819"/>
    <n v="798.25011375842689"/>
  </r>
  <r>
    <x v="79"/>
    <x v="44"/>
    <n v="1645.1945967640454"/>
    <n v="1031.42615916572"/>
    <n v="1941.7788707865166"/>
    <n v="0.84726156078609516"/>
    <n v="822.5972983820227"/>
  </r>
  <r>
    <x v="79"/>
    <x v="45"/>
    <n v="1843.7446008202246"/>
    <n v="1165.0407317132042"/>
    <n v="2180.9892387640448"/>
    <n v="0.84537079232223311"/>
    <n v="921.8723004101123"/>
  </r>
  <r>
    <x v="79"/>
    <x v="46"/>
    <n v="1953.6462969775284"/>
    <n v="1229.1768470095094"/>
    <n v="2308.1615140449439"/>
    <n v="0.84640796802553719"/>
    <n v="976.82314848876422"/>
  </r>
  <r>
    <x v="79"/>
    <x v="47"/>
    <n v="1874.6704081011235"/>
    <n v="1173.5217293639571"/>
    <n v="2211.6831573033705"/>
    <n v="0.84762159620858391"/>
    <n v="937.33520405056174"/>
  </r>
  <r>
    <x v="80"/>
    <x v="0"/>
    <n v="1879.5086436741576"/>
    <n v="1179.619226329911"/>
    <n v="2219.0210140449435"/>
    <n v="0.84699902875101407"/>
    <n v="939.75432183707881"/>
  </r>
  <r>
    <x v="80"/>
    <x v="1"/>
    <n v="1888.5165144269663"/>
    <n v="1191.0327399205951"/>
    <n v="2232.7233623595507"/>
    <n v="0.84583542514249266"/>
    <n v="944.25825721348315"/>
  </r>
  <r>
    <x v="80"/>
    <x v="2"/>
    <n v="1862.9557187865171"/>
    <n v="1173.0612285294369"/>
    <n v="2201.5168988764044"/>
    <n v="0.84621458946661732"/>
    <n v="931.47785939325854"/>
  </r>
  <r>
    <x v="80"/>
    <x v="3"/>
    <n v="1847.5860139887641"/>
    <n v="1168.3317606871074"/>
    <n v="2185.9947808988763"/>
    <n v="0.84519232622734841"/>
    <n v="923.79300699438204"/>
  </r>
  <r>
    <x v="80"/>
    <x v="4"/>
    <n v="1784.0689766292135"/>
    <n v="1115.7289398781686"/>
    <n v="2104.2227022471911"/>
    <n v="0.84785178618400436"/>
    <n v="892.03448831460673"/>
  </r>
  <r>
    <x v="80"/>
    <x v="5"/>
    <n v="1780.0249572808987"/>
    <n v="1103.1625328300893"/>
    <n v="2094.1481376404495"/>
    <n v="0.84999954171652614"/>
    <n v="890.01247864044933"/>
  </r>
  <r>
    <x v="80"/>
    <x v="6"/>
    <n v="1759.0592697977531"/>
    <n v="1111.0644010716933"/>
    <n v="2080.5656966292136"/>
    <n v="0.84547162949367927"/>
    <n v="879.52963489887657"/>
  </r>
  <r>
    <x v="80"/>
    <x v="7"/>
    <n v="1745.8412426292132"/>
    <n v="1099.2050506679377"/>
    <n v="2063.0592303370786"/>
    <n v="0.84623903034716275"/>
    <n v="872.92062131460659"/>
  </r>
  <r>
    <x v="80"/>
    <x v="8"/>
    <n v="1743.4788545730339"/>
    <n v="1078.6651911633835"/>
    <n v="2050.1797752808989"/>
    <n v="0.85040291373187349"/>
    <n v="871.73942728651696"/>
  </r>
  <r>
    <x v="80"/>
    <x v="9"/>
    <n v="1719.6928890674158"/>
    <n v="1093.6698968567528"/>
    <n v="2038.0033061797753"/>
    <n v="0.8438126100447646"/>
    <n v="859.84644453370788"/>
  </r>
  <r>
    <x v="80"/>
    <x v="10"/>
    <n v="1863.0772824943822"/>
    <n v="1190.6191223371989"/>
    <n v="2211.0248426966291"/>
    <n v="0.84263064191631598"/>
    <n v="931.53864124719109"/>
  </r>
  <r>
    <x v="80"/>
    <x v="11"/>
    <n v="1798.5310057415729"/>
    <n v="1137.7122094690776"/>
    <n v="2128.168896067416"/>
    <n v="0.84510726994696161"/>
    <n v="899.26550287078646"/>
  </r>
  <r>
    <x v="80"/>
    <x v="12"/>
    <n v="1777.6301522359549"/>
    <n v="1132.4181761640918"/>
    <n v="2107.6859073033706"/>
    <n v="0.84340372826722654"/>
    <n v="888.81507611797747"/>
  </r>
  <r>
    <x v="80"/>
    <x v="13"/>
    <n v="1679.5728133483146"/>
    <n v="1056.0962045250551"/>
    <n v="1984.0121039325843"/>
    <n v="0.84655371306413441"/>
    <n v="839.78640667415732"/>
  </r>
  <r>
    <x v="80"/>
    <x v="14"/>
    <n v="1424.6901870674158"/>
    <n v="879.23008692011115"/>
    <n v="1674.152823033708"/>
    <n v="0.8509917179996479"/>
    <n v="712.34509353370788"/>
  </r>
  <r>
    <x v="80"/>
    <x v="15"/>
    <n v="1459.0319345393257"/>
    <n v="909.73592088423402"/>
    <n v="1719.4166544943819"/>
    <n v="0.84856217411036661"/>
    <n v="729.51596726966284"/>
  </r>
  <r>
    <x v="80"/>
    <x v="16"/>
    <n v="1515.7535606292138"/>
    <n v="954.50408111065281"/>
    <n v="1791.252884831461"/>
    <n v="0.8461974149294007"/>
    <n v="757.87678031460689"/>
  </r>
  <r>
    <x v="80"/>
    <x v="17"/>
    <n v="1511.9850856853934"/>
    <n v="952.00376895361796"/>
    <n v="1786.7316741573034"/>
    <n v="0.84622951926931511"/>
    <n v="755.99254284269671"/>
  </r>
  <r>
    <x v="80"/>
    <x v="18"/>
    <n v="1554.1312232022472"/>
    <n v="984.91817974960861"/>
    <n v="1839.9423033707865"/>
    <n v="0.84466302033225094"/>
    <n v="777.06561160112358"/>
  </r>
  <r>
    <x v="80"/>
    <x v="19"/>
    <n v="1590.5273973370788"/>
    <n v="1015.5698824932102"/>
    <n v="1887.1034915730336"/>
    <n v="0.84284057786955935"/>
    <n v="795.2636986685394"/>
  </r>
  <r>
    <x v="80"/>
    <x v="20"/>
    <n v="1529.5996669550561"/>
    <n v="972.04292781854247"/>
    <n v="1812.3307078651685"/>
    <n v="0.84399588900463163"/>
    <n v="764.79983347752807"/>
  </r>
  <r>
    <x v="80"/>
    <x v="21"/>
    <n v="1393.5172002471911"/>
    <n v="885.47311749282039"/>
    <n v="1651.0459803370784"/>
    <n v="0.84402083094178271"/>
    <n v="696.75860012359556"/>
  </r>
  <r>
    <x v="80"/>
    <x v="22"/>
    <n v="1442.6654073370785"/>
    <n v="912.92592278111192"/>
    <n v="1707.2542921348311"/>
    <n v="0.8450208114768315"/>
    <n v="721.33270366853924"/>
  </r>
  <r>
    <x v="80"/>
    <x v="23"/>
    <n v="1554.6579992696632"/>
    <n v="989.37339112639916"/>
    <n v="1842.7754073033705"/>
    <n v="0.84365028592641977"/>
    <n v="777.32899963483158"/>
  </r>
  <r>
    <x v="80"/>
    <x v="24"/>
    <n v="1597.1566715393258"/>
    <n v="994.40622352404807"/>
    <n v="1881.4231769662924"/>
    <n v="0.84890878941688541"/>
    <n v="798.57833576966289"/>
  </r>
  <r>
    <x v="80"/>
    <x v="25"/>
    <n v="1640.5549152471913"/>
    <n v="1032.8271329902145"/>
    <n v="1938.5954494382022"/>
    <n v="0.84625955132754394"/>
    <n v="820.27745762359564"/>
  </r>
  <r>
    <x v="80"/>
    <x v="26"/>
    <n v="1605.6094013595507"/>
    <n v="1022.3051411908433"/>
    <n v="1903.4414494382024"/>
    <n v="0.84352970343975842"/>
    <n v="802.80470067977535"/>
  </r>
  <r>
    <x v="80"/>
    <x v="27"/>
    <n v="1589.6359301460675"/>
    <n v="1012.8446488590497"/>
    <n v="1884.8863820224722"/>
    <n v="0.84335901904092347"/>
    <n v="794.81796507303375"/>
  </r>
  <r>
    <x v="80"/>
    <x v="28"/>
    <n v="1605.2285017415729"/>
    <n v="1012.0778290177075"/>
    <n v="1897.645929775281"/>
    <n v="0.84590516942834737"/>
    <n v="802.61425087078646"/>
  </r>
  <r>
    <x v="80"/>
    <x v="29"/>
    <n v="1543.2553234719101"/>
    <n v="958.97786906545105"/>
    <n v="1816.9412612359552"/>
    <n v="0.8493699584003761"/>
    <n v="771.62766173595503"/>
  </r>
  <r>
    <x v="80"/>
    <x v="30"/>
    <n v="1652.3141779213483"/>
    <n v="1051.6847583245014"/>
    <n v="1958.6176179775282"/>
    <n v="0.843612434992559"/>
    <n v="826.15708896067417"/>
  </r>
  <r>
    <x v="80"/>
    <x v="31"/>
    <n v="1757.3452215168538"/>
    <n v="1114.8754888070516"/>
    <n v="2081.1558286516852"/>
    <n v="0.84440828376382659"/>
    <n v="878.67261075842691"/>
  </r>
  <r>
    <x v="80"/>
    <x v="32"/>
    <n v="1629.4399402247195"/>
    <n v="1031.2577720421423"/>
    <n v="1928.358657303371"/>
    <n v="0.84498800783425765"/>
    <n v="814.71997011235976"/>
  </r>
  <r>
    <x v="80"/>
    <x v="33"/>
    <n v="1506.8956184494382"/>
    <n v="946.15807827838955"/>
    <n v="1779.3115280898874"/>
    <n v="0.84689813709413164"/>
    <n v="753.44780922471909"/>
  </r>
  <r>
    <x v="80"/>
    <x v="34"/>
    <n v="1551.0435050224723"/>
    <n v="982.06425488438629"/>
    <n v="1835.8066769662923"/>
    <n v="0.84488390007688774"/>
    <n v="775.52175251123617"/>
  </r>
  <r>
    <x v="80"/>
    <x v="35"/>
    <n v="1569.2415920898875"/>
    <n v="1000.4032832204608"/>
    <n v="1861.00131741573"/>
    <n v="0.84322433165657662"/>
    <n v="784.62079604494375"/>
  </r>
  <r>
    <x v="80"/>
    <x v="36"/>
    <n v="1542.6110358202245"/>
    <n v="970.61132484543009"/>
    <n v="1822.562797752809"/>
    <n v="0.84639664417722094"/>
    <n v="771.30551791011226"/>
  </r>
  <r>
    <x v="80"/>
    <x v="37"/>
    <n v="1566.3564800898876"/>
    <n v="993.48690490459558"/>
    <n v="1854.8554803370787"/>
    <n v="0.84446281486320274"/>
    <n v="783.17824004494378"/>
  </r>
  <r>
    <x v="80"/>
    <x v="38"/>
    <n v="1704.3920703707865"/>
    <n v="1078.3227758105959"/>
    <n v="2016.8620028089886"/>
    <n v="0.8450712383876493"/>
    <n v="852.19603518539327"/>
  </r>
  <r>
    <x v="80"/>
    <x v="39"/>
    <n v="1599.6163105617977"/>
    <n v="999.9249180282701"/>
    <n v="1886.4310702247194"/>
    <n v="0.84795905655394277"/>
    <n v="799.80815528089886"/>
  </r>
  <r>
    <x v="80"/>
    <x v="40"/>
    <n v="1466.7876991011237"/>
    <n v="920.30252299626989"/>
    <n v="1731.595474719101"/>
    <n v="0.84707295700173024"/>
    <n v="733.39384955056187"/>
  </r>
  <r>
    <x v="80"/>
    <x v="41"/>
    <n v="1439.3669787303375"/>
    <n v="919.29748345554526"/>
    <n v="1707.8890955056181"/>
    <n v="0.84277543695201995"/>
    <n v="719.68348936516873"/>
  </r>
  <r>
    <x v="80"/>
    <x v="42"/>
    <n v="1473.9923748539329"/>
    <n v="949.3311685553241"/>
    <n v="1753.2493230337077"/>
    <n v="0.84072034449922561"/>
    <n v="736.99618742696646"/>
  </r>
  <r>
    <x v="80"/>
    <x v="43"/>
    <n v="1464.5104056404496"/>
    <n v="939.07987172899152"/>
    <n v="1739.7303623595506"/>
    <n v="0.84180309623048288"/>
    <n v="732.25520282022478"/>
  </r>
  <r>
    <x v="80"/>
    <x v="44"/>
    <n v="1507.1387458651686"/>
    <n v="959.54386918046339"/>
    <n v="1786.6705449438202"/>
    <n v="0.84354597445527313"/>
    <n v="753.56937293258432"/>
  </r>
  <r>
    <x v="80"/>
    <x v="45"/>
    <n v="1674.8804542247192"/>
    <n v="1051.769426942468"/>
    <n v="1977.7369550561798"/>
    <n v="0.84686714779880445"/>
    <n v="837.44022711235959"/>
  </r>
  <r>
    <x v="80"/>
    <x v="46"/>
    <n v="1637.1106101910113"/>
    <n v="1019.9307701799147"/>
    <n v="1928.8312331460675"/>
    <n v="0.84875782912368236"/>
    <n v="818.55530509550567"/>
  </r>
  <r>
    <x v="80"/>
    <x v="47"/>
    <n v="1673.3001260224719"/>
    <n v="1051.0144245969659"/>
    <n v="1975.9971235955056"/>
    <n v="0.84681303734782309"/>
    <n v="836.65006301123594"/>
  </r>
  <r>
    <x v="81"/>
    <x v="0"/>
    <n v="1698.6704718539327"/>
    <n v="1079.8510336126981"/>
    <n v="2012.8486348314607"/>
    <n v="0.84391366666086409"/>
    <n v="849.33523592696633"/>
  </r>
  <r>
    <x v="81"/>
    <x v="1"/>
    <n v="1677.1091222022471"/>
    <n v="1068.241368214505"/>
    <n v="1988.4251629213481"/>
    <n v="0.8434358775355052"/>
    <n v="838.55456110112357"/>
  </r>
  <r>
    <x v="81"/>
    <x v="2"/>
    <n v="1684.9054080000001"/>
    <n v="1076.0687976163636"/>
    <n v="1999.2074157303371"/>
    <n v="0.84278669373806903"/>
    <n v="842.45270400000004"/>
  </r>
  <r>
    <x v="81"/>
    <x v="3"/>
    <n v="1645.2148573820227"/>
    <n v="1039.1809536460355"/>
    <n v="1945.9262528089889"/>
    <n v="0.84546619123264177"/>
    <n v="822.60742869101136"/>
  </r>
  <r>
    <x v="81"/>
    <x v="4"/>
    <n v="1689.4113694382024"/>
    <n v="1074.1426642867775"/>
    <n v="2001.9723370786519"/>
    <n v="0.84387348323875977"/>
    <n v="844.70568471910121"/>
  </r>
  <r>
    <x v="81"/>
    <x v="5"/>
    <n v="1660.5318845730337"/>
    <n v="1047.7127004828949"/>
    <n v="1963.4327191011234"/>
    <n v="0.84572894625757267"/>
    <n v="830.26594228651686"/>
  </r>
  <r>
    <x v="81"/>
    <x v="6"/>
    <n v="1670.6419329438202"/>
    <n v="1052.2466356924485"/>
    <n v="1974.4030617977526"/>
    <n v="0.84615039617222387"/>
    <n v="835.32096647191008"/>
  </r>
  <r>
    <x v="81"/>
    <x v="7"/>
    <n v="1655.4586258314607"/>
    <n v="1041.0286005237724"/>
    <n v="1955.5776151685395"/>
    <n v="0.8465317934664468"/>
    <n v="827.72931291573036"/>
  </r>
  <r>
    <x v="81"/>
    <x v="8"/>
    <n v="1638.8975966966293"/>
    <n v="1030.9183892360684"/>
    <n v="1936.1761432584271"/>
    <n v="0.84646100118685375"/>
    <n v="819.44879834831465"/>
  </r>
  <r>
    <x v="81"/>
    <x v="9"/>
    <n v="1596.9945865955058"/>
    <n v="1003.3777936697287"/>
    <n v="1886.0431348314605"/>
    <n v="0.84674340533479664"/>
    <n v="798.49729329775289"/>
  </r>
  <r>
    <x v="81"/>
    <x v="10"/>
    <n v="1641.3815484606741"/>
    <n v="1034.7746086675907"/>
    <n v="1940.3329297752809"/>
    <n v="0.84592779067598989"/>
    <n v="820.69077423033707"/>
  </r>
  <r>
    <x v="81"/>
    <x v="11"/>
    <n v="1657.2901856966296"/>
    <n v="1051.1658829921732"/>
    <n v="1962.5392921348312"/>
    <n v="0.84446216814025943"/>
    <n v="828.64509284831479"/>
  </r>
  <r>
    <x v="81"/>
    <x v="12"/>
    <n v="1640.1415986404493"/>
    <n v="1036.0478245708541"/>
    <n v="1939.9638033707865"/>
    <n v="0.84544958817820171"/>
    <n v="820.07079932022464"/>
  </r>
  <r>
    <x v="81"/>
    <x v="13"/>
    <n v="1523.7565047303372"/>
    <n v="952.13026408721828"/>
    <n v="1796.7709719101124"/>
    <n v="0.84805271709752816"/>
    <n v="761.87825236516858"/>
  </r>
  <r>
    <x v="81"/>
    <x v="14"/>
    <n v="1271.7833031910113"/>
    <n v="812.14455232216301"/>
    <n v="1508.9769859550563"/>
    <n v="0.84281159688202845"/>
    <n v="635.89165159550566"/>
  </r>
  <r>
    <x v="81"/>
    <x v="15"/>
    <n v="1272.3546526179778"/>
    <n v="808.17060035567329"/>
    <n v="1507.3241460674158"/>
    <n v="0.84411482157804629"/>
    <n v="636.17732630898888"/>
  </r>
  <r>
    <x v="81"/>
    <x v="16"/>
    <n v="1361.837697977528"/>
    <n v="864.24366449454897"/>
    <n v="1612.922511235955"/>
    <n v="0.84432927712936134"/>
    <n v="680.91884898876401"/>
  </r>
  <r>
    <x v="81"/>
    <x v="17"/>
    <n v="1346.9907171235955"/>
    <n v="839.02651839459384"/>
    <n v="1586.9308398876403"/>
    <n v="0.84880240730526513"/>
    <n v="673.49535856179773"/>
  </r>
  <r>
    <x v="81"/>
    <x v="18"/>
    <n v="1310.250112483146"/>
    <n v="850.89367853688327"/>
    <n v="1562.2981179775279"/>
    <n v="0.83866843171988814"/>
    <n v="655.12505624157302"/>
  </r>
  <r>
    <x v="81"/>
    <x v="19"/>
    <n v="1338.7081764943819"/>
    <n v="841.55871888096669"/>
    <n v="1581.2528764044944"/>
    <n v="0.84661232651059659"/>
    <n v="669.35408824719093"/>
  </r>
  <r>
    <x v="81"/>
    <x v="20"/>
    <n v="1304.4474714943822"/>
    <n v="841.1741168086769"/>
    <n v="1552.1459662921347"/>
    <n v="0.84041546337972928"/>
    <n v="652.22373574719109"/>
  </r>
  <r>
    <x v="81"/>
    <x v="21"/>
    <n v="1373.5523872921349"/>
    <n v="889.91372824788232"/>
    <n v="1636.6406460674159"/>
    <n v="0.83925105403715849"/>
    <n v="686.77619364606744"/>
  </r>
  <r>
    <x v="81"/>
    <x v="22"/>
    <n v="1485.8083672584271"/>
    <n v="956.18633142534225"/>
    <n v="1766.8952443820226"/>
    <n v="0.84091480351348924"/>
    <n v="742.90418362921355"/>
  </r>
  <r>
    <x v="81"/>
    <x v="23"/>
    <n v="1597.5213626629215"/>
    <n v="1006.2449419644423"/>
    <n v="1888.0157275280897"/>
    <n v="0.84613774099991113"/>
    <n v="798.76068133146077"/>
  </r>
  <r>
    <x v="81"/>
    <x v="24"/>
    <n v="1665.7469676404494"/>
    <n v="1063.364339905703"/>
    <n v="1976.2228314606741"/>
    <n v="0.84289430378114572"/>
    <n v="832.87348382022469"/>
  </r>
  <r>
    <x v="81"/>
    <x v="25"/>
    <n v="1687.23132694382"/>
    <n v="1071.8702024640424"/>
    <n v="1998.913525280899"/>
    <n v="0.84407419610946921"/>
    <n v="843.61566347191001"/>
  </r>
  <r>
    <x v="81"/>
    <x v="26"/>
    <n v="1712.8002268314603"/>
    <n v="1087.1042350082798"/>
    <n v="2028.6646432584266"/>
    <n v="0.84429934367090509"/>
    <n v="856.40011341573017"/>
  </r>
  <r>
    <x v="81"/>
    <x v="27"/>
    <n v="1664.9122301797754"/>
    <n v="1048.607410854582"/>
    <n v="1967.6153679775282"/>
    <n v="0.84615736249870055"/>
    <n v="832.4561150898877"/>
  </r>
  <r>
    <x v="81"/>
    <x v="28"/>
    <n v="1620.7481351123595"/>
    <n v="1017.0875497033589"/>
    <n v="1913.4501825842694"/>
    <n v="0.84702917790282262"/>
    <n v="810.37406755617974"/>
  </r>
  <r>
    <x v="81"/>
    <x v="29"/>
    <n v="1643.1725870898877"/>
    <n v="1022.5029819159771"/>
    <n v="1935.3367921348313"/>
    <n v="0.84903702227318112"/>
    <n v="821.58629354494383"/>
  </r>
  <r>
    <x v="81"/>
    <x v="30"/>
    <n v="1642.2162859213483"/>
    <n v="1029.192078806338"/>
    <n v="1938.0687977528091"/>
    <n v="0.84734674425670453"/>
    <n v="821.10814296067417"/>
  </r>
  <r>
    <x v="81"/>
    <x v="31"/>
    <n v="1849.3122186404496"/>
    <n v="1166.6774226086707"/>
    <n v="2186.5708061797754"/>
    <n v="0.84575912813518228"/>
    <n v="924.6561093202248"/>
  </r>
  <r>
    <x v="81"/>
    <x v="32"/>
    <n v="1915.5968564157304"/>
    <n v="1210.1669814676004"/>
    <n v="2265.8365870786515"/>
    <n v="0.84542586492767069"/>
    <n v="957.79842820786519"/>
  </r>
  <r>
    <x v="81"/>
    <x v="33"/>
    <n v="1672.161479292135"/>
    <n v="1048.5871605190873"/>
    <n v="1973.7423960674157"/>
    <n v="0.84720350671082212"/>
    <n v="836.08073964606751"/>
  </r>
  <r>
    <x v="81"/>
    <x v="34"/>
    <n v="1689.0790953033709"/>
    <n v="1062.4217429252033"/>
    <n v="1995.4268089887639"/>
    <n v="0.84647509379677877"/>
    <n v="844.53954765168544"/>
  </r>
  <r>
    <x v="81"/>
    <x v="35"/>
    <n v="1658.9799212359553"/>
    <n v="1040.2975113611926"/>
    <n v="1958.1709044943823"/>
    <n v="0.84720895271616714"/>
    <n v="829.48996061797766"/>
  </r>
  <r>
    <x v="81"/>
    <x v="36"/>
    <n v="1688.9615837191011"/>
    <n v="1064.8320759215551"/>
    <n v="1996.6117752808989"/>
    <n v="0.84591386499335097"/>
    <n v="844.48079185955055"/>
  </r>
  <r>
    <x v="81"/>
    <x v="37"/>
    <n v="1646.3859211011234"/>
    <n v="1039.3388225415672"/>
    <n v="1947.0007162921347"/>
    <n v="0.84560108649394761"/>
    <n v="823.19296055056168"/>
  </r>
  <r>
    <x v="81"/>
    <x v="38"/>
    <n v="1647.334118022472"/>
    <n v="1037.1249858451727"/>
    <n v="1946.6221853932584"/>
    <n v="0.84625261665230433"/>
    <n v="823.66705901123601"/>
  </r>
  <r>
    <x v="81"/>
    <x v="39"/>
    <n v="1656.8039308651687"/>
    <n v="1034.2716783512494"/>
    <n v="1953.1300955056181"/>
    <n v="0.8482813995225762"/>
    <n v="828.40196543258435"/>
  </r>
  <r>
    <x v="81"/>
    <x v="40"/>
    <n v="1627.940654494382"/>
    <n v="1035.7180705052283"/>
    <n v="1929.4824943820222"/>
    <n v="0.84371879985145004"/>
    <n v="813.97032724719099"/>
  </r>
  <r>
    <x v="81"/>
    <x v="41"/>
    <n v="1693.3135644606746"/>
    <n v="1059.3658354375007"/>
    <n v="1997.3899971910114"/>
    <n v="0.84776311428515783"/>
    <n v="846.65678223033729"/>
  </r>
  <r>
    <x v="81"/>
    <x v="42"/>
    <n v="1685.618581752809"/>
    <n v="1052.2386740432673"/>
    <n v="1987.0873735955056"/>
    <n v="0.84828609156868207"/>
    <n v="842.80929087640448"/>
  </r>
  <r>
    <x v="81"/>
    <x v="43"/>
    <n v="1726.5328736966292"/>
    <n v="1089.7754606743742"/>
    <n v="2041.6969213483144"/>
    <n v="0.84563622330215671"/>
    <n v="863.26643684831458"/>
  </r>
  <r>
    <x v="81"/>
    <x v="44"/>
    <n v="1719.08507052809"/>
    <n v="1093.2061202203988"/>
    <n v="2037.2415421348312"/>
    <n v="0.84382977421845418"/>
    <n v="859.542535264045"/>
  </r>
  <r>
    <x v="81"/>
    <x v="45"/>
    <n v="1752.9527195393262"/>
    <n v="1099.6028321415138"/>
    <n v="2069.292058988764"/>
    <n v="0.8471267803521032"/>
    <n v="876.47635976966308"/>
  </r>
  <r>
    <x v="81"/>
    <x v="46"/>
    <n v="1761.9160169325844"/>
    <n v="1121.0796165647864"/>
    <n v="2088.3408623595506"/>
    <n v="0.84369177881327806"/>
    <n v="880.9580084662922"/>
  </r>
  <r>
    <x v="81"/>
    <x v="47"/>
    <n v="1776.714372303371"/>
    <n v="1111.0162747965314"/>
    <n v="2095.4882780898879"/>
    <n v="0.84787607302814849"/>
    <n v="888.35718615168548"/>
  </r>
  <r>
    <x v="82"/>
    <x v="0"/>
    <n v="1792.6554265280899"/>
    <n v="1128.9653818097258"/>
    <n v="2118.5316404494383"/>
    <n v="0.84617826436983734"/>
    <n v="896.32771326404497"/>
  </r>
  <r>
    <x v="82"/>
    <x v="1"/>
    <n v="1763.6867949438204"/>
    <n v="1101.6017651033924"/>
    <n v="2079.4512640449439"/>
    <n v="0.84815009874917713"/>
    <n v="881.84339747191018"/>
  </r>
  <r>
    <x v="82"/>
    <x v="2"/>
    <n v="1769.5380614157305"/>
    <n v="1108.3454997128392"/>
    <n v="2087.9881938202248"/>
    <n v="0.84748470640446893"/>
    <n v="884.76903070786523"/>
  </r>
  <r>
    <x v="82"/>
    <x v="3"/>
    <n v="1761.786348977528"/>
    <n v="1100.2373487345692"/>
    <n v="2077.1165983146066"/>
    <n v="0.84818846973109707"/>
    <n v="880.89317448876398"/>
  </r>
  <r>
    <x v="82"/>
    <x v="4"/>
    <n v="1712.9339469101126"/>
    <n v="1061.5405823492345"/>
    <n v="2015.1950561797753"/>
    <n v="0.85000900615414265"/>
    <n v="856.46697345505629"/>
  </r>
  <r>
    <x v="82"/>
    <x v="5"/>
    <n v="1675.3099793258425"/>
    <n v="1063.9466660171711"/>
    <n v="1984.6022359550561"/>
    <n v="0.84415403196380456"/>
    <n v="837.65498966292125"/>
  </r>
  <r>
    <x v="82"/>
    <x v="6"/>
    <n v="1681.8055334494381"/>
    <n v="1073.1164520108564"/>
    <n v="1995.0059578651683"/>
    <n v="0.84300777489863632"/>
    <n v="840.90276672471907"/>
  </r>
  <r>
    <x v="82"/>
    <x v="7"/>
    <n v="1655.0088401123598"/>
    <n v="1052.3373272340409"/>
    <n v="1961.2414719101123"/>
    <n v="0.84385776245109523"/>
    <n v="827.50442005617992"/>
  </r>
  <r>
    <x v="82"/>
    <x v="8"/>
    <n v="1647.7271740112365"/>
    <n v="1049.2277159494486"/>
    <n v="1953.428688202247"/>
    <n v="0.84350515786048497"/>
    <n v="823.86358700561823"/>
  </r>
  <r>
    <x v="82"/>
    <x v="9"/>
    <n v="1423.7379380224718"/>
    <n v="893.35809577889233"/>
    <n v="1680.8088539325845"/>
    <n v="0.84705523456242837"/>
    <n v="711.86896901123589"/>
  </r>
  <r>
    <x v="82"/>
    <x v="10"/>
    <n v="1568.6459299213484"/>
    <n v="979.74202368475517"/>
    <n v="1849.4714073033708"/>
    <n v="0.84815905978699013"/>
    <n v="784.3229649606742"/>
  </r>
  <r>
    <x v="82"/>
    <x v="11"/>
    <n v="1657.2820814494382"/>
    <n v="1052.9597308899906"/>
    <n v="1963.4938483146068"/>
    <n v="0.84404750382691052"/>
    <n v="828.64104072471912"/>
  </r>
  <r>
    <x v="82"/>
    <x v="12"/>
    <n v="1858.0567013595507"/>
    <n v="1189.1483660664364"/>
    <n v="2206.0028426966296"/>
    <n v="0.84227303129322006"/>
    <n v="929.02835067977537"/>
  </r>
  <r>
    <x v="82"/>
    <x v="13"/>
    <n v="1855.2850488202248"/>
    <n v="1185.5923863646015"/>
    <n v="2201.7520112359553"/>
    <n v="0.842640333403742"/>
    <n v="927.6425244101124"/>
  </r>
  <r>
    <x v="82"/>
    <x v="14"/>
    <n v="1757.0048431348314"/>
    <n v="1127.2553023655707"/>
    <n v="2087.5273735955052"/>
    <n v="0.84166792989574546"/>
    <n v="878.50242156741569"/>
  </r>
  <r>
    <x v="82"/>
    <x v="15"/>
    <n v="1799.3900559438202"/>
    <n v="1142.9880650023581"/>
    <n v="2131.7190926966291"/>
    <n v="0.84410280046213226"/>
    <n v="899.69502797191012"/>
  </r>
  <r>
    <x v="82"/>
    <x v="16"/>
    <n v="1824.4929616179775"/>
    <n v="1172.105849869997"/>
    <n v="2168.549443820225"/>
    <n v="0.84134256971510857"/>
    <n v="912.24648080898874"/>
  </r>
  <r>
    <x v="82"/>
    <x v="17"/>
    <n v="1894.1935395842697"/>
    <n v="1222.4331674173918"/>
    <n v="2254.3983707865168"/>
    <n v="0.84022130433115139"/>
    <n v="947.09676979213486"/>
  </r>
  <r>
    <x v="82"/>
    <x v="18"/>
    <n v="1935.5292523820226"/>
    <n v="1238.9360592541204"/>
    <n v="2298.094002808989"/>
    <n v="0.84223241086578748"/>
    <n v="967.7646261910113"/>
  </r>
  <r>
    <x v="82"/>
    <x v="19"/>
    <n v="1990.3544846292136"/>
    <n v="1263.0155198225161"/>
    <n v="2357.2694325842695"/>
    <n v="0.84434747132286536"/>
    <n v="995.17724231460681"/>
  </r>
  <r>
    <x v="82"/>
    <x v="20"/>
    <n v="2250.0631901123597"/>
    <n v="1426.8759184163655"/>
    <n v="2664.3496853932584"/>
    <n v="0.84450746178246117"/>
    <n v="1125.0315950561799"/>
  </r>
  <r>
    <x v="82"/>
    <x v="21"/>
    <n v="2308.8108779999998"/>
    <n v="1483.7067969110878"/>
    <n v="2744.4477640449436"/>
    <n v="0.84126610396735191"/>
    <n v="1154.4054389999999"/>
  </r>
  <r>
    <x v="82"/>
    <x v="22"/>
    <n v="2468.7846654269661"/>
    <n v="1585.1758774471011"/>
    <n v="2933.8848455056177"/>
    <n v="0.84147292597692347"/>
    <n v="1234.392332713483"/>
  </r>
  <r>
    <x v="82"/>
    <x v="23"/>
    <n v="2451.7981633146069"/>
    <n v="1570.1528375661669"/>
    <n v="2911.4762865168532"/>
    <n v="0.84211510657633326"/>
    <n v="1225.8990816573034"/>
  </r>
  <r>
    <x v="82"/>
    <x v="24"/>
    <n v="2430.330012505618"/>
    <n v="1575.3264797055203"/>
    <n v="2896.2316011235953"/>
    <n v="0.83913524441994536"/>
    <n v="1215.165006252809"/>
  </r>
  <r>
    <x v="82"/>
    <x v="25"/>
    <n v="2505.9304824269661"/>
    <n v="1612.0637267493814"/>
    <n v="2979.6706264044942"/>
    <n v="0.84100922438223302"/>
    <n v="1252.9652412134831"/>
  </r>
  <r>
    <x v="82"/>
    <x v="26"/>
    <n v="2716.0817163370789"/>
    <n v="1750.402443127768"/>
    <n v="3231.2549578651683"/>
    <n v="0.840565585741196"/>
    <n v="1358.0408581685394"/>
  </r>
  <r>
    <x v="82"/>
    <x v="27"/>
    <n v="2603.8216842471911"/>
    <n v="1663.8372971830167"/>
    <n v="3090.0229634831462"/>
    <n v="0.84265447701142726"/>
    <n v="1301.9108421235956"/>
  </r>
  <r>
    <x v="82"/>
    <x v="28"/>
    <n v="2412.330479494382"/>
    <n v="1542.4085096728747"/>
    <n v="2863.2782528089883"/>
    <n v="0.84250647911281107"/>
    <n v="1206.165239747191"/>
  </r>
  <r>
    <x v="82"/>
    <x v="29"/>
    <n v="2387.5031182247189"/>
    <n v="1513.1666485430876"/>
    <n v="2826.6312893258428"/>
    <n v="0.84464610833418718"/>
    <n v="1193.7515591123595"/>
  </r>
  <r>
    <x v="82"/>
    <x v="30"/>
    <n v="2391.6727534044944"/>
    <n v="1523.8504756856664"/>
    <n v="2835.880609550562"/>
    <n v="0.84336158064973454"/>
    <n v="1195.8363767022472"/>
  </r>
  <r>
    <x v="82"/>
    <x v="31"/>
    <n v="2408.0271242359554"/>
    <n v="1540.3617401333656"/>
    <n v="2858.5501432584274"/>
    <n v="0.84239457191787226"/>
    <n v="1204.0135621179777"/>
  </r>
  <r>
    <x v="82"/>
    <x v="32"/>
    <n v="2401.102045011236"/>
    <n v="1543.2518129451184"/>
    <n v="2854.2805028089888"/>
    <n v="0.84122847864750316"/>
    <n v="1200.551022505618"/>
  </r>
  <r>
    <x v="82"/>
    <x v="33"/>
    <n v="2122.7130497528087"/>
    <n v="1357.6400192925119"/>
    <n v="2519.7414775280899"/>
    <n v="0.84243287205607575"/>
    <n v="1061.3565248764044"/>
  </r>
  <r>
    <x v="82"/>
    <x v="34"/>
    <n v="2110.4472716292134"/>
    <n v="1356.7326699128278"/>
    <n v="2508.9263089887636"/>
    <n v="0.84117547178172836"/>
    <n v="1055.2236358146067"/>
  </r>
  <r>
    <x v="82"/>
    <x v="35"/>
    <n v="2123.8354879887643"/>
    <n v="1358.3635871841959"/>
    <n v="2521.0769157303371"/>
    <n v="0.84243184915820191"/>
    <n v="1061.9177439943821"/>
  </r>
  <r>
    <x v="82"/>
    <x v="36"/>
    <n v="2003.3861141123593"/>
    <n v="1261.6423119297335"/>
    <n v="2367.5508960674156"/>
    <n v="0.84618502497245296"/>
    <n v="1001.6930570561797"/>
  </r>
  <r>
    <x v="82"/>
    <x v="37"/>
    <n v="1898.594145808989"/>
    <n v="1212.4448926257901"/>
    <n v="2252.7055617977526"/>
    <n v="0.84280616961491939"/>
    <n v="949.29707290449448"/>
  </r>
  <r>
    <x v="82"/>
    <x v="38"/>
    <n v="1843.6595062247188"/>
    <n v="1166.1564849406745"/>
    <n v="2181.5135393258424"/>
    <n v="0.84512861047585741"/>
    <n v="921.82975311235941"/>
  </r>
  <r>
    <x v="82"/>
    <x v="39"/>
    <n v="1987.9758880786519"/>
    <n v="1256.1981636247717"/>
    <n v="2351.6126292134836"/>
    <n v="0.84536707422920543"/>
    <n v="993.98794403932595"/>
  </r>
  <r>
    <x v="82"/>
    <x v="40"/>
    <n v="2086.0251227191015"/>
    <n v="1316.149845807435"/>
    <n v="2466.5261460674155"/>
    <n v="0.84573404017833831"/>
    <n v="1043.0125613595508"/>
  </r>
  <r>
    <x v="82"/>
    <x v="41"/>
    <n v="1818.965865033708"/>
    <n v="1161.048105964056"/>
    <n v="2157.9317696629214"/>
    <n v="0.84292093503857102"/>
    <n v="909.48293251685402"/>
  </r>
  <r>
    <x v="82"/>
    <x v="42"/>
    <n v="1798.0001775505623"/>
    <n v="1139.8819647708269"/>
    <n v="2128.8812865168538"/>
    <n v="0.84457512447410388"/>
    <n v="899.00008877528114"/>
  </r>
  <r>
    <x v="82"/>
    <x v="43"/>
    <n v="1820.66775694382"/>
    <n v="1140.3104544443058"/>
    <n v="2148.2874606741575"/>
    <n v="0.84749726946340476"/>
    <n v="910.33387847191"/>
  </r>
  <r>
    <x v="82"/>
    <x v="44"/>
    <n v="1867.3401165168541"/>
    <n v="1181.1976389357226"/>
    <n v="2209.5671460674157"/>
    <n v="0.84511580462279379"/>
    <n v="933.67005825842705"/>
  </r>
  <r>
    <x v="82"/>
    <x v="45"/>
    <n v="1997.6280464831461"/>
    <n v="1259.8296502440091"/>
    <n v="2361.7130561797749"/>
    <n v="0.84583859214228163"/>
    <n v="998.81402324157307"/>
  </r>
  <r>
    <x v="82"/>
    <x v="46"/>
    <n v="1964.8423144719097"/>
    <n v="1237.2357020005327"/>
    <n v="2321.9296938202247"/>
    <n v="0.84621094243348682"/>
    <n v="982.42115723595487"/>
  </r>
  <r>
    <x v="82"/>
    <x v="47"/>
    <n v="1945.7284474719102"/>
    <n v="1238.9999720139297"/>
    <n v="2306.7249775280902"/>
    <n v="0.8435025702790856"/>
    <n v="972.86422373595508"/>
  </r>
  <r>
    <x v="83"/>
    <x v="0"/>
    <n v="1913.663993460674"/>
    <n v="1221.1373114584719"/>
    <n v="2270.08506741573"/>
    <n v="0.84299219484280974"/>
    <n v="956.83199673033698"/>
  </r>
  <r>
    <x v="83"/>
    <x v="1"/>
    <n v="1932.3118662471916"/>
    <n v="1205.949702769949"/>
    <n v="2277.7497303370783"/>
    <n v="0.84834248491436925"/>
    <n v="966.15593312359579"/>
  </r>
  <r>
    <x v="83"/>
    <x v="2"/>
    <n v="1819.1076893595505"/>
    <n v="1138.7350235114313"/>
    <n v="2146.1291292134829"/>
    <n v="0.84762266379852935"/>
    <n v="909.55384467977524"/>
  </r>
  <r>
    <x v="83"/>
    <x v="3"/>
    <n v="1780.0209051573036"/>
    <n v="1118.2207546753721"/>
    <n v="2102.116095505618"/>
    <n v="0.8467757365842149"/>
    <n v="890.01045257865178"/>
  </r>
  <r>
    <x v="83"/>
    <x v="4"/>
    <n v="1731.4845687303373"/>
    <n v="1091.095879457456"/>
    <n v="2046.589609550562"/>
    <n v="0.84603408550998027"/>
    <n v="865.74228436516864"/>
  </r>
  <r>
    <x v="83"/>
    <x v="5"/>
    <n v="1736.0553641460674"/>
    <n v="1099.0398495516793"/>
    <n v="2054.6962837078654"/>
    <n v="0.84492067168837981"/>
    <n v="868.0276820730337"/>
  </r>
  <r>
    <x v="83"/>
    <x v="6"/>
    <n v="1715.8271631573034"/>
    <n v="1082.928394332276"/>
    <n v="2028.9890983146067"/>
    <n v="0.8456561765573638"/>
    <n v="857.9135815786517"/>
  </r>
  <r>
    <x v="83"/>
    <x v="7"/>
    <n v="1710.5756109775284"/>
    <n v="1078.7692504396446"/>
    <n v="2022.3283651685394"/>
    <n v="0.84584464147342864"/>
    <n v="855.28780548876421"/>
  </r>
  <r>
    <x v="83"/>
    <x v="8"/>
    <n v="1682.1742766966292"/>
    <n v="1060.8909269657047"/>
    <n v="1988.7684269662921"/>
    <n v="0.84583717937570646"/>
    <n v="841.08713834831462"/>
  </r>
  <r>
    <x v="83"/>
    <x v="9"/>
    <n v="1679.4147805280902"/>
    <n v="1058.0289670225116"/>
    <n v="1984.9078820224722"/>
    <n v="0.84609205078922478"/>
    <n v="839.7073902640451"/>
  </r>
  <r>
    <x v="83"/>
    <x v="10"/>
    <n v="1669.8882379550564"/>
    <n v="1050.6017491038874"/>
    <n v="1972.8889382022473"/>
    <n v="0.8464177610913598"/>
    <n v="834.94411897752821"/>
  </r>
  <r>
    <x v="83"/>
    <x v="11"/>
    <n v="1724.3974045617979"/>
    <n v="1095.8978185993499"/>
    <n v="2043.1687247191012"/>
    <n v="0.84398189131388124"/>
    <n v="862.19870228089894"/>
  </r>
  <r>
    <x v="83"/>
    <x v="12"/>
    <n v="2020.2632088876403"/>
    <n v="1277.8338029172744"/>
    <n v="2390.4649466292135"/>
    <n v="0.84513400279573503"/>
    <n v="1010.1316044438202"/>
  </r>
  <r>
    <x v="83"/>
    <x v="13"/>
    <n v="2168.8383726404495"/>
    <n v="1377.0529846697555"/>
    <n v="2569.0727528089888"/>
    <n v="0.84421056985212717"/>
    <n v="1084.4191863202248"/>
  </r>
  <r>
    <x v="83"/>
    <x v="14"/>
    <n v="1995.0184788876404"/>
    <n v="1252.5076516194167"/>
    <n v="2355.6048370786516"/>
    <n v="0.84692408823620891"/>
    <n v="997.50923944382021"/>
  </r>
  <r>
    <x v="83"/>
    <x v="15"/>
    <n v="2072.7422615730338"/>
    <n v="1320.7437656447801"/>
    <n v="2457.7682106741572"/>
    <n v="0.84334326262788128"/>
    <n v="1036.3711307865169"/>
  </r>
  <r>
    <x v="83"/>
    <x v="16"/>
    <n v="2265.1573505056176"/>
    <n v="1436.1974496099033"/>
    <n v="2682.0889129213483"/>
    <n v="0.84454968647493267"/>
    <n v="1132.5786752528088"/>
  </r>
  <r>
    <x v="83"/>
    <x v="17"/>
    <n v="2235.9982691123596"/>
    <n v="1419.3858911522241"/>
    <n v="2648.460792134832"/>
    <n v="0.84426330786267723"/>
    <n v="1117.9991345561798"/>
  </r>
  <r>
    <x v="83"/>
    <x v="18"/>
    <n v="2245.4842904494385"/>
    <n v="1424.5346072023081"/>
    <n v="2659.2289382022473"/>
    <n v="0.84441179854468718"/>
    <n v="1122.7421452247193"/>
  </r>
  <r>
    <x v="83"/>
    <x v="19"/>
    <n v="2277.3623467752809"/>
    <n v="1447.5960629881845"/>
    <n v="2698.5021067415728"/>
    <n v="0.84393573052465909"/>
    <n v="1138.6811733876405"/>
  </r>
  <r>
    <x v="83"/>
    <x v="20"/>
    <n v="2366.1079056404496"/>
    <n v="1512.5658377402412"/>
    <n v="2808.2596095505614"/>
    <n v="0.84255312350524647"/>
    <n v="1183.0539528202248"/>
  </r>
  <r>
    <x v="83"/>
    <x v="21"/>
    <n v="2344.6721718202252"/>
    <n v="1492.9088370761667"/>
    <n v="2779.6158707865166"/>
    <n v="0.84352381077633565"/>
    <n v="1172.3360859101126"/>
  </r>
  <r>
    <x v="83"/>
    <x v="22"/>
    <n v="2362.8945716292133"/>
    <n v="1507.1308896165774"/>
    <n v="2802.6263174157307"/>
    <n v="0.84310011539747876"/>
    <n v="1181.4472858146066"/>
  </r>
  <r>
    <x v="83"/>
    <x v="23"/>
    <n v="2289.5713951685393"/>
    <n v="1461.6313709604653"/>
    <n v="2716.3400814606739"/>
    <n v="0.84288834479714869"/>
    <n v="1144.7856975842697"/>
  </r>
  <r>
    <x v="83"/>
    <x v="24"/>
    <n v="2345.701411213483"/>
    <n v="1506.8170645535752"/>
    <n v="2787.9764662921348"/>
    <n v="0.84136341879999621"/>
    <n v="1172.8507056067415"/>
  </r>
  <r>
    <x v="83"/>
    <x v="25"/>
    <n v="2295.3416191685396"/>
    <n v="1466.2991789837595"/>
    <n v="2723.7155561797749"/>
    <n v="0.84272442251199553"/>
    <n v="1147.6708095842698"/>
  </r>
  <r>
    <x v="83"/>
    <x v="26"/>
    <n v="2451.3605339662922"/>
    <n v="1585.9753754655105"/>
    <n v="2919.6723033707863"/>
    <n v="0.83960125632461413"/>
    <n v="1225.6802669831461"/>
  </r>
  <r>
    <x v="83"/>
    <x v="27"/>
    <n v="2682.4693511123601"/>
    <n v="1719.2909408538499"/>
    <n v="3186.158056179775"/>
    <n v="0.84191345934942685"/>
    <n v="1341.23467555618"/>
  </r>
  <r>
    <x v="83"/>
    <x v="28"/>
    <n v="2494.7304128089886"/>
    <n v="1597.7740295437648"/>
    <n v="2962.5262331460672"/>
    <n v="0.84209563611516081"/>
    <n v="1247.3652064044943"/>
  </r>
  <r>
    <x v="83"/>
    <x v="29"/>
    <n v="2419.7175008089894"/>
    <n v="1540.9109591254321"/>
    <n v="2868.6999438202247"/>
    <n v="0.84348922794158487"/>
    <n v="1209.8587504044947"/>
  </r>
  <r>
    <x v="83"/>
    <x v="30"/>
    <n v="2112.6151577528094"/>
    <n v="1329.5023814482538"/>
    <n v="2496.1408988764047"/>
    <n v="0.84635252709643394"/>
    <n v="1056.3075788764047"/>
  </r>
  <r>
    <x v="83"/>
    <x v="31"/>
    <n v="1923.8429279325842"/>
    <n v="1231.6588796791993"/>
    <n v="2284.3281741573032"/>
    <n v="0.84219200625247148"/>
    <n v="961.92146396629209"/>
  </r>
  <r>
    <x v="83"/>
    <x v="32"/>
    <n v="2034.4902148314607"/>
    <n v="1293.5800945741432"/>
    <n v="2410.9126685393258"/>
    <n v="0.84386723807133002"/>
    <n v="1017.2451074157303"/>
  </r>
  <r>
    <x v="83"/>
    <x v="33"/>
    <n v="2008.6255099213479"/>
    <n v="1284.155698395256"/>
    <n v="2384.0369747191007"/>
    <n v="0.8425311902547209"/>
    <n v="1004.3127549606739"/>
  </r>
  <r>
    <x v="83"/>
    <x v="34"/>
    <n v="1749.9095747191016"/>
    <n v="1110.5283455496294"/>
    <n v="2072.548365168539"/>
    <n v="0.8443274975524151"/>
    <n v="874.95478735955078"/>
  </r>
  <r>
    <x v="83"/>
    <x v="35"/>
    <n v="1754.4763180112361"/>
    <n v="1114.4639203007355"/>
    <n v="2078.5131657303373"/>
    <n v="0.84410161404715334"/>
    <n v="877.23815900561806"/>
  </r>
  <r>
    <x v="83"/>
    <x v="36"/>
    <n v="1713.7767886179777"/>
    <n v="1088.6409449747794"/>
    <n v="2030.3127808988763"/>
    <n v="0.84409496149614971"/>
    <n v="856.88839430898884"/>
  </r>
  <r>
    <x v="83"/>
    <x v="37"/>
    <n v="1729.936657516854"/>
    <n v="1085.3421000604149"/>
    <n v="2042.2165196629217"/>
    <n v="0.84708777980230465"/>
    <n v="864.96832875842699"/>
  </r>
  <r>
    <x v="83"/>
    <x v="38"/>
    <n v="1729.409881449438"/>
    <n v="1088.3413836240265"/>
    <n v="2043.3662191011233"/>
    <n v="0.84635336792941862"/>
    <n v="864.70494072471899"/>
  </r>
  <r>
    <x v="83"/>
    <x v="39"/>
    <n v="1707.3095993595505"/>
    <n v="1077.25729689231"/>
    <n v="2018.7593595505621"/>
    <n v="0.8457221962996373"/>
    <n v="853.65479967977524"/>
  </r>
  <r>
    <x v="83"/>
    <x v="40"/>
    <n v="1699.9671514044942"/>
    <n v="1097.0328264824332"/>
    <n v="2023.2076853932585"/>
    <n v="0.84023363675294915"/>
    <n v="849.98357570224709"/>
  </r>
  <r>
    <x v="83"/>
    <x v="41"/>
    <n v="1710.3851611685395"/>
    <n v="1101.7051575766416"/>
    <n v="2034.4954297752806"/>
    <n v="0.84069255508598484"/>
    <n v="855.19258058426976"/>
  </r>
  <r>
    <x v="83"/>
    <x v="42"/>
    <n v="1682.2877361573032"/>
    <n v="1085.1050222558563"/>
    <n v="2001.8853455056178"/>
    <n v="0.84035169143635768"/>
    <n v="841.14386807865162"/>
  </r>
  <r>
    <x v="83"/>
    <x v="43"/>
    <n v="1689.7963211797753"/>
    <n v="1060.6217988306028"/>
    <n v="1995.0764915730338"/>
    <n v="0.84698322511305923"/>
    <n v="844.89816058988765"/>
  </r>
  <r>
    <x v="83"/>
    <x v="44"/>
    <n v="1697.4386262808987"/>
    <n v="1083.0632309936093"/>
    <n v="2013.5351629213483"/>
    <n v="0.84301414623331472"/>
    <n v="848.71931314044934"/>
  </r>
  <r>
    <x v="83"/>
    <x v="45"/>
    <n v="1888.8690491797754"/>
    <n v="1184.6162313976436"/>
    <n v="2229.6057724719103"/>
    <n v="0.84717624635750366"/>
    <n v="944.4345245898877"/>
  </r>
  <r>
    <x v="83"/>
    <x v="46"/>
    <n v="1933.8233083483149"/>
    <n v="1209.6493689448773"/>
    <n v="2280.9919297752813"/>
    <n v="0.84779927675536815"/>
    <n v="966.91165417415743"/>
  </r>
  <r>
    <x v="83"/>
    <x v="47"/>
    <n v="1911.8851112022471"/>
    <n v="1206.4144216343859"/>
    <n v="2260.6946797752807"/>
    <n v="0.84570690960899408"/>
    <n v="955.94255560112356"/>
  </r>
  <r>
    <x v="84"/>
    <x v="0"/>
    <n v="1922.3314858314609"/>
    <n v="1223.741011458294"/>
    <n v="2278.7936292134837"/>
    <n v="0.84357418819664942"/>
    <n v="961.16574291573045"/>
  </r>
  <r>
    <x v="84"/>
    <x v="1"/>
    <n v="1812.9768263595506"/>
    <n v="1126.4662717692768"/>
    <n v="2134.4346404494381"/>
    <n v="0.84939439793658911"/>
    <n v="906.48841317977531"/>
  </r>
  <r>
    <x v="84"/>
    <x v="2"/>
    <n v="1822.7951218314604"/>
    <n v="1140.3682335054414"/>
    <n v="2150.1213370786518"/>
    <n v="0.84776384029939156"/>
    <n v="911.3975609157302"/>
  </r>
  <r>
    <x v="84"/>
    <x v="3"/>
    <n v="1768.5493432584269"/>
    <n v="1132.3400883141221"/>
    <n v="2099.990679775281"/>
    <n v="0.84217009165377754"/>
    <n v="884.27467162921346"/>
  </r>
  <r>
    <x v="84"/>
    <x v="4"/>
    <n v="1854.9973480449437"/>
    <n v="1167.9709299020385"/>
    <n v="2192.0700842696629"/>
    <n v="0.84623085792577546"/>
    <n v="927.49867402247185"/>
  </r>
  <r>
    <x v="84"/>
    <x v="5"/>
    <n v="1876.3277266516857"/>
    <n v="1173.2354228400645"/>
    <n v="2212.9363061797753"/>
    <n v="0.84789052509641272"/>
    <n v="938.16386332584284"/>
  </r>
  <r>
    <x v="84"/>
    <x v="6"/>
    <n v="1892.9981631235955"/>
    <n v="1187.3118550771505"/>
    <n v="2234.5360786516853"/>
    <n v="0.84715488875249079"/>
    <n v="946.49908156179777"/>
  </r>
  <r>
    <x v="84"/>
    <x v="7"/>
    <n v="1864.7264967977528"/>
    <n v="1165.1365381277833"/>
    <n v="2198.8060533707867"/>
    <n v="0.84806319954373088"/>
    <n v="932.36324839887641"/>
  </r>
  <r>
    <x v="84"/>
    <x v="8"/>
    <n v="1885.886686213483"/>
    <n v="1183.4329399676205"/>
    <n v="2226.4505646067414"/>
    <n v="0.84703730511375075"/>
    <n v="942.94334310674151"/>
  </r>
  <r>
    <x v="84"/>
    <x v="9"/>
    <n v="1876.6964698988766"/>
    <n v="1170.8564498292776"/>
    <n v="2211.9888033707866"/>
    <n v="0.848420420139122"/>
    <n v="938.34823494943828"/>
  </r>
  <r>
    <x v="84"/>
    <x v="10"/>
    <n v="1755.0314589438201"/>
    <n v="1100.2487310985257"/>
    <n v="2071.3963146067413"/>
    <n v="0.84726976029066481"/>
    <n v="877.51572947191005"/>
  </r>
  <r>
    <x v="84"/>
    <x v="11"/>
    <n v="1758.8728721123593"/>
    <n v="1109.2056207579844"/>
    <n v="2079.4159971910108"/>
    <n v="0.84584944738731516"/>
    <n v="879.43643605617967"/>
  </r>
  <r>
    <x v="84"/>
    <x v="12"/>
    <n v="2095.1180880674151"/>
    <n v="1329.1649727670022"/>
    <n v="2481.1689438202243"/>
    <n v="0.84440767053999499"/>
    <n v="1047.5590440337076"/>
  </r>
  <r>
    <x v="84"/>
    <x v="13"/>
    <n v="2237.6231706741573"/>
    <n v="1429.1258648501216"/>
    <n v="2655.0627471910107"/>
    <n v="0.84277600333231528"/>
    <n v="1118.8115853370787"/>
  </r>
  <r>
    <x v="84"/>
    <x v="14"/>
    <n v="2016.551463674157"/>
    <n v="1282.4219404992273"/>
    <n v="2389.7878230337078"/>
    <n v="0.84382029410219894"/>
    <n v="1008.2757318370785"/>
  </r>
  <r>
    <x v="84"/>
    <x v="15"/>
    <n v="2091.6211054044943"/>
    <n v="1331.6823075759903"/>
    <n v="2479.5678286516854"/>
    <n v="0.84354260497961653"/>
    <n v="1045.8105527022472"/>
  </r>
  <r>
    <x v="84"/>
    <x v="16"/>
    <n v="2080.3926709213488"/>
    <n v="1331.5577425187287"/>
    <n v="2470.0363735955057"/>
    <n v="0.84225183611082921"/>
    <n v="1040.1963354606744"/>
  </r>
  <r>
    <x v="84"/>
    <x v="17"/>
    <n v="1985.682386123596"/>
    <n v="1254.8146013110222"/>
    <n v="2348.9346994382022"/>
    <n v="0.84535444369675927"/>
    <n v="992.84119306179798"/>
  </r>
  <r>
    <x v="84"/>
    <x v="18"/>
    <n v="1963.5496870449442"/>
    <n v="1240.7524056868579"/>
    <n v="2322.7126179775282"/>
    <n v="0.84536919111184727"/>
    <n v="981.77484352247211"/>
  </r>
  <r>
    <x v="84"/>
    <x v="19"/>
    <n v="1949.7157370898876"/>
    <n v="1234.9275286310476"/>
    <n v="2307.9075926966293"/>
    <n v="0.84479800805706462"/>
    <n v="974.85786854494381"/>
  </r>
  <r>
    <x v="84"/>
    <x v="20"/>
    <n v="1978.5709092134832"/>
    <n v="1251.9440986867608"/>
    <n v="2341.3899438202247"/>
    <n v="0.84504117498054854"/>
    <n v="989.28545460674161"/>
  </r>
  <r>
    <x v="84"/>
    <x v="21"/>
    <n v="1981.7194092471912"/>
    <n v="1272.1572746637478"/>
    <n v="2354.9089044943821"/>
    <n v="0.84152699302510059"/>
    <n v="990.85970462359558"/>
  </r>
  <r>
    <x v="84"/>
    <x v="22"/>
    <n v="2020.0038729775281"/>
    <n v="1285.0021719090348"/>
    <n v="2394.0856769662923"/>
    <n v="0.84374752850834123"/>
    <n v="1010.001936488764"/>
  </r>
  <r>
    <x v="84"/>
    <x v="23"/>
    <n v="2060.9586861573034"/>
    <n v="1313.8953437523837"/>
    <n v="2444.1505028089887"/>
    <n v="0.84322085885820264"/>
    <n v="1030.4793430786517"/>
  </r>
  <r>
    <x v="84"/>
    <x v="24"/>
    <n v="2061.4692537303376"/>
    <n v="1321.2510771143225"/>
    <n v="2448.5424016853931"/>
    <n v="0.84191691036731753"/>
    <n v="1030.7346268651688"/>
  </r>
  <r>
    <x v="84"/>
    <x v="25"/>
    <n v="2108.5468256629215"/>
    <n v="1339.105491040297"/>
    <n v="2497.8337078651689"/>
    <n v="0.84415020064127466"/>
    <n v="1054.2734128314607"/>
  </r>
  <r>
    <x v="84"/>
    <x v="26"/>
    <n v="2144.2541387865167"/>
    <n v="1355.7021511193111"/>
    <n v="2536.8788174157303"/>
    <n v="0.84523317553292798"/>
    <n v="1072.1270693932584"/>
  </r>
  <r>
    <x v="84"/>
    <x v="27"/>
    <n v="2141.9160634719101"/>
    <n v="1368.248794703811"/>
    <n v="2541.635140449438"/>
    <n v="0.84273152719046629"/>
    <n v="1070.958031735955"/>
  </r>
  <r>
    <x v="84"/>
    <x v="28"/>
    <n v="2007.4868631910115"/>
    <n v="1260.6597381083823"/>
    <n v="2370.49920505618"/>
    <n v="0.84686249162586613"/>
    <n v="1003.7434315955057"/>
  </r>
  <r>
    <x v="84"/>
    <x v="29"/>
    <n v="1875.6186050224724"/>
    <n v="1200.569523716026"/>
    <n v="2226.9513539325844"/>
    <n v="0.84223600201697635"/>
    <n v="937.80930251123618"/>
  </r>
  <r>
    <x v="84"/>
    <x v="30"/>
    <n v="1783.8987874382026"/>
    <n v="1146.6436883868955"/>
    <n v="2120.6335449438202"/>
    <n v="0.84121030325654955"/>
    <n v="891.94939371910129"/>
  </r>
  <r>
    <x v="84"/>
    <x v="31"/>
    <n v="1759.7845999213482"/>
    <n v="1116.5910706210432"/>
    <n v="2084.1347022471909"/>
    <n v="0.84437181436683695"/>
    <n v="879.89229996067411"/>
  </r>
  <r>
    <x v="84"/>
    <x v="32"/>
    <n v="1686.7086030000003"/>
    <n v="1076.7965719254564"/>
    <n v="2001.1188792134833"/>
    <n v="0.84288275950049585"/>
    <n v="843.35430150000013"/>
  </r>
  <r>
    <x v="84"/>
    <x v="33"/>
    <n v="1706.5396958764043"/>
    <n v="1088.2022403337696"/>
    <n v="2023.9718005617979"/>
    <n v="0.84316377105783624"/>
    <n v="853.26984793820213"/>
  </r>
  <r>
    <x v="84"/>
    <x v="34"/>
    <n v="1819.0590638764047"/>
    <n v="1155.1361236485429"/>
    <n v="2154.8353398876407"/>
    <n v="0.84417543661190175"/>
    <n v="909.52953193820235"/>
  </r>
  <r>
    <x v="84"/>
    <x v="35"/>
    <n v="1999.6986816404496"/>
    <n v="1281.2681073488297"/>
    <n v="2374.9616376404492"/>
    <n v="0.84199199260631952"/>
    <n v="999.84934082022482"/>
  </r>
  <r>
    <x v="84"/>
    <x v="36"/>
    <n v="1742.2713217415728"/>
    <n v="1104.6923098075811"/>
    <n v="2062.972238764045"/>
    <n v="0.8445442401034885"/>
    <n v="871.13566087078641"/>
  </r>
  <r>
    <x v="84"/>
    <x v="37"/>
    <n v="1608.1784477191015"/>
    <n v="1025.8640778298261"/>
    <n v="1907.5206488764043"/>
    <n v="0.84307262868497612"/>
    <n v="804.08922385955077"/>
  </r>
  <r>
    <x v="84"/>
    <x v="38"/>
    <n v="1606.8412469325842"/>
    <n v="1020.236271656855"/>
    <n v="1903.3709157303372"/>
    <n v="0.84420815388787618"/>
    <n v="803.42062346629211"/>
  </r>
  <r>
    <x v="84"/>
    <x v="39"/>
    <n v="1568.6256693033708"/>
    <n v="997.18534682827521"/>
    <n v="1858.753643258427"/>
    <n v="0.84391262661013167"/>
    <n v="784.31283465168542"/>
  </r>
  <r>
    <x v="84"/>
    <x v="40"/>
    <n v="1586.4752737415731"/>
    <n v="1012.466295944285"/>
    <n v="1882.0180112359551"/>
    <n v="0.84296497922445823"/>
    <n v="793.23763687078656"/>
  </r>
  <r>
    <x v="84"/>
    <x v="41"/>
    <n v="1583.1890015056179"/>
    <n v="1007.1931687025798"/>
    <n v="1876.4129325842696"/>
    <n v="0.84373166162588098"/>
    <n v="791.59450075280893"/>
  </r>
  <r>
    <x v="84"/>
    <x v="42"/>
    <n v="1581.2723470449437"/>
    <n v="1007.4325226542769"/>
    <n v="1874.9246713483144"/>
    <n v="0.84337913475094628"/>
    <n v="790.63617352247184"/>
  </r>
  <r>
    <x v="84"/>
    <x v="43"/>
    <n v="1559.6664240337082"/>
    <n v="987.69132466859674"/>
    <n v="1846.1022471910114"/>
    <n v="0.84484292590340659"/>
    <n v="779.83321201685408"/>
  </r>
  <r>
    <x v="84"/>
    <x v="44"/>
    <n v="1573.2734550674161"/>
    <n v="1007.0366104972881"/>
    <n v="1867.970047752809"/>
    <n v="0.84223698177606399"/>
    <n v="786.63672753370804"/>
  </r>
  <r>
    <x v="84"/>
    <x v="45"/>
    <n v="1705.4051012696625"/>
    <n v="1073.858990572026"/>
    <n v="2015.3361235955053"/>
    <n v="0.84621373144798129"/>
    <n v="852.70255063483125"/>
  </r>
  <r>
    <x v="84"/>
    <x v="46"/>
    <n v="1703.0224525955055"/>
    <n v="1079.6021707726604"/>
    <n v="2016.3894269662919"/>
    <n v="0.84459005280430632"/>
    <n v="851.51122629775273"/>
  </r>
  <r>
    <x v="84"/>
    <x v="47"/>
    <n v="1746.5989897415732"/>
    <n v="1114.1067387650739"/>
    <n v="2071.6760983146069"/>
    <n v="0.84308497412433481"/>
    <n v="873.29949487078659"/>
  </r>
  <r>
    <x v="85"/>
    <x v="0"/>
    <n v="1763.3018432022473"/>
    <n v="1123.2588460732718"/>
    <n v="2090.6802303370787"/>
    <n v="0.84341058838919214"/>
    <n v="881.65092160112363"/>
  </r>
  <r>
    <x v="85"/>
    <x v="1"/>
    <n v="1773.9710846292137"/>
    <n v="1128.6611764194117"/>
    <n v="2102.5816179775279"/>
    <n v="0.84371092634948242"/>
    <n v="886.98554231460685"/>
  </r>
  <r>
    <x v="85"/>
    <x v="2"/>
    <n v="1743.2154665393259"/>
    <n v="1102.1726979658754"/>
    <n v="2062.4220758426964"/>
    <n v="0.84522731159530284"/>
    <n v="871.60773326966296"/>
  </r>
  <r>
    <x v="85"/>
    <x v="3"/>
    <n v="1741.9430997303373"/>
    <n v="1102.1039561861112"/>
    <n v="2061.3099943820225"/>
    <n v="0.84506605240254951"/>
    <n v="870.97154986516864"/>
  </r>
  <r>
    <x v="85"/>
    <x v="4"/>
    <n v="1708.3266823820225"/>
    <n v="1070.985586882475"/>
    <n v="2016.2812752808986"/>
    <n v="0.84726605525016674"/>
    <n v="854.16334119101123"/>
  </r>
  <r>
    <x v="85"/>
    <x v="5"/>
    <n v="1672.9719040112363"/>
    <n v="1053.5368442507813"/>
    <n v="1977.0621825842697"/>
    <n v="0.84619083746999346"/>
    <n v="836.48595200561817"/>
  </r>
  <r>
    <x v="85"/>
    <x v="6"/>
    <n v="1639.3554866629213"/>
    <n v="1049.8175923105216"/>
    <n v="1946.6903679775282"/>
    <n v="0.84212441466286914"/>
    <n v="819.67774333146065"/>
  </r>
  <r>
    <x v="85"/>
    <x v="7"/>
    <n v="1624.9258745393256"/>
    <n v="1026.1225000099153"/>
    <n v="1921.7990224719103"/>
    <n v="0.84552331203148801"/>
    <n v="812.4629372696628"/>
  </r>
  <r>
    <x v="85"/>
    <x v="8"/>
    <n v="1565.5946808539329"/>
    <n v="983.72692780054535"/>
    <n v="1849.0011825842696"/>
    <n v="0.84672454274245967"/>
    <n v="782.79734042696646"/>
  </r>
  <r>
    <x v="85"/>
    <x v="9"/>
    <n v="1542.7650165168543"/>
    <n v="966.86018123264046"/>
    <n v="1820.698356741573"/>
    <n v="0.84734794800269697"/>
    <n v="771.38250825842715"/>
  </r>
  <r>
    <x v="85"/>
    <x v="10"/>
    <n v="1740.609951067416"/>
    <n v="1093.0284530923013"/>
    <n v="2055.3428426966293"/>
    <n v="0.84687085526992623"/>
    <n v="870.30497553370799"/>
  </r>
  <r>
    <x v="85"/>
    <x v="11"/>
    <n v="1796.419849348315"/>
    <n v="1134.0595792400609"/>
    <n v="2124.4329606741576"/>
    <n v="0.84559968829435195"/>
    <n v="898.20992467415749"/>
  </r>
  <r>
    <x v="85"/>
    <x v="12"/>
    <n v="1940.8213257977529"/>
    <n v="1226.2156287841426"/>
    <n v="2295.7334747191012"/>
    <n v="0.84540359199807624"/>
    <n v="970.41066289887647"/>
  </r>
  <r>
    <x v="85"/>
    <x v="13"/>
    <n v="1992.4575367752811"/>
    <n v="1269.3919034991889"/>
    <n v="2362.4654157303371"/>
    <n v="0.84338061565203015"/>
    <n v="996.22876838764057"/>
  </r>
  <r>
    <x v="85"/>
    <x v="14"/>
    <n v="1894.9229218314604"/>
    <n v="1214.3965997913022"/>
    <n v="2250.6647865168538"/>
    <n v="0.84193920533321964"/>
    <n v="947.46146091573019"/>
  </r>
  <r>
    <x v="85"/>
    <x v="15"/>
    <n v="1966.7873337977526"/>
    <n v="1250.3699443301985"/>
    <n v="2330.5959353932581"/>
    <n v="0.84389889466870738"/>
    <n v="983.39366689887629"/>
  </r>
  <r>
    <x v="85"/>
    <x v="16"/>
    <n v="1954.7849437078651"/>
    <n v="1243.7219952899661"/>
    <n v="2316.900640449438"/>
    <n v="0.84370685111842825"/>
    <n v="977.39247185393253"/>
  </r>
  <r>
    <x v="85"/>
    <x v="17"/>
    <n v="1945.586623146067"/>
    <n v="1244.0170399746678"/>
    <n v="2309.3041601123596"/>
    <n v="0.84249907688704129"/>
    <n v="972.79331157303352"/>
  </r>
  <r>
    <x v="85"/>
    <x v="18"/>
    <n v="1809.2772375168538"/>
    <n v="1159.9109044910435"/>
    <n v="2149.1573764044942"/>
    <n v="0.84185423430635198"/>
    <n v="904.6386187584269"/>
  </r>
  <r>
    <x v="85"/>
    <x v="19"/>
    <n v="1910.9044972921347"/>
    <n v="1229.866061423169"/>
    <n v="2272.4714578651683"/>
    <n v="0.84089262845452806"/>
    <n v="955.45224864606735"/>
  </r>
  <r>
    <x v="85"/>
    <x v="20"/>
    <n v="1979.0855289101123"/>
    <n v="1253.4564477310901"/>
    <n v="2342.633688202247"/>
    <n v="0.84481220383579303"/>
    <n v="989.54276445505616"/>
  </r>
  <r>
    <x v="85"/>
    <x v="21"/>
    <n v="1947.4060266404495"/>
    <n v="1253.0949098123958"/>
    <n v="2315.7368342696627"/>
    <n v="0.84094444490477804"/>
    <n v="973.70301332022473"/>
  </r>
  <r>
    <x v="85"/>
    <x v="22"/>
    <n v="2025.1581741910115"/>
    <n v="1290.8493614544293"/>
    <n v="2401.5740056179779"/>
    <n v="0.8432628640439892"/>
    <n v="1012.5790870955058"/>
  </r>
  <r>
    <x v="85"/>
    <x v="23"/>
    <n v="1968.2136813033708"/>
    <n v="1246.2259208988937"/>
    <n v="2329.58025"/>
    <n v="0.84487910699937074"/>
    <n v="984.10684065168539"/>
  </r>
  <r>
    <x v="85"/>
    <x v="24"/>
    <n v="2029.1900371685394"/>
    <n v="1289.3002465667614"/>
    <n v="2404.1437837078652"/>
    <n v="0.84403855165391073"/>
    <n v="1014.5950185842697"/>
  </r>
  <r>
    <x v="85"/>
    <x v="25"/>
    <n v="2123.9286868314607"/>
    <n v="1351.6780120232427"/>
    <n v="2517.5596348314607"/>
    <n v="0.84364582965425883"/>
    <n v="1061.9643434157304"/>
  </r>
  <r>
    <x v="85"/>
    <x v="26"/>
    <n v="2045.1148828988764"/>
    <n v="1297.6383162423931"/>
    <n v="2422.0569943820228"/>
    <n v="0.84437108112754322"/>
    <n v="1022.5574414494382"/>
  </r>
  <r>
    <x v="85"/>
    <x v="27"/>
    <n v="2183.1585774269665"/>
    <n v="1386.5058808818301"/>
    <n v="2586.2289016853933"/>
    <n v="0.84414746738165591"/>
    <n v="1091.5792887134833"/>
  </r>
  <r>
    <x v="85"/>
    <x v="28"/>
    <n v="2248.0533368089887"/>
    <n v="1436.9670646390473"/>
    <n v="2668.0738651685392"/>
    <n v="0.84257537475147137"/>
    <n v="1124.0266684044943"/>
  </r>
  <r>
    <x v="85"/>
    <x v="29"/>
    <n v="2252.1540858876406"/>
    <n v="1422.9968692513296"/>
    <n v="2664.0416882022473"/>
    <n v="0.84538995611868317"/>
    <n v="1126.0770429438203"/>
  </r>
  <r>
    <x v="85"/>
    <x v="30"/>
    <n v="2181.0433689101123"/>
    <n v="1375.7580639931712"/>
    <n v="2578.6935505617976"/>
    <n v="0.84579393640432665"/>
    <n v="1090.5216844550562"/>
  </r>
  <r>
    <x v="85"/>
    <x v="31"/>
    <n v="2326.4051986516861"/>
    <n v="1501.3257490067831"/>
    <n v="2768.7795421348319"/>
    <n v="0.84022767549703181"/>
    <n v="1163.202599325843"/>
  </r>
  <r>
    <x v="85"/>
    <x v="32"/>
    <n v="2357.4485175168538"/>
    <n v="1522.6192917601718"/>
    <n v="2806.4092752808988"/>
    <n v="0.84002306373538205"/>
    <n v="1178.7242587584269"/>
  </r>
  <r>
    <x v="85"/>
    <x v="33"/>
    <n v="2016.1259906966293"/>
    <n v="1280.8779665042225"/>
    <n v="2388.6005056179774"/>
    <n v="0.84406161095365684"/>
    <n v="1008.0629953483146"/>
  </r>
  <r>
    <x v="85"/>
    <x v="34"/>
    <n v="2016.9364154157304"/>
    <n v="1278.8903262972174"/>
    <n v="2388.2196235955057"/>
    <n v="0.84453556762053483"/>
    <n v="1008.4682077078652"/>
  </r>
  <r>
    <x v="85"/>
    <x v="35"/>
    <n v="1991.9429170786518"/>
    <n v="1264.8739112380142"/>
    <n v="2359.6064494382026"/>
    <n v="0.84418438403273244"/>
    <n v="995.97145853932591"/>
  </r>
  <r>
    <x v="85"/>
    <x v="36"/>
    <n v="2007.0370774719104"/>
    <n v="1277.4169604939723"/>
    <n v="2379.073752808989"/>
    <n v="0.84362120976795596"/>
    <n v="1003.5185387359552"/>
  </r>
  <r>
    <x v="85"/>
    <x v="37"/>
    <n v="2016.1584076853933"/>
    <n v="1288.4094629373431"/>
    <n v="2392.6750028089887"/>
    <n v="0.84263780301061919"/>
    <n v="1008.0792038426966"/>
  </r>
  <r>
    <x v="85"/>
    <x v="38"/>
    <n v="1862.8544156966293"/>
    <n v="1185.6166738268571"/>
    <n v="2208.1470674157304"/>
    <n v="0.84362787387924809"/>
    <n v="931.42720784831465"/>
  </r>
  <r>
    <x v="85"/>
    <x v="39"/>
    <n v="1751.1454724157302"/>
    <n v="1122.3025144141525"/>
    <n v="2079.9214887640446"/>
    <n v="0.84192864099707743"/>
    <n v="875.57273620786509"/>
  </r>
  <r>
    <x v="85"/>
    <x v="40"/>
    <n v="1752.6285496516853"/>
    <n v="1116.7550939339403"/>
    <n v="2078.1840084269666"/>
    <n v="0.84334618231342129"/>
    <n v="876.31427482584263"/>
  </r>
  <r>
    <x v="85"/>
    <x v="41"/>
    <n v="1705.7130626629214"/>
    <n v="1079.2690715281019"/>
    <n v="2018.4842780898875"/>
    <n v="0.84504649413323907"/>
    <n v="852.8565313314607"/>
  </r>
  <r>
    <x v="85"/>
    <x v="42"/>
    <n v="1693.4472845393261"/>
    <n v="1077.2512189198262"/>
    <n v="2007.0460617977528"/>
    <n v="0.84375108113984698"/>
    <n v="846.72364226966306"/>
  </r>
  <r>
    <x v="85"/>
    <x v="43"/>
    <n v="1658.9069830112362"/>
    <n v="1043.9937071875845"/>
    <n v="1960.0753146067418"/>
    <n v="0.84634859214278191"/>
    <n v="829.4534915056181"/>
  </r>
  <r>
    <x v="85"/>
    <x v="44"/>
    <n v="1635.4654480112358"/>
    <n v="1034.4249944280193"/>
    <n v="1935.144"/>
    <n v="0.8451388878611803"/>
    <n v="817.73272400561791"/>
  </r>
  <r>
    <x v="85"/>
    <x v="45"/>
    <n v="1768.8897216404494"/>
    <n v="1107.7727920042794"/>
    <n v="2087.1347359550564"/>
    <n v="0.84752061817945801"/>
    <n v="884.44486082022468"/>
  </r>
  <r>
    <x v="85"/>
    <x v="46"/>
    <n v="1848.8138074382027"/>
    <n v="1161.9534360222981"/>
    <n v="2183.6319016853936"/>
    <n v="0.84666916892505184"/>
    <n v="924.40690371910136"/>
  </r>
  <r>
    <x v="85"/>
    <x v="47"/>
    <n v="1814.2897144044944"/>
    <n v="1142.9544524714977"/>
    <n v="2144.2929016853932"/>
    <n v="0.84610162771069219"/>
    <n v="907.14485720224718"/>
  </r>
  <r>
    <x v="86"/>
    <x v="0"/>
    <n v="1803.7460888089886"/>
    <n v="1139.1688323599085"/>
    <n v="2133.355474719101"/>
    <n v="0.84549720390432725"/>
    <n v="901.87304440449429"/>
  </r>
  <r>
    <x v="86"/>
    <x v="1"/>
    <n v="1829.1204867640449"/>
    <n v="1163.2772409829452"/>
    <n v="2167.6936348314607"/>
    <n v="0.84380950212379069"/>
    <n v="914.56024338202246"/>
  </r>
  <r>
    <x v="86"/>
    <x v="2"/>
    <n v="1847.889923258427"/>
    <n v="1165.3185683600398"/>
    <n v="2184.6428848314608"/>
    <n v="0.84585445799347958"/>
    <n v="923.94496162921348"/>
  </r>
  <r>
    <x v="86"/>
    <x v="3"/>
    <n v="1867.9074138202247"/>
    <n v="1169.7339083230181"/>
    <n v="2203.9409073033703"/>
    <n v="0.84753062463262729"/>
    <n v="933.95370691011237"/>
  </r>
  <r>
    <x v="86"/>
    <x v="4"/>
    <n v="1860.6905816966291"/>
    <n v="1162.6064800846723"/>
    <n v="2194.0426769662918"/>
    <n v="0.8480648992067058"/>
    <n v="930.34529084831456"/>
  </r>
  <r>
    <x v="86"/>
    <x v="5"/>
    <n v="1823.7595272471913"/>
    <n v="1144.8861627778929"/>
    <n v="2153.3376741573038"/>
    <n v="0.84694544155082829"/>
    <n v="911.87976362359564"/>
  </r>
  <r>
    <x v="86"/>
    <x v="6"/>
    <n v="1770.871210078652"/>
    <n v="1119.4881510967989"/>
    <n v="2095.0509691011239"/>
    <n v="0.84526402278338819"/>
    <n v="885.43560503932599"/>
  </r>
  <r>
    <x v="86"/>
    <x v="7"/>
    <n v="1752.7258006179777"/>
    <n v="1098.3492440335688"/>
    <n v="2068.4338988764043"/>
    <n v="0.84736853402474077"/>
    <n v="876.36290030898886"/>
  </r>
  <r>
    <x v="86"/>
    <x v="8"/>
    <n v="1735.5407444494383"/>
    <n v="1086.9374892396947"/>
    <n v="2047.8121938202248"/>
    <n v="0.84750972266248725"/>
    <n v="867.77037222471915"/>
  </r>
  <r>
    <x v="86"/>
    <x v="9"/>
    <n v="1665.3944328876407"/>
    <n v="1037.1046033537746"/>
    <n v="1961.918595505618"/>
    <n v="0.84886010902936659"/>
    <n v="832.69721644382037"/>
  </r>
  <r>
    <x v="86"/>
    <x v="10"/>
    <n v="1627.3328359550565"/>
    <n v="1009.411785940517"/>
    <n v="1914.9737106741572"/>
    <n v="0.84979382582863849"/>
    <n v="813.66641797752823"/>
  </r>
  <r>
    <x v="86"/>
    <x v="11"/>
    <n v="1650.899986786517"/>
    <n v="1034.7236075555397"/>
    <n v="1948.3643679775282"/>
    <n v="0.84732610281731346"/>
    <n v="825.44999339325852"/>
  </r>
  <r>
    <x v="86"/>
    <x v="12"/>
    <n v="1898.6630319101121"/>
    <n v="1204.2048464435929"/>
    <n v="2248.3395252808987"/>
    <n v="0.84447344832088944"/>
    <n v="949.33151595505603"/>
  </r>
  <r>
    <x v="86"/>
    <x v="13"/>
    <n v="1994.0540734719102"/>
    <n v="1265.312181303889"/>
    <n v="2361.6237134831458"/>
    <n v="0.8443572369668032"/>
    <n v="997.02703673595511"/>
  </r>
  <r>
    <x v="86"/>
    <x v="14"/>
    <n v="1901.0780975730338"/>
    <n v="1202.57136291657"/>
    <n v="2249.5056825842698"/>
    <n v="0.84510926657853269"/>
    <n v="950.5390487865169"/>
  </r>
  <r>
    <x v="86"/>
    <x v="15"/>
    <n v="1964.4654669775284"/>
    <n v="1244.792577690801"/>
    <n v="2325.6468202247192"/>
    <n v="0.84469638721313189"/>
    <n v="982.23273348876421"/>
  </r>
  <r>
    <x v="86"/>
    <x v="16"/>
    <n v="1975.4386176741571"/>
    <n v="1255.0051623283318"/>
    <n v="2340.3836629213483"/>
    <n v="0.84406614563714133"/>
    <n v="987.71930883707853"/>
  </r>
  <r>
    <x v="86"/>
    <x v="17"/>
    <n v="2067.7986707865171"/>
    <n v="1334.3506256781166"/>
    <n v="2460.951632022472"/>
    <n v="0.84024352363526467"/>
    <n v="1033.8993353932585"/>
  </r>
  <r>
    <x v="86"/>
    <x v="18"/>
    <n v="2097.1036286292133"/>
    <n v="1333.7216247125493"/>
    <n v="2485.2881123595503"/>
    <n v="0.84380704925120653"/>
    <n v="1048.5518143146066"/>
  </r>
  <r>
    <x v="86"/>
    <x v="19"/>
    <n v="2067.6730549550562"/>
    <n v="1320.7816363334803"/>
    <n v="2453.5150280898874"/>
    <n v="0.842739103401695"/>
    <n v="1033.8365274775281"/>
  </r>
  <r>
    <x v="86"/>
    <x v="20"/>
    <n v="2068.7022943483148"/>
    <n v="1322.2274550690802"/>
    <n v="2455.1608146067415"/>
    <n v="0.84259339837976022"/>
    <n v="1034.3511471741574"/>
  </r>
  <r>
    <x v="86"/>
    <x v="21"/>
    <n v="1906.7146014943821"/>
    <n v="1218.5475186909214"/>
    <n v="2262.8342022471911"/>
    <n v="0.84262231833019352"/>
    <n v="953.35730074719106"/>
  </r>
  <r>
    <x v="86"/>
    <x v="22"/>
    <n v="1905.8433949213486"/>
    <n v="1227.4293087327446"/>
    <n v="2266.8969438202248"/>
    <n v="0.84072785051691812"/>
    <n v="952.9216974606743"/>
  </r>
  <r>
    <x v="86"/>
    <x v="23"/>
    <n v="1863.9201242022468"/>
    <n v="1195.7906512139607"/>
    <n v="2214.5233146067412"/>
    <n v="0.84168006356403835"/>
    <n v="931.96006210112341"/>
  </r>
  <r>
    <x v="86"/>
    <x v="24"/>
    <n v="1876.9882227977528"/>
    <n v="1199.1085272824907"/>
    <n v="2227.3181292134832"/>
    <n v="0.84271222784890643"/>
    <n v="938.49411139887638"/>
  </r>
  <r>
    <x v="86"/>
    <x v="25"/>
    <n v="2093.8821903707867"/>
    <n v="1325.4359362585224"/>
    <n v="2478.1289410112358"/>
    <n v="0.84494481127214793"/>
    <n v="1046.9410951853934"/>
  </r>
  <r>
    <x v="86"/>
    <x v="26"/>
    <n v="2116.164818022472"/>
    <n v="1338.5092301119978"/>
    <n v="2503.9489803370784"/>
    <n v="0.84513096498379792"/>
    <n v="1058.082409011236"/>
  </r>
  <r>
    <x v="86"/>
    <x v="27"/>
    <n v="2090.7458467078659"/>
    <n v="1320.8146467902989"/>
    <n v="2473.0081938202252"/>
    <n v="0.8454261704156133"/>
    <n v="1045.3729233539329"/>
  </r>
  <r>
    <x v="86"/>
    <x v="28"/>
    <n v="1964.6883337752811"/>
    <n v="1244.0409055161736"/>
    <n v="2325.4328679775281"/>
    <n v="0.84486994263739246"/>
    <n v="982.34416688764054"/>
  </r>
  <r>
    <x v="86"/>
    <x v="29"/>
    <n v="1938.4467813707865"/>
    <n v="1234.7864464216391"/>
    <n v="2298.3197106741572"/>
    <n v="0.84341911717851881"/>
    <n v="969.22339068539327"/>
  </r>
  <r>
    <x v="86"/>
    <x v="30"/>
    <n v="1761.1380092022473"/>
    <n v="1122.4239089293608"/>
    <n v="2088.4066938202245"/>
    <n v="0.8432926471714568"/>
    <n v="880.56900460112365"/>
  </r>
  <r>
    <x v="86"/>
    <x v="31"/>
    <n v="1678.9649948089891"/>
    <n v="1054.6552705907291"/>
    <n v="1982.7307415730338"/>
    <n v="0.84679425178879963"/>
    <n v="839.48249740449455"/>
  </r>
  <r>
    <x v="86"/>
    <x v="32"/>
    <n v="1685.3795064606741"/>
    <n v="1070.0409044234884"/>
    <n v="1996.3696095505618"/>
    <n v="0.8442221813024392"/>
    <n v="842.68975323033703"/>
  </r>
  <r>
    <x v="86"/>
    <x v="33"/>
    <n v="1724.8512424044945"/>
    <n v="1098.0449324380925"/>
    <n v="2044.7040084269663"/>
    <n v="0.84357013792497959"/>
    <n v="862.42562120224727"/>
  </r>
  <r>
    <x v="86"/>
    <x v="34"/>
    <n v="1906.3742231123595"/>
    <n v="1213.8568932237922"/>
    <n v="2260.0246095505618"/>
    <n v="0.84351923207219826"/>
    <n v="953.18711155617973"/>
  </r>
  <r>
    <x v="86"/>
    <x v="35"/>
    <n v="1761.2838856516855"/>
    <n v="1120.9431147910755"/>
    <n v="2087.7342724719106"/>
    <n v="0.84363412953234584"/>
    <n v="880.64194282584276"/>
  </r>
  <r>
    <x v="86"/>
    <x v="36"/>
    <n v="1637.3375291123596"/>
    <n v="1035.7887291514044"/>
    <n v="1937.4551544943818"/>
    <n v="0.84509699505259306"/>
    <n v="818.66876455617978"/>
  </r>
  <r>
    <x v="86"/>
    <x v="37"/>
    <n v="1610.8812141573032"/>
    <n v="1033.9241086925226"/>
    <n v="1914.1414129213481"/>
    <n v="0.84156855041278722"/>
    <n v="805.44060707865162"/>
  </r>
  <r>
    <x v="86"/>
    <x v="38"/>
    <n v="1587.1722390000002"/>
    <n v="1018.9919187009498"/>
    <n v="1886.1230730337077"/>
    <n v="0.84149982665083234"/>
    <n v="793.58611950000011"/>
  </r>
  <r>
    <x v="86"/>
    <x v="39"/>
    <n v="1581.1345748426968"/>
    <n v="1007.4649880414162"/>
    <n v="1874.8259241573032"/>
    <n v="0.843350070248994"/>
    <n v="790.5672874213484"/>
  </r>
  <r>
    <x v="86"/>
    <x v="40"/>
    <n v="1554.666103516854"/>
    <n v="991.91138228501393"/>
    <n v="1844.1461123595507"/>
    <n v="0.84302761755015587"/>
    <n v="777.33305175842702"/>
  </r>
  <r>
    <x v="86"/>
    <x v="41"/>
    <n v="1578.7762389101124"/>
    <n v="1005.0974187836439"/>
    <n v="1871.5649157303371"/>
    <n v="0.84355943287921142"/>
    <n v="789.3881194550562"/>
  </r>
  <r>
    <x v="86"/>
    <x v="42"/>
    <n v="1595.8721483595505"/>
    <n v="1013.4095559451669"/>
    <n v="1890.4514915730335"/>
    <n v="0.8441751377770792"/>
    <n v="797.93607417977523"/>
  </r>
  <r>
    <x v="86"/>
    <x v="43"/>
    <n v="1618.713969067416"/>
    <n v="1013.6926809779953"/>
    <n v="1909.9234971910114"/>
    <n v="0.84752817138912262"/>
    <n v="809.35698453370799"/>
  </r>
  <r>
    <x v="86"/>
    <x v="44"/>
    <n v="1616.8824092022473"/>
    <n v="1005.5654318158794"/>
    <n v="1904.0668483146067"/>
    <n v="0.84917313204283662"/>
    <n v="808.44120460112367"/>
  </r>
  <r>
    <x v="86"/>
    <x v="45"/>
    <n v="1787.5375944269663"/>
    <n v="1124.0183276836376"/>
    <n v="2111.5652612359549"/>
    <n v="0.84654622201005203"/>
    <n v="893.76879721348314"/>
  </r>
  <r>
    <x v="86"/>
    <x v="46"/>
    <n v="1888.7920588314605"/>
    <n v="1187.4800047380804"/>
    <n v="2231.0634691011232"/>
    <n v="0.84658822350421026"/>
    <n v="944.39602941573025"/>
  </r>
  <r>
    <x v="86"/>
    <x v="47"/>
    <n v="1876.1413289662921"/>
    <n v="1189.3293591165225"/>
    <n v="2221.3533286516854"/>
    <n v="0.84459383600405002"/>
    <n v="938.07066448314606"/>
  </r>
  <r>
    <x v="87"/>
    <x v="0"/>
    <n v="1862.7450083595504"/>
    <n v="1187.2108685391215"/>
    <n v="2208.9111825842697"/>
    <n v="0.84328651285121869"/>
    <n v="931.37250417977521"/>
  </r>
  <r>
    <x v="87"/>
    <x v="1"/>
    <n v="1845.187156820225"/>
    <n v="1160.9543795835282"/>
    <n v="2180.0299803370781"/>
    <n v="0.84640448684789216"/>
    <n v="922.59357841011251"/>
  </r>
  <r>
    <x v="87"/>
    <x v="2"/>
    <n v="1888.1315626853932"/>
    <n v="1191.8499366257031"/>
    <n v="2232.833865168539"/>
    <n v="0.84562115979142638"/>
    <n v="944.0657813426966"/>
  </r>
  <r>
    <x v="87"/>
    <x v="3"/>
    <n v="1888.9987171348312"/>
    <n v="1192.7533486568575"/>
    <n v="2234.0493960674157"/>
    <n v="0.84554921679888762"/>
    <n v="944.49935856741558"/>
  </r>
  <r>
    <x v="87"/>
    <x v="4"/>
    <n v="1909.4943582808992"/>
    <n v="1194.7789703813728"/>
    <n v="2252.4798539325843"/>
    <n v="0.84772982761516391"/>
    <n v="954.74717914044959"/>
  </r>
  <r>
    <x v="87"/>
    <x v="5"/>
    <n v="1856.3669658202243"/>
    <n v="1155.4236714084768"/>
    <n v="2186.5731573033704"/>
    <n v="0.84898461303239514"/>
    <n v="928.18348291011216"/>
  </r>
  <r>
    <x v="87"/>
    <x v="6"/>
    <n v="1849.5067205730338"/>
    <n v="1164.618297571287"/>
    <n v="2185.6374101123592"/>
    <n v="0.84620930810200323"/>
    <n v="924.75336028651691"/>
  </r>
  <r>
    <x v="87"/>
    <x v="7"/>
    <n v="1824.3916585280899"/>
    <n v="1155.5954145377946"/>
    <n v="2159.5846095505617"/>
    <n v="0.84478822939369347"/>
    <n v="912.19582926404496"/>
  </r>
  <r>
    <x v="87"/>
    <x v="8"/>
    <n v="1824.237677831461"/>
    <n v="1143.8851653197878"/>
    <n v="2153.2107134831463"/>
    <n v="0.84721744435335766"/>
    <n v="912.11883891573052"/>
  </r>
  <r>
    <x v="87"/>
    <x v="9"/>
    <n v="1842.9017591123595"/>
    <n v="1163.852460730074"/>
    <n v="2179.6420449438201"/>
    <n v="0.84550661122884518"/>
    <n v="921.45087955617976"/>
  </r>
  <r>
    <x v="87"/>
    <x v="10"/>
    <n v="1945.7162911011237"/>
    <n v="1229.6793472568472"/>
    <n v="2301.7217865168541"/>
    <n v="0.84533078780365289"/>
    <n v="972.85814555056186"/>
  </r>
  <r>
    <x v="87"/>
    <x v="11"/>
    <n v="2094.3076633483147"/>
    <n v="1316.4634002768144"/>
    <n v="2473.7017752808988"/>
    <n v="0.84662900123055351"/>
    <n v="1047.1538316741573"/>
  </r>
  <r>
    <x v="87"/>
    <x v="12"/>
    <n v="2133.4916985168538"/>
    <n v="1334.8845067708105"/>
    <n v="2516.6850168539327"/>
    <n v="0.84773886450990887"/>
    <n v="1066.7458492584269"/>
  </r>
  <r>
    <x v="87"/>
    <x v="13"/>
    <n v="2074.7764276179773"/>
    <n v="1301.9188080524912"/>
    <n v="2449.4264241573037"/>
    <n v="0.84704582556782848"/>
    <n v="1037.3882138089887"/>
  </r>
  <r>
    <x v="87"/>
    <x v="14"/>
    <n v="1811.7571371573035"/>
    <n v="1145.4651743137617"/>
    <n v="2143.4911685393258"/>
    <n v="0.84523657654811746"/>
    <n v="905.87856857865177"/>
  </r>
  <r>
    <x v="87"/>
    <x v="15"/>
    <n v="1855.6983654269663"/>
    <n v="1169.2578121641936"/>
    <n v="2193.3490955056177"/>
    <n v="0.84605700443648935"/>
    <n v="927.84918271348317"/>
  </r>
  <r>
    <x v="87"/>
    <x v="16"/>
    <n v="1870.4561995617976"/>
    <n v="1178.0800324399747"/>
    <n v="2210.5381601123595"/>
    <n v="0.84615422312669963"/>
    <n v="935.22809978089879"/>
  </r>
  <r>
    <x v="87"/>
    <x v="17"/>
    <n v="1863.0651261235953"/>
    <n v="1180.1002180755597"/>
    <n v="2205.3680393258428"/>
    <n v="0.84478649046401988"/>
    <n v="931.53256306179765"/>
  </r>
  <r>
    <x v="87"/>
    <x v="18"/>
    <n v="1796.6346118988765"/>
    <n v="1136.7695146424435"/>
    <n v="2126.0622893258428"/>
    <n v="0.84505266892654163"/>
    <n v="898.31730594943826"/>
  </r>
  <r>
    <x v="87"/>
    <x v="19"/>
    <n v="1981.4600733370792"/>
    <n v="1270.4715601791172"/>
    <n v="2353.7803651685394"/>
    <n v="0.84182029158663629"/>
    <n v="990.73003666853958"/>
  </r>
  <r>
    <x v="87"/>
    <x v="20"/>
    <n v="1861.0066473370787"/>
    <n v="1183.1334207396305"/>
    <n v="2205.2551853932582"/>
    <n v="0.84389627996961702"/>
    <n v="930.50332366853934"/>
  </r>
  <r>
    <x v="87"/>
    <x v="21"/>
    <n v="1793.3280790449439"/>
    <n v="1130.7732729161794"/>
    <n v="2120.0645730337078"/>
    <n v="0.84588370649426958"/>
    <n v="896.66403952247197"/>
  </r>
  <r>
    <x v="87"/>
    <x v="22"/>
    <n v="1851.3585410561795"/>
    <n v="1176.3496279725766"/>
    <n v="2193.4737050561798"/>
    <n v="0.84403042388363714"/>
    <n v="925.67927052808977"/>
  </r>
  <r>
    <x v="87"/>
    <x v="23"/>
    <n v="1952.3050440674158"/>
    <n v="1244.8364251833918"/>
    <n v="2315.407676966292"/>
    <n v="0.84317982681364223"/>
    <n v="976.1525220337079"/>
  </r>
  <r>
    <x v="87"/>
    <x v="24"/>
    <n v="1880.9633560449436"/>
    <n v="1198.3725215597663"/>
    <n v="2230.2734915730334"/>
    <n v="0.84337789206214431"/>
    <n v="940.48167802247178"/>
  </r>
  <r>
    <x v="87"/>
    <x v="25"/>
    <n v="1990.5651950561798"/>
    <n v="1272.4052983549475"/>
    <n v="2362.4912780898876"/>
    <n v="0.84257038894365099"/>
    <n v="995.28259752808992"/>
  </r>
  <r>
    <x v="87"/>
    <x v="26"/>
    <n v="2023.3387706966294"/>
    <n v="1270.5460179832983"/>
    <n v="2389.1812331460674"/>
    <n v="0.84687538250595684"/>
    <n v="1011.6693853483147"/>
  </r>
  <r>
    <x v="87"/>
    <x v="27"/>
    <n v="1962.4353530561798"/>
    <n v="1242.5888563220888"/>
    <n v="2322.7525870786517"/>
    <n v="0.84487489712554953"/>
    <n v="981.2176765280899"/>
  </r>
  <r>
    <x v="87"/>
    <x v="28"/>
    <n v="1657.3914887865171"/>
    <n v="1039.8521029226845"/>
    <n v="1956.5885983146065"/>
    <n v="0.84708225848509189"/>
    <n v="828.69574439325856"/>
  </r>
  <r>
    <x v="87"/>
    <x v="29"/>
    <n v="1616.9756080449438"/>
    <n v="1014.3987175799488"/>
    <n v="1908.8255224719101"/>
    <n v="0.84710498105189647"/>
    <n v="808.48780402247189"/>
  </r>
  <r>
    <x v="87"/>
    <x v="30"/>
    <n v="1605.9457276179774"/>
    <n v="1018.4178260676314"/>
    <n v="1901.6404887640447"/>
    <n v="0.84450543470587769"/>
    <n v="802.97286380898868"/>
  </r>
  <r>
    <x v="87"/>
    <x v="31"/>
    <n v="1611.031142730337"/>
    <n v="1021.2246337794257"/>
    <n v="1907.4383595505617"/>
    <n v="0.84460456332121514"/>
    <n v="805.51557136516851"/>
  </r>
  <r>
    <x v="87"/>
    <x v="32"/>
    <n v="1605.3905866853934"/>
    <n v="1007.7890974508375"/>
    <n v="1895.4993539325844"/>
    <n v="0.84694863301044998"/>
    <n v="802.69529334269669"/>
  </r>
  <r>
    <x v="87"/>
    <x v="33"/>
    <n v="1615.9544728988762"/>
    <n v="1009.6451908040588"/>
    <n v="1905.4375533707866"/>
    <n v="0.84807527281080164"/>
    <n v="807.97723644943812"/>
  </r>
  <r>
    <x v="87"/>
    <x v="34"/>
    <n v="1647.0261566292136"/>
    <n v="1027.9705951565147"/>
    <n v="1941.4990870786517"/>
    <n v="0.84832703120529007"/>
    <n v="823.51307831460679"/>
  </r>
  <r>
    <x v="87"/>
    <x v="35"/>
    <n v="1612.5263763370788"/>
    <n v="1000.5564611943039"/>
    <n v="1897.7235168539328"/>
    <n v="0.84971617942024713"/>
    <n v="806.26318816853939"/>
  </r>
  <r>
    <x v="87"/>
    <x v="36"/>
    <n v="1676.2095507640449"/>
    <n v="1059.5220683560017"/>
    <n v="1982.9940674157301"/>
    <n v="0.84529226703562876"/>
    <n v="838.10477538202247"/>
  </r>
  <r>
    <x v="87"/>
    <x v="37"/>
    <n v="1574.0230979325845"/>
    <n v="972.46710641724951"/>
    <n v="1850.2002556179773"/>
    <n v="0.85073120769127331"/>
    <n v="787.01154896629225"/>
  </r>
  <r>
    <x v="87"/>
    <x v="38"/>
    <n v="1557.1297946629215"/>
    <n v="975.13444255461206"/>
    <n v="1837.2643735955057"/>
    <n v="0.84752625536173432"/>
    <n v="778.56489733146077"/>
  </r>
  <r>
    <x v="87"/>
    <x v="39"/>
    <n v="1611.7605249775279"/>
    <n v="1013.8341757110412"/>
    <n v="1904.1091685393258"/>
    <n v="0.84646434753209898"/>
    <n v="805.88026248876395"/>
  </r>
  <r>
    <x v="87"/>
    <x v="40"/>
    <n v="1599.1341078539324"/>
    <n v="995.03783202040677"/>
    <n v="1883.4357387640448"/>
    <n v="0.84905158957179083"/>
    <n v="799.5670539269662"/>
  </r>
  <r>
    <x v="87"/>
    <x v="41"/>
    <n v="1563.5524105617978"/>
    <n v="967.67844595864017"/>
    <n v="1838.7761460674155"/>
    <n v="0.85032232656800677"/>
    <n v="781.77620528089892"/>
  </r>
  <r>
    <x v="87"/>
    <x v="42"/>
    <n v="1508.986514224719"/>
    <n v="950.80010695075293"/>
    <n v="1783.5529550561798"/>
    <n v="0.8460564683245908"/>
    <n v="754.49325711235952"/>
  </r>
  <r>
    <x v="87"/>
    <x v="43"/>
    <n v="1496.9233422808986"/>
    <n v="940.78180869318794"/>
    <n v="1768.0073258426964"/>
    <n v="0.84667259032278652"/>
    <n v="748.46167114044931"/>
  </r>
  <r>
    <x v="87"/>
    <x v="44"/>
    <n v="1522.9015066516858"/>
    <n v="954.17932395701791"/>
    <n v="1797.1330449438201"/>
    <n v="0.84740610103204295"/>
    <n v="761.45075332584292"/>
  </r>
  <r>
    <x v="87"/>
    <x v="45"/>
    <n v="1781.7187449438204"/>
    <n v="1119.1158012302578"/>
    <n v="2104.0299101123596"/>
    <n v="0.84681246040303337"/>
    <n v="890.85937247191021"/>
  </r>
  <r>
    <x v="87"/>
    <x v="46"/>
    <n v="1854.1869233258428"/>
    <n v="1173.5534265711212"/>
    <n v="2194.3647808988767"/>
    <n v="0.8449766144015094"/>
    <n v="927.09346166292141"/>
  </r>
  <r>
    <x v="87"/>
    <x v="47"/>
    <n v="1851.6138248426969"/>
    <n v="1178.2529296622997"/>
    <n v="2194.7103960674158"/>
    <n v="0.84367114137724264"/>
    <n v="925.80691242134844"/>
  </r>
  <r>
    <x v="88"/>
    <x v="0"/>
    <n v="1849.0893518426967"/>
    <n v="1161.7403032363363"/>
    <n v="2183.751808988764"/>
    <n v="0.84674885865301686"/>
    <n v="924.54467592134836"/>
  </r>
  <r>
    <x v="88"/>
    <x v="1"/>
    <n v="1820.1085638876407"/>
    <n v="1140.7114446814749"/>
    <n v="2148.0264859550562"/>
    <n v="0.84733990748646826"/>
    <n v="910.05428194382034"/>
  </r>
  <r>
    <x v="88"/>
    <x v="2"/>
    <n v="1814.3099750224719"/>
    <n v="1138.5803089081655"/>
    <n v="2141.981747191011"/>
    <n v="0.84702401288048002"/>
    <n v="907.15498751123596"/>
  </r>
  <r>
    <x v="88"/>
    <x v="3"/>
    <n v="1759.6873489550562"/>
    <n v="1099.6656181345611"/>
    <n v="2075.0335028089885"/>
    <n v="0.84802840367297883"/>
    <n v="879.84367447752811"/>
  </r>
  <r>
    <x v="88"/>
    <x v="4"/>
    <n v="1772.4191212921348"/>
    <n v="1111.9608833839404"/>
    <n v="2092.3495280898878"/>
    <n v="0.84709514232556626"/>
    <n v="886.20956064606742"/>
  </r>
  <r>
    <x v="88"/>
    <x v="5"/>
    <n v="1767.1675691123598"/>
    <n v="1105.2861618547579"/>
    <n v="2084.3557078651688"/>
    <n v="0.84782437203212391"/>
    <n v="883.58378455617992"/>
  </r>
  <r>
    <x v="88"/>
    <x v="6"/>
    <n v="1747.5877078988765"/>
    <n v="1089.300388341436"/>
    <n v="2059.2809747191013"/>
    <n v="0.84863975793165292"/>
    <n v="873.79385394943824"/>
  </r>
  <r>
    <x v="88"/>
    <x v="7"/>
    <n v="1712.1113658202248"/>
    <n v="1063.4550797167062"/>
    <n v="2015.5054044943818"/>
    <n v="0.84946999497117814"/>
    <n v="856.05568291011241"/>
  </r>
  <r>
    <x v="88"/>
    <x v="8"/>
    <n v="1710.1460858764044"/>
    <n v="1064.2426951704781"/>
    <n v="2014.2522556179774"/>
    <n v="0.84902279796714319"/>
    <n v="855.07304293820221"/>
  </r>
  <r>
    <x v="88"/>
    <x v="9"/>
    <n v="1756.9805303932587"/>
    <n v="1105.0631515406726"/>
    <n v="2075.6071769662922"/>
    <n v="0.84648990902086862"/>
    <n v="878.49026519662937"/>
  </r>
  <r>
    <x v="88"/>
    <x v="10"/>
    <n v="1857.0963480674159"/>
    <n v="1160.2569273495376"/>
    <n v="2189.749525280899"/>
    <n v="0.84808619736049007"/>
    <n v="928.54817403370794"/>
  </r>
  <r>
    <x v="88"/>
    <x v="11"/>
    <n v="1800.4719729438202"/>
    <n v="1141.4718574923206"/>
    <n v="2131.8201910112357"/>
    <n v="0.84457027873901536"/>
    <n v="900.23598647191011"/>
  </r>
  <r>
    <x v="88"/>
    <x v="12"/>
    <n v="1770.2998606516853"/>
    <n v="1111.7550065786554"/>
    <n v="2090.4451179775283"/>
    <n v="0.84685306752488276"/>
    <n v="885.14993032584266"/>
  </r>
  <r>
    <x v="88"/>
    <x v="13"/>
    <n v="1607.5746813033709"/>
    <n v="998.48067588508297"/>
    <n v="1892.4217331460677"/>
    <n v="0.84948014131651761"/>
    <n v="803.78734065168544"/>
  </r>
  <r>
    <x v="88"/>
    <x v="14"/>
    <n v="1377.0250572134833"/>
    <n v="860.21790047149977"/>
    <n v="1623.6295280898878"/>
    <n v="0.84811530795050194"/>
    <n v="688.51252860674163"/>
  </r>
  <r>
    <x v="88"/>
    <x v="15"/>
    <n v="1350.8280781685396"/>
    <n v="846.16588221602728"/>
    <n v="1593.967752808989"/>
    <n v="0.84746261383771815"/>
    <n v="675.4140390842698"/>
  </r>
  <r>
    <x v="88"/>
    <x v="16"/>
    <n v="1383.1275553483147"/>
    <n v="865.55836199605324"/>
    <n v="1631.6351039325846"/>
    <n v="0.84769416397985409"/>
    <n v="691.56377767415734"/>
  </r>
  <r>
    <x v="88"/>
    <x v="17"/>
    <n v="1426.8459168202251"/>
    <n v="899.73458151846705"/>
    <n v="1686.834783707865"/>
    <n v="0.84587176562949851"/>
    <n v="713.42295841011253"/>
  </r>
  <r>
    <x v="88"/>
    <x v="18"/>
    <n v="1455.7578186741575"/>
    <n v="924.49608138708379"/>
    <n v="1724.5068370786514"/>
    <n v="0.84415891394216791"/>
    <n v="727.87890933707877"/>
  </r>
  <r>
    <x v="88"/>
    <x v="19"/>
    <n v="1494.1233248764045"/>
    <n v="950.05984164117092"/>
    <n v="1770.5982640449438"/>
    <n v="0.84385224769342626"/>
    <n v="747.06166243820223"/>
  </r>
  <r>
    <x v="88"/>
    <x v="20"/>
    <n v="1529.1701418539326"/>
    <n v="953.05215294887489"/>
    <n v="1801.8517499999998"/>
    <n v="0.84866590264927888"/>
    <n v="764.5850709269663"/>
  </r>
  <r>
    <x v="88"/>
    <x v="21"/>
    <n v="1364.9943022584271"/>
    <n v="848.26707901464613"/>
    <n v="1607.0987780898877"/>
    <n v="0.84935308325029457"/>
    <n v="682.49715112921353"/>
  </r>
  <r>
    <x v="88"/>
    <x v="22"/>
    <n v="1346.929935269663"/>
    <n v="842.05058734389604"/>
    <n v="1588.4802303370789"/>
    <n v="0.84793622831795756"/>
    <n v="673.46496763483151"/>
  </r>
  <r>
    <x v="88"/>
    <x v="23"/>
    <n v="1322.1228346179778"/>
    <n v="843.78360639223104"/>
    <n v="1568.4321994382021"/>
    <n v="0.84295823248945656"/>
    <n v="661.06141730898889"/>
  </r>
  <r>
    <x v="88"/>
    <x v="24"/>
    <n v="1378.9417116741572"/>
    <n v="859.35348679933179"/>
    <n v="1624.7980365168539"/>
    <n v="0.84868499387791663"/>
    <n v="689.4708558370786"/>
  </r>
  <r>
    <x v="88"/>
    <x v="25"/>
    <n v="1378.1677560674159"/>
    <n v="866.48343455787528"/>
    <n v="1627.9250308988765"/>
    <n v="0.8465793755296247"/>
    <n v="689.08387803370795"/>
  </r>
  <r>
    <x v="88"/>
    <x v="26"/>
    <n v="1398.0798914157303"/>
    <n v="890.90243770251652"/>
    <n v="1657.8101629213481"/>
    <n v="0.84332930433486541"/>
    <n v="699.03994570786517"/>
  </r>
  <r>
    <x v="88"/>
    <x v="27"/>
    <n v="1380.1695051235956"/>
    <n v="875.11975092492821"/>
    <n v="1634.2283932584269"/>
    <n v="0.8445389339807805"/>
    <n v="690.08475256179781"/>
  </r>
  <r>
    <x v="88"/>
    <x v="28"/>
    <n v="1454.785309011236"/>
    <n v="911.10121750361179"/>
    <n v="1716.5388792134831"/>
    <n v="0.84751084092998674"/>
    <n v="727.392654505618"/>
  </r>
  <r>
    <x v="88"/>
    <x v="29"/>
    <n v="1441.1093918764045"/>
    <n v="911.01407025186165"/>
    <n v="1704.9172752808988"/>
    <n v="0.84526646117710913"/>
    <n v="720.55469593820226"/>
  </r>
  <r>
    <x v="88"/>
    <x v="30"/>
    <n v="1424.9049496179775"/>
    <n v="900.20204188201467"/>
    <n v="1685.4429185393255"/>
    <n v="0.84541869317820562"/>
    <n v="712.45247480898877"/>
  </r>
  <r>
    <x v="88"/>
    <x v="31"/>
    <n v="1443.2813301235956"/>
    <n v="922.61196869310788"/>
    <n v="1712.9722247191014"/>
    <n v="0.84255968035924778"/>
    <n v="721.64066506179779"/>
  </r>
  <r>
    <x v="88"/>
    <x v="32"/>
    <n v="1435.0514671011238"/>
    <n v="911.14834191155774"/>
    <n v="1699.8717640449436"/>
    <n v="0.8442116031660738"/>
    <n v="717.52573355056188"/>
  </r>
  <r>
    <x v="88"/>
    <x v="33"/>
    <n v="1462.9017125730336"/>
    <n v="925.74193140935574"/>
    <n v="1731.2075393258426"/>
    <n v="0.84501810403546929"/>
    <n v="731.4508562865168"/>
  </r>
  <r>
    <x v="88"/>
    <x v="34"/>
    <n v="1468.9312724831461"/>
    <n v="925.94758745029753"/>
    <n v="1736.4152780898876"/>
    <n v="0.84595620127174742"/>
    <n v="734.46563624157307"/>
  </r>
  <r>
    <x v="88"/>
    <x v="35"/>
    <n v="1531.8485955505619"/>
    <n v="958.85177935950696"/>
    <n v="1807.195853932584"/>
    <n v="0.8476383963681372"/>
    <n v="765.92429777528093"/>
  </r>
  <r>
    <x v="88"/>
    <x v="36"/>
    <n v="1569.9020882359548"/>
    <n v="979.70114410365761"/>
    <n v="1850.5153061797753"/>
    <n v="0.84835941804603521"/>
    <n v="784.9510441179774"/>
  </r>
  <r>
    <x v="88"/>
    <x v="37"/>
    <n v="1493.4263596179778"/>
    <n v="933.21217224426493"/>
    <n v="1761.0244887640447"/>
    <n v="0.84804406136687083"/>
    <n v="746.71317980898891"/>
  </r>
  <r>
    <x v="88"/>
    <x v="38"/>
    <n v="1457.3867723595508"/>
    <n v="917.38381525313662"/>
    <n v="1722.0828286516855"/>
    <n v="0.84629307493915384"/>
    <n v="728.69338617977542"/>
  </r>
  <r>
    <x v="88"/>
    <x v="39"/>
    <n v="1451.3734209438201"/>
    <n v="906.22076548381278"/>
    <n v="1711.0584101123593"/>
    <n v="0.84823137092585488"/>
    <n v="725.68671047191003"/>
  </r>
  <r>
    <x v="88"/>
    <x v="40"/>
    <n v="1439.2048937865168"/>
    <n v="895.97724447256326"/>
    <n v="1695.3129353932584"/>
    <n v="0.84893170089135628"/>
    <n v="719.60244689325839"/>
  </r>
  <r>
    <x v="88"/>
    <x v="41"/>
    <n v="1439.4399169550561"/>
    <n v="897.65850619228377"/>
    <n v="1696.4015056179776"/>
    <n v="0.84852548891760526"/>
    <n v="719.71995847752805"/>
  </r>
  <r>
    <x v="88"/>
    <x v="42"/>
    <n v="1426.4001832247193"/>
    <n v="884.58599106257725"/>
    <n v="1678.4248146067416"/>
    <n v="0.84984455115967039"/>
    <n v="713.20009161235964"/>
  </r>
  <r>
    <x v="88"/>
    <x v="43"/>
    <n v="1428.8881871123594"/>
    <n v="884.90067545876514"/>
    <n v="1680.705404494382"/>
    <n v="0.85017170962344912"/>
    <n v="714.44409355617972"/>
  </r>
  <r>
    <x v="88"/>
    <x v="44"/>
    <n v="1473.1860022584269"/>
    <n v="920.57929339574946"/>
    <n v="1737.1652865168539"/>
    <n v="0.84804020302079308"/>
    <n v="736.59300112921346"/>
  </r>
  <r>
    <x v="88"/>
    <x v="45"/>
    <n v="1697.3292189438203"/>
    <n v="1060.0963912286061"/>
    <n v="2001.1823595505616"/>
    <n v="0.8481631925463391"/>
    <n v="848.66460947191013"/>
  </r>
  <r>
    <x v="88"/>
    <x v="46"/>
    <n v="1665.5686742022474"/>
    <n v="1037.6342214761505"/>
    <n v="1962.3464999999999"/>
    <n v="0.84876380099143933"/>
    <n v="832.7843371011237"/>
  </r>
  <r>
    <x v="88"/>
    <x v="47"/>
    <n v="1664.425975348315"/>
    <n v="1032.6992849640033"/>
    <n v="1958.7704410112362"/>
    <n v="0.84972998392248411"/>
    <n v="832.21298767415749"/>
  </r>
  <r>
    <x v="89"/>
    <x v="0"/>
    <n v="1683.9410025842697"/>
    <n v="1054.6201111818516"/>
    <n v="1986.9274971910113"/>
    <n v="0.8475100399812856"/>
    <n v="841.97050129213483"/>
  </r>
  <r>
    <x v="89"/>
    <x v="1"/>
    <n v="1682.4943944606744"/>
    <n v="1046.8231788174448"/>
    <n v="1981.5716376404491"/>
    <n v="0.84907068838757693"/>
    <n v="841.24719723033718"/>
  </r>
  <r>
    <x v="89"/>
    <x v="2"/>
    <n v="1671.274064224719"/>
    <n v="1047.5106603506715"/>
    <n v="1972.4187134831463"/>
    <n v="0.84732214960249086"/>
    <n v="835.63703211235952"/>
  </r>
  <r>
    <x v="89"/>
    <x v="3"/>
    <n v="1646.9410620337078"/>
    <n v="1030.1300903643478"/>
    <n v="1942.5711994382025"/>
    <n v="0.84781503118650592"/>
    <n v="823.4705310168539"/>
  </r>
  <r>
    <x v="89"/>
    <x v="4"/>
    <n v="1609.8074014044946"/>
    <n v="1020.7837403528156"/>
    <n v="1906.1687528089888"/>
    <n v="0.84452512351397691"/>
    <n v="804.90370070224731"/>
  </r>
  <r>
    <x v="89"/>
    <x v="5"/>
    <n v="1585.4541385955056"/>
    <n v="1003.4523234550923"/>
    <n v="1876.3212387640449"/>
    <n v="0.84498011632585002"/>
    <n v="792.72706929775279"/>
  </r>
  <r>
    <x v="89"/>
    <x v="6"/>
    <n v="1608.9199863370786"/>
    <n v="1015.7178609339095"/>
    <n v="1902.7102499999999"/>
    <n v="0.84559379776141885"/>
    <n v="804.45999316853931"/>
  </r>
  <r>
    <x v="89"/>
    <x v="7"/>
    <n v="1596.5893742359553"/>
    <n v="1011.247010051728"/>
    <n v="1889.8989775280897"/>
    <n v="0.84480143818281161"/>
    <n v="798.29468711797767"/>
  </r>
  <r>
    <x v="89"/>
    <x v="8"/>
    <n v="1604.6976735505621"/>
    <n v="1015.2122630698124"/>
    <n v="1898.870865168539"/>
    <n v="0.84507993828644745"/>
    <n v="802.34883677528103"/>
  </r>
  <r>
    <x v="89"/>
    <x v="9"/>
    <n v="1641.9123766516855"/>
    <n v="1030.3360682072605"/>
    <n v="1938.4191151685393"/>
    <n v="0.84703682697068661"/>
    <n v="820.95618832584273"/>
  </r>
  <r>
    <x v="89"/>
    <x v="10"/>
    <n v="1676.0717785617981"/>
    <n v="1054.5086239173686"/>
    <n v="1980.203283707865"/>
    <n v="0.84641399817467688"/>
    <n v="838.03588928089903"/>
  </r>
  <r>
    <x v="89"/>
    <x v="11"/>
    <n v="1723.388425786517"/>
    <n v="1089.5496818936037"/>
    <n v="2038.9178932584271"/>
    <n v="0.84524660433105647"/>
    <n v="861.69421289325851"/>
  </r>
  <r>
    <x v="89"/>
    <x v="12"/>
    <n v="1881.5914352022473"/>
    <n v="1196.5889073477506"/>
    <n v="2229.8455870786515"/>
    <n v="0.84382140454278887"/>
    <n v="940.79571760112367"/>
  </r>
  <r>
    <x v="89"/>
    <x v="13"/>
    <n v="1919.0411614719101"/>
    <n v="1226.7131211473645"/>
    <n v="2277.6180674157304"/>
    <n v="0.84256495367958029"/>
    <n v="959.52058073595504"/>
  </r>
  <r>
    <x v="89"/>
    <x v="14"/>
    <n v="1774.6680498876403"/>
    <n v="1132.5638059352314"/>
    <n v="2105.2666011235956"/>
    <n v="0.84296594499741151"/>
    <n v="887.33402494382017"/>
  </r>
  <r>
    <x v="89"/>
    <x v="15"/>
    <n v="1782.1077488089888"/>
    <n v="1147.5764219268447"/>
    <n v="2119.6319662921346"/>
    <n v="0.8407628197485737"/>
    <n v="891.05387440449442"/>
  </r>
  <r>
    <x v="89"/>
    <x v="16"/>
    <n v="1912.9305590898875"/>
    <n v="1219.6727079361249"/>
    <n v="2268.6790955056181"/>
    <n v="0.84319133670315538"/>
    <n v="956.46527954494377"/>
  </r>
  <r>
    <x v="89"/>
    <x v="17"/>
    <n v="1881.2186398314607"/>
    <n v="1199.2056261471473"/>
    <n v="2230.9365084269662"/>
    <n v="0.84324167573818964"/>
    <n v="940.60931991573034"/>
  </r>
  <r>
    <x v="89"/>
    <x v="18"/>
    <n v="1888.8568928089887"/>
    <n v="1201.8000264605844"/>
    <n v="2238.7728033707863"/>
    <n v="0.84370191113857107"/>
    <n v="944.42844640449437"/>
  </r>
  <r>
    <x v="89"/>
    <x v="19"/>
    <n v="1885.3355974044946"/>
    <n v="1198.8067916608773"/>
    <n v="2234.1951657303371"/>
    <n v="0.84385447892964016"/>
    <n v="942.6677987022473"/>
  </r>
  <r>
    <x v="89"/>
    <x v="20"/>
    <n v="1993.6204962471911"/>
    <n v="1263.00593090402"/>
    <n v="2360.0225983146065"/>
    <n v="0.84474635864543035"/>
    <n v="996.81024812359556"/>
  </r>
  <r>
    <x v="89"/>
    <x v="21"/>
    <n v="2015.0440736966293"/>
    <n v="1277.5368912363235"/>
    <n v="2385.896713483146"/>
    <n v="0.84456467134945135"/>
    <n v="1007.5220368483147"/>
  </r>
  <r>
    <x v="89"/>
    <x v="22"/>
    <n v="2079.9996149325843"/>
    <n v="1330.444559482449"/>
    <n v="2469.1053286516853"/>
    <n v="0.84241024098733708"/>
    <n v="1039.9998074662922"/>
  </r>
  <r>
    <x v="89"/>
    <x v="23"/>
    <n v="2185.6263206966296"/>
    <n v="1387.5100010914666"/>
    <n v="2588.8504044943825"/>
    <n v="0.8442458926565497"/>
    <n v="1092.8131603483148"/>
  </r>
  <r>
    <x v="89"/>
    <x v="24"/>
    <n v="2195.3676258202245"/>
    <n v="1388.0725165144638"/>
    <n v="2597.3802808988762"/>
    <n v="0.84522379798019909"/>
    <n v="1097.6838129101122"/>
  </r>
  <r>
    <x v="89"/>
    <x v="25"/>
    <n v="2296.1520438876405"/>
    <n v="1457.7960007294782"/>
    <n v="2719.8314999999998"/>
    <n v="0.84422584409645995"/>
    <n v="1148.0760219438203"/>
  </r>
  <r>
    <x v="89"/>
    <x v="26"/>
    <n v="2389.51297152809"/>
    <n v="1522.3266218881615"/>
    <n v="2833.2402977528086"/>
    <n v="0.84338521283328416"/>
    <n v="1194.756485764045"/>
  </r>
  <r>
    <x v="89"/>
    <x v="27"/>
    <n v="2368.4176160898883"/>
    <n v="1519.1871809524828"/>
    <n v="2813.7753455056181"/>
    <n v="0.84172235707193532"/>
    <n v="1184.2088080449441"/>
  </r>
  <r>
    <x v="89"/>
    <x v="28"/>
    <n v="2307.1819243146069"/>
    <n v="1475.2605417364332"/>
    <n v="2738.5182303370789"/>
    <n v="0.84249281189945568"/>
    <n v="1153.5909621573035"/>
  </r>
  <r>
    <x v="89"/>
    <x v="29"/>
    <n v="2200.6475428651688"/>
    <n v="1400.6720530267444"/>
    <n v="2608.5880870786518"/>
    <n v="0.84361634317270295"/>
    <n v="1100.3237714325844"/>
  </r>
  <r>
    <x v="89"/>
    <x v="30"/>
    <n v="2021.4018556179776"/>
    <n v="1297.1546875409795"/>
    <n v="2401.8067668539325"/>
    <n v="0.84161718732509117"/>
    <n v="1010.7009278089888"/>
  </r>
  <r>
    <x v="89"/>
    <x v="31"/>
    <n v="2080.3237848202248"/>
    <n v="1338.6256797449194"/>
    <n v="2473.7958202247196"/>
    <n v="0.84094401316889933"/>
    <n v="1040.1618924101124"/>
  </r>
  <r>
    <x v="89"/>
    <x v="32"/>
    <n v="2130.5012313033712"/>
    <n v="1375.1861916625073"/>
    <n v="2535.778491573034"/>
    <n v="0.84017639489549623"/>
    <n v="1065.2506156516856"/>
  </r>
  <r>
    <x v="89"/>
    <x v="33"/>
    <n v="2209.4933286741575"/>
    <n v="1406.2680537827994"/>
    <n v="2619.0552893258423"/>
    <n v="0.84362225481803099"/>
    <n v="1104.7466643370788"/>
  </r>
  <r>
    <x v="89"/>
    <x v="34"/>
    <n v="2201.186475303371"/>
    <n v="1406.9841982551166"/>
    <n v="2612.4368764044943"/>
    <n v="0.84257977491608194"/>
    <n v="1100.5932376516855"/>
  </r>
  <r>
    <x v="89"/>
    <x v="35"/>
    <n v="1992.6885078202247"/>
    <n v="1266.7606033669831"/>
    <n v="2361.2475337078654"/>
    <n v="0.84391343108831429"/>
    <n v="996.34425391011234"/>
  </r>
  <r>
    <x v="89"/>
    <x v="36"/>
    <n v="1988.7295830674154"/>
    <n v="1250.5847326816488"/>
    <n v="2349.2568033707867"/>
    <n v="0.84653562786917314"/>
    <n v="994.36479153370772"/>
  </r>
  <r>
    <x v="89"/>
    <x v="37"/>
    <n v="1840.7500814831462"/>
    <n v="1169.6917775050913"/>
    <n v="2180.9492696629213"/>
    <n v="0.8440132501420563"/>
    <n v="920.37504074157312"/>
  </r>
  <r>
    <x v="89"/>
    <x v="38"/>
    <n v="1638.3586642584269"/>
    <n v="1051.0155565027751"/>
    <n v="1946.4975758426967"/>
    <n v="0.84169571264384069"/>
    <n v="819.17933212921344"/>
  </r>
  <r>
    <x v="89"/>
    <x v="39"/>
    <n v="1646.7344037303374"/>
    <n v="1041.0454867587964"/>
    <n v="1948.2068426966293"/>
    <n v="0.84525645205669953"/>
    <n v="823.36720186516868"/>
  </r>
  <r>
    <x v="89"/>
    <x v="40"/>
    <n v="1692.0006764157304"/>
    <n v="1081.1427868436656"/>
    <n v="2007.9183286516852"/>
    <n v="0.84266409259379926"/>
    <n v="846.00033820786518"/>
  </r>
  <r>
    <x v="89"/>
    <x v="41"/>
    <n v="1656.8971297078651"/>
    <n v="1044.8727562551881"/>
    <n v="1958.8433258426962"/>
    <n v="0.84585485109947034"/>
    <n v="828.44856485393257"/>
  </r>
  <r>
    <x v="89"/>
    <x v="42"/>
    <n v="1650.9891335056182"/>
    <n v="1055.7288623319921"/>
    <n v="1959.6756235955056"/>
    <n v="0.84248082367656008"/>
    <n v="825.49456675280908"/>
  </r>
  <r>
    <x v="89"/>
    <x v="43"/>
    <n v="1653.7932030337081"/>
    <n v="1037.5048782335516"/>
    <n v="1952.2930955056181"/>
    <n v="0.84710293082576182"/>
    <n v="826.89660151685405"/>
  </r>
  <r>
    <x v="89"/>
    <x v="44"/>
    <n v="1678.8758480898878"/>
    <n v="1062.3483876322139"/>
    <n v="1986.7582162921346"/>
    <n v="0.8450327947922901"/>
    <n v="839.43792404494388"/>
  </r>
  <r>
    <x v="89"/>
    <x v="45"/>
    <n v="1793.7738126404493"/>
    <n v="1126.1885822413676"/>
    <n v="2118.000286516854"/>
    <n v="0.84691858828328603"/>
    <n v="896.88690632022463"/>
  </r>
  <r>
    <x v="89"/>
    <x v="46"/>
    <n v="1809.2002471685394"/>
    <n v="1147.0906793389768"/>
    <n v="2142.200401685393"/>
    <n v="0.84455228639913282"/>
    <n v="904.60012358426968"/>
  </r>
  <r>
    <x v="89"/>
    <x v="47"/>
    <n v="1775.9566251910114"/>
    <n v="1116.3942380952092"/>
    <n v="2097.7030365168539"/>
    <n v="0.84661965696532115"/>
    <n v="887.97831259550571"/>
  </r>
  <r>
    <x v="90"/>
    <x v="0"/>
    <n v="1855.4025604044944"/>
    <n v="1174.5298577613091"/>
    <n v="2195.9141713483145"/>
    <n v="0.84493400726370715"/>
    <n v="927.70128020224718"/>
  </r>
  <r>
    <x v="90"/>
    <x v="1"/>
    <n v="1872.2269775730338"/>
    <n v="1171.1238532826226"/>
    <n v="2208.3398595505619"/>
    <n v="0.84779839003316582"/>
    <n v="936.11348878651688"/>
  </r>
  <r>
    <x v="90"/>
    <x v="2"/>
    <n v="1769.675833617978"/>
    <n v="1111.5417736553804"/>
    <n v="2089.8032612359552"/>
    <n v="0.84681456213794648"/>
    <n v="884.83791680898901"/>
  </r>
  <r>
    <x v="90"/>
    <x v="3"/>
    <n v="1664.3976104831461"/>
    <n v="1057.8022648958611"/>
    <n v="1972.0966095505617"/>
    <n v="0.84397366864418488"/>
    <n v="832.19880524157304"/>
  </r>
  <r>
    <x v="90"/>
    <x v="4"/>
    <n v="1595.2683819438203"/>
    <n v="1006.7060758004504"/>
    <n v="1886.3558342696631"/>
    <n v="0.8456879412475522"/>
    <n v="797.63419097191013"/>
  </r>
  <r>
    <x v="90"/>
    <x v="5"/>
    <n v="1629.9950811573033"/>
    <n v="1029.6450885513332"/>
    <n v="1927.9660196629209"/>
    <n v="0.84544803411124758"/>
    <n v="814.99754057865164"/>
  </r>
  <r>
    <x v="90"/>
    <x v="6"/>
    <n v="1585.6364841573034"/>
    <n v="1014.3641829472139"/>
    <n v="1882.3330617977529"/>
    <n v="0.84237827849812907"/>
    <n v="792.81824207865168"/>
  </r>
  <r>
    <x v="90"/>
    <x v="7"/>
    <n v="1555.5373100898873"/>
    <n v="990.198735764086"/>
    <n v="1843.9603735955056"/>
    <n v="0.84358499909451568"/>
    <n v="777.76865504494367"/>
  </r>
  <r>
    <x v="90"/>
    <x v="8"/>
    <n v="1522.0870298089885"/>
    <n v="966.69421267783605"/>
    <n v="1803.1213567415728"/>
    <n v="0.84414009302155768"/>
    <n v="761.04351490449426"/>
  </r>
  <r>
    <x v="90"/>
    <x v="9"/>
    <n v="1519.2545954157306"/>
    <n v="960.00615089424252"/>
    <n v="1797.1495028089885"/>
    <n v="0.84536906531209488"/>
    <n v="759.6272977078653"/>
  </r>
  <r>
    <x v="90"/>
    <x v="10"/>
    <n v="1568.0907889887644"/>
    <n v="989.41289422903822"/>
    <n v="1854.1430898876406"/>
    <n v="0.84572264003841757"/>
    <n v="784.04539449438221"/>
  </r>
  <r>
    <x v="90"/>
    <x v="11"/>
    <n v="1641.7786565730337"/>
    <n v="1044.6976269933607"/>
    <n v="1945.9779775280897"/>
    <n v="0.84367792212043935"/>
    <n v="820.88932828651684"/>
  </r>
  <r>
    <x v="90"/>
    <x v="12"/>
    <n v="1984.9975772359551"/>
    <n v="1257.2119435431628"/>
    <n v="2349.6376853932584"/>
    <n v="0.84481006989966045"/>
    <n v="992.49878861797754"/>
  </r>
  <r>
    <x v="90"/>
    <x v="13"/>
    <n v="2007.2477878988764"/>
    <n v="1265.5558584447799"/>
    <n v="2372.9044044943817"/>
    <n v="0.84590335122521743"/>
    <n v="1003.6238939494382"/>
  </r>
  <r>
    <x v="90"/>
    <x v="14"/>
    <n v="1903.8375937415731"/>
    <n v="1204.1022875579029"/>
    <n v="2252.656188202247"/>
    <n v="0.84515231561410542"/>
    <n v="951.91879687078654"/>
  </r>
  <r>
    <x v="90"/>
    <x v="15"/>
    <n v="1911.1597810786518"/>
    <n v="1213.4115166036665"/>
    <n v="2263.8240252808987"/>
    <n v="0.84421746555212573"/>
    <n v="955.5798905393259"/>
  </r>
  <r>
    <x v="90"/>
    <x v="16"/>
    <n v="2003.6535542696631"/>
    <n v="1277.5515172668022"/>
    <n v="2376.2923735955055"/>
    <n v="0.84318477664345137"/>
    <n v="1001.8267771348316"/>
  </r>
  <r>
    <x v="90"/>
    <x v="17"/>
    <n v="2058.7908000337079"/>
    <n v="1307.5052364715227"/>
    <n v="2438.8910393258425"/>
    <n v="0.84415038098741724"/>
    <n v="1029.395400016854"/>
  </r>
  <r>
    <x v="90"/>
    <x v="18"/>
    <n v="2029.2710796404494"/>
    <n v="1294.5839070882805"/>
    <n v="2407.0497724719098"/>
    <n v="0.84305322758511048"/>
    <n v="1014.6355398202247"/>
  </r>
  <r>
    <x v="90"/>
    <x v="19"/>
    <n v="2064.4394603258429"/>
    <n v="1313.5464460349547"/>
    <n v="2446.8989662921349"/>
    <n v="0.84369624114646413"/>
    <n v="1032.2197301629215"/>
  </r>
  <r>
    <x v="90"/>
    <x v="20"/>
    <n v="2025.2959463932586"/>
    <n v="1278.5399253853648"/>
    <n v="2395.0966601123596"/>
    <n v="0.84560092296995115"/>
    <n v="1012.6479731966293"/>
  </r>
  <r>
    <x v="90"/>
    <x v="21"/>
    <n v="2081.9892076179776"/>
    <n v="1328.0591646772573"/>
    <n v="2469.4979662921346"/>
    <n v="0.84308196890075282"/>
    <n v="1040.9946038089888"/>
  </r>
  <r>
    <x v="90"/>
    <x v="22"/>
    <n v="2214.4895970674156"/>
    <n v="1406.1481960895962"/>
    <n v="2623.2073735955055"/>
    <n v="0.84419158750385803"/>
    <n v="1107.2447985337078"/>
  </r>
  <r>
    <x v="90"/>
    <x v="23"/>
    <n v="2298.1578450674156"/>
    <n v="1464.7704131897219"/>
    <n v="2725.2672977528086"/>
    <n v="0.84327795917942527"/>
    <n v="1149.0789225337078"/>
  </r>
  <r>
    <x v="90"/>
    <x v="24"/>
    <n v="2330.2020384606744"/>
    <n v="1464.0315434244164"/>
    <n v="2751.9501994382022"/>
    <n v="0.84674571470674664"/>
    <n v="1165.1010192303372"/>
  </r>
  <r>
    <x v="90"/>
    <x v="25"/>
    <n v="2359.9081565393258"/>
    <n v="1485.6867040618852"/>
    <n v="2788.6253764044941"/>
    <n v="0.84626216791517062"/>
    <n v="1179.9540782696629"/>
  </r>
  <r>
    <x v="90"/>
    <x v="26"/>
    <n v="2370.5692937191011"/>
    <n v="1504.8535384484719"/>
    <n v="2807.8787275280897"/>
    <n v="0.84425629585720285"/>
    <n v="1185.2846468595505"/>
  </r>
  <r>
    <x v="90"/>
    <x v="27"/>
    <n v="2189.0787300000002"/>
    <n v="1378.7949198355743"/>
    <n v="2587.1105730337081"/>
    <n v="0.84614811319526784"/>
    <n v="1094.5393650000001"/>
  </r>
  <r>
    <x v="90"/>
    <x v="28"/>
    <n v="2085.1822810112362"/>
    <n v="1313.8057041426966"/>
    <n v="2464.5629578651688"/>
    <n v="0.84606573930553741"/>
    <n v="1042.5911405056181"/>
  </r>
  <r>
    <x v="90"/>
    <x v="29"/>
    <n v="2062.0973328876407"/>
    <n v="1298.2508438995667"/>
    <n v="2436.739761235955"/>
    <n v="0.84625258950168336"/>
    <n v="1031.0486664438204"/>
  </r>
  <r>
    <x v="90"/>
    <x v="30"/>
    <n v="1929.4145978764047"/>
    <n v="1220.4423596799081"/>
    <n v="2283.0068426966291"/>
    <n v="0.8451199364770321"/>
    <n v="964.70729893820237"/>
  </r>
  <r>
    <x v="90"/>
    <x v="31"/>
    <n v="1996.6352762022473"/>
    <n v="1256.0326458323048"/>
    <n v="2358.8493876404495"/>
    <n v="0.84644457872720558"/>
    <n v="998.31763810112363"/>
  </r>
  <r>
    <x v="90"/>
    <x v="32"/>
    <n v="2122.6482157752812"/>
    <n v="1355.9341266836334"/>
    <n v="2518.7681123595503"/>
    <n v="0.84273268561702208"/>
    <n v="1061.3241078876406"/>
  </r>
  <r>
    <x v="90"/>
    <x v="33"/>
    <n v="1927.672184730337"/>
    <n v="1225.188100190815"/>
    <n v="2284.0766039325845"/>
    <n v="0.84396126706581909"/>
    <n v="963.8360923651685"/>
  </r>
  <r>
    <x v="90"/>
    <x v="34"/>
    <n v="1864.1713558651686"/>
    <n v="1181.222855006218"/>
    <n v="2206.9033230337077"/>
    <n v="0.84470005387576086"/>
    <n v="932.0856779325843"/>
  </r>
  <r>
    <x v="90"/>
    <x v="35"/>
    <n v="1785.138737258427"/>
    <n v="1124.8986864458332"/>
    <n v="2110.0041151685396"/>
    <n v="0.84603566619861148"/>
    <n v="892.5693686292135"/>
  </r>
  <r>
    <x v="90"/>
    <x v="36"/>
    <n v="1839.4655583033707"/>
    <n v="1161.8609978745999"/>
    <n v="2175.6733483146068"/>
    <n v="0.84546954611928271"/>
    <n v="919.73277915168535"/>
  </r>
  <r>
    <x v="90"/>
    <x v="37"/>
    <n v="1833.7155949213479"/>
    <n v="1147.5376859829462"/>
    <n v="2163.181828651685"/>
    <n v="0.84769369390658489"/>
    <n v="916.85779746067396"/>
  </r>
  <r>
    <x v="90"/>
    <x v="38"/>
    <n v="1822.3493882359551"/>
    <n v="1137.2480866024723"/>
    <n v="2148.0899662921347"/>
    <n v="0.84835803752742833"/>
    <n v="911.17469411797754"/>
  </r>
  <r>
    <x v="90"/>
    <x v="39"/>
    <n v="1846.4230545168541"/>
    <n v="1159.5979336337684"/>
    <n v="2180.3544353932584"/>
    <n v="0.84684536814026068"/>
    <n v="923.21152725842705"/>
  </r>
  <r>
    <x v="90"/>
    <x v="40"/>
    <n v="1802.6722760561797"/>
    <n v="1127.0552772324568"/>
    <n v="2126.0011601123592"/>
    <n v="0.84791688258575948"/>
    <n v="901.33613802808986"/>
  </r>
  <r>
    <x v="90"/>
    <x v="41"/>
    <n v="1715.0410511797752"/>
    <n v="1080.5561883562298"/>
    <n v="2027.0588258426967"/>
    <n v="0.84607364587300116"/>
    <n v="857.5205255898876"/>
  </r>
  <r>
    <x v="90"/>
    <x v="42"/>
    <n v="1768.063088426966"/>
    <n v="1123.7338329997078"/>
    <n v="2094.9522219101123"/>
    <n v="0.84396344219005681"/>
    <n v="884.03154421348302"/>
  </r>
  <r>
    <x v="90"/>
    <x v="43"/>
    <n v="1805.0630289775283"/>
    <n v="1133.2120869745149"/>
    <n v="2131.2958904494385"/>
    <n v="0.84693215853613102"/>
    <n v="902.53151448876417"/>
  </r>
  <r>
    <x v="90"/>
    <x v="44"/>
    <n v="1813.5279151685395"/>
    <n v="1134.6433028237113"/>
    <n v="2139.2285814606744"/>
    <n v="0.84774854397759347"/>
    <n v="906.76395758426975"/>
  </r>
  <r>
    <x v="90"/>
    <x v="45"/>
    <n v="1809.427166089888"/>
    <n v="1134.2500122168381"/>
    <n v="2135.544370786517"/>
    <n v="0.84729083171588671"/>
    <n v="904.71358304494402"/>
  </r>
  <r>
    <x v="90"/>
    <x v="46"/>
    <n v="1734.3332116179774"/>
    <n v="1083.4590672667744"/>
    <n v="2044.9438230337078"/>
    <n v="0.84810799792292857"/>
    <n v="867.16660580898872"/>
  </r>
  <r>
    <x v="90"/>
    <x v="47"/>
    <n v="1719.3565628089889"/>
    <n v="1084.1109767046405"/>
    <n v="2032.6051264044943"/>
    <n v="0.84588813659561335"/>
    <n v="859.67828140449444"/>
  </r>
  <r>
    <x v="91"/>
    <x v="0"/>
    <n v="1701.9526919662919"/>
    <n v="1066.2402586388735"/>
    <n v="2008.3603398876405"/>
    <n v="0.84743392814733098"/>
    <n v="850.97634598314596"/>
  </r>
  <r>
    <x v="91"/>
    <x v="1"/>
    <n v="1669.3087842808989"/>
    <n v="1038.2904582772815"/>
    <n v="1965.8684831460673"/>
    <n v="0.84914570765661257"/>
    <n v="834.65439214044943"/>
  </r>
  <r>
    <x v="91"/>
    <x v="2"/>
    <n v="1679.9699214606742"/>
    <n v="1063.7278747005946"/>
    <n v="1988.4204606741573"/>
    <n v="0.8448766016474677"/>
    <n v="839.98496073033709"/>
  </r>
  <r>
    <x v="91"/>
    <x v="3"/>
    <n v="1691.222668685393"/>
    <n v="1067.4347304508526"/>
    <n v="1999.9127528089887"/>
    <n v="0.84564822455878474"/>
    <n v="845.61133434269652"/>
  </r>
  <r>
    <x v="91"/>
    <x v="4"/>
    <n v="1645.5309230224723"/>
    <n v="1029.2056584619229"/>
    <n v="1940.8854438202245"/>
    <n v="0.84782485656834594"/>
    <n v="822.76546151123614"/>
  </r>
  <r>
    <x v="91"/>
    <x v="5"/>
    <n v="1638.135797460674"/>
    <n v="1020.0858921863235"/>
    <n v="1929.783438202247"/>
    <n v="0.84887027478416599"/>
    <n v="819.06789873033699"/>
  </r>
  <r>
    <x v="91"/>
    <x v="6"/>
    <n v="1585.0448741123596"/>
    <n v="989.05822041342515"/>
    <n v="1868.3156629213483"/>
    <n v="0.84838172990207716"/>
    <n v="792.5224370561798"/>
  </r>
  <r>
    <x v="91"/>
    <x v="7"/>
    <n v="1564.6748487977527"/>
    <n v="991.41465102938321"/>
    <n v="1852.3256713483145"/>
    <n v="0.84470828915242546"/>
    <n v="782.33742439887635"/>
  </r>
  <r>
    <x v="91"/>
    <x v="8"/>
    <n v="1559.3098371573037"/>
    <n v="987.23926293103943"/>
    <n v="1845.5591376404493"/>
    <n v="0.84489833208535603"/>
    <n v="779.65491857865186"/>
  </r>
  <r>
    <x v="91"/>
    <x v="9"/>
    <n v="1557.3526614606742"/>
    <n v="986.73506473100394"/>
    <n v="1843.6359185393258"/>
    <n v="0.84471811695583154"/>
    <n v="778.6763307303371"/>
  </r>
  <r>
    <x v="91"/>
    <x v="10"/>
    <n v="1555.1158892359554"/>
    <n v="978.92565072577918"/>
    <n v="1837.5747219101122"/>
    <n v="0.84628715811863797"/>
    <n v="777.55794461797768"/>
  </r>
  <r>
    <x v="91"/>
    <x v="11"/>
    <n v="1584.5343065393261"/>
    <n v="994.40815376142086"/>
    <n v="1870.7208623595507"/>
    <n v="0.84701803375450901"/>
    <n v="792.26715326966303"/>
  </r>
  <r>
    <x v="91"/>
    <x v="12"/>
    <n v="1837.216629707865"/>
    <n v="1178.6336658524729"/>
    <n v="2182.7831460674156"/>
    <n v="0.84168536531806359"/>
    <n v="918.60831485393248"/>
  </r>
  <r>
    <x v="91"/>
    <x v="13"/>
    <n v="2045.1472998876404"/>
    <n v="1310.4704884397097"/>
    <n v="2428.9834044943818"/>
    <n v="0.84197664591016796"/>
    <n v="1022.5736499438202"/>
  </r>
  <r>
    <x v="91"/>
    <x v="14"/>
    <n v="1922.0883584157305"/>
    <n v="1214.9376623673982"/>
    <n v="2273.8727275280899"/>
    <n v="0.84529285001153887"/>
    <n v="961.04417920786523"/>
  </r>
  <r>
    <x v="91"/>
    <x v="15"/>
    <n v="2038.9678114044943"/>
    <n v="1289.7903218713554"/>
    <n v="2412.6642556179772"/>
    <n v="0.8451104651866429"/>
    <n v="1019.4839057022472"/>
  </r>
  <r>
    <x v="91"/>
    <x v="16"/>
    <n v="2070.7769816292139"/>
    <n v="1311.3627457670534"/>
    <n v="2451.0792640449436"/>
    <n v="0.84484292776883596"/>
    <n v="1035.3884908146069"/>
  </r>
  <r>
    <x v="91"/>
    <x v="17"/>
    <n v="2112.2950399887641"/>
    <n v="1332.3084380939256"/>
    <n v="2497.3658342696631"/>
    <n v="0.84580921665667375"/>
    <n v="1056.147519994382"/>
  </r>
  <r>
    <x v="91"/>
    <x v="18"/>
    <n v="2135.3151541348311"/>
    <n v="1350.948551966241"/>
    <n v="2526.783092696629"/>
    <n v="0.84507259855692007"/>
    <n v="1067.6575770674156"/>
  </r>
  <r>
    <x v="91"/>
    <x v="19"/>
    <n v="2245.4680819550558"/>
    <n v="1430.9226435273554"/>
    <n v="2662.6427696629212"/>
    <n v="0.84332307267764728"/>
    <n v="1122.7340409775279"/>
  </r>
  <r>
    <x v="91"/>
    <x v="20"/>
    <n v="2315.6022371460676"/>
    <n v="1467.0622229173123"/>
    <n v="2741.219671348314"/>
    <n v="0.84473428428561537"/>
    <n v="1157.8011185730338"/>
  </r>
  <r>
    <x v="91"/>
    <x v="21"/>
    <n v="2264.9669006966296"/>
    <n v="1448.3985463096028"/>
    <n v="2688.481617977528"/>
    <n v="0.84247066654690506"/>
    <n v="1132.4834503483148"/>
  </r>
  <r>
    <x v="91"/>
    <x v="22"/>
    <n v="2328.0787256966291"/>
    <n v="1473.2220456634736"/>
    <n v="2755.0560337078646"/>
    <n v="0.84502046318216173"/>
    <n v="1164.0393628483146"/>
  </r>
  <r>
    <x v="91"/>
    <x v="23"/>
    <n v="2370.2856450674162"/>
    <n v="1507.5620400051969"/>
    <n v="2809.0919073033706"/>
    <n v="0.84379070649304844"/>
    <n v="1185.1428225337081"/>
  </r>
  <r>
    <x v="91"/>
    <x v="24"/>
    <n v="2362.6636005842697"/>
    <n v="1484.7282394612662"/>
    <n v="2790.4474971910108"/>
    <n v="0.84669702725553242"/>
    <n v="1181.3318002921349"/>
  </r>
  <r>
    <x v="91"/>
    <x v="25"/>
    <n v="2365.6783805393261"/>
    <n v="1479.5741282189351"/>
    <n v="2790.2641095505619"/>
    <n v="0.84783313968095109"/>
    <n v="1182.839190269663"/>
  </r>
  <r>
    <x v="91"/>
    <x v="26"/>
    <n v="2419.8876900000005"/>
    <n v="1524.8784739245382"/>
    <n v="2860.2641123595504"/>
    <n v="0.84603644801309441"/>
    <n v="1209.9438450000002"/>
  </r>
  <r>
    <x v="91"/>
    <x v="27"/>
    <n v="2359.1868785393262"/>
    <n v="1485.2172284201511"/>
    <n v="2787.7648651685395"/>
    <n v="0.84626465740205004"/>
    <n v="1179.5934392696631"/>
  </r>
  <r>
    <x v="91"/>
    <x v="28"/>
    <n v="2190.5658593595504"/>
    <n v="1380.5937358997317"/>
    <n v="2589.3276825842695"/>
    <n v="0.84599792992336287"/>
    <n v="1095.2829296797752"/>
  </r>
  <r>
    <x v="91"/>
    <x v="29"/>
    <n v="2224.0485566292141"/>
    <n v="1405.2401302274641"/>
    <n v="2630.7968005617977"/>
    <n v="0.84538971468806556"/>
    <n v="1112.024278314607"/>
  </r>
  <r>
    <x v="91"/>
    <x v="30"/>
    <n v="2018.816600764045"/>
    <n v="1265.163161307536"/>
    <n v="2382.4899353932583"/>
    <n v="0.84735577295558029"/>
    <n v="1009.4083003820225"/>
  </r>
  <r>
    <x v="91"/>
    <x v="31"/>
    <n v="2098.8298332808995"/>
    <n v="1328.1169858015962"/>
    <n v="2483.7434241573033"/>
    <n v="0.84502683041546478"/>
    <n v="1049.4149166404497"/>
  </r>
  <r>
    <x v="91"/>
    <x v="32"/>
    <n v="2211.5963808202246"/>
    <n v="1396.0949524718635"/>
    <n v="2615.3851853932588"/>
    <n v="0.84561019660577486"/>
    <n v="1105.7981904101123"/>
  </r>
  <r>
    <x v="91"/>
    <x v="33"/>
    <n v="1976.1679999213482"/>
    <n v="1251.6079988672343"/>
    <n v="2339.1798876404491"/>
    <n v="0.84481232519262373"/>
    <n v="988.08399996067408"/>
  </r>
  <r>
    <x v="91"/>
    <x v="34"/>
    <n v="1981.8774420674156"/>
    <n v="1247.6566222790862"/>
    <n v="2341.897786516854"/>
    <n v="0.8462698301684195"/>
    <n v="990.93872103370779"/>
  </r>
  <r>
    <x v="91"/>
    <x v="35"/>
    <n v="1934.9011732247191"/>
    <n v="1222.2528283424951"/>
    <n v="2288.6119213483144"/>
    <n v="0.8454474763396278"/>
    <n v="967.45058661235953"/>
  </r>
  <r>
    <x v="91"/>
    <x v="36"/>
    <n v="1877.251610831461"/>
    <n v="1177.3815495297897"/>
    <n v="2215.9198820224715"/>
    <n v="0.84716583215007402"/>
    <n v="938.6258054157305"/>
  </r>
  <r>
    <x v="91"/>
    <x v="37"/>
    <n v="1895.5712616067415"/>
    <n v="1199.4682360752181"/>
    <n v="2243.1929157303366"/>
    <n v="0.84503265337283007"/>
    <n v="947.78563080337074"/>
  </r>
  <r>
    <x v="91"/>
    <x v="38"/>
    <n v="1880.1043058426965"/>
    <n v="1196.377272352707"/>
    <n v="2228.4772331460672"/>
    <n v="0.84367220713690982"/>
    <n v="940.05215292134824"/>
  </r>
  <r>
    <x v="91"/>
    <x v="39"/>
    <n v="1856.9666801123599"/>
    <n v="1190.209458162461"/>
    <n v="2205.6572275280896"/>
    <n v="0.84191081775362164"/>
    <n v="928.48334005617994"/>
  </r>
  <r>
    <x v="91"/>
    <x v="40"/>
    <n v="1844.9318730337079"/>
    <n v="1178.8970382440066"/>
    <n v="2189.4227191011232"/>
    <n v="0.84265676835177472"/>
    <n v="922.46593651685396"/>
  </r>
  <r>
    <x v="91"/>
    <x v="41"/>
    <n v="1815.9267723370788"/>
    <n v="1158.21871678055"/>
    <n v="2153.8478679775285"/>
    <n v="0.84310818760019535"/>
    <n v="907.96338616853939"/>
  </r>
  <r>
    <x v="91"/>
    <x v="42"/>
    <n v="1881.1375973595511"/>
    <n v="1185.0452395185962"/>
    <n v="2223.2883033707867"/>
    <n v="0.84610601086125814"/>
    <n v="940.56879867977557"/>
  </r>
  <r>
    <x v="91"/>
    <x v="43"/>
    <n v="1832.8200756067417"/>
    <n v="1156.1356373702456"/>
    <n v="2166.9977022471912"/>
    <n v="0.84578773374152405"/>
    <n v="916.41003780337087"/>
  </r>
  <r>
    <x v="91"/>
    <x v="44"/>
    <n v="1678.2882901685391"/>
    <n v="1057.9599613713679"/>
    <n v="1983.918058988764"/>
    <n v="0.84594637493445202"/>
    <n v="839.14414508426955"/>
  </r>
  <r>
    <x v="91"/>
    <x v="45"/>
    <n v="1792.1570153258428"/>
    <n v="1125.2043115461831"/>
    <n v="2116.107632022472"/>
    <n v="0.8469120323586693"/>
    <n v="896.07850766292142"/>
  </r>
  <r>
    <x v="91"/>
    <x v="46"/>
    <n v="1766.9082332022472"/>
    <n v="1102.3996608689604"/>
    <n v="2082.6064719101123"/>
    <n v="0.84841195734001784"/>
    <n v="883.45411660112359"/>
  </r>
  <r>
    <x v="91"/>
    <x v="47"/>
    <n v="1735.5812656853936"/>
    <n v="1105.7156946466771"/>
    <n v="2057.8750028089889"/>
    <n v="0.84338517320844753"/>
    <n v="867.79063284269682"/>
  </r>
  <r>
    <x v="92"/>
    <x v="0"/>
    <n v="1727.1325879887645"/>
    <n v="1106.8644499942407"/>
    <n v="2051.3741460674159"/>
    <n v="0.84193933676104948"/>
    <n v="863.56629399438225"/>
  </r>
  <r>
    <x v="92"/>
    <x v="1"/>
    <n v="1751.0684820674157"/>
    <n v="1100.3179981925409"/>
    <n v="2068.0765280898877"/>
    <n v="0.8467135806065812"/>
    <n v="875.53424103370787"/>
  </r>
  <r>
    <x v="92"/>
    <x v="2"/>
    <n v="1753.4187137528088"/>
    <n v="1106.6454626406646"/>
    <n v="2073.43708988764"/>
    <n v="0.84565802468973239"/>
    <n v="876.7093568764044"/>
  </r>
  <r>
    <x v="92"/>
    <x v="3"/>
    <n v="1781.8038395393262"/>
    <n v="1126.9396708647814"/>
    <n v="2108.2736882022473"/>
    <n v="0.84514826016668343"/>
    <n v="890.9019197696631"/>
  </r>
  <r>
    <x v="92"/>
    <x v="4"/>
    <n v="1742.7940456853935"/>
    <n v="1109.0348760197953"/>
    <n v="2065.7418623595504"/>
    <n v="0.84366496968538141"/>
    <n v="871.39702284269674"/>
  </r>
  <r>
    <x v="92"/>
    <x v="5"/>
    <n v="1735.7919761123594"/>
    <n v="1105.9931745669003"/>
    <n v="2058.2018089887638"/>
    <n v="0.84335363448406897"/>
    <n v="867.8959880561797"/>
  </r>
  <r>
    <x v="92"/>
    <x v="6"/>
    <n v="1651.309251269663"/>
    <n v="1035.6509524105488"/>
    <n v="1949.2037191011236"/>
    <n v="0.84717119872476199"/>
    <n v="825.65462563483152"/>
  </r>
  <r>
    <x v="92"/>
    <x v="7"/>
    <n v="1621.0844613707866"/>
    <n v="1010.2798301927947"/>
    <n v="1910.1256938202248"/>
    <n v="0.84867946995081789"/>
    <n v="810.54223068539329"/>
  </r>
  <r>
    <x v="92"/>
    <x v="8"/>
    <n v="1639.30280905618"/>
    <n v="1021.1428867931453"/>
    <n v="1931.3328286516855"/>
    <n v="0.848793529906816"/>
    <n v="819.65140452808998"/>
  </r>
  <r>
    <x v="92"/>
    <x v="9"/>
    <n v="1654.5509501460674"/>
    <n v="1024.0321220194364"/>
    <n v="1945.8110477528089"/>
    <n v="0.85031429544861825"/>
    <n v="827.2754750730337"/>
  </r>
  <r>
    <x v="92"/>
    <x v="10"/>
    <n v="1802.6925366741575"/>
    <n v="1118.6669462388031"/>
    <n v="2121.5833988764048"/>
    <n v="0.84969204492685391"/>
    <n v="901.34626833707875"/>
  </r>
  <r>
    <x v="92"/>
    <x v="11"/>
    <n v="1810.5860734382022"/>
    <n v="1131.7827171664956"/>
    <n v="2135.2175646067412"/>
    <n v="0.84796327243199277"/>
    <n v="905.29303671910111"/>
  </r>
  <r>
    <x v="92"/>
    <x v="12"/>
    <n v="1952.2037409775282"/>
    <n v="1228.1275023395565"/>
    <n v="2306.3817134831461"/>
    <n v="0.84643566568574169"/>
    <n v="976.10187048876412"/>
  </r>
  <r>
    <x v="92"/>
    <x v="13"/>
    <n v="2094.1496305280898"/>
    <n v="1336.3762583411674"/>
    <n v="2484.2230533707866"/>
    <n v="0.84297971057252097"/>
    <n v="1047.0748152640449"/>
  </r>
  <r>
    <x v="92"/>
    <x v="14"/>
    <n v="2034.7495507415733"/>
    <n v="1302.9861584766459"/>
    <n v="2416.1909410112357"/>
    <n v="0.842131106530008"/>
    <n v="1017.3747753707867"/>
  </r>
  <r>
    <x v="92"/>
    <x v="15"/>
    <n v="2083.3507211460678"/>
    <n v="1320.9280318250385"/>
    <n v="2466.8200365168536"/>
    <n v="0.84454913220494021"/>
    <n v="1041.6753605730339"/>
  </r>
  <r>
    <x v="92"/>
    <x v="16"/>
    <n v="2032.0994619101125"/>
    <n v="1295.7501721241069"/>
    <n v="2410.0615617977523"/>
    <n v="0.84317325919023234"/>
    <n v="1016.0497309550562"/>
  </r>
  <r>
    <x v="92"/>
    <x v="17"/>
    <n v="2122.798144348315"/>
    <n v="1355.5246571803284"/>
    <n v="2518.67406741573"/>
    <n v="0.84282367925691903"/>
    <n v="1061.3990721741575"/>
  </r>
  <r>
    <x v="92"/>
    <x v="18"/>
    <n v="2152.7230771011241"/>
    <n v="1362.1050128300501"/>
    <n v="2547.4588735955058"/>
    <n v="0.84504723487949851"/>
    <n v="1076.361538550562"/>
  </r>
  <r>
    <x v="92"/>
    <x v="19"/>
    <n v="2108.8183179438206"/>
    <n v="1326.8616738010442"/>
    <n v="2491.5209410112357"/>
    <n v="0.84639799057354603"/>
    <n v="1054.4091589719103"/>
  </r>
  <r>
    <x v="92"/>
    <x v="20"/>
    <n v="2179.0537762247191"/>
    <n v="1362.7025974669032"/>
    <n v="2570.0649269662922"/>
    <n v="0.84785942695886551"/>
    <n v="1089.5268881123595"/>
  </r>
  <r>
    <x v="92"/>
    <x v="21"/>
    <n v="2241.087736348315"/>
    <n v="1404.1537065502821"/>
    <n v="2644.6402162921349"/>
    <n v="0.84740741766771865"/>
    <n v="1120.5438681741575"/>
  </r>
  <r>
    <x v="92"/>
    <x v="22"/>
    <n v="2454.7278486741575"/>
    <n v="1546.845062879373"/>
    <n v="2901.4510955056176"/>
    <n v="0.84603454198368544"/>
    <n v="1227.3639243370787"/>
  </r>
  <r>
    <x v="92"/>
    <x v="23"/>
    <n v="2431.7239430224718"/>
    <n v="1529.7535874657901"/>
    <n v="2872.8778904494379"/>
    <n v="0.84644180356793686"/>
    <n v="1215.8619715112359"/>
  </r>
  <r>
    <x v="92"/>
    <x v="24"/>
    <n v="2387.2680950561798"/>
    <n v="1493.2241981171928"/>
    <n v="2815.8067162921348"/>
    <n v="0.84780964589776375"/>
    <n v="1193.6340475280899"/>
  </r>
  <r>
    <x v="92"/>
    <x v="25"/>
    <n v="2420.6251764943822"/>
    <n v="1527.6583022682221"/>
    <n v="2862.370719101124"/>
    <n v="0.84567144302486996"/>
    <n v="1210.3125882471911"/>
  </r>
  <r>
    <x v="92"/>
    <x v="26"/>
    <n v="2512.5638087528091"/>
    <n v="1577.8284451021843"/>
    <n v="2966.9040252808986"/>
    <n v="0.84686386460206653"/>
    <n v="1256.2819043764046"/>
  </r>
  <r>
    <x v="92"/>
    <x v="27"/>
    <n v="2475.122186730337"/>
    <n v="1565.0574983644362"/>
    <n v="2928.418483146067"/>
    <n v="0.84520781472163653"/>
    <n v="1237.5610933651685"/>
  </r>
  <r>
    <x v="92"/>
    <x v="28"/>
    <n v="2344.8423610112359"/>
    <n v="1479.9233273118095"/>
    <n v="2772.8070168539325"/>
    <n v="0.84565653028090226"/>
    <n v="1172.4211805056179"/>
  </r>
  <r>
    <x v="92"/>
    <x v="29"/>
    <n v="2431.2701051797753"/>
    <n v="1536.7281558764428"/>
    <n v="2876.2141348314608"/>
    <n v="0.84530218933863976"/>
    <n v="1215.6350525898877"/>
  </r>
  <r>
    <x v="92"/>
    <x v="30"/>
    <n v="2396.207079707865"/>
    <n v="1501.6311040277901"/>
    <n v="2827.8444691011232"/>
    <n v="0.84736169400063888"/>
    <n v="1198.1035398539325"/>
  </r>
  <r>
    <x v="92"/>
    <x v="31"/>
    <n v="2101.8324568651692"/>
    <n v="1319.8132090255401"/>
    <n v="2481.8554719101126"/>
    <n v="0.84687947410875386"/>
    <n v="1050.9162284325846"/>
  </r>
  <r>
    <x v="92"/>
    <x v="32"/>
    <n v="2124.216387606742"/>
    <n v="1336.3126588874075"/>
    <n v="2509.5869747191009"/>
    <n v="0.84644063306254069"/>
    <n v="1062.108193803371"/>
  </r>
  <r>
    <x v="92"/>
    <x v="33"/>
    <n v="2085.5064508988762"/>
    <n v="1322.0724037743291"/>
    <n v="2469.2534494382021"/>
    <n v="0.84458987042150946"/>
    <n v="1042.7532254494381"/>
  </r>
  <r>
    <x v="92"/>
    <x v="34"/>
    <n v="2088.2011130898877"/>
    <n v="1320.1498891273113"/>
    <n v="2470.5018960674161"/>
    <n v="0.84525379900089104"/>
    <n v="1044.1005565449439"/>
  </r>
  <r>
    <x v="92"/>
    <x v="35"/>
    <n v="2008.7187087640452"/>
    <n v="1251.7170570048677"/>
    <n v="2366.8008876404497"/>
    <n v="0.84870625123290799"/>
    <n v="1004.3593543820226"/>
  </r>
  <r>
    <x v="92"/>
    <x v="36"/>
    <n v="2004.6301160561802"/>
    <n v="1266.1751114519898"/>
    <n v="2371.0211544943822"/>
    <n v="0.84547120646996732"/>
    <n v="1002.3150580280901"/>
  </r>
  <r>
    <x v="92"/>
    <x v="37"/>
    <n v="2123.2195652022469"/>
    <n v="1334.6383618599889"/>
    <n v="2507.8518455056178"/>
    <n v="0.84662878670736486"/>
    <n v="1061.6097826011235"/>
  </r>
  <r>
    <x v="92"/>
    <x v="38"/>
    <n v="1957.0176638089888"/>
    <n v="1223.9173315181577"/>
    <n v="2308.2226432584271"/>
    <n v="0.84784614236620781"/>
    <n v="978.5088319044944"/>
  </r>
  <r>
    <x v="92"/>
    <x v="39"/>
    <n v="1846.6945467977528"/>
    <n v="1166.829078882758"/>
    <n v="2184.4383370786513"/>
    <n v="0.84538643890832887"/>
    <n v="923.34727339887638"/>
  </r>
  <r>
    <x v="92"/>
    <x v="40"/>
    <n v="1831.9731817752809"/>
    <n v="1150.9140632233518"/>
    <n v="2163.4992303370786"/>
    <n v="0.84676396279089727"/>
    <n v="915.98659088764043"/>
  </r>
  <r>
    <x v="92"/>
    <x v="41"/>
    <n v="1827.9818400337076"/>
    <n v="1169.268531503521"/>
    <n v="2169.9554157303369"/>
    <n v="0.84240525256066978"/>
    <n v="913.99092001685381"/>
  </r>
  <r>
    <x v="92"/>
    <x v="42"/>
    <n v="1809.4028533483147"/>
    <n v="1143.9665431788392"/>
    <n v="2140.7003848314612"/>
    <n v="0.8452387200793493"/>
    <n v="904.70142667415735"/>
  </r>
  <r>
    <x v="92"/>
    <x v="43"/>
    <n v="1808.6977838426967"/>
    <n v="1139.7934236828103"/>
    <n v="2137.8766853932584"/>
    <n v="0.84602530922403985"/>
    <n v="904.34889192134835"/>
  </r>
  <r>
    <x v="92"/>
    <x v="44"/>
    <n v="1858.9319600561798"/>
    <n v="1164.0524669730719"/>
    <n v="2193.3185308988764"/>
    <n v="0.84754308773123954"/>
    <n v="929.46598002808992"/>
  </r>
  <r>
    <x v="92"/>
    <x v="45"/>
    <n v="1877.4096436516854"/>
    <n v="1179.1288452873"/>
    <n v="2216.9825898876406"/>
    <n v="0.84683102709743641"/>
    <n v="938.70482182584271"/>
  </r>
  <r>
    <x v="92"/>
    <x v="46"/>
    <n v="1808.4546564269665"/>
    <n v="1128.0626239487426"/>
    <n v="2131.439308988764"/>
    <n v="0.84846640896613956"/>
    <n v="904.22732821348325"/>
  </r>
  <r>
    <x v="92"/>
    <x v="47"/>
    <n v="1779.1861676966294"/>
    <n v="1111.79924066473"/>
    <n v="2097.9992780898874"/>
    <n v="0.84803945658002333"/>
    <n v="889.59308384831468"/>
  </r>
  <r>
    <x v="93"/>
    <x v="0"/>
    <n v="1751.9072716516857"/>
    <n v="1112.6895113839687"/>
    <n v="2075.393224719101"/>
    <n v="0.84413269292078452"/>
    <n v="875.95363582584287"/>
  </r>
  <r>
    <x v="93"/>
    <x v="1"/>
    <n v="1828.666648921348"/>
    <n v="1139.9945080063374"/>
    <n v="2154.9035224719096"/>
    <n v="0.84860720206335172"/>
    <n v="914.33332446067402"/>
  </r>
  <r>
    <x v="93"/>
    <x v="2"/>
    <n v="1821.7982994269667"/>
    <n v="1137.5270748999565"/>
    <n v="2147.7702134831461"/>
    <n v="0.84822775173535225"/>
    <n v="910.89914971348333"/>
  </r>
  <r>
    <x v="93"/>
    <x v="3"/>
    <n v="1752.6001847865168"/>
    <n v="1094.4182417751229"/>
    <n v="2066.242651685393"/>
    <n v="0.84820637273988886"/>
    <n v="876.30009239325841"/>
  </r>
  <r>
    <x v="93"/>
    <x v="4"/>
    <n v="1738.0773738202249"/>
    <n v="1083.6945167539743"/>
    <n v="2048.244800561798"/>
    <n v="0.84856916192024534"/>
    <n v="869.03868691011246"/>
  </r>
  <r>
    <x v="93"/>
    <x v="5"/>
    <n v="1696.3202401685396"/>
    <n v="1060.7260340849102"/>
    <n v="2000.6604101123594"/>
    <n v="0.84788014577310111"/>
    <n v="848.16012008426981"/>
  </r>
  <r>
    <x v="93"/>
    <x v="6"/>
    <n v="1680.237361617978"/>
    <n v="1066.6562891237497"/>
    <n v="1990.2143679775281"/>
    <n v="0.84424943797659779"/>
    <n v="840.11868080898898"/>
  </r>
  <r>
    <x v="93"/>
    <x v="7"/>
    <n v="1680.8532844044948"/>
    <n v="1070.883933651912"/>
    <n v="1993.002800561798"/>
    <n v="0.84337728172318027"/>
    <n v="840.42664220224742"/>
  </r>
  <r>
    <x v="93"/>
    <x v="8"/>
    <n v="1672.586952269663"/>
    <n v="1045.6525827128103"/>
    <n v="1972.5456741573034"/>
    <n v="0.84793319322464533"/>
    <n v="836.29347613483151"/>
  </r>
  <r>
    <x v="93"/>
    <x v="9"/>
    <n v="1578.630362460674"/>
    <n v="995.99897546663146"/>
    <n v="1866.5711292134833"/>
    <n v="0.8457381225680165"/>
    <n v="789.31518123033698"/>
  </r>
  <r>
    <x v="93"/>
    <x v="10"/>
    <n v="1494.6541530674158"/>
    <n v="932.23998151604883"/>
    <n v="1761.5511404494384"/>
    <n v="0.84848751690857682"/>
    <n v="747.3270765337079"/>
  </r>
  <r>
    <x v="93"/>
    <x v="11"/>
    <n v="1497.0854272247191"/>
    <n v="938.9052603783482"/>
    <n v="1767.1468146067416"/>
    <n v="0.84717659837328141"/>
    <n v="748.54271361235953"/>
  </r>
  <r>
    <x v="93"/>
    <x v="12"/>
    <n v="1691.3361281460673"/>
    <n v="1064.0661902279235"/>
    <n v="1998.212890449438"/>
    <n v="0.84642439062919472"/>
    <n v="845.66806407303363"/>
  </r>
  <r>
    <x v="93"/>
    <x v="13"/>
    <n v="1858.7171975056183"/>
    <n v="1178.8835784994942"/>
    <n v="2201.0443230337078"/>
    <n v="0.84447058973521316"/>
    <n v="929.35859875280914"/>
  </r>
  <r>
    <x v="93"/>
    <x v="14"/>
    <n v="1682.5551763146068"/>
    <n v="1063.1548436621488"/>
    <n v="1990.2990084269663"/>
    <n v="0.84537809102583783"/>
    <n v="841.2775881573034"/>
  </r>
  <r>
    <x v="93"/>
    <x v="15"/>
    <n v="1653.0314037977528"/>
    <n v="1040.1006883601976"/>
    <n v="1953.0289971910111"/>
    <n v="0.84639368190398778"/>
    <n v="826.51570189887639"/>
  </r>
  <r>
    <x v="93"/>
    <x v="16"/>
    <n v="1725.5279470449439"/>
    <n v="1090.8952404291629"/>
    <n v="2041.4453511235954"/>
    <n v="0.84524816992785379"/>
    <n v="862.76397352247193"/>
  </r>
  <r>
    <x v="93"/>
    <x v="17"/>
    <n v="1815.890303224719"/>
    <n v="1148.3562000495633"/>
    <n v="2148.5296264044941"/>
    <n v="0.84517815389102269"/>
    <n v="907.9451516123595"/>
  </r>
  <r>
    <x v="93"/>
    <x v="18"/>
    <n v="1860.180014123596"/>
    <n v="1173.6421412883076"/>
    <n v="2199.4784747191015"/>
    <n v="0.84573685785270625"/>
    <n v="930.09000706179802"/>
  </r>
  <r>
    <x v="93"/>
    <x v="19"/>
    <n v="1853.5953132808993"/>
    <n v="1151.728756930705"/>
    <n v="2182.2682500000001"/>
    <n v="0.84938930549940372"/>
    <n v="926.79765664044965"/>
  </r>
  <r>
    <x v="93"/>
    <x v="20"/>
    <n v="2021.0857899775281"/>
    <n v="1258.2283208990375"/>
    <n v="2380.7406994382022"/>
    <n v="0.8489315070954413"/>
    <n v="1010.542894988764"/>
  </r>
  <r>
    <x v="93"/>
    <x v="21"/>
    <n v="2287.4440302808989"/>
    <n v="1437.8688259065073"/>
    <n v="2701.8265955056181"/>
    <n v="0.84662873408899442"/>
    <n v="1143.7220151404495"/>
  </r>
  <r>
    <x v="93"/>
    <x v="22"/>
    <n v="2363.5793805168537"/>
    <n v="1478.9484613319571"/>
    <n v="2788.1528005617979"/>
    <n v="0.84772232714096774"/>
    <n v="1181.7896902584268"/>
  </r>
  <r>
    <x v="93"/>
    <x v="23"/>
    <n v="2404.1938153146066"/>
    <n v="1510.4497251580872"/>
    <n v="2839.2967921348318"/>
    <n v="0.84675678216327765"/>
    <n v="1202.0969076573033"/>
  </r>
  <r>
    <x v="93"/>
    <x v="24"/>
    <n v="2345.0611756853937"/>
    <n v="1470.0505682649748"/>
    <n v="2767.7356432584265"/>
    <n v="0.84728510159466575"/>
    <n v="1172.5305878426968"/>
  </r>
  <r>
    <x v="93"/>
    <x v="25"/>
    <n v="2312.0323162584268"/>
    <n v="1462.5432766039728"/>
    <n v="2735.786224719101"/>
    <n v="0.84510708306377869"/>
    <n v="1156.0161581292134"/>
  </r>
  <r>
    <x v="93"/>
    <x v="26"/>
    <n v="2293.2912446292135"/>
    <n v="1444.3939797890962"/>
    <n v="2710.2506713483149"/>
    <n v="0.8461546634313093"/>
    <n v="1146.6456223146067"/>
  </r>
  <r>
    <x v="93"/>
    <x v="27"/>
    <n v="2401.8719484943822"/>
    <n v="1531.0938322883158"/>
    <n v="2848.3744803370782"/>
    <n v="0.84324303741484974"/>
    <n v="1200.9359742471911"/>
  </r>
  <r>
    <x v="93"/>
    <x v="28"/>
    <n v="2405.6809446741572"/>
    <n v="1500.9767586628036"/>
    <n v="2835.5302921348311"/>
    <n v="0.84840601116024528"/>
    <n v="1202.8404723370786"/>
  </r>
  <r>
    <x v="93"/>
    <x v="29"/>
    <n v="2168.5911931011237"/>
    <n v="1351.4115139607347"/>
    <n v="2555.2105280898872"/>
    <n v="0.84869374529472708"/>
    <n v="1084.2955965505619"/>
  </r>
  <r>
    <x v="93"/>
    <x v="30"/>
    <n v="1970.5274438764045"/>
    <n v="1243.6878347968413"/>
    <n v="2330.1797865168542"/>
    <n v="0.84565468092998231"/>
    <n v="985.26372193820225"/>
  </r>
  <r>
    <x v="93"/>
    <x v="31"/>
    <n v="1961.0333182921349"/>
    <n v="1232.9145872383262"/>
    <n v="2316.4045533707867"/>
    <n v="0.84658498682299577"/>
    <n v="980.51665914606747"/>
  </r>
  <r>
    <x v="93"/>
    <x v="32"/>
    <n v="2032.5168306404494"/>
    <n v="1278.1496918381799"/>
    <n v="2400.9979803370788"/>
    <n v="0.84653000430891745"/>
    <n v="1016.2584153202247"/>
  </r>
  <r>
    <x v="93"/>
    <x v="33"/>
    <n v="1979.9648397303372"/>
    <n v="1237.968586401953"/>
    <n v="2335.128901685393"/>
    <n v="0.847903873015869"/>
    <n v="989.98241986516859"/>
  </r>
  <r>
    <x v="93"/>
    <x v="34"/>
    <n v="1949.7846231910112"/>
    <n v="1226.0739135917877"/>
    <n v="2303.2406123595501"/>
    <n v="0.84653970268158751"/>
    <n v="974.89231159550559"/>
  </r>
  <r>
    <x v="93"/>
    <x v="35"/>
    <n v="1895.214674730337"/>
    <n v="1197.7358720775596"/>
    <n v="2241.9656292134832"/>
    <n v="0.84533618626223461"/>
    <n v="947.60733736516852"/>
  </r>
  <r>
    <x v="93"/>
    <x v="36"/>
    <n v="1883.3986823258426"/>
    <n v="1202.9835026005719"/>
    <n v="2234.8064578651683"/>
    <n v="0.84275695360437919"/>
    <n v="941.69934116292131"/>
  </r>
  <r>
    <x v="93"/>
    <x v="37"/>
    <n v="1867.283386786517"/>
    <n v="1193.4507835133841"/>
    <n v="2216.0938651685392"/>
    <n v="0.84260121655293951"/>
    <n v="933.64169339325849"/>
  </r>
  <r>
    <x v="93"/>
    <x v="38"/>
    <n v="1829.4649172696629"/>
    <n v="1161.5559760696162"/>
    <n v="2167.0611825842698"/>
    <n v="0.84421470513720542"/>
    <n v="914.73245863483146"/>
  </r>
  <r>
    <x v="93"/>
    <x v="39"/>
    <n v="1838.5740911123594"/>
    <n v="1173.7428049316757"/>
    <n v="2181.2901825842696"/>
    <n v="0.84288376933605436"/>
    <n v="919.28704555617969"/>
  </r>
  <r>
    <x v="93"/>
    <x v="40"/>
    <n v="1806.0274343932583"/>
    <n v="1143.5585435489145"/>
    <n v="2137.6298174157305"/>
    <n v="0.84487380353659169"/>
    <n v="903.01371719662916"/>
  </r>
  <r>
    <x v="93"/>
    <x v="41"/>
    <n v="1781.6822758314606"/>
    <n v="1127.5539770692501"/>
    <n v="2108.4993960674155"/>
    <n v="0.8450001357147624"/>
    <n v="890.84113791573031"/>
  </r>
  <r>
    <x v="93"/>
    <x v="42"/>
    <n v="1772.2043587415731"/>
    <n v="1123.2988636786411"/>
    <n v="2098.2155814606745"/>
    <n v="0.84462453448556107"/>
    <n v="886.10217937078653"/>
  </r>
  <r>
    <x v="93"/>
    <x v="43"/>
    <n v="1754.5816732247195"/>
    <n v="1107.1242950850951"/>
    <n v="2074.6761320224718"/>
    <n v="0.84571352903852404"/>
    <n v="877.29083661235973"/>
  </r>
  <r>
    <x v="93"/>
    <x v="44"/>
    <n v="1812.4865194044942"/>
    <n v="1141.4543309784738"/>
    <n v="2141.967640449438"/>
    <n v="0.84617829194851402"/>
    <n v="906.24325970224709"/>
  </r>
  <r>
    <x v="93"/>
    <x v="45"/>
    <n v="1711.2117943820226"/>
    <n v="1076.2060938852005"/>
    <n v="2021.5007696629211"/>
    <n v="0.84650563584369143"/>
    <n v="855.60589719101131"/>
  </r>
  <r>
    <x v="93"/>
    <x v="46"/>
    <n v="1690.448713078652"/>
    <n v="1060.3030988480423"/>
    <n v="1995.4597247191014"/>
    <n v="0.84714749796146072"/>
    <n v="845.22435653932598"/>
  </r>
  <r>
    <x v="93"/>
    <x v="47"/>
    <n v="1693.5810046179777"/>
    <n v="1068.6185748735966"/>
    <n v="2002.5389578651684"/>
    <n v="0.84571688254366884"/>
    <n v="846.79050230898883"/>
  </r>
  <r>
    <x v="94"/>
    <x v="0"/>
    <n v="1720.8842134044944"/>
    <n v="1094.7714547852336"/>
    <n v="2039.5997191011236"/>
    <n v="0.84373624750395093"/>
    <n v="860.4421067022472"/>
  </r>
  <r>
    <x v="94"/>
    <x v="1"/>
    <n v="1770.2633915393262"/>
    <n v="1112.7146188450463"/>
    <n v="2090.9247471910112"/>
    <n v="0.84664136952682412"/>
    <n v="885.13169576966311"/>
  </r>
  <r>
    <x v="94"/>
    <x v="2"/>
    <n v="1738.9769452584271"/>
    <n v="1088.4139446310253"/>
    <n v="2051.5081601123597"/>
    <n v="0.84765782514030286"/>
    <n v="869.48847262921356"/>
  </r>
  <r>
    <x v="94"/>
    <x v="3"/>
    <n v="1706.2641514719103"/>
    <n v="1074.6788414152177"/>
    <n v="2016.4999297752809"/>
    <n v="0.8461513567531127"/>
    <n v="853.13207573595514"/>
  </r>
  <r>
    <x v="94"/>
    <x v="4"/>
    <n v="1739.3781054943818"/>
    <n v="1085.5895631212047"/>
    <n v="2050.3514073033707"/>
    <n v="0.84833170514025102"/>
    <n v="869.68905274719089"/>
  </r>
  <r>
    <x v="94"/>
    <x v="5"/>
    <n v="1710.9889275842697"/>
    <n v="1087.6975039262791"/>
    <n v="2027.4538146067414"/>
    <n v="0.84391018688440245"/>
    <n v="855.49446379213487"/>
  </r>
  <r>
    <x v="94"/>
    <x v="6"/>
    <n v="1726.0992964719103"/>
    <n v="1085.7710604256672"/>
    <n v="2039.1953258426965"/>
    <n v="0.84646099105714678"/>
    <n v="863.04964823595515"/>
  </r>
  <r>
    <x v="94"/>
    <x v="7"/>
    <n v="1709.6071534382022"/>
    <n v="1088.1263063060803"/>
    <n v="2026.5180674157302"/>
    <n v="0.84361801699519945"/>
    <n v="854.8035767191011"/>
  </r>
  <r>
    <x v="94"/>
    <x v="8"/>
    <n v="1643.2252646966292"/>
    <n v="1029.0828105531057"/>
    <n v="1938.8658286516852"/>
    <n v="0.84751881250047678"/>
    <n v="821.61263234831461"/>
  </r>
  <r>
    <x v="94"/>
    <x v="9"/>
    <n v="1653.6149095955057"/>
    <n v="1042.712240969199"/>
    <n v="1954.914598314607"/>
    <n v="0.84587577944383796"/>
    <n v="826.80745479775283"/>
  </r>
  <r>
    <x v="94"/>
    <x v="10"/>
    <n v="1746.3639665730338"/>
    <n v="1090.0184186441008"/>
    <n v="2058.6226601123594"/>
    <n v="0.84831669271420407"/>
    <n v="873.18198328651692"/>
  </r>
  <r>
    <x v="94"/>
    <x v="11"/>
    <n v="1693.3783984382026"/>
    <n v="1063.3927567545511"/>
    <n v="1999.5835955056182"/>
    <n v="0.8468655185231263"/>
    <n v="846.68919921910128"/>
  </r>
  <r>
    <x v="94"/>
    <x v="12"/>
    <n v="1700.5182402134831"/>
    <n v="1061.727719731552"/>
    <n v="2004.7513651685395"/>
    <n v="0.84824396169971961"/>
    <n v="850.25912010674153"/>
  </r>
  <r>
    <x v="94"/>
    <x v="13"/>
    <n v="1644.3801199213483"/>
    <n v="1031.66280771524"/>
    <n v="1941.2146011235955"/>
    <n v="0.8470882709050116"/>
    <n v="822.19005996067415"/>
  </r>
  <r>
    <x v="94"/>
    <x v="14"/>
    <n v="1391.3331056292136"/>
    <n v="883.66714791985407"/>
    <n v="1648.2340365168538"/>
    <n v="0.84413564748939507"/>
    <n v="695.6665528146068"/>
  </r>
  <r>
    <x v="94"/>
    <x v="15"/>
    <n v="1418.3445615168539"/>
    <n v="892.36981721875657"/>
    <n v="1675.7163202247191"/>
    <n v="0.84641090165347865"/>
    <n v="709.17228075842695"/>
  </r>
  <r>
    <x v="94"/>
    <x v="16"/>
    <n v="1448.1681911797752"/>
    <n v="912.77672349901889"/>
    <n v="1711.8272275280897"/>
    <n v="0.84597800986665983"/>
    <n v="724.08409558988762"/>
  </r>
  <r>
    <x v="94"/>
    <x v="17"/>
    <n v="1440.5866679325845"/>
    <n v="906.97353647091165"/>
    <n v="1702.319283707865"/>
    <n v="0.84624939734854321"/>
    <n v="720.29333396629227"/>
  </r>
  <r>
    <x v="94"/>
    <x v="18"/>
    <n v="1417.7002738651686"/>
    <n v="892.56810462835153"/>
    <n v="1675.2766601123594"/>
    <n v="0.84624844816383016"/>
    <n v="708.85013693258429"/>
  </r>
  <r>
    <x v="94"/>
    <x v="19"/>
    <n v="1393.6387639550564"/>
    <n v="861.10348802839678"/>
    <n v="1638.2088455056178"/>
    <n v="0.85070885057083356"/>
    <n v="696.81938197752822"/>
  </r>
  <r>
    <x v="94"/>
    <x v="20"/>
    <n v="1369.6704528876405"/>
    <n v="853.41295451886526"/>
    <n v="1613.7877247191011"/>
    <n v="0.84873024618281068"/>
    <n v="684.83522644382026"/>
  </r>
  <r>
    <x v="94"/>
    <x v="21"/>
    <n v="1504.6669504719105"/>
    <n v="944.25140430031945"/>
    <n v="1776.4102415730338"/>
    <n v="0.8470267257294738"/>
    <n v="752.33347523595523"/>
  </r>
  <r>
    <x v="94"/>
    <x v="22"/>
    <n v="1572.7426268764048"/>
    <n v="992.16082729249808"/>
    <n v="1859.5436207865166"/>
    <n v="0.84576807411013788"/>
    <n v="786.37131343820238"/>
  </r>
  <r>
    <x v="94"/>
    <x v="23"/>
    <n v="1581.4465883595508"/>
    <n v="992.93690628149307"/>
    <n v="1867.3234887640451"/>
    <n v="0.84690552969281596"/>
    <n v="790.72329417977539"/>
  </r>
  <r>
    <x v="94"/>
    <x v="24"/>
    <n v="1600.6455499550564"/>
    <n v="985.21487550403674"/>
    <n v="1879.5516825842697"/>
    <n v="0.85161028812693551"/>
    <n v="800.32277497752818"/>
  </r>
  <r>
    <x v="94"/>
    <x v="25"/>
    <n v="1537.8741033370789"/>
    <n v="961.45533358669968"/>
    <n v="1813.6849550561797"/>
    <n v="0.8479279155124505"/>
    <n v="768.93705166853943"/>
  </r>
  <r>
    <x v="94"/>
    <x v="26"/>
    <n v="1531.6378851235957"/>
    <n v="958.84719283842344"/>
    <n v="1807.0148174157305"/>
    <n v="0.8476067104496906"/>
    <n v="765.81894256179783"/>
  </r>
  <r>
    <x v="94"/>
    <x v="27"/>
    <n v="1548.8634625280899"/>
    <n v="969.66727548776339"/>
    <n v="1827.3567387640448"/>
    <n v="0.84759775126102788"/>
    <n v="774.43173126404497"/>
  </r>
  <r>
    <x v="94"/>
    <x v="28"/>
    <n v="1581.8558528426965"/>
    <n v="993.24454522721544"/>
    <n v="1867.8336825842694"/>
    <n v="0.84689331153622638"/>
    <n v="790.92792642134827"/>
  </r>
  <r>
    <x v="94"/>
    <x v="29"/>
    <n v="1633.2691970224719"/>
    <n v="1016.5456908928782"/>
    <n v="1923.7810196629212"/>
    <n v="0.84898914186638985"/>
    <n v="816.63459851123594"/>
  </r>
  <r>
    <x v="94"/>
    <x v="30"/>
    <n v="1638.90570094382"/>
    <n v="1014.6338881591653"/>
    <n v="1927.5616264044943"/>
    <n v="0.85024814693001127"/>
    <n v="819.45285047190998"/>
  </r>
  <r>
    <x v="94"/>
    <x v="31"/>
    <n v="1653.9674443483145"/>
    <n v="1033.2787065582195"/>
    <n v="1950.1982443820223"/>
    <n v="0.84810221171767219"/>
    <n v="826.98372217415726"/>
  </r>
  <r>
    <x v="94"/>
    <x v="32"/>
    <n v="1721.3015821348315"/>
    <n v="1071.7788909166986"/>
    <n v="2027.7053848314608"/>
    <n v="0.84889136016073807"/>
    <n v="860.65079106741575"/>
  </r>
  <r>
    <x v="94"/>
    <x v="33"/>
    <n v="1477.7243806853935"/>
    <n v="930.56420307563326"/>
    <n v="1746.315859550562"/>
    <n v="0.84619536185493149"/>
    <n v="738.86219034269675"/>
  </r>
  <r>
    <x v="94"/>
    <x v="34"/>
    <n v="1512.0539717865172"/>
    <n v="958.09360153219723"/>
    <n v="1790.0420561797755"/>
    <n v="0.8447030429069764"/>
    <n v="756.0269858932586"/>
  </r>
  <r>
    <x v="94"/>
    <x v="35"/>
    <n v="1476.6627243033709"/>
    <n v="929.05100457321544"/>
    <n v="1744.6112949438204"/>
    <n v="0.8464135985952802"/>
    <n v="738.33136215168543"/>
  </r>
  <r>
    <x v="94"/>
    <x v="36"/>
    <n v="1456.2562298764046"/>
    <n v="907.33972590752239"/>
    <n v="1715.7935730337078"/>
    <n v="0.84873626569284011"/>
    <n v="728.12811493820232"/>
  </r>
  <r>
    <x v="94"/>
    <x v="37"/>
    <n v="1454.7772047640449"/>
    <n v="904.41227659870515"/>
    <n v="1712.9910337078652"/>
    <n v="0.84926142410395344"/>
    <n v="727.38860238202244"/>
  </r>
  <r>
    <x v="94"/>
    <x v="38"/>
    <n v="1481.6265757078652"/>
    <n v="920.18756364939361"/>
    <n v="1744.1222612359552"/>
    <n v="0.84949696970092281"/>
    <n v="740.81328785393259"/>
  </r>
  <r>
    <x v="94"/>
    <x v="39"/>
    <n v="1455.0568012921347"/>
    <n v="903.51676859215729"/>
    <n v="1712.7559213483141"/>
    <n v="0.84954124703693112"/>
    <n v="727.52840064606733"/>
  </r>
  <r>
    <x v="94"/>
    <x v="40"/>
    <n v="1473.2710968539325"/>
    <n v="915.42797773028178"/>
    <n v="1734.5132191011237"/>
    <n v="0.84938591452040091"/>
    <n v="736.63554842696624"/>
  </r>
  <r>
    <x v="94"/>
    <x v="41"/>
    <n v="1524.4939912247191"/>
    <n v="966.5169001588049"/>
    <n v="1805.0586825842697"/>
    <n v="0.84456755114583248"/>
    <n v="762.24699561235957"/>
  </r>
  <r>
    <x v="94"/>
    <x v="42"/>
    <n v="1503.9092033595502"/>
    <n v="937.83319795682576"/>
    <n v="1772.3639578651682"/>
    <n v="0.84853294194214224"/>
    <n v="751.95460167977512"/>
  </r>
  <r>
    <x v="94"/>
    <x v="43"/>
    <n v="1542.5543060898879"/>
    <n v="958.72060650584888"/>
    <n v="1816.210061797753"/>
    <n v="0.84932593345673324"/>
    <n v="771.27715304494393"/>
  </r>
  <r>
    <x v="94"/>
    <x v="44"/>
    <n v="1523.8537556966294"/>
    <n v="952.17872065207814"/>
    <n v="1796.8791235955052"/>
    <n v="0.8480557961224684"/>
    <n v="761.92687784831469"/>
  </r>
  <r>
    <x v="94"/>
    <x v="45"/>
    <n v="1802.7897876404495"/>
    <n v="1124.3679847338374"/>
    <n v="2124.6774775280901"/>
    <n v="0.84850044616553577"/>
    <n v="901.39489382022475"/>
  </r>
  <r>
    <x v="94"/>
    <x v="46"/>
    <n v="1828.9097763370785"/>
    <n v="1142.7267276353143"/>
    <n v="2156.5563623595503"/>
    <n v="0.84806954655060152"/>
    <n v="914.45488816853924"/>
  </r>
  <r>
    <x v="94"/>
    <x v="47"/>
    <n v="1812.9727742359553"/>
    <n v="1133.0743813106058"/>
    <n v="2137.926058988764"/>
    <n v="0.84800536791879921"/>
    <n v="906.48638711797764"/>
  </r>
  <r>
    <x v="95"/>
    <x v="0"/>
    <n v="1801.5863069325842"/>
    <n v="1125.8783591995068"/>
    <n v="2124.4564719101122"/>
    <n v="0.8480222262745476"/>
    <n v="900.7931534662921"/>
  </r>
  <r>
    <x v="95"/>
    <x v="1"/>
    <n v="1770.8387930898875"/>
    <n v="1102.9476543418577"/>
    <n v="2086.231904494382"/>
    <n v="0.84882164311405595"/>
    <n v="885.41939654494377"/>
  </r>
  <r>
    <x v="95"/>
    <x v="2"/>
    <n v="1798.3121910674158"/>
    <n v="1130.1641440120504"/>
    <n v="2123.9580337078651"/>
    <n v="0.84667971896226291"/>
    <n v="899.15609553370791"/>
  </r>
  <r>
    <x v="95"/>
    <x v="3"/>
    <n v="1777.5004842808989"/>
    <n v="1111.4264937205398"/>
    <n v="2096.3723005617976"/>
    <n v="0.84789351767553611"/>
    <n v="888.75024214044947"/>
  </r>
  <r>
    <x v="95"/>
    <x v="4"/>
    <n v="1762.2158740786517"/>
    <n v="1101.1917025195346"/>
    <n v="2077.9865140449438"/>
    <n v="0.84804009177536832"/>
    <n v="881.10793703932586"/>
  </r>
  <r>
    <x v="95"/>
    <x v="5"/>
    <n v="1790.9292218764047"/>
    <n v="1117.3588204135281"/>
    <n v="2110.9045955056176"/>
    <n v="0.8484178895102692"/>
    <n v="895.46461093820233"/>
  </r>
  <r>
    <x v="95"/>
    <x v="6"/>
    <n v="1782.0915403146066"/>
    <n v="1119.1941609694354"/>
    <n v="2104.3872808988763"/>
    <n v="0.84684580471014681"/>
    <n v="891.04577015730331"/>
  </r>
  <r>
    <x v="95"/>
    <x v="7"/>
    <n v="1811.3154556853933"/>
    <n v="1145.7149235866098"/>
    <n v="2143.2513539325842"/>
    <n v="0.84512507241013424"/>
    <n v="905.65772784269666"/>
  </r>
  <r>
    <x v="95"/>
    <x v="8"/>
    <n v="1735.4799625955052"/>
    <n v="1094.3075054092401"/>
    <n v="2051.6821432584265"/>
    <n v="0.84588149694536141"/>
    <n v="867.73998129775259"/>
  </r>
  <r>
    <x v="95"/>
    <x v="9"/>
    <n v="1729.9771787528091"/>
    <n v="1082.5940522661504"/>
    <n v="2040.7917387640448"/>
    <n v="0.84769903067156038"/>
    <n v="864.98858937640455"/>
  </r>
  <r>
    <x v="95"/>
    <x v="10"/>
    <n v="1735.0301768764045"/>
    <n v="1109.9563756688433"/>
    <n v="2059.6924213483144"/>
    <n v="0.84237343347635385"/>
    <n v="867.51508843820227"/>
  </r>
  <r>
    <x v="95"/>
    <x v="11"/>
    <n v="1722.4523852359553"/>
    <n v="1084.9489234645596"/>
    <n v="2035.6709915730337"/>
    <n v="0.84613495617234125"/>
    <n v="861.22619261797763"/>
  </r>
  <r>
    <x v="95"/>
    <x v="12"/>
    <n v="1729.4463505617975"/>
    <n v="1078.0203192243625"/>
    <n v="2037.9186657303369"/>
    <n v="0.84863364747778547"/>
    <n v="864.72317528089877"/>
  </r>
  <r>
    <x v="95"/>
    <x v="13"/>
    <n v="1677.3563017415729"/>
    <n v="1045.3780999557166"/>
    <n v="1976.4461882022467"/>
    <n v="0.84867289165473181"/>
    <n v="838.67815087078645"/>
  </r>
  <r>
    <x v="95"/>
    <x v="14"/>
    <n v="1406.3948490337077"/>
    <n v="881.17641019335781"/>
    <n v="1659.6440393258424"/>
    <n v="0.84740752577582479"/>
    <n v="703.19742451685386"/>
  </r>
  <r>
    <x v="95"/>
    <x v="15"/>
    <n v="1401.9456173258427"/>
    <n v="876.40394805832511"/>
    <n v="1653.3406769662922"/>
    <n v="0.84794721188271183"/>
    <n v="700.97280866292135"/>
  </r>
  <r>
    <x v="95"/>
    <x v="16"/>
    <n v="1472.1324501235956"/>
    <n v="918.74646867653962"/>
    <n v="1735.3008455056179"/>
    <n v="0.8483442245397268"/>
    <n v="736.06622506179781"/>
  </r>
  <r>
    <x v="95"/>
    <x v="17"/>
    <n v="1445.6761351685393"/>
    <n v="915.25137233113924"/>
    <n v="1711.0419522471909"/>
    <n v="0.84490981256763786"/>
    <n v="722.83806758426965"/>
  </r>
  <r>
    <x v="95"/>
    <x v="18"/>
    <n v="1422.7937932247194"/>
    <n v="903.70612005412204"/>
    <n v="1685.5346123595507"/>
    <n v="0.8441201876198644"/>
    <n v="711.39689661235968"/>
  </r>
  <r>
    <x v="95"/>
    <x v="19"/>
    <n v="1441.7010019213483"/>
    <n v="902.34163072161675"/>
    <n v="1700.8004578651683"/>
    <n v="0.84766028563454199"/>
    <n v="720.85050096067414"/>
  </r>
  <r>
    <x v="95"/>
    <x v="20"/>
    <n v="1395.8025979550562"/>
    <n v="870.03436199418047"/>
    <n v="1644.7567247191012"/>
    <n v="0.84863772068993215"/>
    <n v="697.90129897752809"/>
  </r>
  <r>
    <x v="95"/>
    <x v="21"/>
    <n v="1287.801347764045"/>
    <n v="809.81319543489246"/>
    <n v="1521.2592556179773"/>
    <n v="0.84653640923348383"/>
    <n v="643.90067388202249"/>
  </r>
  <r>
    <x v="95"/>
    <x v="22"/>
    <n v="1295.3261412808988"/>
    <n v="810.49342654873726"/>
    <n v="1527.9952247191011"/>
    <n v="0.84772918156143129"/>
    <n v="647.6630706404494"/>
  </r>
  <r>
    <x v="95"/>
    <x v="23"/>
    <n v="1374.1318409662922"/>
    <n v="853.91532652919841"/>
    <n v="1617.8410617977524"/>
    <n v="0.84936145670536423"/>
    <n v="687.0659204831461"/>
  </r>
  <r>
    <x v="95"/>
    <x v="24"/>
    <n v="1392.2569898089887"/>
    <n v="862.91189337591129"/>
    <n v="1637.9854887640447"/>
    <n v="0.8499812723368676"/>
    <n v="696.12849490449435"/>
  </r>
  <r>
    <x v="95"/>
    <x v="25"/>
    <n v="1394.4735014157304"/>
    <n v="877.67508166657944"/>
    <n v="1647.6862247191011"/>
    <n v="0.84632224297041836"/>
    <n v="697.23675070786521"/>
  </r>
  <r>
    <x v="95"/>
    <x v="26"/>
    <n v="1413.9034340561798"/>
    <n v="891.14506623146031"/>
    <n v="1671.3056123595504"/>
    <n v="0.84598736676294051"/>
    <n v="706.95171702808989"/>
  </r>
  <r>
    <x v="95"/>
    <x v="27"/>
    <n v="1410.6860479213485"/>
    <n v="882.43468380867523"/>
    <n v="1663.9489466292137"/>
    <n v="0.8477940689100355"/>
    <n v="705.34302396067426"/>
  </r>
  <r>
    <x v="95"/>
    <x v="28"/>
    <n v="1406.2287119662924"/>
    <n v="868.3788681092168"/>
    <n v="1652.7434915730337"/>
    <n v="0.8508451064162923"/>
    <n v="703.1143559831462"/>
  </r>
  <r>
    <x v="95"/>
    <x v="29"/>
    <n v="1407.9224996292137"/>
    <n v="894.73055153538007"/>
    <n v="1668.1692134831462"/>
    <n v="0.84399261672589199"/>
    <n v="703.96124981460684"/>
  </r>
  <r>
    <x v="95"/>
    <x v="30"/>
    <n v="1399.028088337079"/>
    <n v="879.31866249383199"/>
    <n v="1652.4166853932586"/>
    <n v="0.84665575015307004"/>
    <n v="699.5140441685395"/>
  </r>
  <r>
    <x v="95"/>
    <x v="31"/>
    <n v="1440.3962181235954"/>
    <n v="901.09814351628893"/>
    <n v="1699.034764044944"/>
    <n v="0.84777324667236365"/>
    <n v="720.19810906179771"/>
  </r>
  <r>
    <x v="95"/>
    <x v="32"/>
    <n v="1451.7907896741574"/>
    <n v="915.089502855153"/>
    <n v="1716.125081460674"/>
    <n v="0.84597026484716986"/>
    <n v="725.8953948370787"/>
  </r>
  <r>
    <x v="95"/>
    <x v="33"/>
    <n v="1607.0762701011236"/>
    <n v="1006.0562368712946"/>
    <n v="1896.0071966292137"/>
    <n v="0.84761084924057173"/>
    <n v="803.53813505056178"/>
  </r>
  <r>
    <x v="95"/>
    <x v="34"/>
    <n v="1665.4997881011238"/>
    <n v="1048.7068288390074"/>
    <n v="1968.1655308988763"/>
    <n v="0.84621936618332971"/>
    <n v="832.74989405056192"/>
  </r>
  <r>
    <x v="95"/>
    <x v="35"/>
    <n v="1470.0010331123599"/>
    <n v="918.46213752168535"/>
    <n v="1733.3423595505617"/>
    <n v="0.84807310281940862"/>
    <n v="735.00051655617995"/>
  </r>
  <r>
    <x v="95"/>
    <x v="36"/>
    <n v="1436.8668184719102"/>
    <n v="897.84665774289306"/>
    <n v="1694.3184101123593"/>
    <n v="0.84805005357677954"/>
    <n v="718.43340923595508"/>
  </r>
  <r>
    <x v="95"/>
    <x v="37"/>
    <n v="1485.2896954382022"/>
    <n v="932.79942608868771"/>
    <n v="1753.909988764045"/>
    <n v="0.84684488083956033"/>
    <n v="742.64484771910111"/>
  </r>
  <r>
    <x v="95"/>
    <x v="38"/>
    <n v="1510.8423868314605"/>
    <n v="933.09085211888839"/>
    <n v="1775.7542780898875"/>
    <n v="0.85081725859988766"/>
    <n v="755.42119341573027"/>
  </r>
  <r>
    <x v="95"/>
    <x v="39"/>
    <n v="1465.3329867303371"/>
    <n v="904.69093034177456"/>
    <n v="1722.1110421348317"/>
    <n v="0.85089343885387481"/>
    <n v="732.66649336516855"/>
  </r>
  <r>
    <x v="95"/>
    <x v="40"/>
    <n v="1421.6754071123594"/>
    <n v="880.84661375022768"/>
    <n v="1672.4388539325842"/>
    <n v="0.85006121674907409"/>
    <n v="710.83770355617969"/>
  </r>
  <r>
    <x v="95"/>
    <x v="41"/>
    <n v="1415.0704456516853"/>
    <n v="879.33529735484592"/>
    <n v="1666.0296910112361"/>
    <n v="0.84936688300721397"/>
    <n v="707.53522282584265"/>
  </r>
  <r>
    <x v="95"/>
    <x v="42"/>
    <n v="1417.2302275280899"/>
    <n v="887.03298258919028"/>
    <n v="1671.9357134831459"/>
    <n v="0.84765832567543653"/>
    <n v="708.61511376404496"/>
  </r>
  <r>
    <x v="95"/>
    <x v="43"/>
    <n v="1570.2546229887641"/>
    <n v="983.50141068037453"/>
    <n v="1852.8288117977529"/>
    <n v="0.84749039576148744"/>
    <n v="785.12731149438207"/>
  </r>
  <r>
    <x v="95"/>
    <x v="44"/>
    <n v="1593.9798066404496"/>
    <n v="998.69378736213878"/>
    <n v="1880.9999747191009"/>
    <n v="0.84741086021465073"/>
    <n v="796.98990332022481"/>
  </r>
  <r>
    <x v="95"/>
    <x v="45"/>
    <n v="1740.8287657415731"/>
    <n v="1082.7543904755339"/>
    <n v="2050.0833792134831"/>
    <n v="0.8491502264700298"/>
    <n v="870.41438287078654"/>
  </r>
  <r>
    <x v="95"/>
    <x v="46"/>
    <n v="1752.3084318876402"/>
    <n v="1082.2538839870879"/>
    <n v="2059.5772162921344"/>
    <n v="0.85080977689310844"/>
    <n v="876.15421594382008"/>
  </r>
  <r>
    <x v="95"/>
    <x v="47"/>
    <n v="1780.4828472471911"/>
    <n v="1109.9837269653783"/>
    <n v="2098.1379943820225"/>
    <n v="0.84860140372778847"/>
    <n v="890.24142362359555"/>
  </r>
  <r>
    <x v="96"/>
    <x v="0"/>
    <n v="1822.7910697078655"/>
    <n v="1139.7539788990471"/>
    <n v="2149.7921797752811"/>
    <n v="0.84789175756439994"/>
    <n v="911.39553485393276"/>
  </r>
  <r>
    <x v="96"/>
    <x v="1"/>
    <n v="1809.9377336629213"/>
    <n v="1130.7394721648911"/>
    <n v="2134.1148876404495"/>
    <n v="0.8480976090579877"/>
    <n v="904.96886683146067"/>
  </r>
  <r>
    <x v="96"/>
    <x v="2"/>
    <n v="1770.4822062134831"/>
    <n v="1107.9938588863006"/>
    <n v="2088.6018370786514"/>
    <n v="0.84768775684401121"/>
    <n v="885.24110310674155"/>
  </r>
  <r>
    <x v="96"/>
    <x v="3"/>
    <n v="1800.5773281573036"/>
    <n v="1138.2109701416982"/>
    <n v="2130.165"/>
    <n v="0.84527598949250582"/>
    <n v="900.28866407865178"/>
  </r>
  <r>
    <x v="96"/>
    <x v="4"/>
    <n v="1825.9112048764046"/>
    <n v="1153.7608209191055"/>
    <n v="2159.8879044943819"/>
    <n v="0.84537313305795858"/>
    <n v="912.95560243820228"/>
  </r>
  <r>
    <x v="96"/>
    <x v="5"/>
    <n v="1780.8840074831464"/>
    <n v="1120.2184839621641"/>
    <n v="2103.9100028089892"/>
    <n v="0.84646396713996241"/>
    <n v="890.44200374157322"/>
  </r>
  <r>
    <x v="96"/>
    <x v="6"/>
    <n v="1770.1539842022476"/>
    <n v="1104.6149552259265"/>
    <n v="2086.5328483146068"/>
    <n v="0.84837101205096599"/>
    <n v="885.07699210112378"/>
  </r>
  <r>
    <x v="96"/>
    <x v="7"/>
    <n v="1763.0060381797755"/>
    <n v="1092.9500240683478"/>
    <n v="2074.3023033707864"/>
    <n v="0.84992724315778478"/>
    <n v="881.50301908988774"/>
  </r>
  <r>
    <x v="96"/>
    <x v="8"/>
    <n v="1740.0507580112358"/>
    <n v="1105.6899512727848"/>
    <n v="2061.632098314607"/>
    <n v="0.84401613626104033"/>
    <n v="870.02537900561788"/>
  </r>
  <r>
    <x v="96"/>
    <x v="9"/>
    <n v="1812.3852163146069"/>
    <n v="1149.3822727590355"/>
    <n v="2146.1173735955053"/>
    <n v="0.84449491841083268"/>
    <n v="906.19260815730343"/>
  </r>
  <r>
    <x v="96"/>
    <x v="10"/>
    <n v="1817.3328592247192"/>
    <n v="1152.9770336260301"/>
    <n v="2152.2208904494382"/>
    <n v="0.84439885668297465"/>
    <n v="908.66642961235959"/>
  </r>
  <r>
    <x v="96"/>
    <x v="11"/>
    <n v="1786.2287585056183"/>
    <n v="1135.328219539914"/>
    <n v="2116.5026207865167"/>
    <n v="0.84395301048190297"/>
    <n v="893.11437925280916"/>
  </r>
  <r>
    <x v="96"/>
    <x v="12"/>
    <n v="1901.6291863820227"/>
    <n v="1193.4935258679602"/>
    <n v="2245.1325926966292"/>
    <n v="0.84700083753092525"/>
    <n v="950.81459319101134"/>
  </r>
  <r>
    <x v="96"/>
    <x v="13"/>
    <n v="1812.7742201797755"/>
    <n v="1152.1340622479024"/>
    <n v="2147.9206853932587"/>
    <n v="0.84396702006148705"/>
    <n v="906.38711008988776"/>
  </r>
  <r>
    <x v="96"/>
    <x v="14"/>
    <n v="1514.4001513483149"/>
    <n v="949.50791240718252"/>
    <n v="1787.4487668539327"/>
    <n v="0.84724115142824064"/>
    <n v="757.20007567415746"/>
  </r>
  <r>
    <x v="96"/>
    <x v="15"/>
    <n v="1501.9277149213483"/>
    <n v="941.618651090443"/>
    <n v="1772.6907640449442"/>
    <n v="0.84725872407335956"/>
    <n v="750.96385746067415"/>
  </r>
  <r>
    <x v="96"/>
    <x v="16"/>
    <n v="1544.6938273483145"/>
    <n v="972.77079611052397"/>
    <n v="1825.4758398876406"/>
    <n v="0.84618694676528372"/>
    <n v="772.34691367415724"/>
  </r>
  <r>
    <x v="96"/>
    <x v="17"/>
    <n v="1592.3062795955054"/>
    <n v="1002.5209299391278"/>
    <n v="1881.6183202247191"/>
    <n v="0.84624297206318577"/>
    <n v="796.15313979775271"/>
  </r>
  <r>
    <x v="96"/>
    <x v="18"/>
    <n v="1577.9901269325844"/>
    <n v="999.32637941560552"/>
    <n v="1867.8078202247191"/>
    <n v="0.84483537858982394"/>
    <n v="788.99506346629221"/>
  </r>
  <r>
    <x v="96"/>
    <x v="19"/>
    <n v="1649.1332608988766"/>
    <n v="1039.5401604669914"/>
    <n v="1949.4317780898875"/>
    <n v="0.84595587259521721"/>
    <n v="824.56663044943832"/>
  </r>
  <r>
    <x v="96"/>
    <x v="20"/>
    <n v="1535.3172133483147"/>
    <n v="968.32580237268235"/>
    <n v="1815.1732162921348"/>
    <n v="0.84582407869840448"/>
    <n v="767.65860667415734"/>
  </r>
  <r>
    <x v="96"/>
    <x v="21"/>
    <n v="1561.5830784943823"/>
    <n v="994.17322725330348"/>
    <n v="1851.1947808988768"/>
    <n v="0.84355417085614892"/>
    <n v="780.79153924719117"/>
  </r>
  <r>
    <x v="96"/>
    <x v="22"/>
    <n v="1576.2882350224722"/>
    <n v="996.71326015663863"/>
    <n v="1864.9723651685395"/>
    <n v="0.84520728803400869"/>
    <n v="788.14411751123612"/>
  </r>
  <r>
    <x v="96"/>
    <x v="23"/>
    <n v="1614.6902103370787"/>
    <n v="1017.9664850002406"/>
    <n v="1908.7902556179777"/>
    <n v="0.84592333054126845"/>
    <n v="807.34510516853936"/>
  </r>
  <r>
    <x v="96"/>
    <x v="24"/>
    <n v="1511.3610586516854"/>
    <n v="932.38037421755871"/>
    <n v="1775.8224606741571"/>
    <n v="0.85107666566956586"/>
    <n v="755.68052932584271"/>
  </r>
  <r>
    <x v="96"/>
    <x v="25"/>
    <n v="1511.3489022808988"/>
    <n v="957.40530988308785"/>
    <n v="1789.078095505618"/>
    <n v="0.8447640749040477"/>
    <n v="755.67445114044938"/>
  </r>
  <r>
    <x v="96"/>
    <x v="26"/>
    <n v="1475.4349308539327"/>
    <n v="925.07354736763443"/>
    <n v="1741.4560870786515"/>
    <n v="0.84724211066902189"/>
    <n v="737.71746542696633"/>
  </r>
  <r>
    <x v="96"/>
    <x v="27"/>
    <n v="1463.1934654719103"/>
    <n v="922.17131955924594"/>
    <n v="1729.5476460674158"/>
    <n v="0.84599777797325659"/>
    <n v="731.59673273595513"/>
  </r>
  <r>
    <x v="96"/>
    <x v="28"/>
    <n v="1548.7743158089891"/>
    <n v="972.13345360342976"/>
    <n v="1828.5910786516852"/>
    <n v="0.84697685222820862"/>
    <n v="774.38715790449453"/>
  </r>
  <r>
    <x v="96"/>
    <x v="29"/>
    <n v="1600.9170422359553"/>
    <n v="1025.7861154306065"/>
    <n v="1901.3607050561798"/>
    <n v="0.84198492057752539"/>
    <n v="800.45852111797763"/>
  </r>
  <r>
    <x v="96"/>
    <x v="30"/>
    <n v="1587.9664552247193"/>
    <n v="1013.7920268986657"/>
    <n v="1883.9882528089886"/>
    <n v="0.84287492390522778"/>
    <n v="793.98322761235966"/>
  </r>
  <r>
    <x v="96"/>
    <x v="31"/>
    <n v="1596.3259862022476"/>
    <n v="1005.447358011364"/>
    <n v="1886.5791910112362"/>
    <n v="0.84614841179637501"/>
    <n v="798.16299310112379"/>
  </r>
  <r>
    <x v="96"/>
    <x v="32"/>
    <n v="1554.961908539326"/>
    <n v="977.08162031544737"/>
    <n v="1836.4626404494384"/>
    <n v="0.8467157862567678"/>
    <n v="777.48095426966302"/>
  </r>
  <r>
    <x v="96"/>
    <x v="33"/>
    <n v="1583.6387872247187"/>
    <n v="1001.6471725249583"/>
    <n v="1873.8219943820227"/>
    <n v="0.84513832795894528"/>
    <n v="791.81939361235936"/>
  </r>
  <r>
    <x v="96"/>
    <x v="34"/>
    <n v="1739.0296228651684"/>
    <n v="1102.0026806339406"/>
    <n v="2058.7942921348313"/>
    <n v="0.8446835264255137"/>
    <n v="869.51481143258422"/>
  </r>
  <r>
    <x v="96"/>
    <x v="35"/>
    <n v="1908.6109953370787"/>
    <n v="1214.7870601053528"/>
    <n v="2262.4110000000001"/>
    <n v="0.84361815573610577"/>
    <n v="954.30549766853937"/>
  </r>
  <r>
    <x v="96"/>
    <x v="36"/>
    <n v="1657.6467725730336"/>
    <n v="1043.828683481544"/>
    <n v="1958.920912921348"/>
    <n v="0.84620403082071194"/>
    <n v="828.82338628651678"/>
  </r>
  <r>
    <x v="96"/>
    <x v="37"/>
    <n v="1597.8333761797751"/>
    <n v="1021.1132713712902"/>
    <n v="1896.2446601123593"/>
    <n v="0.84263038931120726"/>
    <n v="798.91668808988754"/>
  </r>
  <r>
    <x v="96"/>
    <x v="38"/>
    <n v="1545.3502713707869"/>
    <n v="961.78419682394758"/>
    <n v="1820.2022696629215"/>
    <n v="0.84899920032347087"/>
    <n v="772.67513568539346"/>
  </r>
  <r>
    <x v="96"/>
    <x v="39"/>
    <n v="1450.891218235955"/>
    <n v="915.62553779500001"/>
    <n v="1715.6501544943819"/>
    <n v="0.84568011399943366"/>
    <n v="725.44560911797748"/>
  </r>
  <r>
    <x v="96"/>
    <x v="40"/>
    <n v="1467.1929114606742"/>
    <n v="919.62538686596849"/>
    <n v="1731.5790168539327"/>
    <n v="0.84731502124943991"/>
    <n v="733.59645573033708"/>
  </r>
  <r>
    <x v="96"/>
    <x v="41"/>
    <n v="1492.0648460898879"/>
    <n v="943.30442683572039"/>
    <n v="1765.2424044943821"/>
    <n v="0.8452464331759918"/>
    <n v="746.03242304494393"/>
  </r>
  <r>
    <x v="96"/>
    <x v="42"/>
    <n v="1512.0256069213485"/>
    <n v="954.19690597481747"/>
    <n v="1787.9354494382026"/>
    <n v="0.84568243635219087"/>
    <n v="756.01280346067426"/>
  </r>
  <r>
    <x v="96"/>
    <x v="43"/>
    <n v="1731.5291420898877"/>
    <n v="1086.5155117083159"/>
    <n v="2044.1891123595503"/>
    <n v="0.84704939069518481"/>
    <n v="865.76457104494386"/>
  </r>
  <r>
    <x v="96"/>
    <x v="44"/>
    <n v="1747.1743912921349"/>
    <n v="1096.9875180005779"/>
    <n v="2063.0075056179776"/>
    <n v="0.84690646375945478"/>
    <n v="873.58719564606747"/>
  </r>
  <r>
    <x v="96"/>
    <x v="45"/>
    <n v="1877.231350213483"/>
    <n v="1178.0243713136231"/>
    <n v="2216.2443370786518"/>
    <n v="0.84703266639271391"/>
    <n v="938.61567510674149"/>
  </r>
  <r>
    <x v="96"/>
    <x v="46"/>
    <n v="1896.6815434719101"/>
    <n v="1186.5825397913766"/>
    <n v="2237.2704353932586"/>
    <n v="0.8477658817935968"/>
    <n v="948.34077173595506"/>
  </r>
  <r>
    <x v="96"/>
    <x v="47"/>
    <n v="1895.7981805280901"/>
    <n v="1187.7498329145512"/>
    <n v="2237.1411235955056"/>
    <n v="0.84742002215809553"/>
    <n v="947.89909026404507"/>
  </r>
  <r>
    <x v="97"/>
    <x v="0"/>
    <n v="1881.0322421460673"/>
    <n v="1171.99902831898"/>
    <n v="2216.2725505617973"/>
    <n v="0.84873687654943397"/>
    <n v="940.51612107303367"/>
  </r>
  <r>
    <x v="97"/>
    <x v="1"/>
    <n v="1848.8705371685394"/>
    <n v="1176.19193112469"/>
    <n v="2191.2895112359552"/>
    <n v="0.84373631493618528"/>
    <n v="924.43526858426969"/>
  </r>
  <r>
    <x v="97"/>
    <x v="2"/>
    <n v="1782.3549283483144"/>
    <n v="1118.8763708993001"/>
    <n v="2104.4413567415731"/>
    <n v="0.84694920228522619"/>
    <n v="891.17746417415719"/>
  </r>
  <r>
    <x v="97"/>
    <x v="3"/>
    <n v="1775.1299919775283"/>
    <n v="1121.6920434988799"/>
    <n v="2099.8284522471909"/>
    <n v="0.84536905387572148"/>
    <n v="887.56499598876417"/>
  </r>
  <r>
    <x v="97"/>
    <x v="4"/>
    <n v="1812.1866622584268"/>
    <n v="1139.1672088344626"/>
    <n v="2140.4958370786517"/>
    <n v="0.84662003581922352"/>
    <n v="906.09333112921342"/>
  </r>
  <r>
    <x v="97"/>
    <x v="5"/>
    <n v="1820.4894635056182"/>
    <n v="1153.7459797550548"/>
    <n v="2155.2985112359552"/>
    <n v="0.84465769080945508"/>
    <n v="910.24473175280912"/>
  </r>
  <r>
    <x v="97"/>
    <x v="6"/>
    <n v="1792.0313994943822"/>
    <n v="1125.3601510054693"/>
    <n v="2116.0841207865169"/>
    <n v="0.84686207976850691"/>
    <n v="896.01569974719109"/>
  </r>
  <r>
    <x v="97"/>
    <x v="7"/>
    <n v="1815.2054943370788"/>
    <n v="1133.7693783708426"/>
    <n v="2140.1878398876406"/>
    <n v="0.8481524193840746"/>
    <n v="907.60274716853939"/>
  </r>
  <r>
    <x v="97"/>
    <x v="8"/>
    <n v="1822.7464963483144"/>
    <n v="1139.2265058777894"/>
    <n v="2149.4747780898879"/>
    <n v="0.84799622443957323"/>
    <n v="911.3732481741572"/>
  </r>
  <r>
    <x v="97"/>
    <x v="9"/>
    <n v="1834.1815891348315"/>
    <n v="1149.4425798706893"/>
    <n v="2164.5878005617978"/>
    <n v="0.84735836941277565"/>
    <n v="917.09079456741574"/>
  </r>
  <r>
    <x v="97"/>
    <x v="10"/>
    <n v="1881.619800067416"/>
    <n v="1200.6097912368293"/>
    <n v="2232.0297808988762"/>
    <n v="0.84300837568110576"/>
    <n v="940.809900033708"/>
  </r>
  <r>
    <x v="97"/>
    <x v="11"/>
    <n v="2124.0786154044945"/>
    <n v="1340.8882522773206"/>
    <n v="2511.9098848314607"/>
    <n v="0.84560303227080613"/>
    <n v="1062.0393077022472"/>
  </r>
  <r>
    <x v="97"/>
    <x v="12"/>
    <n v="2118.8392195955057"/>
    <n v="1337.3708696608185"/>
    <n v="2505.6018202247192"/>
    <n v="0.84564083666153866"/>
    <n v="1059.4196097977529"/>
  </r>
  <r>
    <x v="97"/>
    <x v="13"/>
    <n v="2076.1622538876404"/>
    <n v="1306.2448083113254"/>
    <n v="2452.9013848314607"/>
    <n v="0.84641081240626148"/>
    <n v="1038.0811269438202"/>
  </r>
  <r>
    <x v="97"/>
    <x v="14"/>
    <n v="1816.6156333483145"/>
    <n v="1145.81640165254"/>
    <n v="2147.7866713483145"/>
    <n v="0.845808225547791"/>
    <n v="908.30781667415727"/>
  </r>
  <r>
    <x v="97"/>
    <x v="15"/>
    <n v="1910.7383602247189"/>
    <n v="1210.4763127592191"/>
    <n v="2261.8961039325841"/>
    <n v="0.84475071905498478"/>
    <n v="955.36918011235946"/>
  </r>
  <r>
    <x v="97"/>
    <x v="16"/>
    <n v="1914.9930900000002"/>
    <n v="1217.4531703855687"/>
    <n v="2269.2269073033708"/>
    <n v="0.84389669619935748"/>
    <n v="957.49654500000008"/>
  </r>
  <r>
    <x v="97"/>
    <x v="17"/>
    <n v="1933.6369106629215"/>
    <n v="1216.7107849396207"/>
    <n v="2284.5867977528092"/>
    <n v="0.84638364914167719"/>
    <n v="966.81845533146077"/>
  </r>
  <r>
    <x v="97"/>
    <x v="18"/>
    <n v="2002.5392202808989"/>
    <n v="1268.6404946205303"/>
    <n v="2370.5720898876402"/>
    <n v="0.84474934503080845"/>
    <n v="1001.2696101404495"/>
  </r>
  <r>
    <x v="97"/>
    <x v="19"/>
    <n v="2115.9905767078649"/>
    <n v="1358.8135561215081"/>
    <n v="2514.7147752808987"/>
    <n v="0.84144356946863075"/>
    <n v="1057.9952883539324"/>
  </r>
  <r>
    <x v="97"/>
    <x v="20"/>
    <n v="2013.2570871910114"/>
    <n v="1282.24721666406"/>
    <n v="2386.9147500000004"/>
    <n v="0.84345579882608335"/>
    <n v="1006.6285435955057"/>
  </r>
  <r>
    <x v="97"/>
    <x v="21"/>
    <n v="2083.8410281011238"/>
    <n v="1317.3141724561833"/>
    <n v="2465.3012106741576"/>
    <n v="0.84526832627128745"/>
    <n v="1041.9205140505619"/>
  </r>
  <r>
    <x v="97"/>
    <x v="22"/>
    <n v="2052.8463347191009"/>
    <n v="1291.4006494072062"/>
    <n v="2425.2615758426969"/>
    <n v="0.84644326829191852"/>
    <n v="1026.4231673595505"/>
  </r>
  <r>
    <x v="97"/>
    <x v="23"/>
    <n v="2079.1932423370786"/>
    <n v="1315.2633525875344"/>
    <n v="2460.2768595505618"/>
    <n v="0.8451053930234913"/>
    <n v="1039.5966211685393"/>
  </r>
  <r>
    <x v="97"/>
    <x v="24"/>
    <n v="2159.3928725393257"/>
    <n v="1360.3090828544259"/>
    <n v="2552.1399606741575"/>
    <n v="0.84611067802445827"/>
    <n v="1079.6964362696629"/>
  </r>
  <r>
    <x v="97"/>
    <x v="25"/>
    <n v="2231.3180663595508"/>
    <n v="1389.7010124940816"/>
    <n v="2628.6972471910112"/>
    <n v="0.84883037357912017"/>
    <n v="1115.6590331797754"/>
  </r>
  <r>
    <x v="97"/>
    <x v="26"/>
    <n v="2142.0822005393252"/>
    <n v="1341.7790243357481"/>
    <n v="2527.6247949438202"/>
    <n v="0.84746842364589792"/>
    <n v="1071.0411002696626"/>
  </r>
  <r>
    <x v="97"/>
    <x v="27"/>
    <n v="2138.6257391123595"/>
    <n v="1344.023270427052"/>
    <n v="2525.8896657303371"/>
    <n v="0.84668216831790877"/>
    <n v="1069.3128695561797"/>
  </r>
  <r>
    <x v="97"/>
    <x v="28"/>
    <n v="2066.0238406516855"/>
    <n v="1309.5648774281869"/>
    <n v="2446.1019353932584"/>
    <n v="0.84461886512490414"/>
    <n v="1033.0119203258428"/>
  </r>
  <r>
    <x v="97"/>
    <x v="29"/>
    <n v="2035.1588152247193"/>
    <n v="1283.766486189204"/>
    <n v="2406.2268792134832"/>
    <n v="0.84578841372179592"/>
    <n v="1017.5794076123597"/>
  </r>
  <r>
    <x v="97"/>
    <x v="30"/>
    <n v="2000.095789752809"/>
    <n v="1253.249004657225"/>
    <n v="2360.3000308988767"/>
    <n v="0.84739048577273857"/>
    <n v="1000.0478948764045"/>
  </r>
  <r>
    <x v="97"/>
    <x v="31"/>
    <n v="2137.4060499101129"/>
    <n v="1344.9293595781144"/>
    <n v="2525.3395028089885"/>
    <n v="0.84638364367746632"/>
    <n v="1068.7030249550564"/>
  </r>
  <r>
    <x v="97"/>
    <x v="32"/>
    <n v="2440.6872404157302"/>
    <n v="1542.0449215375868"/>
    <n v="2887.0151966292133"/>
    <n v="0.84540159098067746"/>
    <n v="1220.3436202078651"/>
  </r>
  <r>
    <x v="97"/>
    <x v="33"/>
    <n v="2223.8175855842696"/>
    <n v="1390.1474382820929"/>
    <n v="2622.5702191011237"/>
    <n v="0.84795349592068314"/>
    <n v="1111.9087927921348"/>
  </r>
  <r>
    <x v="97"/>
    <x v="34"/>
    <n v="2122.1011790898883"/>
    <n v="1328.3864058244762"/>
    <n v="2503.5822050561801"/>
    <n v="0.84762592368812129"/>
    <n v="1061.0505895449442"/>
  </r>
  <r>
    <x v="97"/>
    <x v="35"/>
    <n v="2019.8174752921348"/>
    <n v="1270.6301736777461"/>
    <n v="2386.2446797752809"/>
    <n v="0.84644189776982404"/>
    <n v="1009.9087376460674"/>
  </r>
  <r>
    <x v="97"/>
    <x v="36"/>
    <n v="1893.2048214269664"/>
    <n v="1180.9829286479094"/>
    <n v="2231.3550084269659"/>
    <n v="0.84845522755324143"/>
    <n v="946.60241071348321"/>
  </r>
  <r>
    <x v="97"/>
    <x v="37"/>
    <n v="1904.1293466404497"/>
    <n v="1195.6265833924103"/>
    <n v="2248.3841966292134"/>
    <n v="0.8468878893096331"/>
    <n v="952.06467332022487"/>
  </r>
  <r>
    <x v="97"/>
    <x v="38"/>
    <n v="1898.0349527528092"/>
    <n v="1185.6816709447314"/>
    <n v="2237.9405056179776"/>
    <n v="0.84811680560234193"/>
    <n v="949.0174763764046"/>
  </r>
  <r>
    <x v="97"/>
    <x v="39"/>
    <n v="1928.6487465168536"/>
    <n v="1211.4104843928305"/>
    <n v="2277.5428314606738"/>
    <n v="0.84681118610618566"/>
    <n v="964.32437325842682"/>
  </r>
  <r>
    <x v="97"/>
    <x v="40"/>
    <n v="1859.0008461573034"/>
    <n v="1160.9757780258967"/>
    <n v="2191.745629213483"/>
    <n v="0.84818275505101093"/>
    <n v="929.50042307865169"/>
  </r>
  <r>
    <x v="97"/>
    <x v="41"/>
    <n v="1865.0101454494384"/>
    <n v="1167.1662160088713"/>
    <n v="2200.1226825842696"/>
    <n v="0.84768461332292289"/>
    <n v="932.50507272471918"/>
  </r>
  <r>
    <x v="97"/>
    <x v="42"/>
    <n v="1838.3269115730336"/>
    <n v="1152.9445258985361"/>
    <n v="2169.9601179775282"/>
    <n v="0.84717082878297911"/>
    <n v="919.16345578651681"/>
  </r>
  <r>
    <x v="97"/>
    <x v="43"/>
    <n v="1730.2446189101122"/>
    <n v="1079.8592013302141"/>
    <n v="2039.5691544943818"/>
    <n v="0.84833829492731638"/>
    <n v="865.1223094550561"/>
  </r>
  <r>
    <x v="97"/>
    <x v="44"/>
    <n v="1713.1203445955057"/>
    <n v="1067.7925248619135"/>
    <n v="2018.6535589887642"/>
    <n v="0.84864504707468769"/>
    <n v="856.56017229775284"/>
  </r>
  <r>
    <x v="97"/>
    <x v="45"/>
    <n v="1834.594905741573"/>
    <n v="1146.202384442586"/>
    <n v="2163.2194466292135"/>
    <n v="0.84808543516021362"/>
    <n v="917.29745287078651"/>
  </r>
  <r>
    <x v="97"/>
    <x v="46"/>
    <n v="1861.9062187752813"/>
    <n v="1161.9781051925454"/>
    <n v="2194.7409606741576"/>
    <n v="0.84834896333431553"/>
    <n v="930.95310938764067"/>
  </r>
  <r>
    <x v="97"/>
    <x v="47"/>
    <n v="1832.2487261797755"/>
    <n v="1147.4837231162646"/>
    <n v="2161.9098707865169"/>
    <n v="0.8475139278184578"/>
    <n v="916.12436308988777"/>
  </r>
  <r>
    <x v="98"/>
    <x v="0"/>
    <n v="1833.294174067416"/>
    <n v="1148.7821165693395"/>
    <n v="2163.4851235955057"/>
    <n v="0.84738006934878118"/>
    <n v="916.64708703370798"/>
  </r>
  <r>
    <x v="98"/>
    <x v="1"/>
    <n v="1839.1859617752807"/>
    <n v="1159.1846510797282"/>
    <n v="2174.0087528089889"/>
    <n v="0.84598829668873643"/>
    <n v="919.59298088764035"/>
  </r>
  <r>
    <x v="98"/>
    <x v="2"/>
    <n v="1852.2824252359553"/>
    <n v="1161.0708718354385"/>
    <n v="2186.1005814606742"/>
    <n v="0.84729972671171716"/>
    <n v="926.14121261797766"/>
  </r>
  <r>
    <x v="98"/>
    <x v="3"/>
    <n v="1832.1838922022475"/>
    <n v="1137.5767702614246"/>
    <n v="2156.6127893258426"/>
    <n v="0.84956553224141285"/>
    <n v="916.09194610112377"/>
  </r>
  <r>
    <x v="98"/>
    <x v="4"/>
    <n v="1798.4134941573034"/>
    <n v="1112.4713321560864"/>
    <n v="2114.6828511235954"/>
    <n v="0.8504412343447868"/>
    <n v="899.20674707865169"/>
  </r>
  <r>
    <x v="98"/>
    <x v="5"/>
    <n v="1833.1037242584271"/>
    <n v="1149.0904182771335"/>
    <n v="2163.4874747191011"/>
    <n v="0.84729111939805901"/>
    <n v="916.55186212921353"/>
  </r>
  <r>
    <x v="98"/>
    <x v="6"/>
    <n v="1808.1345386629214"/>
    <n v="1138.2966243258199"/>
    <n v="2136.6023764044944"/>
    <n v="0.84626627707195412"/>
    <n v="904.06726933146069"/>
  </r>
  <r>
    <x v="98"/>
    <x v="7"/>
    <n v="1804.2566563820226"/>
    <n v="1138.9987675722332"/>
    <n v="2133.6963876404493"/>
    <n v="0.84560140178953103"/>
    <n v="902.12832819101129"/>
  </r>
  <r>
    <x v="98"/>
    <x v="8"/>
    <n v="1770.688864516854"/>
    <n v="1117.2583805099553"/>
    <n v="2093.7061264044946"/>
    <n v="0.84571986592867465"/>
    <n v="885.34443225842699"/>
  </r>
  <r>
    <x v="98"/>
    <x v="9"/>
    <n v="1757.6450786629216"/>
    <n v="1106.9072447252086"/>
    <n v="2077.1518651685392"/>
    <n v="0.84618034344845894"/>
    <n v="878.8225393314608"/>
  </r>
  <r>
    <x v="98"/>
    <x v="10"/>
    <n v="1991.416141011236"/>
    <n v="1255.9545490580579"/>
    <n v="2354.3916573033707"/>
    <n v="0.84583044406983976"/>
    <n v="995.70807050561802"/>
  </r>
  <r>
    <x v="98"/>
    <x v="11"/>
    <n v="2195.60670111236"/>
    <n v="1401.8569439749322"/>
    <n v="2604.9744101123597"/>
    <n v="0.84285154302827003"/>
    <n v="1097.80335055618"/>
  </r>
  <r>
    <x v="98"/>
    <x v="12"/>
    <n v="2269.5620088539326"/>
    <n v="1430.0649198187655"/>
    <n v="2682.535626404494"/>
    <n v="0.84605102221733175"/>
    <n v="1134.7810044269663"/>
  </r>
  <r>
    <x v="98"/>
    <x v="13"/>
    <n v="2309.1431521348318"/>
    <n v="1477.0202890885298"/>
    <n v="2741.1185730337079"/>
    <n v="0.84240907155621825"/>
    <n v="1154.5715760674159"/>
  </r>
  <r>
    <x v="98"/>
    <x v="14"/>
    <n v="2083.1035416067416"/>
    <n v="1310.4881416357362"/>
    <n v="2461.0362724719103"/>
    <n v="0.84643349832240955"/>
    <n v="1041.5517708033708"/>
  </r>
  <r>
    <x v="98"/>
    <x v="15"/>
    <n v="2092.1519335955054"/>
    <n v="1329.0206305095801"/>
    <n v="2478.5874101123595"/>
    <n v="0.84409043839235187"/>
    <n v="1046.0759667977527"/>
  </r>
  <r>
    <x v="98"/>
    <x v="16"/>
    <n v="2137.9936078314608"/>
    <n v="1359.5343269793443"/>
    <n v="2533.6436713483145"/>
    <n v="0.84384147305674484"/>
    <n v="1068.9968039157304"/>
  </r>
  <r>
    <x v="98"/>
    <x v="17"/>
    <n v="2119.5604975955057"/>
    <n v="1329.7752198915139"/>
    <n v="2502.1668286516851"/>
    <n v="0.8470899994856258"/>
    <n v="1059.7802487977528"/>
  </r>
  <r>
    <x v="98"/>
    <x v="18"/>
    <n v="2157.8409092022471"/>
    <n v="1360.5800089496249"/>
    <n v="2550.9714522471909"/>
    <n v="0.84588986964215973"/>
    <n v="1078.9204546011235"/>
  </r>
  <r>
    <x v="98"/>
    <x v="19"/>
    <n v="2140.6436966629208"/>
    <n v="1352.3359910546387"/>
    <n v="2532.0284494382022"/>
    <n v="0.84542639998293845"/>
    <n v="1070.3218483314604"/>
  </r>
  <r>
    <x v="98"/>
    <x v="20"/>
    <n v="2171.9747163033712"/>
    <n v="1373.6585458700881"/>
    <n v="2569.9050505617975"/>
    <n v="0.84515757336192776"/>
    <n v="1085.9873581516856"/>
  </r>
  <r>
    <x v="98"/>
    <x v="21"/>
    <n v="2178.328446101124"/>
    <n v="1379.2881903688603"/>
    <n v="2578.2844550561799"/>
    <n v="0.84487514239527883"/>
    <n v="1089.164223050562"/>
  </r>
  <r>
    <x v="98"/>
    <x v="22"/>
    <n v="2174.8679325505618"/>
    <n v="1368.3183789887771"/>
    <n v="2569.5030084269661"/>
    <n v="0.84641579535725187"/>
    <n v="1087.4339662752809"/>
  </r>
  <r>
    <x v="98"/>
    <x v="23"/>
    <n v="2293.9031152921352"/>
    <n v="1457.184050606106"/>
    <n v="2717.6049859550562"/>
    <n v="0.84408997155485488"/>
    <n v="1146.9515576460676"/>
  </r>
  <r>
    <x v="98"/>
    <x v="24"/>
    <n v="2339.1612837303373"/>
    <n v="1470.7371673540579"/>
    <n v="2763.1039297752804"/>
    <n v="0.84657014110959561"/>
    <n v="1169.5806418651687"/>
  </r>
  <r>
    <x v="98"/>
    <x v="25"/>
    <n v="2304.3170729325839"/>
    <n v="1446.4565925106529"/>
    <n v="2720.6826067415727"/>
    <n v="0.84696284205394723"/>
    <n v="1152.1585364662919"/>
  </r>
  <r>
    <x v="98"/>
    <x v="26"/>
    <n v="2335.161837741573"/>
    <n v="1477.3297281660653"/>
    <n v="2763.2379438202242"/>
    <n v="0.84508170675782313"/>
    <n v="1167.5809188707865"/>
  </r>
  <r>
    <x v="98"/>
    <x v="27"/>
    <n v="2265.5990319775283"/>
    <n v="1433.3337598155633"/>
    <n v="2680.9298089887643"/>
    <n v="0.84507957813043344"/>
    <n v="1132.7995159887641"/>
  </r>
  <r>
    <x v="98"/>
    <x v="28"/>
    <n v="2227.3145682471909"/>
    <n v="1407.206089997532"/>
    <n v="2634.6079719101117"/>
    <n v="0.84540644831966028"/>
    <n v="1113.6572841235954"/>
  </r>
  <r>
    <x v="98"/>
    <x v="29"/>
    <n v="2260.4852520000004"/>
    <n v="1426.7745577329156"/>
    <n v="2673.1029185393259"/>
    <n v="0.8456409352301355"/>
    <n v="1130.2426260000002"/>
  </r>
  <r>
    <x v="98"/>
    <x v="30"/>
    <n v="2210.4739425842699"/>
    <n v="1397.2731178452934"/>
    <n v="2615.0654325842697"/>
    <n v="0.84528437225367137"/>
    <n v="1105.236971292135"/>
  </r>
  <r>
    <x v="98"/>
    <x v="31"/>
    <n v="2322.5718897303373"/>
    <n v="1463.4613055060852"/>
    <n v="2745.1883679775283"/>
    <n v="0.84605192008789298"/>
    <n v="1161.2859448651686"/>
  </r>
  <r>
    <x v="98"/>
    <x v="32"/>
    <n v="2139.7562815955057"/>
    <n v="1347.1230258934943"/>
    <n v="2528.4970617977528"/>
    <n v="0.84625618669857039"/>
    <n v="1069.8781407977528"/>
  </r>
  <r>
    <x v="98"/>
    <x v="33"/>
    <n v="2052.6437285393258"/>
    <n v="1292.7906134014388"/>
    <n v="2425.8305477528093"/>
    <n v="0.84616121700702118"/>
    <n v="1026.3218642696629"/>
  </r>
  <r>
    <x v="98"/>
    <x v="34"/>
    <n v="2113.8388990786516"/>
    <n v="1335.201159179582"/>
    <n v="2500.2153960674159"/>
    <n v="0.84546271589380051"/>
    <n v="1056.9194495393258"/>
  </r>
  <r>
    <x v="98"/>
    <x v="35"/>
    <n v="2038.9029774269661"/>
    <n v="1290.8776098961187"/>
    <n v="2413.1909073033703"/>
    <n v="0.84489916287035338"/>
    <n v="1019.4514887134831"/>
  </r>
  <r>
    <x v="98"/>
    <x v="36"/>
    <n v="1868.2761570674159"/>
    <n v="1183.7672867459037"/>
    <n v="2211.7325308988766"/>
    <n v="0.84471161452245058"/>
    <n v="934.13807853370793"/>
  </r>
  <r>
    <x v="98"/>
    <x v="37"/>
    <n v="1676.3189581011238"/>
    <n v="1055.6783249285709"/>
    <n v="1981.0355814606739"/>
    <n v="0.84618316490061529"/>
    <n v="838.15947905056191"/>
  </r>
  <r>
    <x v="98"/>
    <x v="38"/>
    <n v="1660.6534482808991"/>
    <n v="1049.8009855244295"/>
    <n v="1964.6506011235954"/>
    <n v="0.84526655647124305"/>
    <n v="830.32672414044953"/>
  </r>
  <r>
    <x v="98"/>
    <x v="39"/>
    <n v="1547.5991999662924"/>
    <n v="984.59090954752799"/>
    <n v="1834.252584269663"/>
    <n v="0.84372196786763354"/>
    <n v="773.79959998314621"/>
  </r>
  <r>
    <x v="98"/>
    <x v="40"/>
    <n v="1514.9877092696631"/>
    <n v="958.70350724275147"/>
    <n v="1792.8469466292133"/>
    <n v="0.84501787066544531"/>
    <n v="757.49385463483156"/>
  </r>
  <r>
    <x v="98"/>
    <x v="41"/>
    <n v="1402.1765883707867"/>
    <n v="871.86060006951845"/>
    <n v="1651.1329719101122"/>
    <n v="0.84922087574126726"/>
    <n v="701.08829418539335"/>
  </r>
  <r>
    <x v="98"/>
    <x v="42"/>
    <n v="1320.3601608539325"/>
    <n v="830.7348237141257"/>
    <n v="1559.9587499999998"/>
    <n v="0.84640709945306736"/>
    <n v="660.18008042696624"/>
  </r>
  <r>
    <x v="98"/>
    <x v="43"/>
    <n v="1386.8717175505622"/>
    <n v="871.95163515382569"/>
    <n v="1638.2041432584269"/>
    <n v="0.84658052127254502"/>
    <n v="693.43585877528108"/>
  </r>
  <r>
    <x v="98"/>
    <x v="44"/>
    <n v="1423.0855461235956"/>
    <n v="892.87611398836646"/>
    <n v="1680.0000674157304"/>
    <n v="0.84707469584371209"/>
    <n v="711.54277306179779"/>
  </r>
  <r>
    <x v="98"/>
    <x v="45"/>
    <n v="1600.3375885617982"/>
    <n v="1002.6857514041066"/>
    <n v="1888.5071123595508"/>
    <n v="0.84740882260289396"/>
    <n v="800.16879428089908"/>
  </r>
  <r>
    <x v="98"/>
    <x v="46"/>
    <n v="1636.4217491797754"/>
    <n v="1031.9553395496571"/>
    <n v="1934.6338061797751"/>
    <n v="0.84585607051452072"/>
    <n v="818.21087458988768"/>
  </r>
  <r>
    <x v="98"/>
    <x v="47"/>
    <n v="1647.6866527752811"/>
    <n v="1039.2159911647332"/>
    <n v="1948.0352106741573"/>
    <n v="0.84581974891771361"/>
    <n v="823.84332638764056"/>
  </r>
  <r>
    <x v="99"/>
    <x v="0"/>
    <n v="1635.8747124943823"/>
    <n v="1029.2197173178258"/>
    <n v="1932.7129382022472"/>
    <n v="0.84641370177612862"/>
    <n v="817.93735624719113"/>
  </r>
  <r>
    <x v="99"/>
    <x v="1"/>
    <n v="1590.9690788089886"/>
    <n v="990.31872961086015"/>
    <n v="1874.0100842696631"/>
    <n v="0.84896505742604855"/>
    <n v="795.48453940449429"/>
  </r>
  <r>
    <x v="99"/>
    <x v="2"/>
    <n v="1543.9968620898876"/>
    <n v="979.64210048510938"/>
    <n v="1828.5581629213484"/>
    <n v="0.84437940963450742"/>
    <n v="771.9984310449438"/>
  </r>
  <r>
    <x v="99"/>
    <x v="3"/>
    <n v="1548.8634625280899"/>
    <n v="981.33630546920267"/>
    <n v="1833.5754606741573"/>
    <n v="0.84472305380800294"/>
    <n v="774.43173126404497"/>
  </r>
  <r>
    <x v="99"/>
    <x v="4"/>
    <n v="1514.667591505618"/>
    <n v="953.56802461164364"/>
    <n v="1789.8351573033708"/>
    <n v="0.84626094493957194"/>
    <n v="757.33379575280901"/>
  </r>
  <r>
    <x v="99"/>
    <x v="5"/>
    <n v="1517.2650027303368"/>
    <n v="953.47904860209042"/>
    <n v="1791.9864353932583"/>
    <n v="0.84669446864276476"/>
    <n v="758.63250136516842"/>
  </r>
  <r>
    <x v="99"/>
    <x v="6"/>
    <n v="1522.9744448764043"/>
    <n v="960.05476413807321"/>
    <n v="1800.3211685393258"/>
    <n v="0.84594597424639284"/>
    <n v="761.48722243820214"/>
  </r>
  <r>
    <x v="99"/>
    <x v="7"/>
    <n v="1513.1845142696629"/>
    <n v="949.6672010682189"/>
    <n v="1786.5036151685395"/>
    <n v="0.84700892929730154"/>
    <n v="756.59225713483147"/>
  </r>
  <r>
    <x v="99"/>
    <x v="8"/>
    <n v="1673.4905758314608"/>
    <n v="1057.2141662058932"/>
    <n v="1979.4626797752808"/>
    <n v="0.84542668721667658"/>
    <n v="836.74528791573039"/>
  </r>
  <r>
    <x v="99"/>
    <x v="9"/>
    <n v="1687.417724629214"/>
    <n v="1073.6541597970372"/>
    <n v="2000.0279578651684"/>
    <n v="0.84369706833016733"/>
    <n v="843.70886231460702"/>
  </r>
  <r>
    <x v="99"/>
    <x v="10"/>
    <n v="1861.7724986966293"/>
    <n v="1180.5191680500793"/>
    <n v="2204.500474719101"/>
    <n v="0.84453259141795267"/>
    <n v="930.88624934831466"/>
  </r>
  <r>
    <x v="99"/>
    <x v="11"/>
    <n v="2047.3800199887637"/>
    <n v="1308.2243924363327"/>
    <n v="2429.6534747191013"/>
    <n v="0.84266338442582511"/>
    <n v="1023.6900099943819"/>
  </r>
  <r>
    <x v="99"/>
    <x v="12"/>
    <n v="2178.9686816292137"/>
    <n v="1381.027819188356"/>
    <n v="2579.7562584269663"/>
    <n v="0.84464130070872001"/>
    <n v="1089.4843408146069"/>
  </r>
  <r>
    <x v="99"/>
    <x v="13"/>
    <n v="2251.5016939887641"/>
    <n v="1429.9404084514415"/>
    <n v="2667.2063005617974"/>
    <n v="0.84414231231927095"/>
    <n v="1125.7508469943821"/>
  </r>
  <r>
    <x v="99"/>
    <x v="14"/>
    <n v="1981.4722297078654"/>
    <n v="1265.7419785546317"/>
    <n v="2351.2411516853931"/>
    <n v="0.84273458223863018"/>
    <n v="990.73611485393269"/>
  </r>
  <r>
    <x v="99"/>
    <x v="15"/>
    <n v="2036.9620102247191"/>
    <n v="1294.1092232833903"/>
    <n v="2413.2826011235957"/>
    <n v="0.84406277543969932"/>
    <n v="1018.4810051123595"/>
  </r>
  <r>
    <x v="99"/>
    <x v="16"/>
    <n v="2026.0577456292137"/>
    <n v="1276.472513305881"/>
    <n v="2394.6381910112359"/>
    <n v="0.84608094585413185"/>
    <n v="1013.0288728146069"/>
  </r>
  <r>
    <x v="99"/>
    <x v="17"/>
    <n v="2034.8549059550564"/>
    <n v="1298.9105760893783"/>
    <n v="2414.084334269663"/>
    <n v="0.84290961880197302"/>
    <n v="1017.4274529775282"/>
  </r>
  <r>
    <x v="99"/>
    <x v="18"/>
    <n v="2159.6886775617977"/>
    <n v="1380.6153811024171"/>
    <n v="2563.2701797752807"/>
    <n v="0.8425521018432538"/>
    <n v="1079.8443387808989"/>
  </r>
  <r>
    <x v="99"/>
    <x v="19"/>
    <n v="2111.8857755056179"/>
    <n v="1354.1875390140501"/>
    <n v="2508.7617303370789"/>
    <n v="0.84180404618252191"/>
    <n v="1055.9428877528089"/>
  </r>
  <r>
    <x v="99"/>
    <x v="20"/>
    <n v="2165.9775733820229"/>
    <n v="1386.0376868118035"/>
    <n v="2571.4897078651688"/>
    <n v="0.84230458584265577"/>
    <n v="1082.9887866910115"/>
  </r>
  <r>
    <x v="99"/>
    <x v="21"/>
    <n v="2225.4586956404496"/>
    <n v="1421.7851706055503"/>
    <n v="2640.8596095505618"/>
    <n v="0.84270238659873042"/>
    <n v="1112.7293478202248"/>
  </r>
  <r>
    <x v="99"/>
    <x v="22"/>
    <n v="2121.0354705842701"/>
    <n v="1337.9656407891325"/>
    <n v="2507.7766095505617"/>
    <n v="0.84578325776967722"/>
    <n v="1060.5177352921351"/>
  </r>
  <r>
    <x v="99"/>
    <x v="23"/>
    <n v="2118.7379165056177"/>
    <n v="1342.1634233146965"/>
    <n v="2508.0775533707865"/>
    <n v="0.84476571055711291"/>
    <n v="1059.3689582528089"/>
  </r>
  <r>
    <x v="99"/>
    <x v="24"/>
    <n v="2146.1910538651682"/>
    <n v="1362.0029406029216"/>
    <n v="2541.8867106741573"/>
    <n v="0.84432993998224148"/>
    <n v="1073.0955269325841"/>
  </r>
  <r>
    <x v="99"/>
    <x v="25"/>
    <n v="2166.9298224269664"/>
    <n v="1366.0327926556747"/>
    <n v="2561.5679662921352"/>
    <n v="0.84593883548738835"/>
    <n v="1083.4649112134832"/>
  </r>
  <r>
    <x v="99"/>
    <x v="26"/>
    <n v="2166.4921930786513"/>
    <n v="1382.4946733702109"/>
    <n v="2570.0155533707866"/>
    <n v="0.84298796956194244"/>
    <n v="1083.2460965393257"/>
  </r>
  <r>
    <x v="99"/>
    <x v="27"/>
    <n v="2150.2026562247192"/>
    <n v="1360.4908008213681"/>
    <n v="2544.4658932584271"/>
    <n v="0.84505068899594604"/>
    <n v="1075.1013281123596"/>
  </r>
  <r>
    <x v="99"/>
    <x v="28"/>
    <n v="2077.4022037078653"/>
    <n v="1311.4870940198177"/>
    <n v="2456.7454719101124"/>
    <n v="0.8455911397661765"/>
    <n v="1038.7011018539326"/>
  </r>
  <r>
    <x v="99"/>
    <x v="29"/>
    <n v="2131.0036946292139"/>
    <n v="1349.0956131317766"/>
    <n v="2522.1490280898875"/>
    <n v="0.84491585187695994"/>
    <n v="1065.5018473146069"/>
  </r>
  <r>
    <x v="99"/>
    <x v="30"/>
    <n v="2134.358852966292"/>
    <n v="1370.2491265532942"/>
    <n v="2536.3498146067413"/>
    <n v="0.84150807616307555"/>
    <n v="1067.179426483146"/>
  </r>
  <r>
    <x v="99"/>
    <x v="31"/>
    <n v="2099.0972734382026"/>
    <n v="1321.6146558482455"/>
    <n v="2480.4988735955058"/>
    <n v="0.84623996236512777"/>
    <n v="1049.5486367191013"/>
  </r>
  <r>
    <x v="99"/>
    <x v="32"/>
    <n v="2163.2585984494385"/>
    <n v="1375.5364958840646"/>
    <n v="2563.5499634831463"/>
    <n v="0.84385271567329856"/>
    <n v="1081.6292992247193"/>
  </r>
  <r>
    <x v="99"/>
    <x v="33"/>
    <n v="1889.2499487977529"/>
    <n v="1183.8138533487388"/>
    <n v="2229.5023230337083"/>
    <n v="0.84738640066857152"/>
    <n v="944.62497439887647"/>
  </r>
  <r>
    <x v="99"/>
    <x v="34"/>
    <n v="1794.5599246179777"/>
    <n v="1130.7501858964451"/>
    <n v="2121.0943651685388"/>
    <n v="0.84605378906627982"/>
    <n v="897.27996230898884"/>
  </r>
  <r>
    <x v="99"/>
    <x v="35"/>
    <n v="1918.4981769101123"/>
    <n v="1210.5173216143939"/>
    <n v="2268.4768988764049"/>
    <n v="0.84572083491807215"/>
    <n v="959.24908845505615"/>
  </r>
  <r>
    <x v="99"/>
    <x v="36"/>
    <n v="1726.1965474382025"/>
    <n v="1084.2644516905107"/>
    <n v="2038.4758820224718"/>
    <n v="0.84680744210010395"/>
    <n v="863.09827371910126"/>
  </r>
  <r>
    <x v="99"/>
    <x v="37"/>
    <n v="1640.8264075280897"/>
    <n v="1040.9002299673757"/>
    <n v="1943.137820224719"/>
    <n v="0.84442101350193077"/>
    <n v="820.41320376404485"/>
  </r>
  <r>
    <x v="99"/>
    <x v="38"/>
    <n v="1596.9459611123598"/>
    <n v="1005.0981062327423"/>
    <n v="1886.9177528089886"/>
    <n v="0.84632515579178902"/>
    <n v="798.47298055617989"/>
  </r>
  <r>
    <x v="99"/>
    <x v="39"/>
    <n v="1577.0743469999998"/>
    <n v="993.51627875269219"/>
    <n v="1863.9308174157304"/>
    <n v="0.84610133180079816"/>
    <n v="788.53717349999988"/>
  </r>
  <r>
    <x v="99"/>
    <x v="40"/>
    <n v="1553.7300629662921"/>
    <n v="972.01784181174958"/>
    <n v="1832.7290561797752"/>
    <n v="0.84776855461928369"/>
    <n v="776.86503148314603"/>
  </r>
  <r>
    <x v="99"/>
    <x v="41"/>
    <n v="1546.9549123146069"/>
    <n v="969.14891643347903"/>
    <n v="1825.4640842696631"/>
    <n v="0.84743103172775758"/>
    <n v="773.47745615730344"/>
  </r>
  <r>
    <x v="99"/>
    <x v="42"/>
    <n v="1519.0965625955059"/>
    <n v="943.95977606138831"/>
    <n v="1788.4950168539324"/>
    <n v="0.84937142585260639"/>
    <n v="759.54828129775296"/>
  </r>
  <r>
    <x v="99"/>
    <x v="43"/>
    <n v="1577.4633508651686"/>
    <n v="998.90577841571007"/>
    <n v="1867.1377499999999"/>
    <n v="0.84485643914872843"/>
    <n v="788.73167543258432"/>
  </r>
  <r>
    <x v="99"/>
    <x v="44"/>
    <n v="1621.4288918764046"/>
    <n v="1016.4490913466852"/>
    <n v="1913.6876460674159"/>
    <n v="0.84727980305898076"/>
    <n v="810.71444593820229"/>
  </r>
  <r>
    <x v="99"/>
    <x v="45"/>
    <n v="1852.4323538089891"/>
    <n v="1156.6908905714167"/>
    <n v="2183.904632022472"/>
    <n v="0.84822035113020811"/>
    <n v="926.21617690449455"/>
  </r>
  <r>
    <x v="99"/>
    <x v="46"/>
    <n v="1834.4571335393257"/>
    <n v="1153.2933914384578"/>
    <n v="2166.8683904494383"/>
    <n v="0.84659370251777688"/>
    <n v="917.22856676966285"/>
  </r>
  <r>
    <x v="99"/>
    <x v="47"/>
    <n v="1850.8884947191011"/>
    <n v="1161.5233887860056"/>
    <n v="2185.1601320224718"/>
    <n v="0.84702647993399638"/>
    <n v="925.44424735955056"/>
  </r>
  <r>
    <x v="100"/>
    <x v="0"/>
    <n v="1939.9501192247192"/>
    <n v="1224.6142120909926"/>
    <n v="2294.1417640449436"/>
    <n v="0.84561039323231402"/>
    <n v="969.97505961235959"/>
  </r>
  <r>
    <x v="100"/>
    <x v="1"/>
    <n v="1955.2671464157304"/>
    <n v="1229.5939192610354"/>
    <n v="2309.7555758426965"/>
    <n v="0.84652556610989727"/>
    <n v="977.6335732078652"/>
  </r>
  <r>
    <x v="100"/>
    <x v="2"/>
    <n v="1946.1417640786517"/>
    <n v="1226.454483237032"/>
    <n v="2300.360485955056"/>
    <n v="0.84601599443256781"/>
    <n v="973.07088203932585"/>
  </r>
  <r>
    <x v="100"/>
    <x v="3"/>
    <n v="1887.0901669213483"/>
    <n v="1181.0964191055964"/>
    <n v="2226.2295589887635"/>
    <n v="0.84766198494756084"/>
    <n v="943.54508346067416"/>
  </r>
  <r>
    <x v="100"/>
    <x v="4"/>
    <n v="1813.3172047415733"/>
    <n v="1144.5804218630947"/>
    <n v="2144.3375730337079"/>
    <n v="0.84563047700375715"/>
    <n v="906.65860237078664"/>
  </r>
  <r>
    <x v="100"/>
    <x v="5"/>
    <n v="1806.7284517752807"/>
    <n v="1146.1197717669245"/>
    <n v="2139.5930056179773"/>
    <n v="0.84442622827393499"/>
    <n v="903.36422588764037"/>
  </r>
  <r>
    <x v="100"/>
    <x v="6"/>
    <n v="1801.9753107977526"/>
    <n v="1136.6003164254321"/>
    <n v="2130.487103932584"/>
    <n v="0.8458043737845472"/>
    <n v="900.98765539887631"/>
  </r>
  <r>
    <x v="100"/>
    <x v="7"/>
    <n v="1835.7335524719099"/>
    <n v="1160.636830668393"/>
    <n v="2171.8645280898877"/>
    <n v="0.84523391248827184"/>
    <n v="917.86677623595494"/>
  </r>
  <r>
    <x v="100"/>
    <x v="8"/>
    <n v="1799.9289883820229"/>
    <n v="1145.7641328587588"/>
    <n v="2133.6634719101125"/>
    <n v="0.84358616627142158"/>
    <n v="899.96449419101145"/>
  </r>
  <r>
    <x v="100"/>
    <x v="9"/>
    <n v="1920.7025321460676"/>
    <n v="1210.4112395570266"/>
    <n v="2270.2849129213482"/>
    <n v="0.8460182778004518"/>
    <n v="960.3512660730338"/>
  </r>
  <r>
    <x v="100"/>
    <x v="10"/>
    <n v="2226.4919871573038"/>
    <n v="1398.9319795035701"/>
    <n v="2629.501331460674"/>
    <n v="0.84673544771338805"/>
    <n v="1113.2459935786519"/>
  </r>
  <r>
    <x v="100"/>
    <x v="11"/>
    <n v="2238.486273"/>
    <n v="1430.5741506104516"/>
    <n v="2656.5698174157301"/>
    <n v="0.84262279060957068"/>
    <n v="1119.2431365"/>
  </r>
  <r>
    <x v="100"/>
    <x v="12"/>
    <n v="2213.8412572921352"/>
    <n v="1409.9105182640603"/>
    <n v="2624.6791769662923"/>
    <n v="0.84347118562923951"/>
    <n v="1106.9206286460676"/>
  </r>
  <r>
    <x v="100"/>
    <x v="13"/>
    <n v="2239.5843984943822"/>
    <n v="1423.9000064488114"/>
    <n v="2653.9083455056184"/>
    <n v="0.84388159157308806"/>
    <n v="1119.7921992471911"/>
  </r>
  <r>
    <x v="100"/>
    <x v="14"/>
    <n v="2005.9592125955055"/>
    <n v="1282.0102024365826"/>
    <n v="2380.6348988764043"/>
    <n v="0.84261522568717462"/>
    <n v="1002.9796062977528"/>
  </r>
  <r>
    <x v="100"/>
    <x v="15"/>
    <n v="2088.2699991910113"/>
    <n v="1326.9363978825654"/>
    <n v="2474.1931601123597"/>
    <n v="0.84402060148617386"/>
    <n v="1044.1349995955056"/>
  </r>
  <r>
    <x v="100"/>
    <x v="16"/>
    <n v="2131.502105831461"/>
    <n v="1344.3897045144699"/>
    <n v="2520.0565280898873"/>
    <n v="0.84581519583890574"/>
    <n v="1065.7510529157305"/>
  </r>
  <r>
    <x v="100"/>
    <x v="17"/>
    <n v="2067.2597383483148"/>
    <n v="1303.597509113808"/>
    <n v="2443.9577106741572"/>
    <n v="0.84586559305810094"/>
    <n v="1033.6298691741574"/>
  </r>
  <r>
    <x v="100"/>
    <x v="18"/>
    <n v="2094.1617868988765"/>
    <n v="1319.1585335371374"/>
    <n v="2475.0137022471908"/>
    <n v="0.846121290155881"/>
    <n v="1047.0808934494382"/>
  </r>
  <r>
    <x v="100"/>
    <x v="19"/>
    <n v="2004.0263496404493"/>
    <n v="1276.3277639857574"/>
    <n v="2375.9491095505618"/>
    <n v="0.84346349910648299"/>
    <n v="1002.0131748202247"/>
  </r>
  <r>
    <x v="100"/>
    <x v="20"/>
    <n v="2111.6750650786521"/>
    <n v="1335.0295759304161"/>
    <n v="2498.294528089888"/>
    <n v="0.84524664379470416"/>
    <n v="1055.837532539326"/>
  </r>
  <r>
    <x v="100"/>
    <x v="21"/>
    <n v="2122.4131926067416"/>
    <n v="1337.9847674627235"/>
    <n v="2508.9521713483141"/>
    <n v="0.8459360911077688"/>
    <n v="1061.2065963033708"/>
  </r>
  <r>
    <x v="100"/>
    <x v="22"/>
    <n v="2232.9672806629214"/>
    <n v="1415.4163306131893"/>
    <n v="2643.7750028089886"/>
    <n v="0.84461320584785493"/>
    <n v="1116.4836403314607"/>
  </r>
  <r>
    <x v="100"/>
    <x v="23"/>
    <n v="2291.1719839887637"/>
    <n v="1460.9979364987148"/>
    <n v="2717.3487134831462"/>
    <n v="0.84316450539463472"/>
    <n v="1145.5859919943819"/>
  </r>
  <r>
    <x v="100"/>
    <x v="24"/>
    <n v="2373.1059230898877"/>
    <n v="1506.7580158430319"/>
    <n v="2811.0409887640449"/>
    <n v="0.84420893632479266"/>
    <n v="1186.5529615449439"/>
  </r>
  <r>
    <x v="100"/>
    <x v="25"/>
    <n v="2473.7525689550566"/>
    <n v="1567.1072139197443"/>
    <n v="2928.3573539325839"/>
    <n v="0.84475774981252749"/>
    <n v="1236.8762844775283"/>
  </r>
  <r>
    <x v="100"/>
    <x v="26"/>
    <n v="2423.6480606966297"/>
    <n v="1544.0092800723296"/>
    <n v="2873.6796235955057"/>
    <n v="0.84339536001031212"/>
    <n v="1211.8240303483149"/>
  </r>
  <r>
    <x v="100"/>
    <x v="27"/>
    <n v="2327.5600538764047"/>
    <n v="1464.9072142860944"/>
    <n v="2750.1798033707864"/>
    <n v="0.84633013849625627"/>
    <n v="1163.7800269382024"/>
  </r>
  <r>
    <x v="100"/>
    <x v="28"/>
    <n v="2017.6090679325844"/>
    <n v="1278.940250012434"/>
    <n v="2388.8144578651686"/>
    <n v="0.84460685562648408"/>
    <n v="1008.8045339662922"/>
  </r>
  <r>
    <x v="100"/>
    <x v="29"/>
    <n v="1882.470746022472"/>
    <n v="1197.5107606933477"/>
    <n v="2231.0822780898875"/>
    <n v="0.84374779205100636"/>
    <n v="941.23537301123599"/>
  </r>
  <r>
    <x v="100"/>
    <x v="30"/>
    <n v="1802.2711158202248"/>
    <n v="1135.3991706200713"/>
    <n v="2130.0968174157306"/>
    <n v="0.84609821538852426"/>
    <n v="901.13555791011242"/>
  </r>
  <r>
    <x v="100"/>
    <x v="31"/>
    <n v="1831.2316431573038"/>
    <n v="1161.5056562022755"/>
    <n v="2168.5259325842699"/>
    <n v="0.84445918568056655"/>
    <n v="915.61582157865189"/>
  </r>
  <r>
    <x v="100"/>
    <x v="32"/>
    <n v="1849.4054174831463"/>
    <n v="1165.4055060689018"/>
    <n v="2185.9712696629213"/>
    <n v="0.84603372567120982"/>
    <n v="924.70270874157313"/>
  </r>
  <r>
    <x v="100"/>
    <x v="33"/>
    <n v="1847.7278383146072"/>
    <n v="1172.5628752119703"/>
    <n v="2188.3788202247192"/>
    <n v="0.84433637414059259"/>
    <n v="923.8639191573036"/>
  </r>
  <r>
    <x v="100"/>
    <x v="34"/>
    <n v="1852.3837283258429"/>
    <n v="1168.9074958658114"/>
    <n v="2190.3584662921344"/>
    <n v="0.84569889213685678"/>
    <n v="926.19186416292143"/>
  </r>
  <r>
    <x v="100"/>
    <x v="35"/>
    <n v="1775.2272429438203"/>
    <n v="1129.6038225031339"/>
    <n v="2104.1474662921346"/>
    <n v="0.84368005160402204"/>
    <n v="887.61362147191016"/>
  </r>
  <r>
    <x v="100"/>
    <x v="36"/>
    <n v="1779.1253858426965"/>
    <n v="1138.0110268068333"/>
    <n v="2111.9555477528088"/>
    <n v="0.84240664427608114"/>
    <n v="889.56269292134823"/>
  </r>
  <r>
    <x v="100"/>
    <x v="37"/>
    <n v="1753.0783353707866"/>
    <n v="1105.2460666801826"/>
    <n v="2072.4025955056181"/>
    <n v="0.84591591381551812"/>
    <n v="876.53916768539329"/>
  </r>
  <r>
    <x v="100"/>
    <x v="38"/>
    <n v="1735.1476884606741"/>
    <n v="1092.228165099544"/>
    <n v="2050.292629213483"/>
    <n v="0.84629270170390147"/>
    <n v="867.57384423033704"/>
  </r>
  <r>
    <x v="100"/>
    <x v="39"/>
    <n v="1794.365422685393"/>
    <n v="1144.9134266018141"/>
    <n v="2128.5145112359551"/>
    <n v="0.84301300893808184"/>
    <n v="897.18271134269651"/>
  </r>
  <r>
    <x v="100"/>
    <x v="40"/>
    <n v="1755.4934010337081"/>
    <n v="1118.1392695759062"/>
    <n v="2081.3439185393258"/>
    <n v="0.84344225161293973"/>
    <n v="877.74670051685405"/>
  </r>
  <r>
    <x v="100"/>
    <x v="41"/>
    <n v="1786.386791325843"/>
    <n v="1130.5928001461634"/>
    <n v="2114.0997724719105"/>
    <n v="0.84498698433570651"/>
    <n v="893.19339566292149"/>
  </r>
  <r>
    <x v="100"/>
    <x v="42"/>
    <n v="1757.9165709438198"/>
    <n v="1112.9022559064233"/>
    <n v="2080.5821544943819"/>
    <n v="0.84491572089400357"/>
    <n v="878.9582854719099"/>
  </r>
  <r>
    <x v="100"/>
    <x v="43"/>
    <n v="1762.5967736966293"/>
    <n v="1099.7649071986875"/>
    <n v="2077.553907303371"/>
    <n v="0.8484000186471452"/>
    <n v="881.29838684831464"/>
  </r>
  <r>
    <x v="100"/>
    <x v="44"/>
    <n v="1719.3038852022471"/>
    <n v="1078.5641039543852"/>
    <n v="2029.6074438202249"/>
    <n v="0.84711153895163616"/>
    <n v="859.65194260112355"/>
  </r>
  <r>
    <x v="100"/>
    <x v="45"/>
    <n v="1805.8572452022472"/>
    <n v="1139.9515870828216"/>
    <n v="2135.55847752809"/>
    <n v="0.84561357799601344"/>
    <n v="902.92862260112361"/>
  </r>
  <r>
    <x v="100"/>
    <x v="46"/>
    <n v="1801.1810945730338"/>
    <n v="1142.3467877923292"/>
    <n v="2132.8876011235952"/>
    <n v="0.84448008119329865"/>
    <n v="900.59054728651688"/>
  </r>
  <r>
    <x v="100"/>
    <x v="47"/>
    <n v="1763.698951314607"/>
    <n v="1104.3359528239582"/>
    <n v="2080.9113117977527"/>
    <n v="0.84756084572912538"/>
    <n v="881.84947565730351"/>
  </r>
  <r>
    <x v="101"/>
    <x v="0"/>
    <n v="1779.8020904831458"/>
    <n v="1127.1833275470444"/>
    <n v="2106.7125421348314"/>
    <n v="0.84482436729578125"/>
    <n v="889.90104524157289"/>
  </r>
  <r>
    <x v="101"/>
    <x v="1"/>
    <n v="1839.9356046404491"/>
    <n v="1176.6074258254221"/>
    <n v="2183.9798679775281"/>
    <n v="0.84246912328194634"/>
    <n v="919.96780232022456"/>
  </r>
  <r>
    <x v="101"/>
    <x v="2"/>
    <n v="1877.1097865056179"/>
    <n v="1187.9717325214679"/>
    <n v="2221.4450224719099"/>
    <n v="0.8449949323602286"/>
    <n v="938.55489325280894"/>
  </r>
  <r>
    <x v="101"/>
    <x v="3"/>
    <n v="1885.2099815730337"/>
    <n v="1177.0916864752076"/>
    <n v="2222.5124325842694"/>
    <n v="0.84823371691152671"/>
    <n v="942.60499078651685"/>
  </r>
  <r>
    <x v="101"/>
    <x v="4"/>
    <n v="1861.6468828651687"/>
    <n v="1168.092336107311"/>
    <n v="2197.7645056179776"/>
    <n v="0.84706385880124224"/>
    <n v="930.82344143258433"/>
  </r>
  <r>
    <x v="101"/>
    <x v="5"/>
    <n v="1818.5890175393263"/>
    <n v="1141.1563992834285"/>
    <n v="2146.975533707865"/>
    <n v="0.84704692204786824"/>
    <n v="909.29450876966314"/>
  </r>
  <r>
    <x v="101"/>
    <x v="6"/>
    <n v="1822.8437473146071"/>
    <n v="1167.1910550943885"/>
    <n v="2164.5078623595505"/>
    <n v="0.84215159437097531"/>
    <n v="911.42187365730354"/>
  </r>
  <r>
    <x v="101"/>
    <x v="7"/>
    <n v="1814.447747224719"/>
    <n v="1155.2547528449393"/>
    <n v="2151.0077106741574"/>
    <n v="0.84353381822887308"/>
    <n v="907.22387361235951"/>
  </r>
  <r>
    <x v="101"/>
    <x v="8"/>
    <n v="2000.7927550112358"/>
    <n v="1261.7092914738348"/>
    <n v="2365.3925646067414"/>
    <n v="0.84586076110536768"/>
    <n v="1000.3963775056179"/>
  </r>
  <r>
    <x v="101"/>
    <x v="9"/>
    <n v="2132.1099243707863"/>
    <n v="1360.7796742010412"/>
    <n v="2529.3505196629217"/>
    <n v="0.84294758982433393"/>
    <n v="1066.0549621853932"/>
  </r>
  <r>
    <x v="101"/>
    <x v="10"/>
    <n v="2151.4263975505619"/>
    <n v="1352.2429370790928"/>
    <n v="2541.1014353932587"/>
    <n v="0.84665112835907275"/>
    <n v="1075.7131987752809"/>
  </r>
  <r>
    <x v="101"/>
    <x v="11"/>
    <n v="2162.8412297191012"/>
    <n v="1377.8955860714882"/>
    <n v="2564.4645505617978"/>
    <n v="0.84338901438325087"/>
    <n v="1081.4206148595506"/>
  </r>
  <r>
    <x v="101"/>
    <x v="12"/>
    <n v="2122.0201366179781"/>
    <n v="1348.0279758080026"/>
    <n v="2513.9906292134829"/>
    <n v="0.84408434620214345"/>
    <n v="1061.010068308989"/>
  </r>
  <r>
    <x v="101"/>
    <x v="13"/>
    <n v="2097.4602155056177"/>
    <n v="1319.5501960717761"/>
    <n v="2478.0137359550563"/>
    <n v="0.84642800202123636"/>
    <n v="1048.7301077528089"/>
  </r>
  <r>
    <x v="101"/>
    <x v="14"/>
    <n v="1854.7542206292135"/>
    <n v="1176.0540098938209"/>
    <n v="2196.1821994382017"/>
    <n v="0.84453567700515564"/>
    <n v="927.37711031460674"/>
  </r>
  <r>
    <x v="101"/>
    <x v="15"/>
    <n v="1796.9952508988765"/>
    <n v="1127.004268952018"/>
    <n v="2121.1625477528091"/>
    <n v="0.84717470276035178"/>
    <n v="898.49762544943826"/>
  </r>
  <r>
    <x v="101"/>
    <x v="16"/>
    <n v="1858.826604842697"/>
    <n v="1176.2242636110695"/>
    <n v="2199.7135870786519"/>
    <n v="0.84503119668016746"/>
    <n v="929.41330242134848"/>
  </r>
  <r>
    <x v="101"/>
    <x v="17"/>
    <n v="1873.8478270112359"/>
    <n v="1179.5109033459025"/>
    <n v="2214.1706460674159"/>
    <n v="0.84629783632050826"/>
    <n v="936.92391350561797"/>
  </r>
  <r>
    <x v="101"/>
    <x v="18"/>
    <n v="1933.632858539326"/>
    <n v="1221.4343264716631"/>
    <n v="2287.1025"/>
    <n v="0.84545089629315961"/>
    <n v="966.81642926966299"/>
  </r>
  <r>
    <x v="101"/>
    <x v="19"/>
    <n v="1792.9512315505615"/>
    <n v="1128.1865491978563"/>
    <n v="2118.3670617977523"/>
    <n v="0.84638364327142313"/>
    <n v="896.47561577528074"/>
  </r>
  <r>
    <x v="101"/>
    <x v="20"/>
    <n v="1760.9029860337082"/>
    <n v="1109.1726171567902"/>
    <n v="2081.1158595505617"/>
    <n v="0.84613404772860323"/>
    <n v="880.4514930168541"/>
  </r>
  <r>
    <x v="101"/>
    <x v="21"/>
    <n v="1832.4675408539326"/>
    <n v="1159.8669936531519"/>
    <n v="2168.6928623595504"/>
    <n v="0.84496406690811776"/>
    <n v="916.23377042696632"/>
  </r>
  <r>
    <x v="101"/>
    <x v="22"/>
    <n v="1784.9280268314608"/>
    <n v="1130.1015593402792"/>
    <n v="2112.6044578651686"/>
    <n v="0.8448945661296049"/>
    <n v="892.46401341573039"/>
  </r>
  <r>
    <x v="101"/>
    <x v="23"/>
    <n v="1696.7214004044945"/>
    <n v="1084.4790140563371"/>
    <n v="2013.6926882022476"/>
    <n v="0.8425920252604514"/>
    <n v="848.36070020224724"/>
  </r>
  <r>
    <x v="101"/>
    <x v="24"/>
    <n v="1656.3460408988765"/>
    <n v="1055.7881391415403"/>
    <n v="1964.2226966292135"/>
    <n v="0.84325776488649595"/>
    <n v="828.17302044943824"/>
  </r>
  <r>
    <x v="101"/>
    <x v="25"/>
    <n v="1554.2284741685394"/>
    <n v="975.90656157199135"/>
    <n v="1835.2165449438203"/>
    <n v="0.84689105405603105"/>
    <n v="777.11423708426969"/>
  </r>
  <r>
    <x v="101"/>
    <x v="26"/>
    <n v="1533.8219797415734"/>
    <n v="965.53434643210346"/>
    <n v="1812.4200505617976"/>
    <n v="0.84628393912665723"/>
    <n v="766.91098987078669"/>
  </r>
  <r>
    <x v="101"/>
    <x v="27"/>
    <n v="1579.3962138202248"/>
    <n v="1001.4603985291205"/>
    <n v="1870.1377837078653"/>
    <n v="0.84453467951906946"/>
    <n v="789.69810691011241"/>
  </r>
  <r>
    <x v="101"/>
    <x v="28"/>
    <n v="1556.6719046966291"/>
    <n v="971.02289730918642"/>
    <n v="1834.6969466292132"/>
    <n v="0.84846268892343002"/>
    <n v="778.33595234831455"/>
  </r>
  <r>
    <x v="101"/>
    <x v="29"/>
    <n v="1586.6454629325847"/>
    <n v="997.858404129061"/>
    <n v="1874.3439438202245"/>
    <n v="0.84650710354618131"/>
    <n v="793.32273146629234"/>
  </r>
  <r>
    <x v="101"/>
    <x v="30"/>
    <n v="1540.4188369550561"/>
    <n v="983.70008729969231"/>
    <n v="1827.718811797753"/>
    <n v="0.84280953230431155"/>
    <n v="770.20941847752806"/>
  </r>
  <r>
    <x v="101"/>
    <x v="31"/>
    <n v="1541.3021998988766"/>
    <n v="960.72339237007668"/>
    <n v="1816.2053595505615"/>
    <n v="0.84863872457698697"/>
    <n v="770.65109994943828"/>
  </r>
  <r>
    <x v="101"/>
    <x v="32"/>
    <n v="1544.0211748314607"/>
    <n v="982.21694985182251"/>
    <n v="1829.9594325842695"/>
    <n v="0.84374612209353372"/>
    <n v="772.01058741573036"/>
  </r>
  <r>
    <x v="101"/>
    <x v="33"/>
    <n v="1487.7776993258428"/>
    <n v="939.94840881782181"/>
    <n v="1759.825415730337"/>
    <n v="0.84541209942033202"/>
    <n v="743.88884966292142"/>
  </r>
  <r>
    <x v="101"/>
    <x v="34"/>
    <n v="1487.4211124494382"/>
    <n v="937.19134630977078"/>
    <n v="1758.0526685393259"/>
    <n v="0.84606174722015504"/>
    <n v="743.71055622471908"/>
  </r>
  <r>
    <x v="101"/>
    <x v="35"/>
    <n v="1496.0237708426966"/>
    <n v="944.60945350276415"/>
    <n v="1769.2863370786517"/>
    <n v="0.84555209605746962"/>
    <n v="748.01188542134832"/>
  </r>
  <r>
    <x v="101"/>
    <x v="36"/>
    <n v="1461.726596730337"/>
    <n v="921.35915537072265"/>
    <n v="1727.8736460674156"/>
    <n v="0.84596845380284569"/>
    <n v="730.86329836516848"/>
  </r>
  <r>
    <x v="101"/>
    <x v="37"/>
    <n v="1491.0234503258428"/>
    <n v="943.85995087301978"/>
    <n v="1764.6593258426965"/>
    <n v="0.84493557962742671"/>
    <n v="745.51172516292138"/>
  </r>
  <r>
    <x v="101"/>
    <x v="38"/>
    <n v="1513.1683057752809"/>
    <n v="956.5527252172061"/>
    <n v="1790.1596123595509"/>
    <n v="0.84527005040674741"/>
    <n v="756.58415288764047"/>
  </r>
  <r>
    <x v="101"/>
    <x v="39"/>
    <n v="1511.0652536292134"/>
    <n v="965.26282614886929"/>
    <n v="1793.0561966292137"/>
    <n v="0.8427316759340181"/>
    <n v="755.53262681460672"/>
  </r>
  <r>
    <x v="101"/>
    <x v="40"/>
    <n v="1508.6420837191013"/>
    <n v="964.23881153007267"/>
    <n v="1790.4629073033707"/>
    <n v="0.842598904208118"/>
    <n v="754.32104185955063"/>
  </r>
  <r>
    <x v="101"/>
    <x v="41"/>
    <n v="1502.7016705280901"/>
    <n v="949.95676866691497"/>
    <n v="1777.7879999999998"/>
    <n v="0.84526482939928171"/>
    <n v="751.35083526404503"/>
  </r>
  <r>
    <x v="101"/>
    <x v="42"/>
    <n v="1517.3257845842697"/>
    <n v="947.83347359631989"/>
    <n v="1789.0404775280897"/>
    <n v="0.84812266890727528"/>
    <n v="758.66289229213487"/>
  </r>
  <r>
    <x v="101"/>
    <x v="43"/>
    <n v="1586.2361984494382"/>
    <n v="997.75396447267667"/>
    <n v="1873.9419016853935"/>
    <n v="0.84647031854232124"/>
    <n v="793.11809922471912"/>
  </r>
  <r>
    <x v="101"/>
    <x v="44"/>
    <n v="1718.7933176292133"/>
    <n v="1072.2917695273024"/>
    <n v="2025.8479971910112"/>
    <n v="0.84843153090086121"/>
    <n v="859.39665881460667"/>
  </r>
  <r>
    <x v="101"/>
    <x v="45"/>
    <n v="1871.290937022472"/>
    <n v="1179.5646331715527"/>
    <n v="2212.0358258426968"/>
    <n v="0.84595869341744745"/>
    <n v="935.645468511236"/>
  </r>
  <r>
    <x v="101"/>
    <x v="46"/>
    <n v="1850.1104869887645"/>
    <n v="1171.856422101572"/>
    <n v="2190.0128511235957"/>
    <n v="0.84479435179549611"/>
    <n v="925.05524349438224"/>
  </r>
  <r>
    <x v="101"/>
    <x v="47"/>
    <n v="1840.4340158426965"/>
    <n v="1158.7164174914847"/>
    <n v="2174.8151882022471"/>
    <n v="0.84624846553699218"/>
    <n v="920.21700792134823"/>
  </r>
  <r>
    <x v="102"/>
    <x v="0"/>
    <n v="1784.024403269663"/>
    <n v="1124.1092174592022"/>
    <n v="2108.640463483146"/>
    <n v="0.84605433413846765"/>
    <n v="892.01220163483151"/>
  </r>
  <r>
    <x v="102"/>
    <x v="1"/>
    <n v="1782.2090518988766"/>
    <n v="1122.143131606548"/>
    <n v="2106.0565786516854"/>
    <n v="0.84623037669760104"/>
    <n v="891.10452594943831"/>
  </r>
  <r>
    <x v="102"/>
    <x v="2"/>
    <n v="1776.5036618764047"/>
    <n v="1119.206469522853"/>
    <n v="2099.6638735955057"/>
    <n v="0.84608954995938701"/>
    <n v="888.25183093820237"/>
  </r>
  <r>
    <x v="102"/>
    <x v="3"/>
    <n v="1782.9789553820224"/>
    <n v="1121.8688873367903"/>
    <n v="2106.5620702247193"/>
    <n v="0.84639279353958063"/>
    <n v="891.48947769101119"/>
  </r>
  <r>
    <x v="102"/>
    <x v="4"/>
    <n v="1781.098770033708"/>
    <n v="1116.20652315132"/>
    <n v="2101.9585702247191"/>
    <n v="0.84735198650622867"/>
    <n v="890.54938501685399"/>
  </r>
  <r>
    <x v="102"/>
    <x v="5"/>
    <n v="1754.322337314607"/>
    <n v="1095.6642492891415"/>
    <n v="2068.3633651685391"/>
    <n v="0.84816931437559928"/>
    <n v="877.16116865730351"/>
  </r>
  <r>
    <x v="102"/>
    <x v="6"/>
    <n v="1772.9702101011235"/>
    <n v="1112.9625540606985"/>
    <n v="2093.3487556179775"/>
    <n v="0.84695405165668392"/>
    <n v="886.48510505056174"/>
  </r>
  <r>
    <x v="102"/>
    <x v="7"/>
    <n v="1740.8935997191011"/>
    <n v="1087.2775934872618"/>
    <n v="2052.5308988764045"/>
    <n v="0.84816925322395886"/>
    <n v="870.44679985955054"/>
  </r>
  <r>
    <x v="102"/>
    <x v="8"/>
    <n v="1743.3572908651684"/>
    <n v="1094.2769475652858"/>
    <n v="2058.3334719101126"/>
    <n v="0.84697514501736715"/>
    <n v="871.67864543258418"/>
  </r>
  <r>
    <x v="102"/>
    <x v="9"/>
    <n v="1761.575638550562"/>
    <n v="1107.61821314553"/>
    <n v="2080.8572359550562"/>
    <n v="0.84656246863665652"/>
    <n v="880.78781927528098"/>
  </r>
  <r>
    <x v="102"/>
    <x v="10"/>
    <n v="1810.0187761348316"/>
    <n v="1150.6091473046208"/>
    <n v="2144.7772331460674"/>
    <n v="0.84391924166399546"/>
    <n v="905.00938806741578"/>
  </r>
  <r>
    <x v="102"/>
    <x v="11"/>
    <n v="1738.932371898876"/>
    <n v="1102.5337848360091"/>
    <n v="2058.9964887640449"/>
    <n v="0.84455334498540402"/>
    <n v="869.466185949438"/>
  </r>
  <r>
    <x v="102"/>
    <x v="12"/>
    <n v="1772.7149263146068"/>
    <n v="1131.8175625513356"/>
    <n v="2103.2187724719101"/>
    <n v="0.8428580752116136"/>
    <n v="886.35746315730341"/>
  </r>
  <r>
    <x v="102"/>
    <x v="13"/>
    <n v="1756.5469531685394"/>
    <n v="1115.1285375831931"/>
    <n v="2080.6174213483146"/>
    <n v="0.84424312473084751"/>
    <n v="878.2734765842697"/>
  </r>
  <r>
    <x v="102"/>
    <x v="14"/>
    <n v="1474.2395543932585"/>
    <n v="928.08995107390024"/>
    <n v="1742.048570224719"/>
    <n v="0.84626776749576282"/>
    <n v="737.11977719662923"/>
  </r>
  <r>
    <x v="102"/>
    <x v="15"/>
    <n v="1521.8763193820223"/>
    <n v="954.26549217302647"/>
    <n v="1796.3101516853931"/>
    <n v="0.84722358104702444"/>
    <n v="760.93815969101115"/>
  </r>
  <r>
    <x v="102"/>
    <x v="16"/>
    <n v="1509.8698771685392"/>
    <n v="939.37658778363777"/>
    <n v="1778.239415730337"/>
    <n v="0.84908132381511958"/>
    <n v="754.93493858426962"/>
  </r>
  <r>
    <x v="102"/>
    <x v="17"/>
    <n v="1533.2911515505618"/>
    <n v="963.20293938715372"/>
    <n v="1810.7295926966292"/>
    <n v="0.84678085437765882"/>
    <n v="766.64557577528092"/>
  </r>
  <r>
    <x v="102"/>
    <x v="18"/>
    <n v="1558.9086769213486"/>
    <n v="984.40263587583706"/>
    <n v="1843.7041011235956"/>
    <n v="0.8455308397759238"/>
    <n v="779.45433846067431"/>
  </r>
  <r>
    <x v="102"/>
    <x v="19"/>
    <n v="1386.2395862696631"/>
    <n v="875.01059140233951"/>
    <n v="1639.2997668539329"/>
    <n v="0.84562909987480139"/>
    <n v="693.11979313483153"/>
  </r>
  <r>
    <x v="102"/>
    <x v="20"/>
    <n v="1389.9675399775281"/>
    <n v="880.82511093883465"/>
    <n v="1645.5584578651685"/>
    <n v="0.84467831169047247"/>
    <n v="694.98376998876404"/>
  </r>
  <r>
    <x v="102"/>
    <x v="21"/>
    <n v="1387.5889434269664"/>
    <n v="887.78676501374537"/>
    <n v="1647.291235955056"/>
    <n v="0.84234585429726938"/>
    <n v="693.79447171348318"/>
  </r>
  <r>
    <x v="102"/>
    <x v="22"/>
    <n v="1395.0286423483146"/>
    <n v="884.68459970812046"/>
    <n v="1651.899438202247"/>
    <n v="0.84449973774827147"/>
    <n v="697.51432117415732"/>
  </r>
  <r>
    <x v="102"/>
    <x v="23"/>
    <n v="1410.0133954044943"/>
    <n v="903.39918294324843"/>
    <n v="1674.5948342696629"/>
    <n v="0.84200271405915339"/>
    <n v="705.00669770224715"/>
  </r>
  <r>
    <x v="102"/>
    <x v="24"/>
    <n v="1395.4581674494382"/>
    <n v="880.61495145308288"/>
    <n v="1650.0867219101121"/>
    <n v="0.84568777441835274"/>
    <n v="697.72908372471909"/>
  </r>
  <r>
    <x v="102"/>
    <x v="25"/>
    <n v="1410.155219730337"/>
    <n v="886.44104201510379"/>
    <n v="1665.6276488764042"/>
    <n v="0.84662092435941294"/>
    <n v="705.07760986516848"/>
  </r>
  <r>
    <x v="102"/>
    <x v="26"/>
    <n v="1415.7674109101124"/>
    <n v="899.26250503517417"/>
    <n v="1677.2210393258426"/>
    <n v="0.84411498408055907"/>
    <n v="707.8837054550562"/>
  </r>
  <r>
    <x v="102"/>
    <x v="27"/>
    <n v="1485.3302166741573"/>
    <n v="934.2151080521337"/>
    <n v="1754.6976151685392"/>
    <n v="0.84648785285520034"/>
    <n v="742.66510833707866"/>
  </r>
  <r>
    <x v="102"/>
    <x v="28"/>
    <n v="1529.7860646404495"/>
    <n v="965.6452560301841"/>
    <n v="1809.0649971910111"/>
    <n v="0.84562249947668755"/>
    <n v="764.89303232022473"/>
  </r>
  <r>
    <x v="102"/>
    <x v="29"/>
    <n v="1507.5763752134833"/>
    <n v="951.08379760398498"/>
    <n v="1782.5114073033708"/>
    <n v="0.84575973485307654"/>
    <n v="753.78818760674164"/>
  </r>
  <r>
    <x v="102"/>
    <x v="30"/>
    <n v="1477.5217745056182"/>
    <n v="946.77344495720104"/>
    <n v="1754.836331460674"/>
    <n v="0.84197126992223403"/>
    <n v="738.76088725280908"/>
  </r>
  <r>
    <x v="102"/>
    <x v="31"/>
    <n v="1447.7224575842697"/>
    <n v="918.27258082362437"/>
    <n v="1714.3876011235957"/>
    <n v="0.8444545776202792"/>
    <n v="723.86122879213485"/>
  </r>
  <r>
    <x v="102"/>
    <x v="32"/>
    <n v="1453.5494113146067"/>
    <n v="918.1577886254986"/>
    <n v="1719.2497247191013"/>
    <n v="0.84545566034747754"/>
    <n v="726.77470565730334"/>
  </r>
  <r>
    <x v="102"/>
    <x v="33"/>
    <n v="1439.5655327865165"/>
    <n v="918.75929744340249"/>
    <n v="1707.7668370786516"/>
    <n v="0.8429520362680617"/>
    <n v="719.78276639325827"/>
  </r>
  <r>
    <x v="102"/>
    <x v="34"/>
    <n v="1465.1587454157307"/>
    <n v="931.38408059452661"/>
    <n v="1736.1354943820224"/>
    <n v="0.84391958470802075"/>
    <n v="732.57937270786533"/>
  </r>
  <r>
    <x v="102"/>
    <x v="35"/>
    <n v="1479.4424810898879"/>
    <n v="928.79018399289464"/>
    <n v="1746.8260533707867"/>
    <n v="0.84693176990065011"/>
    <n v="739.72124054494395"/>
  </r>
  <r>
    <x v="102"/>
    <x v="36"/>
    <n v="1479.3290216292135"/>
    <n v="926.47502093084677"/>
    <n v="1745.5000196629214"/>
    <n v="0.84751017185029365"/>
    <n v="739.66451081460673"/>
  </r>
  <r>
    <x v="102"/>
    <x v="37"/>
    <n v="1464.1011411573031"/>
    <n v="916.97004085491164"/>
    <n v="1727.549191011236"/>
    <n v="0.84750185336272754"/>
    <n v="732.05057057865156"/>
  </r>
  <r>
    <x v="102"/>
    <x v="38"/>
    <n v="1479.1588324382024"/>
    <n v="933.44704138357235"/>
    <n v="1749.0666741573034"/>
    <n v="0.84568464672786581"/>
    <n v="739.57941621910118"/>
  </r>
  <r>
    <x v="102"/>
    <x v="39"/>
    <n v="1500.4608461797754"/>
    <n v="956.90713868113949"/>
    <n v="1779.6218764044943"/>
    <n v="0.84313463779804221"/>
    <n v="750.23042308988772"/>
  </r>
  <r>
    <x v="102"/>
    <x v="40"/>
    <n v="1504.4967612808991"/>
    <n v="964.68323204645299"/>
    <n v="1787.2113033707865"/>
    <n v="0.84181246976411184"/>
    <n v="752.24838064044957"/>
  </r>
  <r>
    <x v="102"/>
    <x v="41"/>
    <n v="1463.0273284044943"/>
    <n v="925.33668801093222"/>
    <n v="1731.0970365168537"/>
    <n v="0.84514460919432721"/>
    <n v="731.51366420224713"/>
  </r>
  <r>
    <x v="102"/>
    <x v="42"/>
    <n v="1470.6696335056183"/>
    <n v="921.42282978740707"/>
    <n v="1735.479530898876"/>
    <n v="0.84741398980597493"/>
    <n v="735.33481675280916"/>
  </r>
  <r>
    <x v="102"/>
    <x v="43"/>
    <n v="1488.0086703707864"/>
    <n v="935.9535242201091"/>
    <n v="1757.8904410112361"/>
    <n v="0.84647406667437208"/>
    <n v="744.00433518539319"/>
  </r>
  <r>
    <x v="102"/>
    <x v="44"/>
    <n v="1605.9821967303371"/>
    <n v="1014.3594553854931"/>
    <n v="1899.5009662921348"/>
    <n v="0.84547585141019832"/>
    <n v="802.99109836516857"/>
  </r>
  <r>
    <x v="102"/>
    <x v="45"/>
    <n v="1734.0981884494383"/>
    <n v="1086.4324588155901"/>
    <n v="2046.3215814606738"/>
    <n v="0.84742212766559943"/>
    <n v="867.04909422471917"/>
  </r>
  <r>
    <x v="102"/>
    <x v="46"/>
    <n v="1771.6330093146069"/>
    <n v="1111.099172464948"/>
    <n v="2091.225691011236"/>
    <n v="0.84717446659614892"/>
    <n v="885.81650465730343"/>
  </r>
  <r>
    <x v="102"/>
    <x v="47"/>
    <n v="1827.8278593370792"/>
    <n v="1162.8299644657473"/>
    <n v="2166.3628988764049"/>
    <n v="0.84373114970030705"/>
    <n v="913.91392966853959"/>
  </r>
  <r>
    <x v="103"/>
    <x v="0"/>
    <n v="1801.5295772022471"/>
    <n v="1138.0552338667214"/>
    <n v="2130.88679494382"/>
    <n v="0.84543654851910788"/>
    <n v="900.76478860112354"/>
  </r>
  <r>
    <x v="103"/>
    <x v="1"/>
    <n v="1798.0366466629214"/>
    <n v="1136.7739910111134"/>
    <n v="2127.2496067415732"/>
    <n v="0.84524008887564184"/>
    <n v="899.01832333146069"/>
  </r>
  <r>
    <x v="103"/>
    <x v="2"/>
    <n v="1750.0676075393258"/>
    <n v="1093.6663740867316"/>
    <n v="2063.6963848314604"/>
    <n v="0.84802571754383904"/>
    <n v="875.03380376966288"/>
  </r>
  <r>
    <x v="103"/>
    <x v="3"/>
    <n v="1735.4191807415732"/>
    <n v="1089.6759767927751"/>
    <n v="2049.1640898876403"/>
    <n v="0.84689127108250739"/>
    <n v="867.7095903707866"/>
  </r>
  <r>
    <x v="103"/>
    <x v="4"/>
    <n v="1714.6115260786517"/>
    <n v="1063.0914879827847"/>
    <n v="2017.4380280898874"/>
    <n v="0.84989551213230963"/>
    <n v="857.30576303932583"/>
  </r>
  <r>
    <x v="103"/>
    <x v="5"/>
    <n v="1690.2582632696631"/>
    <n v="1060.832254030563"/>
    <n v="1995.5796320224715"/>
    <n v="0.84700116003721049"/>
    <n v="845.12913163483154"/>
  </r>
  <r>
    <x v="103"/>
    <x v="6"/>
    <n v="1673.3609078764046"/>
    <n v="1051.2668440860486"/>
    <n v="1976.1828623595504"/>
    <n v="0.84676420373285788"/>
    <n v="836.68045393820228"/>
  </r>
  <r>
    <x v="103"/>
    <x v="7"/>
    <n v="1673.1542495730339"/>
    <n v="1057.1742624614981"/>
    <n v="1979.1570337078649"/>
    <n v="0.84538731443580906"/>
    <n v="836.57712478651695"/>
  </r>
  <r>
    <x v="103"/>
    <x v="8"/>
    <n v="1762.4346887528088"/>
    <n v="1120.3341666734061"/>
    <n v="2088.3784803370786"/>
    <n v="0.84392494241194238"/>
    <n v="881.21734437640441"/>
  </r>
  <r>
    <x v="103"/>
    <x v="9"/>
    <n v="1799.7831119325845"/>
    <n v="1148.4777299465695"/>
    <n v="2134.9989101123597"/>
    <n v="0.84299017831248746"/>
    <n v="899.89155596629223"/>
  </r>
  <r>
    <x v="103"/>
    <x v="10"/>
    <n v="1964.2547565505615"/>
    <n v="1246.8412543213869"/>
    <n v="2326.5661095505616"/>
    <n v="0.84427205764207136"/>
    <n v="982.12737827528076"/>
  </r>
  <r>
    <x v="103"/>
    <x v="11"/>
    <n v="2045.1554041348313"/>
    <n v="1303.1657463370711"/>
    <n v="2425.0570280898883"/>
    <n v="0.8433432205698318"/>
    <n v="1022.5777020674157"/>
  </r>
  <r>
    <x v="103"/>
    <x v="12"/>
    <n v="1952.3131483146071"/>
    <n v="1244.4475831069587"/>
    <n v="2315.2054803370788"/>
    <n v="0.84325696569721453"/>
    <n v="976.15657415730357"/>
  </r>
  <r>
    <x v="103"/>
    <x v="13"/>
    <n v="2091.7467212359552"/>
    <n v="1337.5349206106491"/>
    <n v="2482.8217837078651"/>
    <n v="0.84248766261109753"/>
    <n v="1045.8733606179776"/>
  </r>
  <r>
    <x v="103"/>
    <x v="14"/>
    <n v="1798.2108879775278"/>
    <n v="1138.0950118279563"/>
    <n v="2128.1030646067416"/>
    <n v="0.8449829887866942"/>
    <n v="899.10544398876391"/>
  </r>
  <r>
    <x v="103"/>
    <x v="15"/>
    <n v="1826.7216295955056"/>
    <n v="1163.1230649415959"/>
    <n v="2165.5870280898876"/>
    <n v="0.84352261345355795"/>
    <n v="913.36081479775282"/>
  </r>
  <r>
    <x v="103"/>
    <x v="16"/>
    <n v="1859.0980971235956"/>
    <n v="1190.591558455839"/>
    <n v="2207.6580337078653"/>
    <n v="0.84211325700708861"/>
    <n v="929.5490485617978"/>
  </r>
  <r>
    <x v="103"/>
    <x v="17"/>
    <n v="2000.6266179438205"/>
    <n v="1281.2143193174049"/>
    <n v="2375.713997191011"/>
    <n v="0.8421159366444424"/>
    <n v="1000.3133089719103"/>
  </r>
  <r>
    <x v="103"/>
    <x v="18"/>
    <n v="2073.641833011236"/>
    <n v="1334.0677877780279"/>
    <n v="2465.7103061797752"/>
    <n v="0.84099167197950886"/>
    <n v="1036.820916505618"/>
  </r>
  <r>
    <x v="103"/>
    <x v="19"/>
    <n v="2171.6586506629214"/>
    <n v="1393.4699857617341"/>
    <n v="2580.2829101123598"/>
    <n v="0.84163586952112768"/>
    <n v="1085.8293253314607"/>
  </r>
  <r>
    <x v="103"/>
    <x v="20"/>
    <n v="2045.609241977528"/>
    <n v="1309.9760115256643"/>
    <n v="2429.1056629213485"/>
    <n v="0.84212443830763173"/>
    <n v="1022.804620988764"/>
  </r>
  <r>
    <x v="103"/>
    <x v="21"/>
    <n v="2029.5466240449439"/>
    <n v="1308.8167591829726"/>
    <n v="2414.9660056179773"/>
    <n v="0.84040380664720515"/>
    <n v="1014.7733120224719"/>
  </r>
  <r>
    <x v="103"/>
    <x v="22"/>
    <n v="2088.124122741573"/>
    <n v="1354.756286770941"/>
    <n v="2489.1016348314611"/>
    <n v="0.83890673386784453"/>
    <n v="1044.0620613707865"/>
  </r>
  <r>
    <x v="103"/>
    <x v="23"/>
    <n v="2183.2315156516852"/>
    <n v="1389.1784509738081"/>
    <n v="2587.7242162921348"/>
    <n v="0.84368786360857495"/>
    <n v="1091.6157578258426"/>
  </r>
  <r>
    <x v="103"/>
    <x v="24"/>
    <n v="2220.5718345842697"/>
    <n v="1413.225248743822"/>
    <n v="2632.1369410112361"/>
    <n v="0.84363841409070151"/>
    <n v="1110.2859172921349"/>
  </r>
  <r>
    <x v="103"/>
    <x v="25"/>
    <n v="2202.3413305280901"/>
    <n v="1405.5691839883254"/>
    <n v="2612.6484775280896"/>
    <n v="0.84295355822678286"/>
    <n v="1101.1706652640451"/>
  </r>
  <r>
    <x v="103"/>
    <x v="26"/>
    <n v="2143.5612256516852"/>
    <n v="1363.4765112690257"/>
    <n v="2540.4572275280898"/>
    <n v="0.84376985466407894"/>
    <n v="1071.7806128258426"/>
  </r>
  <r>
    <x v="103"/>
    <x v="27"/>
    <n v="2165.5196834157305"/>
    <n v="1394.033298968433"/>
    <n v="2575.4231376404496"/>
    <n v="0.84084034649146455"/>
    <n v="1082.7598417078652"/>
  </r>
  <r>
    <x v="103"/>
    <x v="28"/>
    <n v="1980.5280849101123"/>
    <n v="1267.3103957428928"/>
    <n v="2351.2905252808987"/>
    <n v="0.84231534283646514"/>
    <n v="990.26404245505614"/>
  </r>
  <r>
    <x v="103"/>
    <x v="29"/>
    <n v="2036.8039774044946"/>
    <n v="1322.6455731443286"/>
    <n v="2428.5719578651688"/>
    <n v="0.83868380790946095"/>
    <n v="1018.4019887022473"/>
  </r>
  <r>
    <x v="103"/>
    <x v="30"/>
    <n v="2209.1326896741575"/>
    <n v="1427.1190029625698"/>
    <n v="2630.0068230337079"/>
    <n v="0.83997222757237078"/>
    <n v="1104.5663448370788"/>
  </r>
  <r>
    <x v="103"/>
    <x v="31"/>
    <n v="1880.8944699438207"/>
    <n v="1212.2633643159045"/>
    <n v="2237.710095505618"/>
    <n v="0.84054430183853923"/>
    <n v="940.44723497191035"/>
  </r>
  <r>
    <x v="103"/>
    <x v="32"/>
    <n v="1943.4308933932587"/>
    <n v="1246.9337017276273"/>
    <n v="2309.0619943820225"/>
    <n v="0.8416538395771318"/>
    <n v="971.71544669662933"/>
  </r>
  <r>
    <x v="103"/>
    <x v="33"/>
    <n v="1971.4027025730336"/>
    <n v="1272.2301059567881"/>
    <n v="2346.27322752809"/>
    <n v="0.84022725036589185"/>
    <n v="985.7013512865168"/>
  </r>
  <r>
    <x v="103"/>
    <x v="34"/>
    <n v="1925.8851982247193"/>
    <n v="1231.5599439404873"/>
    <n v="2285.995120786517"/>
    <n v="0.84247126370160463"/>
    <n v="962.94259911235963"/>
  </r>
  <r>
    <x v="103"/>
    <x v="35"/>
    <n v="1840.6852475056178"/>
    <n v="1166.2964990865371"/>
    <n v="2179.0754241573031"/>
    <n v="0.84470928683776592"/>
    <n v="920.34262375280889"/>
  </r>
  <r>
    <x v="103"/>
    <x v="36"/>
    <n v="1644.9717299662923"/>
    <n v="1031.5293293565178"/>
    <n v="1941.644856741573"/>
    <n v="0.84720525705553007"/>
    <n v="822.48586498314614"/>
  </r>
  <r>
    <x v="103"/>
    <x v="37"/>
    <n v="1613.2922276966292"/>
    <n v="1012.6471364777777"/>
    <n v="1904.7745365168539"/>
    <n v="0.84697280269546193"/>
    <n v="806.6461138483146"/>
  </r>
  <r>
    <x v="103"/>
    <x v="38"/>
    <n v="1660.1712455730337"/>
    <n v="1038.2179074162955"/>
    <n v="1958.0768595505617"/>
    <n v="0.84785805903149969"/>
    <n v="830.08562278651686"/>
  </r>
  <r>
    <x v="103"/>
    <x v="39"/>
    <n v="1654.619836247191"/>
    <n v="1036.5758175643093"/>
    <n v="1952.4999943820224"/>
    <n v="0.84743653828838439"/>
    <n v="827.30991812359548"/>
  </r>
  <r>
    <x v="103"/>
    <x v="40"/>
    <n v="1638.2938302808986"/>
    <n v="1025.9539177949507"/>
    <n v="1933.0256376404495"/>
    <n v="0.8475282471062745"/>
    <n v="819.14691514044932"/>
  </r>
  <r>
    <x v="103"/>
    <x v="41"/>
    <n v="1615.9180037865169"/>
    <n v="1016.471244451906"/>
    <n v="1909.0324213483145"/>
    <n v="0.84645917257142433"/>
    <n v="807.95900189325846"/>
  </r>
  <r>
    <x v="103"/>
    <x v="42"/>
    <n v="1596.6339475955058"/>
    <n v="1014.4904369193991"/>
    <n v="1891.674075842697"/>
    <n v="0.84403226115166929"/>
    <n v="798.31697379775289"/>
  </r>
  <r>
    <x v="103"/>
    <x v="43"/>
    <n v="1752.4016307303368"/>
    <n v="1101.3736426677069"/>
    <n v="2069.766985955056"/>
    <n v="0.84666614291449971"/>
    <n v="876.20081536516841"/>
  </r>
  <r>
    <x v="103"/>
    <x v="44"/>
    <n v="1792.3393608876404"/>
    <n v="1125.3250936574284"/>
    <n v="2116.3262865168535"/>
    <n v="0.84691069250836282"/>
    <n v="896.1696804438202"/>
  </r>
  <r>
    <x v="103"/>
    <x v="45"/>
    <n v="1970.9042913707867"/>
    <n v="1233.2832467861663"/>
    <n v="2324.9626432584269"/>
    <n v="0.84771439106160063"/>
    <n v="985.45214568539336"/>
  </r>
  <r>
    <x v="103"/>
    <x v="46"/>
    <n v="1969.915573213483"/>
    <n v="1251.5230298568795"/>
    <n v="2333.854592696629"/>
    <n v="0.84406097079825515"/>
    <n v="984.95778660674148"/>
  </r>
  <r>
    <x v="103"/>
    <x v="47"/>
    <n v="1988.1663378876406"/>
    <n v="1248.6751622317183"/>
    <n v="2347.7638398876406"/>
    <n v="0.84683404016597785"/>
    <n v="994.08316894382028"/>
  </r>
  <r>
    <x v="104"/>
    <x v="0"/>
    <n v="1944.188640505618"/>
    <n v="1226.3694392284021"/>
    <n v="2298.6629747191014"/>
    <n v="0.84579108024446237"/>
    <n v="972.09432025280898"/>
  </r>
  <r>
    <x v="104"/>
    <x v="1"/>
    <n v="1933.8921944494382"/>
    <n v="1232.0988881850885"/>
    <n v="2293.0343848314606"/>
    <n v="0.84337688402853173"/>
    <n v="966.9460972247191"/>
  </r>
  <r>
    <x v="104"/>
    <x v="2"/>
    <n v="1890.8951109775282"/>
    <n v="1203.0990036398523"/>
    <n v="2241.1897584269664"/>
    <n v="0.84370147769401693"/>
    <n v="945.44755548876412"/>
  </r>
  <r>
    <x v="104"/>
    <x v="3"/>
    <n v="1865.9380817528092"/>
    <n v="1176.7868750584109"/>
    <n v="2206.0263539325847"/>
    <n v="0.84583671379377889"/>
    <n v="932.96904087640462"/>
  </r>
  <r>
    <x v="104"/>
    <x v="4"/>
    <n v="1804.5605656516857"/>
    <n v="1128.4567268590597"/>
    <n v="2128.3452303370791"/>
    <n v="0.84787023267173922"/>
    <n v="902.28028282584285"/>
  </r>
  <r>
    <x v="104"/>
    <x v="5"/>
    <n v="1811.7409286629218"/>
    <n v="1129.8264871641452"/>
    <n v="2135.1611376404494"/>
    <n v="0.84852655695347801"/>
    <n v="905.87046433146088"/>
  </r>
  <r>
    <x v="104"/>
    <x v="6"/>
    <n v="1805.6951602584268"/>
    <n v="1124.2622945863559"/>
    <n v="2127.087379213483"/>
    <n v="0.8489050228515318"/>
    <n v="902.84758012921338"/>
  </r>
  <r>
    <x v="104"/>
    <x v="7"/>
    <n v="1809.0867877078656"/>
    <n v="1127.0441428330837"/>
    <n v="2131.4369578651686"/>
    <n v="0.84876392005505685"/>
    <n v="904.5433938539328"/>
  </r>
  <r>
    <x v="104"/>
    <x v="8"/>
    <n v="1846.856631741573"/>
    <n v="1165.4494792273765"/>
    <n v="2183.8388005617976"/>
    <n v="0.84569274585031862"/>
    <n v="923.42831587078649"/>
  </r>
  <r>
    <x v="104"/>
    <x v="9"/>
    <n v="1895.6239392134833"/>
    <n v="1199.6751783225664"/>
    <n v="2243.3480898876405"/>
    <n v="0.84499768348853377"/>
    <n v="947.81196960674163"/>
  </r>
  <r>
    <x v="104"/>
    <x v="10"/>
    <n v="2140.3559958876403"/>
    <n v="1354.8276813579603"/>
    <n v="2533.1170196629209"/>
    <n v="0.84494951448095956"/>
    <n v="1070.1779979438202"/>
  </r>
  <r>
    <x v="104"/>
    <x v="11"/>
    <n v="2302.4125748426968"/>
    <n v="1469.0652367385496"/>
    <n v="2731.1639157303371"/>
    <n v="0.84301515613244027"/>
    <n v="1151.2062874213484"/>
  </r>
  <r>
    <x v="104"/>
    <x v="12"/>
    <n v="2355.6696352584268"/>
    <n v="1505.9730673383074"/>
    <n v="2795.9138595505619"/>
    <n v="0.84254013306300379"/>
    <n v="1177.8348176292134"/>
  </r>
  <r>
    <x v="104"/>
    <x v="13"/>
    <n v="2483.7045845056182"/>
    <n v="1589.6221676849809"/>
    <n v="2948.8450449438205"/>
    <n v="0.84226351220599183"/>
    <n v="1241.8522922528091"/>
  </r>
  <r>
    <x v="104"/>
    <x v="14"/>
    <n v="2093.4769780112356"/>
    <n v="1317.9869867695643"/>
    <n v="2473.8099269662921"/>
    <n v="0.84625619583414391"/>
    <n v="1046.7384890056178"/>
  </r>
  <r>
    <x v="104"/>
    <x v="15"/>
    <n v="2099.1621074157301"/>
    <n v="1335.5100397265649"/>
    <n v="2487.9848511235955"/>
    <n v="0.84371981062012114"/>
    <n v="1049.5810537078651"/>
  </r>
  <r>
    <x v="104"/>
    <x v="16"/>
    <n v="2108.1335090561797"/>
    <n v="1322.8784201976985"/>
    <n v="2488.8218511235955"/>
    <n v="0.84704074263268325"/>
    <n v="1054.0667545280899"/>
  </r>
  <r>
    <x v="104"/>
    <x v="17"/>
    <n v="2090.2920088651686"/>
    <n v="1307.1645618945875"/>
    <n v="2465.3599887640448"/>
    <n v="0.84786482233496918"/>
    <n v="1045.1460044325843"/>
  </r>
  <r>
    <x v="104"/>
    <x v="18"/>
    <n v="2173.7414421910116"/>
    <n v="1388.6645907837938"/>
    <n v="2579.4459101123598"/>
    <n v="0.84271642745799014"/>
    <n v="1086.8707210955058"/>
  </r>
  <r>
    <x v="104"/>
    <x v="19"/>
    <n v="2066.90315147191"/>
    <n v="1297.3517313677103"/>
    <n v="2440.3299269662921"/>
    <n v="0.84697693071419677"/>
    <n v="1033.451575735955"/>
  </r>
  <r>
    <x v="104"/>
    <x v="20"/>
    <n v="2056.7768946067413"/>
    <n v="1303.3985054539528"/>
    <n v="2434.990525280899"/>
    <n v="0.84467552265710477"/>
    <n v="1028.3884473033706"/>
  </r>
  <r>
    <x v="104"/>
    <x v="21"/>
    <n v="2232.3432536292135"/>
    <n v="1416.3432678914576"/>
    <n v="2643.7444382022472"/>
    <n v="0.84438693141883725"/>
    <n v="1116.1716268146067"/>
  </r>
  <r>
    <x v="104"/>
    <x v="22"/>
    <n v="2284.4697715617976"/>
    <n v="1436.8923502150992"/>
    <n v="2698.7889438202246"/>
    <n v="0.84647959478004065"/>
    <n v="1142.2348857808988"/>
  </r>
  <r>
    <x v="104"/>
    <x v="23"/>
    <n v="2288.3071326067425"/>
    <n v="1437.3481219437315"/>
    <n v="2702.2803623595505"/>
    <n v="0.8468059659837297"/>
    <n v="1144.1535663033712"/>
  </r>
  <r>
    <x v="104"/>
    <x v="24"/>
    <n v="2280.1177908202249"/>
    <n v="1432.5281171571596"/>
    <n v="2692.781823033708"/>
    <n v="0.84675177592049666"/>
    <n v="1140.0588954101124"/>
  </r>
  <r>
    <x v="104"/>
    <x v="25"/>
    <n v="2234.0086764269663"/>
    <n v="1408.171630688262"/>
    <n v="2640.7843735955053"/>
    <n v="0.84596406233095733"/>
    <n v="1117.0043382134832"/>
  </r>
  <r>
    <x v="104"/>
    <x v="26"/>
    <n v="2233.3279196629214"/>
    <n v="1409.180552860762"/>
    <n v="2640.7467556179777"/>
    <n v="0.84571832377023459"/>
    <n v="1116.6639598314607"/>
  </r>
  <r>
    <x v="104"/>
    <x v="27"/>
    <n v="2449.4074103932585"/>
    <n v="1547.3246517773327"/>
    <n v="2897.2073174157304"/>
    <n v="0.84543739609842516"/>
    <n v="1224.7037051966292"/>
  </r>
  <r>
    <x v="104"/>
    <x v="28"/>
    <n v="2247.7737402808989"/>
    <n v="1406.261251461653"/>
    <n v="2651.4255589887634"/>
    <n v="0.84776045575203152"/>
    <n v="1123.8868701404494"/>
  </r>
  <r>
    <x v="104"/>
    <x v="29"/>
    <n v="2035.3573692808993"/>
    <n v="1286.244105347301"/>
    <n v="2407.7174915730338"/>
    <n v="0.84534725373911679"/>
    <n v="1017.6786846404497"/>
  </r>
  <r>
    <x v="104"/>
    <x v="30"/>
    <n v="2021.4545332247196"/>
    <n v="1269.6162470230704"/>
    <n v="2387.091084269663"/>
    <n v="0.8468275662146294"/>
    <n v="1010.7272666123598"/>
  </r>
  <r>
    <x v="104"/>
    <x v="31"/>
    <n v="1942.1058489775282"/>
    <n v="1214.1419402853344"/>
    <n v="2290.3964241573035"/>
    <n v="0.84793437000412697"/>
    <n v="971.05292448876412"/>
  </r>
  <r>
    <x v="104"/>
    <x v="32"/>
    <n v="2012.0900755955054"/>
    <n v="1269.5795568163221"/>
    <n v="2379.1466376404492"/>
    <n v="0.84571923552850992"/>
    <n v="1006.0450377977527"/>
  </r>
  <r>
    <x v="104"/>
    <x v="33"/>
    <n v="2038.4815565730337"/>
    <n v="1283.8476928027369"/>
    <n v="2409.0811432584269"/>
    <n v="0.84616558569540956"/>
    <n v="1019.2407782865168"/>
  </r>
  <r>
    <x v="104"/>
    <x v="34"/>
    <n v="2087.7351188764051"/>
    <n v="1318.0129765508073"/>
    <n v="2468.9666123595507"/>
    <n v="0.84559066470372024"/>
    <n v="1043.8675594382025"/>
  </r>
  <r>
    <x v="104"/>
    <x v="35"/>
    <n v="2088.5212308539326"/>
    <n v="1319.2956398421345"/>
    <n v="2470.3161573033708"/>
    <n v="0.84544693790684244"/>
    <n v="1044.2606154269663"/>
  </r>
  <r>
    <x v="104"/>
    <x v="36"/>
    <n v="1865.0060933258428"/>
    <n v="1173.806972566289"/>
    <n v="2203.6493679775281"/>
    <n v="0.84632615352845975"/>
    <n v="932.50304666292141"/>
  </r>
  <r>
    <x v="104"/>
    <x v="37"/>
    <n v="1749.0788893820222"/>
    <n v="1096.3186132514429"/>
    <n v="2064.2653567415732"/>
    <n v="0.84731300831542788"/>
    <n v="874.53944469101111"/>
  </r>
  <r>
    <x v="104"/>
    <x v="38"/>
    <n v="1711.5481206404495"/>
    <n v="1086.90070442621"/>
    <n v="2027.4984859550564"/>
    <n v="0.84416739765614279"/>
    <n v="855.77406032022475"/>
  </r>
  <r>
    <x v="104"/>
    <x v="39"/>
    <n v="1686.5546223033707"/>
    <n v="1063.1921366362551"/>
    <n v="1993.7010842696632"/>
    <n v="0.84594156847800128"/>
    <n v="843.27731115168535"/>
  </r>
  <r>
    <x v="104"/>
    <x v="40"/>
    <n v="1622.6891023146068"/>
    <n v="1018.0904272129785"/>
    <n v="1915.6273230337079"/>
    <n v="0.84707974395813812"/>
    <n v="811.34455115730339"/>
  </r>
  <r>
    <x v="104"/>
    <x v="41"/>
    <n v="1564.763995516854"/>
    <n v="988.54296565283983"/>
    <n v="1850.8656235955059"/>
    <n v="0.84542279869952497"/>
    <n v="782.38199775842702"/>
  </r>
  <r>
    <x v="104"/>
    <x v="42"/>
    <n v="1570.1614241460675"/>
    <n v="1004.3840754694434"/>
    <n v="1863.9190617977529"/>
    <n v="0.84239785746471429"/>
    <n v="785.08071207303374"/>
  </r>
  <r>
    <x v="104"/>
    <x v="43"/>
    <n v="1706.1547441348316"/>
    <n v="1078.3770947747689"/>
    <n v="2018.3808286516853"/>
    <n v="0.84530863547419521"/>
    <n v="853.07737206741581"/>
  </r>
  <r>
    <x v="104"/>
    <x v="44"/>
    <n v="1865.5855470000001"/>
    <n v="1169.1311568444605"/>
    <n v="2201.6532640449441"/>
    <n v="0.84735665577625507"/>
    <n v="932.79277350000007"/>
  </r>
  <r>
    <x v="104"/>
    <x v="45"/>
    <n v="1984.4586447977529"/>
    <n v="1260.7126940597832"/>
    <n v="2351.0577640449437"/>
    <n v="0.84407056055634078"/>
    <n v="992.22932239887643"/>
  </r>
  <r>
    <x v="104"/>
    <x v="46"/>
    <n v="2002.4176565730338"/>
    <n v="1264.5355684373994"/>
    <n v="2368.2750421348314"/>
    <n v="0.8455173579703803"/>
    <n v="1001.2088282865169"/>
  </r>
  <r>
    <x v="104"/>
    <x v="47"/>
    <n v="1891.5231901348316"/>
    <n v="1179.1874515296272"/>
    <n v="2228.9780224719102"/>
    <n v="0.84860558115200924"/>
    <n v="945.76159506741578"/>
  </r>
  <r>
    <x v="105"/>
    <x v="0"/>
    <n v="1853.0685372134833"/>
    <n v="1168.7782006232005"/>
    <n v="2190.8686601123595"/>
    <n v="0.84581452596909579"/>
    <n v="926.53426860674165"/>
  </r>
  <r>
    <x v="105"/>
    <x v="1"/>
    <n v="1876.2385799325846"/>
    <n v="1172.9345098111862"/>
    <n v="2212.7011938202249"/>
    <n v="0.84794032975291245"/>
    <n v="938.11928996629229"/>
  </r>
  <r>
    <x v="105"/>
    <x v="2"/>
    <n v="1820.538088988764"/>
    <n v="1155.2497410391065"/>
    <n v="2156.1449157303373"/>
    <n v="0.84434866863858482"/>
    <n v="910.269044494382"/>
  </r>
  <r>
    <x v="105"/>
    <x v="3"/>
    <n v="1841.98192705618"/>
    <n v="1169.9713355534973"/>
    <n v="2182.1389382022476"/>
    <n v="0.84411762001446822"/>
    <n v="920.99096352808999"/>
  </r>
  <r>
    <x v="105"/>
    <x v="4"/>
    <n v="1807.9035676179774"/>
    <n v="1137.211324022147"/>
    <n v="2135.828856741573"/>
    <n v="0.84646462281445178"/>
    <n v="903.95178380898869"/>
  </r>
  <r>
    <x v="105"/>
    <x v="5"/>
    <n v="1834.5665408764041"/>
    <n v="1157.7164271221916"/>
    <n v="2169.3182612359551"/>
    <n v="0.84568805493352173"/>
    <n v="917.28327043820207"/>
  </r>
  <r>
    <x v="105"/>
    <x v="6"/>
    <n v="1831.2681122696631"/>
    <n v="1155.6168879020702"/>
    <n v="2165.408342696629"/>
    <n v="0.84569181533176607"/>
    <n v="915.63405613483155"/>
  </r>
  <r>
    <x v="105"/>
    <x v="7"/>
    <n v="1806.975631314607"/>
    <n v="1140.7080977796154"/>
    <n v="2136.9080224719105"/>
    <n v="0.84560290490385837"/>
    <n v="903.48781565730349"/>
  </r>
  <r>
    <x v="105"/>
    <x v="8"/>
    <n v="1815.9348765842694"/>
    <n v="1156.3730074018938"/>
    <n v="2152.8627471910108"/>
    <n v="0.84349774687385226"/>
    <n v="907.96743829213472"/>
  </r>
  <r>
    <x v="105"/>
    <x v="9"/>
    <n v="1837.4354443820225"/>
    <n v="1165.5386046154852"/>
    <n v="2175.924918539326"/>
    <n v="0.84443880794171533"/>
    <n v="918.71772219101126"/>
  </r>
  <r>
    <x v="105"/>
    <x v="10"/>
    <n v="2056.0231996179778"/>
    <n v="1302.0137102300826"/>
    <n v="2433.6127668539325"/>
    <n v="0.84484402268973713"/>
    <n v="1028.0115998089889"/>
  </r>
  <r>
    <x v="105"/>
    <x v="11"/>
    <n v="2313.033190786517"/>
    <n v="1473.3643492531623"/>
    <n v="2742.4304999999999"/>
    <n v="0.84342454285952451"/>
    <n v="1156.5165953932585"/>
  </r>
  <r>
    <x v="105"/>
    <x v="12"/>
    <n v="2492.1208452134829"/>
    <n v="1594.0967242643246"/>
    <n v="2958.3459353932585"/>
    <n v="0.84240345775593028"/>
    <n v="1246.0604226067414"/>
  </r>
  <r>
    <x v="105"/>
    <x v="13"/>
    <n v="2520.8625578764049"/>
    <n v="1627.9548786769221"/>
    <n v="3000.8307387640448"/>
    <n v="0.84005489723644833"/>
    <n v="1260.4312789382025"/>
  </r>
  <r>
    <x v="105"/>
    <x v="14"/>
    <n v="2166.0707722247193"/>
    <n v="1383.4693679382935"/>
    <n v="2570.1848342696626"/>
    <n v="0.84276848238435143"/>
    <n v="1083.0353861123597"/>
  </r>
  <r>
    <x v="105"/>
    <x v="15"/>
    <n v="2191.8868516516854"/>
    <n v="1404.6703708417231"/>
    <n v="2603.3568370786516"/>
    <n v="0.84194637493925117"/>
    <n v="1095.9434258258427"/>
  </r>
  <r>
    <x v="105"/>
    <x v="16"/>
    <n v="2175.0745908539329"/>
    <n v="1388.992750591673"/>
    <n v="2580.7460814606743"/>
    <n v="0.84280844461182491"/>
    <n v="1087.5372954269665"/>
  </r>
  <r>
    <x v="105"/>
    <x v="17"/>
    <n v="2188.6411006516855"/>
    <n v="1384.7998270352157"/>
    <n v="2589.9460280898875"/>
    <n v="0.84505278369288306"/>
    <n v="1094.3205503258428"/>
  </r>
  <r>
    <x v="105"/>
    <x v="18"/>
    <n v="2250.5210800786522"/>
    <n v="1408.7407547085736"/>
    <n v="2655.0698005617978"/>
    <n v="0.84763160637149892"/>
    <n v="1125.2605400393261"/>
  </r>
  <r>
    <x v="105"/>
    <x v="19"/>
    <n v="2239.4425741685391"/>
    <n v="1421.3915661562637"/>
    <n v="2652.4435955056178"/>
    <n v="0.84429413615547555"/>
    <n v="1119.7212870842695"/>
  </r>
  <r>
    <x v="105"/>
    <x v="20"/>
    <n v="2308.0085575280905"/>
    <n v="1456.7500766447058"/>
    <n v="2729.2900702247193"/>
    <n v="0.84564428776090395"/>
    <n v="1154.0042787640452"/>
  </r>
  <r>
    <x v="105"/>
    <x v="21"/>
    <n v="2321.2671059325844"/>
    <n v="1469.6260932313517"/>
    <n v="2747.3772640449438"/>
    <n v="0.844902932084034"/>
    <n v="1160.6335529662922"/>
  </r>
  <r>
    <x v="105"/>
    <x v="22"/>
    <n v="2280.583785033708"/>
    <n v="1438.372602192449"/>
    <n v="2696.2896994382022"/>
    <n v="0.84582297870621603"/>
    <n v="1140.291892516854"/>
  </r>
  <r>
    <x v="105"/>
    <x v="23"/>
    <n v="2294.7986346067419"/>
    <n v="1469.5742182771432"/>
    <n v="2725.0227808988761"/>
    <n v="0.84212089920575983"/>
    <n v="1147.3993173033709"/>
  </r>
  <r>
    <x v="105"/>
    <x v="24"/>
    <n v="2336.9083030112361"/>
    <n v="1479.2524422504684"/>
    <n v="2765.741890449438"/>
    <n v="0.84494808104869257"/>
    <n v="1168.454151505618"/>
  </r>
  <r>
    <x v="105"/>
    <x v="25"/>
    <n v="2313.8274070112361"/>
    <n v="1458.1941020114753"/>
    <n v="2734.9821404494387"/>
    <n v="0.84601188899573787"/>
    <n v="1156.9137035056181"/>
  </r>
  <r>
    <x v="105"/>
    <x v="26"/>
    <n v="2267.8560648202247"/>
    <n v="1443.1481267034192"/>
    <n v="2688.09368258427"/>
    <n v="0.84366704907395973"/>
    <n v="1133.9280324101123"/>
  </r>
  <r>
    <x v="105"/>
    <x v="27"/>
    <n v="2247.2996418202251"/>
    <n v="1422.7549956992652"/>
    <n v="2659.8096657303372"/>
    <n v="0.84490994629239979"/>
    <n v="1123.6498209101126"/>
  </r>
  <r>
    <x v="105"/>
    <x v="28"/>
    <n v="1893.0346322359551"/>
    <n v="1185.3764166416934"/>
    <n v="2233.539202247191"/>
    <n v="0.84754932007969674"/>
    <n v="946.51731611797754"/>
  </r>
  <r>
    <x v="105"/>
    <x v="29"/>
    <n v="1839.53849652809"/>
    <n v="1160.6179297384595"/>
    <n v="2175.0714606741576"/>
    <n v="0.84573703889155438"/>
    <n v="919.76924826404502"/>
  </r>
  <r>
    <x v="105"/>
    <x v="30"/>
    <n v="1975.9167682584268"/>
    <n v="1248.3548277791344"/>
    <n v="2337.2284550561799"/>
    <n v="0.8454101968439931"/>
    <n v="987.95838412921341"/>
  </r>
  <r>
    <x v="105"/>
    <x v="31"/>
    <n v="1891.6852750786518"/>
    <n v="1181.3793440579389"/>
    <n v="2230.2758426966293"/>
    <n v="0.848184443764325"/>
    <n v="945.84263753932589"/>
  </r>
  <r>
    <x v="105"/>
    <x v="32"/>
    <n v="1835.2554018876403"/>
    <n v="1160.9574241337909"/>
    <n v="2171.6317668539323"/>
    <n v="0.84510432657116441"/>
    <n v="917.62770094382017"/>
  </r>
  <r>
    <x v="105"/>
    <x v="33"/>
    <n v="1881.3442556629211"/>
    <n v="1189.4182882052112"/>
    <n v="2225.7969522471913"/>
    <n v="0.84524522947319769"/>
    <n v="940.67212783146056"/>
  </r>
  <r>
    <x v="105"/>
    <x v="34"/>
    <n v="1903.8011246292137"/>
    <n v="1192.6276029081826"/>
    <n v="2246.5127022471911"/>
    <n v="0.84744730030898008"/>
    <n v="951.90056231460687"/>
  </r>
  <r>
    <x v="105"/>
    <x v="35"/>
    <n v="1833.1645061123595"/>
    <n v="1155.7569614296808"/>
    <n v="2167.0870449438203"/>
    <n v="0.84591180146152489"/>
    <n v="916.58225305617975"/>
  </r>
  <r>
    <x v="105"/>
    <x v="36"/>
    <n v="1767.5038953707865"/>
    <n v="1110.3141374096604"/>
    <n v="2087.3110702247191"/>
    <n v="0.84678509139536051"/>
    <n v="883.75194768539325"/>
  </r>
  <r>
    <x v="105"/>
    <x v="37"/>
    <n v="1778.9957178876405"/>
    <n v="1109.2271210511856"/>
    <n v="2096.4757500000001"/>
    <n v="0.84856489176544991"/>
    <n v="889.49785894382023"/>
  </r>
  <r>
    <x v="105"/>
    <x v="38"/>
    <n v="1755.5096095280899"/>
    <n v="1112.4886087213931"/>
    <n v="2078.327426966292"/>
    <n v="0.8446742254133579"/>
    <n v="877.75480476404493"/>
  </r>
  <r>
    <x v="105"/>
    <x v="39"/>
    <n v="1711.6048503707866"/>
    <n v="1072.6660293743107"/>
    <n v="2019.9513792134831"/>
    <n v="0.84734952929275031"/>
    <n v="855.8024251853933"/>
  </r>
  <r>
    <x v="105"/>
    <x v="40"/>
    <n v="1674.4428248764045"/>
    <n v="1055.4672496716746"/>
    <n v="1979.3357191011237"/>
    <n v="0.84596201074814115"/>
    <n v="837.22141243820226"/>
  </r>
  <r>
    <x v="105"/>
    <x v="41"/>
    <n v="1623.0051679550559"/>
    <n v="1008.3546196903875"/>
    <n v="1910.7393370786517"/>
    <n v="0.84941212883411121"/>
    <n v="811.50258397752793"/>
  </r>
  <r>
    <x v="105"/>
    <x v="42"/>
    <n v="1666.9828653370787"/>
    <n v="1037.7250315475519"/>
    <n v="1963.5949466292136"/>
    <n v="0.84894436512921811"/>
    <n v="833.49143266853935"/>
  </r>
  <r>
    <x v="105"/>
    <x v="43"/>
    <n v="1639.7769075168542"/>
    <n v="1026.0616955924777"/>
    <n v="1934.3399157303372"/>
    <n v="0.84771910778552761"/>
    <n v="819.88845375842709"/>
  </r>
  <r>
    <x v="105"/>
    <x v="44"/>
    <n v="1676.0109967078654"/>
    <n v="1050.2547848911579"/>
    <n v="1977.8897780898876"/>
    <n v="0.8473733042528"/>
    <n v="838.00549835393269"/>
  </r>
  <r>
    <x v="105"/>
    <x v="45"/>
    <n v="1849.4824078314605"/>
    <n v="1149.1888998958646"/>
    <n v="2177.4343398876404"/>
    <n v="0.84938607513965136"/>
    <n v="924.74120391573024"/>
  </r>
  <r>
    <x v="105"/>
    <x v="46"/>
    <n v="1921.3062985617978"/>
    <n v="1204.1527254071964"/>
    <n v="2267.4659157303367"/>
    <n v="0.84733635254797512"/>
    <n v="960.6531492808989"/>
  </r>
  <r>
    <x v="105"/>
    <x v="47"/>
    <n v="1903.2824528089889"/>
    <n v="1196.4663141455037"/>
    <n v="2248.1138174157304"/>
    <n v="0.84661303091712015"/>
    <n v="951.64122640449443"/>
  </r>
  <r>
    <x v="106"/>
    <x v="0"/>
    <n v="1879.2938811235956"/>
    <n v="1183.1064422846689"/>
    <n v="2220.6950140449439"/>
    <n v="0.84626383597831645"/>
    <n v="939.64694056179781"/>
  </r>
  <r>
    <x v="106"/>
    <x v="1"/>
    <n v="1833.6386045730339"/>
    <n v="1147.4967285425157"/>
    <n v="2163.0948370786518"/>
    <n v="0.84769219228937642"/>
    <n v="916.81930228651697"/>
  </r>
  <r>
    <x v="106"/>
    <x v="2"/>
    <n v="1871.7569312359553"/>
    <n v="1171.294452972925"/>
    <n v="2208.0318623595504"/>
    <n v="0.84770376874713915"/>
    <n v="935.87846561797767"/>
  </r>
  <r>
    <x v="106"/>
    <x v="3"/>
    <n v="1833.1361412471908"/>
    <n v="1155.1185233911494"/>
    <n v="2166.7226207865165"/>
    <n v="0.84604098543161266"/>
    <n v="916.56807062359542"/>
  </r>
  <r>
    <x v="106"/>
    <x v="4"/>
    <n v="1798.8551756292136"/>
    <n v="1129.7241367144475"/>
    <n v="2124.1837415730338"/>
    <n v="0.84684537425990147"/>
    <n v="899.4275878146068"/>
  </r>
  <r>
    <x v="106"/>
    <x v="5"/>
    <n v="1805.087341719101"/>
    <n v="1135.0516106839684"/>
    <n v="2132.2951179775282"/>
    <n v="0.84654667475448608"/>
    <n v="902.5436708595505"/>
  </r>
  <r>
    <x v="106"/>
    <x v="6"/>
    <n v="1824.0269674044941"/>
    <n v="1159.2334198986316"/>
    <n v="2161.2256938202249"/>
    <n v="0.84397801331905709"/>
    <n v="912.01348370224707"/>
  </r>
  <r>
    <x v="106"/>
    <x v="7"/>
    <n v="1675.2775623370787"/>
    <n v="1050.2119472293239"/>
    <n v="1977.2455702247187"/>
    <n v="0.8472784501657421"/>
    <n v="837.63878116853937"/>
  </r>
  <r>
    <x v="106"/>
    <x v="8"/>
    <n v="1775.5959861910117"/>
    <n v="1104.6260085987683"/>
    <n v="2091.1575084269662"/>
    <n v="0.84909720049097126"/>
    <n v="887.79799309550583"/>
  </r>
  <r>
    <x v="106"/>
    <x v="9"/>
    <n v="1736.9103622247189"/>
    <n v="1092.2256470145451"/>
    <n v="2051.7832415730336"/>
    <n v="0.84653696698150627"/>
    <n v="868.45518111235947"/>
  </r>
  <r>
    <x v="106"/>
    <x v="10"/>
    <n v="1822.0535832134831"/>
    <n v="1162.909627334308"/>
    <n v="2161.5360421348314"/>
    <n v="0.84294388235781625"/>
    <n v="911.02679160674154"/>
  </r>
  <r>
    <x v="106"/>
    <x v="11"/>
    <n v="2058.3004930786515"/>
    <n v="1310.8479546578797"/>
    <n v="2440.2711488764044"/>
    <n v="0.84347204368103645"/>
    <n v="1029.1502465393257"/>
  </r>
  <r>
    <x v="106"/>
    <x v="12"/>
    <n v="2163.7448532808994"/>
    <n v="1354.3865980294099"/>
    <n v="2552.6760168539327"/>
    <n v="0.84763786669160823"/>
    <n v="1081.8724266404497"/>
  </r>
  <r>
    <x v="106"/>
    <x v="13"/>
    <n v="2161.1109729438203"/>
    <n v="1371.1603706458166"/>
    <n v="2559.3908258426964"/>
    <n v="0.84438490250204756"/>
    <n v="1080.5554864719102"/>
  </r>
  <r>
    <x v="106"/>
    <x v="14"/>
    <n v="1964.1615577078651"/>
    <n v="1255.2636026882205"/>
    <n v="2331.0120842696629"/>
    <n v="0.8426217825993223"/>
    <n v="982.08077885393254"/>
  </r>
  <r>
    <x v="106"/>
    <x v="15"/>
    <n v="1974.8226948876404"/>
    <n v="1259.2219078471949"/>
    <n v="2342.1281966292136"/>
    <n v="0.84317446744793967"/>
    <n v="987.4113474438202"/>
  </r>
  <r>
    <x v="106"/>
    <x v="16"/>
    <n v="1913.5343255056182"/>
    <n v="1199.7076646698149"/>
    <n v="2258.5198904494382"/>
    <n v="0.84725148252948568"/>
    <n v="956.7671627528091"/>
  </r>
  <r>
    <x v="106"/>
    <x v="17"/>
    <n v="1856.6465623483145"/>
    <n v="1154.2976252837454"/>
    <n v="2186.2157865168542"/>
    <n v="0.84925128333575006"/>
    <n v="928.32328117415727"/>
  </r>
  <r>
    <x v="106"/>
    <x v="18"/>
    <n v="1934.5405342247193"/>
    <n v="1216.7049643823248"/>
    <n v="2285.3485617977526"/>
    <n v="0.84649692679830302"/>
    <n v="967.27026711235965"/>
  </r>
  <r>
    <x v="106"/>
    <x v="19"/>
    <n v="1975.1022914157304"/>
    <n v="1253.1881350630586"/>
    <n v="2339.1258117977527"/>
    <n v="0.84437625434852126"/>
    <n v="987.5511457078652"/>
  </r>
  <r>
    <x v="106"/>
    <x v="20"/>
    <n v="2109.5395959438206"/>
    <n v="1333.5544107060534"/>
    <n v="2495.7012387640448"/>
    <n v="0.84526928270810797"/>
    <n v="1054.7697979719103"/>
  </r>
  <r>
    <x v="106"/>
    <x v="21"/>
    <n v="2079.8942597191012"/>
    <n v="1316.3715996892342"/>
    <n v="2461.4618258426967"/>
    <n v="0.84498335008995573"/>
    <n v="1039.9471298595506"/>
  </r>
  <r>
    <x v="106"/>
    <x v="22"/>
    <n v="2141.0853781348314"/>
    <n v="1362.0025505424192"/>
    <n v="2537.5771011235952"/>
    <n v="0.84375185179074796"/>
    <n v="1070.5426890674157"/>
  </r>
  <r>
    <x v="106"/>
    <x v="23"/>
    <n v="2258.584806033708"/>
    <n v="1423.2296284915317"/>
    <n v="2669.6044466292128"/>
    <n v="0.84603725053182299"/>
    <n v="1129.292403016854"/>
  </r>
  <r>
    <x v="106"/>
    <x v="24"/>
    <n v="2332.8602315393264"/>
    <n v="1468.9771931168841"/>
    <n v="2756.8334831460675"/>
    <n v="0.84621006158017653"/>
    <n v="1166.4301157696632"/>
  </r>
  <r>
    <x v="106"/>
    <x v="25"/>
    <n v="2325.4732102247194"/>
    <n v="1463.1998542155632"/>
    <n v="2747.5042247191009"/>
    <n v="0.8463947714083937"/>
    <n v="1162.7366051123597"/>
  </r>
  <r>
    <x v="106"/>
    <x v="26"/>
    <n v="2303.5471694494386"/>
    <n v="1449.5020082011865"/>
    <n v="2721.6512696629215"/>
    <n v="0.84637851848474865"/>
    <n v="1151.7735847247193"/>
  </r>
  <r>
    <x v="106"/>
    <x v="27"/>
    <n v="2252.3161708314606"/>
    <n v="1427.5595245104053"/>
    <n v="2666.6185196629208"/>
    <n v="0.84463381403207582"/>
    <n v="1126.1580854157303"/>
  </r>
  <r>
    <x v="106"/>
    <x v="28"/>
    <n v="2061.8015278651687"/>
    <n v="1296.6902263528361"/>
    <n v="2435.6582443820221"/>
    <n v="0.84650690737127254"/>
    <n v="1030.9007639325844"/>
  </r>
  <r>
    <x v="106"/>
    <x v="29"/>
    <n v="2083.2332095617976"/>
    <n v="1301.2155229471164"/>
    <n v="2456.2211713483143"/>
    <n v="0.84814561239948549"/>
    <n v="1041.6166047808988"/>
  </r>
  <r>
    <x v="106"/>
    <x v="30"/>
    <n v="2153.4808242134832"/>
    <n v="1345.4001533888627"/>
    <n v="2539.2087808988763"/>
    <n v="0.84809127961945463"/>
    <n v="1076.7404121067416"/>
  </r>
  <r>
    <x v="106"/>
    <x v="31"/>
    <n v="2170.5605251685397"/>
    <n v="1365.9725625930646"/>
    <n v="2564.6079691011237"/>
    <n v="0.84635178215144713"/>
    <n v="1085.2802625842698"/>
  </r>
  <r>
    <x v="106"/>
    <x v="32"/>
    <n v="2387.7462456404496"/>
    <n v="1508.2796799759312"/>
    <n v="2824.2237387640448"/>
    <n v="0.84545222563896116"/>
    <n v="1193.8731228202248"/>
  </r>
  <r>
    <x v="106"/>
    <x v="33"/>
    <n v="2194.6382435730338"/>
    <n v="1376.161088922235"/>
    <n v="2590.4162528089887"/>
    <n v="0.84721451280010218"/>
    <n v="1097.3191217865169"/>
  </r>
  <r>
    <x v="106"/>
    <x v="34"/>
    <n v="2142.8156349101123"/>
    <n v="1360.6082087856375"/>
    <n v="2538.2894915730335"/>
    <n v="0.84419670885615283"/>
    <n v="1071.4078174550561"/>
  </r>
  <r>
    <x v="106"/>
    <x v="35"/>
    <n v="2174.4667723146067"/>
    <n v="1379.1579894492993"/>
    <n v="2574.9529129213483"/>
    <n v="0.84446855762019357"/>
    <n v="1087.2333861573034"/>
  </r>
  <r>
    <x v="106"/>
    <x v="36"/>
    <n v="2021.077685730337"/>
    <n v="1274.3733354818569"/>
    <n v="2389.305842696629"/>
    <n v="0.84588487987343608"/>
    <n v="1010.5388428651685"/>
  </r>
  <r>
    <x v="106"/>
    <x v="37"/>
    <n v="1854.5313538314613"/>
    <n v="1167.1444602015345"/>
    <n v="2191.2354353932587"/>
    <n v="0.84634052730104303"/>
    <n v="927.26567691573064"/>
  </r>
  <r>
    <x v="106"/>
    <x v="38"/>
    <n v="1785.2846137078652"/>
    <n v="1124.8921007238841"/>
    <n v="2110.1240224719104"/>
    <n v="0.84605672211460292"/>
    <n v="892.64230685393261"/>
  </r>
  <r>
    <x v="106"/>
    <x v="39"/>
    <n v="1738.3934394606745"/>
    <n v="1103.2297722090075"/>
    <n v="2058.9141994382021"/>
    <n v="0.84432534388029123"/>
    <n v="869.19671973033724"/>
  </r>
  <r>
    <x v="106"/>
    <x v="40"/>
    <n v="1715.5718793707867"/>
    <n v="1081.0500600504445"/>
    <n v="2027.7712162921346"/>
    <n v="0.84603818497225858"/>
    <n v="857.78593968539337"/>
  </r>
  <r>
    <x v="106"/>
    <x v="41"/>
    <n v="1694.472471808989"/>
    <n v="1070.6460321234995"/>
    <n v="2004.3751853932583"/>
    <n v="0.84538687375364485"/>
    <n v="847.23623590449449"/>
  </r>
  <r>
    <x v="106"/>
    <x v="42"/>
    <n v="1687.5919659438205"/>
    <n v="1061.4167433974237"/>
    <n v="1993.6329016853933"/>
    <n v="0.84649082813448273"/>
    <n v="843.79598297191023"/>
  </r>
  <r>
    <x v="106"/>
    <x v="43"/>
    <n v="1564.4722426179776"/>
    <n v="985.79771686228185"/>
    <n v="1849.1540056179776"/>
    <n v="0.84604756438073914"/>
    <n v="782.2361213089888"/>
  </r>
  <r>
    <x v="106"/>
    <x v="44"/>
    <n v="1527.9180356629211"/>
    <n v="964.36292062155792"/>
    <n v="1806.8008651685388"/>
    <n v="0.84564827542320031"/>
    <n v="763.95901783146053"/>
  </r>
  <r>
    <x v="106"/>
    <x v="45"/>
    <n v="1650.6730678651686"/>
    <n v="1042.54552845849"/>
    <n v="1952.3377668539324"/>
    <n v="0.84548539494020181"/>
    <n v="825.3365339325843"/>
  </r>
  <r>
    <x v="106"/>
    <x v="46"/>
    <n v="1645.6403303595509"/>
    <n v="1048.4996110199111"/>
    <n v="1951.2774101123593"/>
    <n v="0.8433656443882015"/>
    <n v="822.82016517977547"/>
  </r>
  <r>
    <x v="106"/>
    <x v="47"/>
    <n v="1646.2076276629216"/>
    <n v="1046.6493361328642"/>
    <n v="1950.7625140449438"/>
    <n v="0.84387905540048447"/>
    <n v="823.1038138314608"/>
  </r>
  <r>
    <x v="107"/>
    <x v="0"/>
    <n v="1669.021083505618"/>
    <n v="1062.899900546035"/>
    <n v="1978.7338314606739"/>
    <n v="0.84347932853281726"/>
    <n v="834.51054175280899"/>
  </r>
  <r>
    <x v="107"/>
    <x v="1"/>
    <n v="1683.0900566292137"/>
    <n v="1058.9342272339154"/>
    <n v="1988.5003988764045"/>
    <n v="0.8464117269376652"/>
    <n v="841.54502831460684"/>
  </r>
  <r>
    <x v="107"/>
    <x v="2"/>
    <n v="1662.2337764831461"/>
    <n v="1075.5837618356545"/>
    <n v="1979.8741264044943"/>
    <n v="0.83956538161433947"/>
    <n v="831.11688824157306"/>
  </r>
  <r>
    <x v="107"/>
    <x v="3"/>
    <n v="1629.1157703370789"/>
    <n v="1047.4297886979227"/>
    <n v="1936.7827331460669"/>
    <n v="0.84114533987546414"/>
    <n v="814.55788516853943"/>
  </r>
  <r>
    <x v="107"/>
    <x v="4"/>
    <n v="1616.1408705842698"/>
    <n v="1037.4774071905003"/>
    <n v="1920.4870955056181"/>
    <n v="0.84152654520116876"/>
    <n v="808.0704352921349"/>
  </r>
  <r>
    <x v="107"/>
    <x v="5"/>
    <n v="1590.5517100786517"/>
    <n v="1007.6766361692116"/>
    <n v="1882.8879269662921"/>
    <n v="0.84474051126417682"/>
    <n v="795.27585503932585"/>
  </r>
  <r>
    <x v="107"/>
    <x v="6"/>
    <n v="1596.6420518426967"/>
    <n v="1007.4545562617785"/>
    <n v="1887.9169803370787"/>
    <n v="0.84571624095336206"/>
    <n v="798.32102592134834"/>
  </r>
  <r>
    <x v="107"/>
    <x v="7"/>
    <n v="1721.4434064606742"/>
    <n v="1086.7385151537424"/>
    <n v="2035.7720898876403"/>
    <n v="0.84559731170874108"/>
    <n v="860.72170323033708"/>
  </r>
  <r>
    <x v="107"/>
    <x v="8"/>
    <n v="1733.5876208764041"/>
    <n v="1097.5226500436268"/>
    <n v="2051.799699438202"/>
    <n v="0.84491074901271956"/>
    <n v="866.79381043820206"/>
  </r>
  <r>
    <x v="107"/>
    <x v="9"/>
    <n v="1784.4660847415735"/>
    <n v="1147.0134022171846"/>
    <n v="2121.3106685393259"/>
    <n v="0.84120921617308697"/>
    <n v="892.23304237078673"/>
  </r>
  <r>
    <x v="107"/>
    <x v="10"/>
    <n v="1966.9210538764046"/>
    <n v="1245.1557582317721"/>
    <n v="2327.9156544943817"/>
    <n v="0.8449279724026838"/>
    <n v="983.46052693820229"/>
  </r>
  <r>
    <x v="107"/>
    <x v="11"/>
    <n v="1999.4474499775281"/>
    <n v="1255.508223235312"/>
    <n v="2360.9512921348314"/>
    <n v="0.84688212613212255"/>
    <n v="999.72372498876405"/>
  </r>
  <r>
    <x v="107"/>
    <x v="12"/>
    <n v="2015.1251161685391"/>
    <n v="1271.2946385550777"/>
    <n v="2382.6286516853929"/>
    <n v="0.84575710727859588"/>
    <n v="1007.5625580842695"/>
  </r>
  <r>
    <x v="107"/>
    <x v="13"/>
    <n v="2040.4346801460674"/>
    <n v="1304.5924363203553"/>
    <n v="2421.8453932584271"/>
    <n v="0.84251236095661841"/>
    <n v="1020.2173400730337"/>
  </r>
  <r>
    <x v="107"/>
    <x v="14"/>
    <n v="1744.6580225393259"/>
    <n v="1112.3054473866714"/>
    <n v="2069.0710533707861"/>
    <n v="0.84320836623616713"/>
    <n v="872.32901126966294"/>
  </r>
  <r>
    <x v="107"/>
    <x v="15"/>
    <n v="1786.8001079325845"/>
    <n v="1147.8259780821329"/>
    <n v="2123.713516853933"/>
    <n v="0.84135647004759306"/>
    <n v="893.40005396629226"/>
  </r>
  <r>
    <x v="107"/>
    <x v="16"/>
    <n v="1788.0197971348314"/>
    <n v="1144.4124046526222"/>
    <n v="2122.8976769662922"/>
    <n v="0.84225434722317138"/>
    <n v="894.00989856741569"/>
  </r>
  <r>
    <x v="107"/>
    <x v="17"/>
    <n v="1760.262750505618"/>
    <n v="1114.6554063644328"/>
    <n v="2083.50225"/>
    <n v="0.84485761918693292"/>
    <n v="880.13137525280899"/>
  </r>
  <r>
    <x v="107"/>
    <x v="18"/>
    <n v="1755.6635902247192"/>
    <n v="1117.9070451081432"/>
    <n v="2081.3627275280901"/>
    <n v="0.84351639769672238"/>
    <n v="877.8317951123596"/>
  </r>
  <r>
    <x v="107"/>
    <x v="19"/>
    <n v="1864.0984176404493"/>
    <n v="1184.9181447319445"/>
    <n v="2208.8218398876402"/>
    <n v="0.84393335124541935"/>
    <n v="932.04920882022464"/>
  </r>
  <r>
    <x v="107"/>
    <x v="20"/>
    <n v="1955.254990044944"/>
    <n v="1244.8006784405013"/>
    <n v="2317.8763567415726"/>
    <n v="0.84355448225616525"/>
    <n v="977.62749502247198"/>
  </r>
  <r>
    <x v="107"/>
    <x v="21"/>
    <n v="1890.5263677303369"/>
    <n v="1185.1994946210064"/>
    <n v="2231.3197415730338"/>
    <n v="0.84726824780278032"/>
    <n v="945.26318386516846"/>
  </r>
  <r>
    <x v="107"/>
    <x v="22"/>
    <n v="1889.2823657865172"/>
    <n v="1182.9737243230184"/>
    <n v="2229.0838230337081"/>
    <n v="0.84756003621939502"/>
    <n v="944.64118289325859"/>
  </r>
  <r>
    <x v="107"/>
    <x v="23"/>
    <n v="1895.1903619887644"/>
    <n v="1194.6336431514912"/>
    <n v="2240.2892780898874"/>
    <n v="0.84595787719193083"/>
    <n v="947.59518099438219"/>
  </r>
  <r>
    <x v="107"/>
    <x v="24"/>
    <n v="1909.036468314607"/>
    <n v="1194.2120232485074"/>
    <n v="2251.7909747191015"/>
    <n v="0.84778582459357654"/>
    <n v="954.51823415730348"/>
  </r>
  <r>
    <x v="107"/>
    <x v="25"/>
    <n v="1946.3808393707866"/>
    <n v="1229.9568857417746"/>
    <n v="2302.4318258426965"/>
    <n v="0.84535872789996969"/>
    <n v="973.19041968539329"/>
  </r>
  <r>
    <x v="107"/>
    <x v="26"/>
    <n v="1992.1171583932589"/>
    <n v="1264.9503923345114"/>
    <n v="2359.7945393258428"/>
    <n v="0.84419093492875708"/>
    <n v="996.05857919662947"/>
  </r>
  <r>
    <x v="107"/>
    <x v="27"/>
    <n v="1976.7960790786517"/>
    <n v="1249.3620083422659"/>
    <n v="2338.5098174157301"/>
    <n v="0.84532297634875631"/>
    <n v="988.39803953932585"/>
  </r>
  <r>
    <x v="107"/>
    <x v="28"/>
    <n v="1861.0512206966293"/>
    <n v="1165.4170859106987"/>
    <n v="2195.8389353932585"/>
    <n v="0.84753539556093571"/>
    <n v="930.52561034831467"/>
  </r>
  <r>
    <x v="107"/>
    <x v="29"/>
    <n v="1765.5710324157305"/>
    <n v="1112.2210413180476"/>
    <n v="2086.6903735955057"/>
    <n v="0.84611069028584951"/>
    <n v="882.78551620786527"/>
  </r>
  <r>
    <x v="107"/>
    <x v="30"/>
    <n v="1748.1266403370789"/>
    <n v="1117.3673994880903"/>
    <n v="2074.7184522471912"/>
    <n v="0.84258499674672938"/>
    <n v="874.06332016853946"/>
  </r>
  <r>
    <x v="107"/>
    <x v="31"/>
    <n v="1759.7724435505618"/>
    <n v="1102.8801740415722"/>
    <n v="2076.8109522471909"/>
    <n v="0.84734358784386177"/>
    <n v="879.88622177528089"/>
  </r>
  <r>
    <x v="107"/>
    <x v="32"/>
    <n v="1839.0036162134829"/>
    <n v="1165.1771088574699"/>
    <n v="2177.0558089887636"/>
    <n v="0.84472047460634236"/>
    <n v="919.50180810674146"/>
  </r>
  <r>
    <x v="107"/>
    <x v="33"/>
    <n v="1815.3959441460677"/>
    <n v="1150.5524038745004"/>
    <n v="2149.2866882022472"/>
    <n v="0.84465043872976309"/>
    <n v="907.69797207303384"/>
  </r>
  <r>
    <x v="107"/>
    <x v="34"/>
    <n v="1836.689853640449"/>
    <n v="1165.4279078159254"/>
    <n v="2175.2360393258427"/>
    <n v="0.84436347156591007"/>
    <n v="918.34492682022449"/>
  </r>
  <r>
    <x v="107"/>
    <x v="35"/>
    <n v="1821.5632762584273"/>
    <n v="1144.0244643163735"/>
    <n v="2151.0194662921349"/>
    <n v="0.84683718804199637"/>
    <n v="910.78163812921366"/>
  </r>
  <r>
    <x v="107"/>
    <x v="36"/>
    <n v="1736.683443303371"/>
    <n v="1101.9752287361064"/>
    <n v="2056.7981882022473"/>
    <n v="0.84436258903034433"/>
    <n v="868.34172165168548"/>
  </r>
  <r>
    <x v="107"/>
    <x v="37"/>
    <n v="1694.5129930449441"/>
    <n v="1078.8478123820573"/>
    <n v="2008.8023511235956"/>
    <n v="0.84354391167311304"/>
    <n v="847.25649652247205"/>
  </r>
  <r>
    <x v="107"/>
    <x v="38"/>
    <n v="1614.4916562808987"/>
    <n v="1033.8205426198972"/>
    <n v="1917.1249887640447"/>
    <n v="0.84214209597348622"/>
    <n v="807.24582814044936"/>
  </r>
  <r>
    <x v="107"/>
    <x v="39"/>
    <n v="1602.408223719101"/>
    <n v="1000.4969012024362"/>
    <n v="1889.101946629213"/>
    <n v="0.84823808825052083"/>
    <n v="801.20411185955049"/>
  </r>
  <r>
    <x v="107"/>
    <x v="40"/>
    <n v="1590.0735594943822"/>
    <n v="988.23286135682361"/>
    <n v="1872.1479943820225"/>
    <n v="0.84933112353612283"/>
    <n v="795.03677974719108"/>
  </r>
  <r>
    <x v="107"/>
    <x v="41"/>
    <n v="1448.4396834606744"/>
    <n v="903.53663769457933"/>
    <n v="1707.1484915730337"/>
    <n v="0.84845559165507922"/>
    <n v="724.21984173033718"/>
  </r>
  <r>
    <x v="107"/>
    <x v="42"/>
    <n v="1426.0638569662922"/>
    <n v="888.87182745118037"/>
    <n v="1680.4021095505618"/>
    <n v="0.84864441008569391"/>
    <n v="713.03192848314609"/>
  </r>
  <r>
    <x v="107"/>
    <x v="43"/>
    <n v="1452.7795078314609"/>
    <n v="913.9738666149201"/>
    <n v="1716.3672471910111"/>
    <n v="0.84642695798877821"/>
    <n v="726.38975391573047"/>
  </r>
  <r>
    <x v="107"/>
    <x v="44"/>
    <n v="1498.2443345730339"/>
    <n v="935.55089242896281"/>
    <n v="1766.3497837078651"/>
    <n v="0.84821497326988504"/>
    <n v="749.12216728651697"/>
  </r>
  <r>
    <x v="107"/>
    <x v="45"/>
    <n v="1606.1361774269667"/>
    <n v="1005.8475590092667"/>
    <n v="1895.0996629213485"/>
    <n v="0.84752069184111589"/>
    <n v="803.06808871348335"/>
  </r>
  <r>
    <x v="107"/>
    <x v="46"/>
    <n v="1655.1141953258425"/>
    <n v="1052.5090294124896"/>
    <n v="1961.422508426966"/>
    <n v="0.84383358925212981"/>
    <n v="827.55709766292125"/>
  </r>
  <r>
    <x v="107"/>
    <x v="47"/>
    <n v="1624.0951892022472"/>
    <n v="1024.7912931994645"/>
    <n v="1920.385997191011"/>
    <n v="0.84571288875145167"/>
    <n v="812.04759460112359"/>
  </r>
  <r>
    <x v="108"/>
    <x v="0"/>
    <n v="1623.750758696629"/>
    <n v="1033.0400309644369"/>
    <n v="1924.5098679775281"/>
    <n v="0.84372171102610793"/>
    <n v="811.87537934831448"/>
  </r>
  <r>
    <x v="108"/>
    <x v="1"/>
    <n v="1604.7503511573032"/>
    <n v="1016.6454752060238"/>
    <n v="1899.6820028089885"/>
    <n v="0.84474683067188039"/>
    <n v="802.37517557865158"/>
  </r>
  <r>
    <x v="108"/>
    <x v="2"/>
    <n v="1604.3208260561796"/>
    <n v="1000.8738760775333"/>
    <n v="1890.92406741573"/>
    <n v="0.84843217858491671"/>
    <n v="802.16041302808981"/>
  </r>
  <r>
    <x v="108"/>
    <x v="3"/>
    <n v="1596.0382854269662"/>
    <n v="1011.1284254838295"/>
    <n v="1889.3699747191015"/>
    <n v="0.84474629468177842"/>
    <n v="798.01914271348312"/>
  </r>
  <r>
    <x v="108"/>
    <x v="4"/>
    <n v="1544.0860088089889"/>
    <n v="964.66483274574796"/>
    <n v="1820.6536853932587"/>
    <n v="0.84809429777715717"/>
    <n v="772.04300440449447"/>
  </r>
  <r>
    <x v="108"/>
    <x v="5"/>
    <n v="1491.6312688651685"/>
    <n v="938.50919269607175"/>
    <n v="1762.3176067415729"/>
    <n v="0.84640320403035163"/>
    <n v="745.81563443258426"/>
  </r>
  <r>
    <x v="108"/>
    <x v="6"/>
    <n v="1489.1230043595504"/>
    <n v="935.6033972915443"/>
    <n v="1758.647502808989"/>
    <n v="0.84674330812801191"/>
    <n v="744.56150217977518"/>
  </r>
  <r>
    <x v="108"/>
    <x v="7"/>
    <n v="1517.9295510000002"/>
    <n v="962.3809418968242"/>
    <n v="1797.2999747191009"/>
    <n v="0.84456104843446433"/>
    <n v="758.96477550000009"/>
  </r>
  <r>
    <x v="108"/>
    <x v="8"/>
    <n v="1683.916689842697"/>
    <n v="1075.3018268297126"/>
    <n v="1997.9613202247192"/>
    <n v="0.84281746237875099"/>
    <n v="841.9583449213485"/>
  </r>
  <r>
    <x v="108"/>
    <x v="9"/>
    <n v="1726.2978505280898"/>
    <n v="1103.7333392911394"/>
    <n v="2048.9830533707868"/>
    <n v="0.84251445988689522"/>
    <n v="863.14892526404492"/>
  </r>
  <r>
    <x v="108"/>
    <x v="10"/>
    <n v="1782.0186020898875"/>
    <n v="1127.2598698396221"/>
    <n v="2108.6263567415726"/>
    <n v="0.84510875831202881"/>
    <n v="891.00930104494375"/>
  </r>
  <r>
    <x v="108"/>
    <x v="11"/>
    <n v="1808.3452490898876"/>
    <n v="1127.3583010365476"/>
    <n v="2130.973786516854"/>
    <n v="0.84860041945691256"/>
    <n v="904.1726245449438"/>
  </r>
  <r>
    <x v="108"/>
    <x v="12"/>
    <n v="1795.7471968314608"/>
    <n v="1122.9727644015727"/>
    <n v="2117.9650196629213"/>
    <n v="0.84786442654150052"/>
    <n v="897.87359841573038"/>
  </r>
  <r>
    <x v="108"/>
    <x v="13"/>
    <n v="1783.1369882022473"/>
    <n v="1113.0008626176145"/>
    <n v="2101.986783707865"/>
    <n v="0.84831027579385032"/>
    <n v="891.56849410112363"/>
  </r>
  <r>
    <x v="108"/>
    <x v="14"/>
    <n v="1611.0797682134832"/>
    <n v="1016.7494072051702"/>
    <n v="1905.0872359550563"/>
    <n v="0.845672438409792"/>
    <n v="805.53988410674162"/>
  </r>
  <r>
    <x v="108"/>
    <x v="15"/>
    <n v="1659.1055370674158"/>
    <n v="1047.2899736709394"/>
    <n v="1962.0008848314608"/>
    <n v="0.84561915842863433"/>
    <n v="829.55276853370788"/>
  </r>
  <r>
    <x v="108"/>
    <x v="16"/>
    <n v="1628.00548847191"/>
    <n v="1022.2069307766968"/>
    <n v="1922.3186207865169"/>
    <n v="0.84689679997263478"/>
    <n v="814.00274423595499"/>
  </r>
  <r>
    <x v="108"/>
    <x v="17"/>
    <n v="1604.9610615842696"/>
    <n v="1008.3139029521961"/>
    <n v="1895.414713483146"/>
    <n v="0.84675984108769609"/>
    <n v="802.4805307921348"/>
  </r>
  <r>
    <x v="108"/>
    <x v="18"/>
    <n v="1673.1420932022472"/>
    <n v="1073.194833516588"/>
    <n v="1987.7503904494383"/>
    <n v="0.84172645682335556"/>
    <n v="836.57104660112361"/>
  </r>
  <r>
    <x v="108"/>
    <x v="19"/>
    <n v="1743.9164839213483"/>
    <n v="1106.8084156368677"/>
    <n v="2065.4949943820225"/>
    <n v="0.84430922789193807"/>
    <n v="871.95824196067417"/>
  </r>
  <r>
    <x v="108"/>
    <x v="20"/>
    <n v="1849.4216259775283"/>
    <n v="1179.8209161877151"/>
    <n v="2193.7041151685394"/>
    <n v="0.84305883058228193"/>
    <n v="924.71081298876413"/>
  </r>
  <r>
    <x v="108"/>
    <x v="21"/>
    <n v="1754.4884743820226"/>
    <n v="1111.2887802749804"/>
    <n v="2076.8227078651685"/>
    <n v="0.84479453529546422"/>
    <n v="877.24423719101128"/>
  </r>
  <r>
    <x v="108"/>
    <x v="22"/>
    <n v="1751.8789067865171"/>
    <n v="1110.4741816505427"/>
    <n v="2074.1823960674155"/>
    <n v="0.84461179022058241"/>
    <n v="875.93945339325853"/>
  </r>
  <r>
    <x v="108"/>
    <x v="23"/>
    <n v="1793.8143338764044"/>
    <n v="1125.7525491659519"/>
    <n v="2117.8027921348312"/>
    <n v="0.84701670077040869"/>
    <n v="896.90716693820218"/>
  </r>
  <r>
    <x v="108"/>
    <x v="24"/>
    <n v="1783.8461098314608"/>
    <n v="1124.1496044658943"/>
    <n v="2108.5111516853931"/>
    <n v="0.84602166244441335"/>
    <n v="891.9230549157304"/>
  </r>
  <r>
    <x v="108"/>
    <x v="25"/>
    <n v="1804.0743108202248"/>
    <n v="1133.1552111654637"/>
    <n v="2130.4283258426967"/>
    <n v="0.84681295725197336"/>
    <n v="902.0371554101124"/>
  </r>
  <r>
    <x v="108"/>
    <x v="26"/>
    <n v="1668.8589985617975"/>
    <n v="1054.5352111800303"/>
    <n v="1974.1162247191012"/>
    <n v="0.84537018523276719"/>
    <n v="834.42949928089877"/>
  </r>
  <r>
    <x v="108"/>
    <x v="27"/>
    <n v="1630.3070946741575"/>
    <n v="1023.1394928137042"/>
    <n v="1924.7637893258425"/>
    <n v="0.84701671120131583"/>
    <n v="815.15354733707875"/>
  </r>
  <r>
    <x v="108"/>
    <x v="28"/>
    <n v="1633.3259267528092"/>
    <n v="1018.1044594231007"/>
    <n v="1924.653286516854"/>
    <n v="0.84863384911716999"/>
    <n v="816.6629633764046"/>
  </r>
  <r>
    <x v="108"/>
    <x v="29"/>
    <n v="1609.6534207078651"/>
    <n v="1003.7373544967935"/>
    <n v="1896.9641039325845"/>
    <n v="0.84854184503064789"/>
    <n v="804.82671035393253"/>
  </r>
  <r>
    <x v="108"/>
    <x v="30"/>
    <n v="1635.4087182808989"/>
    <n v="1025.9351634814134"/>
    <n v="1930.5710646067414"/>
    <n v="0.8471113797688834"/>
    <n v="817.70435914044947"/>
  </r>
  <r>
    <x v="108"/>
    <x v="31"/>
    <n v="1650.4177840786517"/>
    <n v="1039.5567722459818"/>
    <n v="1950.5274016853932"/>
    <n v="0.84613924554588382"/>
    <n v="825.20889203932586"/>
  </r>
  <r>
    <x v="108"/>
    <x v="32"/>
    <n v="1640.2145368651684"/>
    <n v="1027.5203750789274"/>
    <n v="1935.484912921348"/>
    <n v="0.84744372116519906"/>
    <n v="820.10726843258419"/>
  </r>
  <r>
    <x v="108"/>
    <x v="33"/>
    <n v="1650.0855099438202"/>
    <n v="1026.5196251371926"/>
    <n v="1943.3282612359549"/>
    <n v="0.84910282161716077"/>
    <n v="825.04275497191009"/>
  </r>
  <r>
    <x v="108"/>
    <x v="34"/>
    <n v="1641.6976141011235"/>
    <n v="1036.6573607339899"/>
    <n v="1941.6048876404495"/>
    <n v="0.84553640369962668"/>
    <n v="820.84880705056173"/>
  </r>
  <r>
    <x v="108"/>
    <x v="35"/>
    <n v="1648.383618033708"/>
    <n v="1057.1729487301038"/>
    <n v="1958.2602471910111"/>
    <n v="0.84175921989847891"/>
    <n v="824.19180901685399"/>
  </r>
  <r>
    <x v="108"/>
    <x v="36"/>
    <n v="1638.6544692808991"/>
    <n v="1044.3510980326689"/>
    <n v="1943.1566292134833"/>
    <n v="0.84329510274432418"/>
    <n v="819.32723464044955"/>
  </r>
  <r>
    <x v="108"/>
    <x v="37"/>
    <n v="1660.9249405617977"/>
    <n v="1040.8511182219552"/>
    <n v="1960.1129325842696"/>
    <n v="0.84736186010057402"/>
    <n v="830.46247028089886"/>
  </r>
  <r>
    <x v="108"/>
    <x v="38"/>
    <n v="1621.0601486292135"/>
    <n v="1026.6751319721413"/>
    <n v="1918.8272022471908"/>
    <n v="0.84481820287451925"/>
    <n v="810.53007431460674"/>
  </r>
  <r>
    <x v="108"/>
    <x v="39"/>
    <n v="1622.065075280899"/>
    <n v="1032.3169424435036"/>
    <n v="1922.6995028089887"/>
    <n v="0.84363941058450653"/>
    <n v="811.0325376404495"/>
  </r>
  <r>
    <x v="108"/>
    <x v="40"/>
    <n v="1611.5700751685395"/>
    <n v="1023.4164992607562"/>
    <n v="1909.0676882022474"/>
    <n v="0.84416602152338616"/>
    <n v="805.78503758426973"/>
  </r>
  <r>
    <x v="108"/>
    <x v="41"/>
    <n v="1667.3759213258429"/>
    <n v="1042.1547684805748"/>
    <n v="1966.2728764044944"/>
    <n v="0.84798805971162494"/>
    <n v="833.68796066292145"/>
  </r>
  <r>
    <x v="108"/>
    <x v="42"/>
    <n v="1621.8584169775283"/>
    <n v="1025.0528156862686"/>
    <n v="1918.6344101123595"/>
    <n v="0.84531915430545657"/>
    <n v="810.92920848876417"/>
  </r>
  <r>
    <x v="108"/>
    <x v="43"/>
    <n v="1650.7946315730337"/>
    <n v="1054.9418276717367"/>
    <n v="1959.0878426966292"/>
    <n v="0.84263430949617935"/>
    <n v="825.39731578651686"/>
  </r>
  <r>
    <x v="108"/>
    <x v="44"/>
    <n v="1680.1603712696626"/>
    <n v="1071.3848962044647"/>
    <n v="1992.6877499999998"/>
    <n v="0.84316289457275118"/>
    <n v="840.08018563483131"/>
  </r>
  <r>
    <x v="108"/>
    <x v="45"/>
    <n v="1704.2705066629214"/>
    <n v="1068.1115821552351"/>
    <n v="2011.3180533707866"/>
    <n v="0.84734013290773114"/>
    <n v="852.13525333146072"/>
  </r>
  <r>
    <x v="108"/>
    <x v="46"/>
    <n v="1703.0913386966292"/>
    <n v="1072.7107036179721"/>
    <n v="2012.7663455056181"/>
    <n v="0.84614458230560452"/>
    <n v="851.54566934831462"/>
  </r>
  <r>
    <x v="108"/>
    <x v="47"/>
    <n v="1625.5701621910114"/>
    <n v="1015.4423581655603"/>
    <n v="1916.6641685393258"/>
    <n v="0.84812466830318278"/>
    <n v="812.78508109550569"/>
  </r>
  <r>
    <x v="109"/>
    <x v="0"/>
    <n v="1629.7479016179773"/>
    <n v="1026.2908150660921"/>
    <n v="1925.9675646067417"/>
    <n v="0.84619696175971237"/>
    <n v="814.87395080898864"/>
  </r>
  <r>
    <x v="109"/>
    <x v="1"/>
    <n v="1611.6349091460675"/>
    <n v="1006.2022855939003"/>
    <n v="1899.9500308988765"/>
    <n v="0.84825120815603472"/>
    <n v="805.81745457303373"/>
  </r>
  <r>
    <x v="109"/>
    <x v="2"/>
    <n v="1611.112185202247"/>
    <n v="1007.4470827714222"/>
    <n v="1900.1663342696629"/>
    <n v="0.84787955461882492"/>
    <n v="805.55609260112351"/>
  </r>
  <r>
    <x v="109"/>
    <x v="3"/>
    <n v="1596.860866516854"/>
    <n v="1005.043511826435"/>
    <n v="1886.8166544943817"/>
    <n v="0.84632540353782892"/>
    <n v="798.430433258427"/>
  </r>
  <r>
    <x v="109"/>
    <x v="4"/>
    <n v="1600.6131329662921"/>
    <n v="1002.5381943282271"/>
    <n v="1888.662286516854"/>
    <n v="0.84748509269923866"/>
    <n v="800.30656648314607"/>
  </r>
  <r>
    <x v="109"/>
    <x v="5"/>
    <n v="1578.1967852359551"/>
    <n v="984.9770266201383"/>
    <n v="1860.3453539325842"/>
    <n v="0.84833538133110864"/>
    <n v="789.09839261797754"/>
  </r>
  <r>
    <x v="109"/>
    <x v="6"/>
    <n v="1589.1699359325839"/>
    <n v="994.09464227000763"/>
    <n v="1874.4826601123596"/>
    <n v="0.84779121714432215"/>
    <n v="794.58496796629197"/>
  </r>
  <r>
    <x v="109"/>
    <x v="7"/>
    <n v="1585.9728104157305"/>
    <n v="993.42391003026989"/>
    <n v="1871.4167949438202"/>
    <n v="0.84747172019653771"/>
    <n v="792.98640520786523"/>
  </r>
  <r>
    <x v="109"/>
    <x v="8"/>
    <n v="1572.7709917415732"/>
    <n v="979.93033185688182"/>
    <n v="1853.0709775280898"/>
    <n v="0.84873758793609533"/>
    <n v="786.3854958707866"/>
  </r>
  <r>
    <x v="109"/>
    <x v="9"/>
    <n v="1578.4155999101124"/>
    <n v="992.00274561115225"/>
    <n v="1864.2599747191014"/>
    <n v="0.84667139847163286"/>
    <n v="789.2077999550562"/>
  </r>
  <r>
    <x v="109"/>
    <x v="10"/>
    <n v="1555.3144432921349"/>
    <n v="968.47136620851711"/>
    <n v="1832.1953511235954"/>
    <n v="0.84888024758841185"/>
    <n v="777.65722164606746"/>
  </r>
  <r>
    <x v="109"/>
    <x v="11"/>
    <n v="1556.6516440786518"/>
    <n v="971.3618522345065"/>
    <n v="1834.8591741573032"/>
    <n v="0.84837663075346159"/>
    <n v="778.32582203932589"/>
  </r>
  <r>
    <x v="109"/>
    <x v="12"/>
    <n v="1551.4406131348314"/>
    <n v="969.21339453685459"/>
    <n v="1829.3011179775281"/>
    <n v="0.8481056496866417"/>
    <n v="775.72030656741572"/>
  </r>
  <r>
    <x v="109"/>
    <x v="13"/>
    <n v="1577.6092273146066"/>
    <n v="995.19404393925618"/>
    <n v="1865.2780112359553"/>
    <n v="0.84577699292625241"/>
    <n v="788.80461365730332"/>
  </r>
  <r>
    <x v="109"/>
    <x v="14"/>
    <n v="1306.4046471910115"/>
    <n v="832.18165771743134"/>
    <n v="1548.9413848314607"/>
    <n v="0.84341774323058738"/>
    <n v="653.20232359550573"/>
  </r>
  <r>
    <x v="109"/>
    <x v="15"/>
    <n v="1323.4762438988764"/>
    <n v="848.56157228202562"/>
    <n v="1572.1469747191011"/>
    <n v="0.84182730061567224"/>
    <n v="661.73812194943821"/>
  </r>
  <r>
    <x v="109"/>
    <x v="16"/>
    <n v="1339.324099280899"/>
    <n v="865.86266005490813"/>
    <n v="1594.8376685393259"/>
    <n v="0.83978709915194949"/>
    <n v="669.66204964044948"/>
  </r>
  <r>
    <x v="109"/>
    <x v="17"/>
    <n v="1307.2474888988766"/>
    <n v="834.29710930802275"/>
    <n v="1550.7893679775282"/>
    <n v="0.84295618469691447"/>
    <n v="653.62374444943828"/>
  </r>
  <r>
    <x v="109"/>
    <x v="18"/>
    <n v="1301.3719096853933"/>
    <n v="829.99048060364714"/>
    <n v="1543.5196938202248"/>
    <n v="0.84311973141365393"/>
    <n v="650.68595484269667"/>
  </r>
  <r>
    <x v="109"/>
    <x v="19"/>
    <n v="1301.0801567865169"/>
    <n v="832.98393818002398"/>
    <n v="1544.8856966292133"/>
    <n v="0.84218538602910509"/>
    <n v="650.54007839325845"/>
  </r>
  <r>
    <x v="109"/>
    <x v="20"/>
    <n v="1330.3364891460674"/>
    <n v="857.2513637375007"/>
    <n v="1582.6165280898874"/>
    <n v="0.84059307200064104"/>
    <n v="665.16824457303369"/>
  </r>
  <r>
    <x v="109"/>
    <x v="21"/>
    <n v="1325.6765470112359"/>
    <n v="849.2677929588117"/>
    <n v="1574.3805421348311"/>
    <n v="0.84203057109283297"/>
    <n v="662.83827350561796"/>
  </r>
  <r>
    <x v="109"/>
    <x v="22"/>
    <n v="1343.7935916067415"/>
    <n v="865.60991200088733"/>
    <n v="1598.4560477528089"/>
    <n v="0.84068222801366055"/>
    <n v="671.89679580337076"/>
  </r>
  <r>
    <x v="109"/>
    <x v="23"/>
    <n v="1334.4372382247193"/>
    <n v="851.79811611519187"/>
    <n v="1583.1243707865171"/>
    <n v="0.84291371091820988"/>
    <n v="667.21861911235965"/>
  </r>
  <r>
    <x v="109"/>
    <x v="24"/>
    <n v="1350.8604951573034"/>
    <n v="871.89154991523924"/>
    <n v="1607.7994129213484"/>
    <n v="0.84019218087834058"/>
    <n v="675.43024757865169"/>
  </r>
  <r>
    <x v="109"/>
    <x v="25"/>
    <n v="1547.3317598089886"/>
    <n v="997.56793687239815"/>
    <n v="1841.0261713483148"/>
    <n v="0.84047244079956085"/>
    <n v="773.66587990449432"/>
  </r>
  <r>
    <x v="109"/>
    <x v="26"/>
    <n v="1585.3730961235956"/>
    <n v="1030.2703050233076"/>
    <n v="1890.7312752808991"/>
    <n v="0.83849731416119011"/>
    <n v="792.68654806179779"/>
  </r>
  <r>
    <x v="109"/>
    <x v="27"/>
    <n v="1597.3795383370787"/>
    <n v="1011.5241624881829"/>
    <n v="1890.7148174157303"/>
    <n v="0.84485482613417684"/>
    <n v="798.68976916853933"/>
  </r>
  <r>
    <x v="109"/>
    <x v="28"/>
    <n v="1615.2331948988765"/>
    <n v="1022.8599722325664"/>
    <n v="1911.8631741573031"/>
    <n v="0.84484769450660457"/>
    <n v="807.61659744943825"/>
  </r>
  <r>
    <x v="109"/>
    <x v="29"/>
    <n v="1621.850312730337"/>
    <n v="1039.889931368295"/>
    <n v="1926.5953146067416"/>
    <n v="0.84182199574246896"/>
    <n v="810.9251563651685"/>
  </r>
  <r>
    <x v="109"/>
    <x v="30"/>
    <n v="1613.0247875393259"/>
    <n v="1032.5666478259895"/>
    <n v="1915.2135252808989"/>
    <n v="0.84221668563182694"/>
    <n v="806.51239376966294"/>
  </r>
  <r>
    <x v="109"/>
    <x v="31"/>
    <n v="1638.3302993932582"/>
    <n v="1029.656287023204"/>
    <n v="1935.0240926966294"/>
    <n v="0.8466717833523707"/>
    <n v="819.1651496966291"/>
  </r>
  <r>
    <x v="109"/>
    <x v="32"/>
    <n v="1631.2877085842695"/>
    <n v="1041.4727676618625"/>
    <n v="1935.3979213483144"/>
    <n v="0.84286941232623447"/>
    <n v="815.64385429213473"/>
  </r>
  <r>
    <x v="109"/>
    <x v="33"/>
    <n v="1595.5641869662923"/>
    <n v="1011.8895589659827"/>
    <n v="1889.3770280898877"/>
    <n v="0.84449221264183949"/>
    <n v="797.78209348314613"/>
  </r>
  <r>
    <x v="109"/>
    <x v="34"/>
    <n v="1598.3236831348315"/>
    <n v="1021.0227335689037"/>
    <n v="1896.6090842696631"/>
    <n v="0.84272699967073406"/>
    <n v="799.16184156741576"/>
  </r>
  <r>
    <x v="109"/>
    <x v="35"/>
    <n v="1702.3214352134833"/>
    <n v="1075.5703886915253"/>
    <n v="2013.6409634831459"/>
    <n v="0.84539471836570612"/>
    <n v="851.16071760674163"/>
  </r>
  <r>
    <x v="109"/>
    <x v="36"/>
    <n v="1400.7826578539325"/>
    <n v="875.74497107292734"/>
    <n v="1652.0052387640451"/>
    <n v="0.84792870203119586"/>
    <n v="700.39132892696625"/>
  </r>
  <r>
    <x v="109"/>
    <x v="37"/>
    <n v="1354.9004623820226"/>
    <n v="856.25805445786295"/>
    <n v="1602.7891685393258"/>
    <n v="0.84533916810580123"/>
    <n v="677.45023119101131"/>
  </r>
  <r>
    <x v="109"/>
    <x v="38"/>
    <n v="1394.9111307640449"/>
    <n v="874.74216017203253"/>
    <n v="1646.4965561797753"/>
    <n v="0.84719954349648774"/>
    <n v="697.45556538202243"/>
  </r>
  <r>
    <x v="109"/>
    <x v="39"/>
    <n v="1382.0537425955058"/>
    <n v="858.78474421142732"/>
    <n v="1627.1397556179775"/>
    <n v="0.84937617547830757"/>
    <n v="691.0268712977529"/>
  </r>
  <r>
    <x v="109"/>
    <x v="40"/>
    <n v="1352.8379314719105"/>
    <n v="840.02871131571419"/>
    <n v="1592.4254157303371"/>
    <n v="0.84954555366189988"/>
    <n v="676.41896573595523"/>
  </r>
  <r>
    <x v="109"/>
    <x v="41"/>
    <n v="1468.0154925505617"/>
    <n v="921.12819520379185"/>
    <n v="1733.0743314606743"/>
    <n v="0.84705858594840822"/>
    <n v="734.00774627528085"/>
  </r>
  <r>
    <x v="109"/>
    <x v="42"/>
    <n v="1593.6434803820223"/>
    <n v="1007.8167111240588"/>
    <n v="1885.5752612359549"/>
    <n v="0.84517627757664926"/>
    <n v="796.82174019101114"/>
  </r>
  <r>
    <x v="109"/>
    <x v="43"/>
    <n v="1420.8366175280896"/>
    <n v="887.11427679456767"/>
    <n v="1675.036845505618"/>
    <n v="0.84824200813278428"/>
    <n v="710.41830876404481"/>
  </r>
  <r>
    <x v="109"/>
    <x v="44"/>
    <n v="1405.1913683258426"/>
    <n v="872.82231263429105"/>
    <n v="1654.2011882022471"/>
    <n v="0.84946823781028513"/>
    <n v="702.59568416292132"/>
  </r>
  <r>
    <x v="109"/>
    <x v="45"/>
    <n v="1547.7450764157304"/>
    <n v="975.70810829038692"/>
    <n v="1829.6232219101123"/>
    <n v="0.84593650642447393"/>
    <n v="773.8725382078652"/>
  </r>
  <r>
    <x v="109"/>
    <x v="46"/>
    <n v="1591.5120633707866"/>
    <n v="1008.4979356108677"/>
    <n v="1884.138724719101"/>
    <n v="0.84468942891031495"/>
    <n v="795.75603168539328"/>
  </r>
  <r>
    <x v="109"/>
    <x v="47"/>
    <n v="1579.6231327415728"/>
    <n v="995.57507655559436"/>
    <n v="1867.18477247191"/>
    <n v="0.84599186755917954"/>
    <n v="789.81156637078641"/>
  </r>
  <r>
    <x v="110"/>
    <x v="0"/>
    <n v="1569.9790785842697"/>
    <n v="992.68392405500958"/>
    <n v="1857.486387640449"/>
    <n v="0.84521700348964723"/>
    <n v="784.98953929213485"/>
  </r>
  <r>
    <x v="110"/>
    <x v="1"/>
    <n v="1563.4430032247192"/>
    <n v="984.84670652389696"/>
    <n v="1847.776247191011"/>
    <n v="0.84612138812881965"/>
    <n v="781.72150161235959"/>
  </r>
  <r>
    <x v="110"/>
    <x v="2"/>
    <n v="1526.601095494382"/>
    <n v="962.19797639330693"/>
    <n v="1804.532030898876"/>
    <n v="0.84598171124396682"/>
    <n v="763.30054774719099"/>
  </r>
  <r>
    <x v="110"/>
    <x v="3"/>
    <n v="1500.2703963707868"/>
    <n v="942.42839476260212"/>
    <n v="1771.7173988764046"/>
    <n v="0.84678876965493188"/>
    <n v="750.13519818539339"/>
  </r>
  <r>
    <x v="110"/>
    <x v="4"/>
    <n v="1498.5928172022473"/>
    <n v="940.66109966835882"/>
    <n v="1769.3568707865168"/>
    <n v="0.84697035513027452"/>
    <n v="749.29640860112363"/>
  </r>
  <r>
    <x v="110"/>
    <x v="5"/>
    <n v="1497.5838384269664"/>
    <n v="935.68965944494448"/>
    <n v="1765.8631011235957"/>
    <n v="0.84807471059000739"/>
    <n v="748.7919192134832"/>
  </r>
  <r>
    <x v="110"/>
    <x v="6"/>
    <n v="1500.7242342134832"/>
    <n v="942.93466068117118"/>
    <n v="1772.3710112359549"/>
    <n v="0.84673255469629916"/>
    <n v="750.36211710674161"/>
  </r>
  <r>
    <x v="110"/>
    <x v="7"/>
    <n v="1489.8848035955057"/>
    <n v="930.7028711366163"/>
    <n v="1756.6913679775282"/>
    <n v="0.84811984094326376"/>
    <n v="744.94240179775284"/>
  </r>
  <r>
    <x v="110"/>
    <x v="8"/>
    <n v="1505.2990817528093"/>
    <n v="946.23319328261414"/>
    <n v="1777.9996011235953"/>
    <n v="0.84662509530460262"/>
    <n v="752.64954087640467"/>
  </r>
  <r>
    <x v="110"/>
    <x v="9"/>
    <n v="1496.6396936292133"/>
    <n v="937.51357189650389"/>
    <n v="1766.0300308988765"/>
    <n v="0.84745993411417331"/>
    <n v="748.31984681460665"/>
  </r>
  <r>
    <x v="110"/>
    <x v="10"/>
    <n v="1668.4659425730338"/>
    <n v="1037.5577437459281"/>
    <n v="1964.7658061797754"/>
    <n v="0.84919329180363889"/>
    <n v="834.23297128651689"/>
  </r>
  <r>
    <x v="110"/>
    <x v="11"/>
    <n v="1783.9676735393259"/>
    <n v="1133.6698163205178"/>
    <n v="2113.7047837078649"/>
    <n v="0.84400039555660489"/>
    <n v="891.98383676966296"/>
  </r>
  <r>
    <x v="110"/>
    <x v="12"/>
    <n v="1832.9456914382022"/>
    <n v="1178.4747582430311"/>
    <n v="2179.1036376404495"/>
    <n v="0.84114663468825657"/>
    <n v="916.47284571910109"/>
  </r>
  <r>
    <x v="110"/>
    <x v="13"/>
    <n v="1929.8886963370783"/>
    <n v="1224.7152691005319"/>
    <n v="2285.6941769662922"/>
    <n v="0.84433373273870793"/>
    <n v="964.94434816853914"/>
  </r>
  <r>
    <x v="110"/>
    <x v="14"/>
    <n v="1717.512846573034"/>
    <n v="1090.1608833885314"/>
    <n v="2034.2814775280901"/>
    <n v="0.84428475879357157"/>
    <n v="858.75642328651702"/>
  </r>
  <r>
    <x v="110"/>
    <x v="15"/>
    <n v="1679.4512496404493"/>
    <n v="1069.1506300052556"/>
    <n v="1990.8891404494379"/>
    <n v="0.84356844161665256"/>
    <n v="839.72562482022465"/>
  </r>
  <r>
    <x v="110"/>
    <x v="16"/>
    <n v="1684.7352188089887"/>
    <n v="1067.1672514681864"/>
    <n v="1994.2865140449439"/>
    <n v="0.84478093139781463"/>
    <n v="842.36760940449437"/>
  </r>
  <r>
    <x v="110"/>
    <x v="17"/>
    <n v="1697.0901436516854"/>
    <n v="1078.9975059819892"/>
    <n v="2011.0570786516853"/>
    <n v="0.84387964999456944"/>
    <n v="848.54507182584268"/>
  </r>
  <r>
    <x v="110"/>
    <x v="18"/>
    <n v="1835.7983864494383"/>
    <n v="1168.7940740115707"/>
    <n v="2176.2893426966293"/>
    <n v="0.84354518052030236"/>
    <n v="917.89919322471917"/>
  </r>
  <r>
    <x v="110"/>
    <x v="19"/>
    <n v="1827.301083269663"/>
    <n v="1162.1424175717475"/>
    <n v="2165.54941011236"/>
    <n v="0.84380484450588134"/>
    <n v="913.65054163483148"/>
  </r>
  <r>
    <x v="110"/>
    <x v="20"/>
    <n v="1774.7774572247192"/>
    <n v="1113.8822139793338"/>
    <n v="2095.3683707865171"/>
    <n v="0.84700021340807918"/>
    <n v="887.38872861235961"/>
  </r>
  <r>
    <x v="110"/>
    <x v="21"/>
    <n v="1781.9294553707864"/>
    <n v="1115.6997638416071"/>
    <n v="2102.3935280898877"/>
    <n v="0.84757179451068032"/>
    <n v="890.9647276853932"/>
  </r>
  <r>
    <x v="110"/>
    <x v="22"/>
    <n v="1839.8707706629214"/>
    <n v="1160.2057278136247"/>
    <n v="2175.1325898876407"/>
    <n v="0.8458660309797309"/>
    <n v="919.93538533146068"/>
  </r>
  <r>
    <x v="110"/>
    <x v="23"/>
    <n v="1856.0509001797757"/>
    <n v="1160.7539750336364"/>
    <n v="2189.1264775280902"/>
    <n v="0.84785000740367655"/>
    <n v="928.02545008988784"/>
  </r>
  <r>
    <x v="110"/>
    <x v="24"/>
    <n v="1874.9135355168542"/>
    <n v="1183.7589742270554"/>
    <n v="2217.3376095505619"/>
    <n v="0.84556971723258934"/>
    <n v="937.45676775842708"/>
  </r>
  <r>
    <x v="110"/>
    <x v="25"/>
    <n v="1876.8950239550566"/>
    <n v="1182.613829123924"/>
    <n v="2218.402668539326"/>
    <n v="0.84605696277442277"/>
    <n v="938.44751197752828"/>
  </r>
  <r>
    <x v="110"/>
    <x v="26"/>
    <n v="1882.1830452471913"/>
    <n v="1179.2931045575938"/>
    <n v="2221.1135140449437"/>
    <n v="0.84740515662321336"/>
    <n v="941.09152262359567"/>
  </r>
  <r>
    <x v="110"/>
    <x v="27"/>
    <n v="1890.2346148314609"/>
    <n v="1187.9285981063053"/>
    <n v="2232.523516853933"/>
    <n v="0.84668071828205205"/>
    <n v="945.11730741573047"/>
  </r>
  <r>
    <x v="110"/>
    <x v="28"/>
    <n v="2005.7687627865166"/>
    <n v="1265.9835332489772"/>
    <n v="2371.8816657303369"/>
    <n v="0.84564453267904127"/>
    <n v="1002.8843813932583"/>
  </r>
  <r>
    <x v="110"/>
    <x v="29"/>
    <n v="1935.3995844269666"/>
    <n v="1226.0782993850707"/>
    <n v="2291.07825"/>
    <n v="0.84475490281790533"/>
    <n v="967.69979221348331"/>
  </r>
  <r>
    <x v="110"/>
    <x v="30"/>
    <n v="1643.1766392134832"/>
    <n v="1053.3718380645748"/>
    <n v="1951.8252219101121"/>
    <n v="0.84186669009504012"/>
    <n v="821.58831960674161"/>
  </r>
  <r>
    <x v="110"/>
    <x v="31"/>
    <n v="1656.4068227528089"/>
    <n v="1063.8985872590315"/>
    <n v="1968.6451601123597"/>
    <n v="0.84139430320610453"/>
    <n v="828.20341137640446"/>
  </r>
  <r>
    <x v="110"/>
    <x v="32"/>
    <n v="1613.0369439101121"/>
    <n v="1031.8584619138887"/>
    <n v="1914.8420477528089"/>
    <n v="0.84238642336223779"/>
    <n v="806.51847195505604"/>
  </r>
  <r>
    <x v="110"/>
    <x v="33"/>
    <n v="1538.4292442696631"/>
    <n v="969.01466830561242"/>
    <n v="1818.1732500000001"/>
    <n v="0.84614007178340289"/>
    <n v="769.21462213483153"/>
  </r>
  <r>
    <x v="110"/>
    <x v="34"/>
    <n v="1519.4734100898877"/>
    <n v="965.19169636474589"/>
    <n v="1800.1095674157305"/>
    <n v="0.84410051343223014"/>
    <n v="759.73670504494385"/>
  </r>
  <r>
    <x v="110"/>
    <x v="35"/>
    <n v="1509.6875316067415"/>
    <n v="944.90482580087655"/>
    <n v="1781.0113904494381"/>
    <n v="0.84765742639398389"/>
    <n v="754.84376580337073"/>
  </r>
  <r>
    <x v="110"/>
    <x v="36"/>
    <n v="1455.3526063146069"/>
    <n v="920.00917420892245"/>
    <n v="1721.7630758426965"/>
    <n v="0.84526879843924041"/>
    <n v="727.67630315730344"/>
  </r>
  <r>
    <x v="110"/>
    <x v="37"/>
    <n v="1449.0312935056181"/>
    <n v="913.5811306132224"/>
    <n v="1712.9863314606741"/>
    <n v="0.84590943132045893"/>
    <n v="724.51564675280906"/>
  </r>
  <r>
    <x v="110"/>
    <x v="38"/>
    <n v="1426.2259419101124"/>
    <n v="904.51558882047721"/>
    <n v="1688.866154494382"/>
    <n v="0.84448725443082873"/>
    <n v="713.1129709550562"/>
  </r>
  <r>
    <x v="110"/>
    <x v="39"/>
    <n v="1412.363627089888"/>
    <n v="895.03378212972927"/>
    <n v="1672.0814831460673"/>
    <n v="0.84467392368491934"/>
    <n v="706.18181354494402"/>
  </r>
  <r>
    <x v="110"/>
    <x v="40"/>
    <n v="1404.8023644606747"/>
    <n v="889.87929948916769"/>
    <n v="1662.9356123595508"/>
    <n v="0.84477255404218021"/>
    <n v="702.40118223033733"/>
  </r>
  <r>
    <x v="110"/>
    <x v="41"/>
    <n v="1393.5131481235953"/>
    <n v="885.11119617072302"/>
    <n v="1650.8484859550563"/>
    <n v="0.8441193483104017"/>
    <n v="696.75657406179766"/>
  </r>
  <r>
    <x v="110"/>
    <x v="42"/>
    <n v="1342.3915568426967"/>
    <n v="845.11718447304804"/>
    <n v="1586.2654719101122"/>
    <n v="0.84625907870657169"/>
    <n v="671.19577842134834"/>
  </r>
  <r>
    <x v="110"/>
    <x v="43"/>
    <n v="1186.9115744831461"/>
    <n v="746.82703228278456"/>
    <n v="1402.3229662921349"/>
    <n v="0.8463895999802703"/>
    <n v="593.45578724157303"/>
  </r>
  <r>
    <x v="110"/>
    <x v="44"/>
    <n v="993.24437935955063"/>
    <n v="626.14520371903461"/>
    <n v="1174.134665730337"/>
    <n v="0.84593735995498542"/>
    <n v="496.62218967977532"/>
  </r>
  <r>
    <x v="110"/>
    <x v="45"/>
    <n v="1043.6730575056181"/>
    <n v="660.81000961626239"/>
    <n v="1235.2826882022471"/>
    <n v="0.8448860066391074"/>
    <n v="521.83652875280904"/>
  </r>
  <r>
    <x v="110"/>
    <x v="46"/>
    <n v="1100.0988785730337"/>
    <n v="690.28586016062764"/>
    <n v="1298.7348117977526"/>
    <n v="0.84705427819420631"/>
    <n v="550.04943928651687"/>
  </r>
  <r>
    <x v="110"/>
    <x v="47"/>
    <n v="1089.9442568426966"/>
    <n v="684.32053944956613"/>
    <n v="1286.9627359550561"/>
    <n v="0.84691205610848408"/>
    <n v="544.97212842134832"/>
  </r>
  <r>
    <x v="111"/>
    <x v="0"/>
    <n v="1034.600352775281"/>
    <n v="649.44608667895363"/>
    <n v="1221.5474241573033"/>
    <n v="0.84695881004293405"/>
    <n v="517.30017638764048"/>
  </r>
  <r>
    <x v="111"/>
    <x v="1"/>
    <n v="1032.0475149101123"/>
    <n v="642.98813244318603"/>
    <n v="1215.9588033707864"/>
    <n v="0.8487520399944064"/>
    <n v="516.02375745505617"/>
  </r>
  <r>
    <x v="111"/>
    <x v="2"/>
    <n v="1007.4187076966292"/>
    <n v="625.77907802075595"/>
    <n v="1185.9561151685393"/>
    <n v="0.84945698648677426"/>
    <n v="503.70935384831461"/>
  </r>
  <r>
    <x v="111"/>
    <x v="3"/>
    <n v="1035.9618663033712"/>
    <n v="641.57896213403853"/>
    <n v="1218.5403370786516"/>
    <n v="0.85016624791182771"/>
    <n v="517.98093315168558"/>
  </r>
  <r>
    <x v="111"/>
    <x v="4"/>
    <n v="1033.3685072022474"/>
    <n v="637.19738764911745"/>
    <n v="1214.0308820224718"/>
    <n v="0.85118799077066609"/>
    <n v="516.68425360112371"/>
  </r>
  <r>
    <x v="111"/>
    <x v="5"/>
    <n v="1021.9739356516855"/>
    <n v="630.09389427637757"/>
    <n v="1200.6036151685394"/>
    <n v="0.8512167735795314"/>
    <n v="510.98696782584273"/>
  </r>
  <r>
    <x v="111"/>
    <x v="6"/>
    <n v="1013.7886459887641"/>
    <n v="626.96683077899365"/>
    <n v="1191.9961516853932"/>
    <n v="0.85049657631473297"/>
    <n v="506.89432299438204"/>
  </r>
  <r>
    <x v="111"/>
    <x v="7"/>
    <n v="1006.6042308539328"/>
    <n v="621.19905948854409"/>
    <n v="1182.8526320224719"/>
    <n v="0.85099716025724603"/>
    <n v="503.3021154269664"/>
  </r>
  <r>
    <x v="111"/>
    <x v="8"/>
    <n v="989.82438704494371"/>
    <n v="613.5683976418336"/>
    <n v="1164.5679438202246"/>
    <n v="0.84994988252720083"/>
    <n v="494.91219352247185"/>
  </r>
  <r>
    <x v="111"/>
    <x v="9"/>
    <n v="1006.806837033708"/>
    <n v="631.35541763406627"/>
    <n v="1188.3895280898876"/>
    <n v="0.8472027169845231"/>
    <n v="503.403418516854"/>
  </r>
  <r>
    <x v="111"/>
    <x v="10"/>
    <n v="1148.6635798651685"/>
    <n v="722.31654926409362"/>
    <n v="1356.8969073033707"/>
    <n v="0.84653710512758507"/>
    <n v="574.33178993258423"/>
  </r>
  <r>
    <x v="111"/>
    <x v="11"/>
    <n v="1199.5704085955058"/>
    <n v="767.62166871225702"/>
    <n v="1424.1531488764047"/>
    <n v="0.84230436139674658"/>
    <n v="599.7852042977529"/>
  </r>
  <r>
    <x v="111"/>
    <x v="12"/>
    <n v="1319.2215141235956"/>
    <n v="832.64755391379094"/>
    <n v="1560.0151769662921"/>
    <n v="0.84564658959859629"/>
    <n v="659.61075706179781"/>
  </r>
  <r>
    <x v="111"/>
    <x v="13"/>
    <n v="1120.4000177865169"/>
    <n v="712.67009052394917"/>
    <n v="1327.8534775280898"/>
    <n v="0.84376780777969196"/>
    <n v="560.20000889325843"/>
  </r>
  <r>
    <x v="111"/>
    <x v="14"/>
    <n v="1102.5868824606741"/>
    <n v="709.27718082512149"/>
    <n v="1311.0194325842697"/>
    <n v="0.84101490417061531"/>
    <n v="551.29344123033707"/>
  </r>
  <r>
    <x v="111"/>
    <x v="15"/>
    <n v="1132.3821472584273"/>
    <n v="735.63545313840768"/>
    <n v="1350.3513792134834"/>
    <n v="0.83858332334061592"/>
    <n v="566.19107362921363"/>
  </r>
  <r>
    <x v="111"/>
    <x v="16"/>
    <n v="1111.3394694269662"/>
    <n v="719.83040542810409"/>
    <n v="1324.0963820224717"/>
    <n v="0.83931916476462753"/>
    <n v="555.66973471348308"/>
  </r>
  <r>
    <x v="111"/>
    <x v="17"/>
    <n v="1184.5532385505619"/>
    <n v="766.78314745712635"/>
    <n v="1411.0714971910111"/>
    <n v="0.83947074326752824"/>
    <n v="592.27661927528095"/>
  </r>
  <r>
    <x v="111"/>
    <x v="18"/>
    <n v="1176.8623079662923"/>
    <n v="761.48318304327938"/>
    <n v="1401.7351853932585"/>
    <n v="0.8395753493454059"/>
    <n v="588.43115398314615"/>
  </r>
  <r>
    <x v="111"/>
    <x v="19"/>
    <n v="1204.262767719101"/>
    <n v="783.94555681111626"/>
    <n v="1436.9479634831459"/>
    <n v="0.83806985243918053"/>
    <n v="602.13138385955051"/>
  </r>
  <r>
    <x v="111"/>
    <x v="20"/>
    <n v="1190.7084142921349"/>
    <n v="771.7336610898999"/>
    <n v="1418.9289522471909"/>
    <n v="0.83915999628197191"/>
    <n v="595.35420714606744"/>
  </r>
  <r>
    <x v="111"/>
    <x v="21"/>
    <n v="1236.8661541685397"/>
    <n v="790.77302877529053"/>
    <n v="1468.0462752808987"/>
    <n v="0.84252531748828918"/>
    <n v="618.43307708426983"/>
  </r>
  <r>
    <x v="111"/>
    <x v="22"/>
    <n v="1366.4247018876404"/>
    <n v="858.34831627012011"/>
    <n v="1613.6537106741573"/>
    <n v="0.84678930358408255"/>
    <n v="683.21235094382018"/>
  </r>
  <r>
    <x v="111"/>
    <x v="23"/>
    <n v="1409.6406000337076"/>
    <n v="893.01892985438531"/>
    <n v="1668.7029185393255"/>
    <n v="0.84475228296934712"/>
    <n v="704.82030001685382"/>
  </r>
  <r>
    <x v="111"/>
    <x v="24"/>
    <n v="1416.8209630449439"/>
    <n v="896.8765896825397"/>
    <n v="1676.8331039325842"/>
    <n v="0.84493856885467722"/>
    <n v="708.41048152247197"/>
  </r>
  <r>
    <x v="111"/>
    <x v="25"/>
    <n v="1432.291970932584"/>
    <n v="915.5062444908217"/>
    <n v="1699.8858707865168"/>
    <n v="0.84258125533444184"/>
    <n v="716.14598546629202"/>
  </r>
  <r>
    <x v="111"/>
    <x v="26"/>
    <n v="1459.4574075168539"/>
    <n v="931.2149630715187"/>
    <n v="1731.2357528089888"/>
    <n v="0.84301482634518998"/>
    <n v="729.72870375842695"/>
  </r>
  <r>
    <x v="111"/>
    <x v="27"/>
    <n v="1451.5071410224718"/>
    <n v="926.95137751373068"/>
    <n v="1722.2403539325842"/>
    <n v="0.8428017249207308"/>
    <n v="725.75357051123592"/>
  </r>
  <r>
    <x v="111"/>
    <x v="28"/>
    <n v="1511.0247323932585"/>
    <n v="968.29702306937725"/>
    <n v="1794.6573117977528"/>
    <n v="0.84195724858448184"/>
    <n v="755.51236619662927"/>
  </r>
  <r>
    <x v="111"/>
    <x v="29"/>
    <n v="1675.6584619550563"/>
    <n v="1065.5725364997775"/>
    <n v="1985.7683932584268"/>
    <n v="0.84383378627831096"/>
    <n v="837.82923097752814"/>
  </r>
  <r>
    <x v="111"/>
    <x v="30"/>
    <n v="1436.8344014831459"/>
    <n v="929.07887532275004"/>
    <n v="1711.0466544943818"/>
    <n v="0.83974004899809929"/>
    <n v="718.41720074157297"/>
  </r>
  <r>
    <x v="111"/>
    <x v="31"/>
    <n v="1346.1195105505615"/>
    <n v="868.7189035885001"/>
    <n v="1602.0955870786515"/>
    <n v="0.84022421721112739"/>
    <n v="673.05975527528074"/>
  </r>
  <r>
    <x v="111"/>
    <x v="32"/>
    <n v="1303.5924734157302"/>
    <n v="839.07171347371832"/>
    <n v="1550.2885786516854"/>
    <n v="0.84087084905797904"/>
    <n v="651.79623670786509"/>
  </r>
  <r>
    <x v="111"/>
    <x v="33"/>
    <n v="1282.9874249325842"/>
    <n v="821.29309587347655"/>
    <n v="1523.344702247191"/>
    <n v="0.84221740689415914"/>
    <n v="641.4937124662921"/>
  </r>
  <r>
    <x v="111"/>
    <x v="34"/>
    <n v="1292.4248207865166"/>
    <n v="825.95994371787287"/>
    <n v="1533.8095533707865"/>
    <n v="0.8426240519536542"/>
    <n v="646.21241039325832"/>
  </r>
  <r>
    <x v="111"/>
    <x v="35"/>
    <n v="1225.2608721910112"/>
    <n v="775.14154784254788"/>
    <n v="1449.8650365168539"/>
    <n v="0.84508615721541214"/>
    <n v="612.63043609550562"/>
  </r>
  <r>
    <x v="111"/>
    <x v="36"/>
    <n v="1040.9176134606741"/>
    <n v="648.88778521566803"/>
    <n v="1226.6070421348315"/>
    <n v="0.84861539001848818"/>
    <n v="520.45880673033707"/>
  </r>
  <r>
    <x v="111"/>
    <x v="37"/>
    <n v="990.5294565505618"/>
    <n v="613.3544474544592"/>
    <n v="1165.0546264044945"/>
    <n v="0.850200011314028"/>
    <n v="495.2647282752809"/>
  </r>
  <r>
    <x v="111"/>
    <x v="38"/>
    <n v="972.55423628089886"/>
    <n v="595.72032925399219"/>
    <n v="1140.5018426966294"/>
    <n v="0.85274236294206129"/>
    <n v="486.27711814044943"/>
  </r>
  <r>
    <x v="111"/>
    <x v="39"/>
    <n v="969.70154126966293"/>
    <n v="603.23751400195374"/>
    <n v="1142.0230196629213"/>
    <n v="0.84910857712472321"/>
    <n v="484.85077063483146"/>
  </r>
  <r>
    <x v="111"/>
    <x v="40"/>
    <n v="947.27708929213475"/>
    <n v="601.11645947746661"/>
    <n v="1121.9068061797752"/>
    <n v="0.84434561237552763"/>
    <n v="473.63854464606737"/>
  </r>
  <r>
    <x v="111"/>
    <x v="41"/>
    <n v="940.90715100000011"/>
    <n v="584.40505604331577"/>
    <n v="1107.6260814606742"/>
    <n v="0.84948085527128914"/>
    <n v="470.45357550000006"/>
  </r>
  <r>
    <x v="111"/>
    <x v="42"/>
    <n v="944.72019930337069"/>
    <n v="610.27251941961799"/>
    <n v="1124.6905365168539"/>
    <n v="0.83998234948179784"/>
    <n v="472.36009965168535"/>
  </r>
  <r>
    <x v="111"/>
    <x v="43"/>
    <n v="942.10657958426964"/>
    <n v="598.35556835186844"/>
    <n v="1116.0619129213483"/>
    <n v="0.84413469241886252"/>
    <n v="471.05328979213482"/>
  </r>
  <r>
    <x v="111"/>
    <x v="44"/>
    <n v="941.16648691011233"/>
    <n v="591.38720832450917"/>
    <n v="1111.545404494382"/>
    <n v="0.84671888625029101"/>
    <n v="470.58324345505616"/>
  </r>
  <r>
    <x v="111"/>
    <x v="45"/>
    <n v="1061.1012410898877"/>
    <n v="659.6944222484708"/>
    <n v="1249.4529101123594"/>
    <n v="0.84925268691756151"/>
    <n v="530.55062054494385"/>
  </r>
  <r>
    <x v="111"/>
    <x v="46"/>
    <n v="1093.4736564943821"/>
    <n v="689.03803980761347"/>
    <n v="1292.4620140449438"/>
    <n v="0.84603929911425468"/>
    <n v="546.73682824719106"/>
  </r>
  <r>
    <x v="111"/>
    <x v="47"/>
    <n v="1079.3155366516853"/>
    <n v="668.56953310799474"/>
    <n v="1269.609092696629"/>
    <n v="0.85011641997556642"/>
    <n v="539.65776832584265"/>
  </r>
  <r>
    <x v="112"/>
    <x v="0"/>
    <n v="1052.8875865617979"/>
    <n v="646.77309043838943"/>
    <n v="1235.6729747191011"/>
    <n v="0.85207624355557754"/>
    <n v="526.44379328089894"/>
  </r>
  <r>
    <x v="112"/>
    <x v="1"/>
    <n v="1072.0622354157301"/>
    <n v="662.48553278954341"/>
    <n v="1260.2398651685392"/>
    <n v="0.85068110051601731"/>
    <n v="536.03111770786506"/>
  </r>
  <r>
    <x v="112"/>
    <x v="2"/>
    <n v="1055.4363723033707"/>
    <n v="649.13675316153501"/>
    <n v="1239.082103932584"/>
    <n v="0.85178889191736307"/>
    <n v="527.71818615168536"/>
  </r>
  <r>
    <x v="112"/>
    <x v="3"/>
    <n v="1050.8372120224717"/>
    <n v="644.3740660538582"/>
    <n v="1232.6705898876403"/>
    <n v="0.85248826462084826"/>
    <n v="525.41860601123585"/>
  </r>
  <r>
    <x v="112"/>
    <x v="4"/>
    <n v="1063.9863530898876"/>
    <n v="653.04208907765656"/>
    <n v="1248.4113623595506"/>
    <n v="0.85227224388514711"/>
    <n v="531.99317654494382"/>
  </r>
  <r>
    <x v="112"/>
    <x v="5"/>
    <n v="1053.2522776853934"/>
    <n v="646.89810007203414"/>
    <n v="1236.049154494382"/>
    <n v="0.85211196808450274"/>
    <n v="526.62613884269672"/>
  </r>
  <r>
    <x v="112"/>
    <x v="6"/>
    <n v="1034.8961577977527"/>
    <n v="635.30217703460426"/>
    <n v="1214.3388792134833"/>
    <n v="0.85223011097861412"/>
    <n v="517.44807889887636"/>
  </r>
  <r>
    <x v="112"/>
    <x v="7"/>
    <n v="1023.6150457078652"/>
    <n v="639.9845571469092"/>
    <n v="1207.2149747191013"/>
    <n v="0.84791447020116961"/>
    <n v="511.8075228539326"/>
  </r>
  <r>
    <x v="112"/>
    <x v="8"/>
    <n v="1003.4800435617976"/>
    <n v="648.70124765114781"/>
    <n v="1194.8997893258427"/>
    <n v="0.83980267845553536"/>
    <n v="501.74002178089881"/>
  </r>
  <r>
    <x v="112"/>
    <x v="9"/>
    <n v="1029.1461944157304"/>
    <n v="639.51572843293354"/>
    <n v="1211.6609494382024"/>
    <n v="0.84936812966771225"/>
    <n v="514.5730972078652"/>
  </r>
  <r>
    <x v="112"/>
    <x v="10"/>
    <n v="1234.8725093595506"/>
    <n v="777.98291449509566"/>
    <n v="1459.5093455056178"/>
    <n v="0.8460874287391108"/>
    <n v="617.43625467977529"/>
  </r>
  <r>
    <x v="112"/>
    <x v="11"/>
    <n v="1385.6479762247191"/>
    <n v="896.08460345670517"/>
    <n v="1650.1478511235955"/>
    <n v="0.8397114084542322"/>
    <n v="692.82398811235953"/>
  </r>
  <r>
    <x v="112"/>
    <x v="12"/>
    <n v="1508.2409234831462"/>
    <n v="970.061189404007"/>
    <n v="1793.2677977528092"/>
    <n v="0.84105727285861165"/>
    <n v="754.12046174157308"/>
  </r>
  <r>
    <x v="112"/>
    <x v="13"/>
    <n v="1534.8390627640451"/>
    <n v="993.57384250236043"/>
    <n v="1828.3653707865171"/>
    <n v="0.8394597093598396"/>
    <n v="767.41953138202257"/>
  </r>
  <r>
    <x v="112"/>
    <x v="14"/>
    <n v="1226.4684050224719"/>
    <n v="789.49871076270676"/>
    <n v="1458.6065140449437"/>
    <n v="0.84084939509921941"/>
    <n v="613.23420251123594"/>
  </r>
  <r>
    <x v="112"/>
    <x v="15"/>
    <n v="1300.8937591011238"/>
    <n v="836.27016604076766"/>
    <n v="1546.5032696629212"/>
    <n v="0.84118396942327134"/>
    <n v="650.4468795505619"/>
  </r>
  <r>
    <x v="112"/>
    <x v="16"/>
    <n v="1304.086832494382"/>
    <n v="836.65849704708216"/>
    <n v="1549.3998539325839"/>
    <n v="0.84167223146719372"/>
    <n v="652.04341624719098"/>
  </r>
  <r>
    <x v="112"/>
    <x v="17"/>
    <n v="1264.5340540786519"/>
    <n v="802.69262012143611"/>
    <n v="1497.7856376404493"/>
    <n v="0.84426904778626899"/>
    <n v="632.26702703932597"/>
  </r>
  <r>
    <x v="112"/>
    <x v="18"/>
    <n v="1294.5238208089888"/>
    <n v="833.84300190877184"/>
    <n v="1539.8331320224718"/>
    <n v="0.84069097741046461"/>
    <n v="647.26191040449442"/>
  </r>
  <r>
    <x v="112"/>
    <x v="19"/>
    <n v="1140.1419639438202"/>
    <n v="734.34876337860078"/>
    <n v="1356.168058988764"/>
    <n v="0.84070846263255528"/>
    <n v="570.0709819719101"/>
  </r>
  <r>
    <x v="112"/>
    <x v="20"/>
    <n v="1131.8472669438202"/>
    <n v="709.55359278272135"/>
    <n v="1335.8684578651685"/>
    <n v="0.84727449044841474"/>
    <n v="565.92363347191008"/>
  </r>
  <r>
    <x v="112"/>
    <x v="21"/>
    <n v="1132.1795410786517"/>
    <n v="717.21543952592708"/>
    <n v="1340.2344943820224"/>
    <n v="0.84476227542605953"/>
    <n v="566.08977053932585"/>
  </r>
  <r>
    <x v="112"/>
    <x v="22"/>
    <n v="1091.9419537752808"/>
    <n v="693.44716870000673"/>
    <n v="1293.5247219101122"/>
    <n v="0.84416009627001198"/>
    <n v="545.9709768876404"/>
  </r>
  <r>
    <x v="112"/>
    <x v="23"/>
    <n v="1139.603031505618"/>
    <n v="729.01660512673016"/>
    <n v="1352.8341657303372"/>
    <n v="0.84238191226520009"/>
    <n v="569.801515752809"/>
  </r>
  <r>
    <x v="112"/>
    <x v="24"/>
    <n v="1484.5197919550562"/>
    <n v="941.84176426325325"/>
    <n v="1758.0855842696626"/>
    <n v="0.84439563422718689"/>
    <n v="742.25989597752812"/>
  </r>
  <r>
    <x v="112"/>
    <x v="25"/>
    <n v="1546.2863119213484"/>
    <n v="973.99668042888345"/>
    <n v="1827.4766460674157"/>
    <n v="0.84613191377784969"/>
    <n v="773.14315596067422"/>
  </r>
  <r>
    <x v="112"/>
    <x v="26"/>
    <n v="1329.3315624943823"/>
    <n v="843.04365698553465"/>
    <n v="1574.1172162921348"/>
    <n v="0.84449337618303288"/>
    <n v="664.66578124719115"/>
  </r>
  <r>
    <x v="112"/>
    <x v="27"/>
    <n v="1365.8087791011235"/>
    <n v="863.62053984431827"/>
    <n v="1615.9437050561796"/>
    <n v="0.84520814359287355"/>
    <n v="682.90438955056175"/>
  </r>
  <r>
    <x v="112"/>
    <x v="28"/>
    <n v="1374.0710591123595"/>
    <n v="872.29442250511318"/>
    <n v="1627.5653089887639"/>
    <n v="0.84424941446195789"/>
    <n v="687.03552955617977"/>
  </r>
  <r>
    <x v="112"/>
    <x v="29"/>
    <n v="1397.220841213483"/>
    <n v="902.6553946258324"/>
    <n v="1663.4340505617979"/>
    <n v="0.83996166889910318"/>
    <n v="698.61042060674151"/>
  </r>
  <r>
    <x v="112"/>
    <x v="30"/>
    <n v="1400.8150748426967"/>
    <n v="901.64120720491962"/>
    <n v="1665.905081460674"/>
    <n v="0.84087328289703944"/>
    <n v="700.40753742134837"/>
  </r>
  <r>
    <x v="112"/>
    <x v="31"/>
    <n v="1465.7260427191013"/>
    <n v="950.20216295429577"/>
    <n v="1746.7790308988767"/>
    <n v="0.83910215132640553"/>
    <n v="732.86302135955066"/>
  </r>
  <r>
    <x v="112"/>
    <x v="32"/>
    <n v="1484.2118305617978"/>
    <n v="942.77433691963904"/>
    <n v="1758.3253988764047"/>
    <n v="0.8441053240260481"/>
    <n v="742.1059152808989"/>
  </r>
  <r>
    <x v="112"/>
    <x v="33"/>
    <n v="1382.377912483146"/>
    <n v="878.5590614478607"/>
    <n v="1637.9361151685393"/>
    <n v="0.84397547601598799"/>
    <n v="691.18895624157301"/>
  </r>
  <r>
    <x v="112"/>
    <x v="34"/>
    <n v="1302.6280680000002"/>
    <n v="832.13887862694605"/>
    <n v="1545.7344522471913"/>
    <n v="0.84272435417754799"/>
    <n v="651.31403400000011"/>
  </r>
  <r>
    <x v="112"/>
    <x v="35"/>
    <n v="1249.0833068089889"/>
    <n v="793.61653852491099"/>
    <n v="1479.8771292134832"/>
    <n v="0.84404528061923956"/>
    <n v="624.54165340449447"/>
  </r>
  <r>
    <x v="112"/>
    <x v="36"/>
    <n v="1153.9191841685397"/>
    <n v="727.36632820223201"/>
    <n v="1364.0349185393259"/>
    <n v="0.84596014990892732"/>
    <n v="576.95959208426984"/>
  </r>
  <r>
    <x v="112"/>
    <x v="37"/>
    <n v="1199.5136788651685"/>
    <n v="769.26624732377275"/>
    <n v="1424.9925000000001"/>
    <n v="0.84176841552862092"/>
    <n v="599.75683943258423"/>
  </r>
  <r>
    <x v="112"/>
    <x v="38"/>
    <n v="1224.6814185168541"/>
    <n v="786.30460314199661"/>
    <n v="1455.3760702247191"/>
    <n v="0.84148794498713697"/>
    <n v="612.34070925842707"/>
  </r>
  <r>
    <x v="112"/>
    <x v="39"/>
    <n v="1232.5425382921349"/>
    <n v="789.05005511766933"/>
    <n v="1463.4756910112362"/>
    <n v="0.84220226264261999"/>
    <n v="616.27126914606743"/>
  </r>
  <r>
    <x v="112"/>
    <x v="40"/>
    <n v="1235.4884321460675"/>
    <n v="786.92677812556235"/>
    <n v="1464.8158314606742"/>
    <n v="0.84344284490294741"/>
    <n v="617.74421607303373"/>
  </r>
  <r>
    <x v="112"/>
    <x v="41"/>
    <n v="1159.4138637640449"/>
    <n v="726.94426787436657"/>
    <n v="1368.4620842696629"/>
    <n v="0.84723857320666263"/>
    <n v="579.70693188202245"/>
  </r>
  <r>
    <x v="112"/>
    <x v="42"/>
    <n v="1159.0815896292136"/>
    <n v="734.47315903353672"/>
    <n v="1372.1956685393259"/>
    <n v="0.84469118814741062"/>
    <n v="579.54079481460678"/>
  </r>
  <r>
    <x v="112"/>
    <x v="43"/>
    <n v="1186.5833524719101"/>
    <n v="749.60913927349236"/>
    <n v="1403.5290926966293"/>
    <n v="0.84542839806199044"/>
    <n v="593.29167623595504"/>
  </r>
  <r>
    <x v="112"/>
    <x v="44"/>
    <n v="1119.2249019438202"/>
    <n v="703.81770871301046"/>
    <n v="1322.1284915730339"/>
    <n v="0.84653262453499944"/>
    <n v="559.61245097191011"/>
  </r>
  <r>
    <x v="112"/>
    <x v="45"/>
    <n v="1289.3411547303372"/>
    <n v="811.0788960921401"/>
    <n v="1523.2365505617977"/>
    <n v="0.84644840898467444"/>
    <n v="644.67057736516858"/>
  </r>
  <r>
    <x v="112"/>
    <x v="46"/>
    <n v="1291.0187338988765"/>
    <n v="803.89149481211462"/>
    <n v="1520.8454578651686"/>
    <n v="0.84888226296910996"/>
    <n v="645.50936694943823"/>
  </r>
  <r>
    <x v="112"/>
    <x v="47"/>
    <n v="1226.1361308876405"/>
    <n v="766.70200568653866"/>
    <n v="1446.1126432584269"/>
    <n v="0.84788424788602335"/>
    <n v="613.06806544382027"/>
  </r>
  <r>
    <x v="113"/>
    <x v="0"/>
    <n v="1216.3380960337079"/>
    <n v="756.60350685950118"/>
    <n v="1432.4549662921347"/>
    <n v="0.84912833188896775"/>
    <n v="608.16904801685394"/>
  </r>
  <r>
    <x v="113"/>
    <x v="1"/>
    <n v="1169.7224661910113"/>
    <n v="738.26428392714763"/>
    <n v="1383.2153848314606"/>
    <n v="0.84565460955564598"/>
    <n v="584.86123309550567"/>
  </r>
  <r>
    <x v="113"/>
    <x v="2"/>
    <n v="1160.3701649325842"/>
    <n v="735.33871591583079"/>
    <n v="1373.7474101123596"/>
    <n v="0.84467505189886172"/>
    <n v="580.1850824662921"/>
  </r>
  <r>
    <x v="113"/>
    <x v="3"/>
    <n v="1212.5979859550562"/>
    <n v="770.92426488727085"/>
    <n v="1436.9126966292133"/>
    <n v="0.84389120424618236"/>
    <n v="606.29899297752809"/>
  </r>
  <r>
    <x v="113"/>
    <x v="4"/>
    <n v="1225.1433606067417"/>
    <n v="769.45948925656785"/>
    <n v="1446.7356910112362"/>
    <n v="0.84683288607499108"/>
    <n v="612.57168030337084"/>
  </r>
  <r>
    <x v="113"/>
    <x v="5"/>
    <n v="1244.6867527078653"/>
    <n v="773.62800610703732"/>
    <n v="1465.5188174157304"/>
    <n v="0.84931475318940197"/>
    <n v="622.34337635393263"/>
  </r>
  <r>
    <x v="113"/>
    <x v="6"/>
    <n v="1239.5121908764047"/>
    <n v="767.86279369734143"/>
    <n v="1458.082213483146"/>
    <n v="0.85009760040580329"/>
    <n v="619.75609543820235"/>
  </r>
  <r>
    <x v="113"/>
    <x v="7"/>
    <n v="1204.2506113483148"/>
    <n v="753.28990173548834"/>
    <n v="1420.445426966292"/>
    <n v="0.84779787275621421"/>
    <n v="602.1253056741574"/>
  </r>
  <r>
    <x v="113"/>
    <x v="8"/>
    <n v="1365.7115281348315"/>
    <n v="854.28466467455416"/>
    <n v="1610.8911404494384"/>
    <n v="0.84779877040840779"/>
    <n v="682.85576406741575"/>
  </r>
  <r>
    <x v="113"/>
    <x v="9"/>
    <n v="1308.3172495280899"/>
    <n v="817.23831322446722"/>
    <n v="1542.5862977528093"/>
    <n v="0.84813229018953751"/>
    <n v="654.15862476404493"/>
  </r>
  <r>
    <x v="113"/>
    <x v="10"/>
    <n v="1346.962352258427"/>
    <n v="861.99746811199191"/>
    <n v="1599.1707893258429"/>
    <n v="0.84228799153232503"/>
    <n v="673.48117612921351"/>
  </r>
  <r>
    <x v="113"/>
    <x v="11"/>
    <n v="1400.3247678876405"/>
    <n v="895.46509427565729"/>
    <n v="1662.1573904494383"/>
    <n v="0.84247423013833866"/>
    <n v="700.16238394382026"/>
  </r>
  <r>
    <x v="113"/>
    <x v="12"/>
    <n v="1509.8374601797757"/>
    <n v="966.80291617098794"/>
    <n v="1792.8516488764044"/>
    <n v="0.84214299667571701"/>
    <n v="754.91873008988784"/>
  </r>
  <r>
    <x v="113"/>
    <x v="13"/>
    <n v="1575.4940187977525"/>
    <n v="1027.879737107859"/>
    <n v="1881.1480955056181"/>
    <n v="0.83751727073582083"/>
    <n v="787.74700939887623"/>
  </r>
  <r>
    <x v="113"/>
    <x v="14"/>
    <n v="1326.8395064831461"/>
    <n v="840.53272444719914"/>
    <n v="1570.668117977528"/>
    <n v="0.84476121422242401"/>
    <n v="663.41975324157306"/>
  </r>
  <r>
    <x v="113"/>
    <x v="15"/>
    <n v="1229.1792757078651"/>
    <n v="778.51230812594474"/>
    <n v="1454.9787303370788"/>
    <n v="0.84480910275787879"/>
    <n v="614.58963785393257"/>
  </r>
  <r>
    <x v="113"/>
    <x v="16"/>
    <n v="1217.6266713370785"/>
    <n v="780.08016754529262"/>
    <n v="1446.0773764044943"/>
    <n v="0.84202041412511941"/>
    <n v="608.81333566853925"/>
  </r>
  <r>
    <x v="113"/>
    <x v="17"/>
    <n v="1138.3752380561796"/>
    <n v="715.98031499473586"/>
    <n v="1344.8144831460675"/>
    <n v="0.84649239900588924"/>
    <n v="569.18761902808978"/>
  </r>
  <r>
    <x v="113"/>
    <x v="18"/>
    <n v="1163.348475775281"/>
    <n v="736.01881647672064"/>
    <n v="1376.627536516854"/>
    <n v="0.84507133913562982"/>
    <n v="581.67423788764052"/>
  </r>
  <r>
    <x v="113"/>
    <x v="19"/>
    <n v="1093.1170696179777"/>
    <n v="709.03587228718391"/>
    <n v="1302.9339185393258"/>
    <n v="0.83896585549283531"/>
    <n v="546.55853480898884"/>
  </r>
  <r>
    <x v="113"/>
    <x v="20"/>
    <n v="1178.8275879101125"/>
    <n v="769.48719167261697"/>
    <n v="1407.7446573033708"/>
    <n v="0.83738736410354109"/>
    <n v="589.41379395505624"/>
  </r>
  <r>
    <x v="113"/>
    <x v="21"/>
    <n v="1252.3169014382024"/>
    <n v="805.3817833259809"/>
    <n v="1488.9383595505617"/>
    <n v="0.84108042042533993"/>
    <n v="626.15845071910121"/>
  </r>
  <r>
    <x v="113"/>
    <x v="22"/>
    <n v="1318.2003789775279"/>
    <n v="830.72751806735641"/>
    <n v="1558.1272247191012"/>
    <n v="0.84601588244193138"/>
    <n v="659.10018948876393"/>
  </r>
  <r>
    <x v="113"/>
    <x v="23"/>
    <n v="1378.2325900449439"/>
    <n v="875.66620104976437"/>
    <n v="1632.8859016853935"/>
    <n v="0.84404708781084603"/>
    <n v="689.11629502247195"/>
  </r>
  <r>
    <x v="113"/>
    <x v="24"/>
    <n v="1478.923809269663"/>
    <n v="934.95062431036081"/>
    <n v="1749.6709129213482"/>
    <n v="0.84525827019686195"/>
    <n v="739.46190463483151"/>
  </r>
  <r>
    <x v="113"/>
    <x v="25"/>
    <n v="1468.0073883033708"/>
    <n v="932.20982421943143"/>
    <n v="1738.9827050561794"/>
    <n v="0.84417595645722399"/>
    <n v="734.00369415168541"/>
  </r>
  <r>
    <x v="113"/>
    <x v="26"/>
    <n v="1464.7373245617978"/>
    <n v="922.9186242566044"/>
    <n v="1731.2522106741574"/>
    <n v="0.84605658004700679"/>
    <n v="732.36866228089889"/>
  </r>
  <r>
    <x v="113"/>
    <x v="27"/>
    <n v="1415.3743549213482"/>
    <n v="908.57156543715121"/>
    <n v="1681.8997752808989"/>
    <n v="0.84153311375819795"/>
    <n v="707.68717746067409"/>
  </r>
  <r>
    <x v="113"/>
    <x v="28"/>
    <n v="1412.7080575955058"/>
    <n v="901.7777567272891"/>
    <n v="1675.9914016853932"/>
    <n v="0.8429088933122646"/>
    <n v="706.3540287977529"/>
  </r>
  <r>
    <x v="113"/>
    <x v="29"/>
    <n v="1510.4452787191012"/>
    <n v="964.86636362901504"/>
    <n v="1792.32029494382"/>
    <n v="0.84273178347648281"/>
    <n v="755.22263935955061"/>
  </r>
  <r>
    <x v="113"/>
    <x v="30"/>
    <n v="1668.9846143932584"/>
    <n v="1075.0363411273486"/>
    <n v="1985.2487949438203"/>
    <n v="0.84069292405261897"/>
    <n v="834.49230719662921"/>
  </r>
  <r>
    <x v="113"/>
    <x v="31"/>
    <n v="1431.4653377191014"/>
    <n v="914.53809267871611"/>
    <n v="1698.6679887640448"/>
    <n v="0.84269871875353297"/>
    <n v="715.7326688595507"/>
  </r>
  <r>
    <x v="113"/>
    <x v="32"/>
    <n v="1407.0715536741575"/>
    <n v="892.97860757195394"/>
    <n v="1666.5116713483146"/>
    <n v="0.8443214517278157"/>
    <n v="703.53577683707874"/>
  </r>
  <r>
    <x v="113"/>
    <x v="33"/>
    <n v="1419.3292275505621"/>
    <n v="911.45899264647664"/>
    <n v="1686.787761235955"/>
    <n v="0.84143913073603349"/>
    <n v="709.66461377528105"/>
  </r>
  <r>
    <x v="113"/>
    <x v="34"/>
    <n v="1391.1588643146065"/>
    <n v="880.97868836661075"/>
    <n v="1646.6470280898877"/>
    <n v="0.84484339423267429"/>
    <n v="695.57943215730324"/>
  </r>
  <r>
    <x v="113"/>
    <x v="35"/>
    <n v="1402.229265977528"/>
    <n v="891.47671354191471"/>
    <n v="1661.6189831460672"/>
    <n v="0.84389338362190758"/>
    <n v="701.11463298876401"/>
  </r>
  <r>
    <x v="113"/>
    <x v="36"/>
    <n v="1416.8371715393259"/>
    <n v="890.45184643800928"/>
    <n v="1673.4192724719103"/>
    <n v="0.84667195773742276"/>
    <n v="708.41858576966297"/>
  </r>
  <r>
    <x v="113"/>
    <x v="37"/>
    <n v="1580.721258235955"/>
    <n v="992.17757727562628"/>
    <n v="1866.3054522471909"/>
    <n v="0.84697885672071083"/>
    <n v="790.36062911797751"/>
  </r>
  <r>
    <x v="113"/>
    <x v="38"/>
    <n v="1647.4718902247191"/>
    <n v="1045.4438748349025"/>
    <n v="1951.183365168539"/>
    <n v="0.84434498552749504"/>
    <n v="823.73594511235956"/>
  </r>
  <r>
    <x v="113"/>
    <x v="39"/>
    <n v="1710.5067248764042"/>
    <n v="1088.5519997453378"/>
    <n v="2027.5055393258428"/>
    <n v="0.84365082693937177"/>
    <n v="855.25336243820209"/>
  </r>
  <r>
    <x v="113"/>
    <x v="40"/>
    <n v="1748.7709279887642"/>
    <n v="1110.782125631639"/>
    <n v="2071.723120786517"/>
    <n v="0.84411421122956531"/>
    <n v="874.38546399438212"/>
  </r>
  <r>
    <x v="113"/>
    <x v="41"/>
    <n v="1758.3298875505623"/>
    <n v="1108.1271036144626"/>
    <n v="2078.3815028089889"/>
    <n v="0.84600920724810713"/>
    <n v="879.16494377528113"/>
  </r>
  <r>
    <x v="113"/>
    <x v="42"/>
    <n v="1747.7335843483147"/>
    <n v="1091.2786442912784"/>
    <n v="2060.4518342696629"/>
    <n v="0.84822831346009475"/>
    <n v="873.86679217415735"/>
  </r>
  <r>
    <x v="113"/>
    <x v="43"/>
    <n v="1696.0284872696632"/>
    <n v="1063.3362686267137"/>
    <n v="2001.7983539325844"/>
    <n v="0.84725241377972538"/>
    <n v="848.01424363483159"/>
  </r>
  <r>
    <x v="113"/>
    <x v="44"/>
    <n v="1630.4813359887639"/>
    <n v="1028.156608629432"/>
    <n v="1927.582786516854"/>
    <n v="0.84586838365321104"/>
    <n v="815.24066799438197"/>
  </r>
  <r>
    <x v="113"/>
    <x v="45"/>
    <n v="1799.7790598089887"/>
    <n v="1137.3264689881526"/>
    <n v="2129.017651685393"/>
    <n v="0.84535657014596877"/>
    <n v="899.88952990449434"/>
  </r>
  <r>
    <x v="113"/>
    <x v="46"/>
    <n v="1746.4409569213483"/>
    <n v="1102.3803174400014"/>
    <n v="2065.2598820224716"/>
    <n v="0.84562769660304937"/>
    <n v="873.22047846067414"/>
  </r>
  <r>
    <x v="113"/>
    <x v="47"/>
    <n v="1678.7542843820224"/>
    <n v="1056.8276546006091"/>
    <n v="1983.7088089887641"/>
    <n v="0.8462705195314435"/>
    <n v="839.37714219101122"/>
  </r>
  <r>
    <x v="114"/>
    <x v="0"/>
    <n v="1653.6270659662921"/>
    <n v="1036.4509922152245"/>
    <n v="1951.5924606741571"/>
    <n v="0.84732191750477659"/>
    <n v="826.81353298314605"/>
  </r>
  <r>
    <x v="114"/>
    <x v="1"/>
    <n v="1614.5767508764045"/>
    <n v="1038.4893753726114"/>
    <n v="1919.7182780898879"/>
    <n v="0.84104879830747981"/>
    <n v="807.28837543820225"/>
  </r>
  <r>
    <x v="114"/>
    <x v="2"/>
    <n v="1600.9454071011237"/>
    <n v="1028.9198062209762"/>
    <n v="1903.0770252808986"/>
    <n v="0.84124046784959761"/>
    <n v="800.47270355056185"/>
  </r>
  <r>
    <x v="114"/>
    <x v="3"/>
    <n v="1583.8292370337081"/>
    <n v="1018.9968661073407"/>
    <n v="1883.3134803370785"/>
    <n v="0.84098014142087041"/>
    <n v="791.91461851685403"/>
  </r>
  <r>
    <x v="114"/>
    <x v="4"/>
    <n v="1584.3884300898876"/>
    <n v="1016.9176373190037"/>
    <n v="1882.6598679775279"/>
    <n v="0.84156913154575164"/>
    <n v="792.1942150449438"/>
  </r>
  <r>
    <x v="114"/>
    <x v="5"/>
    <n v="1588.4932312921346"/>
    <n v="1011.5620734096234"/>
    <n v="1883.2335421348314"/>
    <n v="0.84349242712160943"/>
    <n v="794.24661564606731"/>
  </r>
  <r>
    <x v="114"/>
    <x v="6"/>
    <n v="1669.6694232808989"/>
    <n v="1065.5961213911266"/>
    <n v="1980.7299353932585"/>
    <n v="0.8429566259619331"/>
    <n v="834.83471164044943"/>
  </r>
  <r>
    <x v="114"/>
    <x v="7"/>
    <n v="1739.7022753820222"/>
    <n v="1110.0630368782599"/>
    <n v="2063.6869803370787"/>
    <n v="0.84300685712416645"/>
    <n v="869.8511376910111"/>
  </r>
  <r>
    <x v="114"/>
    <x v="8"/>
    <n v="1775.3366502808992"/>
    <n v="1135.9842415512667"/>
    <n v="2107.6718005617977"/>
    <n v="0.84232120475668226"/>
    <n v="887.66832514044961"/>
  </r>
  <r>
    <x v="114"/>
    <x v="9"/>
    <n v="1775.0003240224717"/>
    <n v="1121.3558627779605"/>
    <n v="2099.5392640449436"/>
    <n v="0.84542373387329772"/>
    <n v="887.50016201123583"/>
  </r>
  <r>
    <x v="114"/>
    <x v="10"/>
    <n v="1871.0721223483147"/>
    <n v="1182.6730511949731"/>
    <n v="2213.5099803370786"/>
    <n v="0.84529644725766417"/>
    <n v="935.53606117415734"/>
  </r>
  <r>
    <x v="114"/>
    <x v="11"/>
    <n v="1925.5650804606744"/>
    <n v="1235.7774881392561"/>
    <n v="2288.0006292134826"/>
    <n v="0.84159289812896676"/>
    <n v="962.78254023033719"/>
  </r>
  <r>
    <x v="114"/>
    <x v="12"/>
    <n v="2099.717248348315"/>
    <n v="1334.1154295766469"/>
    <n v="2487.7050674157299"/>
    <n v="0.84403785474840742"/>
    <n v="1049.8586241741575"/>
  </r>
  <r>
    <x v="114"/>
    <x v="13"/>
    <n v="2189.0463130112362"/>
    <n v="1398.0071253651033"/>
    <n v="2597.37322752809"/>
    <n v="0.84279236030108118"/>
    <n v="1094.5231565056181"/>
  </r>
  <r>
    <x v="114"/>
    <x v="14"/>
    <n v="1842.241262966292"/>
    <n v="1191.3047363075575"/>
    <n v="2193.8686938202245"/>
    <n v="0.83972266351016789"/>
    <n v="921.12063148314598"/>
  </r>
  <r>
    <x v="114"/>
    <x v="15"/>
    <n v="1763.7394725505621"/>
    <n v="1123.9065066808832"/>
    <n v="2091.3973230337083"/>
    <n v="0.84333065416385966"/>
    <n v="881.86973627528107"/>
  </r>
  <r>
    <x v="114"/>
    <x v="16"/>
    <n v="1837.7150409101125"/>
    <n v="1164.4477247012508"/>
    <n v="2175.576952247191"/>
    <n v="0.84470238527389474"/>
    <n v="918.85752045505626"/>
  </r>
  <r>
    <x v="114"/>
    <x v="17"/>
    <n v="1783.0721542247195"/>
    <n v="1136.5481899693989"/>
    <n v="2114.4947612359551"/>
    <n v="0.84326156153845755"/>
    <n v="891.53607711235975"/>
  </r>
  <r>
    <x v="114"/>
    <x v="18"/>
    <n v="1753.0945438651686"/>
    <n v="1119.0501586477346"/>
    <n v="2079.8109859550564"/>
    <n v="0.84291051239934744"/>
    <n v="876.54727193258429"/>
  </r>
  <r>
    <x v="114"/>
    <x v="19"/>
    <n v="1872.2512903146066"/>
    <n v="1193.4066292662462"/>
    <n v="2220.2577050561795"/>
    <n v="0.84325854879410622"/>
    <n v="936.12564515730332"/>
  </r>
  <r>
    <x v="114"/>
    <x v="20"/>
    <n v="1976.0383319662922"/>
    <n v="1255.2712928306366"/>
    <n v="2341.0325730337081"/>
    <n v="0.84408835431348761"/>
    <n v="988.01916598314608"/>
  </r>
  <r>
    <x v="114"/>
    <x v="21"/>
    <n v="2095.742115101124"/>
    <n v="1315.9922080701874"/>
    <n v="2474.6657359550563"/>
    <n v="0.84687886717448202"/>
    <n v="1047.871057550562"/>
  </r>
  <r>
    <x v="114"/>
    <x v="22"/>
    <n v="2063.9491533707865"/>
    <n v="1303.3191441149381"/>
    <n v="2441.0094016853932"/>
    <n v="0.84553101350028981"/>
    <n v="1031.9745766853932"/>
  </r>
  <r>
    <x v="114"/>
    <x v="23"/>
    <n v="2143.0547102022474"/>
    <n v="1363.1864146955843"/>
    <n v="2539.8741488764044"/>
    <n v="0.84376413341200274"/>
    <n v="1071.5273551011237"/>
  </r>
  <r>
    <x v="114"/>
    <x v="24"/>
    <n v="2175.702670011236"/>
    <n v="1379.1845939321536"/>
    <n v="2576.0109185393258"/>
    <n v="0.84460149386514383"/>
    <n v="1087.851335005618"/>
  </r>
  <r>
    <x v="114"/>
    <x v="25"/>
    <n v="2118.1706192022471"/>
    <n v="1336.6373359184449"/>
    <n v="2504.6449129213484"/>
    <n v="0.84569697216347994"/>
    <n v="1059.0853096011235"/>
  </r>
  <r>
    <x v="114"/>
    <x v="26"/>
    <n v="2208.569444494382"/>
    <n v="1392.7191245840168"/>
    <n v="2611.0238511235957"/>
    <n v="0.84586337407219525"/>
    <n v="1104.284722247191"/>
  </r>
  <r>
    <x v="114"/>
    <x v="27"/>
    <n v="2138.0219726966293"/>
    <n v="1368.957107848697"/>
    <n v="2538.7362050561801"/>
    <n v="0.84215995676845701"/>
    <n v="1069.0109863483146"/>
  </r>
  <r>
    <x v="114"/>
    <x v="28"/>
    <n v="2059.7511533258426"/>
    <n v="1306.2420898681946"/>
    <n v="2439.0250533707863"/>
    <n v="0.84449774325984117"/>
    <n v="1029.8755766629213"/>
  </r>
  <r>
    <x v="114"/>
    <x v="29"/>
    <n v="2136.6766676629213"/>
    <n v="1357.4862672860211"/>
    <n v="2531.4336151685393"/>
    <n v="0.8440579499536528"/>
    <n v="1068.3383338314607"/>
  </r>
  <r>
    <x v="114"/>
    <x v="30"/>
    <n v="1894.590647696629"/>
    <n v="1195.5845127739719"/>
    <n v="2240.2892780898874"/>
    <n v="0.8456901821678996"/>
    <n v="947.29532384831452"/>
  </r>
  <r>
    <x v="114"/>
    <x v="31"/>
    <n v="1852.5741781348311"/>
    <n v="1168.5968193410024"/>
    <n v="2190.3537640449435"/>
    <n v="0.8457876570192332"/>
    <n v="926.28708906741554"/>
  </r>
  <r>
    <x v="114"/>
    <x v="32"/>
    <n v="1816.3117240786517"/>
    <n v="1144.0983657544132"/>
    <n v="2146.6134606741575"/>
    <n v="0.84612891764324794"/>
    <n v="908.15586203932583"/>
  </r>
  <r>
    <x v="114"/>
    <x v="33"/>
    <n v="1816.1780039999999"/>
    <n v="1150.4470677256547"/>
    <n v="2149.8909269662918"/>
    <n v="0.84477681226498602"/>
    <n v="908.08900199999994"/>
  </r>
  <r>
    <x v="114"/>
    <x v="34"/>
    <n v="1777.7355074494383"/>
    <n v="1141.3999285908628"/>
    <n v="2112.6138623595507"/>
    <n v="0.84148624560472629"/>
    <n v="888.86775372471914"/>
  </r>
  <r>
    <x v="114"/>
    <x v="35"/>
    <n v="1767.3458625505618"/>
    <n v="1129.2211205640469"/>
    <n v="2097.2962921348312"/>
    <n v="0.84267819915496356"/>
    <n v="883.67293127528092"/>
  </r>
  <r>
    <x v="114"/>
    <x v="36"/>
    <n v="1739.9980804044944"/>
    <n v="1101.7919054518181"/>
    <n v="2059.4996292134829"/>
    <n v="0.84486447859618929"/>
    <n v="869.99904020224722"/>
  </r>
  <r>
    <x v="114"/>
    <x v="37"/>
    <n v="1750.6713739550564"/>
    <n v="1113.5907892458515"/>
    <n v="2074.8336573033712"/>
    <n v="0.84376468821619977"/>
    <n v="875.33568697752821"/>
  </r>
  <r>
    <x v="114"/>
    <x v="38"/>
    <n v="1736.8212155056178"/>
    <n v="1105.8608809557545"/>
    <n v="2058.9988398876403"/>
    <n v="0.84352704909751008"/>
    <n v="868.41060775280891"/>
  </r>
  <r>
    <x v="114"/>
    <x v="39"/>
    <n v="1714.2103658426968"/>
    <n v="1087.6597065555118"/>
    <n v="2030.1529044943818"/>
    <n v="0.84437500350232397"/>
    <n v="857.10518292134839"/>
  </r>
  <r>
    <x v="114"/>
    <x v="40"/>
    <n v="1711.1104912921346"/>
    <n v="1088.2161749594077"/>
    <n v="2027.8346966292136"/>
    <n v="0.84381162534423704"/>
    <n v="855.55524564606731"/>
  </r>
  <r>
    <x v="114"/>
    <x v="41"/>
    <n v="1732.8582386292135"/>
    <n v="1098.1073820297522"/>
    <n v="2051.4964044943817"/>
    <n v="0.84468012463141473"/>
    <n v="866.42911931460674"/>
  </r>
  <r>
    <x v="114"/>
    <x v="42"/>
    <n v="1685.2538906292134"/>
    <n v="1057.0941734073033"/>
    <n v="1989.3538567415728"/>
    <n v="0.84713631258621103"/>
    <n v="842.6269453146067"/>
  </r>
  <r>
    <x v="114"/>
    <x v="43"/>
    <n v="1623.6656641011236"/>
    <n v="1024.1898699914757"/>
    <n v="1919.7018202247189"/>
    <n v="0.84579055298861916"/>
    <n v="811.83283205056182"/>
  </r>
  <r>
    <x v="114"/>
    <x v="44"/>
    <n v="1650.4137319550564"/>
    <n v="1037.2321128962976"/>
    <n v="1949.2860084269662"/>
    <n v="0.84667602641179696"/>
    <n v="825.2068659775282"/>
  </r>
  <r>
    <x v="114"/>
    <x v="45"/>
    <n v="1810.9548166853936"/>
    <n v="1143.9004821181923"/>
    <n v="2141.9770449438201"/>
    <n v="0.84545948844792185"/>
    <n v="905.47740834269678"/>
  </r>
  <r>
    <x v="114"/>
    <x v="46"/>
    <n v="1711.1591167752806"/>
    <n v="1075.2252374138357"/>
    <n v="2020.9341488764046"/>
    <n v="0.84671690946815259"/>
    <n v="855.5795583876403"/>
  </r>
  <r>
    <x v="114"/>
    <x v="47"/>
    <n v="1700.3845201348317"/>
    <n v="1084.4082088725763"/>
    <n v="2016.742095505618"/>
    <n v="0.84313434222660377"/>
    <n v="850.19226006741587"/>
  </r>
  <r>
    <x v="115"/>
    <x v="0"/>
    <n v="1756.8224975730334"/>
    <n v="1114.9094019719239"/>
    <n v="2080.7326264044941"/>
    <n v="0.84432880768963703"/>
    <n v="878.41124878651669"/>
  </r>
  <r>
    <x v="115"/>
    <x v="1"/>
    <n v="1709.3964430112358"/>
    <n v="1070.398543485717"/>
    <n v="2016.8761095505618"/>
    <n v="0.84754657706375214"/>
    <n v="854.69822150561788"/>
  </r>
  <r>
    <x v="115"/>
    <x v="2"/>
    <n v="1703.5573329101126"/>
    <n v="1064.4468319546697"/>
    <n v="2008.7694353932582"/>
    <n v="0.84806016205468893"/>
    <n v="851.77866645505628"/>
  </r>
  <r>
    <x v="115"/>
    <x v="3"/>
    <n v="1706.7544584269663"/>
    <n v="1070.076315629098"/>
    <n v="2014.4662078651684"/>
    <n v="0.84724898921769465"/>
    <n v="853.37722921348313"/>
  </r>
  <r>
    <x v="115"/>
    <x v="4"/>
    <n v="1665.5686742022474"/>
    <n v="1056.2471727086531"/>
    <n v="1972.2517837078651"/>
    <n v="0.84450103580129687"/>
    <n v="832.7843371011237"/>
  </r>
  <r>
    <x v="115"/>
    <x v="5"/>
    <n v="1616.5784999325842"/>
    <n v="1012.2874970163424"/>
    <n v="1907.3678258426967"/>
    <n v="0.84754418001067078"/>
    <n v="808.28924996629212"/>
  </r>
  <r>
    <x v="115"/>
    <x v="6"/>
    <n v="1630.2665734382024"/>
    <n v="1027.5890983316124"/>
    <n v="1927.0984550561795"/>
    <n v="0.84596952955923377"/>
    <n v="815.13328671910119"/>
  </r>
  <r>
    <x v="115"/>
    <x v="7"/>
    <n v="1669.5235468314606"/>
    <n v="1061.2561122999998"/>
    <n v="1978.2753623595504"/>
    <n v="0.84392879707108526"/>
    <n v="834.76177341573032"/>
  </r>
  <r>
    <x v="115"/>
    <x v="8"/>
    <n v="1935.8210052808988"/>
    <n v="1219.7328940945135"/>
    <n v="2288.0453005617978"/>
    <n v="0.84605886291044363"/>
    <n v="967.91050264044941"/>
  </r>
  <r>
    <x v="115"/>
    <x v="9"/>
    <n v="1935.2010303707864"/>
    <n v="1240.1765230709668"/>
    <n v="2298.4866404494383"/>
    <n v="0.84194573782355497"/>
    <n v="967.60051518539319"/>
  </r>
  <r>
    <x v="115"/>
    <x v="10"/>
    <n v="2019.9147262584274"/>
    <n v="1279.4262316466022"/>
    <n v="2391.0221629213484"/>
    <n v="0.84479130205572739"/>
    <n v="1009.9573631292137"/>
  </r>
  <r>
    <x v="115"/>
    <x v="11"/>
    <n v="2037.2010855168542"/>
    <n v="1287.5604183544901"/>
    <n v="2409.9792724719105"/>
    <n v="0.84531892402016451"/>
    <n v="1018.6005427584271"/>
  </r>
  <r>
    <x v="115"/>
    <x v="12"/>
    <n v="1968.2015249325843"/>
    <n v="1233.4617428901417"/>
    <n v="2322.7666938202246"/>
    <n v="0.84735222446965108"/>
    <n v="984.10076246629217"/>
  </r>
  <r>
    <x v="115"/>
    <x v="13"/>
    <n v="1949.4482969325845"/>
    <n v="1233.829219133321"/>
    <n v="2307.0941039325844"/>
    <n v="0.84497996575416212"/>
    <n v="974.72414846629226"/>
  </r>
  <r>
    <x v="115"/>
    <x v="14"/>
    <n v="1638.1560580786518"/>
    <n v="1056.6368769184123"/>
    <n v="1949.3682977528088"/>
    <n v="0.84035226179018296"/>
    <n v="819.07802903932588"/>
  </r>
  <r>
    <x v="115"/>
    <x v="15"/>
    <n v="1647.0504693707865"/>
    <n v="1044.9143981091813"/>
    <n v="1950.5438595505616"/>
    <n v="0.84440575960711539"/>
    <n v="823.52523468539323"/>
  </r>
  <r>
    <x v="115"/>
    <x v="16"/>
    <n v="1721.2326960337077"/>
    <n v="1090.9155666452255"/>
    <n v="2037.8269719101127"/>
    <n v="0.84464123782813016"/>
    <n v="860.61634801685386"/>
  </r>
  <r>
    <x v="115"/>
    <x v="17"/>
    <n v="1701.0004429213482"/>
    <n v="1092.9180226642968"/>
    <n v="2021.8487359550563"/>
    <n v="0.84130944747350267"/>
    <n v="850.50022146067408"/>
  </r>
  <r>
    <x v="115"/>
    <x v="18"/>
    <n v="1672.8341318089888"/>
    <n v="1072.5470187969504"/>
    <n v="1987.1414494382022"/>
    <n v="0.84182941897866737"/>
    <n v="836.41706590449439"/>
  </r>
  <r>
    <x v="115"/>
    <x v="19"/>
    <n v="1716.5079199213483"/>
    <n v="1103.2954339837545"/>
    <n v="2040.504901685393"/>
    <n v="0.84121724897772443"/>
    <n v="858.25395996067414"/>
  </r>
  <r>
    <x v="115"/>
    <x v="20"/>
    <n v="1926.7523526741572"/>
    <n v="1241.1821849160794"/>
    <n v="2291.9223033707867"/>
    <n v="0.84067088567550263"/>
    <n v="963.37617633707862"/>
  </r>
  <r>
    <x v="115"/>
    <x v="21"/>
    <n v="1923.2189008988767"/>
    <n v="1220.885675063751"/>
    <n v="2278.0107050561801"/>
    <n v="0.84425367125368556"/>
    <n v="961.60945044943833"/>
  </r>
  <r>
    <x v="115"/>
    <x v="22"/>
    <n v="1927.720810213483"/>
    <n v="1233.0840745488276"/>
    <n v="2288.362702247191"/>
    <n v="0.84240177849448661"/>
    <n v="963.8604051067415"/>
  </r>
  <r>
    <x v="115"/>
    <x v="23"/>
    <n v="1953.4234301797756"/>
    <n v="1244.4902568998268"/>
    <n v="2316.1647387640451"/>
    <n v="0.84338708619757508"/>
    <n v="976.71171508988778"/>
  </r>
  <r>
    <x v="115"/>
    <x v="24"/>
    <n v="1943.7672196516853"/>
    <n v="1241.8081510743086"/>
    <n v="2306.5815589887638"/>
    <n v="0.84270474290267838"/>
    <n v="971.88360982584265"/>
  </r>
  <r>
    <x v="115"/>
    <x v="25"/>
    <n v="1894.9958600561793"/>
    <n v="1199.0013136812261"/>
    <n v="2242.4570140449437"/>
    <n v="0.8450533714525863"/>
    <n v="947.49793002808963"/>
  </r>
  <r>
    <x v="115"/>
    <x v="26"/>
    <n v="1819.0995851123596"/>
    <n v="1163.5373903031552"/>
    <n v="2159.3847640449435"/>
    <n v="0.84241568033703995"/>
    <n v="909.5497925561798"/>
  </r>
  <r>
    <x v="115"/>
    <x v="27"/>
    <n v="1839.1292320449443"/>
    <n v="1169.8178745520399"/>
    <n v="2179.6490983146068"/>
    <n v="0.84377307955993175"/>
    <n v="919.56461602247214"/>
  </r>
  <r>
    <x v="115"/>
    <x v="28"/>
    <n v="1964.7936889887642"/>
    <n v="1261.5080663547863"/>
    <n v="2334.9125983146068"/>
    <n v="0.84148489772465018"/>
    <n v="982.39684449438209"/>
  </r>
  <r>
    <x v="115"/>
    <x v="29"/>
    <n v="2014.8252590224718"/>
    <n v="1292.2752832245667"/>
    <n v="2393.6366123595503"/>
    <n v="0.84174232990041808"/>
    <n v="1007.4126295112359"/>
  </r>
  <r>
    <x v="115"/>
    <x v="30"/>
    <n v="1752.8595206966293"/>
    <n v="1122.9046332846131"/>
    <n v="2081.6895337078649"/>
    <n v="0.84203695715108384"/>
    <n v="876.42976034831463"/>
  </r>
  <r>
    <x v="115"/>
    <x v="31"/>
    <n v="1758.098916505618"/>
    <n v="1108.1275850748357"/>
    <n v="2078.1863595505615"/>
    <n v="0.84597750746753664"/>
    <n v="879.04945825280902"/>
  </r>
  <r>
    <x v="115"/>
    <x v="32"/>
    <n v="1727.1447443595505"/>
    <n v="1095.3955446925934"/>
    <n v="2045.2189044943821"/>
    <n v="0.84447916091726827"/>
    <n v="863.57237217977524"/>
  </r>
  <r>
    <x v="115"/>
    <x v="33"/>
    <n v="1714.5142751123597"/>
    <n v="1081.7135155539838"/>
    <n v="2027.2304578651681"/>
    <n v="0.84574216437033856"/>
    <n v="857.25713755617983"/>
  </r>
  <r>
    <x v="115"/>
    <x v="34"/>
    <n v="1720.0373195730338"/>
    <n v="1084.4904151163046"/>
    <n v="2033.3833483146068"/>
    <n v="0.84589918620052951"/>
    <n v="860.01865978651688"/>
  </r>
  <r>
    <x v="115"/>
    <x v="35"/>
    <n v="1707.9822518764049"/>
    <n v="1068.5721584951816"/>
    <n v="2014.7083735955055"/>
    <n v="0.84775656579432956"/>
    <n v="853.99112593820246"/>
  </r>
  <r>
    <x v="115"/>
    <x v="36"/>
    <n v="1708.6873213820222"/>
    <n v="1071.3575580921092"/>
    <n v="2016.7844157303371"/>
    <n v="0.84723350103994943"/>
    <n v="854.34366069101111"/>
  </r>
  <r>
    <x v="115"/>
    <x v="37"/>
    <n v="1786.6339708651687"/>
    <n v="1119.7135039518912"/>
    <n v="2108.5111516853931"/>
    <n v="0.84734385655824551"/>
    <n v="893.31698543258437"/>
  </r>
  <r>
    <x v="115"/>
    <x v="38"/>
    <n v="1754.3871712921348"/>
    <n v="1102.0141178129684"/>
    <n v="2071.788952247191"/>
    <n v="0.84679820760180113"/>
    <n v="877.19358564606739"/>
  </r>
  <r>
    <x v="115"/>
    <x v="39"/>
    <n v="1779.5711194382022"/>
    <n v="1124.9804362667664"/>
    <n v="2105.3394859550563"/>
    <n v="0.8452656359270847"/>
    <n v="889.78555971910112"/>
  </r>
  <r>
    <x v="115"/>
    <x v="40"/>
    <n v="1825.0683631685395"/>
    <n v="1142.8606070533508"/>
    <n v="2153.3705898876406"/>
    <n v="0.84754030343832676"/>
    <n v="912.53418158426973"/>
  </r>
  <r>
    <x v="115"/>
    <x v="41"/>
    <n v="1823.5528689438204"/>
    <n v="1141.3069453826834"/>
    <n v="2151.261632022472"/>
    <n v="0.8476667095249768"/>
    <n v="911.77643447191019"/>
  </r>
  <r>
    <x v="115"/>
    <x v="42"/>
    <n v="1801.5295772022475"/>
    <n v="1141.7576089772415"/>
    <n v="2132.866441011236"/>
    <n v="0.84465184624879985"/>
    <n v="900.76478860112377"/>
  </r>
  <r>
    <x v="115"/>
    <x v="43"/>
    <n v="1773.0107313370784"/>
    <n v="1119.706904974041"/>
    <n v="2096.9765393258426"/>
    <n v="0.84550813902147137"/>
    <n v="886.50536566853918"/>
  </r>
  <r>
    <x v="115"/>
    <x v="44"/>
    <n v="1810.5698649438202"/>
    <n v="1141.250232918012"/>
    <n v="2140.2372134831458"/>
    <n v="0.8459669113019459"/>
    <n v="905.28493247191011"/>
  </r>
  <r>
    <x v="115"/>
    <x v="45"/>
    <n v="1767.1513606179774"/>
    <n v="1109.2795224559734"/>
    <n v="2086.4623146067415"/>
    <n v="0.84696059365493592"/>
    <n v="883.57568030898869"/>
  </r>
  <r>
    <x v="115"/>
    <x v="46"/>
    <n v="1779.3117835280898"/>
    <n v="1138.0337731390041"/>
    <n v="2112.1248286516852"/>
    <n v="0.84242737900294795"/>
    <n v="889.6558917640449"/>
  </r>
  <r>
    <x v="115"/>
    <x v="47"/>
    <n v="1763.6219609662924"/>
    <n v="1109.5491326715548"/>
    <n v="2083.6174550561796"/>
    <n v="0.84642310741188365"/>
    <n v="881.81098048314618"/>
  </r>
  <r>
    <x v="116"/>
    <x v="0"/>
    <n v="1770.3565903820222"/>
    <n v="1104.3524032551391"/>
    <n v="2086.565764044944"/>
    <n v="0.84845472924374565"/>
    <n v="885.1782951910111"/>
  </r>
  <r>
    <x v="116"/>
    <x v="1"/>
    <n v="1732.4975996292137"/>
    <n v="1101.8777428678047"/>
    <n v="2053.2127247191011"/>
    <n v="0.84379839398581347"/>
    <n v="866.24879981460685"/>
  </r>
  <r>
    <x v="116"/>
    <x v="2"/>
    <n v="1722.9426921910112"/>
    <n v="1094.1801927674007"/>
    <n v="2041.0197977528087"/>
    <n v="0.8441577558865403"/>
    <n v="861.47134609550562"/>
  </r>
  <r>
    <x v="116"/>
    <x v="3"/>
    <n v="1706.4991746404492"/>
    <n v="1079.3941410071011"/>
    <n v="2019.2154775280899"/>
    <n v="0.84512980097078794"/>
    <n v="853.24958732022458"/>
  </r>
  <r>
    <x v="116"/>
    <x v="4"/>
    <n v="1653.5460234943821"/>
    <n v="1042.1998865191993"/>
    <n v="1954.5830898876404"/>
    <n v="0.84598400142172336"/>
    <n v="826.77301174719105"/>
  </r>
  <r>
    <x v="116"/>
    <x v="5"/>
    <n v="1673.0083731235952"/>
    <n v="1052.8831427415332"/>
    <n v="1976.7447808988763"/>
    <n v="0.84634515759937179"/>
    <n v="836.50418656179761"/>
  </r>
  <r>
    <x v="116"/>
    <x v="6"/>
    <n v="1677.660211011236"/>
    <n v="1058.3520819202715"/>
    <n v="1983.5959550561797"/>
    <n v="0.84576710631763774"/>
    <n v="838.83010550561801"/>
  </r>
  <r>
    <x v="116"/>
    <x v="7"/>
    <n v="1705.6968541685394"/>
    <n v="1073.8633597311327"/>
    <n v="2015.5853426966291"/>
    <n v="0.84625384896206213"/>
    <n v="852.8484270842697"/>
  </r>
  <r>
    <x v="116"/>
    <x v="8"/>
    <n v="1702.5929274943819"/>
    <n v="1074.3565566045836"/>
    <n v="2013.2224634831462"/>
    <n v="0.84570530995797988"/>
    <n v="851.29646374719096"/>
  </r>
  <r>
    <x v="116"/>
    <x v="9"/>
    <n v="1797.400463258427"/>
    <n v="1137.4894723949699"/>
    <n v="2127.0944325842693"/>
    <n v="0.84500266453836392"/>
    <n v="898.70023162921348"/>
  </r>
  <r>
    <x v="116"/>
    <x v="10"/>
    <n v="1830.0889443033709"/>
    <n v="1154.234045019924"/>
    <n v="2163.6732134831459"/>
    <n v="0.84582502241973911"/>
    <n v="915.04447215168545"/>
  </r>
  <r>
    <x v="116"/>
    <x v="11"/>
    <n v="1800.3017837528091"/>
    <n v="1135.6662077599615"/>
    <n v="2128.5732893258428"/>
    <n v="0.8457786221319149"/>
    <n v="900.15089187640456"/>
  </r>
  <r>
    <x v="116"/>
    <x v="12"/>
    <n v="1804.4390019438204"/>
    <n v="1139.3969771777788"/>
    <n v="2134.0631629213485"/>
    <n v="0.84554151596604987"/>
    <n v="902.21950097191018"/>
  </r>
  <r>
    <x v="116"/>
    <x v="13"/>
    <n v="1831.4707184494384"/>
    <n v="1162.7042372955132"/>
    <n v="2169.3699859550566"/>
    <n v="0.84424083042853604"/>
    <n v="915.73535922471922"/>
  </r>
  <r>
    <x v="116"/>
    <x v="14"/>
    <n v="1599.5271638426968"/>
    <n v="1021.859644211708"/>
    <n v="1898.0738342696629"/>
    <n v="0.84271071807812981"/>
    <n v="799.76358192134842"/>
  </r>
  <r>
    <x v="116"/>
    <x v="15"/>
    <n v="1543.7861516629212"/>
    <n v="985.06243422565865"/>
    <n v="1831.2901685393258"/>
    <n v="0.84300466315192213"/>
    <n v="771.89307583146058"/>
  </r>
  <r>
    <x v="116"/>
    <x v="16"/>
    <n v="1547.8018061460675"/>
    <n v="999.7534225769607"/>
    <n v="1842.6061264044945"/>
    <n v="0.84000687068501001"/>
    <n v="773.90090307303376"/>
  </r>
  <r>
    <x v="116"/>
    <x v="17"/>
    <n v="1532.9467210449438"/>
    <n v="981.69456313264573"/>
    <n v="1820.3433370786515"/>
    <n v="0.84211955504232983"/>
    <n v="766.47336052247192"/>
  </r>
  <r>
    <x v="116"/>
    <x v="18"/>
    <n v="1590.3045305393259"/>
    <n v="1014.0046843376024"/>
    <n v="1886.0736994382023"/>
    <n v="0.84318260257434474"/>
    <n v="795.15226526966296"/>
  </r>
  <r>
    <x v="116"/>
    <x v="19"/>
    <n v="1570.1087465393259"/>
    <n v="1003.7376437960332"/>
    <n v="1863.5264241573034"/>
    <n v="0.84254707965803999"/>
    <n v="785.05437326966296"/>
  </r>
  <r>
    <x v="116"/>
    <x v="20"/>
    <n v="1636.4906352808991"/>
    <n v="1036.7089460704483"/>
    <n v="1937.2317977528091"/>
    <n v="0.84475726507237281"/>
    <n v="818.24531764044957"/>
  </r>
  <r>
    <x v="116"/>
    <x v="21"/>
    <n v="1738.2880842471907"/>
    <n v="1101.5696344979026"/>
    <n v="2057.9361320224716"/>
    <n v="0.84467542855125377"/>
    <n v="869.14404212359534"/>
  </r>
  <r>
    <x v="116"/>
    <x v="22"/>
    <n v="1757.2601269213485"/>
    <n v="1111.8380008804456"/>
    <n v="2079.4583174157301"/>
    <n v="0.84505667279024999"/>
    <n v="878.63006346067425"/>
  </r>
  <r>
    <x v="116"/>
    <x v="23"/>
    <n v="1764.0960594269659"/>
    <n v="1124.2175474448118"/>
    <n v="2091.8651966292132"/>
    <n v="0.84331249559942612"/>
    <n v="882.04802971348295"/>
  </r>
  <r>
    <x v="116"/>
    <x v="24"/>
    <n v="1771.7626772696633"/>
    <n v="1130.5039637412151"/>
    <n v="2101.7093511235953"/>
    <n v="0.84301032220390548"/>
    <n v="885.88133863483165"/>
  </r>
  <r>
    <x v="116"/>
    <x v="25"/>
    <n v="1738.3731788426969"/>
    <n v="1091.5504036399104"/>
    <n v="2052.6625617977529"/>
    <n v="0.84688697070608787"/>
    <n v="869.18658942134846"/>
  </r>
  <r>
    <x v="116"/>
    <x v="26"/>
    <n v="1723.3722172921348"/>
    <n v="1093.3104506421855"/>
    <n v="2040.9163483146065"/>
    <n v="0.84441100132070557"/>
    <n v="861.6861086460674"/>
  </r>
  <r>
    <x v="116"/>
    <x v="27"/>
    <n v="1717.314292516854"/>
    <n v="1086.0944930880014"/>
    <n v="2031.9374073033712"/>
    <n v="0.84516102038592789"/>
    <n v="858.65714625842702"/>
  </r>
  <r>
    <x v="116"/>
    <x v="28"/>
    <n v="1724.437925797753"/>
    <n v="1093.3026111753259"/>
    <n v="2041.8121264044944"/>
    <n v="0.84456248618445717"/>
    <n v="862.2189628988765"/>
  </r>
  <r>
    <x v="116"/>
    <x v="29"/>
    <n v="1720.1426747865171"/>
    <n v="1079.9034798608907"/>
    <n v="2031.0298735955055"/>
    <n v="0.84693125253808854"/>
    <n v="860.07133739325855"/>
  </r>
  <r>
    <x v="116"/>
    <x v="30"/>
    <n v="1870.0347787078651"/>
    <n v="1183.9478427935601"/>
    <n v="2213.3148370786516"/>
    <n v="0.84490229197402344"/>
    <n v="935.01738935393257"/>
  </r>
  <r>
    <x v="116"/>
    <x v="31"/>
    <n v="2035.8557804831462"/>
    <n v="1286.1991613176522"/>
    <n v="2408.1148314606744"/>
    <n v="0.84541474263844407"/>
    <n v="1017.9278902415731"/>
  </r>
  <r>
    <x v="116"/>
    <x v="32"/>
    <n v="1858.0850662247192"/>
    <n v="1178.5940632049603"/>
    <n v="2200.3554438202245"/>
    <n v="0.84444768750576926"/>
    <n v="929.04253311235959"/>
  </r>
  <r>
    <x v="116"/>
    <x v="33"/>
    <n v="1853.6439387640451"/>
    <n v="1158.7540547830986"/>
    <n v="2186.0253455056177"/>
    <n v="0.84795171408925529"/>
    <n v="926.82196938202253"/>
  </r>
  <r>
    <x v="116"/>
    <x v="34"/>
    <n v="1858.4092361123596"/>
    <n v="1158.3529079058335"/>
    <n v="2189.8553258426969"/>
    <n v="0.84864475482973256"/>
    <n v="929.20461805617981"/>
  </r>
  <r>
    <x v="116"/>
    <x v="35"/>
    <n v="1869.8402767752809"/>
    <n v="1174.9440102226963"/>
    <n v="2208.3469129213486"/>
    <n v="0.84671491867268789"/>
    <n v="934.92013838764046"/>
  </r>
  <r>
    <x v="116"/>
    <x v="36"/>
    <n v="1793.9804709438204"/>
    <n v="1133.378173905031"/>
    <n v="2122.0066011235954"/>
    <n v="0.84541700765394123"/>
    <n v="896.99023547191018"/>
  </r>
  <r>
    <x v="116"/>
    <x v="37"/>
    <n v="1848.0114869662923"/>
    <n v="1159.8535762041461"/>
    <n v="2181.8356432584269"/>
    <n v="0.84699848619505069"/>
    <n v="924.00574348314615"/>
  </r>
  <r>
    <x v="116"/>
    <x v="38"/>
    <n v="1804.597034764045"/>
    <n v="1125.9041737697739"/>
    <n v="2127.0238988764045"/>
    <n v="0.84841408491804882"/>
    <n v="902.29851738202251"/>
  </r>
  <r>
    <x v="116"/>
    <x v="39"/>
    <n v="1630.2220000786517"/>
    <n v="1017.8339416609778"/>
    <n v="1921.8766095505616"/>
    <n v="0.84824488314048707"/>
    <n v="815.11100003932586"/>
  </r>
  <r>
    <x v="116"/>
    <x v="40"/>
    <n v="1606.6710577415731"/>
    <n v="1018.9774200401362"/>
    <n v="1902.5527247191014"/>
    <n v="0.84448175173636086"/>
    <n v="803.33552887078656"/>
  </r>
  <r>
    <x v="116"/>
    <x v="41"/>
    <n v="1558.5682985393262"/>
    <n v="977.61178154485992"/>
    <n v="1839.7988848314603"/>
    <n v="0.84714058226103495"/>
    <n v="779.28414926966309"/>
  </r>
  <r>
    <x v="116"/>
    <x v="42"/>
    <n v="1567.0574974719102"/>
    <n v="988.73739458141097"/>
    <n v="1852.9087500000001"/>
    <n v="0.84572837031068593"/>
    <n v="783.52874873595511"/>
  </r>
  <r>
    <x v="116"/>
    <x v="43"/>
    <n v="1546.1201748539329"/>
    <n v="974.13689502621662"/>
    <n v="1827.4108146067415"/>
    <n v="0.8460714812977933"/>
    <n v="773.06008742696645"/>
  </r>
  <r>
    <x v="116"/>
    <x v="44"/>
    <n v="1632.5803360112359"/>
    <n v="1031.1566836084799"/>
    <n v="1930.9589999999996"/>
    <n v="0.84547643736155775"/>
    <n v="816.29016800561794"/>
  </r>
  <r>
    <x v="116"/>
    <x v="45"/>
    <n v="1777.5572140112361"/>
    <n v="1112.4840126607642"/>
    <n v="2096.9812415730339"/>
    <n v="0.84767435147765824"/>
    <n v="888.77860700561803"/>
  </r>
  <r>
    <x v="116"/>
    <x v="46"/>
    <n v="1811.015598539326"/>
    <n v="1131.5301827963576"/>
    <n v="2135.4479747191012"/>
    <n v="0.84807291958379305"/>
    <n v="905.507799269663"/>
  </r>
  <r>
    <x v="116"/>
    <x v="47"/>
    <n v="1794.794947786517"/>
    <n v="1136.8096072151911"/>
    <n v="2124.5293567415733"/>
    <n v="0.84479649202834473"/>
    <n v="897.39747389325851"/>
  </r>
  <r>
    <x v="117"/>
    <x v="0"/>
    <n v="1813.0943379438206"/>
    <n v="1144.4798108029108"/>
    <n v="2144.0954073033708"/>
    <n v="0.84562204264228602"/>
    <n v="906.54716897191031"/>
  </r>
  <r>
    <x v="117"/>
    <x v="1"/>
    <n v="1812.6972298314608"/>
    <n v="1137.5940140814209"/>
    <n v="2140.0914438202244"/>
    <n v="0.84701858654958206"/>
    <n v="906.34861491573042"/>
  </r>
  <r>
    <x v="117"/>
    <x v="2"/>
    <n v="1818.9050831797751"/>
    <n v="1144.8775897924727"/>
    <n v="2149.2232078651687"/>
    <n v="0.84630813427075369"/>
    <n v="909.45254158988757"/>
  </r>
  <r>
    <x v="117"/>
    <x v="3"/>
    <n v="1816.1698997528092"/>
    <n v="1136.5200037858683"/>
    <n v="2142.4637275280902"/>
    <n v="0.84770158599056011"/>
    <n v="908.08494987640461"/>
  </r>
  <r>
    <x v="117"/>
    <x v="4"/>
    <n v="1823.0747183595506"/>
    <n v="1139.0473215671786"/>
    <n v="2149.6581657303373"/>
    <n v="0.84807656743888338"/>
    <n v="911.53735917977531"/>
  </r>
  <r>
    <x v="117"/>
    <x v="5"/>
    <n v="1771.8072506292137"/>
    <n v="1128.273251606628"/>
    <n v="2100.5478960674159"/>
    <n v="0.84349766741636278"/>
    <n v="885.90362531460687"/>
  </r>
  <r>
    <x v="117"/>
    <x v="6"/>
    <n v="1737.1251247752809"/>
    <n v="1098.6683410412379"/>
    <n v="2055.401620786517"/>
    <n v="0.8451511895327567"/>
    <n v="868.56256238764047"/>
  </r>
  <r>
    <x v="117"/>
    <x v="7"/>
    <n v="1715.0005299438203"/>
    <n v="1071.365705632546"/>
    <n v="2022.1402752808985"/>
    <n v="0.84811155334195942"/>
    <n v="857.50026497191016"/>
  </r>
  <r>
    <x v="117"/>
    <x v="8"/>
    <n v="1750.6268005955055"/>
    <n v="1111.3945920284254"/>
    <n v="2073.6181264044944"/>
    <n v="0.84423779783935782"/>
    <n v="875.31340029775276"/>
  </r>
  <r>
    <x v="117"/>
    <x v="9"/>
    <n v="1917.2703834606741"/>
    <n v="1207.8667614123447"/>
    <n v="2266.0246769662917"/>
    <n v="0.84609422083941166"/>
    <n v="958.63519173033706"/>
  </r>
  <r>
    <x v="117"/>
    <x v="10"/>
    <n v="2156.9372856404498"/>
    <n v="1362.5668392210259"/>
    <n v="2551.2676938202248"/>
    <n v="0.84543746266417397"/>
    <n v="1078.4686428202249"/>
  </r>
  <r>
    <x v="117"/>
    <x v="11"/>
    <n v="2298.1943141797756"/>
    <n v="1467.4192541772015"/>
    <n v="2726.7226432584271"/>
    <n v="0.84284124748142286"/>
    <n v="1149.0971570898878"/>
  </r>
  <r>
    <x v="117"/>
    <x v="12"/>
    <n v="2403.3185566179773"/>
    <n v="1547.5850085960765"/>
    <n v="2858.4890140449438"/>
    <n v="0.84076536408202907"/>
    <n v="1201.6592783089886"/>
  </r>
  <r>
    <x v="117"/>
    <x v="13"/>
    <n v="2512.7785713033709"/>
    <n v="1610.1489579441786"/>
    <n v="2984.3987359550556"/>
    <n v="0.84197146347444796"/>
    <n v="1256.3892856516854"/>
  </r>
  <r>
    <x v="117"/>
    <x v="14"/>
    <n v="2233.6115683146072"/>
    <n v="1431.4262112121448"/>
    <n v="2652.9232247191012"/>
    <n v="0.84194353892435314"/>
    <n v="1116.8057841573036"/>
  </r>
  <r>
    <x v="117"/>
    <x v="15"/>
    <n v="2237.4003038764045"/>
    <n v="1427.827756547113"/>
    <n v="2654.1763735955055"/>
    <n v="0.84297348365191294"/>
    <n v="1118.7001519382022"/>
  </r>
  <r>
    <x v="117"/>
    <x v="16"/>
    <n v="2244.6211881235954"/>
    <n v="1431.4988280216846"/>
    <n v="2662.2383764044944"/>
    <n v="0.84313305976570185"/>
    <n v="1122.3105940617977"/>
  </r>
  <r>
    <x v="117"/>
    <x v="17"/>
    <n v="2307.615501539326"/>
    <n v="1481.974496677251"/>
    <n v="2742.5057359550565"/>
    <n v="0.84142595265556186"/>
    <n v="1153.807750769663"/>
  </r>
  <r>
    <x v="117"/>
    <x v="18"/>
    <n v="2331.8917740000002"/>
    <n v="1512.5216453463372"/>
    <n v="2779.4677499999993"/>
    <n v="0.83897061730613742"/>
    <n v="1165.9458870000001"/>
  </r>
  <r>
    <x v="117"/>
    <x v="19"/>
    <n v="2399.2380681573036"/>
    <n v="1536.9489473777257"/>
    <n v="2849.3078764044944"/>
    <n v="0.84204240897437577"/>
    <n v="1199.6190340786518"/>
  </r>
  <r>
    <x v="117"/>
    <x v="20"/>
    <n v="2398.0507959438196"/>
    <n v="1540.9720334471699"/>
    <n v="2850.4810870786519"/>
    <n v="0.84127932187106336"/>
    <n v="1199.0253979719098"/>
  </r>
  <r>
    <x v="117"/>
    <x v="21"/>
    <n v="2461.5637811797756"/>
    <n v="1566.9641624046444"/>
    <n v="2917.99125"/>
    <n v="0.8435816184095053"/>
    <n v="1230.7818905898878"/>
  </r>
  <r>
    <x v="117"/>
    <x v="22"/>
    <n v="2474.9560496629215"/>
    <n v="1579.1146124275836"/>
    <n v="2935.8151179775286"/>
    <n v="0.84302176744968493"/>
    <n v="1237.4780248314607"/>
  </r>
  <r>
    <x v="117"/>
    <x v="23"/>
    <n v="2422.8943657078653"/>
    <n v="1553.562121413534"/>
    <n v="2878.1890786516856"/>
    <n v="0.84181209069241991"/>
    <n v="1211.4471828539326"/>
  </r>
  <r>
    <x v="117"/>
    <x v="24"/>
    <n v="2444.7758331235955"/>
    <n v="1561.9372059061172"/>
    <n v="2901.1336938202244"/>
    <n v="0.84269671485022291"/>
    <n v="1222.3879165617977"/>
  </r>
  <r>
    <x v="117"/>
    <x v="25"/>
    <n v="2445.0473254044946"/>
    <n v="1550.4854598528814"/>
    <n v="2895.2135646067413"/>
    <n v="0.8445136328782733"/>
    <n v="1222.5236627022473"/>
  </r>
  <r>
    <x v="117"/>
    <x v="26"/>
    <n v="2434.5604295393259"/>
    <n v="1560.6751010647056"/>
    <n v="2891.8491067415735"/>
    <n v="0.84186980014406665"/>
    <n v="1217.280214769663"/>
  </r>
  <r>
    <x v="117"/>
    <x v="27"/>
    <n v="2686.5619959438209"/>
    <n v="1715.651100249991"/>
    <n v="3187.6439662921348"/>
    <n v="0.84280491308093852"/>
    <n v="1343.2809979719104"/>
  </r>
  <r>
    <x v="117"/>
    <x v="28"/>
    <n v="2155.2151331123596"/>
    <n v="1374.3621839296459"/>
    <n v="2556.1345196629209"/>
    <n v="0.8431540345523636"/>
    <n v="1077.6075665561798"/>
  </r>
  <r>
    <x v="117"/>
    <x v="29"/>
    <n v="1962.1881735168538"/>
    <n v="1248.3135298803238"/>
    <n v="2325.6115533707862"/>
    <n v="0.84372997316461573"/>
    <n v="981.0940867584269"/>
  </r>
  <r>
    <x v="117"/>
    <x v="30"/>
    <n v="1964.6032391797758"/>
    <n v="1255.0133730371203"/>
    <n v="2331.2495477528091"/>
    <n v="0.84272541353350205"/>
    <n v="982.30161958988788"/>
  </r>
  <r>
    <x v="117"/>
    <x v="31"/>
    <n v="1942.3165594044947"/>
    <n v="1232.1391913277448"/>
    <n v="2300.1653426966295"/>
    <n v="0.84442475649485005"/>
    <n v="971.15827970224734"/>
  </r>
  <r>
    <x v="117"/>
    <x v="32"/>
    <n v="1947.7423528988761"/>
    <n v="1236.8187646155925"/>
    <n v="2307.2539803370782"/>
    <n v="0.84418203175634821"/>
    <n v="973.87117644943805"/>
  </r>
  <r>
    <x v="117"/>
    <x v="33"/>
    <n v="1742.1132889213482"/>
    <n v="1093.6274710404452"/>
    <n v="2056.9345533707865"/>
    <n v="0.84694638731527594"/>
    <n v="871.05664446067408"/>
  </r>
  <r>
    <x v="117"/>
    <x v="34"/>
    <n v="1657.6589289438202"/>
    <n v="1069.4940627699186"/>
    <n v="1972.7267106741572"/>
    <n v="0.84028817573891623"/>
    <n v="828.82946447191011"/>
  </r>
  <r>
    <x v="117"/>
    <x v="35"/>
    <n v="1624.3058996292136"/>
    <n v="1037.382986064089"/>
    <n v="1927.3124073033709"/>
    <n v="0.84278287913991401"/>
    <n v="812.15294981460681"/>
  </r>
  <r>
    <x v="117"/>
    <x v="36"/>
    <n v="1661.7637301460675"/>
    <n v="1053.1199446783753"/>
    <n v="1967.3637977528092"/>
    <n v="0.84466519717613553"/>
    <n v="830.88186507303374"/>
  </r>
  <r>
    <x v="117"/>
    <x v="37"/>
    <n v="1649.6438284719102"/>
    <n v="1052.2398013396935"/>
    <n v="1956.6638342696629"/>
    <n v="0.84309005950817817"/>
    <n v="824.82191423595509"/>
  </r>
  <r>
    <x v="117"/>
    <x v="38"/>
    <n v="1675.3910217977527"/>
    <n v="1055.7883278955271"/>
    <n v="1980.3090842696629"/>
    <n v="0.84602501453233303"/>
    <n v="837.69551089887636"/>
  </r>
  <r>
    <x v="117"/>
    <x v="39"/>
    <n v="1653.5055022584272"/>
    <n v="1047.6114513174859"/>
    <n v="1957.4397050561795"/>
    <n v="0.84472870249199872"/>
    <n v="826.75275112921361"/>
  </r>
  <r>
    <x v="117"/>
    <x v="40"/>
    <n v="1697.8195258988762"/>
    <n v="1077.0332936524728"/>
    <n v="2010.6197696629213"/>
    <n v="0.84442595836184098"/>
    <n v="848.90976294943812"/>
  </r>
  <r>
    <x v="117"/>
    <x v="41"/>
    <n v="1664.4097668539328"/>
    <n v="1041.2486957887972"/>
    <n v="1963.2775449438202"/>
    <n v="0.84777099964313007"/>
    <n v="832.20488342696638"/>
  </r>
  <r>
    <x v="117"/>
    <x v="42"/>
    <n v="1657.8291181348318"/>
    <n v="1039.9818360654053"/>
    <n v="1957.0282584269664"/>
    <n v="0.84711557484988642"/>
    <n v="828.91455906741589"/>
  </r>
  <r>
    <x v="117"/>
    <x v="43"/>
    <n v="1690.8174563258426"/>
    <n v="1070.4826183595526"/>
    <n v="2001.19881741573"/>
    <n v="0.84490228637517295"/>
    <n v="845.40872816292131"/>
  </r>
  <r>
    <x v="117"/>
    <x v="44"/>
    <n v="1726.8570435842698"/>
    <n v="1085.6083975143929"/>
    <n v="2039.7501910112358"/>
    <n v="0.84660222177900879"/>
    <n v="863.42852179213492"/>
  </r>
  <r>
    <x v="117"/>
    <x v="45"/>
    <n v="1783.5908260449439"/>
    <n v="1115.4115826150644"/>
    <n v="2103.6490280898875"/>
    <n v="0.84785570322272041"/>
    <n v="891.79541302247196"/>
  </r>
  <r>
    <x v="117"/>
    <x v="46"/>
    <n v="1871.0640181011233"/>
    <n v="1169.5114224609936"/>
    <n v="2206.4989297752804"/>
    <n v="0.8479786655920476"/>
    <n v="935.53200905056167"/>
  </r>
  <r>
    <x v="117"/>
    <x v="47"/>
    <n v="1899.0074624157303"/>
    <n v="1196.0555754560439"/>
    <n v="2244.276783707865"/>
    <n v="0.84615564185371972"/>
    <n v="949.50373120786514"/>
  </r>
  <r>
    <x v="118"/>
    <x v="0"/>
    <n v="2018.1074791348315"/>
    <n v="1283.9445623513061"/>
    <n v="2391.9179410112361"/>
    <n v="0.84371936199518283"/>
    <n v="1009.0537395674157"/>
  </r>
  <r>
    <x v="118"/>
    <x v="1"/>
    <n v="2001.6639615842701"/>
    <n v="1280.0033290846222"/>
    <n v="2375.9350028089889"/>
    <n v="0.8424742087716075"/>
    <n v="1000.831980792135"/>
  </r>
  <r>
    <x v="118"/>
    <x v="2"/>
    <n v="1955.8952255730342"/>
    <n v="1239.8598760664038"/>
    <n v="2315.7673988764045"/>
    <n v="0.84459917110933591"/>
    <n v="977.94761278651708"/>
  </r>
  <r>
    <x v="118"/>
    <x v="3"/>
    <n v="1891.3084275842696"/>
    <n v="1187.0764429137491"/>
    <n v="2232.9796348314603"/>
    <n v="0.84698865949443414"/>
    <n v="945.65421379213478"/>
  </r>
  <r>
    <x v="118"/>
    <x v="4"/>
    <n v="1899.6922713033709"/>
    <n v="1187.0047767134731"/>
    <n v="2240.0471123595507"/>
    <n v="0.84805907019622129"/>
    <n v="949.84613565168547"/>
  </r>
  <r>
    <x v="118"/>
    <x v="5"/>
    <n v="1894.6230646853933"/>
    <n v="1197.1624680080174"/>
    <n v="2241.1591938202246"/>
    <n v="0.84537638821446937"/>
    <n v="947.31153234269664"/>
  </r>
  <r>
    <x v="118"/>
    <x v="6"/>
    <n v="1894.5865955730337"/>
    <n v="1207.3301851730087"/>
    <n v="2246.5761825842696"/>
    <n v="0.84332176681124738"/>
    <n v="947.29329778651686"/>
  </r>
  <r>
    <x v="118"/>
    <x v="7"/>
    <n v="1886.494504752809"/>
    <n v="1200.7608319735571"/>
    <n v="2236.2218342696628"/>
    <n v="0.84360794436520081"/>
    <n v="943.2472523764045"/>
  </r>
  <r>
    <x v="118"/>
    <x v="8"/>
    <n v="1869.75113005618"/>
    <n v="1179.1370349090319"/>
    <n v="2210.5052443820227"/>
    <n v="0.84584785980858179"/>
    <n v="934.87556502809002"/>
  </r>
  <r>
    <x v="118"/>
    <x v="9"/>
    <n v="1868.9123404719103"/>
    <n v="1180.7169832480326"/>
    <n v="2210.6392584269665"/>
    <n v="0.84541714951799951"/>
    <n v="934.45617023595514"/>
  </r>
  <r>
    <x v="118"/>
    <x v="10"/>
    <n v="2192.1867087977525"/>
    <n v="1408.2389689588124"/>
    <n v="2605.5363286516849"/>
    <n v="0.84135718419714656"/>
    <n v="1096.0933543988763"/>
  </r>
  <r>
    <x v="118"/>
    <x v="11"/>
    <n v="2343.8252779887644"/>
    <n v="1496.8125676901107"/>
    <n v="2781.0006825842693"/>
    <n v="0.84279924584942711"/>
    <n v="1171.9126389943822"/>
  </r>
  <r>
    <x v="118"/>
    <x v="12"/>
    <n v="2481.5772196179773"/>
    <n v="1583.9266989367334"/>
    <n v="2943.9852724719103"/>
    <n v="0.84293126151895692"/>
    <n v="1240.7886098089887"/>
  </r>
  <r>
    <x v="118"/>
    <x v="13"/>
    <n v="2524.0596833932586"/>
    <n v="1614.0557808572826"/>
    <n v="2996.0062331460676"/>
    <n v="0.84247477707774199"/>
    <n v="1262.0298416966293"/>
  </r>
  <r>
    <x v="118"/>
    <x v="14"/>
    <n v="2124.8404146404496"/>
    <n v="1356.3323125119564"/>
    <n v="2520.8300477528092"/>
    <n v="0.84291299865083558"/>
    <n v="1062.4202073202248"/>
  </r>
  <r>
    <x v="118"/>
    <x v="15"/>
    <n v="2157.703137"/>
    <n v="1397.1242075579537"/>
    <n v="2570.532800561798"/>
    <n v="0.83939918468592467"/>
    <n v="1078.8515685"/>
  </r>
  <r>
    <x v="118"/>
    <x v="16"/>
    <n v="2271.1504413033713"/>
    <n v="1436.6962349073674"/>
    <n v="2687.4189101123598"/>
    <n v="0.84510473330278657"/>
    <n v="1135.5752206516856"/>
  </r>
  <r>
    <x v="118"/>
    <x v="17"/>
    <n v="2216.1226028764049"/>
    <n v="1401.0668782272041"/>
    <n v="2621.8672331460675"/>
    <n v="0.84524592811559118"/>
    <n v="1108.0613014382025"/>
  </r>
  <r>
    <x v="118"/>
    <x v="18"/>
    <n v="2289.3161113820224"/>
    <n v="1473.4834057707631"/>
    <n v="2722.5211853932583"/>
    <n v="0.84088091716771673"/>
    <n v="1144.6580556910112"/>
  </r>
  <r>
    <x v="118"/>
    <x v="19"/>
    <n v="2295.2848894382023"/>
    <n v="1474.3033979967574"/>
    <n v="2727.9851966292131"/>
    <n v="0.84138465717274813"/>
    <n v="1147.6424447191011"/>
  </r>
  <r>
    <x v="118"/>
    <x v="20"/>
    <n v="2398.1885681460681"/>
    <n v="1530.533507781902"/>
    <n v="2844.967702247191"/>
    <n v="0.84295809975339264"/>
    <n v="1199.094284073034"/>
  </r>
  <r>
    <x v="118"/>
    <x v="21"/>
    <n v="2336.8718338988765"/>
    <n v="1474.3721913647516"/>
    <n v="2763.1039297752804"/>
    <n v="0.84574156213115415"/>
    <n v="1168.4359169494383"/>
  </r>
  <r>
    <x v="118"/>
    <x v="22"/>
    <n v="2208.3546819438202"/>
    <n v="1405.7450669237551"/>
    <n v="2617.813896067416"/>
    <n v="0.84358734792465517"/>
    <n v="1104.1773409719101"/>
  </r>
  <r>
    <x v="118"/>
    <x v="23"/>
    <n v="2179.2563824044946"/>
    <n v="1384.4492218833811"/>
    <n v="2581.8323005617976"/>
    <n v="0.84407356044399018"/>
    <n v="1089.6281912022473"/>
  </r>
  <r>
    <x v="118"/>
    <x v="24"/>
    <n v="2152.4313242022477"/>
    <n v="1359.7418902095831"/>
    <n v="2545.9494522471909"/>
    <n v="0.84543364452990089"/>
    <n v="1076.2156621011238"/>
  </r>
  <r>
    <x v="118"/>
    <x v="25"/>
    <n v="2173.1093109101125"/>
    <n v="1395.571124411546"/>
    <n v="2582.6387359550563"/>
    <n v="0.84142984485458816"/>
    <n v="1086.5546554550563"/>
  </r>
  <r>
    <x v="118"/>
    <x v="26"/>
    <n v="2249.1190453146069"/>
    <n v="1443.3590857142608"/>
    <n v="2672.4187415730335"/>
    <n v="0.84160427792492398"/>
    <n v="1124.5595226573034"/>
  </r>
  <r>
    <x v="118"/>
    <x v="27"/>
    <n v="2301.4157524382026"/>
    <n v="1469.89267190293"/>
    <n v="2730.7689269662919"/>
    <n v="0.84277205944148736"/>
    <n v="1150.7078762191013"/>
  </r>
  <r>
    <x v="118"/>
    <x v="28"/>
    <n v="2158.3190597865168"/>
    <n v="1380.810723549966"/>
    <n v="2562.2215786516854"/>
    <n v="0.84236237715330087"/>
    <n v="1079.1595298932584"/>
  </r>
  <r>
    <x v="118"/>
    <x v="29"/>
    <n v="1873.6614293258428"/>
    <n v="1192.0238935427114"/>
    <n v="2220.7044185393261"/>
    <n v="0.84372391646712186"/>
    <n v="936.83071466292142"/>
  </r>
  <r>
    <x v="118"/>
    <x v="30"/>
    <n v="1743.9164839213483"/>
    <n v="1102.2253753910711"/>
    <n v="2063.0427724719102"/>
    <n v="0.845312810374654"/>
    <n v="871.95824196067417"/>
  </r>
  <r>
    <x v="118"/>
    <x v="31"/>
    <n v="1730.3742868651686"/>
    <n v="1099.4899054737637"/>
    <n v="2050.1398061797754"/>
    <n v="0.84402745688331526"/>
    <n v="865.18714343258432"/>
  </r>
  <r>
    <x v="118"/>
    <x v="32"/>
    <n v="1764.5539493932588"/>
    <n v="1121.7204045685057"/>
    <n v="2090.9106404494382"/>
    <n v="0.84391648081812354"/>
    <n v="882.2769746966294"/>
  </r>
  <r>
    <x v="118"/>
    <x v="33"/>
    <n v="1722.6104180561799"/>
    <n v="1091.3900731595081"/>
    <n v="2039.2446994382021"/>
    <n v="0.84472962883304159"/>
    <n v="861.30520902808996"/>
  </r>
  <r>
    <x v="118"/>
    <x v="34"/>
    <n v="1689.1560856516853"/>
    <n v="1083.018223560475"/>
    <n v="2006.5335168539325"/>
    <n v="0.84182799413195597"/>
    <n v="844.57804282584266"/>
  </r>
  <r>
    <x v="118"/>
    <x v="35"/>
    <n v="1682.2634234157304"/>
    <n v="1099.4547486715744"/>
    <n v="2009.6793202247188"/>
    <n v="0.83708052647306064"/>
    <n v="841.13171170786518"/>
  </r>
  <r>
    <x v="118"/>
    <x v="36"/>
    <n v="1673.1907186853932"/>
    <n v="1067.6697929434633"/>
    <n v="1984.8138370786517"/>
    <n v="0.84299629891137751"/>
    <n v="836.59535934269661"/>
  </r>
  <r>
    <x v="118"/>
    <x v="37"/>
    <n v="1653.7202648089888"/>
    <n v="1071.7099169699477"/>
    <n v="1970.6224550561794"/>
    <n v="0.83918675572071655"/>
    <n v="826.86013240449438"/>
  </r>
  <r>
    <x v="118"/>
    <x v="38"/>
    <n v="1692.8435181235957"/>
    <n v="1079.2322757881379"/>
    <n v="2007.6009269662923"/>
    <n v="0.84321714310107942"/>
    <n v="846.42175906179784"/>
  </r>
  <r>
    <x v="118"/>
    <x v="39"/>
    <n v="1703.6140626404497"/>
    <n v="1086.2833872275332"/>
    <n v="2020.4733286516853"/>
    <n v="0.84317572446121614"/>
    <n v="851.80703132022484"/>
  </r>
  <r>
    <x v="118"/>
    <x v="40"/>
    <n v="1646.5155890561798"/>
    <n v="1034.2308797921005"/>
    <n v="1944.3886179775279"/>
    <n v="0.84680375817505904"/>
    <n v="823.2577945280899"/>
  </r>
  <r>
    <x v="118"/>
    <x v="41"/>
    <n v="1630.1733745955059"/>
    <n v="1054.3578460522078"/>
    <n v="1941.426202247191"/>
    <n v="0.83967825957463049"/>
    <n v="815.08668729775297"/>
  </r>
  <r>
    <x v="118"/>
    <x v="42"/>
    <n v="1623.1105231685394"/>
    <n v="1033.1396069797979"/>
    <n v="1924.0231853932585"/>
    <n v="0.84360237209760325"/>
    <n v="811.55526158426972"/>
  </r>
  <r>
    <x v="118"/>
    <x v="43"/>
    <n v="1623.1388880337079"/>
    <n v="1026.2260900099529"/>
    <n v="1920.3436769662919"/>
    <n v="0.84523354204904599"/>
    <n v="811.56944401685394"/>
  </r>
  <r>
    <x v="118"/>
    <x v="44"/>
    <n v="1719.348458561798"/>
    <n v="1082.258061942227"/>
    <n v="2031.6106011235952"/>
    <n v="0.84629823136919125"/>
    <n v="859.674229280899"/>
  </r>
  <r>
    <x v="118"/>
    <x v="45"/>
    <n v="1848.4450641910112"/>
    <n v="1161.5018111946658"/>
    <n v="2183.0793876404496"/>
    <n v="0.8467145421536304"/>
    <n v="924.22253209550558"/>
  </r>
  <r>
    <x v="118"/>
    <x v="46"/>
    <n v="1900.5918427415734"/>
    <n v="1190.8727638480309"/>
    <n v="2242.8614073033709"/>
    <n v="0.84739602569856787"/>
    <n v="950.29592137078669"/>
  </r>
  <r>
    <x v="118"/>
    <x v="47"/>
    <n v="1987.8826892359552"/>
    <n v="1249.396217382644"/>
    <n v="2347.9072584269661"/>
    <n v="0.84666150338824819"/>
    <n v="993.94134461797762"/>
  </r>
  <r>
    <x v="119"/>
    <x v="0"/>
    <n v="1984.4059671910113"/>
    <n v="1243.9320937355515"/>
    <n v="2342.0576629213479"/>
    <n v="0.84729167800069349"/>
    <n v="992.20298359550566"/>
  </r>
  <r>
    <x v="119"/>
    <x v="1"/>
    <n v="1960.6888877865169"/>
    <n v="1233.983188442669"/>
    <n v="2316.6819859550565"/>
    <n v="0.84633493059178744"/>
    <n v="980.34444389325847"/>
  </r>
  <r>
    <x v="119"/>
    <x v="2"/>
    <n v="1895.1863098651686"/>
    <n v="1193.2991894383927"/>
    <n v="2239.5745365168536"/>
    <n v="0.84622604827999959"/>
    <n v="947.5931549325843"/>
  </r>
  <r>
    <x v="119"/>
    <x v="3"/>
    <n v="1887.6817769662921"/>
    <n v="1186.7060326086798"/>
    <n v="2229.7115730337077"/>
    <n v="0.84660356962579886"/>
    <n v="943.84088848314605"/>
  </r>
  <r>
    <x v="119"/>
    <x v="4"/>
    <n v="1909.7982675505621"/>
    <n v="1201.1698244141514"/>
    <n v="2256.1335000000004"/>
    <n v="0.84649169366553967"/>
    <n v="954.89913377528103"/>
  </r>
  <r>
    <x v="119"/>
    <x v="5"/>
    <n v="1914.4298448202248"/>
    <n v="1201.6558715261772"/>
    <n v="2260.313797752809"/>
    <n v="0.8469752503937904"/>
    <n v="957.21492241011242"/>
  </r>
  <r>
    <x v="119"/>
    <x v="6"/>
    <n v="1910.5073891797754"/>
    <n v="1205.1700661567399"/>
    <n v="2258.8655056179778"/>
    <n v="0.84578182473821129"/>
    <n v="955.25369458988769"/>
  </r>
  <r>
    <x v="119"/>
    <x v="7"/>
    <n v="1952.9695923370787"/>
    <n v="1232.6056612587047"/>
    <n v="2309.4170140449437"/>
    <n v="0.84565480398728532"/>
    <n v="976.48479616853933"/>
  </r>
  <r>
    <x v="119"/>
    <x v="8"/>
    <n v="1944.3264127078651"/>
    <n v="1239.1441207922435"/>
    <n v="2305.6199494382022"/>
    <n v="0.84329874625765122"/>
    <n v="972.16320635393254"/>
  </r>
  <r>
    <x v="119"/>
    <x v="9"/>
    <n v="1948.804009280899"/>
    <n v="1242.3112374213711"/>
    <n v="2311.0980674157304"/>
    <n v="0.84323726316817504"/>
    <n v="974.40200464044949"/>
  </r>
  <r>
    <x v="119"/>
    <x v="10"/>
    <n v="2203.9013981123594"/>
    <n v="1403.7433245730504"/>
    <n v="2612.9823370786517"/>
    <n v="0.84344289926442828"/>
    <n v="1101.9506990561797"/>
  </r>
  <r>
    <x v="119"/>
    <x v="11"/>
    <n v="2303.972642426967"/>
    <n v="1456.5576470707406"/>
    <n v="2725.7751404494379"/>
    <n v="0.84525411074336732"/>
    <n v="1151.9863212134835"/>
  </r>
  <r>
    <x v="119"/>
    <x v="12"/>
    <n v="2389.9546529999998"/>
    <n v="1533.0025651885924"/>
    <n v="2839.3626235955057"/>
    <n v="0.84172223482099051"/>
    <n v="1194.9773264999999"/>
  </r>
  <r>
    <x v="119"/>
    <x v="13"/>
    <n v="2456.1987695393259"/>
    <n v="1586.546269841926"/>
    <n v="2924.0453932584269"/>
    <n v="0.84000021860202601"/>
    <n v="1228.0993847696629"/>
  </r>
  <r>
    <x v="119"/>
    <x v="14"/>
    <n v="2129.3504282022473"/>
    <n v="1345.0191651429191"/>
    <n v="2518.5729691011234"/>
    <n v="0.84545909700690969"/>
    <n v="1064.6752141011236"/>
  </r>
  <r>
    <x v="119"/>
    <x v="15"/>
    <n v="2099.4011827078652"/>
    <n v="1329.4826051787884"/>
    <n v="2484.9566039325841"/>
    <n v="0.84484420347037226"/>
    <n v="1049.7005913539326"/>
  </r>
  <r>
    <x v="119"/>
    <x v="16"/>
    <n v="2180.824554235955"/>
    <n v="1400.9438311203903"/>
    <n v="2592.0338258426968"/>
    <n v="0.84135651799487865"/>
    <n v="1090.4122771179775"/>
  </r>
  <r>
    <x v="119"/>
    <x v="17"/>
    <n v="2250.6304874157304"/>
    <n v="1436.1510789264698"/>
    <n v="2669.8066432584274"/>
    <n v="0.84299381496365455"/>
    <n v="1125.3152437078652"/>
  </r>
  <r>
    <x v="119"/>
    <x v="18"/>
    <n v="2140.4410904831461"/>
    <n v="1351.9611538769898"/>
    <n v="2531.6569719101126"/>
    <n v="0.84547042282280549"/>
    <n v="1070.2205452415731"/>
  </r>
  <r>
    <x v="119"/>
    <x v="19"/>
    <n v="2004.3059461685389"/>
    <n v="1277.4466269499997"/>
    <n v="2376.7861095505614"/>
    <n v="0.84328410457916358"/>
    <n v="1002.1529730842694"/>
  </r>
  <r>
    <x v="119"/>
    <x v="20"/>
    <n v="2100.0859915955061"/>
    <n v="1341.3913297316672"/>
    <n v="2491.9253342696629"/>
    <n v="0.84275638708533063"/>
    <n v="1050.0429957977531"/>
  </r>
  <r>
    <x v="119"/>
    <x v="21"/>
    <n v="2096.6497907865164"/>
    <n v="1334.9253187890768"/>
    <n v="2485.5514382022475"/>
    <n v="0.84353506371325948"/>
    <n v="1048.3248953932582"/>
  </r>
  <r>
    <x v="119"/>
    <x v="22"/>
    <n v="2129.5449301348317"/>
    <n v="1345.5564803874099"/>
    <n v="2519.0243848314608"/>
    <n v="0.84538480173438746"/>
    <n v="1064.7724650674159"/>
  </r>
  <r>
    <x v="119"/>
    <x v="23"/>
    <n v="2089.469427775281"/>
    <n v="1321.0739734043893"/>
    <n v="2472.0677443820227"/>
    <n v="0.84523145958429835"/>
    <n v="1044.7347138876405"/>
  </r>
  <r>
    <x v="119"/>
    <x v="24"/>
    <n v="2109.6490032808993"/>
    <n v="1352.1483803551953"/>
    <n v="2505.7781544943819"/>
    <n v="0.8419137182982529"/>
    <n v="1054.8245016404496"/>
  </r>
  <r>
    <x v="119"/>
    <x v="25"/>
    <n v="2109.4950225842695"/>
    <n v="1346.2625193213153"/>
    <n v="2502.4771769662921"/>
    <n v="0.84296274187865816"/>
    <n v="1054.7475112921347"/>
  </r>
  <r>
    <x v="119"/>
    <x v="26"/>
    <n v="2166.5124536966291"/>
    <n v="1396.4473406201969"/>
    <n v="2577.5650112359549"/>
    <n v="0.84052679340870473"/>
    <n v="1083.2562268483146"/>
  </r>
  <r>
    <x v="119"/>
    <x v="27"/>
    <n v="2208.5208190112362"/>
    <n v="1404.0690722855718"/>
    <n v="2617.054483146067"/>
    <n v="0.84389562129263884"/>
    <n v="1104.2604095056181"/>
  </r>
  <r>
    <x v="119"/>
    <x v="28"/>
    <n v="1854.9932959213484"/>
    <n v="1175.259592985469"/>
    <n v="2195.9588426966288"/>
    <n v="0.84473044751759729"/>
    <n v="927.49664796067418"/>
  </r>
  <r>
    <x v="119"/>
    <x v="29"/>
    <n v="1583.0431250561801"/>
    <n v="1002.8475504097103"/>
    <n v="1873.9607106741573"/>
    <n v="0.84475790556285479"/>
    <n v="791.52156252809004"/>
  </r>
  <r>
    <x v="119"/>
    <x v="30"/>
    <n v="1842.4641297640451"/>
    <n v="1171.6672502940282"/>
    <n v="2183.4555674157305"/>
    <n v="0.8438294587989843"/>
    <n v="921.23206488202254"/>
  </r>
  <r>
    <x v="119"/>
    <x v="31"/>
    <n v="2003.3861141123596"/>
    <n v="1264.8337340918715"/>
    <n v="2369.2531095505619"/>
    <n v="0.84557707491724854"/>
    <n v="1001.6930570561798"/>
  </r>
  <r>
    <x v="119"/>
    <x v="32"/>
    <n v="1773.1241907977528"/>
    <n v="1123.4549599064314"/>
    <n v="2099.0760926966291"/>
    <n v="0.84471649072991239"/>
    <n v="886.56209539887641"/>
  </r>
  <r>
    <x v="119"/>
    <x v="33"/>
    <n v="1683.3696531573037"/>
    <n v="1061.6884700805654"/>
    <n v="1990.2049634831465"/>
    <n v="0.84582728113146866"/>
    <n v="841.68482657865184"/>
  </r>
  <r>
    <x v="119"/>
    <x v="34"/>
    <n v="1666.9504483483145"/>
    <n v="1049.9417438764767"/>
    <n v="1970.0511320224721"/>
    <n v="0.84614577827581983"/>
    <n v="833.47522417415723"/>
  </r>
  <r>
    <x v="119"/>
    <x v="35"/>
    <n v="1636.2475078651685"/>
    <n v="1041.8761940921402"/>
    <n v="1939.7968735955055"/>
    <n v="0.84351487010714998"/>
    <n v="818.12375393258424"/>
  </r>
  <r>
    <x v="119"/>
    <x v="36"/>
    <n v="1675.5652631123598"/>
    <n v="1063.2286688028173"/>
    <n v="1984.4329550561799"/>
    <n v="0.84435468522287471"/>
    <n v="837.78263155617992"/>
  </r>
  <r>
    <x v="119"/>
    <x v="37"/>
    <n v="1643.2900986741577"/>
    <n v="1056.7547597968564"/>
    <n v="1953.7484410112359"/>
    <n v="0.84109605114955899"/>
    <n v="821.64504933707883"/>
  </r>
  <r>
    <x v="119"/>
    <x v="38"/>
    <n v="1585.6607968988762"/>
    <n v="1007.205290606952"/>
    <n v="1878.5054325842696"/>
    <n v="0.84410764504283309"/>
    <n v="792.83039844943812"/>
  </r>
  <r>
    <x v="119"/>
    <x v="39"/>
    <n v="1570.5504280112361"/>
    <n v="996.09274687202583"/>
    <n v="1859.7928398876404"/>
    <n v="0.84447600524482136"/>
    <n v="785.27521400561807"/>
  </r>
  <r>
    <x v="119"/>
    <x v="40"/>
    <n v="1545.3826883595505"/>
    <n v="971.59214570387383"/>
    <n v="1825.4311685393259"/>
    <n v="0.84658502330500651"/>
    <n v="772.69134417977523"/>
  </r>
  <r>
    <x v="119"/>
    <x v="41"/>
    <n v="1543.1540203820225"/>
    <n v="970.24703948302022"/>
    <n v="1822.8284747191012"/>
    <n v="0.84657116222623374"/>
    <n v="771.57701019101125"/>
  </r>
  <r>
    <x v="119"/>
    <x v="42"/>
    <n v="1529.6077712022472"/>
    <n v="962.69611542715325"/>
    <n v="1807.3416235955053"/>
    <n v="0.84633018530235726"/>
    <n v="764.80388560112362"/>
  </r>
  <r>
    <x v="119"/>
    <x v="43"/>
    <n v="1536.4274952134831"/>
    <n v="963.62376743731249"/>
    <n v="1813.6097191011238"/>
    <n v="0.84716545077569394"/>
    <n v="768.21374760674155"/>
  </r>
  <r>
    <x v="119"/>
    <x v="44"/>
    <n v="1706.0980144044947"/>
    <n v="1065.8957704391905"/>
    <n v="2011.6918820224719"/>
    <n v="0.84809111656266878"/>
    <n v="853.04900720224737"/>
  </r>
  <r>
    <x v="119"/>
    <x v="45"/>
    <n v="1810.8210966067415"/>
    <n v="1131.9212675284452"/>
    <n v="2135.4902949438201"/>
    <n v="0.84796503214938757"/>
    <n v="905.41054830337077"/>
  </r>
  <r>
    <x v="119"/>
    <x v="46"/>
    <n v="1881.1416494831462"/>
    <n v="1185.5945019663529"/>
    <n v="2223.5845449438202"/>
    <n v="0.84599510900570418"/>
    <n v="940.57082474157312"/>
  </r>
  <r>
    <x v="119"/>
    <x v="47"/>
    <n v="1865.2856898539328"/>
    <n v="1169.0561949465621"/>
    <n v="2201.3593735955055"/>
    <n v="0.84733356680755867"/>
    <n v="932.6428449269664"/>
  </r>
  <r>
    <x v="120"/>
    <x v="0"/>
    <n v="1904.4008389213482"/>
    <n v="1202.9779538872351"/>
    <n v="2252.5315786516853"/>
    <n v="0.84544911910237441"/>
    <n v="952.20041946067408"/>
  </r>
  <r>
    <x v="120"/>
    <x v="1"/>
    <n v="1892.75098358427"/>
    <n v="1193.1112554620543"/>
    <n v="2237.4138539325845"/>
    <n v="0.84595479743610291"/>
    <n v="946.37549179213499"/>
  </r>
  <r>
    <x v="120"/>
    <x v="2"/>
    <n v="1854.3935816292137"/>
    <n v="1158.6813785709101"/>
    <n v="2186.6225308988764"/>
    <n v="0.84806296259414737"/>
    <n v="927.19679081460686"/>
  </r>
  <r>
    <x v="120"/>
    <x v="3"/>
    <n v="1808.7018359662923"/>
    <n v="1139.1430094387597"/>
    <n v="2137.5334213483143"/>
    <n v="0.84616306716055856"/>
    <n v="904.35091798314613"/>
  </r>
  <r>
    <x v="120"/>
    <x v="4"/>
    <n v="1777.0425943146067"/>
    <n v="1128.2993508064774"/>
    <n v="2104.9797640449437"/>
    <n v="0.8442088730106504"/>
    <n v="888.52129715730337"/>
  </r>
  <r>
    <x v="120"/>
    <x v="5"/>
    <n v="1813.0862336966293"/>
    <n v="1156.6036646430912"/>
    <n v="2150.5845084269663"/>
    <n v="0.84306672283378514"/>
    <n v="906.54311684831464"/>
  </r>
  <r>
    <x v="120"/>
    <x v="6"/>
    <n v="1787.7442527303369"/>
    <n v="1134.6085271444351"/>
    <n v="2117.396047752809"/>
    <n v="0.84431264270454687"/>
    <n v="893.87212636516847"/>
  </r>
  <r>
    <x v="120"/>
    <x v="7"/>
    <n v="1774.9273857977532"/>
    <n v="1125.0808806719251"/>
    <n v="2101.4695365168541"/>
    <n v="0.84461247472550172"/>
    <n v="887.46369289887662"/>
  </r>
  <r>
    <x v="120"/>
    <x v="8"/>
    <n v="1918.6764703483145"/>
    <n v="1213.4531425645032"/>
    <n v="2270.1955702247187"/>
    <n v="0.84515911118547005"/>
    <n v="959.33823517415726"/>
  </r>
  <r>
    <x v="120"/>
    <x v="9"/>
    <n v="1867.6237651685394"/>
    <n v="1183.4746836326251"/>
    <n v="2211.0248426966291"/>
    <n v="0.84468692033814152"/>
    <n v="933.81188258426971"/>
  </r>
  <r>
    <x v="120"/>
    <x v="10"/>
    <n v="1996.3151584382024"/>
    <n v="1261.5701597941716"/>
    <n v="2361.5320196629214"/>
    <n v="0.8453474870618739"/>
    <n v="998.15757921910119"/>
  </r>
  <r>
    <x v="120"/>
    <x v="11"/>
    <n v="2223.8459504494381"/>
    <n v="1401.450671102562"/>
    <n v="2628.6032022471909"/>
    <n v="0.84601812420690725"/>
    <n v="1111.922975224719"/>
  </r>
  <r>
    <x v="120"/>
    <x v="12"/>
    <n v="2330.696397539326"/>
    <n v="1489.0555896453639"/>
    <n v="2765.7606994382022"/>
    <n v="0.84269633233733887"/>
    <n v="1165.348198769663"/>
  </r>
  <r>
    <x v="120"/>
    <x v="13"/>
    <n v="2532.5650908202247"/>
    <n v="1631.8858504074578"/>
    <n v="3012.7956067415735"/>
    <n v="0.84060302170955037"/>
    <n v="1266.2825454101123"/>
  </r>
  <r>
    <x v="120"/>
    <x v="14"/>
    <n v="2257.1300936629218"/>
    <n v="1436.8105508155802"/>
    <n v="2675.6421320224722"/>
    <n v="0.84358444899983531"/>
    <n v="1128.5650468314609"/>
  </r>
  <r>
    <x v="120"/>
    <x v="15"/>
    <n v="2192.4338883370788"/>
    <n v="1392.8332203003999"/>
    <n v="2597.4508146067415"/>
    <n v="0.84407137798642662"/>
    <n v="1096.2169441685394"/>
  </r>
  <r>
    <x v="120"/>
    <x v="16"/>
    <n v="2152.0423203370783"/>
    <n v="1349.4665684840809"/>
    <n v="2540.1468792134829"/>
    <n v="0.84721176477929694"/>
    <n v="1076.0211601685392"/>
  </r>
  <r>
    <x v="120"/>
    <x v="17"/>
    <n v="2029.2467668988766"/>
    <n v="1297.1469195134209"/>
    <n v="2408.4087219101125"/>
    <n v="0.84256743817531021"/>
    <n v="1014.6233834494383"/>
  </r>
  <r>
    <x v="120"/>
    <x v="18"/>
    <n v="1971.7592894494383"/>
    <n v="1253.8687311424201"/>
    <n v="2336.6688876404496"/>
    <n v="0.84383341597041839"/>
    <n v="985.87964472471913"/>
  </r>
  <r>
    <x v="120"/>
    <x v="19"/>
    <n v="1917.4851460112359"/>
    <n v="1221.3322296144565"/>
    <n v="2273.4119073033708"/>
    <n v="0.84343938722731471"/>
    <n v="958.74257300561794"/>
  </r>
  <r>
    <x v="120"/>
    <x v="20"/>
    <n v="1991.416141011236"/>
    <n v="1255.1478135839525"/>
    <n v="2353.961401685393"/>
    <n v="0.84598504443845968"/>
    <n v="995.70807050561802"/>
  </r>
  <r>
    <x v="120"/>
    <x v="21"/>
    <n v="1939.0019223033705"/>
    <n v="1228.7787870764785"/>
    <n v="2295.5665449438202"/>
    <n v="0.84467249558684609"/>
    <n v="969.50096115168526"/>
  </r>
  <r>
    <x v="120"/>
    <x v="22"/>
    <n v="1785.7181909325839"/>
    <n v="1142.8576452093498"/>
    <n v="2120.1210000000001"/>
    <n v="0.8422718283213948"/>
    <n v="892.85909546629193"/>
  </r>
  <r>
    <x v="120"/>
    <x v="23"/>
    <n v="1952.3253046853933"/>
    <n v="1235.9131271997128"/>
    <n v="2310.6395983146067"/>
    <n v="0.84492852373404759"/>
    <n v="976.16265234269667"/>
  </r>
  <r>
    <x v="120"/>
    <x v="24"/>
    <n v="1987.5382587303375"/>
    <n v="1261.235609304118"/>
    <n v="2353.9378904494383"/>
    <n v="0.84434609205039646"/>
    <n v="993.76912936516874"/>
  </r>
  <r>
    <x v="120"/>
    <x v="25"/>
    <n v="1984.7544498202249"/>
    <n v="1250.0989285975343"/>
    <n v="2345.6337219101124"/>
    <n v="0.84614849764522748"/>
    <n v="992.37722491011243"/>
  </r>
  <r>
    <x v="120"/>
    <x v="26"/>
    <n v="1940.3067061011236"/>
    <n v="1241.8082337421185"/>
    <n v="2303.6661657303371"/>
    <n v="0.84226904703702299"/>
    <n v="970.1533530505618"/>
  </r>
  <r>
    <x v="120"/>
    <x v="27"/>
    <n v="1855.690261179775"/>
    <n v="1169.9629445854273"/>
    <n v="2193.7182219101123"/>
    <n v="0.84591094820007928"/>
    <n v="927.8451305898875"/>
  </r>
  <r>
    <x v="120"/>
    <x v="28"/>
    <n v="1923.5066016741569"/>
    <n v="1225.8086265826419"/>
    <n v="2280.8955337078651"/>
    <n v="0.84331201199174155"/>
    <n v="961.75330083707843"/>
  </r>
  <r>
    <x v="120"/>
    <x v="29"/>
    <n v="1883.8282074269659"/>
    <n v="1191.3145509270207"/>
    <n v="2228.9098398876399"/>
    <n v="0.84517918747306997"/>
    <n v="941.91410371348297"/>
  </r>
  <r>
    <x v="120"/>
    <x v="30"/>
    <n v="2047.1409446966295"/>
    <n v="1303.6503113355889"/>
    <n v="2426.9920028089887"/>
    <n v="0.84348895353889863"/>
    <n v="1023.5704723483148"/>
  </r>
  <r>
    <x v="120"/>
    <x v="31"/>
    <n v="2181.6471353258426"/>
    <n v="1383.0645970596136"/>
    <n v="2583.1089606741575"/>
    <n v="0.84458192377469876"/>
    <n v="1090.8235676629213"/>
  </r>
  <r>
    <x v="120"/>
    <x v="32"/>
    <n v="1873.3980412921351"/>
    <n v="1185.0699780505718"/>
    <n v="2216.7568820224719"/>
    <n v="0.84510757877198006"/>
    <n v="936.69902064606754"/>
  </r>
  <r>
    <x v="120"/>
    <x v="33"/>
    <n v="1859.8031666292134"/>
    <n v="1182.1472568279319"/>
    <n v="2203.7104971910112"/>
    <n v="0.84394169243184902"/>
    <n v="929.90158331460668"/>
  </r>
  <r>
    <x v="120"/>
    <x v="34"/>
    <n v="1844.1862822921346"/>
    <n v="1183.7145197630059"/>
    <n v="2191.3929606741572"/>
    <n v="0.84155891498564983"/>
    <n v="922.0931411460673"/>
  </r>
  <r>
    <x v="120"/>
    <x v="35"/>
    <n v="1894.9918079325844"/>
    <n v="1207.0967329971932"/>
    <n v="2246.7924859550562"/>
    <n v="0.84342092996054774"/>
    <n v="947.49590396629219"/>
  </r>
  <r>
    <x v="120"/>
    <x v="36"/>
    <n v="1790.6455732247191"/>
    <n v="1145.1943889158983"/>
    <n v="2125.5309353932585"/>
    <n v="0.84244625350203151"/>
    <n v="895.32278661235955"/>
  </r>
  <r>
    <x v="120"/>
    <x v="37"/>
    <n v="1811.04801552809"/>
    <n v="1152.0620459887584"/>
    <n v="2146.4253707865169"/>
    <n v="0.84375074958439655"/>
    <n v="905.524007764045"/>
  </r>
  <r>
    <x v="120"/>
    <x v="38"/>
    <n v="1704.8702209550563"/>
    <n v="1079.9278929430766"/>
    <n v="2018.1245561797755"/>
    <n v="0.84477948387006574"/>
    <n v="852.43511047752816"/>
  </r>
  <r>
    <x v="120"/>
    <x v="39"/>
    <n v="1726.1276613370787"/>
    <n v="1093.8690343017213"/>
    <n v="2043.5425533707864"/>
    <n v="0.84467419505890029"/>
    <n v="863.06383066853937"/>
  </r>
  <r>
    <x v="120"/>
    <x v="40"/>
    <n v="1729.7583640786515"/>
    <n v="1102.629655741883"/>
    <n v="2051.3059634831457"/>
    <n v="0.8432473725867291"/>
    <n v="864.87918203932577"/>
  </r>
  <r>
    <x v="120"/>
    <x v="41"/>
    <n v="1699.7929100898875"/>
    <n v="1067.7187631404463"/>
    <n v="2007.3164410112356"/>
    <n v="0.84679867875419512"/>
    <n v="849.89645504494376"/>
  </r>
  <r>
    <x v="120"/>
    <x v="42"/>
    <n v="1727.6553119325843"/>
    <n v="1102.7438978655598"/>
    <n v="2049.5943455056181"/>
    <n v="0.84292548704626036"/>
    <n v="863.82765596629213"/>
  </r>
  <r>
    <x v="120"/>
    <x v="43"/>
    <n v="1856.8977940112359"/>
    <n v="1176.2424637680763"/>
    <n v="2198.0936629213479"/>
    <n v="0.84477646486790281"/>
    <n v="928.44889700561794"/>
  </r>
  <r>
    <x v="120"/>
    <x v="44"/>
    <n v="1715.470576280899"/>
    <n v="1078.8852370892866"/>
    <n v="2026.5321741573032"/>
    <n v="0.84650547282539268"/>
    <n v="857.73528814044948"/>
  </r>
  <r>
    <x v="120"/>
    <x v="45"/>
    <n v="1708.2861611460676"/>
    <n v="1081.98686780607"/>
    <n v="2022.1120617977526"/>
    <n v="0.84480291345837721"/>
    <n v="854.14308057303379"/>
  </r>
  <r>
    <x v="120"/>
    <x v="46"/>
    <n v="1770.6037699213482"/>
    <n v="1112.4999730146742"/>
    <n v="2091.0987303370785"/>
    <n v="0.84673370235174528"/>
    <n v="885.3018849606741"/>
  </r>
  <r>
    <x v="120"/>
    <x v="47"/>
    <n v="1763.2734783370786"/>
    <n v="1119.7285993963478"/>
    <n v="2088.7617134831457"/>
    <n v="0.84417167691029038"/>
    <n v="881.63673916853929"/>
  </r>
  <r>
    <x v="121"/>
    <x v="0"/>
    <n v="1813.3658302247193"/>
    <n v="1158.8046032791606"/>
    <n v="2152.0045870786516"/>
    <n v="0.84264031829335695"/>
    <n v="906.68291511235964"/>
  </r>
  <r>
    <x v="121"/>
    <x v="1"/>
    <n v="1836.6007069213483"/>
    <n v="1157.157288767582"/>
    <n v="2170.7406910112359"/>
    <n v="0.84607098145185222"/>
    <n v="918.30035346067416"/>
  </r>
  <r>
    <x v="121"/>
    <x v="2"/>
    <n v="1814.8732202022475"/>
    <n v="1146.8762907256057"/>
    <n v="2146.8791376404492"/>
    <n v="0.84535416474208391"/>
    <n v="907.43661010112373"/>
  </r>
  <r>
    <x v="121"/>
    <x v="3"/>
    <n v="1782.7439322134833"/>
    <n v="1134.2885899650521"/>
    <n v="2113.0041488764045"/>
    <n v="0.84370110355034655"/>
    <n v="891.37196610674164"/>
  </r>
  <r>
    <x v="121"/>
    <x v="4"/>
    <n v="1753.0418662584273"/>
    <n v="1106.0002590351942"/>
    <n v="2072.7740730337077"/>
    <n v="0.84574671647290478"/>
    <n v="876.52093312921363"/>
  </r>
  <r>
    <x v="121"/>
    <x v="5"/>
    <n v="1801.8942683258429"/>
    <n v="1145.938270558438"/>
    <n v="2135.4150589887645"/>
    <n v="0.84381453654220184"/>
    <n v="900.94713416292143"/>
  </r>
  <r>
    <x v="121"/>
    <x v="6"/>
    <n v="1876.2547884269659"/>
    <n v="1199.2302005043919"/>
    <n v="2226.7656151685392"/>
    <n v="0.84259195294110745"/>
    <n v="938.12739421348294"/>
  </r>
  <r>
    <x v="121"/>
    <x v="7"/>
    <n v="1850.5805333258429"/>
    <n v="1169.8428624025291"/>
    <n v="2189.3333764044946"/>
    <n v="0.84527123793500114"/>
    <n v="925.29026666292145"/>
  </r>
  <r>
    <x v="121"/>
    <x v="8"/>
    <n v="1860.7311029325845"/>
    <n v="1174.6015309045301"/>
    <n v="2200.4565421348311"/>
    <n v="0.84561138441177619"/>
    <n v="930.36555146629223"/>
  </r>
  <r>
    <x v="121"/>
    <x v="9"/>
    <n v="1864.5644118539328"/>
    <n v="1171.2452838667589"/>
    <n v="2201.9118876404495"/>
    <n v="0.84679338093405021"/>
    <n v="932.28220592696641"/>
  </r>
  <r>
    <x v="121"/>
    <x v="10"/>
    <n v="2033.3677765955056"/>
    <n v="1298.2951037670573"/>
    <n v="2412.4996769662921"/>
    <n v="0.84284685963251893"/>
    <n v="1016.6838882977528"/>
  </r>
  <r>
    <x v="121"/>
    <x v="11"/>
    <n v="2090.4784065505619"/>
    <n v="1324.7814454978127"/>
    <n v="2474.9031994382021"/>
    <n v="0.84467077622474129"/>
    <n v="1045.2392032752809"/>
  </r>
  <r>
    <x v="121"/>
    <x v="12"/>
    <n v="2126.9069976741575"/>
    <n v="1357.6960952887764"/>
    <n v="2523.3057808988765"/>
    <n v="0.8429049755977216"/>
    <n v="1063.4534988370788"/>
  </r>
  <r>
    <x v="121"/>
    <x v="13"/>
    <n v="2267.6088852808989"/>
    <n v="1439.2106221200142"/>
    <n v="2685.7731235955057"/>
    <n v="0.84430396050921797"/>
    <n v="1133.8044426404495"/>
  </r>
  <r>
    <x v="121"/>
    <x v="14"/>
    <n v="1950.3681289887641"/>
    <n v="1237.2314809549589"/>
    <n v="2309.692095505618"/>
    <n v="0.84442776281043908"/>
    <n v="975.18406449438203"/>
  </r>
  <r>
    <x v="121"/>
    <x v="15"/>
    <n v="1921.3832889101125"/>
    <n v="1218.4115903453021"/>
    <n v="2275.1352808988763"/>
    <n v="0.84451386475401102"/>
    <n v="960.69164445505623"/>
  </r>
  <r>
    <x v="121"/>
    <x v="16"/>
    <n v="1965.0287121573035"/>
    <n v="1246.0119318084614"/>
    <n v="2326.7753595505615"/>
    <n v="0.84452876127107834"/>
    <n v="982.51435607865176"/>
  </r>
  <r>
    <x v="121"/>
    <x v="17"/>
    <n v="1881.7454158988762"/>
    <n v="1208.942342953138"/>
    <n v="2236.6285786516851"/>
    <n v="0.84133120441180076"/>
    <n v="940.87270794943811"/>
  </r>
  <r>
    <x v="121"/>
    <x v="18"/>
    <n v="1924.8924279438204"/>
    <n v="1222.530926316437"/>
    <n v="2280.305401685393"/>
    <n v="0.84413799420073998"/>
    <n v="962.4462139719102"/>
  </r>
  <r>
    <x v="121"/>
    <x v="19"/>
    <n v="1915.0011942471911"/>
    <n v="1208.5385839115102"/>
    <n v="2264.4635308988763"/>
    <n v="0.8456754406139777"/>
    <n v="957.50059712359553"/>
  </r>
  <r>
    <x v="121"/>
    <x v="20"/>
    <n v="1897.2204759101126"/>
    <n v="1216.3976206978311"/>
    <n v="2253.6789269662922"/>
    <n v="0.84183263783008644"/>
    <n v="948.61023795505628"/>
  </r>
  <r>
    <x v="121"/>
    <x v="21"/>
    <n v="2065.0594352359549"/>
    <n v="1316.5382579103662"/>
    <n v="2449.0290842696627"/>
    <n v="0.84321556183224622"/>
    <n v="1032.5297176179774"/>
  </r>
  <r>
    <x v="121"/>
    <x v="22"/>
    <n v="2117.7613547191013"/>
    <n v="1343.6555098843746"/>
    <n v="2508.0516910112365"/>
    <n v="0.84438505087796989"/>
    <n v="1058.8806773595506"/>
  </r>
  <r>
    <x v="121"/>
    <x v="23"/>
    <n v="2137.7910016516853"/>
    <n v="1370.1632335639438"/>
    <n v="2539.1923230337079"/>
    <n v="0.84191771621991707"/>
    <n v="1068.8955008258426"/>
  </r>
  <r>
    <x v="121"/>
    <x v="24"/>
    <n v="2115.9743682134826"/>
    <n v="1352.8990822402286"/>
    <n v="2511.5101938202242"/>
    <n v="0.84251076241697542"/>
    <n v="1057.9871841067413"/>
  </r>
  <r>
    <x v="121"/>
    <x v="25"/>
    <n v="2074.0470453707867"/>
    <n v="1306.3435001119929"/>
    <n v="2451.1639044943818"/>
    <n v="0.84614784085547079"/>
    <n v="1037.0235226853933"/>
  </r>
  <r>
    <x v="121"/>
    <x v="26"/>
    <n v="2067.1624873820228"/>
    <n v="1301.008300863054"/>
    <n v="2442.4953117977529"/>
    <n v="0.84633222319699219"/>
    <n v="1033.5812436910114"/>
  </r>
  <r>
    <x v="121"/>
    <x v="27"/>
    <n v="1955.4413877303366"/>
    <n v="1240.9529187111452"/>
    <n v="2315.9695955056177"/>
    <n v="0.84432947285883031"/>
    <n v="977.7206938651683"/>
  </r>
  <r>
    <x v="121"/>
    <x v="28"/>
    <n v="1858.0161801235954"/>
    <n v="1165.9029485637959"/>
    <n v="2193.5254297752808"/>
    <n v="0.84704565303988422"/>
    <n v="929.0080900617977"/>
  </r>
  <r>
    <x v="121"/>
    <x v="29"/>
    <n v="1872.1540393483149"/>
    <n v="1187.6751705091533"/>
    <n v="2217.1001460674161"/>
    <n v="0.84441564025380189"/>
    <n v="936.07701967415744"/>
  </r>
  <r>
    <x v="121"/>
    <x v="30"/>
    <n v="2035.3735777752811"/>
    <n v="1306.1209354100276"/>
    <n v="2418.4080505617976"/>
    <n v="0.84161710316109084"/>
    <n v="1017.6867888876405"/>
  </r>
  <r>
    <x v="121"/>
    <x v="31"/>
    <n v="1980.8522547977529"/>
    <n v="1269.2108840029384"/>
    <n v="2352.5883455056182"/>
    <n v="0.84198846712046782"/>
    <n v="990.42612739887647"/>
  </r>
  <r>
    <x v="121"/>
    <x v="32"/>
    <n v="1830.785909561798"/>
    <n v="1172.0620502948739"/>
    <n v="2173.8230140449436"/>
    <n v="0.84219639673202329"/>
    <n v="915.392954780899"/>
  </r>
  <r>
    <x v="121"/>
    <x v="33"/>
    <n v="1821.8833940224717"/>
    <n v="1159.8786094983154"/>
    <n v="2159.7632949438203"/>
    <n v="0.84355697602957114"/>
    <n v="910.94169701123587"/>
  </r>
  <r>
    <x v="121"/>
    <x v="34"/>
    <n v="1762.746702269663"/>
    <n v="1117.0477151899663"/>
    <n v="2086.8808146067413"/>
    <n v="0.84468010340199562"/>
    <n v="881.37335113483152"/>
  </r>
  <r>
    <x v="121"/>
    <x v="35"/>
    <n v="1730.1959934269662"/>
    <n v="1085.2560943360913"/>
    <n v="2042.3905028089887"/>
    <n v="0.84714259640717693"/>
    <n v="865.0979967134831"/>
  </r>
  <r>
    <x v="121"/>
    <x v="36"/>
    <n v="1714.0320724044943"/>
    <n v="1077.0165148428848"/>
    <n v="2024.3197668539326"/>
    <n v="0.84672001947021081"/>
    <n v="857.01603620224716"/>
  </r>
  <r>
    <x v="121"/>
    <x v="37"/>
    <n v="1735.5974741797756"/>
    <n v="1086.5013278951824"/>
    <n v="2047.6288061797752"/>
    <n v="0.84761333154804019"/>
    <n v="867.79873708988782"/>
  </r>
  <r>
    <x v="121"/>
    <x v="38"/>
    <n v="1718.6555454269662"/>
    <n v="1089.0219427885029"/>
    <n v="2034.6364971910111"/>
    <n v="0.84469906432904185"/>
    <n v="859.32777271348311"/>
  </r>
  <r>
    <x v="121"/>
    <x v="39"/>
    <n v="1708.233483539326"/>
    <n v="1079.295099627157"/>
    <n v="2020.6285028089887"/>
    <n v="0.84539710350745578"/>
    <n v="854.11674176966301"/>
  </r>
  <r>
    <x v="121"/>
    <x v="40"/>
    <n v="1705.3321630449439"/>
    <n v="1078.622213480563"/>
    <n v="2017.816558988764"/>
    <n v="0.84513736169336284"/>
    <n v="852.66608152247193"/>
  </r>
  <r>
    <x v="121"/>
    <x v="41"/>
    <n v="1682.7132091348315"/>
    <n v="1059.894741838835"/>
    <n v="1988.6931910112362"/>
    <n v="0.84614017724834867"/>
    <n v="841.35660456741573"/>
  </r>
  <r>
    <x v="121"/>
    <x v="42"/>
    <n v="1694.9222575280899"/>
    <n v="1065.6244226526221"/>
    <n v="2002.0781376404495"/>
    <n v="0.8465814723523436"/>
    <n v="847.46112876404493"/>
  </r>
  <r>
    <x v="121"/>
    <x v="43"/>
    <n v="1762.8885265955059"/>
    <n v="1100.7050756504168"/>
    <n v="2078.2992134831461"/>
    <n v="0.84823615154093979"/>
    <n v="881.44426329775297"/>
  </r>
  <r>
    <x v="121"/>
    <x v="44"/>
    <n v="1776.6090170898879"/>
    <n v="1115.4132246292725"/>
    <n v="2097.7336011235957"/>
    <n v="0.84691831991359345"/>
    <n v="888.30450854494393"/>
  </r>
  <r>
    <x v="121"/>
    <x v="45"/>
    <n v="1892.5888986404495"/>
    <n v="1183.7042709860971"/>
    <n v="2232.2742977528092"/>
    <n v="0.84782990179373796"/>
    <n v="946.29444932022477"/>
  </r>
  <r>
    <x v="121"/>
    <x v="46"/>
    <n v="1924.6938738876406"/>
    <n v="1217.6710197335308"/>
    <n v="2277.5357780898876"/>
    <n v="0.84507733858821454"/>
    <n v="962.34693694382031"/>
  </r>
  <r>
    <x v="121"/>
    <x v="47"/>
    <n v="1923.2189008988767"/>
    <n v="1217.9087785746849"/>
    <n v="2276.416643258427"/>
    <n v="0.84484486027391337"/>
    <n v="961.60945044943833"/>
  </r>
  <r>
    <x v="122"/>
    <x v="0"/>
    <n v="1994.268836022472"/>
    <n v="1260.6668247138082"/>
    <n v="2359.3196123595508"/>
    <n v="0.84527285984284584"/>
    <n v="997.13441801123599"/>
  </r>
  <r>
    <x v="122"/>
    <x v="1"/>
    <n v="1986.0551814943817"/>
    <n v="1238.8157287068818"/>
    <n v="2340.7433848314608"/>
    <n v="0.84847198303088767"/>
    <n v="993.02759074719086"/>
  </r>
  <r>
    <x v="122"/>
    <x v="2"/>
    <n v="1981.23315441573"/>
    <n v="1253.7650797015376"/>
    <n v="2344.613334269663"/>
    <n v="0.84501487962102528"/>
    <n v="990.61657720786502"/>
  </r>
  <r>
    <x v="122"/>
    <x v="3"/>
    <n v="1943.3620072921349"/>
    <n v="1233.045605536639"/>
    <n v="2301.5336966292134"/>
    <n v="0.84437695182927341"/>
    <n v="971.68100364606744"/>
  </r>
  <r>
    <x v="122"/>
    <x v="4"/>
    <n v="1944.7275729438202"/>
    <n v="1241.0599094812703"/>
    <n v="2306.9883033707865"/>
    <n v="0.84297244598177634"/>
    <n v="972.36378647191009"/>
  </r>
  <r>
    <x v="122"/>
    <x v="5"/>
    <n v="1981.3709266179778"/>
    <n v="1259.4520626069004"/>
    <n v="2347.7755955056182"/>
    <n v="0.84393539587469335"/>
    <n v="990.68546330898891"/>
  </r>
  <r>
    <x v="122"/>
    <x v="6"/>
    <n v="1988.0285656853935"/>
    <n v="1249.999102747493"/>
    <n v="2348.3516207865168"/>
    <n v="0.84656341413623448"/>
    <n v="994.01428284269673"/>
  </r>
  <r>
    <x v="122"/>
    <x v="7"/>
    <n v="1989.6737278651683"/>
    <n v="1251.8126896202066"/>
    <n v="2350.7097977528088"/>
    <n v="0.84641401918995807"/>
    <n v="994.83686393258415"/>
  </r>
  <r>
    <x v="122"/>
    <x v="8"/>
    <n v="2141.2474630786514"/>
    <n v="1346.1921469036076"/>
    <n v="2529.2635280898876"/>
    <n v="0.84658930921908804"/>
    <n v="1070.6237315393257"/>
  </r>
  <r>
    <x v="122"/>
    <x v="9"/>
    <n v="2209.2502012584273"/>
    <n v="1413.8598555177975"/>
    <n v="2622.9346432584266"/>
    <n v="0.84228183379892141"/>
    <n v="1104.6251006292136"/>
  </r>
  <r>
    <x v="122"/>
    <x v="10"/>
    <n v="2307.514198449438"/>
    <n v="1471.7304652428618"/>
    <n v="2736.8983061797753"/>
    <n v="0.84311287461400741"/>
    <n v="1153.757099224719"/>
  </r>
  <r>
    <x v="122"/>
    <x v="11"/>
    <n v="2260.0395184044946"/>
    <n v="1429.9928765280781"/>
    <n v="2674.4454101123597"/>
    <n v="0.84504978484849502"/>
    <n v="1130.0197592022473"/>
  </r>
  <r>
    <x v="122"/>
    <x v="12"/>
    <n v="2265.8664721348314"/>
    <n v="1443.5325601883176"/>
    <n v="2686.6218792134828"/>
    <n v="0.84338867693512976"/>
    <n v="1132.9332360674157"/>
  </r>
  <r>
    <x v="122"/>
    <x v="13"/>
    <n v="2248.373454573034"/>
    <n v="1430.097823415982"/>
    <n v="2664.6506292134827"/>
    <n v="0.84377795344850892"/>
    <n v="1124.186727286517"/>
  </r>
  <r>
    <x v="122"/>
    <x v="14"/>
    <n v="1916.2006228314608"/>
    <n v="1208.8362245672467"/>
    <n v="2265.6367415730338"/>
    <n v="0.84576692621123406"/>
    <n v="958.1003114157304"/>
  </r>
  <r>
    <x v="122"/>
    <x v="15"/>
    <n v="1897.2123716629214"/>
    <n v="1201.9218434273891"/>
    <n v="2245.8920056179772"/>
    <n v="0.84474781820192035"/>
    <n v="948.60618583146072"/>
  </r>
  <r>
    <x v="122"/>
    <x v="16"/>
    <n v="2016.9566760337084"/>
    <n v="1269.8392328916736"/>
    <n v="2383.4021713483144"/>
    <n v="0.84625108606521737"/>
    <n v="1008.4783380168542"/>
  </r>
  <r>
    <x v="122"/>
    <x v="17"/>
    <n v="2056.4284119775284"/>
    <n v="1299.9309323581588"/>
    <n v="2432.8415983146069"/>
    <n v="0.84527838285984369"/>
    <n v="1028.2142059887642"/>
  </r>
  <r>
    <x v="122"/>
    <x v="18"/>
    <n v="2045.8645257640451"/>
    <n v="1287.8088115615963"/>
    <n v="2417.4393876404497"/>
    <n v="0.84629403170307338"/>
    <n v="1022.9322628820225"/>
  </r>
  <r>
    <x v="122"/>
    <x v="19"/>
    <n v="1855.349882797753"/>
    <n v="1169.4447702477612"/>
    <n v="2193.1539522471912"/>
    <n v="0.84597338955465895"/>
    <n v="927.67494139887651"/>
  </r>
  <r>
    <x v="122"/>
    <x v="20"/>
    <n v="1800.1396988089887"/>
    <n v="1127.7027815680367"/>
    <n v="2124.1978483146063"/>
    <n v="0.84744446014634001"/>
    <n v="900.06984940449433"/>
  </r>
  <r>
    <x v="122"/>
    <x v="21"/>
    <n v="1880.6634988988767"/>
    <n v="1198.3530961991455"/>
    <n v="2230.0101657303367"/>
    <n v="0.84334301600950434"/>
    <n v="940.33174944943835"/>
  </r>
  <r>
    <x v="122"/>
    <x v="22"/>
    <n v="1964.1412970898875"/>
    <n v="1239.2077083133599"/>
    <n v="2322.3881629213483"/>
    <n v="0.84574203763559508"/>
    <n v="982.07064854494377"/>
  </r>
  <r>
    <x v="122"/>
    <x v="23"/>
    <n v="1895.0769025280902"/>
    <n v="1204.3745429754417"/>
    <n v="2245.4029719101122"/>
    <n v="0.84398075812467288"/>
    <n v="947.53845126404508"/>
  </r>
  <r>
    <x v="122"/>
    <x v="24"/>
    <n v="1902.1519103258429"/>
    <n v="1207.9874846109969"/>
    <n v="2253.3121516853935"/>
    <n v="0.84415819126662239"/>
    <n v="951.07595516292145"/>
  </r>
  <r>
    <x v="122"/>
    <x v="25"/>
    <n v="1845.9286954382023"/>
    <n v="1168.682119297629"/>
    <n v="2184.7816011235955"/>
    <n v="0.84490307611931237"/>
    <n v="922.96434771910117"/>
  </r>
  <r>
    <x v="122"/>
    <x v="26"/>
    <n v="1627.7866737977527"/>
    <n v="1029.3414752041465"/>
    <n v="1925.9369999999999"/>
    <n v="0.84519206692521753"/>
    <n v="813.89333689887633"/>
  </r>
  <r>
    <x v="122"/>
    <x v="27"/>
    <n v="1623.7386023258427"/>
    <n v="1045.0763464705929"/>
    <n v="1930.9872134831458"/>
    <n v="0.8408852171511364"/>
    <n v="811.86930116292137"/>
  </r>
  <r>
    <x v="122"/>
    <x v="28"/>
    <n v="1615.9666292696629"/>
    <n v="1037.048095781003"/>
    <n v="1920.1085646067413"/>
    <n v="0.84160169849595468"/>
    <n v="807.98331463483146"/>
  </r>
  <r>
    <x v="122"/>
    <x v="29"/>
    <n v="1612.1657373370788"/>
    <n v="1038.0650686288327"/>
    <n v="1917.4611994382024"/>
    <n v="0.84078141336545831"/>
    <n v="806.08286866853939"/>
  </r>
  <r>
    <x v="122"/>
    <x v="30"/>
    <n v="1749.3179646741573"/>
    <n v="1114.6221845312939"/>
    <n v="2074.2458764044945"/>
    <n v="0.84335130399604874"/>
    <n v="874.65898233707867"/>
  </r>
  <r>
    <x v="122"/>
    <x v="31"/>
    <n v="1865.8327265393261"/>
    <n v="1194.1175119647742"/>
    <n v="2215.2310028089887"/>
    <n v="0.84227456376937049"/>
    <n v="932.91636326966307"/>
  </r>
  <r>
    <x v="122"/>
    <x v="32"/>
    <n v="1600.6090808426964"/>
    <n v="1019.8710145157734"/>
    <n v="1897.9163089887641"/>
    <n v="0.84335071744840162"/>
    <n v="800.30454042134818"/>
  </r>
  <r>
    <x v="122"/>
    <x v="33"/>
    <n v="1624.2734826404496"/>
    <n v="1048.6511078401311"/>
    <n v="1933.3736039325843"/>
    <n v="0.84012395707513099"/>
    <n v="812.13674132022481"/>
  </r>
  <r>
    <x v="122"/>
    <x v="34"/>
    <n v="1661.4111953932581"/>
    <n v="1060.1938152068353"/>
    <n v="1970.8622696629211"/>
    <n v="0.84298696107131388"/>
    <n v="830.70559769662907"/>
  </r>
  <r>
    <x v="122"/>
    <x v="35"/>
    <n v="1631.1945097415735"/>
    <n v="1048.9309591460276"/>
    <n v="1939.3431067415734"/>
    <n v="0.84110671498570355"/>
    <n v="815.59725487078674"/>
  </r>
  <r>
    <x v="122"/>
    <x v="36"/>
    <n v="1656.2285293146067"/>
    <n v="1049.2836600689288"/>
    <n v="1960.6348820224719"/>
    <n v="0.84474092779892906"/>
    <n v="828.11426465730335"/>
  </r>
  <r>
    <x v="122"/>
    <x v="37"/>
    <n v="1637.8886179213487"/>
    <n v="1043.0721662822561"/>
    <n v="1941.8235421348315"/>
    <n v="0.84347963776392454"/>
    <n v="818.94430896067433"/>
  </r>
  <r>
    <x v="122"/>
    <x v="38"/>
    <n v="1636.2231951235958"/>
    <n v="1025.7692855757887"/>
    <n v="1931.1729522471912"/>
    <n v="0.84726911342643862"/>
    <n v="818.11159756179791"/>
  </r>
  <r>
    <x v="122"/>
    <x v="39"/>
    <n v="1644.785332280899"/>
    <n v="1028.7927098098121"/>
    <n v="1940.0343370786516"/>
    <n v="0.84781248498810313"/>
    <n v="822.39266614044948"/>
  </r>
  <r>
    <x v="122"/>
    <x v="40"/>
    <n v="1637.8724094269664"/>
    <n v="1023.5154791869328"/>
    <n v="1931.3751488764044"/>
    <n v="0.84803431916363536"/>
    <n v="818.93620471348322"/>
  </r>
  <r>
    <x v="122"/>
    <x v="41"/>
    <n v="1675.0668519101125"/>
    <n v="1053.6599377655905"/>
    <n v="1978.9007612359551"/>
    <n v="0.84646329150124833"/>
    <n v="837.53342595505626"/>
  </r>
  <r>
    <x v="122"/>
    <x v="42"/>
    <n v="1654.0565910674159"/>
    <n v="1049.8989421914223"/>
    <n v="1959.1301629213481"/>
    <n v="0.84428111126673522"/>
    <n v="827.02829553370793"/>
  </r>
  <r>
    <x v="122"/>
    <x v="43"/>
    <n v="1787.0837565842694"/>
    <n v="1125.692872549203"/>
    <n v="2112.0731039325842"/>
    <n v="0.84612779418326034"/>
    <n v="893.5418782921347"/>
  </r>
  <r>
    <x v="122"/>
    <x v="44"/>
    <n v="1794.7341659325841"/>
    <n v="1132.7702711368224"/>
    <n v="2122.3193005617977"/>
    <n v="0.84564757313261074"/>
    <n v="897.36708296629206"/>
  </r>
  <r>
    <x v="122"/>
    <x v="45"/>
    <n v="1912.7563177752811"/>
    <n v="1204.5473975266909"/>
    <n v="2260.4360561797753"/>
    <n v="0.8461890848652952"/>
    <n v="956.37815888764055"/>
  </r>
  <r>
    <x v="122"/>
    <x v="46"/>
    <n v="1948.2245556067417"/>
    <n v="1233.2216684773853"/>
    <n v="2305.7351544943822"/>
    <n v="0.84494724028005808"/>
    <n v="974.11227780337083"/>
  </r>
  <r>
    <x v="122"/>
    <x v="47"/>
    <n v="1930.9300921011238"/>
    <n v="1219.8886296190906"/>
    <n v="2283.9919634831463"/>
    <n v="0.84541895198107697"/>
    <n v="965.46504605056191"/>
  </r>
  <r>
    <x v="123"/>
    <x v="0"/>
    <n v="1927.8018526853934"/>
    <n v="1225.2339221814113"/>
    <n v="2284.2106179775278"/>
    <n v="0.84396851915183557"/>
    <n v="963.90092634269672"/>
  </r>
  <r>
    <x v="123"/>
    <x v="1"/>
    <n v="1909.0324161910114"/>
    <n v="1207.9228957052173"/>
    <n v="2259.0888623595506"/>
    <n v="0.84504529591504618"/>
    <n v="954.5162080955057"/>
  </r>
  <r>
    <x v="123"/>
    <x v="2"/>
    <n v="1895.3443426853935"/>
    <n v="1191.6087436544781"/>
    <n v="2238.8080702247189"/>
    <n v="0.84658634560628032"/>
    <n v="947.67217134269674"/>
  </r>
  <r>
    <x v="123"/>
    <x v="3"/>
    <n v="1837.204473337079"/>
    <n v="1168.8311431109926"/>
    <n v="2177.4954691011239"/>
    <n v="0.84372367217621902"/>
    <n v="918.60223666853949"/>
  </r>
  <r>
    <x v="123"/>
    <x v="4"/>
    <n v="1830.3320717191009"/>
    <n v="1152.0354377509827"/>
    <n v="2162.7069016853934"/>
    <n v="0.84631536076050184"/>
    <n v="915.16603585955045"/>
  </r>
  <r>
    <x v="123"/>
    <x v="5"/>
    <n v="1816.8790213820225"/>
    <n v="1134.103349453859"/>
    <n v="2141.7842528089886"/>
    <n v="0.84830160600870652"/>
    <n v="908.43951069101126"/>
  </r>
  <r>
    <x v="123"/>
    <x v="6"/>
    <n v="1830.9034211460676"/>
    <n v="1143.080891112862"/>
    <n v="2158.4349101123594"/>
    <n v="0.84825510028966222"/>
    <n v="915.45171057303378"/>
  </r>
  <r>
    <x v="123"/>
    <x v="7"/>
    <n v="1832.7066161460677"/>
    <n v="1160.3596673527823"/>
    <n v="2169.1583848314604"/>
    <n v="0.84489294509882717"/>
    <n v="916.35330807303387"/>
  </r>
  <r>
    <x v="123"/>
    <x v="8"/>
    <n v="1829.68373194382"/>
    <n v="1140.3584584705402"/>
    <n v="2155.959176966292"/>
    <n v="0.84866344014844342"/>
    <n v="914.84186597191001"/>
  </r>
  <r>
    <x v="123"/>
    <x v="9"/>
    <n v="1880.6999680112358"/>
    <n v="1181.1043268354495"/>
    <n v="2220.8196235955056"/>
    <n v="0.84684949107500396"/>
    <n v="940.3499840056179"/>
  </r>
  <r>
    <x v="123"/>
    <x v="10"/>
    <n v="1900.9848987303374"/>
    <n v="1200.9323806335351"/>
    <n v="2248.5511264044944"/>
    <n v="0.8454265844379858"/>
    <n v="950.49244936516868"/>
  </r>
  <r>
    <x v="123"/>
    <x v="11"/>
    <n v="1885.6111418089888"/>
    <n v="1201.8544902854092"/>
    <n v="2236.064308988764"/>
    <n v="0.84327232192250146"/>
    <n v="942.8055709044944"/>
  </r>
  <r>
    <x v="123"/>
    <x v="12"/>
    <n v="1864.5076821235957"/>
    <n v="1179.6016802599281"/>
    <n v="2206.3202443820228"/>
    <n v="0.84507572591567881"/>
    <n v="932.25384106179786"/>
  </r>
  <r>
    <x v="123"/>
    <x v="13"/>
    <n v="1826.5271276629219"/>
    <n v="1145.17748460602"/>
    <n v="2155.8369185393258"/>
    <n v="0.84724735528718664"/>
    <n v="913.26356383146094"/>
  </r>
  <r>
    <x v="123"/>
    <x v="14"/>
    <n v="1545.208447044944"/>
    <n v="975.21247571367462"/>
    <n v="1827.2133202247192"/>
    <n v="0.84566395720829524"/>
    <n v="772.60422352247201"/>
  </r>
  <r>
    <x v="123"/>
    <x v="15"/>
    <n v="1506.6038655505617"/>
    <n v="963.82578185244813"/>
    <n v="1788.5232303370785"/>
    <n v="0.84237310424344658"/>
    <n v="753.30193277528087"/>
  </r>
  <r>
    <x v="123"/>
    <x v="16"/>
    <n v="1602.2542430224719"/>
    <n v="999.55352632256722"/>
    <n v="1888.4718455056177"/>
    <n v="0.84843957130506531"/>
    <n v="801.12712151123594"/>
  </r>
  <r>
    <x v="123"/>
    <x v="17"/>
    <n v="1605.0299476853932"/>
    <n v="1006.2447803950109"/>
    <n v="1894.3731657303372"/>
    <n v="0.84726176274071452"/>
    <n v="802.51497384269658"/>
  </r>
  <r>
    <x v="123"/>
    <x v="18"/>
    <n v="1590.3531560224717"/>
    <n v="990.59620794763089"/>
    <n v="1873.6339044943818"/>
    <n v="0.8488067771444624"/>
    <n v="795.17657801123585"/>
  </r>
  <r>
    <x v="123"/>
    <x v="19"/>
    <n v="1467.0348786404497"/>
    <n v="923.90302025331357"/>
    <n v="1733.7208904494385"/>
    <n v="0.84617707886079929"/>
    <n v="733.51743932022487"/>
  </r>
  <r>
    <x v="123"/>
    <x v="20"/>
    <n v="1451.8394151573032"/>
    <n v="913.74617657495321"/>
    <n v="1715.4503089887639"/>
    <n v="0.84633137290531257"/>
    <n v="725.91970757865158"/>
  </r>
  <r>
    <x v="123"/>
    <x v="21"/>
    <n v="1448.4721004494379"/>
    <n v="909.18036002636381"/>
    <n v="1710.1696853932581"/>
    <n v="0.84697566143347813"/>
    <n v="724.23605022471895"/>
  </r>
  <r>
    <x v="123"/>
    <x v="22"/>
    <n v="1592.9303066292134"/>
    <n v="1000.4199533363912"/>
    <n v="1881.0281882022468"/>
    <n v="0.84684021038069779"/>
    <n v="796.46515331460671"/>
  </r>
  <r>
    <x v="123"/>
    <x v="23"/>
    <n v="1571.5837195280897"/>
    <n v="1000.0609493588159"/>
    <n v="1862.7928735955056"/>
    <n v="0.84367067418218489"/>
    <n v="785.79185976404483"/>
  </r>
  <r>
    <x v="123"/>
    <x v="24"/>
    <n v="1580.2431076516857"/>
    <n v="1007.5732026314012"/>
    <n v="1874.1323426966292"/>
    <n v="0.8431865091116908"/>
    <n v="790.12155382584285"/>
  </r>
  <r>
    <x v="123"/>
    <x v="25"/>
    <n v="1593.1086000674159"/>
    <n v="1007.897048713637"/>
    <n v="1885.1661657303373"/>
    <n v="0.84507595618247555"/>
    <n v="796.55430003370793"/>
  </r>
  <r>
    <x v="123"/>
    <x v="26"/>
    <n v="1571.1055689438201"/>
    <n v="998.94650365387542"/>
    <n v="1861.7912949438203"/>
    <n v="0.84386771665039306"/>
    <n v="785.55278447191006"/>
  </r>
  <r>
    <x v="123"/>
    <x v="27"/>
    <n v="1538.7655705280902"/>
    <n v="981.49202891858715"/>
    <n v="1825.1372780898876"/>
    <n v="0.84309579832728965"/>
    <n v="769.38278526404508"/>
  </r>
  <r>
    <x v="123"/>
    <x v="28"/>
    <n v="1542.035634269663"/>
    <n v="983.00629385050343"/>
    <n v="1828.7086348314606"/>
    <n v="0.84323746544335731"/>
    <n v="771.01781713483149"/>
  </r>
  <r>
    <x v="123"/>
    <x v="29"/>
    <n v="1575.0523373258429"/>
    <n v="1003.8321841158096"/>
    <n v="1867.7443398876403"/>
    <n v="0.84329118482061349"/>
    <n v="787.52616866292146"/>
  </r>
  <r>
    <x v="123"/>
    <x v="30"/>
    <n v="1762.4752099887642"/>
    <n v="1110.7305187057405"/>
    <n v="2083.2765421348317"/>
    <n v="0.84601116286879163"/>
    <n v="881.23760499438208"/>
  </r>
  <r>
    <x v="123"/>
    <x v="31"/>
    <n v="1845.8962784494383"/>
    <n v="1161.3946186206381"/>
    <n v="2180.8646292134831"/>
    <n v="0.84640571162601264"/>
    <n v="922.94813922471917"/>
  </r>
  <r>
    <x v="123"/>
    <x v="32"/>
    <n v="1649.1980948764044"/>
    <n v="1060.7340754042878"/>
    <n v="1960.869994382022"/>
    <n v="0.84105427672483579"/>
    <n v="824.59904743820221"/>
  </r>
  <r>
    <x v="123"/>
    <x v="33"/>
    <n v="1652.5208362247192"/>
    <n v="1069.1760131053359"/>
    <n v="1968.238415730337"/>
    <n v="0.83959383325598425"/>
    <n v="826.26041811235962"/>
  </r>
  <r>
    <x v="123"/>
    <x v="34"/>
    <n v="1633.998579269663"/>
    <n v="1048.3589728129548"/>
    <n v="1941.3932865168538"/>
    <n v="0.84166283597348668"/>
    <n v="816.99928963483148"/>
  </r>
  <r>
    <x v="123"/>
    <x v="35"/>
    <n v="1596.6379997191009"/>
    <n v="1011.6315609623572"/>
    <n v="1890.1458455056179"/>
    <n v="0.8447168262256487"/>
    <n v="798.31899985955044"/>
  </r>
  <r>
    <x v="123"/>
    <x v="36"/>
    <n v="1588.679628977528"/>
    <n v="1007.2354710520818"/>
    <n v="1881.0705084269662"/>
    <n v="0.84456144618739026"/>
    <n v="794.33981448876398"/>
  </r>
  <r>
    <x v="123"/>
    <x v="37"/>
    <n v="1631.4295329101124"/>
    <n v="1035.698782735624"/>
    <n v="1932.4166966292132"/>
    <n v="0.84424313646009996"/>
    <n v="815.71476645505618"/>
  </r>
  <r>
    <x v="123"/>
    <x v="38"/>
    <n v="1619.9944401235953"/>
    <n v="1031.5110893860478"/>
    <n v="1920.5200112359548"/>
    <n v="0.84351864632800377"/>
    <n v="809.99722006179763"/>
  </r>
  <r>
    <x v="123"/>
    <x v="39"/>
    <n v="1591.6174185842697"/>
    <n v="1016.9338584647132"/>
    <n v="1888.7563314606741"/>
    <n v="0.84268012346165833"/>
    <n v="795.80870929213484"/>
  </r>
  <r>
    <x v="123"/>
    <x v="40"/>
    <n v="1617.1133802471911"/>
    <n v="1009.4806021234166"/>
    <n v="1906.3333314606741"/>
    <n v="0.84828469059402301"/>
    <n v="808.55669012359556"/>
  </r>
  <r>
    <x v="123"/>
    <x v="41"/>
    <n v="1555.5373100898873"/>
    <n v="977.86274818390882"/>
    <n v="1837.3654719101121"/>
    <n v="0.84661289975845788"/>
    <n v="777.76865504494367"/>
  </r>
  <r>
    <x v="123"/>
    <x v="42"/>
    <n v="1537.2865454157306"/>
    <n v="969.2403936481237"/>
    <n v="1817.3268455056182"/>
    <n v="0.84590537426855961"/>
    <n v="768.64327270786532"/>
  </r>
  <r>
    <x v="123"/>
    <x v="43"/>
    <n v="1570.0560689325844"/>
    <n v="998.2527916221951"/>
    <n v="1860.5334438202249"/>
    <n v="0.84387414488438073"/>
    <n v="785.02803446629218"/>
  </r>
  <r>
    <x v="123"/>
    <x v="44"/>
    <n v="1677.3563017415734"/>
    <n v="1044.964641503675"/>
    <n v="1976.2275337078654"/>
    <n v="0.84876679083327022"/>
    <n v="838.67815087078668"/>
  </r>
  <r>
    <x v="123"/>
    <x v="45"/>
    <n v="1832.2406219325844"/>
    <n v="1156.5164402547396"/>
    <n v="2166.7108651685389"/>
    <n v="0.8456322675014889"/>
    <n v="916.12031096629221"/>
  </r>
  <r>
    <x v="123"/>
    <x v="46"/>
    <n v="1877.5312073595508"/>
    <n v="1182.1993551888652"/>
    <n v="2218.7200702247187"/>
    <n v="0.8462226634878679"/>
    <n v="938.76560367977538"/>
  </r>
  <r>
    <x v="123"/>
    <x v="47"/>
    <n v="1883.8119989325842"/>
    <n v="1189.804299638485"/>
    <n v="2228.0892977528088"/>
    <n v="0.84548316839569515"/>
    <n v="941.90599946629209"/>
  </r>
  <r>
    <x v="124"/>
    <x v="0"/>
    <n v="1933.7220052584271"/>
    <n v="1224.1395104929984"/>
    <n v="2288.6236769662919"/>
    <n v="0.84492790349075286"/>
    <n v="966.86100262921354"/>
  </r>
  <r>
    <x v="124"/>
    <x v="1"/>
    <n v="1909.4700455393261"/>
    <n v="1206.3684254430177"/>
    <n v="2258.6280421348315"/>
    <n v="0.84541146657088129"/>
    <n v="954.73502276966303"/>
  </r>
  <r>
    <x v="124"/>
    <x v="2"/>
    <n v="1891.1584990112358"/>
    <n v="1188.5352365013905"/>
    <n v="2233.6285449438201"/>
    <n v="0.84667547040987601"/>
    <n v="945.5792495056179"/>
  </r>
  <r>
    <x v="124"/>
    <x v="3"/>
    <n v="1861.4807457977529"/>
    <n v="1163.7377092897191"/>
    <n v="2195.3122837078649"/>
    <n v="0.84793437344309242"/>
    <n v="930.74037289887644"/>
  </r>
  <r>
    <x v="124"/>
    <x v="4"/>
    <n v="1849.6242321573036"/>
    <n v="1151.8675359469269"/>
    <n v="2178.9696235955057"/>
    <n v="0.84885269263425933"/>
    <n v="924.8121160786518"/>
  </r>
  <r>
    <x v="124"/>
    <x v="5"/>
    <n v="1810.5536564494384"/>
    <n v="1130.9161753985177"/>
    <n v="2134.7308820224721"/>
    <n v="0.84814140822008255"/>
    <n v="905.27682822471922"/>
  </r>
  <r>
    <x v="124"/>
    <x v="6"/>
    <n v="1774.7450402359552"/>
    <n v="1128.9776703042646"/>
    <n v="2103.4045112359549"/>
    <n v="0.84374880378720862"/>
    <n v="887.37252011797761"/>
  </r>
  <r>
    <x v="124"/>
    <x v="7"/>
    <n v="1784.6443781797752"/>
    <n v="1143.8803357409788"/>
    <n v="2119.7683314606743"/>
    <n v="0.84190538734486409"/>
    <n v="892.32218908988762"/>
  </r>
  <r>
    <x v="124"/>
    <x v="8"/>
    <n v="1832.9173265730335"/>
    <n v="1143.3798663088633"/>
    <n v="2160.3017022471909"/>
    <n v="0.84845432684999267"/>
    <n v="916.45866328651675"/>
  </r>
  <r>
    <x v="124"/>
    <x v="9"/>
    <n v="1922.5908217415729"/>
    <n v="1218.1709685989813"/>
    <n v="2276.0263567415727"/>
    <n v="0.84471377760932931"/>
    <n v="961.29541087078644"/>
  </r>
  <r>
    <x v="124"/>
    <x v="10"/>
    <n v="2072.0979739213485"/>
    <n v="1304.2718781627307"/>
    <n v="2448.4107387640447"/>
    <n v="0.84630325341872226"/>
    <n v="1036.0489869606743"/>
  </r>
  <r>
    <x v="124"/>
    <x v="11"/>
    <n v="2078.569215303371"/>
    <n v="1325.3894838105841"/>
    <n v="2465.1789522471909"/>
    <n v="0.84317173542659174"/>
    <n v="1039.2846076516855"/>
  </r>
  <r>
    <x v="124"/>
    <x v="12"/>
    <n v="2138.3380383370791"/>
    <n v="1366.6305522653886"/>
    <n v="2537.748733146067"/>
    <n v="0.842612198129704"/>
    <n v="1069.1690191685395"/>
  </r>
  <r>
    <x v="124"/>
    <x v="13"/>
    <n v="2301.8128605505617"/>
    <n v="1460.2975715679595"/>
    <n v="2725.9514747191006"/>
    <n v="0.8444071297299065"/>
    <n v="1150.9064302752809"/>
  </r>
  <r>
    <x v="124"/>
    <x v="14"/>
    <n v="2078.601632292135"/>
    <n v="1312.4059036133783"/>
    <n v="2458.2501910112355"/>
    <n v="0.84556146477388172"/>
    <n v="1039.3008161460675"/>
  </r>
  <r>
    <x v="124"/>
    <x v="15"/>
    <n v="2097.5898834606742"/>
    <n v="1333.2416600646523"/>
    <n v="2485.4409353932583"/>
    <n v="0.84395080711454662"/>
    <n v="1048.7949417303371"/>
  </r>
  <r>
    <x v="124"/>
    <x v="16"/>
    <n v="2109.4545013483148"/>
    <n v="1332.5183501672107"/>
    <n v="2495.0758398876401"/>
    <n v="0.84544704719008035"/>
    <n v="1054.7272506741574"/>
  </r>
  <r>
    <x v="124"/>
    <x v="17"/>
    <n v="1998.6329731348314"/>
    <n v="1260.6911589079359"/>
    <n v="2363.022632022472"/>
    <n v="0.84579510413924164"/>
    <n v="999.31648656741572"/>
  </r>
  <r>
    <x v="124"/>
    <x v="18"/>
    <n v="1971.1312102921347"/>
    <n v="1246.4166795223562"/>
    <n v="2332.1476769662918"/>
    <n v="0.84519999730729956"/>
    <n v="985.56560514606736"/>
  </r>
  <r>
    <x v="124"/>
    <x v="19"/>
    <n v="1816.1091178988763"/>
    <n v="1145.6454751882502"/>
    <n v="2147.2670730337077"/>
    <n v="0.84577700683177526"/>
    <n v="908.05455894943816"/>
  </r>
  <r>
    <x v="124"/>
    <x v="20"/>
    <n v="1818.4998708202245"/>
    <n v="1162.7295812376124"/>
    <n v="2158.4443146067415"/>
    <n v="0.84250488118408873"/>
    <n v="909.24993541011224"/>
  </r>
  <r>
    <x v="124"/>
    <x v="21"/>
    <n v="2002.924172022472"/>
    <n v="1282.4919864136762"/>
    <n v="2378.3378511235956"/>
    <n v="0.8421529225026767"/>
    <n v="1001.462086011236"/>
  </r>
  <r>
    <x v="124"/>
    <x v="22"/>
    <n v="2047.781180224719"/>
    <n v="1298.4387132452937"/>
    <n v="2424.7372752808988"/>
    <n v="0.84453734476758502"/>
    <n v="1023.8905901123595"/>
  </r>
  <r>
    <x v="124"/>
    <x v="23"/>
    <n v="2044.9933191910113"/>
    <n v="1303.2713496981585"/>
    <n v="2424.9770898876404"/>
    <n v="0.84330418118950745"/>
    <n v="1022.4966595955057"/>
  </r>
  <r>
    <x v="124"/>
    <x v="24"/>
    <n v="2081.2111998876403"/>
    <n v="1328.3693201226693"/>
    <n v="2469.0089325842696"/>
    <n v="0.8429338478371855"/>
    <n v="1040.6055999438202"/>
  </r>
  <r>
    <x v="124"/>
    <x v="25"/>
    <n v="2123.6409860561798"/>
    <n v="1357.0702589862201"/>
    <n v="2520.216404494382"/>
    <n v="0.84264231526666655"/>
    <n v="1061.8204930280899"/>
  </r>
  <r>
    <x v="124"/>
    <x v="26"/>
    <n v="2159.6076350898879"/>
    <n v="1383.5771561341819"/>
    <n v="2564.7984101123598"/>
    <n v="0.84201847075976577"/>
    <n v="1079.803817544944"/>
  </r>
  <r>
    <x v="124"/>
    <x v="27"/>
    <n v="2091.3496131235956"/>
    <n v="1342.1996196286434"/>
    <n v="2485.0036264044943"/>
    <n v="0.84158815339417858"/>
    <n v="1045.6748065617978"/>
  </r>
  <r>
    <x v="124"/>
    <x v="28"/>
    <n v="1922.4935707752811"/>
    <n v="1225.984991605972"/>
    <n v="2280.136120786517"/>
    <n v="0.84314859680926868"/>
    <n v="961.24678538764056"/>
  </r>
  <r>
    <x v="124"/>
    <x v="29"/>
    <n v="2026.9492128202244"/>
    <n v="1297.248261391331"/>
    <n v="2406.527823033708"/>
    <n v="0.84227125629697452"/>
    <n v="1013.4746064101122"/>
  </r>
  <r>
    <x v="124"/>
    <x v="30"/>
    <n v="2129.1559262696633"/>
    <n v="1360.4516983171166"/>
    <n v="2526.6843455056182"/>
    <n v="0.84266795338204181"/>
    <n v="1064.5779631348316"/>
  </r>
  <r>
    <x v="124"/>
    <x v="31"/>
    <n v="1898.1565164606745"/>
    <n v="1227.2824645757198"/>
    <n v="2260.3584691011238"/>
    <n v="0.83975906583326754"/>
    <n v="949.07825823033727"/>
  </r>
  <r>
    <x v="124"/>
    <x v="32"/>
    <n v="1920.2081730674156"/>
    <n v="1229.4611436561511"/>
    <n v="2280.0820449438202"/>
    <n v="0.84216626209813794"/>
    <n v="960.1040865337078"/>
  </r>
  <r>
    <x v="124"/>
    <x v="33"/>
    <n v="1877.7297614157303"/>
    <n v="1200.9038335526993"/>
    <n v="2228.9098398876399"/>
    <n v="0.84244312076364081"/>
    <n v="938.86488070786515"/>
  </r>
  <r>
    <x v="124"/>
    <x v="34"/>
    <n v="1818.4309847191012"/>
    <n v="1165.2924763783526"/>
    <n v="2159.7679971910115"/>
    <n v="0.8419566301029312"/>
    <n v="909.21549235955058"/>
  </r>
  <r>
    <x v="124"/>
    <x v="35"/>
    <n v="1767.0743702696632"/>
    <n v="1130.2132812376149"/>
    <n v="2097.6019382022469"/>
    <n v="0.84242598087229892"/>
    <n v="883.53718513483159"/>
  </r>
  <r>
    <x v="124"/>
    <x v="36"/>
    <n v="1767.0865266404496"/>
    <n v="1114.8518236630227"/>
    <n v="2089.3753567415733"/>
    <n v="0.84574871668643581"/>
    <n v="883.54326332022481"/>
  </r>
  <r>
    <x v="124"/>
    <x v="37"/>
    <n v="1760.8786732921346"/>
    <n v="1115.2384520365308"/>
    <n v="2084.3345477528087"/>
    <n v="0.84481575915468909"/>
    <n v="880.43933664606732"/>
  </r>
  <r>
    <x v="124"/>
    <x v="38"/>
    <n v="1716.8766631685394"/>
    <n v="1079.7497106468668"/>
    <n v="2028.1826629213481"/>
    <n v="0.84650988027655727"/>
    <n v="858.43833158426969"/>
  </r>
  <r>
    <x v="124"/>
    <x v="39"/>
    <n v="1675.2127283595505"/>
    <n v="1057.2875154129999"/>
    <n v="1980.9579943820222"/>
    <n v="0.8456578751848538"/>
    <n v="837.60636417977526"/>
  </r>
  <r>
    <x v="124"/>
    <x v="40"/>
    <n v="1664.5637475505616"/>
    <n v="1059.6744636521612"/>
    <n v="1973.2416067415732"/>
    <n v="0.8435681377605182"/>
    <n v="832.28187377528081"/>
  </r>
  <r>
    <x v="124"/>
    <x v="41"/>
    <n v="1702.4389467977528"/>
    <n v="1070.1716477461352"/>
    <n v="2010.8619353932581"/>
    <n v="0.84662149938444775"/>
    <n v="851.2194733988764"/>
  </r>
  <r>
    <x v="124"/>
    <x v="42"/>
    <n v="1666.2372745955054"/>
    <n v="1051.0291011243814"/>
    <n v="1970.0276207865165"/>
    <n v="0.84579386451966321"/>
    <n v="833.11863729775268"/>
  </r>
  <r>
    <x v="124"/>
    <x v="43"/>
    <n v="1726.9745551685396"/>
    <n v="1085.9824702583212"/>
    <n v="2040.0487837078654"/>
    <n v="0.84653591078822066"/>
    <n v="863.4872775842698"/>
  </r>
  <r>
    <x v="124"/>
    <x v="44"/>
    <n v="1742.846723292135"/>
    <n v="1094.4225002363628"/>
    <n v="2057.9784522471909"/>
    <n v="0.846873163996955"/>
    <n v="871.42336164606752"/>
  </r>
  <r>
    <x v="124"/>
    <x v="45"/>
    <n v="1925.5407677191015"/>
    <n v="1210.8503456292037"/>
    <n v="2274.6133314606745"/>
    <n v="0.84653542696093698"/>
    <n v="962.77038385955075"/>
  </r>
  <r>
    <x v="124"/>
    <x v="46"/>
    <n v="1993.3854730786516"/>
    <n v="1243.7319276106089"/>
    <n v="2349.5648005617977"/>
    <n v="0.84840625489538268"/>
    <n v="996.69273653932578"/>
  </r>
  <r>
    <x v="124"/>
    <x v="47"/>
    <n v="1982.9026293370787"/>
    <n v="1248.124368343726"/>
    <n v="2343.0145702247191"/>
    <n v="0.84630401130919897"/>
    <n v="991.45131466853934"/>
  </r>
  <r>
    <x v="125"/>
    <x v="0"/>
    <n v="2008.0338998764046"/>
    <n v="1258.8456408596983"/>
    <n v="2369.998415730337"/>
    <n v="0.84727225408613205"/>
    <n v="1004.0169499382023"/>
  </r>
  <r>
    <x v="125"/>
    <x v="1"/>
    <n v="1981.7882953483147"/>
    <n v="1245.7274570772886"/>
    <n v="2340.7951095505618"/>
    <n v="0.84663039804830365"/>
    <n v="990.89414767415735"/>
  </r>
  <r>
    <x v="125"/>
    <x v="2"/>
    <n v="1967.5774978988761"/>
    <n v="1234.9346412907921"/>
    <n v="2323.0206151685393"/>
    <n v="0.84699097590923655"/>
    <n v="983.78874894943806"/>
  </r>
  <r>
    <x v="125"/>
    <x v="3"/>
    <n v="1956.2072390898877"/>
    <n v="1229.445887300272"/>
    <n v="2310.4726685393262"/>
    <n v="0.84666971642932098"/>
    <n v="978.10361954494385"/>
  </r>
  <r>
    <x v="125"/>
    <x v="4"/>
    <n v="1906.3053370112361"/>
    <n v="1205.1531354684244"/>
    <n v="2255.3035533707866"/>
    <n v="0.84525443777271747"/>
    <n v="953.15266850561807"/>
  </r>
  <r>
    <x v="125"/>
    <x v="5"/>
    <n v="1908.9392173483147"/>
    <n v="1209.3578898649168"/>
    <n v="2259.7777415730338"/>
    <n v="0.84474644662156018"/>
    <n v="954.46960867415737"/>
  </r>
  <r>
    <x v="125"/>
    <x v="6"/>
    <n v="1941.680376"/>
    <n v="1236.6507350877321"/>
    <n v="2302.0485926966289"/>
    <n v="0.84345759779358431"/>
    <n v="970.84018800000001"/>
  </r>
  <r>
    <x v="125"/>
    <x v="7"/>
    <n v="1941.3440497415734"/>
    <n v="1209.6431116371"/>
    <n v="2287.3681769662921"/>
    <n v="0.84872390430663147"/>
    <n v="970.67202487078669"/>
  </r>
  <r>
    <x v="125"/>
    <x v="8"/>
    <n v="1940.1122041685394"/>
    <n v="1208.3167326063099"/>
    <n v="2285.6212921348315"/>
    <n v="0.84883362385744254"/>
    <n v="970.0561020842697"/>
  </r>
  <r>
    <x v="125"/>
    <x v="9"/>
    <n v="1889.8253503483145"/>
    <n v="1193.7428504019649"/>
    <n v="2235.2766825842696"/>
    <n v="0.84545477751033105"/>
    <n v="944.91267517415724"/>
  </r>
  <r>
    <x v="125"/>
    <x v="10"/>
    <n v="2119.1998585955057"/>
    <n v="1334.1577982767017"/>
    <n v="2504.1934971910114"/>
    <n v="0.84626042714855765"/>
    <n v="1059.5999292977529"/>
  </r>
  <r>
    <x v="125"/>
    <x v="11"/>
    <n v="2382.6567784044942"/>
    <n v="1534.9463422719566"/>
    <n v="2834.2747921348314"/>
    <n v="0.84065835289380331"/>
    <n v="1191.3283892022471"/>
  </r>
  <r>
    <x v="125"/>
    <x v="12"/>
    <n v="2491.7075286067416"/>
    <n v="1597.2273662261189"/>
    <n v="2959.6860758426965"/>
    <n v="0.84188237020958057"/>
    <n v="1245.8537643033708"/>
  </r>
  <r>
    <x v="125"/>
    <x v="13"/>
    <n v="2625.7234122808982"/>
    <n v="1668.4396367936865"/>
    <n v="3110.9667724719097"/>
    <n v="0.84402168339282935"/>
    <n v="1312.8617061404491"/>
  </r>
  <r>
    <x v="125"/>
    <x v="14"/>
    <n v="2259.172363955056"/>
    <n v="1435.2508740033315"/>
    <n v="2676.5285056179773"/>
    <n v="0.84406811256188774"/>
    <n v="1129.586181977528"/>
  </r>
  <r>
    <x v="125"/>
    <x v="15"/>
    <n v="2202.6087706853932"/>
    <n v="1407.2298087801889"/>
    <n v="2613.7676123595506"/>
    <n v="0.84269495125353233"/>
    <n v="1101.3043853426966"/>
  </r>
  <r>
    <x v="125"/>
    <x v="16"/>
    <n v="2245.8732943146069"/>
    <n v="1442.543967364337"/>
    <n v="2669.2470758426966"/>
    <n v="0.84138831307160722"/>
    <n v="1122.9366471573035"/>
  </r>
  <r>
    <x v="125"/>
    <x v="17"/>
    <n v="2176.2091854606742"/>
    <n v="1378.4423470011279"/>
    <n v="2576.0414831460671"/>
    <n v="0.84478809821141321"/>
    <n v="1088.1045927303371"/>
  </r>
  <r>
    <x v="125"/>
    <x v="18"/>
    <n v="2306.5133239213483"/>
    <n v="1458.9228552783113"/>
    <n v="2729.1866207865169"/>
    <n v="0.84512847393947743"/>
    <n v="1153.2566619606741"/>
  </r>
  <r>
    <x v="125"/>
    <x v="19"/>
    <n v="2350.5274904157304"/>
    <n v="1493.4722890930489"/>
    <n v="2784.8588764044944"/>
    <n v="0.84403827796490527"/>
    <n v="1175.2637452078652"/>
  </r>
  <r>
    <x v="125"/>
    <x v="20"/>
    <n v="2466.6816132808995"/>
    <n v="1586.5001333888727"/>
    <n v="2932.8315421348311"/>
    <n v="0.84105806209564371"/>
    <n v="1233.3408066404497"/>
  </r>
  <r>
    <x v="125"/>
    <x v="21"/>
    <n v="2566.842004314607"/>
    <n v="1642.2169392240437"/>
    <n v="3047.2207584269663"/>
    <n v="0.84235511891158821"/>
    <n v="1283.4210021573035"/>
  </r>
  <r>
    <x v="125"/>
    <x v="22"/>
    <n v="2442.3567153370791"/>
    <n v="1562.0155057320624"/>
    <n v="2899.1375898876404"/>
    <n v="0.84244249871277599"/>
    <n v="1221.1783576685395"/>
  </r>
  <r>
    <x v="125"/>
    <x v="23"/>
    <n v="2401.6085604606742"/>
    <n v="1527.3663449374774"/>
    <n v="2846.1503174157301"/>
    <n v="0.84380945931250229"/>
    <n v="1200.8042802303371"/>
  </r>
  <r>
    <x v="125"/>
    <x v="24"/>
    <n v="2323.4512005505617"/>
    <n v="1487.362833747158"/>
    <n v="2758.7449466292137"/>
    <n v="0.84221312426488804"/>
    <n v="1161.7256002752808"/>
  </r>
  <r>
    <x v="125"/>
    <x v="25"/>
    <n v="2542.30639594382"/>
    <n v="1635.5051588667288"/>
    <n v="3022.9454073033703"/>
    <n v="0.84100307924902085"/>
    <n v="1271.15319797191"/>
  </r>
  <r>
    <x v="125"/>
    <x v="26"/>
    <n v="2707.0333243483151"/>
    <n v="1727.8327632982227"/>
    <n v="3211.45379494382"/>
    <n v="0.84293080243294327"/>
    <n v="1353.5166621741575"/>
  </r>
  <r>
    <x v="125"/>
    <x v="27"/>
    <n v="2708.3745772584261"/>
    <n v="1727.7938399084176"/>
    <n v="3212.5635252808984"/>
    <n v="0.84305712741403704"/>
    <n v="1354.1872886292131"/>
  </r>
  <r>
    <x v="125"/>
    <x v="28"/>
    <n v="2485.8441057640448"/>
    <n v="1587.2487574562447"/>
    <n v="2949.3693455056177"/>
    <n v="0.84283920206605745"/>
    <n v="1242.9220528820224"/>
  </r>
  <r>
    <x v="125"/>
    <x v="29"/>
    <n v="2436.9673909550561"/>
    <n v="1562.3965084924962"/>
    <n v="2894.8044691011232"/>
    <n v="0.84184179517719493"/>
    <n v="1218.483695477528"/>
  </r>
  <r>
    <x v="125"/>
    <x v="30"/>
    <n v="2364.5964635393257"/>
    <n v="1541.6436509717746"/>
    <n v="2822.7613398876406"/>
    <n v="0.83768912026882447"/>
    <n v="1182.2982317696628"/>
  </r>
  <r>
    <x v="125"/>
    <x v="31"/>
    <n v="2192.8472049438201"/>
    <n v="1402.6078849738328"/>
    <n v="2603.0535421348313"/>
    <n v="0.84241340773398365"/>
    <n v="1096.42360247191"/>
  </r>
  <r>
    <x v="125"/>
    <x v="32"/>
    <n v="2136.8792738426969"/>
    <n v="1376.9570784401703"/>
    <n v="2542.0983117977521"/>
    <n v="0.84059662992794038"/>
    <n v="1068.4396369213484"/>
  </r>
  <r>
    <x v="125"/>
    <x v="33"/>
    <n v="2191.3033458539326"/>
    <n v="1397.193071802051"/>
    <n v="2598.8379775280896"/>
    <n v="0.84318582566590483"/>
    <n v="1095.6516729269663"/>
  </r>
  <r>
    <x v="125"/>
    <x v="34"/>
    <n v="2275.6442463707872"/>
    <n v="1450.9384170318651"/>
    <n v="2698.8477219101123"/>
    <n v="0.84319105072004485"/>
    <n v="1137.8221231853936"/>
  </r>
  <r>
    <x v="125"/>
    <x v="35"/>
    <n v="2180.7070426516852"/>
    <n v="1388.5033016407704"/>
    <n v="2585.2320252808991"/>
    <n v="0.84352468998009567"/>
    <n v="1090.3535213258426"/>
  </r>
  <r>
    <x v="125"/>
    <x v="36"/>
    <n v="2090.3608949662921"/>
    <n v="1333.6727201050778"/>
    <n v="2479.5748820224717"/>
    <n v="0.84303196895642207"/>
    <n v="1045.1804474831461"/>
  </r>
  <r>
    <x v="125"/>
    <x v="37"/>
    <n v="2100.4182657303372"/>
    <n v="1317.7100637759847"/>
    <n v="2479.5396151685391"/>
    <n v="0.84710010393908064"/>
    <n v="1050.2091328651686"/>
  </r>
  <r>
    <x v="125"/>
    <x v="38"/>
    <n v="1983.2227471011238"/>
    <n v="1259.6108181699119"/>
    <n v="2349.4237331460672"/>
    <n v="0.84413157112592418"/>
    <n v="991.61137355056189"/>
  </r>
  <r>
    <x v="125"/>
    <x v="39"/>
    <n v="1921.4683835056178"/>
    <n v="1217.658184566071"/>
    <n v="2274.8037724719097"/>
    <n v="0.84467434367653571"/>
    <n v="960.7341917528089"/>
  </r>
  <r>
    <x v="125"/>
    <x v="40"/>
    <n v="1939.8001906516856"/>
    <n v="1217.9548864468686"/>
    <n v="2290.4669578651688"/>
    <n v="0.84690162588491458"/>
    <n v="969.90009532584281"/>
  </r>
  <r>
    <x v="125"/>
    <x v="41"/>
    <n v="1931.1326982808991"/>
    <n v="1214.1080154798424"/>
    <n v="2281.0812724719099"/>
    <n v="0.84658653840431275"/>
    <n v="965.56634914044957"/>
  </r>
  <r>
    <x v="125"/>
    <x v="42"/>
    <n v="1923.701103606742"/>
    <n v="1208.1748600104877"/>
    <n v="2271.6321067415734"/>
    <n v="0.84683655328595298"/>
    <n v="961.85055180337099"/>
  </r>
  <r>
    <x v="125"/>
    <x v="43"/>
    <n v="1900.2190473707869"/>
    <n v="1191.4188405731643"/>
    <n v="2242.8355449438204"/>
    <n v="0.84723958100921948"/>
    <n v="950.10952368539347"/>
  </r>
  <r>
    <x v="125"/>
    <x v="44"/>
    <n v="1915.803514719101"/>
    <n v="1204.3046173838388"/>
    <n v="2262.8859269662921"/>
    <n v="0.84661957188778736"/>
    <n v="957.90175735955052"/>
  </r>
  <r>
    <x v="125"/>
    <x v="45"/>
    <n v="2058.1789293707866"/>
    <n v="1282.3112565965246"/>
    <n v="2424.9582808988766"/>
    <n v="0.84874818077606951"/>
    <n v="1029.0894646853933"/>
  </r>
  <r>
    <x v="125"/>
    <x v="46"/>
    <n v="2061.7366938876403"/>
    <n v="1285.7373258556609"/>
    <n v="2429.78983988764"/>
    <n v="0.84852469956125121"/>
    <n v="1030.8683469438201"/>
  </r>
  <r>
    <x v="125"/>
    <x v="47"/>
    <n v="1949.2781077415732"/>
    <n v="1237.4089844900996"/>
    <n v="2308.8668511235956"/>
    <n v="0.8442574792881492"/>
    <n v="974.6390538707866"/>
  </r>
  <r>
    <x v="126"/>
    <x v="0"/>
    <n v="1921.8128140112362"/>
    <n v="1217.4704018102505"/>
    <n v="2274.9942134831463"/>
    <n v="0.84475503393427576"/>
    <n v="960.90640700561812"/>
  </r>
  <r>
    <x v="126"/>
    <x v="1"/>
    <n v="1940.3553315842698"/>
    <n v="1234.1611898216424"/>
    <n v="2299.5940196629217"/>
    <n v="0.84378169146077808"/>
    <n v="970.17766579213492"/>
  </r>
  <r>
    <x v="126"/>
    <x v="2"/>
    <n v="1927.8018526853934"/>
    <n v="1223.4929051189165"/>
    <n v="2283.2772219101125"/>
    <n v="0.84431353065076331"/>
    <n v="963.90092634269672"/>
  </r>
  <r>
    <x v="126"/>
    <x v="3"/>
    <n v="1931.4649724157302"/>
    <n v="1212.3591957946553"/>
    <n v="2280.4323623595506"/>
    <n v="0.84697314609991514"/>
    <n v="965.73248620786512"/>
  </r>
  <r>
    <x v="126"/>
    <x v="4"/>
    <n v="1904.935719235955"/>
    <n v="1199.048514047852"/>
    <n v="2250.8881432584267"/>
    <n v="0.84630403556097433"/>
    <n v="952.46785961797752"/>
  </r>
  <r>
    <x v="126"/>
    <x v="5"/>
    <n v="1897.5324894269665"/>
    <n v="1196.0766317479836"/>
    <n v="2243.040092696629"/>
    <n v="0.84596458868718383"/>
    <n v="948.76624471348327"/>
  </r>
  <r>
    <x v="126"/>
    <x v="6"/>
    <n v="1890.3480742921354"/>
    <n v="1191.0812145962459"/>
    <n v="2234.2986151685395"/>
    <n v="0.84605883092736955"/>
    <n v="945.17403714606769"/>
  </r>
  <r>
    <x v="126"/>
    <x v="7"/>
    <n v="1898.6144064269663"/>
    <n v="1198.230782976108"/>
    <n v="2245.1043792134828"/>
    <n v="0.84566865754905307"/>
    <n v="949.30720321348315"/>
  </r>
  <r>
    <x v="126"/>
    <x v="8"/>
    <n v="1889.9631225505618"/>
    <n v="1192.5469016846596"/>
    <n v="2234.7547331460673"/>
    <n v="0.84571389178350187"/>
    <n v="944.98156127528091"/>
  </r>
  <r>
    <x v="126"/>
    <x v="9"/>
    <n v="1905.5151729101126"/>
    <n v="1208.0056304490267"/>
    <n v="2256.1617134831463"/>
    <n v="0.84458270944076408"/>
    <n v="952.7575864550563"/>
  </r>
  <r>
    <x v="126"/>
    <x v="10"/>
    <n v="2205.4087880898878"/>
    <n v="1404.0024553451815"/>
    <n v="2614.3930112359553"/>
    <n v="0.84356436794760248"/>
    <n v="1102.7043940449439"/>
  </r>
  <r>
    <x v="126"/>
    <x v="11"/>
    <n v="2336.211337752809"/>
    <n v="1484.2893598861106"/>
    <n v="2767.850848314607"/>
    <n v="0.84405246734135586"/>
    <n v="1168.1056688764045"/>
  </r>
  <r>
    <x v="126"/>
    <x v="12"/>
    <n v="2449.642433561798"/>
    <n v="1556.7366126949742"/>
    <n v="2902.4432696629215"/>
    <n v="0.84399321742687849"/>
    <n v="1224.821216780899"/>
  </r>
  <r>
    <x v="126"/>
    <x v="13"/>
    <n v="2561.1285100449436"/>
    <n v="1641.3428145833777"/>
    <n v="3041.937783707865"/>
    <n v="0.84193980684349978"/>
    <n v="1280.5642550224718"/>
  </r>
  <r>
    <x v="126"/>
    <x v="14"/>
    <n v="2157.4559574606742"/>
    <n v="1375.3958748296996"/>
    <n v="2558.5796882022473"/>
    <n v="0.84322406193124377"/>
    <n v="1078.7279787303371"/>
  </r>
  <r>
    <x v="126"/>
    <x v="15"/>
    <n v="2126.8948413033709"/>
    <n v="1342.5800633247002"/>
    <n v="2515.1944044943816"/>
    <n v="0.84561846889562053"/>
    <n v="1063.4474206516854"/>
  </r>
  <r>
    <x v="126"/>
    <x v="16"/>
    <n v="2111.2820090898877"/>
    <n v="1347.9943986768992"/>
    <n v="2504.9152921348314"/>
    <n v="0.84285565093521897"/>
    <n v="1055.6410045449438"/>
  </r>
  <r>
    <x v="126"/>
    <x v="17"/>
    <n v="2174.5640232808992"/>
    <n v="1371.9984301296699"/>
    <n v="2571.2075730337078"/>
    <n v="0.8457364726548241"/>
    <n v="1087.2820116404496"/>
  </r>
  <r>
    <x v="126"/>
    <x v="18"/>
    <n v="2229.5999659550562"/>
    <n v="1421.2658924990451"/>
    <n v="2644.0712443820221"/>
    <n v="0.84324504140816481"/>
    <n v="1114.7999829775281"/>
  </r>
  <r>
    <x v="126"/>
    <x v="19"/>
    <n v="2329.355144629214"/>
    <n v="1488.7486758791938"/>
    <n v="2764.465230337079"/>
    <n v="0.84260605598037819"/>
    <n v="1164.677572314607"/>
  </r>
  <r>
    <x v="126"/>
    <x v="20"/>
    <n v="2307.1251945842696"/>
    <n v="1456.3964599418725"/>
    <n v="2728.3543230337077"/>
    <n v="0.8456105481266577"/>
    <n v="1153.5625972921348"/>
  </r>
  <r>
    <x v="126"/>
    <x v="21"/>
    <n v="2265.5504064943821"/>
    <n v="1436.2800315986688"/>
    <n v="2682.4650926966287"/>
    <n v="0.84457777760562369"/>
    <n v="1132.775203247191"/>
  </r>
  <r>
    <x v="126"/>
    <x v="22"/>
    <n v="2367.3924288202247"/>
    <n v="1515.2394504853432"/>
    <n v="2810.7823651685394"/>
    <n v="0.84225390701078762"/>
    <n v="1183.6962144101124"/>
  </r>
  <r>
    <x v="126"/>
    <x v="23"/>
    <n v="2389.8979232696624"/>
    <n v="1526.7678732043576"/>
    <n v="2835.9534943820222"/>
    <n v="0.84271407412145916"/>
    <n v="1194.9489616348312"/>
  </r>
  <r>
    <x v="126"/>
    <x v="24"/>
    <n v="2240.3056764943822"/>
    <n v="1430.3463809336106"/>
    <n v="2657.9804915730342"/>
    <n v="0.84286009005601625"/>
    <n v="1120.1528382471911"/>
  </r>
  <r>
    <x v="126"/>
    <x v="25"/>
    <n v="2304.1793007303368"/>
    <n v="1463.0757289479395"/>
    <n v="2729.4381910112361"/>
    <n v="0.84419544956856341"/>
    <n v="1152.0896503651684"/>
  </r>
  <r>
    <x v="126"/>
    <x v="26"/>
    <n v="2547.5741566179777"/>
    <n v="1636.7718457737376"/>
    <n v="3028.061452247191"/>
    <n v="0.84132181489492786"/>
    <n v="1273.7870783089888"/>
  </r>
  <r>
    <x v="126"/>
    <x v="27"/>
    <n v="2331.5270828764051"/>
    <n v="1485.9049295221594"/>
    <n v="2764.7661741573033"/>
    <n v="0.8432999161627297"/>
    <n v="1165.7635414382025"/>
  </r>
  <r>
    <x v="126"/>
    <x v="28"/>
    <n v="1924.1144202134831"/>
    <n v="1213.7547165545063"/>
    <n v="2274.9542443820224"/>
    <n v="0.84578159097707795"/>
    <n v="962.05721010674154"/>
  </r>
  <r>
    <x v="126"/>
    <x v="29"/>
    <n v="1879.6221031348314"/>
    <n v="1193.1911162224096"/>
    <n v="2226.3612219101119"/>
    <n v="0.84425747476961766"/>
    <n v="939.81105156741569"/>
  </r>
  <r>
    <x v="126"/>
    <x v="30"/>
    <n v="1863.2312631910108"/>
    <n v="1181.3929012794963"/>
    <n v="2206.2003370786515"/>
    <n v="0.84454309605365008"/>
    <n v="931.61563159550542"/>
  </r>
  <r>
    <x v="126"/>
    <x v="31"/>
    <n v="1862.3560044943818"/>
    <n v="1184.5911712895559"/>
    <n v="2207.1760533707861"/>
    <n v="0.84377320134939071"/>
    <n v="931.17800224719088"/>
  </r>
  <r>
    <x v="126"/>
    <x v="32"/>
    <n v="1893.0832577191013"/>
    <n v="1201.8389744055548"/>
    <n v="2242.3606179775279"/>
    <n v="0.84423675770159867"/>
    <n v="946.54162885955066"/>
  </r>
  <r>
    <x v="126"/>
    <x v="33"/>
    <n v="1907.0468756292137"/>
    <n v="1205.7929043433101"/>
    <n v="2256.2722162921345"/>
    <n v="0.84522020962664535"/>
    <n v="953.52343781460684"/>
  </r>
  <r>
    <x v="126"/>
    <x v="34"/>
    <n v="1890.0401128988765"/>
    <n v="1190.0614232838545"/>
    <n v="2233.4945308988763"/>
    <n v="0.84622553883676821"/>
    <n v="945.02005644943824"/>
  </r>
  <r>
    <x v="126"/>
    <x v="35"/>
    <n v="1879.8733347977527"/>
    <n v="1181.5891784304195"/>
    <n v="2220.3776123595503"/>
    <n v="0.84664577967891208"/>
    <n v="939.93666739887635"/>
  </r>
  <r>
    <x v="126"/>
    <x v="36"/>
    <n v="1943.6902293033706"/>
    <n v="1223.552940230514"/>
    <n v="2296.7397556179772"/>
    <n v="0.84628231150219613"/>
    <n v="971.84511465168532"/>
  </r>
  <r>
    <x v="126"/>
    <x v="37"/>
    <n v="1990.7272800000001"/>
    <n v="1247.1587181782497"/>
    <n v="2349.1274915730337"/>
    <n v="0.84743262642887041"/>
    <n v="995.36364000000003"/>
  </r>
  <r>
    <x v="126"/>
    <x v="38"/>
    <n v="1946.2187544269664"/>
    <n v="1234.0241865748862"/>
    <n v="2304.4702499999999"/>
    <n v="0.84454062899139903"/>
    <n v="973.10937721348319"/>
  </r>
  <r>
    <x v="126"/>
    <x v="39"/>
    <n v="1949.5496000224725"/>
    <n v="1230.0114848967623"/>
    <n v="2305.1403202247193"/>
    <n v="0.84574009786632787"/>
    <n v="974.77480001123627"/>
  </r>
  <r>
    <x v="126"/>
    <x v="40"/>
    <n v="1972.679121505618"/>
    <n v="1243.3525875677474"/>
    <n v="2331.8208707865169"/>
    <n v="0.84598227343262378"/>
    <n v="986.33956075280901"/>
  </r>
  <r>
    <x v="126"/>
    <x v="41"/>
    <n v="1945.0882119438204"/>
    <n v="1221.7448941636096"/>
    <n v="2296.960761235955"/>
    <n v="0.84680950792437648"/>
    <n v="972.5441059719102"/>
  </r>
  <r>
    <x v="126"/>
    <x v="42"/>
    <n v="1921.8573873707865"/>
    <n v="1205.106200188741"/>
    <n v="2268.4392808988764"/>
    <n v="0.84721570621420572"/>
    <n v="960.92869368539323"/>
  </r>
  <r>
    <x v="126"/>
    <x v="43"/>
    <n v="1840.4380679662922"/>
    <n v="1154.1096158058338"/>
    <n v="2172.3676685393261"/>
    <n v="0.84720376509920192"/>
    <n v="920.21903398314612"/>
  </r>
  <r>
    <x v="126"/>
    <x v="44"/>
    <n v="1868.413929269663"/>
    <n v="1161.3845245133309"/>
    <n v="2199.9510505617977"/>
    <n v="0.84929795542156694"/>
    <n v="934.20696463483148"/>
  </r>
  <r>
    <x v="126"/>
    <x v="45"/>
    <n v="2020.534701168539"/>
    <n v="1268.2957083316289"/>
    <n v="2385.6098764044941"/>
    <n v="0.84696778008557572"/>
    <n v="1010.2673505842695"/>
  </r>
  <r>
    <x v="126"/>
    <x v="46"/>
    <n v="2031.6091549550563"/>
    <n v="1268.2222968274921"/>
    <n v="2394.9579438202245"/>
    <n v="0.84828594180422789"/>
    <n v="1015.8045774775281"/>
  </r>
  <r>
    <x v="126"/>
    <x v="47"/>
    <n v="2038.2465334044941"/>
    <n v="1271.1888223680301"/>
    <n v="2402.1594353932583"/>
    <n v="0.84850593319207068"/>
    <n v="1019.1232667022471"/>
  </r>
  <r>
    <x v="127"/>
    <x v="0"/>
    <n v="2038.2465334044944"/>
    <n v="1280.7905493503356"/>
    <n v="2407.2543202247189"/>
    <n v="0.84671009468339953"/>
    <n v="1019.1232667022472"/>
  </r>
  <r>
    <x v="127"/>
    <x v="1"/>
    <n v="2070.5622190786517"/>
    <n v="1300.6013200964696"/>
    <n v="2445.1567837078646"/>
    <n v="0.84680141284798383"/>
    <n v="1035.2811095393258"/>
  </r>
  <r>
    <x v="127"/>
    <x v="2"/>
    <n v="2025.7862533483146"/>
    <n v="1295.9554998892638"/>
    <n v="2404.8514719101122"/>
    <n v="0.84237478988225589"/>
    <n v="1012.8931266741573"/>
  </r>
  <r>
    <x v="127"/>
    <x v="3"/>
    <n v="1999.127332213483"/>
    <n v="1253.9350872150205"/>
    <n v="2359.843912921348"/>
    <n v="0.84714388153692799"/>
    <n v="999.56366610674149"/>
  </r>
  <r>
    <x v="127"/>
    <x v="4"/>
    <n v="1955.0888529775284"/>
    <n v="1232.2512882932745"/>
    <n v="2311.0204803370789"/>
    <n v="0.84598508304537601"/>
    <n v="977.5444264887642"/>
  </r>
  <r>
    <x v="127"/>
    <x v="5"/>
    <n v="1946.8022602247192"/>
    <n v="1223.8559093374818"/>
    <n v="2299.5352415730335"/>
    <n v="0.84660683821178506"/>
    <n v="973.40113011235962"/>
  </r>
  <r>
    <x v="127"/>
    <x v="6"/>
    <n v="1951.2839089213485"/>
    <n v="1230.606860826693"/>
    <n v="2306.924823033708"/>
    <n v="0.84583766642006308"/>
    <n v="975.64195446067424"/>
  </r>
  <r>
    <x v="127"/>
    <x v="7"/>
    <n v="2013.2611393146069"/>
    <n v="1272.1770138896236"/>
    <n v="2381.5236235955058"/>
    <n v="0.84536685648118215"/>
    <n v="1006.6305696573035"/>
  </r>
  <r>
    <x v="127"/>
    <x v="8"/>
    <n v="2057.4738598651684"/>
    <n v="1296.5741824385495"/>
    <n v="2431.9340646067417"/>
    <n v="0.84602370179714315"/>
    <n v="1028.7369299325842"/>
  </r>
  <r>
    <x v="127"/>
    <x v="9"/>
    <n v="1948.4474224044945"/>
    <n v="1225.749072006359"/>
    <n v="2301.9357387640448"/>
    <n v="0.8464386688095189"/>
    <n v="974.22371120224727"/>
  </r>
  <r>
    <x v="127"/>
    <x v="10"/>
    <n v="2068.0539545730339"/>
    <n v="1311.6055039548128"/>
    <n v="2448.9091769662923"/>
    <n v="0.84447964588663849"/>
    <n v="1034.026977286517"/>
  </r>
  <r>
    <x v="127"/>
    <x v="11"/>
    <n v="2236.4683154494383"/>
    <n v="1423.7171039802413"/>
    <n v="2651.1810421348318"/>
    <n v="0.84357434664233599"/>
    <n v="1118.2341577247191"/>
  </r>
  <r>
    <x v="127"/>
    <x v="12"/>
    <n v="2336.8110520449436"/>
    <n v="1493.6816849928168"/>
    <n v="2773.4042022471908"/>
    <n v="0.84257860796183581"/>
    <n v="1168.4055260224718"/>
  </r>
  <r>
    <x v="127"/>
    <x v="13"/>
    <n v="2393.2936028426966"/>
    <n v="1525.6249878951976"/>
    <n v="2838.2011685393263"/>
    <n v="0.84324311799025853"/>
    <n v="1196.6468014213483"/>
  </r>
  <r>
    <x v="127"/>
    <x v="14"/>
    <n v="2080.5101825056181"/>
    <n v="1320.5821412406253"/>
    <n v="2464.236151685393"/>
    <n v="0.84428198209926886"/>
    <n v="1040.2550912528091"/>
  </r>
  <r>
    <x v="127"/>
    <x v="15"/>
    <n v="1994.2404711573038"/>
    <n v="1264.0393114519152"/>
    <n v="2361.0994129213486"/>
    <n v="0.84462367837780428"/>
    <n v="997.12023557865189"/>
  </r>
  <r>
    <x v="127"/>
    <x v="16"/>
    <n v="2025.3040506404498"/>
    <n v="1283.5981989926966"/>
    <n v="2397.8075056179778"/>
    <n v="0.84464830721199857"/>
    <n v="1012.6520253202249"/>
  </r>
  <r>
    <x v="127"/>
    <x v="17"/>
    <n v="2018.2128343483148"/>
    <n v="1289.8533562280315"/>
    <n v="2395.1836516853932"/>
    <n v="0.84261297998096329"/>
    <n v="1009.1064171741574"/>
  </r>
  <r>
    <x v="127"/>
    <x v="18"/>
    <n v="2142.6008723595505"/>
    <n v="1361.6259418860473"/>
    <n v="2538.6539157303368"/>
    <n v="0.84399092727184633"/>
    <n v="1071.3004361797753"/>
  </r>
  <r>
    <x v="127"/>
    <x v="19"/>
    <n v="2102.667194325843"/>
    <n v="1338.1300001806969"/>
    <n v="2492.348536516854"/>
    <n v="0.84364893734501334"/>
    <n v="1051.3335971629215"/>
  </r>
  <r>
    <x v="127"/>
    <x v="20"/>
    <n v="2028.0838074269666"/>
    <n v="1287.0774297430462"/>
    <n v="2402.0183679775282"/>
    <n v="0.84432485382473976"/>
    <n v="1014.0419037134833"/>
  </r>
  <r>
    <x v="127"/>
    <x v="21"/>
    <n v="2047.5177921910113"/>
    <n v="1309.4755687803001"/>
    <n v="2430.4434522471911"/>
    <n v="0.84244617594286086"/>
    <n v="1023.7588960955056"/>
  </r>
  <r>
    <x v="127"/>
    <x v="22"/>
    <n v="1963.0188588539324"/>
    <n v="1250.6380246101739"/>
    <n v="2327.5606348314609"/>
    <n v="0.84338033109761501"/>
    <n v="981.50942942696622"/>
  </r>
  <r>
    <x v="127"/>
    <x v="23"/>
    <n v="2165.5480482808989"/>
    <n v="1381.2031071437541"/>
    <n v="2568.5249410112356"/>
    <n v="0.84310960493469711"/>
    <n v="1082.7740241404495"/>
  </r>
  <r>
    <x v="127"/>
    <x v="24"/>
    <n v="2165.5521004044945"/>
    <n v="1369.707442946622"/>
    <n v="2562.3649971910113"/>
    <n v="0.84513802786819114"/>
    <n v="1082.7760502022472"/>
  </r>
  <r>
    <x v="127"/>
    <x v="25"/>
    <n v="2101.1922213370785"/>
    <n v="1334.3191224827506"/>
    <n v="2489.0593146067417"/>
    <n v="0.84417121319949573"/>
    <n v="1050.5961106685393"/>
  </r>
  <r>
    <x v="127"/>
    <x v="26"/>
    <n v="2119.3700477865164"/>
    <n v="1348.6685416117584"/>
    <n v="2512.0979747191009"/>
    <n v="0.84366536222517408"/>
    <n v="1059.6850238932582"/>
  </r>
  <r>
    <x v="127"/>
    <x v="27"/>
    <n v="2258.7347346067413"/>
    <n v="1423.4194767303773"/>
    <n v="2669.8325056179774"/>
    <n v="0.84602113797543987"/>
    <n v="1129.3673673033707"/>
  </r>
  <r>
    <x v="127"/>
    <x v="28"/>
    <n v="2203.3624656741576"/>
    <n v="1407.7401248722533"/>
    <n v="2614.6774971910113"/>
    <n v="0.8426899562340916"/>
    <n v="1101.6812328370788"/>
  </r>
  <r>
    <x v="127"/>
    <x v="29"/>
    <n v="2088.2051652134833"/>
    <n v="1328.5895547746916"/>
    <n v="2475.0254578651679"/>
    <n v="0.84371058025991519"/>
    <n v="1044.1025826067416"/>
  </r>
  <r>
    <x v="127"/>
    <x v="30"/>
    <n v="2127.3203142808993"/>
    <n v="1353.3594876228426"/>
    <n v="2521.3237837078655"/>
    <n v="0.84373150645192274"/>
    <n v="1063.6601571404497"/>
  </r>
  <r>
    <x v="127"/>
    <x v="31"/>
    <n v="2123.3775980224718"/>
    <n v="1344.9354911374012"/>
    <n v="2513.4804353932586"/>
    <n v="0.84479575337941648"/>
    <n v="1061.6887990112359"/>
  </r>
  <r>
    <x v="127"/>
    <x v="32"/>
    <n v="2051.7076879887641"/>
    <n v="1297.3664654586755"/>
    <n v="2427.4810365168532"/>
    <n v="0.84520029492494853"/>
    <n v="1025.853843994382"/>
  </r>
  <r>
    <x v="127"/>
    <x v="33"/>
    <n v="2011.3080157415734"/>
    <n v="1262.8420946515757"/>
    <n v="2374.8958061797753"/>
    <n v="0.84690368752511114"/>
    <n v="1005.6540078707867"/>
  </r>
  <r>
    <x v="127"/>
    <x v="34"/>
    <n v="2060.4278579662923"/>
    <n v="1298.183955220964"/>
    <n v="2435.2914691011238"/>
    <n v="0.84607033043432978"/>
    <n v="1030.2139289831462"/>
  </r>
  <r>
    <x v="127"/>
    <x v="35"/>
    <n v="1965.1583801123595"/>
    <n v="1230.1572150111597"/>
    <n v="2318.4335730337079"/>
    <n v="0.84762332765088366"/>
    <n v="982.57919005617975"/>
  </r>
  <r>
    <x v="127"/>
    <x v="36"/>
    <n v="1892.0540183258429"/>
    <n v="1190.0704219606548"/>
    <n v="2235.2037977528089"/>
    <n v="0.84647942179949942"/>
    <n v="946.02700916292144"/>
  </r>
  <r>
    <x v="127"/>
    <x v="37"/>
    <n v="1782.2576773820228"/>
    <n v="1125.8124162372283"/>
    <n v="2108.0550337078653"/>
    <n v="0.84545120923489536"/>
    <n v="891.12883869101142"/>
  </r>
  <r>
    <x v="127"/>
    <x v="38"/>
    <n v="1809.8080657078651"/>
    <n v="1145.0940439026481"/>
    <n v="2141.645536516854"/>
    <n v="0.84505490514145243"/>
    <n v="904.90403285393256"/>
  </r>
  <r>
    <x v="127"/>
    <x v="39"/>
    <n v="1788.7167623932583"/>
    <n v="1130.4275940780301"/>
    <n v="2115.9806713483144"/>
    <n v="0.84533700454526273"/>
    <n v="894.35838119662913"/>
  </r>
  <r>
    <x v="127"/>
    <x v="40"/>
    <n v="1825.8301624044946"/>
    <n v="1153.1187233445962"/>
    <n v="2159.4764578651684"/>
    <n v="0.84549667386024085"/>
    <n v="912.91508120224728"/>
  </r>
  <r>
    <x v="127"/>
    <x v="41"/>
    <n v="1807.7698475393261"/>
    <n v="1128.7735759788673"/>
    <n v="2131.2347612359549"/>
    <n v="0.84822652127302778"/>
    <n v="903.88492376966303"/>
  </r>
  <r>
    <x v="127"/>
    <x v="42"/>
    <n v="1743.0047561123595"/>
    <n v="1087.5364196976757"/>
    <n v="2054.4588202247191"/>
    <n v="0.84840092142694179"/>
    <n v="871.50237805617974"/>
  </r>
  <r>
    <x v="127"/>
    <x v="43"/>
    <n v="1770.6888645168538"/>
    <n v="1105.4986149865472"/>
    <n v="2087.4544887640445"/>
    <n v="0.84825268002142473"/>
    <n v="885.34443225842688"/>
  </r>
  <r>
    <x v="127"/>
    <x v="44"/>
    <n v="1824.0148110337084"/>
    <n v="1141.6767778226979"/>
    <n v="2151.8494129213486"/>
    <n v="0.84764984021694512"/>
    <n v="912.00740551685419"/>
  </r>
  <r>
    <x v="127"/>
    <x v="45"/>
    <n v="1936.6557427415728"/>
    <n v="1197.5180331465044"/>
    <n v="2276.9903174157298"/>
    <n v="0.85053314804587321"/>
    <n v="968.3278713707864"/>
  </r>
  <r>
    <x v="127"/>
    <x v="46"/>
    <n v="2017.0660833707866"/>
    <n v="1275.3365580366667"/>
    <n v="2386.4280674157303"/>
    <n v="0.84522391892376336"/>
    <n v="1008.5330416853933"/>
  </r>
  <r>
    <x v="127"/>
    <x v="47"/>
    <n v="2013.3989115168538"/>
    <n v="1265.6351340820711"/>
    <n v="2378.1521123595508"/>
    <n v="0.84662326730614523"/>
    <n v="1006.6994557584269"/>
  </r>
  <r>
    <x v="128"/>
    <x v="0"/>
    <n v="2063.7505993146069"/>
    <n v="1286.7955775383987"/>
    <n v="2432.0586741573034"/>
    <n v="0.84856118861099705"/>
    <n v="1031.8752996573035"/>
  </r>
  <r>
    <x v="128"/>
    <x v="1"/>
    <n v="2062.4458155168545"/>
    <n v="1303.8849891325549"/>
    <n v="2440.0407387640448"/>
    <n v="0.8452505660055275"/>
    <n v="1031.2229077584273"/>
  </r>
  <r>
    <x v="128"/>
    <x v="2"/>
    <n v="2018.1561046179777"/>
    <n v="1261.3524241091038"/>
    <n v="2379.9084016853931"/>
    <n v="0.84799738644931411"/>
    <n v="1009.0780523089888"/>
  </r>
  <r>
    <x v="128"/>
    <x v="3"/>
    <n v="1999.5933264269665"/>
    <n v="1253.6168249780917"/>
    <n v="2360.0696207865167"/>
    <n v="0.84726031334642671"/>
    <n v="999.79666321348327"/>
  </r>
  <r>
    <x v="128"/>
    <x v="4"/>
    <n v="1968.9876369101123"/>
    <n v="1224.1434451631621"/>
    <n v="2318.4994044943819"/>
    <n v="0.84925087023669477"/>
    <n v="984.49381845505616"/>
  </r>
  <r>
    <x v="128"/>
    <x v="5"/>
    <n v="1967.5856021460675"/>
    <n v="1213.2683483148687"/>
    <n v="2311.5823988764046"/>
    <n v="0.85118557880629986"/>
    <n v="983.79280107303373"/>
  </r>
  <r>
    <x v="128"/>
    <x v="6"/>
    <n v="2032.4722572808989"/>
    <n v="1278.1410740638387"/>
    <n v="2400.9556601123595"/>
    <n v="0.84652636075161158"/>
    <n v="1016.2361286404495"/>
  </r>
  <r>
    <x v="128"/>
    <x v="7"/>
    <n v="2050.7635431910116"/>
    <n v="1296.9987197868327"/>
    <n v="2426.4865112359548"/>
    <n v="0.84515761109524357"/>
    <n v="1025.3817715955058"/>
  </r>
  <r>
    <x v="128"/>
    <x v="8"/>
    <n v="2045.3701666853931"/>
    <n v="1267.7820213480629"/>
    <n v="2406.4102668539322"/>
    <n v="0.84996735380432364"/>
    <n v="1022.6850833426965"/>
  </r>
  <r>
    <x v="128"/>
    <x v="9"/>
    <n v="2048.3971030112357"/>
    <n v="1278.6246709527368"/>
    <n v="2414.7073820224714"/>
    <n v="0.84830034407546828"/>
    <n v="1024.1985515056178"/>
  </r>
  <r>
    <x v="128"/>
    <x v="10"/>
    <n v="2193.2524173033712"/>
    <n v="1401.1620502384239"/>
    <n v="2602.6162331460673"/>
    <n v="0.84271064991097311"/>
    <n v="1096.6262086516856"/>
  </r>
  <r>
    <x v="128"/>
    <x v="11"/>
    <n v="2326.1904361011234"/>
    <n v="1477.0572873732197"/>
    <n v="2755.5145028089887"/>
    <n v="0.84419459005923947"/>
    <n v="1163.0952180505617"/>
  </r>
  <r>
    <x v="128"/>
    <x v="12"/>
    <n v="2389.3630429550558"/>
    <n v="1513.2226481230812"/>
    <n v="2828.2324044943821"/>
    <n v="0.84482556637074346"/>
    <n v="1194.6815214775279"/>
  </r>
  <r>
    <x v="128"/>
    <x v="13"/>
    <n v="2452.4424509662927"/>
    <n v="1560.8728068876269"/>
    <n v="2907.025609550562"/>
    <n v="0.84362602204438453"/>
    <n v="1226.2212254831463"/>
  </r>
  <r>
    <x v="128"/>
    <x v="14"/>
    <n v="2129.1761868876406"/>
    <n v="1340.0806277758022"/>
    <n v="2515.7915898876404"/>
    <n v="0.84632455066865586"/>
    <n v="1064.5880934438203"/>
  </r>
  <r>
    <x v="128"/>
    <x v="15"/>
    <n v="2015.8707069101124"/>
    <n v="1282.1079027256194"/>
    <n v="2389.0448679775277"/>
    <n v="0.84379775948564328"/>
    <n v="1007.9353534550562"/>
  </r>
  <r>
    <x v="128"/>
    <x v="16"/>
    <n v="2072.5720723820227"/>
    <n v="1299.2562195636847"/>
    <n v="2446.1442556179777"/>
    <n v="0.84728121312633786"/>
    <n v="1036.2860361910114"/>
  </r>
  <r>
    <x v="128"/>
    <x v="17"/>
    <n v="2026.1144753595509"/>
    <n v="1282.7581729909223"/>
    <n v="2398.0426179775282"/>
    <n v="0.84490344757439895"/>
    <n v="1013.0572376797754"/>
  </r>
  <r>
    <x v="128"/>
    <x v="18"/>
    <n v="2089.3762289325846"/>
    <n v="1323.2218618454588"/>
    <n v="2473.1375056179772"/>
    <n v="0.84482816834339336"/>
    <n v="1044.6881144662923"/>
  </r>
  <r>
    <x v="128"/>
    <x v="19"/>
    <n v="1928.4056191011234"/>
    <n v="1207.9840958951024"/>
    <n v="2275.516162921348"/>
    <n v="0.84745854611966454"/>
    <n v="964.20280955056171"/>
  </r>
  <r>
    <x v="128"/>
    <x v="20"/>
    <n v="1826.4096160786521"/>
    <n v="1152.6765483833913"/>
    <n v="2159.7303792134835"/>
    <n v="0.84566556717314967"/>
    <n v="913.20480803932605"/>
  </r>
  <r>
    <x v="128"/>
    <x v="21"/>
    <n v="2014.5294540000002"/>
    <n v="1276.5042771204976"/>
    <n v="2384.9092415730338"/>
    <n v="0.84469858176710355"/>
    <n v="1007.2647270000001"/>
  </r>
  <r>
    <x v="128"/>
    <x v="22"/>
    <n v="2004.1073921123595"/>
    <n v="1277.8324495172849"/>
    <n v="2376.8260786516853"/>
    <n v="0.84318638629598008"/>
    <n v="1002.0536960561798"/>
  </r>
  <r>
    <x v="128"/>
    <x v="23"/>
    <n v="2076.9159488764044"/>
    <n v="1335.6662374294051"/>
    <n v="2469.3286853932586"/>
    <n v="0.84108525574659998"/>
    <n v="1038.4579744382022"/>
  </r>
  <r>
    <x v="128"/>
    <x v="24"/>
    <n v="2119.7387910337079"/>
    <n v="1337.3683444752342"/>
    <n v="2506.3612331460672"/>
    <n v="0.84574352770886985"/>
    <n v="1059.869395516854"/>
  </r>
  <r>
    <x v="128"/>
    <x v="25"/>
    <n v="2057.5224853483146"/>
    <n v="1305.8489544983202"/>
    <n v="2436.9325533707865"/>
    <n v="0.84430834267543897"/>
    <n v="1028.7612426741573"/>
  </r>
  <r>
    <x v="128"/>
    <x v="26"/>
    <n v="2051.5780200337076"/>
    <n v="1308.4340754424322"/>
    <n v="2433.304769662921"/>
    <n v="0.84312415181675215"/>
    <n v="1025.7890100168538"/>
  </r>
  <r>
    <x v="128"/>
    <x v="27"/>
    <n v="2055.3545992247195"/>
    <n v="1299.4867569012924"/>
    <n v="2431.6966011235954"/>
    <n v="0.84523480366548087"/>
    <n v="1027.6772996123598"/>
  </r>
  <r>
    <x v="128"/>
    <x v="28"/>
    <n v="1955.1536869550562"/>
    <n v="1248.816353373991"/>
    <n v="2319.9500477528095"/>
    <n v="0.84275680368587735"/>
    <n v="977.57684347752809"/>
  </r>
  <r>
    <x v="128"/>
    <x v="29"/>
    <n v="2067.9688599775282"/>
    <n v="1312.2619247891796"/>
    <n v="2449.1889606741574"/>
    <n v="0.84434843255552816"/>
    <n v="1033.9844299887641"/>
  </r>
  <r>
    <x v="128"/>
    <x v="30"/>
    <n v="1885.7083927752813"/>
    <n v="1199.6795070745654"/>
    <n v="2234.9780898876406"/>
    <n v="0.84372567288571576"/>
    <n v="942.85419638764063"/>
  </r>
  <r>
    <x v="128"/>
    <x v="31"/>
    <n v="1737.2021151235954"/>
    <n v="1107.0921564606213"/>
    <n v="2059.9816095505616"/>
    <n v="0.84330952619650379"/>
    <n v="868.60105756179769"/>
  </r>
  <r>
    <x v="128"/>
    <x v="32"/>
    <n v="1767.9779938314609"/>
    <n v="1136.500623526892"/>
    <n v="2101.7563735955059"/>
    <n v="0.84119073744353856"/>
    <n v="883.98899691573047"/>
  </r>
  <r>
    <x v="128"/>
    <x v="33"/>
    <n v="1728.870949011236"/>
    <n v="1098.3881264095933"/>
    <n v="2048.2800674157302"/>
    <n v="0.84405984148081581"/>
    <n v="864.435474505618"/>
  </r>
  <r>
    <x v="128"/>
    <x v="34"/>
    <n v="1685.6104775056178"/>
    <n v="1065.4586355233153"/>
    <n v="1994.1125308988762"/>
    <n v="0.84529355860664668"/>
    <n v="842.80523875280892"/>
  </r>
  <r>
    <x v="128"/>
    <x v="35"/>
    <n v="1663.7897919438203"/>
    <n v="1048.9906425797303"/>
    <n v="1966.8700617977529"/>
    <n v="0.84590732466744034"/>
    <n v="831.89489597191016"/>
  </r>
  <r>
    <x v="128"/>
    <x v="36"/>
    <n v="1654.4496470561796"/>
    <n v="1064.4909161062037"/>
    <n v="1967.3191264044942"/>
    <n v="0.84096658485696718"/>
    <n v="827.22482352808981"/>
  </r>
  <r>
    <x v="128"/>
    <x v="37"/>
    <n v="1666.7843112808991"/>
    <n v="1052.6864297280663"/>
    <n v="1971.3748146067414"/>
    <n v="0.8454933576968704"/>
    <n v="833.39215564044957"/>
  </r>
  <r>
    <x v="128"/>
    <x v="38"/>
    <n v="1863.9768539325842"/>
    <n v="1184.9121614612711"/>
    <n v="2208.7160393258423"/>
    <n v="0.84391873864488187"/>
    <n v="931.98842696629208"/>
  </r>
  <r>
    <x v="128"/>
    <x v="39"/>
    <n v="1821.9522801235955"/>
    <n v="1158.8813535187085"/>
    <n v="2159.2860168539328"/>
    <n v="0.84377533402368321"/>
    <n v="910.97614006179776"/>
  </r>
  <r>
    <x v="128"/>
    <x v="40"/>
    <n v="1647.5043072134831"/>
    <n v="1038.2399693655943"/>
    <n v="1947.3604382022475"/>
    <n v="0.84601919341363241"/>
    <n v="823.75215360674156"/>
  </r>
  <r>
    <x v="128"/>
    <x v="41"/>
    <n v="1637.791366955056"/>
    <n v="1024.997496716064"/>
    <n v="1932.0922415730333"/>
    <n v="0.84767762724497608"/>
    <n v="818.895683477528"/>
  </r>
  <r>
    <x v="128"/>
    <x v="42"/>
    <n v="1639.9470967078655"/>
    <n v="1031.1618738853108"/>
    <n v="1937.1941797752809"/>
    <n v="0.84655793096492948"/>
    <n v="819.97354835393276"/>
  </r>
  <r>
    <x v="128"/>
    <x v="43"/>
    <n v="1631.6645560786517"/>
    <n v="1029.7269447797735"/>
    <n v="1929.4213651685393"/>
    <n v="0.845675592452104"/>
    <n v="815.83227803932584"/>
  </r>
  <r>
    <x v="128"/>
    <x v="44"/>
    <n v="1738.4866383033709"/>
    <n v="1091.3829563800246"/>
    <n v="2052.6696151685392"/>
    <n v="0.84693933473586713"/>
    <n v="869.24331915168545"/>
  </r>
  <r>
    <x v="128"/>
    <x v="45"/>
    <n v="1917.8457850112361"/>
    <n v="1207.2265893734632"/>
    <n v="2266.1704466292135"/>
    <n v="0.8462937056936346"/>
    <n v="958.92289250561805"/>
  </r>
  <r>
    <x v="128"/>
    <x v="46"/>
    <n v="1910.4222945842696"/>
    <n v="1210.6764304587618"/>
    <n v="2261.7362275280898"/>
    <n v="0.84467068764787823"/>
    <n v="955.2111472921348"/>
  </r>
  <r>
    <x v="128"/>
    <x v="47"/>
    <n v="1917.8822541235959"/>
    <n v="1209.9469762964422"/>
    <n v="2267.651654494382"/>
    <n v="0.84575699725415976"/>
    <n v="958.94112706179794"/>
  </r>
  <r>
    <x v="129"/>
    <x v="0"/>
    <n v="1934.1798952247191"/>
    <n v="1229.0627008402903"/>
    <n v="2291.647221910112"/>
    <n v="0.84401293389850807"/>
    <n v="967.08994761235954"/>
  </r>
  <r>
    <x v="129"/>
    <x v="1"/>
    <n v="1979.2435617303372"/>
    <n v="1259.7257526532853"/>
    <n v="2346.1274578651683"/>
    <n v="0.84362149852307133"/>
    <n v="989.6217808651686"/>
  </r>
  <r>
    <x v="129"/>
    <x v="2"/>
    <n v="1956.0937796292135"/>
    <n v="1244.4373125046923"/>
    <n v="2318.3889016853932"/>
    <n v="0.84372978934086384"/>
    <n v="978.04688981460674"/>
  </r>
  <r>
    <x v="129"/>
    <x v="3"/>
    <n v="1959.0680383483148"/>
    <n v="1241.1869106578642"/>
    <n v="2319.1577191011238"/>
    <n v="0.8447325605382392"/>
    <n v="979.53401917415738"/>
  </r>
  <r>
    <x v="129"/>
    <x v="4"/>
    <n v="1926.2944627078653"/>
    <n v="1214.2381760086682"/>
    <n v="2277.0561488764042"/>
    <n v="0.84595826223186477"/>
    <n v="963.14723135393263"/>
  </r>
  <r>
    <x v="129"/>
    <x v="5"/>
    <n v="1961.2035074831463"/>
    <n v="1238.9064044530651"/>
    <n v="2319.7431488764046"/>
    <n v="0.84543993951790686"/>
    <n v="980.60175374157313"/>
  </r>
  <r>
    <x v="129"/>
    <x v="6"/>
    <n v="1991.6714247977532"/>
    <n v="1272.4076100289731"/>
    <n v="2363.4246741573033"/>
    <n v="0.84270569169203513"/>
    <n v="995.83571239887658"/>
  </r>
  <r>
    <x v="129"/>
    <x v="7"/>
    <n v="2064.3989390898873"/>
    <n v="1305.4549582168981"/>
    <n v="2442.5305786516851"/>
    <n v="0.84518857496943511"/>
    <n v="1032.1994695449437"/>
  </r>
  <r>
    <x v="129"/>
    <x v="8"/>
    <n v="2226.3623192022474"/>
    <n v="1421.1258832533858"/>
    <n v="2641.266353932584"/>
    <n v="0.84291473137020601"/>
    <n v="1113.1811596011237"/>
  </r>
  <r>
    <x v="129"/>
    <x v="9"/>
    <n v="2266.3810918314607"/>
    <n v="1453.9237575795132"/>
    <n v="2692.652511235955"/>
    <n v="0.84169089118416129"/>
    <n v="1133.1905459157304"/>
  </r>
  <r>
    <x v="129"/>
    <x v="10"/>
    <n v="2328.0260480898878"/>
    <n v="1470.0184358806832"/>
    <n v="2753.2997443820227"/>
    <n v="0.84554035674470762"/>
    <n v="1164.0130240449439"/>
  </r>
  <r>
    <x v="129"/>
    <x v="11"/>
    <n v="2291.6663430674157"/>
    <n v="1444.855736143232"/>
    <n v="2709.1221320224718"/>
    <n v="0.84590735721338339"/>
    <n v="1145.8331715337079"/>
  </r>
  <r>
    <x v="129"/>
    <x v="12"/>
    <n v="2260.1529778651689"/>
    <n v="1424.4719480848012"/>
    <n v="2671.5934971910115"/>
    <n v="0.84599434017246911"/>
    <n v="1130.0764889325844"/>
  </r>
  <r>
    <x v="129"/>
    <x v="13"/>
    <n v="2275.3849104606743"/>
    <n v="1443.4952868829564"/>
    <n v="2694.6345084269665"/>
    <n v="0.84441318603500137"/>
    <n v="1137.6924552303371"/>
  </r>
  <r>
    <x v="129"/>
    <x v="14"/>
    <n v="1974.6727663146071"/>
    <n v="1251.2004569206756"/>
    <n v="2337.6986797752807"/>
    <n v="0.84470799568763466"/>
    <n v="987.33638315730354"/>
  </r>
  <r>
    <x v="129"/>
    <x v="15"/>
    <n v="1923.4701325617975"/>
    <n v="1220.8496319187122"/>
    <n v="2278.2034971910111"/>
    <n v="0.84429250281346935"/>
    <n v="961.73506628089876"/>
  </r>
  <r>
    <x v="129"/>
    <x v="16"/>
    <n v="1994.25262752809"/>
    <n v="1259.9134921216182"/>
    <n v="2358.903463483146"/>
    <n v="0.84541510850273871"/>
    <n v="997.12631376404499"/>
  </r>
  <r>
    <x v="129"/>
    <x v="17"/>
    <n v="2011.6808111123596"/>
    <n v="1282.7257718567348"/>
    <n v="2385.8426376404495"/>
    <n v="0.843174138719338"/>
    <n v="1005.8404055561798"/>
  </r>
  <r>
    <x v="129"/>
    <x v="18"/>
    <n v="1962.5528646404493"/>
    <n v="1241.1852484508415"/>
    <n v="2322.101325842697"/>
    <n v="0.84516245815769198"/>
    <n v="981.27643232022467"/>
  </r>
  <r>
    <x v="129"/>
    <x v="19"/>
    <n v="1955.1010093483148"/>
    <n v="1225.8086259005256"/>
    <n v="2307.6019466292132"/>
    <n v="0.84724361244546198"/>
    <n v="977.55050467415742"/>
  </r>
  <r>
    <x v="129"/>
    <x v="20"/>
    <n v="1780.5112121123593"/>
    <n v="1133.7286739804847"/>
    <n v="2110.8199550561794"/>
    <n v="0.84351638227002224"/>
    <n v="890.25560605617966"/>
  </r>
  <r>
    <x v="129"/>
    <x v="21"/>
    <n v="1981.7558783595505"/>
    <n v="1250.944506027123"/>
    <n v="2343.5482752808989"/>
    <n v="0.84562195678346597"/>
    <n v="990.87793917977524"/>
  </r>
  <r>
    <x v="129"/>
    <x v="22"/>
    <n v="1942.190943573034"/>
    <n v="1228.787722493249"/>
    <n v="2298.2656348314608"/>
    <n v="0.84506808705576852"/>
    <n v="971.09547178651701"/>
  </r>
  <r>
    <x v="129"/>
    <x v="23"/>
    <n v="1777.9543221235956"/>
    <n v="1132.7144819861214"/>
    <n v="2108.1185140449438"/>
    <n v="0.84338442562802263"/>
    <n v="888.9771610617978"/>
  </r>
  <r>
    <x v="129"/>
    <x v="24"/>
    <n v="1698.8609216629211"/>
    <n v="1086.0254937916286"/>
    <n v="2016.328297752809"/>
    <n v="0.84255174296581359"/>
    <n v="849.43046083146055"/>
  </r>
  <r>
    <x v="129"/>
    <x v="25"/>
    <n v="1683.3818095280899"/>
    <n v="1065.9997809845079"/>
    <n v="1992.5184691011236"/>
    <n v="0.84485129529941405"/>
    <n v="841.69090476404494"/>
  </r>
  <r>
    <x v="129"/>
    <x v="26"/>
    <n v="1657.2294038426967"/>
    <n v="1041.9579472150451"/>
    <n v="1957.5713679775281"/>
    <n v="0.84657419440848747"/>
    <n v="828.61470192134834"/>
  </r>
  <r>
    <x v="129"/>
    <x v="27"/>
    <n v="1624.4477239550565"/>
    <n v="1035.2635109740386"/>
    <n v="1926.2920196629213"/>
    <n v="0.84330294024647201"/>
    <n v="812.22386197752826"/>
  </r>
  <r>
    <x v="129"/>
    <x v="28"/>
    <n v="1834.2545273595504"/>
    <n v="1156.9375589228155"/>
    <n v="2168.6387865168535"/>
    <n v="0.84580914939072338"/>
    <n v="917.12726367977518"/>
  </r>
  <r>
    <x v="129"/>
    <x v="29"/>
    <n v="1864.5846724719102"/>
    <n v="1176.4778241742913"/>
    <n v="2204.7167780898876"/>
    <n v="0.84572526095045208"/>
    <n v="932.29233623595508"/>
  </r>
  <r>
    <x v="129"/>
    <x v="30"/>
    <n v="1611.278322269663"/>
    <n v="1022.1080227104482"/>
    <n v="1908.1201853932582"/>
    <n v="0.84443230285181592"/>
    <n v="805.63916113483151"/>
  </r>
  <r>
    <x v="129"/>
    <x v="31"/>
    <n v="1600.572611730337"/>
    <n v="1023.4545808556763"/>
    <n v="1899.8136657303369"/>
    <n v="0.84248926123764667"/>
    <n v="800.28630586516852"/>
  </r>
  <r>
    <x v="129"/>
    <x v="32"/>
    <n v="1674.2078017078652"/>
    <n v="1064.142560465971"/>
    <n v="1983.7769915730335"/>
    <n v="0.84394960160330534"/>
    <n v="837.1039008539326"/>
  </r>
  <r>
    <x v="129"/>
    <x v="33"/>
    <n v="1724.7864084269661"/>
    <n v="1095.1933748162048"/>
    <n v="2043.1193511235954"/>
    <n v="0.84419268383828638"/>
    <n v="862.39320421348305"/>
  </r>
  <r>
    <x v="129"/>
    <x v="34"/>
    <n v="1688.8967497415731"/>
    <n v="1062.4378544675283"/>
    <n v="1995.2810393258426"/>
    <n v="0.84644554649414738"/>
    <n v="844.44837487078655"/>
  </r>
  <r>
    <x v="129"/>
    <x v="35"/>
    <n v="1761.8795478202248"/>
    <n v="1125.3618054572471"/>
    <n v="2090.6120477528093"/>
    <n v="0.84275777024917764"/>
    <n v="880.93977391011242"/>
  </r>
  <r>
    <x v="129"/>
    <x v="36"/>
    <n v="1903.9875223146068"/>
    <n v="1214.5614519706189"/>
    <n v="2258.3905786516852"/>
    <n v="0.84307273520921888"/>
    <n v="951.99376115730342"/>
  </r>
  <r>
    <x v="129"/>
    <x v="37"/>
    <n v="1807.384895797753"/>
    <n v="1145.7958274601651"/>
    <n v="2139.9738876404494"/>
    <n v="0.84458268684324389"/>
    <n v="903.69244789887648"/>
  </r>
  <r>
    <x v="129"/>
    <x v="38"/>
    <n v="1664.523226314607"/>
    <n v="1047.6763905577116"/>
    <n v="1966.7901235955053"/>
    <n v="0.84631461503969641"/>
    <n v="832.26161315730349"/>
  </r>
  <r>
    <x v="129"/>
    <x v="39"/>
    <n v="1663.8100525617976"/>
    <n v="1038.5526294116976"/>
    <n v="1961.3402191011235"/>
    <n v="0.84830262305247428"/>
    <n v="831.90502628089882"/>
  </r>
  <r>
    <x v="129"/>
    <x v="40"/>
    <n v="1635.8058263932583"/>
    <n v="1025.1203559630885"/>
    <n v="1930.4746685393259"/>
    <n v="0.8473593842238677"/>
    <n v="817.90291319662913"/>
  </r>
  <r>
    <x v="129"/>
    <x v="41"/>
    <n v="1644.0721585280901"/>
    <n v="1035.8498603121841"/>
    <n v="1943.182491573034"/>
    <n v="0.84607192873438775"/>
    <n v="822.03607926404504"/>
  </r>
  <r>
    <x v="129"/>
    <x v="42"/>
    <n v="1651.4551277191015"/>
    <n v="1050.8275534141633"/>
    <n v="1957.4326516853932"/>
    <n v="0.84368426484413739"/>
    <n v="825.72756385955074"/>
  </r>
  <r>
    <x v="129"/>
    <x v="43"/>
    <n v="1688.7711339101122"/>
    <n v="1074.2030439092218"/>
    <n v="2001.4644943820222"/>
    <n v="0.84376772041191861"/>
    <n v="844.38556695505611"/>
  </r>
  <r>
    <x v="129"/>
    <x v="44"/>
    <n v="1802.5142432359553"/>
    <n v="1130.1830409248312"/>
    <n v="2127.5270393258429"/>
    <n v="0.84723446984115625"/>
    <n v="901.25712161797765"/>
  </r>
  <r>
    <x v="129"/>
    <x v="45"/>
    <n v="1951.4905672247189"/>
    <n v="1235.0646622602294"/>
    <n v="2309.4804943820222"/>
    <n v="0.84499114496609107"/>
    <n v="975.74528361235946"/>
  </r>
  <r>
    <x v="129"/>
    <x v="46"/>
    <n v="2031.6213113258427"/>
    <n v="1278.6768510002869"/>
    <n v="2400.5207022471909"/>
    <n v="0.84632526160844535"/>
    <n v="1015.8106556629214"/>
  </r>
  <r>
    <x v="129"/>
    <x v="47"/>
    <n v="2089.6315127191015"/>
    <n v="1311.3632759777656"/>
    <n v="2467.029286516854"/>
    <n v="0.84702339130696236"/>
    <n v="1044.8157563595507"/>
  </r>
  <r>
    <x v="130"/>
    <x v="0"/>
    <n v="2060.8614351910114"/>
    <n v="1296.2153601887965"/>
    <n v="2434.6096432584272"/>
    <n v="0.84648536610279768"/>
    <n v="1030.4307175955057"/>
  </r>
  <r>
    <x v="130"/>
    <x v="1"/>
    <n v="2081.7298717078656"/>
    <n v="1307.9067592003544"/>
    <n v="2458.4994101123598"/>
    <n v="0.84674816806757958"/>
    <n v="1040.8649358539328"/>
  </r>
  <r>
    <x v="130"/>
    <x v="2"/>
    <n v="2022.1069251235954"/>
    <n v="1265.5526625725122"/>
    <n v="2385.4852668539324"/>
    <n v="0.84767110206906704"/>
    <n v="1011.0534625617977"/>
  </r>
  <r>
    <x v="130"/>
    <x v="3"/>
    <n v="1999.9458611797756"/>
    <n v="1276.4039861321451"/>
    <n v="2372.5493848314609"/>
    <n v="0.84295225800825468"/>
    <n v="999.97293058988782"/>
  </r>
  <r>
    <x v="130"/>
    <x v="4"/>
    <n v="1993.0005213370785"/>
    <n v="1269.6335424246151"/>
    <n v="2363.0531966292133"/>
    <n v="0.84340061585579285"/>
    <n v="996.50026066853923"/>
  </r>
  <r>
    <x v="130"/>
    <x v="5"/>
    <n v="1998.8923090449441"/>
    <n v="1276.2716264574162"/>
    <n v="2371.5901264044946"/>
    <n v="0.84284897579473905"/>
    <n v="999.44615452247206"/>
  </r>
  <r>
    <x v="130"/>
    <x v="6"/>
    <n v="1993.9122491460678"/>
    <n v="1255.459750820618"/>
    <n v="2356.2396404494384"/>
    <n v="0.84622642574918272"/>
    <n v="996.95612457303389"/>
  </r>
  <r>
    <x v="130"/>
    <x v="7"/>
    <n v="1998.1750831685395"/>
    <n v="1269.3971168667506"/>
    <n v="2367.2922724719097"/>
    <n v="0.84407620740554323"/>
    <n v="999.08754158426973"/>
  </r>
  <r>
    <x v="130"/>
    <x v="8"/>
    <n v="1976.8487566853935"/>
    <n v="1264.2356408151429"/>
    <n v="2346.5342022471909"/>
    <n v="0.84245469543645979"/>
    <n v="988.42437834269674"/>
  </r>
  <r>
    <x v="130"/>
    <x v="9"/>
    <n v="1966.9899399775281"/>
    <n v="1251.7467658312285"/>
    <n v="2331.5058202247192"/>
    <n v="0.84365645709086945"/>
    <n v="983.49496998876407"/>
  </r>
  <r>
    <x v="130"/>
    <x v="10"/>
    <n v="2041.6908384606741"/>
    <n v="1294.50779481929"/>
    <n v="2417.4887612359548"/>
    <n v="0.84455029169064189"/>
    <n v="1020.845419230337"/>
  </r>
  <r>
    <x v="130"/>
    <x v="11"/>
    <n v="2067.3853541797753"/>
    <n v="1296.7778768902583"/>
    <n v="2440.4333764044945"/>
    <n v="0.84713861651313216"/>
    <n v="1033.6926770898876"/>
  </r>
  <r>
    <x v="130"/>
    <x v="12"/>
    <n v="2068.7549719550561"/>
    <n v="1304.3250480729164"/>
    <n v="2445.6105505617979"/>
    <n v="0.84590531860431672"/>
    <n v="1034.3774859775281"/>
  </r>
  <r>
    <x v="130"/>
    <x v="13"/>
    <n v="2029.7735429662921"/>
    <n v="1271.2954158912255"/>
    <n v="2395.0308286516852"/>
    <n v="0.84749370182803885"/>
    <n v="1014.886771483146"/>
  </r>
  <r>
    <x v="130"/>
    <x v="14"/>
    <n v="1691.4131184943819"/>
    <n v="1065.497314437036"/>
    <n v="1999.0404859550558"/>
    <n v="0.84611248765494473"/>
    <n v="845.70655924719097"/>
  </r>
  <r>
    <x v="130"/>
    <x v="15"/>
    <n v="1596.8081889101122"/>
    <n v="1013.3695599144288"/>
    <n v="1891.2203089887639"/>
    <n v="0.84432690433825031"/>
    <n v="798.40409445505611"/>
  </r>
  <r>
    <x v="130"/>
    <x v="16"/>
    <n v="1614.2687894831461"/>
    <n v="1023.3409695069911"/>
    <n v="1911.3059578651687"/>
    <n v="0.84458941952245159"/>
    <n v="807.13439474157303"/>
  </r>
  <r>
    <x v="130"/>
    <x v="17"/>
    <n v="1626.7979556404496"/>
    <n v="1029.4223706258103"/>
    <n v="1925.1446713483144"/>
    <n v="0.84502634002102728"/>
    <n v="813.39897782022479"/>
  </r>
  <r>
    <x v="130"/>
    <x v="18"/>
    <n v="1623.8115405505619"/>
    <n v="1019.5041110141466"/>
    <n v="1917.329536516854"/>
    <n v="0.84691312037078603"/>
    <n v="811.90577027528093"/>
  </r>
  <r>
    <x v="130"/>
    <x v="19"/>
    <n v="1611.9914960224719"/>
    <n v="1009.3838151757267"/>
    <n v="1901.9390814606741"/>
    <n v="0.84755159181253859"/>
    <n v="805.99574801123595"/>
  </r>
  <r>
    <x v="130"/>
    <x v="20"/>
    <n v="1700.1576012134831"/>
    <n v="1083.7845020737286"/>
    <n v="2016.2154438202244"/>
    <n v="0.84324202873484055"/>
    <n v="850.07880060674154"/>
  </r>
  <r>
    <x v="130"/>
    <x v="21"/>
    <n v="1764.3391868426966"/>
    <n v="1131.6632853436363"/>
    <n v="2096.0807612359549"/>
    <n v="0.8417324463215593"/>
    <n v="882.16959342134828"/>
  </r>
  <r>
    <x v="130"/>
    <x v="22"/>
    <n v="1763.2653740898872"/>
    <n v="1118.0607091790082"/>
    <n v="2087.8612331460672"/>
    <n v="0.84453188080557118"/>
    <n v="881.63268704494362"/>
  </r>
  <r>
    <x v="130"/>
    <x v="23"/>
    <n v="1860.2651087191011"/>
    <n v="1168.025016245489"/>
    <n v="2196.558379213483"/>
    <n v="0.84689991685320121"/>
    <n v="930.13255435955057"/>
  </r>
  <r>
    <x v="130"/>
    <x v="24"/>
    <n v="1779.9277063146071"/>
    <n v="1126.3299614310295"/>
    <n v="2106.3622247191015"/>
    <n v="0.84502450975732502"/>
    <n v="889.96385315730356"/>
  </r>
  <r>
    <x v="130"/>
    <x v="25"/>
    <n v="1742.798097808989"/>
    <n v="1106.1705546783369"/>
    <n v="2064.2089297752809"/>
    <n v="0.84429345918909371"/>
    <n v="871.39904890449452"/>
  </r>
  <r>
    <x v="130"/>
    <x v="26"/>
    <n v="1670.5527862247191"/>
    <n v="1047.497054694257"/>
    <n v="1971.8003679775281"/>
    <n v="0.84722206839742187"/>
    <n v="835.27639311235953"/>
  </r>
  <r>
    <x v="130"/>
    <x v="27"/>
    <n v="1753.5443295842699"/>
    <n v="1105.7677467202541"/>
    <n v="2073.075016853933"/>
    <n v="0.84586631710290061"/>
    <n v="876.77216479213496"/>
  </r>
  <r>
    <x v="130"/>
    <x v="28"/>
    <n v="1898.395591752809"/>
    <n v="1198.0400555447918"/>
    <n v="2244.8175421348315"/>
    <n v="0.84567923945721946"/>
    <n v="949.19779587640448"/>
  </r>
  <r>
    <x v="130"/>
    <x v="29"/>
    <n v="1858.1539523258427"/>
    <n v="1178.0508086995451"/>
    <n v="2200.1226825842696"/>
    <n v="0.8445683356817405"/>
    <n v="929.07697616292137"/>
  </r>
  <r>
    <x v="130"/>
    <x v="30"/>
    <n v="1655.8800466853936"/>
    <n v="1036.8581443821838"/>
    <n v="1953.7178764044943"/>
    <n v="0.84755330679206164"/>
    <n v="827.9400233426968"/>
  </r>
  <r>
    <x v="130"/>
    <x v="31"/>
    <n v="1604.4950673707865"/>
    <n v="999.29207216949339"/>
    <n v="1890.2351882022472"/>
    <n v="0.84883356176263935"/>
    <n v="802.24753368539325"/>
  </r>
  <r>
    <x v="130"/>
    <x v="32"/>
    <n v="1673.0043210000001"/>
    <n v="1062.0556657639893"/>
    <n v="1981.6421713483144"/>
    <n v="0.84425147243494703"/>
    <n v="836.50216050000006"/>
  </r>
  <r>
    <x v="130"/>
    <x v="33"/>
    <n v="1904.8344161460677"/>
    <n v="1206.8046776956137"/>
    <n v="2254.9438314606741"/>
    <n v="0.84473696842026536"/>
    <n v="952.41720807303386"/>
  </r>
  <r>
    <x v="130"/>
    <x v="34"/>
    <n v="1870.5656068988762"/>
    <n v="1170.1399814721417"/>
    <n v="2206.4095870786514"/>
    <n v="0.84778710981561589"/>
    <n v="935.28280344943812"/>
  </r>
  <r>
    <x v="130"/>
    <x v="35"/>
    <n v="2020.1416451797752"/>
    <n v="1264.3541467542354"/>
    <n v="2383.1835168539328"/>
    <n v="0.84766516338053011"/>
    <n v="1010.0708225898876"/>
  </r>
  <r>
    <x v="130"/>
    <x v="36"/>
    <n v="2050.3988520674161"/>
    <n v="1283.0520135023605"/>
    <n v="2418.7513146067413"/>
    <n v="0.84770965898194672"/>
    <n v="1025.1994260337081"/>
  </r>
  <r>
    <x v="130"/>
    <x v="37"/>
    <n v="1839.044137449438"/>
    <n v="1146.4715073094089"/>
    <n v="2167.1364185393259"/>
    <n v="0.84860561694079895"/>
    <n v="919.52206872471902"/>
  </r>
  <r>
    <x v="130"/>
    <x v="38"/>
    <n v="1775.9161039550563"/>
    <n v="1119.1422281459575"/>
    <n v="2099.1325196629214"/>
    <n v="0.84602381570470497"/>
    <n v="887.95805197752816"/>
  </r>
  <r>
    <x v="130"/>
    <x v="39"/>
    <n v="1778.4932545617976"/>
    <n v="1124.3622757669243"/>
    <n v="2104.098092696629"/>
    <n v="0.84525206345416448"/>
    <n v="889.24662728089879"/>
  </r>
  <r>
    <x v="130"/>
    <x v="40"/>
    <n v="1759.3145535842698"/>
    <n v="1105.4764283524414"/>
    <n v="2077.8031264044939"/>
    <n v="0.84671859967245866"/>
    <n v="879.65727679213489"/>
  </r>
  <r>
    <x v="130"/>
    <x v="41"/>
    <n v="1758.7067350449436"/>
    <n v="1110.1827232008691"/>
    <n v="2079.796879213483"/>
    <n v="0.84561466200008628"/>
    <n v="879.35336752247179"/>
  </r>
  <r>
    <x v="130"/>
    <x v="42"/>
    <n v="1687.7662072584274"/>
    <n v="1053.6556205680367"/>
    <n v="1989.6595028089885"/>
    <n v="0.84826886453468542"/>
    <n v="843.88310362921368"/>
  </r>
  <r>
    <x v="130"/>
    <x v="43"/>
    <n v="1740.2776769325844"/>
    <n v="1098.0845323787521"/>
    <n v="2057.7550955056181"/>
    <n v="0.84571661648830698"/>
    <n v="870.13883846629221"/>
  </r>
  <r>
    <x v="130"/>
    <x v="44"/>
    <n v="1825.7815369213481"/>
    <n v="1162.3538475944383"/>
    <n v="2164.3809016853929"/>
    <n v="0.84355832908136497"/>
    <n v="912.89076846067405"/>
  </r>
  <r>
    <x v="130"/>
    <x v="45"/>
    <n v="1990.1073050898876"/>
    <n v="1255.4823131016828"/>
    <n v="2353.0327078651685"/>
    <n v="0.8457627037813038"/>
    <n v="995.05365254494382"/>
  </r>
  <r>
    <x v="130"/>
    <x v="46"/>
    <n v="2065.6915665168535"/>
    <n v="1294.1768333733905"/>
    <n v="2437.6167303370785"/>
    <n v="0.84742262424134485"/>
    <n v="1032.8457832584268"/>
  </r>
  <r>
    <x v="130"/>
    <x v="47"/>
    <n v="2020.1821664157303"/>
    <n v="1257.8602987463637"/>
    <n v="2379.7790898876401"/>
    <n v="0.84889483019666001"/>
    <n v="1010.0910832078652"/>
  </r>
  <r>
    <x v="131"/>
    <x v="0"/>
    <n v="2026.6655641685395"/>
    <n v="1291.8613421692132"/>
    <n v="2403.389073033708"/>
    <n v="0.84325321559790378"/>
    <n v="1013.3327820842698"/>
  </r>
  <r>
    <x v="131"/>
    <x v="1"/>
    <n v="2035.057512134832"/>
    <n v="1270.9342707305391"/>
    <n v="2399.3192780898876"/>
    <n v="0.84818120319316292"/>
    <n v="1017.528756067416"/>
  </r>
  <r>
    <x v="131"/>
    <x v="2"/>
    <n v="2016.1016779550562"/>
    <n v="1265.748192505197"/>
    <n v="2380.5008848314606"/>
    <n v="0.84692330542771299"/>
    <n v="1008.0508389775281"/>
  </r>
  <r>
    <x v="131"/>
    <x v="3"/>
    <n v="2046.5939080112357"/>
    <n v="1282.2308899595459"/>
    <n v="2415.090615168539"/>
    <n v="0.84741909688900541"/>
    <n v="1023.2969540056179"/>
  </r>
  <r>
    <x v="131"/>
    <x v="4"/>
    <n v="1971.9618956292136"/>
    <n v="1241.1605794580571"/>
    <n v="2330.0457724719104"/>
    <n v="0.84631895172479332"/>
    <n v="985.98094781460679"/>
  </r>
  <r>
    <x v="131"/>
    <x v="5"/>
    <n v="1975.0131446966295"/>
    <n v="1237.3714741363683"/>
    <n v="2330.6147443820223"/>
    <n v="0.84742154380402201"/>
    <n v="987.50657234831476"/>
  </r>
  <r>
    <x v="131"/>
    <x v="6"/>
    <n v="1924.616883539326"/>
    <n v="1217.2341804817927"/>
    <n v="2277.2371853932582"/>
    <n v="0.84515433696774189"/>
    <n v="962.30844176966298"/>
  </r>
  <r>
    <x v="131"/>
    <x v="7"/>
    <n v="1994.7631951011235"/>
    <n v="1270.7874294904298"/>
    <n v="2365.1598033707864"/>
    <n v="0.84339467982595517"/>
    <n v="997.38159755056176"/>
  </r>
  <r>
    <x v="131"/>
    <x v="8"/>
    <n v="1888.8285279438205"/>
    <n v="1190.6128196609293"/>
    <n v="2232.7633314606742"/>
    <n v="0.84596002690000671"/>
    <n v="944.41426397191026"/>
  </r>
  <r>
    <x v="131"/>
    <x v="9"/>
    <n v="1910.5033370561794"/>
    <n v="1213.4145757610979"/>
    <n v="2263.2715112359547"/>
    <n v="0.84413351538758541"/>
    <n v="955.25166852808968"/>
  </r>
  <r>
    <x v="131"/>
    <x v="10"/>
    <n v="2073.281194011236"/>
    <n v="1312.0750932194851"/>
    <n v="2453.576157303371"/>
    <n v="0.84500380713264589"/>
    <n v="1036.640597005618"/>
  </r>
  <r>
    <x v="131"/>
    <x v="11"/>
    <n v="2038.206012168539"/>
    <n v="1311.2205207755198"/>
    <n v="2423.5476067415725"/>
    <n v="0.84100102118847164"/>
    <n v="1019.1030060842695"/>
  </r>
  <r>
    <x v="131"/>
    <x v="12"/>
    <n v="2148.7479438539322"/>
    <n v="1389.4155672059908"/>
    <n v="2558.8265561797748"/>
    <n v="0.83973958245217162"/>
    <n v="1074.3739719269661"/>
  </r>
  <r>
    <x v="131"/>
    <x v="13"/>
    <n v="2183.944689404495"/>
    <n v="1391.5472378933398"/>
    <n v="2589.598061797753"/>
    <n v="0.84335276644760648"/>
    <n v="1091.9723447022475"/>
  </r>
  <r>
    <x v="131"/>
    <x v="14"/>
    <n v="1986.2253706853935"/>
    <n v="1261.4568501542547"/>
    <n v="2352.9480674157307"/>
    <n v="0.84414331033956358"/>
    <n v="993.11268534269675"/>
  </r>
  <r>
    <x v="131"/>
    <x v="15"/>
    <n v="1915.3051035168542"/>
    <n v="1206.284300436479"/>
    <n v="2263.5183792134831"/>
    <n v="0.84616282381695329"/>
    <n v="957.65255175842708"/>
  </r>
  <r>
    <x v="131"/>
    <x v="16"/>
    <n v="1929.7671326292134"/>
    <n v="1221.3978230141897"/>
    <n v="2283.8156292134831"/>
    <n v="0.84497500934162562"/>
    <n v="964.8835663146067"/>
  </r>
  <r>
    <x v="131"/>
    <x v="17"/>
    <n v="1887.9937904831459"/>
    <n v="1205.1623503010971"/>
    <n v="2239.8519691011238"/>
    <n v="0.84291007465141443"/>
    <n v="943.99689524157293"/>
  </r>
  <r>
    <x v="131"/>
    <x v="18"/>
    <n v="1893.3101766404498"/>
    <n v="1209.7719351945893"/>
    <n v="2246.8136460674154"/>
    <n v="0.8426645351537273"/>
    <n v="946.65508832022488"/>
  </r>
  <r>
    <x v="131"/>
    <x v="19"/>
    <n v="1925.1274511123595"/>
    <n v="1225.6709749582965"/>
    <n v="2282.1886516853929"/>
    <n v="0.84354439747592991"/>
    <n v="962.56372555617975"/>
  </r>
  <r>
    <x v="131"/>
    <x v="20"/>
    <n v="1911.6379316629213"/>
    <n v="1236.6823169929814"/>
    <n v="2276.7834185393262"/>
    <n v="0.83962221267815429"/>
    <n v="955.81896583146067"/>
  </r>
  <r>
    <x v="131"/>
    <x v="21"/>
    <n v="2053.1340354943818"/>
    <n v="1310.790319276867"/>
    <n v="2435.8839522471912"/>
    <n v="0.84287021703160014"/>
    <n v="1026.5670177471909"/>
  </r>
  <r>
    <x v="131"/>
    <x v="22"/>
    <n v="2125.4725459213482"/>
    <n v="1363.5493031196622"/>
    <n v="2525.2525112359544"/>
    <n v="0.84168713285669061"/>
    <n v="1062.7362729606741"/>
  </r>
  <r>
    <x v="131"/>
    <x v="23"/>
    <n v="2139.9345750337075"/>
    <n v="1380.1411159280578"/>
    <n v="2546.3914634831463"/>
    <n v="0.84037926050323142"/>
    <n v="1069.9672875168537"/>
  </r>
  <r>
    <x v="131"/>
    <x v="24"/>
    <n v="2150.0527276516855"/>
    <n v="1377.8630215245453"/>
    <n v="2553.6705421348311"/>
    <n v="0.8419460115063524"/>
    <n v="1075.0263638258427"/>
  </r>
  <r>
    <x v="131"/>
    <x v="25"/>
    <n v="2159.8467103820221"/>
    <n v="1380.6824603048192"/>
    <n v="2563.4394606741566"/>
    <n v="0.84255811128615699"/>
    <n v="1079.9233551910111"/>
  </r>
  <r>
    <x v="131"/>
    <x v="26"/>
    <n v="2205.8099483258434"/>
    <n v="1426.001287427468"/>
    <n v="2626.6094494382023"/>
    <n v="0.83979365443828635"/>
    <n v="1102.9049741629217"/>
  </r>
  <r>
    <x v="131"/>
    <x v="27"/>
    <n v="2192.2353342808988"/>
    <n v="1404.2833638706823"/>
    <n v="2603.4414775280898"/>
    <n v="0.84205285703690103"/>
    <n v="1096.1176671404494"/>
  </r>
  <r>
    <x v="131"/>
    <x v="28"/>
    <n v="1967.5977585168539"/>
    <n v="1254.136217051293"/>
    <n v="2333.3020786516854"/>
    <n v="0.84326747767431975"/>
    <n v="983.79887925842695"/>
  </r>
  <r>
    <x v="131"/>
    <x v="29"/>
    <n v="2090.847149797753"/>
    <n v="1342.7211673489035"/>
    <n v="2484.8625589887642"/>
    <n v="0.84143372124719884"/>
    <n v="1045.4235748988765"/>
  </r>
  <r>
    <x v="131"/>
    <x v="30"/>
    <n v="2332.7184072134833"/>
    <n v="1487.1328239216471"/>
    <n v="2766.4307696629212"/>
    <n v="0.84322312808056132"/>
    <n v="1166.3592036067416"/>
  </r>
  <r>
    <x v="131"/>
    <x v="31"/>
    <n v="2277.3623467752809"/>
    <n v="1446.201856918253"/>
    <n v="2697.7544494382023"/>
    <n v="0.84416961938457125"/>
    <n v="1138.6811733876405"/>
  </r>
  <r>
    <x v="131"/>
    <x v="32"/>
    <n v="2162.006492258427"/>
    <n v="1379.7950536240244"/>
    <n v="2564.7819522471909"/>
    <n v="0.84295918035610662"/>
    <n v="1081.0032461292135"/>
  </r>
  <r>
    <x v="131"/>
    <x v="33"/>
    <n v="2153.1404458314605"/>
    <n v="1361.8190663728697"/>
    <n v="2547.6587191011231"/>
    <n v="0.84514477142807487"/>
    <n v="1076.5702229157303"/>
  </r>
  <r>
    <x v="131"/>
    <x v="34"/>
    <n v="2123.6936636629216"/>
    <n v="1361.7849997619353"/>
    <n v="2522.8026404494381"/>
    <n v="0.84179936615437534"/>
    <n v="1061.8468318314608"/>
  </r>
  <r>
    <x v="131"/>
    <x v="35"/>
    <n v="2087.9985069101122"/>
    <n v="1342.2833291480056"/>
    <n v="2482.2293005617976"/>
    <n v="0.84117873656456321"/>
    <n v="1043.9992534550561"/>
  </r>
  <r>
    <x v="131"/>
    <x v="36"/>
    <n v="1881.9844911910111"/>
    <n v="1188.8364870283585"/>
    <n v="2226.0273623595504"/>
    <n v="0.84544535391341291"/>
    <n v="940.99224559550555"/>
  </r>
  <r>
    <x v="131"/>
    <x v="37"/>
    <n v="1781.3824186853931"/>
    <n v="1123.1022973745269"/>
    <n v="2105.8684887640447"/>
    <n v="0.84591342155981653"/>
    <n v="890.69120934269654"/>
  </r>
  <r>
    <x v="131"/>
    <x v="38"/>
    <n v="1781.5566599999997"/>
    <n v="1122.3010567890437"/>
    <n v="2105.5887050561796"/>
    <n v="0.84610857558359942"/>
    <n v="890.77832999999987"/>
  </r>
  <r>
    <x v="131"/>
    <x v="39"/>
    <n v="1731.6709664157302"/>
    <n v="1124.9173527137855"/>
    <n v="2064.9753960674157"/>
    <n v="0.8385915733977084"/>
    <n v="865.83548320786508"/>
  </r>
  <r>
    <x v="131"/>
    <x v="40"/>
    <n v="1771.5681753370791"/>
    <n v="1124.0166984662751"/>
    <n v="2098.0627584269669"/>
    <n v="0.84438283279253346"/>
    <n v="885.78408766853954"/>
  </r>
  <r>
    <x v="131"/>
    <x v="41"/>
    <n v="1769.7487718426967"/>
    <n v="1108.7708881127469"/>
    <n v="2088.3925870786516"/>
    <n v="0.84742149670159006"/>
    <n v="884.87438592134833"/>
  </r>
  <r>
    <x v="131"/>
    <x v="42"/>
    <n v="1759.8737466404496"/>
    <n v="1105.9564032164164"/>
    <n v="2078.5319747191011"/>
    <n v="0.84669072597657968"/>
    <n v="879.93687332022478"/>
  </r>
  <r>
    <x v="131"/>
    <x v="43"/>
    <n v="1671.9588731123599"/>
    <n v="1068.659504549551"/>
    <n v="1984.3083455056183"/>
    <n v="0.84259025413025257"/>
    <n v="835.97943655617996"/>
  </r>
  <r>
    <x v="131"/>
    <x v="44"/>
    <n v="1712.2248252808993"/>
    <n v="1072.8190221047778"/>
    <n v="2020.5579691011237"/>
    <n v="0.84740198077197892"/>
    <n v="856.11241264044963"/>
  </r>
  <r>
    <x v="131"/>
    <x v="45"/>
    <n v="1820.1490851235958"/>
    <n v="1151.4488129076449"/>
    <n v="2153.7820365168541"/>
    <n v="0.84509437550476685"/>
    <n v="910.0745425617979"/>
  </r>
  <r>
    <x v="131"/>
    <x v="46"/>
    <n v="1897.5162809325843"/>
    <n v="1199.2034357422876"/>
    <n v="2244.6952837078652"/>
    <n v="0.84533357142275511"/>
    <n v="948.75814046629216"/>
  </r>
  <r>
    <x v="131"/>
    <x v="47"/>
    <n v="1868.8515586179776"/>
    <n v="1175.8230128735456"/>
    <n v="2207.9777865168539"/>
    <n v="0.846408677673403"/>
    <n v="934.42577930898881"/>
  </r>
  <r>
    <x v="132"/>
    <x v="0"/>
    <n v="1898.476634224719"/>
    <n v="1192.0415182312533"/>
    <n v="2241.6905477528089"/>
    <n v="0.84689505254320407"/>
    <n v="949.23831711235948"/>
  </r>
  <r>
    <x v="132"/>
    <x v="1"/>
    <n v="1888.7717982134834"/>
    <n v="1187.5431507045625"/>
    <n v="2231.0799269662921"/>
    <n v="0.84657289744959441"/>
    <n v="944.3858991067417"/>
  </r>
  <r>
    <x v="132"/>
    <x v="2"/>
    <n v="1881.4496108764044"/>
    <n v="1178.949246440261"/>
    <n v="2220.3094297752809"/>
    <n v="0.84738171429863596"/>
    <n v="940.72480543820222"/>
  </r>
  <r>
    <x v="132"/>
    <x v="3"/>
    <n v="1909.6361826067421"/>
    <n v="1201.7409369257864"/>
    <n v="2256.3004297752809"/>
    <n v="0.84635723036091193"/>
    <n v="954.81809130337103"/>
  </r>
  <r>
    <x v="132"/>
    <x v="4"/>
    <n v="1843.0922089213486"/>
    <n v="1156.4532449126407"/>
    <n v="2175.8614382022474"/>
    <n v="0.84706322588452998"/>
    <n v="921.54610446067431"/>
  </r>
  <r>
    <x v="132"/>
    <x v="5"/>
    <n v="1741.6472947078653"/>
    <n v="1110.8173964763271"/>
    <n v="2065.7324578651687"/>
    <n v="0.84311368012669496"/>
    <n v="870.82364735393264"/>
  </r>
  <r>
    <x v="132"/>
    <x v="6"/>
    <n v="1685.6631551123594"/>
    <n v="1064.631387084569"/>
    <n v="1993.7151910112357"/>
    <n v="0.84548844424331804"/>
    <n v="842.8315775561797"/>
  </r>
  <r>
    <x v="132"/>
    <x v="7"/>
    <n v="1665.6294560561798"/>
    <n v="1047.8078090275008"/>
    <n v="1967.7964044943819"/>
    <n v="0.84644399809448645"/>
    <n v="832.81472802808992"/>
  </r>
  <r>
    <x v="132"/>
    <x v="8"/>
    <n v="1643.5372782134832"/>
    <n v="1027.9239283259301"/>
    <n v="1938.515511235955"/>
    <n v="0.84783292611654149"/>
    <n v="821.7686391067416"/>
  </r>
  <r>
    <x v="132"/>
    <x v="9"/>
    <n v="1737.8464027752811"/>
    <n v="1118.4018555225118"/>
    <n v="2066.6235337078647"/>
    <n v="0.84091097117107583"/>
    <n v="868.92320138764057"/>
  </r>
  <r>
    <x v="132"/>
    <x v="10"/>
    <n v="2049.9044929887646"/>
    <n v="1298.7821891931767"/>
    <n v="2426.7145702247194"/>
    <n v="0.84472418723679499"/>
    <n v="1024.9522464943823"/>
  </r>
  <r>
    <x v="132"/>
    <x v="11"/>
    <n v="2244.5766147640447"/>
    <n v="1438.0293757923016"/>
    <n v="2665.7180393258427"/>
    <n v="0.84201576522762922"/>
    <n v="1122.2883073820224"/>
  </r>
  <r>
    <x v="132"/>
    <x v="12"/>
    <n v="2320.4526290898875"/>
    <n v="1477.8911467241503"/>
    <n v="2751.1202528089889"/>
    <n v="0.84345736131331417"/>
    <n v="1160.2263145449438"/>
  </r>
  <r>
    <x v="132"/>
    <x v="13"/>
    <n v="2408.8659138202252"/>
    <n v="1528.1399700485965"/>
    <n v="2852.6911432584275"/>
    <n v="0.84441875858623372"/>
    <n v="1204.4329569101126"/>
  </r>
  <r>
    <x v="132"/>
    <x v="14"/>
    <n v="2229.9768134494384"/>
    <n v="1405.5689887083427"/>
    <n v="2635.9857303370791"/>
    <n v="0.845974539158176"/>
    <n v="1114.9884067247192"/>
  </r>
  <r>
    <x v="132"/>
    <x v="15"/>
    <n v="2223.0598384719101"/>
    <n v="1404.595345178155"/>
    <n v="2629.616536516854"/>
    <n v="0.84539316193095515"/>
    <n v="1111.529919235955"/>
  </r>
  <r>
    <x v="132"/>
    <x v="16"/>
    <n v="2167.6348919325847"/>
    <n v="1357.845130542006"/>
    <n v="2557.8085196629213"/>
    <n v="0.84745784341129826"/>
    <n v="1083.8174459662923"/>
  </r>
  <r>
    <x v="132"/>
    <x v="17"/>
    <n v="2248.7786669325847"/>
    <n v="1404.751327875417"/>
    <n v="2651.4772837078654"/>
    <n v="0.848122924058342"/>
    <n v="1124.3893334662923"/>
  </r>
  <r>
    <x v="132"/>
    <x v="18"/>
    <n v="2265.7084393146065"/>
    <n v="1432.7825374722806"/>
    <n v="2680.7276123595507"/>
    <n v="0.84518413167697848"/>
    <n v="1132.8542196573032"/>
  </r>
  <r>
    <x v="132"/>
    <x v="19"/>
    <n v="2242.2709564382021"/>
    <n v="1405.8961075013146"/>
    <n v="2646.5681376404495"/>
    <n v="0.84723719164748246"/>
    <n v="1121.1354782191011"/>
  </r>
  <r>
    <x v="132"/>
    <x v="20"/>
    <n v="2212.9011646179779"/>
    <n v="1399.4351052612815"/>
    <n v="2618.2723651685392"/>
    <n v="0.845176076429899"/>
    <n v="1106.4505823089889"/>
  </r>
  <r>
    <x v="132"/>
    <x v="21"/>
    <n v="2238.1094255056182"/>
    <n v="1415.7731992348442"/>
    <n v="2648.3103202247194"/>
    <n v="0.84510844836178634"/>
    <n v="1119.0547127528091"/>
  </r>
  <r>
    <x v="132"/>
    <x v="22"/>
    <n v="2345.7419324494381"/>
    <n v="1470.4076703194555"/>
    <n v="2768.5021095505622"/>
    <n v="0.84729642226288393"/>
    <n v="1172.870966224719"/>
  </r>
  <r>
    <x v="132"/>
    <x v="23"/>
    <n v="2421.2492035280893"/>
    <n v="1526.8321583633635"/>
    <n v="2862.4577106741567"/>
    <n v="0.84586374656268537"/>
    <n v="1210.6246017640447"/>
  </r>
  <r>
    <x v="132"/>
    <x v="24"/>
    <n v="2345.4744922921354"/>
    <n v="1471.9889464468952"/>
    <n v="2769.1157528089884"/>
    <n v="0.84701207954665247"/>
    <n v="1172.7372461460677"/>
  </r>
  <r>
    <x v="132"/>
    <x v="25"/>
    <n v="2332.6981465955059"/>
    <n v="1481.7781684081135"/>
    <n v="2763.5388876404495"/>
    <n v="0.84409818042661888"/>
    <n v="1166.349073297753"/>
  </r>
  <r>
    <x v="132"/>
    <x v="26"/>
    <n v="2364.7099229999999"/>
    <n v="1500.7386586311156"/>
    <n v="2800.726609550562"/>
    <n v="0.84432015425435247"/>
    <n v="1182.3549614999999"/>
  </r>
  <r>
    <x v="132"/>
    <x v="27"/>
    <n v="2360.6334866629213"/>
    <n v="1495.5854570265324"/>
    <n v="2794.5243455056179"/>
    <n v="0.84473534483944823"/>
    <n v="1180.3167433314607"/>
  </r>
  <r>
    <x v="132"/>
    <x v="28"/>
    <n v="2218.6916492359555"/>
    <n v="1404.6446981828797"/>
    <n v="2625.9511348314609"/>
    <n v="0.84490972425439126"/>
    <n v="1109.3458246179778"/>
  </r>
  <r>
    <x v="132"/>
    <x v="29"/>
    <n v="2191.9719462471908"/>
    <n v="1405.6311055025178"/>
    <n v="2603.9469691011236"/>
    <n v="0.84178824386882745"/>
    <n v="1095.9859731235954"/>
  </r>
  <r>
    <x v="132"/>
    <x v="30"/>
    <n v="1976.6380462584273"/>
    <n v="1260.564280511519"/>
    <n v="2344.3805730337076"/>
    <n v="0.84313872457174943"/>
    <n v="988.31902312921363"/>
  </r>
  <r>
    <x v="132"/>
    <x v="31"/>
    <n v="1966.3699650674157"/>
    <n v="1259.2807163597529"/>
    <n v="2335.0372078651685"/>
    <n v="0.84211504572348528"/>
    <n v="983.18498253370785"/>
  </r>
  <r>
    <x v="132"/>
    <x v="32"/>
    <n v="1927.854530292135"/>
    <n v="1254.4653258631324"/>
    <n v="2300.0665955056179"/>
    <n v="0.83817335291908779"/>
    <n v="963.9272651460675"/>
  </r>
  <r>
    <x v="132"/>
    <x v="33"/>
    <n v="1937.0731114719104"/>
    <n v="1248.9300994321238"/>
    <n v="2304.7947050561797"/>
    <n v="0.84045364527366606"/>
    <n v="968.53655573595518"/>
  </r>
  <r>
    <x v="132"/>
    <x v="34"/>
    <n v="1869.2810837191014"/>
    <n v="1185.857405225285"/>
    <n v="2213.7004213483142"/>
    <n v="0.84441465777946823"/>
    <n v="934.64054185955069"/>
  </r>
  <r>
    <x v="132"/>
    <x v="35"/>
    <n v="1782.9586947640446"/>
    <n v="1127.1941350192205"/>
    <n v="2109.3857696629211"/>
    <n v="0.84525017680808601"/>
    <n v="891.4793473820223"/>
  </r>
  <r>
    <x v="132"/>
    <x v="36"/>
    <n v="1727.8417096179778"/>
    <n v="1093.922290718913"/>
    <n v="2045.0190589887641"/>
    <n v="0.8449024971299649"/>
    <n v="863.92085480898891"/>
  </r>
  <r>
    <x v="132"/>
    <x v="37"/>
    <n v="1679.2891646966293"/>
    <n v="1051.5010116933327"/>
    <n v="1981.3294719101125"/>
    <n v="0.84755674838758677"/>
    <n v="839.64458234831466"/>
  </r>
  <r>
    <x v="132"/>
    <x v="38"/>
    <n v="1670.2488769550562"/>
    <n v="1072.2530753899164"/>
    <n v="1984.8067837078652"/>
    <n v="0.84151711424263886"/>
    <n v="835.12443847752809"/>
  </r>
  <r>
    <x v="132"/>
    <x v="39"/>
    <n v="1670.4798480000002"/>
    <n v="1067.4766211568078"/>
    <n v="1982.4250955056179"/>
    <n v="0.84264462338938662"/>
    <n v="835.23992400000009"/>
  </r>
  <r>
    <x v="132"/>
    <x v="40"/>
    <n v="1635.6680541910114"/>
    <n v="1043.9747881410369"/>
    <n v="1940.436379213483"/>
    <n v="0.84293825436008196"/>
    <n v="817.83402709550569"/>
  </r>
  <r>
    <x v="132"/>
    <x v="41"/>
    <n v="1612.899171707865"/>
    <n v="1028.2300506682916"/>
    <n v="1912.7730589887642"/>
    <n v="0.84322557980849278"/>
    <n v="806.44958585393249"/>
  </r>
  <r>
    <x v="132"/>
    <x v="42"/>
    <n v="1603.899405202247"/>
    <n v="1020.8539604378094"/>
    <n v="1901.2196376404495"/>
    <n v="0.84361605226884862"/>
    <n v="801.94970260112348"/>
  </r>
  <r>
    <x v="132"/>
    <x v="43"/>
    <n v="1605.3095442134834"/>
    <n v="1016.5315459222421"/>
    <n v="1900.093449438202"/>
    <n v="0.84485820667826783"/>
    <n v="802.65477210674169"/>
  </r>
  <r>
    <x v="132"/>
    <x v="44"/>
    <n v="1555.6224046853931"/>
    <n v="981.58350256221684"/>
    <n v="1839.4203539325845"/>
    <n v="0.8457133799566553"/>
    <n v="777.81120234269656"/>
  </r>
  <r>
    <x v="132"/>
    <x v="45"/>
    <n v="1734.3210552471912"/>
    <n v="1087.4050223126965"/>
    <n v="2047.0269185393256"/>
    <n v="0.84723900772381222"/>
    <n v="867.16052762359561"/>
  </r>
  <r>
    <x v="132"/>
    <x v="46"/>
    <n v="1823.856778213483"/>
    <n v="1139.770124370131"/>
    <n v="2150.7044157303371"/>
    <n v="0.8480276345153348"/>
    <n v="911.92838910674152"/>
  </r>
  <r>
    <x v="132"/>
    <x v="47"/>
    <n v="1780.2964495617978"/>
    <n v="1107.4098110294083"/>
    <n v="2096.6191685393255"/>
    <n v="0.84912724078645918"/>
    <n v="890.14822478089889"/>
  </r>
  <r>
    <x v="133"/>
    <x v="0"/>
    <n v="1749.0221596516853"/>
    <n v="1100.3746148988698"/>
    <n v="2066.3743146067418"/>
    <n v="0.84642078024694534"/>
    <n v="874.51107982584267"/>
  </r>
  <r>
    <x v="133"/>
    <x v="1"/>
    <n v="1737.4533467865169"/>
    <n v="1105.6953337255684"/>
    <n v="2059.443202247191"/>
    <n v="0.84365198559041088"/>
    <n v="868.72667339325847"/>
  </r>
  <r>
    <x v="133"/>
    <x v="2"/>
    <n v="1714.3643465393261"/>
    <n v="1091.7869936746304"/>
    <n v="2032.496974719101"/>
    <n v="0.843476948730149"/>
    <n v="857.18217326966305"/>
  </r>
  <r>
    <x v="133"/>
    <x v="3"/>
    <n v="1695.3679911235952"/>
    <n v="1080.7088462890451"/>
    <n v="2010.5233735955057"/>
    <n v="0.84324709346288051"/>
    <n v="847.68399556179759"/>
  </r>
  <r>
    <x v="133"/>
    <x v="4"/>
    <n v="1703.1075471910115"/>
    <n v="1078.6420470623432"/>
    <n v="2015.9474157303373"/>
    <n v="0.84481744608105747"/>
    <n v="851.55377359550573"/>
  </r>
  <r>
    <x v="133"/>
    <x v="5"/>
    <n v="1756.2268354044943"/>
    <n v="1123.2043858430056"/>
    <n v="2084.6872162921345"/>
    <n v="0.84244140880191787"/>
    <n v="878.11341770224715"/>
  </r>
  <r>
    <x v="133"/>
    <x v="6"/>
    <n v="1724.454134292135"/>
    <n v="1097.5873205515584"/>
    <n v="2044.1232808988761"/>
    <n v="0.84361552476122137"/>
    <n v="862.2270671460675"/>
  </r>
  <r>
    <x v="133"/>
    <x v="7"/>
    <n v="1725.2767153820223"/>
    <n v="1101.1566500206868"/>
    <n v="2046.7353792134832"/>
    <n v="0.84294077920566823"/>
    <n v="862.63835769101115"/>
  </r>
  <r>
    <x v="133"/>
    <x v="8"/>
    <n v="1745.7399395393259"/>
    <n v="1094.7085105295089"/>
    <n v="2060.5811460674158"/>
    <n v="0.84720756708418932"/>
    <n v="872.86996976966293"/>
  </r>
  <r>
    <x v="133"/>
    <x v="9"/>
    <n v="1767.0703181460674"/>
    <n v="1122.9157799213135"/>
    <n v="2093.6755617977528"/>
    <n v="0.84400388980456786"/>
    <n v="883.5351590730337"/>
  </r>
  <r>
    <x v="133"/>
    <x v="10"/>
    <n v="2118.7824898651684"/>
    <n v="1345.5038979264202"/>
    <n v="2509.9043764044941"/>
    <n v="0.84416861047924929"/>
    <n v="1059.3912449325842"/>
  </r>
  <r>
    <x v="133"/>
    <x v="11"/>
    <n v="2191.2506682471912"/>
    <n v="1393.9143990998464"/>
    <n v="2597.0323146067412"/>
    <n v="0.84375179158254099"/>
    <n v="1095.6253341235956"/>
  </r>
  <r>
    <x v="133"/>
    <x v="12"/>
    <n v="2285.7948159775283"/>
    <n v="1458.6728674627698"/>
    <n v="2711.5649494382023"/>
    <n v="0.84297992436106406"/>
    <n v="1142.8974079887641"/>
  </r>
  <r>
    <x v="133"/>
    <x v="13"/>
    <n v="2458.9420572134832"/>
    <n v="1566.0781846189413"/>
    <n v="2915.3039157303369"/>
    <n v="0.84345993703969391"/>
    <n v="1229.4710286067416"/>
  </r>
  <r>
    <x v="133"/>
    <x v="14"/>
    <n v="2319.463910932584"/>
    <n v="1478.4409540818378"/>
    <n v="2750.5818455056183"/>
    <n v="0.84326300441578561"/>
    <n v="1159.731955466292"/>
  </r>
  <r>
    <x v="133"/>
    <x v="15"/>
    <n v="2251.8906978539326"/>
    <n v="1434.2267767655237"/>
    <n v="2669.8348567415728"/>
    <n v="0.84345692474862488"/>
    <n v="1125.9453489269663"/>
  </r>
  <r>
    <x v="133"/>
    <x v="16"/>
    <n v="2255.5821824494383"/>
    <n v="1430.7199835740255"/>
    <n v="2671.0691966292134"/>
    <n v="0.844449176118648"/>
    <n v="1127.7910912247191"/>
  </r>
  <r>
    <x v="133"/>
    <x v="17"/>
    <n v="2276.2034394269663"/>
    <n v="1448.3186547419627"/>
    <n v="2697.9119747191012"/>
    <n v="0.84369077299638662"/>
    <n v="1138.1017197134831"/>
  </r>
  <r>
    <x v="133"/>
    <x v="18"/>
    <n v="2179.5846044157302"/>
    <n v="1379.7610576627819"/>
    <n v="2579.5987331460669"/>
    <n v="0.84493164630978035"/>
    <n v="1089.7923022078651"/>
  </r>
  <r>
    <x v="133"/>
    <x v="19"/>
    <n v="2178.9362646404497"/>
    <n v="1381.8912646318479"/>
    <n v="2580.1912162921344"/>
    <n v="0.84448635081073231"/>
    <n v="1089.4681323202249"/>
  </r>
  <r>
    <x v="133"/>
    <x v="20"/>
    <n v="2192.8998825505619"/>
    <n v="1394.9225265635155"/>
    <n v="2598.9649382022471"/>
    <n v="0.84375893276476133"/>
    <n v="1096.4499412752809"/>
  </r>
  <r>
    <x v="133"/>
    <x v="21"/>
    <n v="2248.961012494382"/>
    <n v="1422.1475794278153"/>
    <n v="2660.8888314606738"/>
    <n v="0.84519164645440403"/>
    <n v="1124.480506247191"/>
  </r>
  <r>
    <x v="133"/>
    <x v="22"/>
    <n v="2187.4943496741575"/>
    <n v="1392.1141137973627"/>
    <n v="2592.8966882022473"/>
    <n v="0.8436488656209552"/>
    <n v="1093.7471748370788"/>
  </r>
  <r>
    <x v="133"/>
    <x v="23"/>
    <n v="2273.1927115955064"/>
    <n v="1441.5962804117012"/>
    <n v="2691.7661376404494"/>
    <n v="0.84449859139254324"/>
    <n v="1136.5963557977532"/>
  </r>
  <r>
    <x v="133"/>
    <x v="24"/>
    <n v="2326.3079476853936"/>
    <n v="1488.2856700023706"/>
    <n v="2761.6485842696629"/>
    <n v="0.84236204451791308"/>
    <n v="1163.1539738426968"/>
  </r>
  <r>
    <x v="133"/>
    <x v="25"/>
    <n v="2277.1232714831467"/>
    <n v="1449.9516525500503"/>
    <n v="2699.5648146067415"/>
    <n v="0.84351494698780405"/>
    <n v="1138.5616357415734"/>
  </r>
  <r>
    <x v="133"/>
    <x v="26"/>
    <n v="2202.9694096853932"/>
    <n v="1408.5122705991751"/>
    <n v="2614.7621376404495"/>
    <n v="0.84251235627625531"/>
    <n v="1101.4847048426966"/>
  </r>
  <r>
    <x v="133"/>
    <x v="27"/>
    <n v="2221.8847226292137"/>
    <n v="1416.7787027646775"/>
    <n v="2635.1534325842699"/>
    <n v="0.84317091185473492"/>
    <n v="1110.9423613146068"/>
  </r>
  <r>
    <x v="133"/>
    <x v="28"/>
    <n v="2201.1054328314608"/>
    <n v="1416.7084416410855"/>
    <n v="2617.6187528089886"/>
    <n v="0.84088083127821267"/>
    <n v="1100.5527164157304"/>
  </r>
  <r>
    <x v="133"/>
    <x v="29"/>
    <n v="1956.1707699775282"/>
    <n v="1244.5703402080669"/>
    <n v="2318.5252668539324"/>
    <n v="0.84371337157429704"/>
    <n v="978.08538498876408"/>
  </r>
  <r>
    <x v="133"/>
    <x v="30"/>
    <n v="1919.9609935280898"/>
    <n v="1237.2067467420859"/>
    <n v="2284.0601460674161"/>
    <n v="0.8405912588745903"/>
    <n v="959.98049676404491"/>
  </r>
  <r>
    <x v="133"/>
    <x v="31"/>
    <n v="1881.8872402247193"/>
    <n v="1200.2823696979574"/>
    <n v="2232.0791544943818"/>
    <n v="0.84310954494398782"/>
    <n v="940.94362011235967"/>
  </r>
  <r>
    <x v="133"/>
    <x v="32"/>
    <n v="1791.1318280561798"/>
    <n v="1154.6630560082017"/>
    <n v="2131.0560758426964"/>
    <n v="0.84049023784974863"/>
    <n v="895.56591402808988"/>
  </r>
  <r>
    <x v="133"/>
    <x v="33"/>
    <n v="1801.8132258539326"/>
    <n v="1140.1979231932214"/>
    <n v="2132.2716067415731"/>
    <n v="0.84502050309030285"/>
    <n v="900.90661292696632"/>
  </r>
  <r>
    <x v="133"/>
    <x v="34"/>
    <n v="1766.8920247078652"/>
    <n v="1126.7465756038894"/>
    <n v="2095.5823230337078"/>
    <n v="0.84315085372069365"/>
    <n v="883.44601235393259"/>
  </r>
  <r>
    <x v="133"/>
    <x v="35"/>
    <n v="1814.792177730337"/>
    <n v="1157.6846999805928"/>
    <n v="2152.6041235955054"/>
    <n v="0.84306824363928123"/>
    <n v="907.39608886516851"/>
  </r>
  <r>
    <x v="133"/>
    <x v="36"/>
    <n v="1821.4376604269662"/>
    <n v="1149.8630844778816"/>
    <n v="2154.0242022471912"/>
    <n v="0.84559758359573989"/>
    <n v="910.7188302134831"/>
  </r>
  <r>
    <x v="133"/>
    <x v="37"/>
    <n v="1870.3548964719103"/>
    <n v="1191.4869597922282"/>
    <n v="2217.6267977528087"/>
    <n v="0.84340381274576948"/>
    <n v="935.17744823595513"/>
  </r>
  <r>
    <x v="133"/>
    <x v="38"/>
    <n v="1797.9677605617976"/>
    <n v="1145.3597545895866"/>
    <n v="2131.7919775280898"/>
    <n v="0.84340675803021992"/>
    <n v="898.9838802808988"/>
  </r>
  <r>
    <x v="133"/>
    <x v="39"/>
    <n v="1821.0405523146067"/>
    <n v="1159.7927494122741"/>
    <n v="2159.0062331460672"/>
    <n v="0.8434623876286903"/>
    <n v="910.52027615730333"/>
  </r>
  <r>
    <x v="133"/>
    <x v="40"/>
    <n v="1771.722156033708"/>
    <n v="1133.3142721780087"/>
    <n v="2103.1882078651688"/>
    <n v="0.84239829293836055"/>
    <n v="885.86107801685398"/>
  </r>
  <r>
    <x v="133"/>
    <x v="41"/>
    <n v="1777.3262429662921"/>
    <n v="1142.7024082781627"/>
    <n v="2112.9735842696632"/>
    <n v="0.84114929604319422"/>
    <n v="888.66312148314603"/>
  </r>
  <r>
    <x v="133"/>
    <x v="42"/>
    <n v="1702.7469081910112"/>
    <n v="1069.1997467346064"/>
    <n v="2010.6056629213483"/>
    <n v="0.8468825785146612"/>
    <n v="851.37345409550562"/>
  </r>
  <r>
    <x v="133"/>
    <x v="43"/>
    <n v="1694.6345567528087"/>
    <n v="1076.615076441326"/>
    <n v="2007.7067275280897"/>
    <n v="0.84406478970126342"/>
    <n v="847.31727837640437"/>
  </r>
  <r>
    <x v="133"/>
    <x v="44"/>
    <n v="1780.296449561798"/>
    <n v="1121.9195243907893"/>
    <n v="2104.3190983146064"/>
    <n v="0.84602019293921482"/>
    <n v="890.148224780899"/>
  </r>
  <r>
    <x v="133"/>
    <x v="45"/>
    <n v="1911.4069606179776"/>
    <n v="1195.9597220757396"/>
    <n v="2254.7275280898875"/>
    <n v="0.84773301288304359"/>
    <n v="955.70348030898879"/>
  </r>
  <r>
    <x v="133"/>
    <x v="46"/>
    <n v="1946.3443702584266"/>
    <n v="1232.9212080221628"/>
    <n v="2303.9859185393257"/>
    <n v="0.84477268484885726"/>
    <n v="973.17218512921329"/>
  </r>
  <r>
    <x v="133"/>
    <x v="47"/>
    <n v="1919.4990514382025"/>
    <n v="1207.6188301544405"/>
    <n v="2267.7786151685395"/>
    <n v="0.84642259107622231"/>
    <n v="959.74952571910126"/>
  </r>
  <r>
    <x v="134"/>
    <x v="0"/>
    <n v="1964.0480982471909"/>
    <n v="1247.0965840193323"/>
    <n v="2326.5284915730335"/>
    <n v="0.8441968819041803"/>
    <n v="982.02404912359543"/>
  </r>
  <r>
    <x v="134"/>
    <x v="1"/>
    <n v="2038.0317708539324"/>
    <n v="1283.8206618694517"/>
    <n v="2408.6861544943818"/>
    <n v="0.84611760940758385"/>
    <n v="1019.0158854269662"/>
  </r>
  <r>
    <x v="134"/>
    <x v="2"/>
    <n v="2032.5654561235956"/>
    <n v="1281.5406317399104"/>
    <n v="2402.8459634831461"/>
    <n v="0.84589919079840026"/>
    <n v="1016.2827280617978"/>
  </r>
  <r>
    <x v="134"/>
    <x v="3"/>
    <n v="1954.6836406179775"/>
    <n v="1216.8476297000489"/>
    <n v="2302.5000084269659"/>
    <n v="0.84893968880086501"/>
    <n v="977.34182030898876"/>
  </r>
  <r>
    <x v="134"/>
    <x v="4"/>
    <n v="1866.2906165056181"/>
    <n v="1167.4556855835406"/>
    <n v="2201.3617247191009"/>
    <n v="0.84778916411102823"/>
    <n v="933.14530825280906"/>
  </r>
  <r>
    <x v="134"/>
    <x v="5"/>
    <n v="1850.8884947191011"/>
    <n v="1154.9904771806148"/>
    <n v="2181.6945758426968"/>
    <n v="0.84837195600771975"/>
    <n v="925.44424735955056"/>
  </r>
  <r>
    <x v="134"/>
    <x v="6"/>
    <n v="1844.2065429101121"/>
    <n v="1155.5390802618856"/>
    <n v="2176.3199073033707"/>
    <n v="0.84739680812607521"/>
    <n v="922.10327145505607"/>
  </r>
  <r>
    <x v="134"/>
    <x v="7"/>
    <n v="1865.3829408202248"/>
    <n v="1171.383120494763"/>
    <n v="2202.6783539325843"/>
    <n v="0.84687032833905862"/>
    <n v="932.6914704101124"/>
  </r>
  <r>
    <x v="134"/>
    <x v="8"/>
    <n v="1996.4853476292135"/>
    <n v="1250.8236759881574"/>
    <n v="2355.9528033707866"/>
    <n v="0.84742162269665844"/>
    <n v="998.24267381460675"/>
  </r>
  <r>
    <x v="134"/>
    <x v="9"/>
    <n v="2016.5798285393262"/>
    <n v="1268.5134423400414"/>
    <n v="2382.3770814606742"/>
    <n v="0.84645702992698713"/>
    <n v="1008.2899142696631"/>
  </r>
  <r>
    <x v="134"/>
    <x v="10"/>
    <n v="2284.4657194382021"/>
    <n v="1448.2860250470633"/>
    <n v="2704.8689494382024"/>
    <n v="0.84457537948841566"/>
    <n v="1142.232859719101"/>
  </r>
  <r>
    <x v="134"/>
    <x v="11"/>
    <n v="2467.3583179213483"/>
    <n v="1584.0335625424943"/>
    <n v="2932.0674269662918"/>
    <n v="0.84150804146896385"/>
    <n v="1233.6791589606742"/>
  </r>
  <r>
    <x v="134"/>
    <x v="12"/>
    <n v="2431.7725685056184"/>
    <n v="1555.537325496535"/>
    <n v="2886.7307106741573"/>
    <n v="0.84239674989902691"/>
    <n v="1215.8862842528092"/>
  </r>
  <r>
    <x v="134"/>
    <x v="13"/>
    <n v="2355.8762935617979"/>
    <n v="1530.2839257190401"/>
    <n v="2809.2564859550562"/>
    <n v="0.83861203323372457"/>
    <n v="1177.9381467808989"/>
  </r>
  <r>
    <x v="134"/>
    <x v="14"/>
    <n v="2113.1784029325845"/>
    <n v="1354.9767157469003"/>
    <n v="2510.2758539325841"/>
    <n v="0.84181122947985609"/>
    <n v="1056.5892014662923"/>
  </r>
  <r>
    <x v="134"/>
    <x v="15"/>
    <n v="2018.9705814606746"/>
    <n v="1291.9501643523297"/>
    <n v="2396.9516966292135"/>
    <n v="0.84230757937254785"/>
    <n v="1009.4852907303373"/>
  </r>
  <r>
    <x v="134"/>
    <x v="16"/>
    <n v="2043.0158828764049"/>
    <n v="1305.2688702793141"/>
    <n v="2424.3846067415734"/>
    <n v="0.8426946274099073"/>
    <n v="1021.5079414382025"/>
  </r>
  <r>
    <x v="134"/>
    <x v="17"/>
    <n v="2001.4208341685396"/>
    <n v="1270.6190990868015"/>
    <n v="2370.6872949438202"/>
    <n v="0.84423653783320618"/>
    <n v="1000.7104170842698"/>
  </r>
  <r>
    <x v="134"/>
    <x v="18"/>
    <n v="2000.0025909101123"/>
    <n v="1272.5700238932166"/>
    <n v="2370.5368230337076"/>
    <n v="0.8436918471279421"/>
    <n v="1000.0012954550562"/>
  </r>
  <r>
    <x v="134"/>
    <x v="19"/>
    <n v="1920.4594047303372"/>
    <n v="1220.06461039944"/>
    <n v="2275.2410814606742"/>
    <n v="0.84406853426601636"/>
    <n v="960.22970236516858"/>
  </r>
  <r>
    <x v="134"/>
    <x v="20"/>
    <n v="2057.0808038764044"/>
    <n v="1326.7680094335715"/>
    <n v="2447.8347134831461"/>
    <n v="0.84036752667392378"/>
    <n v="1028.5404019382022"/>
  </r>
  <r>
    <x v="134"/>
    <x v="21"/>
    <n v="2102.7968622808989"/>
    <n v="1350.3022579347044"/>
    <n v="2499.0139719101121"/>
    <n v="0.84145062249237201"/>
    <n v="1051.3984311404495"/>
  </r>
  <r>
    <x v="134"/>
    <x v="22"/>
    <n v="2023.8493382696631"/>
    <n v="1285.5047745663976"/>
    <n v="2397.6006067415728"/>
    <n v="0.8441144586713083"/>
    <n v="1011.9246691348316"/>
  </r>
  <r>
    <x v="134"/>
    <x v="23"/>
    <n v="2053.0327324044947"/>
    <n v="1308.3128062408503"/>
    <n v="2434.4662247191013"/>
    <n v="0.84331945605093861"/>
    <n v="1026.5163662022474"/>
  </r>
  <r>
    <x v="134"/>
    <x v="24"/>
    <n v="2121.6351848764043"/>
    <n v="1341.6919173936226"/>
    <n v="2510.2735028089887"/>
    <n v="0.84518088666525815"/>
    <n v="1060.8175924382022"/>
  </r>
  <r>
    <x v="134"/>
    <x v="25"/>
    <n v="2195.9430273707867"/>
    <n v="1382.4811087295191"/>
    <n v="2594.8833876404497"/>
    <n v="0.84625884840535237"/>
    <n v="1097.9715136853933"/>
  </r>
  <r>
    <x v="134"/>
    <x v="26"/>
    <n v="2191.5991508764046"/>
    <n v="1396.5496658159159"/>
    <n v="2598.7415814606738"/>
    <n v="0.84333092851986191"/>
    <n v="1095.7995754382023"/>
  </r>
  <r>
    <x v="134"/>
    <x v="27"/>
    <n v="2416.2691436292134"/>
    <n v="1553.0281689275853"/>
    <n v="2872.3253764044944"/>
    <n v="0.84122403522884981"/>
    <n v="1208.1345718146067"/>
  </r>
  <r>
    <x v="134"/>
    <x v="28"/>
    <n v="2296.8733218876405"/>
    <n v="1460.1025149539685"/>
    <n v="2721.6771320224721"/>
    <n v="0.84391836741518245"/>
    <n v="1148.4366609438202"/>
  </r>
  <r>
    <x v="134"/>
    <x v="29"/>
    <n v="2087.7675358651686"/>
    <n v="1312.4478550198548"/>
    <n v="2466.0277078651684"/>
    <n v="0.84661154828326801"/>
    <n v="1043.8837679325843"/>
  </r>
  <r>
    <x v="134"/>
    <x v="30"/>
    <n v="2079.586298325843"/>
    <n v="1341.1294011223692"/>
    <n v="2474.5317219101125"/>
    <n v="0.84039589386253344"/>
    <n v="1039.7931491629215"/>
  </r>
  <r>
    <x v="134"/>
    <x v="31"/>
    <n v="1986.7967201123597"/>
    <n v="1266.3752730148683"/>
    <n v="2356.0703595505615"/>
    <n v="0.84326714270594039"/>
    <n v="993.39836005617985"/>
  </r>
  <r>
    <x v="134"/>
    <x v="32"/>
    <n v="2029.5061028089888"/>
    <n v="1293.0737885538636"/>
    <n v="2406.4361292134831"/>
    <n v="0.8433658712863118"/>
    <n v="1014.7530514044944"/>
  </r>
  <r>
    <x v="134"/>
    <x v="33"/>
    <n v="2079.6632886741577"/>
    <n v="1333.4721175235627"/>
    <n v="2470.4548735955059"/>
    <n v="0.84181391487933188"/>
    <n v="1039.8316443370788"/>
  </r>
  <r>
    <x v="134"/>
    <x v="34"/>
    <n v="1988.753895808989"/>
    <n v="1269.903939491928"/>
    <n v="2359.6182050561802"/>
    <n v="0.84282867946496398"/>
    <n v="994.3769479044945"/>
  </r>
  <r>
    <x v="134"/>
    <x v="35"/>
    <n v="2031.1634213595507"/>
    <n v="1293.8066858791292"/>
    <n v="2408.2276853932585"/>
    <n v="0.84342665507886394"/>
    <n v="1015.5817106797754"/>
  </r>
  <r>
    <x v="134"/>
    <x v="36"/>
    <n v="1866.2379388988768"/>
    <n v="1177.6952003730682"/>
    <n v="2206.7646067415731"/>
    <n v="0.84568962779156343"/>
    <n v="933.1189694494384"/>
  </r>
  <r>
    <x v="134"/>
    <x v="37"/>
    <n v="1784.6281696853935"/>
    <n v="1134.4496079798398"/>
    <n v="2114.6804999999999"/>
    <n v="0.84392331119778785"/>
    <n v="892.31408484269673"/>
  </r>
  <r>
    <x v="134"/>
    <x v="38"/>
    <n v="1750.4363507865171"/>
    <n v="1097.3801331601662"/>
    <n v="2065.9793258426967"/>
    <n v="0.84726711874163019"/>
    <n v="875.21817539325855"/>
  </r>
  <r>
    <x v="134"/>
    <x v="39"/>
    <n v="1745.1807464831461"/>
    <n v="1107.4796786961854"/>
    <n v="2066.9221264044945"/>
    <n v="0.84433792845353484"/>
    <n v="872.59037324157305"/>
  </r>
  <r>
    <x v="134"/>
    <x v="40"/>
    <n v="1694.9465702696632"/>
    <n v="1069.1463445266877"/>
    <n v="2003.9754943820228"/>
    <n v="0.84579206433477039"/>
    <n v="847.4732851348316"/>
  </r>
  <r>
    <x v="134"/>
    <x v="41"/>
    <n v="1695.6151706629214"/>
    <n v="1064.9503735280334"/>
    <n v="2002.3061966292134"/>
    <n v="0.84683110581059395"/>
    <n v="847.8075853314607"/>
  </r>
  <r>
    <x v="134"/>
    <x v="42"/>
    <n v="1691.6521937865173"/>
    <n v="1067.4457604801692"/>
    <n v="2000.2818792134831"/>
    <n v="0.84570690329488962"/>
    <n v="845.82609689325864"/>
  </r>
  <r>
    <x v="134"/>
    <x v="43"/>
    <n v="1640.0321913033708"/>
    <n v="1046.9784917377835"/>
    <n v="1945.7311095505618"/>
    <n v="0.84288737701387562"/>
    <n v="820.01609565168542"/>
  </r>
  <r>
    <x v="134"/>
    <x v="44"/>
    <n v="1750.6875824494384"/>
    <n v="1103.4525497100649"/>
    <n v="2069.4237219101124"/>
    <n v="0.84597830976515764"/>
    <n v="875.34379122471921"/>
  </r>
  <r>
    <x v="134"/>
    <x v="45"/>
    <n v="1918.1375379101123"/>
    <n v="1220.5570212569705"/>
    <n v="2273.5459213483146"/>
    <n v="0.84367661981182718"/>
    <n v="959.06876895505616"/>
  </r>
  <r>
    <x v="134"/>
    <x v="46"/>
    <n v="2008.0338998764048"/>
    <n v="1274.5249352446963"/>
    <n v="2378.3637134831461"/>
    <n v="0.84429218646949999"/>
    <n v="1004.0169499382024"/>
  </r>
  <r>
    <x v="134"/>
    <x v="47"/>
    <n v="2011.5592474044945"/>
    <n v="1276.7012603184594"/>
    <n v="2382.5063932584271"/>
    <n v="0.84430381932927034"/>
    <n v="1005.7796237022472"/>
  </r>
  <r>
    <x v="135"/>
    <x v="0"/>
    <n v="2016.5230988089884"/>
    <n v="1277.1926617437316"/>
    <n v="2386.9617724719101"/>
    <n v="0.84480745442383032"/>
    <n v="1008.2615494044942"/>
  </r>
  <r>
    <x v="135"/>
    <x v="1"/>
    <n v="1970.1749091235956"/>
    <n v="1252.912009928983"/>
    <n v="2334.8185533707865"/>
    <n v="0.84382356234031397"/>
    <n v="985.08745456179781"/>
  </r>
  <r>
    <x v="135"/>
    <x v="2"/>
    <n v="1942.6690941573036"/>
    <n v="1225.4027510041901"/>
    <n v="2296.8620140449439"/>
    <n v="0.84579268683891007"/>
    <n v="971.33454707865178"/>
  </r>
  <r>
    <x v="135"/>
    <x v="3"/>
    <n v="1940.8577949101123"/>
    <n v="1221.8429096592929"/>
    <n v="2293.4317247191011"/>
    <n v="0.84626796341531729"/>
    <n v="970.42889745505613"/>
  </r>
  <r>
    <x v="135"/>
    <x v="4"/>
    <n v="1951.0610421235958"/>
    <n v="1223.2717624973493"/>
    <n v="2302.8315168539325"/>
    <n v="0.8472443719152688"/>
    <n v="975.53052106179791"/>
  </r>
  <r>
    <x v="135"/>
    <x v="5"/>
    <n v="1949.3834629550563"/>
    <n v="1224.582566014624"/>
    <n v="2302.1073707865166"/>
    <n v="0.84678216476456003"/>
    <n v="974.69173147752815"/>
  </r>
  <r>
    <x v="135"/>
    <x v="6"/>
    <n v="1998.669442247191"/>
    <n v="1252.0803659217049"/>
    <n v="2358.4708567415728"/>
    <n v="0.8474429253743343"/>
    <n v="999.3347211235955"/>
  </r>
  <r>
    <x v="135"/>
    <x v="7"/>
    <n v="1988.4742992808988"/>
    <n v="1254.1490429994603"/>
    <n v="2350.9402078651688"/>
    <n v="0.84582087312487786"/>
    <n v="994.23714964044939"/>
  </r>
  <r>
    <x v="135"/>
    <x v="8"/>
    <n v="1977.9063609438203"/>
    <n v="1246.232439800415"/>
    <n v="2337.778617977528"/>
    <n v="0.84606230279193739"/>
    <n v="988.95318047191017"/>
  </r>
  <r>
    <x v="135"/>
    <x v="9"/>
    <n v="2046.74383658427"/>
    <n v="1290.1404025302907"/>
    <n v="2419.426087078652"/>
    <n v="0.84596253942835709"/>
    <n v="1023.371918292135"/>
  </r>
  <r>
    <x v="135"/>
    <x v="10"/>
    <n v="2390.8704329325847"/>
    <n v="1514.5424471020847"/>
    <n v="2830.2120505617977"/>
    <n v="0.84476724366218292"/>
    <n v="1195.4352164662923"/>
  </r>
  <r>
    <x v="135"/>
    <x v="11"/>
    <n v="2538.6189634719103"/>
    <n v="1643.6640493777866"/>
    <n v="3024.2714410112362"/>
    <n v="0.8394150501990203"/>
    <n v="1269.3094817359552"/>
  </r>
  <r>
    <x v="135"/>
    <x v="12"/>
    <n v="2668.5705671797759"/>
    <n v="1716.4469411104924"/>
    <n v="3172.9259325842695"/>
    <n v="0.8410440785191261"/>
    <n v="1334.285283589888"/>
  </r>
  <r>
    <x v="135"/>
    <x v="13"/>
    <n v="2608.2911765730337"/>
    <n v="1665.3481828939821"/>
    <n v="3094.6029522471908"/>
    <n v="0.84285164100906229"/>
    <n v="1304.1455882865168"/>
  </r>
  <r>
    <x v="135"/>
    <x v="14"/>
    <n v="2325.4488974831461"/>
    <n v="1485.4345933549678"/>
    <n v="2759.3891544943817"/>
    <n v="0.84274046438703609"/>
    <n v="1162.724448741573"/>
  </r>
  <r>
    <x v="135"/>
    <x v="15"/>
    <n v="2327.9693183595505"/>
    <n v="1503.4372071783723"/>
    <n v="2771.23881741573"/>
    <n v="0.84004644555695762"/>
    <n v="1163.9846591797752"/>
  </r>
  <r>
    <x v="135"/>
    <x v="16"/>
    <n v="2335.0564825280899"/>
    <n v="1517.2238081028293"/>
    <n v="2784.6825421348312"/>
    <n v="0.83853597212483588"/>
    <n v="1167.5282412640449"/>
  </r>
  <r>
    <x v="135"/>
    <x v="17"/>
    <n v="2233.591307696629"/>
    <n v="1431.0307609720692"/>
    <n v="2652.6928146067416"/>
    <n v="0.84200903150097917"/>
    <n v="1116.7956538483145"/>
  </r>
  <r>
    <x v="135"/>
    <x v="18"/>
    <n v="2310.9220343932589"/>
    <n v="1484.5399761799374"/>
    <n v="2746.674278089888"/>
    <n v="0.84135277809509201"/>
    <n v="1155.4610171966294"/>
  </r>
  <r>
    <x v="135"/>
    <x v="19"/>
    <n v="2311.8175537078655"/>
    <n v="1479.5367213291224"/>
    <n v="2744.7275477528092"/>
    <n v="0.84227578638929745"/>
    <n v="1155.9087768539327"/>
  </r>
  <r>
    <x v="135"/>
    <x v="20"/>
    <n v="2330.5221562247193"/>
    <n v="1501.769955061528"/>
    <n v="2772.4802106741572"/>
    <n v="0.84059108781087699"/>
    <n v="1165.2610781123597"/>
  </r>
  <r>
    <x v="135"/>
    <x v="21"/>
    <n v="2337.1068570674161"/>
    <n v="1502.0648748742676"/>
    <n v="2778.1769831460674"/>
    <n v="0.84123757098470586"/>
    <n v="1168.553428533708"/>
  </r>
  <r>
    <x v="135"/>
    <x v="22"/>
    <n v="2270.53857064045"/>
    <n v="1441.7461992673968"/>
    <n v="2689.6054550561803"/>
    <n v="0.84419020134424261"/>
    <n v="1135.269285320225"/>
  </r>
  <r>
    <x v="135"/>
    <x v="23"/>
    <n v="2307.0482042359558"/>
    <n v="1470.8826351755829"/>
    <n v="2736.0495505617978"/>
    <n v="0.84320410197331608"/>
    <n v="1153.5241021179779"/>
  </r>
  <r>
    <x v="135"/>
    <x v="24"/>
    <n v="2267.1226304494385"/>
    <n v="1451.1629249837486"/>
    <n v="2691.7872977528091"/>
    <n v="0.84223691535438394"/>
    <n v="1133.5613152247192"/>
  </r>
  <r>
    <x v="135"/>
    <x v="25"/>
    <n v="2151.1792180112357"/>
    <n v="1372.806733734574"/>
    <n v="2551.8954438202245"/>
    <n v="0.84297310190377128"/>
    <n v="1075.5896090056178"/>
  </r>
  <r>
    <x v="135"/>
    <x v="26"/>
    <n v="2256.9031747415734"/>
    <n v="1446.3600846118748"/>
    <n v="2680.5912471910115"/>
    <n v="0.84194230549196181"/>
    <n v="1128.4515873707867"/>
  </r>
  <r>
    <x v="135"/>
    <x v="27"/>
    <n v="2309.2485073483144"/>
    <n v="1476.0044500601432"/>
    <n v="2740.6601039325842"/>
    <n v="0.84258843482078083"/>
    <n v="1154.6242536741572"/>
  </r>
  <r>
    <x v="135"/>
    <x v="28"/>
    <n v="1959.3435827528092"/>
    <n v="1265.9188985422352"/>
    <n v="2332.7190000000001"/>
    <n v="0.83993982247875087"/>
    <n v="979.6717913764046"/>
  </r>
  <r>
    <x v="135"/>
    <x v="29"/>
    <n v="1963.4645924494384"/>
    <n v="1276.3207715139133"/>
    <n v="2341.8343061797755"/>
    <n v="0.83843019434301058"/>
    <n v="981.73229622471922"/>
  </r>
  <r>
    <x v="135"/>
    <x v="30"/>
    <n v="1864.560359730337"/>
    <n v="1196.2513240479034"/>
    <n v="2215.3109410112356"/>
    <n v="0.84166981944268759"/>
    <n v="932.28017986516852"/>
  </r>
  <r>
    <x v="135"/>
    <x v="31"/>
    <n v="1801.5052644606747"/>
    <n v="1158.1037281399856"/>
    <n v="2141.6408342696632"/>
    <n v="0.84117991944948101"/>
    <n v="900.75263223033733"/>
  </r>
  <r>
    <x v="135"/>
    <x v="32"/>
    <n v="1819.8938013370785"/>
    <n v="1172.3281028874756"/>
    <n v="2164.8017528089886"/>
    <n v="0.84067457861932771"/>
    <n v="909.94690066853923"/>
  </r>
  <r>
    <x v="135"/>
    <x v="33"/>
    <n v="1767.5363123595503"/>
    <n v="1121.9364692410259"/>
    <n v="2093.5438988764045"/>
    <n v="0.8442795554983008"/>
    <n v="883.76815617977513"/>
  </r>
  <r>
    <x v="135"/>
    <x v="34"/>
    <n v="1775.5392564606741"/>
    <n v="1132.8069426278082"/>
    <n v="2106.1318146067415"/>
    <n v="0.84303330121443709"/>
    <n v="887.76962823033705"/>
  </r>
  <r>
    <x v="135"/>
    <x v="35"/>
    <n v="1730.281088022472"/>
    <n v="1083.9694191133601"/>
    <n v="2041.7792106741572"/>
    <n v="0.84743790071756364"/>
    <n v="865.14054401123599"/>
  </r>
  <r>
    <x v="135"/>
    <x v="36"/>
    <n v="1742.6035958764044"/>
    <n v="1093.7396753430462"/>
    <n v="2057.4094803370785"/>
    <n v="0.84698919322122623"/>
    <n v="871.30179793820218"/>
  </r>
  <r>
    <x v="135"/>
    <x v="37"/>
    <n v="1723.8260551348317"/>
    <n v="1111.3649813458528"/>
    <n v="2051.026179775281"/>
    <n v="0.84047003989178781"/>
    <n v="861.91302756741584"/>
  </r>
  <r>
    <x v="135"/>
    <x v="38"/>
    <n v="1744.7917426179774"/>
    <n v="1096.033526390313"/>
    <n v="2060.4823988764047"/>
    <n v="0.84678798691482371"/>
    <n v="872.39587130898872"/>
  </r>
  <r>
    <x v="135"/>
    <x v="39"/>
    <n v="1726.3586323820227"/>
    <n v="1088.3727204983481"/>
    <n v="2040.8011432584271"/>
    <n v="0.84592202336071187"/>
    <n v="863.17931619101137"/>
  </r>
  <r>
    <x v="135"/>
    <x v="40"/>
    <n v="1715.4503156629214"/>
    <n v="1086.8500291962296"/>
    <n v="2030.7665477528089"/>
    <n v="0.84473043814966919"/>
    <n v="857.72515783146071"/>
  </r>
  <r>
    <x v="135"/>
    <x v="41"/>
    <n v="1671.7886839213484"/>
    <n v="1059.5432433047572"/>
    <n v="1979.2698876404495"/>
    <n v="0.84464917814434126"/>
    <n v="835.89434196067418"/>
  </r>
  <r>
    <x v="135"/>
    <x v="42"/>
    <n v="1621.8543648539328"/>
    <n v="1039.3782361929655"/>
    <n v="1926.3225842696631"/>
    <n v="0.84194328514755745"/>
    <n v="810.9271824269664"/>
  </r>
  <r>
    <x v="135"/>
    <x v="43"/>
    <n v="1734.6573815056181"/>
    <n v="1109.6272696631777"/>
    <n v="2059.2010365168539"/>
    <n v="0.84239340926119455"/>
    <n v="867.32869075280905"/>
  </r>
  <r>
    <x v="135"/>
    <x v="44"/>
    <n v="1781.5404515056182"/>
    <n v="1124.2443661782293"/>
    <n v="2106.6114438202244"/>
    <n v="0.84569010423435853"/>
    <n v="890.7702257528091"/>
  </r>
  <r>
    <x v="135"/>
    <x v="45"/>
    <n v="1901.2320782696634"/>
    <n v="1207.1334039575625"/>
    <n v="2252.0778117977529"/>
    <n v="0.8442124283227932"/>
    <n v="950.61603913483168"/>
  </r>
  <r>
    <x v="135"/>
    <x v="46"/>
    <n v="1772.2772969662919"/>
    <n v="1111.5586984374224"/>
    <n v="2092.0156685393258"/>
    <n v="0.8471625349745685"/>
    <n v="886.13864848314597"/>
  </r>
  <r>
    <x v="135"/>
    <x v="47"/>
    <n v="1724.8431381573034"/>
    <n v="1092.6017087177056"/>
    <n v="2041.7792106741572"/>
    <n v="0.84477456188213051"/>
    <n v="862.42156907865171"/>
  </r>
  <r>
    <x v="136"/>
    <x v="0"/>
    <n v="1886.4053580337079"/>
    <n v="1210.6142053369858"/>
    <n v="2241.4530842696627"/>
    <n v="0.84159930505454206"/>
    <n v="943.20267901685395"/>
  </r>
  <r>
    <x v="136"/>
    <x v="1"/>
    <n v="1924.3170263932582"/>
    <n v="1223.550365606902"/>
    <n v="2280.3665308988761"/>
    <n v="0.84386303706831278"/>
    <n v="962.15851319662909"/>
  </r>
  <r>
    <x v="136"/>
    <x v="2"/>
    <n v="1923.4458198202249"/>
    <n v="1219.8434526849287"/>
    <n v="2277.6439297752809"/>
    <n v="0.84448925254528162"/>
    <n v="961.72290991011243"/>
  </r>
  <r>
    <x v="136"/>
    <x v="3"/>
    <n v="1895.3321863146073"/>
    <n v="1195.8324042285624"/>
    <n v="2241.0486910112359"/>
    <n v="0.84573449649564292"/>
    <n v="947.66609315730364"/>
  </r>
  <r>
    <x v="136"/>
    <x v="4"/>
    <n v="1893.3912191123595"/>
    <n v="1188.3133544087966"/>
    <n v="2235.4012921348312"/>
    <n v="0.84700282932383542"/>
    <n v="946.69560955617976"/>
  </r>
  <r>
    <x v="136"/>
    <x v="5"/>
    <n v="1885.724601269663"/>
    <n v="1202.0745358932106"/>
    <n v="2236.2782612359551"/>
    <n v="0.84324237907113275"/>
    <n v="942.86230063483151"/>
  </r>
  <r>
    <x v="136"/>
    <x v="6"/>
    <n v="1902.585487550562"/>
    <n v="1199.9250858317255"/>
    <n v="2249.3669662921352"/>
    <n v="0.84583152329599243"/>
    <n v="951.292743775281"/>
  </r>
  <r>
    <x v="136"/>
    <x v="7"/>
    <n v="1870.8654640449438"/>
    <n v="1180.8429298105066"/>
    <n v="2212.3579297752804"/>
    <n v="0.84564321119366814"/>
    <n v="935.4327320224719"/>
  </r>
  <r>
    <x v="136"/>
    <x v="8"/>
    <n v="2065.1607383258429"/>
    <n v="1309.6967692267278"/>
    <n v="2445.4436207865169"/>
    <n v="0.84449329388409078"/>
    <n v="1032.5803691629214"/>
  </r>
  <r>
    <x v="136"/>
    <x v="9"/>
    <n v="2102.6469337078652"/>
    <n v="1336.2954525975697"/>
    <n v="2491.3469578651689"/>
    <n v="0.84397997118378887"/>
    <n v="1051.3234668539326"/>
  </r>
  <r>
    <x v="136"/>
    <x v="10"/>
    <n v="2171.3709498876406"/>
    <n v="1368.8900180044461"/>
    <n v="2566.8485898876402"/>
    <n v="0.84592872304271327"/>
    <n v="1085.6854749438203"/>
  </r>
  <r>
    <x v="136"/>
    <x v="11"/>
    <n v="2133.8442332696632"/>
    <n v="1369.0355603151011"/>
    <n v="2535.2612443820221"/>
    <n v="0.8416664113010548"/>
    <n v="1066.9221166348316"/>
  </r>
  <r>
    <x v="136"/>
    <x v="12"/>
    <n v="2089.7490243033708"/>
    <n v="1324.2413687920725"/>
    <n v="2473.9980168539328"/>
    <n v="0.84468500381451672"/>
    <n v="1044.8745121516854"/>
  </r>
  <r>
    <x v="136"/>
    <x v="13"/>
    <n v="2132.320634797753"/>
    <n v="1364.3140968999369"/>
    <n v="2531.4312640449439"/>
    <n v="0.84233795524455335"/>
    <n v="1066.1603173988765"/>
  </r>
  <r>
    <x v="136"/>
    <x v="14"/>
    <n v="1850.9533286966293"/>
    <n v="1192.5347981033817"/>
    <n v="2201.8554606741573"/>
    <n v="0.84063343927666812"/>
    <n v="925.47666434831467"/>
  </r>
  <r>
    <x v="136"/>
    <x v="15"/>
    <n v="1688.6333617078651"/>
    <n v="1083.6676583422511"/>
    <n v="2006.4441741573035"/>
    <n v="0.84160495639859145"/>
    <n v="844.31668085393255"/>
  </r>
  <r>
    <x v="136"/>
    <x v="16"/>
    <n v="1728.773698044944"/>
    <n v="1123.4127428257507"/>
    <n v="2061.7261432584269"/>
    <n v="0.83850791905501443"/>
    <n v="864.38684902247201"/>
  </r>
  <r>
    <x v="136"/>
    <x v="17"/>
    <n v="1744.8322638539328"/>
    <n v="1121.7615344964311"/>
    <n v="2074.3164101123598"/>
    <n v="0.84116013128364553"/>
    <n v="872.41613192696639"/>
  </r>
  <r>
    <x v="136"/>
    <x v="18"/>
    <n v="1624.8569884382025"/>
    <n v="1048.3583493677138"/>
    <n v="1933.7051123595506"/>
    <n v="0.84028168413720294"/>
    <n v="812.42849421910125"/>
  </r>
  <r>
    <x v="136"/>
    <x v="19"/>
    <n v="1564.8409858651689"/>
    <n v="1023.0023741561193"/>
    <n v="1869.5617584269664"/>
    <n v="0.83700951777159427"/>
    <n v="782.42049293258447"/>
  </r>
  <r>
    <x v="136"/>
    <x v="20"/>
    <n v="1539.7340280674155"/>
    <n v="1001.3595463954591"/>
    <n v="1836.7095084269663"/>
    <n v="0.83831113249155398"/>
    <n v="769.86701403370773"/>
  </r>
  <r>
    <x v="136"/>
    <x v="21"/>
    <n v="1525.7906707752811"/>
    <n v="977.65364756779161"/>
    <n v="1812.137915730337"/>
    <n v="0.84198374612141436"/>
    <n v="762.89533538764056"/>
  </r>
  <r>
    <x v="136"/>
    <x v="22"/>
    <n v="1596.9338047415731"/>
    <n v="1033.1453611907468"/>
    <n v="1901.9955084269666"/>
    <n v="0.83960966136155979"/>
    <n v="798.46690237078656"/>
  </r>
  <r>
    <x v="136"/>
    <x v="23"/>
    <n v="1604.0736465168541"/>
    <n v="1034.5498265824378"/>
    <n v="1908.754988764045"/>
    <n v="0.84037692420414944"/>
    <n v="802.03682325842703"/>
  </r>
  <r>
    <x v="136"/>
    <x v="24"/>
    <n v="1618.2317663595506"/>
    <n v="1035.8537171546297"/>
    <n v="1921.3711179775278"/>
    <n v="0.84222759008833892"/>
    <n v="809.11588317977532"/>
  </r>
  <r>
    <x v="136"/>
    <x v="25"/>
    <n v="1620.3307663820221"/>
    <n v="1035.7792799568094"/>
    <n v="1923.0991938202246"/>
    <n v="0.8425622409852116"/>
    <n v="810.16538319101107"/>
  </r>
  <r>
    <x v="136"/>
    <x v="26"/>
    <n v="1612.7168261460674"/>
    <n v="1047.8106251350562"/>
    <n v="1923.2167499999998"/>
    <n v="0.83855177849614071"/>
    <n v="806.35841307303372"/>
  </r>
  <r>
    <x v="136"/>
    <x v="27"/>
    <n v="1608.6768589213484"/>
    <n v="1042.3787472250501"/>
    <n v="1916.8710674157301"/>
    <n v="0.83922016783847642"/>
    <n v="804.33842946067421"/>
  </r>
  <r>
    <x v="136"/>
    <x v="28"/>
    <n v="1626.3846390337078"/>
    <n v="1050.5999795261012"/>
    <n v="1936.2043567415728"/>
    <n v="0.83998604453650805"/>
    <n v="813.1923195168539"/>
  </r>
  <r>
    <x v="136"/>
    <x v="29"/>
    <n v="1672.3883982134832"/>
    <n v="1079.1897530226317"/>
    <n v="1990.3601376404495"/>
    <n v="0.84024411792937215"/>
    <n v="836.19419910674162"/>
  </r>
  <r>
    <x v="136"/>
    <x v="30"/>
    <n v="1887.3981283146065"/>
    <n v="1198.2042036889352"/>
    <n v="2235.612893258427"/>
    <n v="0.84424192310132273"/>
    <n v="943.69906415730327"/>
  </r>
  <r>
    <x v="136"/>
    <x v="31"/>
    <n v="1845.9854251685397"/>
    <n v="1189.089089080823"/>
    <n v="2195.813073033708"/>
    <n v="0.8406842312028634"/>
    <n v="922.99271258426984"/>
  </r>
  <r>
    <x v="136"/>
    <x v="32"/>
    <n v="1719.4254489101127"/>
    <n v="1109.6988477644393"/>
    <n v="2046.4250308988762"/>
    <n v="0.84020935189346679"/>
    <n v="859.71272445505633"/>
  </r>
  <r>
    <x v="136"/>
    <x v="33"/>
    <n v="1783.3152816404495"/>
    <n v="1143.7230368270345"/>
    <n v="2118.5645561797755"/>
    <n v="0.84175640361705473"/>
    <n v="891.65764082022474"/>
  </r>
  <r>
    <x v="136"/>
    <x v="34"/>
    <n v="1792.080024977528"/>
    <n v="1145.9188201214772"/>
    <n v="2127.1296994382019"/>
    <n v="0.84248742587291969"/>
    <n v="896.04001248876398"/>
  </r>
  <r>
    <x v="136"/>
    <x v="35"/>
    <n v="1753.763144258427"/>
    <n v="1119.7899035301132"/>
    <n v="2080.7725955056176"/>
    <n v="0.84284229235164021"/>
    <n v="876.88157212921351"/>
  </r>
  <r>
    <x v="136"/>
    <x v="36"/>
    <n v="1668.1134078202247"/>
    <n v="1055.0106272759672"/>
    <n v="1973.7400449438201"/>
    <n v="0.84515355104309364"/>
    <n v="834.05670391011233"/>
  </r>
  <r>
    <x v="136"/>
    <x v="37"/>
    <n v="1689.3019621011238"/>
    <n v="1075.8255097594636"/>
    <n v="2002.7834747191012"/>
    <n v="0.84347708248294562"/>
    <n v="844.65098105056188"/>
  </r>
  <r>
    <x v="136"/>
    <x v="38"/>
    <n v="1700.3034776629213"/>
    <n v="1091.0183475820429"/>
    <n v="2020.235865168539"/>
    <n v="0.84163612129570464"/>
    <n v="850.15173883146065"/>
  </r>
  <r>
    <x v="136"/>
    <x v="39"/>
    <n v="1645.6970600898874"/>
    <n v="1052.2606737582016"/>
    <n v="1953.3487500000001"/>
    <n v="0.84250037792272747"/>
    <n v="822.84853004494369"/>
  </r>
  <r>
    <x v="136"/>
    <x v="40"/>
    <n v="1642.4756218314606"/>
    <n v="1050.4248214465219"/>
    <n v="1949.6457303370787"/>
    <n v="0.84244824394198492"/>
    <n v="821.23781091573028"/>
  </r>
  <r>
    <x v="136"/>
    <x v="41"/>
    <n v="1642.4918303258428"/>
    <n v="1049.0460430052897"/>
    <n v="1948.9168820224718"/>
    <n v="0.84277161610984708"/>
    <n v="821.24591516292139"/>
  </r>
  <r>
    <x v="136"/>
    <x v="42"/>
    <n v="1645.1621797752807"/>
    <n v="1059.2808745238303"/>
    <n v="1956.6896966292136"/>
    <n v="0.84078849222204177"/>
    <n v="822.58108988764036"/>
  </r>
  <r>
    <x v="136"/>
    <x v="43"/>
    <n v="1770.5470401910113"/>
    <n v="1126.7503466028243"/>
    <n v="2098.666997191011"/>
    <n v="0.8436531582003356"/>
    <n v="885.27352009550566"/>
  </r>
  <r>
    <x v="136"/>
    <x v="44"/>
    <n v="1813.1389113033711"/>
    <n v="1148.7070381257879"/>
    <n v="2146.3924550561796"/>
    <n v="0.84473783302407013"/>
    <n v="906.56945565168553"/>
  </r>
  <r>
    <x v="136"/>
    <x v="45"/>
    <n v="1907.8127269887641"/>
    <n v="1218.9161589575422"/>
    <n v="2263.9580393258425"/>
    <n v="0.84268908427157474"/>
    <n v="953.90636349438205"/>
  </r>
  <r>
    <x v="136"/>
    <x v="46"/>
    <n v="1989.6858842359552"/>
    <n v="1262.5377045350256"/>
    <n v="2356.4488904494378"/>
    <n v="0.84435775046938055"/>
    <n v="994.8429421179776"/>
  </r>
  <r>
    <x v="136"/>
    <x v="47"/>
    <n v="1997.1174789101121"/>
    <n v="1267.5582292428262"/>
    <n v="2365.4137247191011"/>
    <n v="0.84429943820811937"/>
    <n v="998.55873945505607"/>
  </r>
  <r>
    <x v="137"/>
    <x v="0"/>
    <n v="2011.4295794494383"/>
    <n v="1283.8933145494384"/>
    <n v="2386.2587865168539"/>
    <n v="0.8429218116721775"/>
    <n v="1005.7147897247191"/>
  </r>
  <r>
    <x v="137"/>
    <x v="1"/>
    <n v="1984.0088590786518"/>
    <n v="1269.0594382817903"/>
    <n v="2355.1651769662922"/>
    <n v="0.84240752134178121"/>
    <n v="992.00442953932588"/>
  </r>
  <r>
    <x v="137"/>
    <x v="2"/>
    <n v="1966.3334959550562"/>
    <n v="1258.4742893381203"/>
    <n v="2334.5716853932586"/>
    <n v="0.84226734533697867"/>
    <n v="983.16674797752808"/>
  </r>
  <r>
    <x v="137"/>
    <x v="3"/>
    <n v="1925.7636345168537"/>
    <n v="1220.0513984777556"/>
    <n v="2279.7129185393255"/>
    <n v="0.84473953665654677"/>
    <n v="962.88181725842685"/>
  </r>
  <r>
    <x v="137"/>
    <x v="4"/>
    <n v="1919.8718468089894"/>
    <n v="1208.8891538633509"/>
    <n v="2268.770789325843"/>
    <n v="0.84621675130940499"/>
    <n v="959.9359234044947"/>
  </r>
  <r>
    <x v="137"/>
    <x v="5"/>
    <n v="1956.4989919887641"/>
    <n v="1237.051347083182"/>
    <n v="2314.7752247191011"/>
    <n v="0.84522202030488125"/>
    <n v="978.24949599438207"/>
  </r>
  <r>
    <x v="137"/>
    <x v="6"/>
    <n v="1961.23592447191"/>
    <n v="1256.5597462844926"/>
    <n v="2329.246390449438"/>
    <n v="0.84200449231714003"/>
    <n v="980.61796223595502"/>
  </r>
  <r>
    <x v="137"/>
    <x v="7"/>
    <n v="1982.8864208426967"/>
    <n v="1279.3976270464816"/>
    <n v="2359.8086460674153"/>
    <n v="0.84027424178953924"/>
    <n v="991.44321042134834"/>
  </r>
  <r>
    <x v="137"/>
    <x v="8"/>
    <n v="1987.5301544831464"/>
    <n v="1261.7924128160878"/>
    <n v="2354.229429775281"/>
    <n v="0.84423808883948182"/>
    <n v="993.76507724157318"/>
  </r>
  <r>
    <x v="137"/>
    <x v="9"/>
    <n v="1919.3531749887641"/>
    <n v="1217.8152927015251"/>
    <n v="2273.1015589887643"/>
    <n v="0.84437634007106466"/>
    <n v="959.67658749438203"/>
  </r>
  <r>
    <x v="137"/>
    <x v="10"/>
    <n v="1927.720810213483"/>
    <n v="1233.8780002003155"/>
    <n v="2288.7906067415729"/>
    <n v="0.84224428592787459"/>
    <n v="963.8604051067415"/>
  </r>
  <r>
    <x v="137"/>
    <x v="11"/>
    <n v="1939.508437752809"/>
    <n v="1239.8841011039424"/>
    <n v="2301.9568988764045"/>
    <n v="0.8425476770218816"/>
    <n v="969.75421887640448"/>
  </r>
  <r>
    <x v="137"/>
    <x v="12"/>
    <n v="1935.7115979438204"/>
    <n v="1243.2949579769138"/>
    <n v="2300.6003005617977"/>
    <n v="0.84139413416190856"/>
    <n v="967.85579897191019"/>
  </r>
  <r>
    <x v="137"/>
    <x v="13"/>
    <n v="1938.3373740337079"/>
    <n v="1241.0775755230609"/>
    <n v="2301.6136348314608"/>
    <n v="0.84216453391650403"/>
    <n v="969.16868701685394"/>
  </r>
  <r>
    <x v="137"/>
    <x v="14"/>
    <n v="1658.6962725842695"/>
    <n v="1065.7374125341719"/>
    <n v="1971.5652556179775"/>
    <n v="0.84130934436880167"/>
    <n v="829.34813629213477"/>
  </r>
  <r>
    <x v="137"/>
    <x v="15"/>
    <n v="1553.316746359551"/>
    <n v="990.52488081228103"/>
    <n v="1842.2628623595508"/>
    <n v="0.84315695555523451"/>
    <n v="776.65837317977548"/>
  </r>
  <r>
    <x v="137"/>
    <x v="16"/>
    <n v="1599.1665248426968"/>
    <n v="1035.5588534265034"/>
    <n v="1905.1812808988761"/>
    <n v="0.83937761769746144"/>
    <n v="799.58326242134842"/>
  </r>
  <r>
    <x v="137"/>
    <x v="17"/>
    <n v="1651.5442744382021"/>
    <n v="1051.8871125162541"/>
    <n v="1958.0768595505617"/>
    <n v="0.84345222016324828"/>
    <n v="825.77213721910107"/>
  </r>
  <r>
    <x v="137"/>
    <x v="18"/>
    <n v="1621.6355501797755"/>
    <n v="1025.7660427587368"/>
    <n v="1918.8272022471908"/>
    <n v="0.84511807435324759"/>
    <n v="810.81777508988773"/>
  </r>
  <r>
    <x v="137"/>
    <x v="19"/>
    <n v="1636.3204460898878"/>
    <n v="1037.1093101458275"/>
    <n v="1937.3023314606742"/>
    <n v="0.84463866042846603"/>
    <n v="818.1602230449439"/>
  </r>
  <r>
    <x v="137"/>
    <x v="20"/>
    <n v="1708.8331978314609"/>
    <n v="1066.5360118189553"/>
    <n v="2014.3510028089891"/>
    <n v="0.84832941004249651"/>
    <n v="854.41659891573045"/>
  </r>
  <r>
    <x v="137"/>
    <x v="21"/>
    <n v="1722.8575975955061"/>
    <n v="1085.4701920591833"/>
    <n v="2036.2916882022475"/>
    <n v="0.84607603496949957"/>
    <n v="861.42879879775307"/>
  </r>
  <r>
    <x v="137"/>
    <x v="22"/>
    <n v="1823.9378206853933"/>
    <n v="1174.398972312526"/>
    <n v="2169.3229634831459"/>
    <n v="0.84078666541970803"/>
    <n v="911.96891034269663"/>
  </r>
  <r>
    <x v="137"/>
    <x v="23"/>
    <n v="1695.5179196966292"/>
    <n v="1082.3929884164563"/>
    <n v="2011.5555168539327"/>
    <n v="0.84288895110805317"/>
    <n v="847.75895984831459"/>
  </r>
  <r>
    <x v="137"/>
    <x v="24"/>
    <n v="1725.5887288988765"/>
    <n v="1102.8128097765311"/>
    <n v="2047.8897808988763"/>
    <n v="0.84261796947952305"/>
    <n v="862.79436444943826"/>
  </r>
  <r>
    <x v="137"/>
    <x v="25"/>
    <n v="1728.0767327865169"/>
    <n v="1088.9935386045772"/>
    <n v="2042.5856460674156"/>
    <n v="0.84602412442953279"/>
    <n v="864.03836639325846"/>
  </r>
  <r>
    <x v="137"/>
    <x v="26"/>
    <n v="1730.2770358988766"/>
    <n v="1115.9813097833062"/>
    <n v="2058.9494662921347"/>
    <n v="0.84036886976874237"/>
    <n v="865.13851794943832"/>
  </r>
  <r>
    <x v="137"/>
    <x v="27"/>
    <n v="1962.3664669550562"/>
    <n v="1250.6643190798175"/>
    <n v="2327.0245786516853"/>
    <n v="0.84329425866747065"/>
    <n v="981.18323347752812"/>
  </r>
  <r>
    <x v="137"/>
    <x v="28"/>
    <n v="1926.3998179213484"/>
    <n v="1217.9690963748915"/>
    <n v="2279.1368932584269"/>
    <n v="0.84523216820347336"/>
    <n v="963.19990896067418"/>
  </r>
  <r>
    <x v="137"/>
    <x v="29"/>
    <n v="1678.5678866966293"/>
    <n v="1089.9096001868163"/>
    <n v="2001.3728005617979"/>
    <n v="0.83870825376733649"/>
    <n v="839.28394334831466"/>
  </r>
  <r>
    <x v="137"/>
    <x v="30"/>
    <n v="1679.1594967415731"/>
    <n v="1079.8667236138749"/>
    <n v="1996.4189831460674"/>
    <n v="0.84108571943924348"/>
    <n v="839.57974837078655"/>
  </r>
  <r>
    <x v="137"/>
    <x v="31"/>
    <n v="1697.2319679775285"/>
    <n v="1090.6105558957279"/>
    <n v="2017.4309747191012"/>
    <n v="0.84128378578793461"/>
    <n v="848.61598398876424"/>
  </r>
  <r>
    <x v="137"/>
    <x v="32"/>
    <n v="1930.5208276179776"/>
    <n v="1249.8002131317198"/>
    <n v="2299.7633005617977"/>
    <n v="0.83944327102984051"/>
    <n v="965.2604138089888"/>
  </r>
  <r>
    <x v="137"/>
    <x v="33"/>
    <n v="2031.2323074606743"/>
    <n v="1306.8206109308517"/>
    <n v="2415.3022162921352"/>
    <n v="0.84098474044334381"/>
    <n v="1015.6161537303371"/>
  </r>
  <r>
    <x v="137"/>
    <x v="34"/>
    <n v="1805.1035502134832"/>
    <n v="1142.4113604628451"/>
    <n v="2136.2356011235956"/>
    <n v="0.84499272892187227"/>
    <n v="902.55177510674162"/>
  </r>
  <r>
    <x v="137"/>
    <x v="35"/>
    <n v="1716.8280376853932"/>
    <n v="1102.8276872655108"/>
    <n v="2040.5213595505618"/>
    <n v="0.84136734450235595"/>
    <n v="858.41401884269658"/>
  </r>
  <r>
    <x v="137"/>
    <x v="36"/>
    <n v="1614.4592392921347"/>
    <n v="1030.5496247226929"/>
    <n v="1915.3357837078649"/>
    <n v="0.84291185546940051"/>
    <n v="807.22961964606736"/>
  </r>
  <r>
    <x v="137"/>
    <x v="37"/>
    <n v="1879.5734776516856"/>
    <n v="1197.8848838182616"/>
    <n v="2228.8393061797751"/>
    <n v="0.84329698980105916"/>
    <n v="939.7867388258428"/>
  </r>
  <r>
    <x v="137"/>
    <x v="38"/>
    <n v="1967.7679477078652"/>
    <n v="1253.9697953660548"/>
    <n v="2333.3561544943818"/>
    <n v="0.84332087234846653"/>
    <n v="983.88397385393262"/>
  </r>
  <r>
    <x v="137"/>
    <x v="39"/>
    <n v="1709.8745935955058"/>
    <n v="1086.5403713705232"/>
    <n v="2025.8926685393258"/>
    <n v="0.84401045531613972"/>
    <n v="854.93729679775288"/>
  </r>
  <r>
    <x v="137"/>
    <x v="40"/>
    <n v="1680.5736878764046"/>
    <n v="1083.1947551632941"/>
    <n v="1999.4096123595505"/>
    <n v="0.84053496466545441"/>
    <n v="840.28684393820231"/>
  </r>
  <r>
    <x v="137"/>
    <x v="41"/>
    <n v="1657.9587860898876"/>
    <n v="1052.3721777567123"/>
    <n v="1963.7501207865166"/>
    <n v="0.84428195244405424"/>
    <n v="828.97939304494378"/>
  </r>
  <r>
    <x v="137"/>
    <x v="42"/>
    <n v="1601.6788414719101"/>
    <n v="1020.2090770519579"/>
    <n v="1899.000176966292"/>
    <n v="0.84343269732109172"/>
    <n v="800.83942073595506"/>
  </r>
  <r>
    <x v="137"/>
    <x v="43"/>
    <n v="1631.6402433370786"/>
    <n v="1046.4486205732198"/>
    <n v="1938.37679494382"/>
    <n v="0.84175597210673814"/>
    <n v="815.82012166853929"/>
  </r>
  <r>
    <x v="137"/>
    <x v="44"/>
    <n v="1738.904007033708"/>
    <n v="1095.3390391481773"/>
    <n v="2055.1288904494381"/>
    <n v="0.84612892900037306"/>
    <n v="869.45200351685401"/>
  </r>
  <r>
    <x v="137"/>
    <x v="45"/>
    <n v="1929.5645264494383"/>
    <n v="1236.1390710671117"/>
    <n v="2291.5625814606738"/>
    <n v="0.84203003752116912"/>
    <n v="964.78226322471915"/>
  </r>
  <r>
    <x v="137"/>
    <x v="46"/>
    <n v="1988.3081622134835"/>
    <n v="1254.0510614158018"/>
    <n v="2350.7474157303373"/>
    <n v="0.84581956738884678"/>
    <n v="994.15408110674173"/>
  </r>
  <r>
    <x v="137"/>
    <x v="47"/>
    <n v="1945.4974764269664"/>
    <n v="1238.43028688151"/>
    <n v="2306.2241882022472"/>
    <n v="0.84358558304061704"/>
    <n v="972.74873821348319"/>
  </r>
  <r>
    <x v="138"/>
    <x v="0"/>
    <n v="1999.6460040337081"/>
    <n v="1272.8150467991584"/>
    <n v="2370.3675421348312"/>
    <n v="0.84360166450505858"/>
    <n v="999.82300201685405"/>
  </r>
  <r>
    <x v="138"/>
    <x v="1"/>
    <n v="2031.1877341011239"/>
    <n v="1266.8013490810595"/>
    <n v="2393.8482134831461"/>
    <n v="0.84850314345773137"/>
    <n v="1015.5938670505619"/>
  </r>
  <r>
    <x v="138"/>
    <x v="2"/>
    <n v="2041.3990855617978"/>
    <n v="1280.5004235343797"/>
    <n v="2409.7700224719101"/>
    <n v="0.84713440142630614"/>
    <n v="1020.6995427808989"/>
  </r>
  <r>
    <x v="138"/>
    <x v="3"/>
    <n v="1978.8180887528094"/>
    <n v="1245.7509901458361"/>
    <n v="2338.293514044944"/>
    <n v="0.84626591010369401"/>
    <n v="989.40904437640472"/>
  </r>
  <r>
    <x v="138"/>
    <x v="4"/>
    <n v="1949.2497428764048"/>
    <n v="1228.9487701253049"/>
    <n v="2304.3197780898877"/>
    <n v="0.84591112805193647"/>
    <n v="974.62487143820238"/>
  </r>
  <r>
    <x v="138"/>
    <x v="5"/>
    <n v="1961.6532932022471"/>
    <n v="1238.7137908612722"/>
    <n v="2320.0205814606743"/>
    <n v="0.84553271159654941"/>
    <n v="980.82664660112357"/>
  </r>
  <r>
    <x v="138"/>
    <x v="6"/>
    <n v="2039.6688287865165"/>
    <n v="1282.2036053718791"/>
    <n v="2409.2104550561799"/>
    <n v="0.84661297418242942"/>
    <n v="1019.8344143932583"/>
  </r>
  <r>
    <x v="138"/>
    <x v="7"/>
    <n v="2012.6533207752807"/>
    <n v="1265.2926703380554"/>
    <n v="2377.3386235955054"/>
    <n v="0.84659934466185893"/>
    <n v="1006.3266603876403"/>
  </r>
  <r>
    <x v="138"/>
    <x v="8"/>
    <n v="2027.8852533707868"/>
    <n v="1273.3417491673472"/>
    <n v="2394.5182837078651"/>
    <n v="0.84688651874925169"/>
    <n v="1013.9426266853934"/>
  </r>
  <r>
    <x v="138"/>
    <x v="9"/>
    <n v="1997.3362935842699"/>
    <n v="1276.4320855763469"/>
    <n v="2370.3651910112358"/>
    <n v="0.84262809003374461"/>
    <n v="998.66814679213496"/>
  </r>
  <r>
    <x v="138"/>
    <x v="10"/>
    <n v="2219.3399890112355"/>
    <n v="1412.0692305726166"/>
    <n v="2630.4770477528086"/>
    <n v="0.84370247248771724"/>
    <n v="1109.6699945056178"/>
  </r>
  <r>
    <x v="138"/>
    <x v="11"/>
    <n v="2295.9413334606738"/>
    <n v="1470.9200039715929"/>
    <n v="2726.7108876404495"/>
    <n v="0.84201861806018585"/>
    <n v="1147.9706667303369"/>
  </r>
  <r>
    <x v="138"/>
    <x v="12"/>
    <n v="2304.2684474494381"/>
    <n v="1484.6224208113115"/>
    <n v="2741.1232752808987"/>
    <n v="0.84062926619500766"/>
    <n v="1152.134223724719"/>
  </r>
  <r>
    <x v="138"/>
    <x v="13"/>
    <n v="2382.6365177865164"/>
    <n v="1528.3472443959429"/>
    <n v="2830.6893286516852"/>
    <n v="0.8417160066524908"/>
    <n v="1191.3182588932582"/>
  </r>
  <r>
    <x v="138"/>
    <x v="14"/>
    <n v="2108.1780824157304"/>
    <n v="1342.9839348326364"/>
    <n v="2499.6041039325842"/>
    <n v="0.84340479322264272"/>
    <n v="1054.0890412078652"/>
  </r>
  <r>
    <x v="138"/>
    <x v="15"/>
    <n v="2038.3275758764044"/>
    <n v="1296.5583616375452"/>
    <n v="2415.7489297752809"/>
    <n v="0.84376631642180411"/>
    <n v="1019.1637879382022"/>
  </r>
  <r>
    <x v="138"/>
    <x v="16"/>
    <n v="2049.6856783146068"/>
    <n v="1303.7856244145044"/>
    <n v="2429.211463483146"/>
    <n v="0.84376585123455949"/>
    <n v="1024.8428391573034"/>
  </r>
  <r>
    <x v="138"/>
    <x v="17"/>
    <n v="2125.0835420561798"/>
    <n v="1348.7387591475263"/>
    <n v="2516.9577471910106"/>
    <n v="0.84430640300888138"/>
    <n v="1062.5417710280899"/>
  </r>
  <r>
    <x v="138"/>
    <x v="18"/>
    <n v="2238.8023386404493"/>
    <n v="1419.868428824765"/>
    <n v="2651.0869971910111"/>
    <n v="0.84448467402714333"/>
    <n v="1119.4011693202247"/>
  </r>
  <r>
    <x v="138"/>
    <x v="19"/>
    <n v="2073.5688947865169"/>
    <n v="1314.6964790362022"/>
    <n v="2455.2219438202251"/>
    <n v="0.84455456257454609"/>
    <n v="1036.7844473932585"/>
  </r>
  <r>
    <x v="138"/>
    <x v="20"/>
    <n v="2075.3194121797746"/>
    <n v="1301.3584824696297"/>
    <n v="2449.5886516853934"/>
    <n v="0.84721139230943543"/>
    <n v="1037.6597060898873"/>
  </r>
  <r>
    <x v="138"/>
    <x v="21"/>
    <n v="2103.1696576516856"/>
    <n v="1325.5204560648583"/>
    <n v="2486.0263651685391"/>
    <n v="0.84599652164553851"/>
    <n v="1051.5848288258428"/>
  </r>
  <r>
    <x v="138"/>
    <x v="22"/>
    <n v="2223.416425348315"/>
    <n v="1399.8563246548777"/>
    <n v="2627.3900224719096"/>
    <n v="0.8462452876548846"/>
    <n v="1111.7082126741575"/>
  </r>
  <r>
    <x v="138"/>
    <x v="23"/>
    <n v="2641.344348741573"/>
    <n v="1676.8970065477288"/>
    <n v="3128.6871910112359"/>
    <n v="0.84423407885907997"/>
    <n v="1320.6721743707865"/>
  </r>
  <r>
    <x v="138"/>
    <x v="24"/>
    <n v="2646.1339588314609"/>
    <n v="1664.7282522831299"/>
    <n v="3126.2349691011236"/>
    <n v="0.8464283667047251"/>
    <n v="1323.0669794157304"/>
  </r>
  <r>
    <x v="138"/>
    <x v="25"/>
    <n v="2668.372013123595"/>
    <n v="1695.4607797215388"/>
    <n v="3161.4548005617976"/>
    <n v="0.84403294731571665"/>
    <n v="1334.1860065617975"/>
  </r>
  <r>
    <x v="138"/>
    <x v="26"/>
    <n v="2664.1942736966298"/>
    <n v="1684.6742560085588"/>
    <n v="3152.1514044943819"/>
    <n v="0.84519870140056852"/>
    <n v="1332.0971368483149"/>
  </r>
  <r>
    <x v="138"/>
    <x v="27"/>
    <n v="2656.9693373258428"/>
    <n v="1682.9448811473515"/>
    <n v="3145.12154494382"/>
    <n v="0.84479067004493247"/>
    <n v="1328.4846686629214"/>
  </r>
  <r>
    <x v="138"/>
    <x v="28"/>
    <n v="2515.8662894831459"/>
    <n v="1597.1843006736513"/>
    <n v="2980.0303483146063"/>
    <n v="0.84424183495514593"/>
    <n v="1257.933144741573"/>
  </r>
  <r>
    <x v="138"/>
    <x v="29"/>
    <n v="2165.4143282022469"/>
    <n v="1362.8804608556295"/>
    <n v="2558.6055505617978"/>
    <n v="0.84632597147566679"/>
    <n v="1082.7071641011235"/>
  </r>
  <r>
    <x v="138"/>
    <x v="30"/>
    <n v="2081.0936883033705"/>
    <n v="1304.1786444119311"/>
    <n v="2455.9790056179772"/>
    <n v="0.84735809367381898"/>
    <n v="1040.5468441516853"/>
  </r>
  <r>
    <x v="138"/>
    <x v="31"/>
    <n v="2248.3856109438202"/>
    <n v="1428.5141475602068"/>
    <n v="2663.8112780898873"/>
    <n v="0.84404838639922253"/>
    <n v="1124.1928054719101"/>
  </r>
  <r>
    <x v="138"/>
    <x v="32"/>
    <n v="2314.2690884831463"/>
    <n v="1464.8168134217653"/>
    <n v="2738.8920589887634"/>
    <n v="0.84496542347769854"/>
    <n v="1157.1345442415732"/>
  </r>
  <r>
    <x v="138"/>
    <x v="33"/>
    <n v="2243.8350761460679"/>
    <n v="1421.5505988870245"/>
    <n v="2656.2383089887639"/>
    <n v="0.84474162899950833"/>
    <n v="1121.9175380730339"/>
  </r>
  <r>
    <x v="138"/>
    <x v="34"/>
    <n v="2009.3427357977528"/>
    <n v="1276.7049330931416"/>
    <n v="2380.6372499999998"/>
    <n v="0.84403566137501751"/>
    <n v="1004.6713678988764"/>
  </r>
  <r>
    <x v="138"/>
    <x v="35"/>
    <n v="2028.1364850337075"/>
    <n v="1284.3728284676849"/>
    <n v="2400.6147471910112"/>
    <n v="0.84484046738730356"/>
    <n v="1014.0682425168537"/>
  </r>
  <r>
    <x v="138"/>
    <x v="36"/>
    <n v="2105.1673545842696"/>
    <n v="1331.8288444552247"/>
    <n v="2491.0836320224721"/>
    <n v="0.84508096296835966"/>
    <n v="1052.5836772921348"/>
  </r>
  <r>
    <x v="138"/>
    <x v="37"/>
    <n v="1967.8570944269663"/>
    <n v="1248.878728446924"/>
    <n v="2330.6993848314605"/>
    <n v="0.84432042469057744"/>
    <n v="983.92854721348317"/>
  </r>
  <r>
    <x v="138"/>
    <x v="38"/>
    <n v="1859.2277650786518"/>
    <n v="1175.1632677366547"/>
    <n v="2199.4855280898873"/>
    <n v="0.84530120400167963"/>
    <n v="929.61388253932591"/>
  </r>
  <r>
    <x v="138"/>
    <x v="39"/>
    <n v="1845.0250718764048"/>
    <n v="1160.0462534138442"/>
    <n v="2179.4092837078651"/>
    <n v="0.84657117213772393"/>
    <n v="922.5125359382024"/>
  </r>
  <r>
    <x v="138"/>
    <x v="40"/>
    <n v="1794.9935018426968"/>
    <n v="1137.023396005251"/>
    <n v="2124.8114915730339"/>
    <n v="0.84477776450363262"/>
    <n v="897.49675092134839"/>
  </r>
  <r>
    <x v="138"/>
    <x v="41"/>
    <n v="1793.5347373483146"/>
    <n v="1144.8252838835624"/>
    <n v="2127.7668539325841"/>
    <n v="0.84291882545000896"/>
    <n v="896.7673686741573"/>
  </r>
  <r>
    <x v="138"/>
    <x v="42"/>
    <n v="1971.1717315280898"/>
    <n v="1249.8114742944015"/>
    <n v="2333.9980112359549"/>
    <n v="0.84454730554130486"/>
    <n v="985.58586576404491"/>
  </r>
  <r>
    <x v="138"/>
    <x v="43"/>
    <n v="1972.8695713146071"/>
    <n v="1242.1945359809934"/>
    <n v="2331.3647528089887"/>
    <n v="0.8462294752194216"/>
    <n v="986.43478565730356"/>
  </r>
  <r>
    <x v="138"/>
    <x v="44"/>
    <n v="1785.1468415056179"/>
    <n v="1127.3755717677966"/>
    <n v="2111.3325"/>
    <n v="0.84550720528652779"/>
    <n v="892.57342075280894"/>
  </r>
  <r>
    <x v="138"/>
    <x v="45"/>
    <n v="1938.3009049213485"/>
    <n v="1217.1858038261316"/>
    <n v="2288.7882556179775"/>
    <n v="0.84686772582114778"/>
    <n v="969.15045246067427"/>
  </r>
  <r>
    <x v="138"/>
    <x v="46"/>
    <n v="2020.6643691235956"/>
    <n v="1295.0207731514197"/>
    <n v="2400.0340196629213"/>
    <n v="0.84193155287331833"/>
    <n v="1010.3321845617978"/>
  </r>
  <r>
    <x v="138"/>
    <x v="47"/>
    <n v="2009.897876730337"/>
    <n v="1280.7201156508959"/>
    <n v="2383.2611039325843"/>
    <n v="0.84333935271038241"/>
    <n v="1004.9489383651685"/>
  </r>
  <r>
    <x v="139"/>
    <x v="0"/>
    <n v="2058.5233598764044"/>
    <n v="1305.3729040584235"/>
    <n v="2437.5226853932586"/>
    <n v="0.84451454430024797"/>
    <n v="1029.2616799382022"/>
  </r>
  <r>
    <x v="139"/>
    <x v="1"/>
    <n v="2064.57723252809"/>
    <n v="1292.6251077008819"/>
    <n v="2435.8486853932582"/>
    <n v="0.84758024786534392"/>
    <n v="1032.288616264045"/>
  </r>
  <r>
    <x v="139"/>
    <x v="2"/>
    <n v="2055.0182729662924"/>
    <n v="1298.1045115600407"/>
    <n v="2430.6738623595506"/>
    <n v="0.84545208009576622"/>
    <n v="1027.5091364831462"/>
  </r>
  <r>
    <x v="139"/>
    <x v="3"/>
    <n v="2036.7310391797755"/>
    <n v="1287.1247427963162"/>
    <n v="2409.3491713483149"/>
    <n v="0.84534490201766166"/>
    <n v="1018.3655195898878"/>
  </r>
  <r>
    <x v="139"/>
    <x v="4"/>
    <n v="2010.6799365842696"/>
    <n v="1278.6027347518991"/>
    <n v="2382.7838258426964"/>
    <n v="0.84383648855479854"/>
    <n v="1005.3399682921348"/>
  </r>
  <r>
    <x v="139"/>
    <x v="5"/>
    <n v="2017.653641292135"/>
    <n v="1278.3516358648403"/>
    <n v="2388.5370252808989"/>
    <n v="0.84472361949459551"/>
    <n v="1008.8268206460675"/>
  </r>
  <r>
    <x v="139"/>
    <x v="6"/>
    <n v="2005.9835253370791"/>
    <n v="1275.3716930288335"/>
    <n v="2377.0870533707866"/>
    <n v="0.84388307213761027"/>
    <n v="1002.9917626685395"/>
  </r>
  <r>
    <x v="139"/>
    <x v="7"/>
    <n v="2005.2217261011237"/>
    <n v="1267.3295652790709"/>
    <n v="2372.1379382022474"/>
    <n v="0.845322564850847"/>
    <n v="1002.6108630505619"/>
  </r>
  <r>
    <x v="139"/>
    <x v="8"/>
    <n v="2053.2596513258422"/>
    <n v="1302.9084631283276"/>
    <n v="2431.7577303370786"/>
    <n v="0.84435206094368187"/>
    <n v="1026.6298256629211"/>
  </r>
  <r>
    <x v="139"/>
    <x v="9"/>
    <n v="2133.5241155056178"/>
    <n v="1359.2003119063006"/>
    <n v="2529.6937837078649"/>
    <n v="0.84339224345898234"/>
    <n v="1066.7620577528089"/>
  </r>
  <r>
    <x v="139"/>
    <x v="10"/>
    <n v="2316.8543433370787"/>
    <n v="1466.922008577176"/>
    <n v="2742.2024410112363"/>
    <n v="0.84488814855065819"/>
    <n v="1158.4271716685394"/>
  </r>
  <r>
    <x v="139"/>
    <x v="11"/>
    <n v="2377.2958188876405"/>
    <n v="1518.1162947246719"/>
    <n v="2820.6758932584266"/>
    <n v="0.8428106981626321"/>
    <n v="1188.6479094438203"/>
  </r>
  <r>
    <x v="139"/>
    <x v="12"/>
    <n v="2461.4341132247187"/>
    <n v="1571.9824079817204"/>
    <n v="2920.579837078652"/>
    <n v="0.8427895317139491"/>
    <n v="1230.7170566123593"/>
  </r>
  <r>
    <x v="139"/>
    <x v="13"/>
    <n v="2537.253397820225"/>
    <n v="1640.074279953898"/>
    <n v="3021.175011235955"/>
    <n v="0.8398233761314744"/>
    <n v="1268.6266989101125"/>
  </r>
  <r>
    <x v="139"/>
    <x v="14"/>
    <n v="2116.002733078652"/>
    <n v="1330.7449866569525"/>
    <n v="2499.6699353932586"/>
    <n v="0.84651285480446981"/>
    <n v="1058.001366539326"/>
  </r>
  <r>
    <x v="139"/>
    <x v="15"/>
    <n v="1998.4344190786517"/>
    <n v="1259.6527765635535"/>
    <n v="2362.3008370786515"/>
    <n v="0.84596948352692591"/>
    <n v="999.21720953932584"/>
  </r>
  <r>
    <x v="139"/>
    <x v="16"/>
    <n v="2191.5991508764041"/>
    <n v="1386.5182697196149"/>
    <n v="2593.3645617977527"/>
    <n v="0.84507947056898181"/>
    <n v="1095.7995754382021"/>
  </r>
  <r>
    <x v="139"/>
    <x v="17"/>
    <n v="2188.8801759438206"/>
    <n v="1388.3150049349151"/>
    <n v="2592.0291235955056"/>
    <n v="0.84446588814077017"/>
    <n v="1094.4400879719103"/>
  </r>
  <r>
    <x v="139"/>
    <x v="18"/>
    <n v="2247.4900916292136"/>
    <n v="1432.7326055067833"/>
    <n v="2665.3206994382022"/>
    <n v="0.84323439655983645"/>
    <n v="1123.7450458146068"/>
  </r>
  <r>
    <x v="139"/>
    <x v="19"/>
    <n v="2171.9625599325846"/>
    <n v="1377.7201705606649"/>
    <n v="2572.0680842696629"/>
    <n v="0.84444209436598638"/>
    <n v="1085.9812799662923"/>
  </r>
  <r>
    <x v="139"/>
    <x v="20"/>
    <n v="1987.441007764045"/>
    <n v="1266.3048537997217"/>
    <n v="2356.5758511235954"/>
    <n v="0.84335965965892845"/>
    <n v="993.72050388202251"/>
  </r>
  <r>
    <x v="139"/>
    <x v="21"/>
    <n v="2007.3693516067417"/>
    <n v="1276.6800923317019"/>
    <n v="2378.958547752809"/>
    <n v="0.84380173563886829"/>
    <n v="1003.6846758033709"/>
  </r>
  <r>
    <x v="139"/>
    <x v="22"/>
    <n v="2015.2102107640449"/>
    <n v="1270.5867579701155"/>
    <n v="2382.3230056179777"/>
    <n v="0.84590133496246733"/>
    <n v="1007.6051053820224"/>
  </r>
  <r>
    <x v="139"/>
    <x v="23"/>
    <n v="2099.5267985393257"/>
    <n v="1332.9067237297111"/>
    <n v="2486.8962808988763"/>
    <n v="0.84423577077386691"/>
    <n v="1049.7633992696628"/>
  </r>
  <r>
    <x v="139"/>
    <x v="24"/>
    <n v="2319.8691232921346"/>
    <n v="1456.4357979123251"/>
    <n v="2739.1600870786519"/>
    <n v="0.8469271782381671"/>
    <n v="1159.9345616460673"/>
  </r>
  <r>
    <x v="139"/>
    <x v="25"/>
    <n v="2351.0218494943824"/>
    <n v="1489.5289640973954"/>
    <n v="2783.1637162921347"/>
    <n v="0.84472998686061029"/>
    <n v="1175.5109247471912"/>
  </r>
  <r>
    <x v="139"/>
    <x v="26"/>
    <n v="2081.7379759550563"/>
    <n v="1307.6507713276951"/>
    <n v="2458.3700983146068"/>
    <n v="0.84679600414202916"/>
    <n v="1040.8689879775281"/>
  </r>
  <r>
    <x v="139"/>
    <x v="27"/>
    <n v="2090.0002559662921"/>
    <n v="1316.0911556699186"/>
    <n v="2469.8576882022471"/>
    <n v="0.84620270469411352"/>
    <n v="1045.0001279831461"/>
  </r>
  <r>
    <x v="139"/>
    <x v="28"/>
    <n v="1919.7948564606741"/>
    <n v="1212.0397473363032"/>
    <n v="2270.3860112359548"/>
    <n v="0.84558081619590952"/>
    <n v="959.89742823033703"/>
  </r>
  <r>
    <x v="139"/>
    <x v="29"/>
    <n v="2001.8868283820225"/>
    <n v="1262.0062726973019"/>
    <n v="2366.4764325842693"/>
    <n v="0.8459356707794875"/>
    <n v="1000.9434141910112"/>
  </r>
  <r>
    <x v="139"/>
    <x v="30"/>
    <n v="2025.5431259325844"/>
    <n v="1271.9695827977068"/>
    <n v="2391.8050870786519"/>
    <n v="0.84686797301137129"/>
    <n v="1012.7715629662922"/>
  </r>
  <r>
    <x v="139"/>
    <x v="31"/>
    <n v="1823.5326083258433"/>
    <n v="1158.2490436424755"/>
    <n v="2160.2805421348316"/>
    <n v="0.84411842478745491"/>
    <n v="911.76630416292164"/>
  </r>
  <r>
    <x v="139"/>
    <x v="32"/>
    <n v="1782.5048569213482"/>
    <n v="1130.6969245700125"/>
    <n v="2110.8763820224717"/>
    <n v="0.84443829686203398"/>
    <n v="891.25242846067408"/>
  </r>
  <r>
    <x v="139"/>
    <x v="33"/>
    <n v="1796.1969825505621"/>
    <n v="1123.5881998886341"/>
    <n v="2118.6727078651684"/>
    <n v="0.84779351519586921"/>
    <n v="898.09849127528105"/>
  </r>
  <r>
    <x v="139"/>
    <x v="34"/>
    <n v="1787.5294901797752"/>
    <n v="1136.4769436345182"/>
    <n v="2118.2165898876401"/>
    <n v="0.8438841895174628"/>
    <n v="893.76474508988758"/>
  </r>
  <r>
    <x v="139"/>
    <x v="35"/>
    <n v="1782.4440750674162"/>
    <n v="1120.7983741890987"/>
    <n v="2105.5393314606745"/>
    <n v="0.84654988317453195"/>
    <n v="891.22203753370809"/>
  </r>
  <r>
    <x v="139"/>
    <x v="36"/>
    <n v="1773.1444514157306"/>
    <n v="1120.7541731490367"/>
    <n v="2097.6489606741575"/>
    <n v="0.84530085093259111"/>
    <n v="886.5722257078653"/>
  </r>
  <r>
    <x v="139"/>
    <x v="37"/>
    <n v="1764.9510575056179"/>
    <n v="1123.0412099365719"/>
    <n v="2091.9545393258427"/>
    <n v="0.84368518738193732"/>
    <n v="882.47552875280894"/>
  </r>
  <r>
    <x v="139"/>
    <x v="38"/>
    <n v="1795.9660115056179"/>
    <n v="1136.1024879047793"/>
    <n v="2125.1406488764046"/>
    <n v="0.84510454047132055"/>
    <n v="897.98300575280894"/>
  </r>
  <r>
    <x v="139"/>
    <x v="39"/>
    <n v="1860.601434977528"/>
    <n v="1170.6224341502234"/>
    <n v="2198.2253258426967"/>
    <n v="0.84641069916900369"/>
    <n v="930.30071748876401"/>
  </r>
  <r>
    <x v="139"/>
    <x v="40"/>
    <n v="1823.0990311011237"/>
    <n v="1134.9341650804963"/>
    <n v="2147.5021853932581"/>
    <n v="0.84893931354359553"/>
    <n v="911.54951555056186"/>
  </r>
  <r>
    <x v="139"/>
    <x v="41"/>
    <n v="1831.2843207640449"/>
    <n v="1147.8981925961855"/>
    <n v="2161.3126853932586"/>
    <n v="0.84730188886613422"/>
    <n v="915.64216038202244"/>
  </r>
  <r>
    <x v="139"/>
    <x v="42"/>
    <n v="1820.8379461348316"/>
    <n v="1142.2302405800085"/>
    <n v="2149.4512668539328"/>
    <n v="0.8471175756405589"/>
    <n v="910.41897306741578"/>
  </r>
  <r>
    <x v="139"/>
    <x v="43"/>
    <n v="1799.9087277640449"/>
    <n v="1144.8412330694455"/>
    <n v="2133.150926966292"/>
    <n v="0.84377936179313162"/>
    <n v="899.95436388202245"/>
  </r>
  <r>
    <x v="139"/>
    <x v="44"/>
    <n v="1770.101306595506"/>
    <n v="1115.6777238838092"/>
    <n v="2092.3659859550562"/>
    <n v="0.8459807311327262"/>
    <n v="885.050653297753"/>
  </r>
  <r>
    <x v="139"/>
    <x v="45"/>
    <n v="1884.3630877415733"/>
    <n v="1184.766764039905"/>
    <n v="2225.8698370786519"/>
    <n v="0.84657380065615606"/>
    <n v="942.18154387078664"/>
  </r>
  <r>
    <x v="139"/>
    <x v="46"/>
    <n v="1954.6917448651684"/>
    <n v="1230.2215484776809"/>
    <n v="2309.602752808989"/>
    <n v="0.84633244504399296"/>
    <n v="977.3458724325842"/>
  </r>
  <r>
    <x v="139"/>
    <x v="47"/>
    <n v="1947.6937274157306"/>
    <n v="1218.6421971822435"/>
    <n v="2297.5203286516853"/>
    <n v="0.84773732059152107"/>
    <n v="973.84686370786528"/>
  </r>
  <r>
    <x v="140"/>
    <x v="0"/>
    <n v="1934.6864106741573"/>
    <n v="1204.1667173211561"/>
    <n v="2278.8218426966296"/>
    <n v="0.84898537236450144"/>
    <n v="967.34320533707864"/>
  </r>
  <r>
    <x v="140"/>
    <x v="1"/>
    <n v="1934.6904627977528"/>
    <n v="1217.4026944969432"/>
    <n v="2285.8470000000002"/>
    <n v="0.84637793465518585"/>
    <n v="967.34523139887642"/>
  </r>
  <r>
    <x v="140"/>
    <x v="2"/>
    <n v="1902.2167443033704"/>
    <n v="1200.3906154337653"/>
    <n v="2249.3034859550562"/>
    <n v="0.84569145790288391"/>
    <n v="951.10837215168522"/>
  </r>
  <r>
    <x v="140"/>
    <x v="3"/>
    <n v="1883.2771186179777"/>
    <n v="1194.1799822503849"/>
    <n v="2229.9772499999999"/>
    <n v="0.8445275029680136"/>
    <n v="941.63855930898887"/>
  </r>
  <r>
    <x v="140"/>
    <x v="4"/>
    <n v="1881.0281900224718"/>
    <n v="1194.6742026405111"/>
    <n v="2228.3432191011234"/>
    <n v="0.84413755201554963"/>
    <n v="940.5140950112359"/>
  </r>
  <r>
    <x v="140"/>
    <x v="5"/>
    <n v="1874.5974698764046"/>
    <n v="1185.9885568387242"/>
    <n v="2218.2616011235955"/>
    <n v="0.84507502132610601"/>
    <n v="937.2987349382023"/>
  </r>
  <r>
    <x v="140"/>
    <x v="6"/>
    <n v="1863.3528268988764"/>
    <n v="1175.6984403012952"/>
    <n v="2203.2590814606738"/>
    <n v="0.84572569906919304"/>
    <n v="931.6764134494382"/>
  </r>
  <r>
    <x v="140"/>
    <x v="7"/>
    <n v="1855.0702862696628"/>
    <n v="1169.4474213634173"/>
    <n v="2192.9188398876404"/>
    <n v="0.84593659032301982"/>
    <n v="927.5351431348314"/>
  </r>
  <r>
    <x v="140"/>
    <x v="8"/>
    <n v="1886.0609275280899"/>
    <n v="1201.7611716668296"/>
    <n v="2236.3934662921347"/>
    <n v="0.84334932826248843"/>
    <n v="943.03046376404495"/>
  </r>
  <r>
    <x v="140"/>
    <x v="9"/>
    <n v="1917.2258101011237"/>
    <n v="1214.905096230611"/>
    <n v="2269.7465056179776"/>
    <n v="0.84468719540075943"/>
    <n v="958.61290505056184"/>
  </r>
  <r>
    <x v="140"/>
    <x v="10"/>
    <n v="2170.8320174494384"/>
    <n v="1385.4053998727106"/>
    <n v="2575.2397500000002"/>
    <n v="0.84296307458342012"/>
    <n v="1085.4160087247192"/>
  </r>
  <r>
    <x v="140"/>
    <x v="11"/>
    <n v="2146.6773086966291"/>
    <n v="1368.8254207706163"/>
    <n v="2545.9588567415731"/>
    <n v="0.84317046326665257"/>
    <n v="1073.3386543483145"/>
  </r>
  <r>
    <x v="140"/>
    <x v="12"/>
    <n v="2186.9473129887642"/>
    <n v="1385.6641900425443"/>
    <n v="2588.97736516854"/>
    <n v="0.84471472883904342"/>
    <n v="1093.4736564943821"/>
  </r>
  <r>
    <x v="140"/>
    <x v="13"/>
    <n v="2323.4228356853932"/>
    <n v="1474.2136312118034"/>
    <n v="2751.6539578651682"/>
    <n v="0.84437319200121663"/>
    <n v="1161.7114178426966"/>
  </r>
  <r>
    <x v="140"/>
    <x v="14"/>
    <n v="1944.3588296966291"/>
    <n v="1230.8314865968173"/>
    <n v="2301.1904325842693"/>
    <n v="0.8449360827183201"/>
    <n v="972.17941484831454"/>
  </r>
  <r>
    <x v="140"/>
    <x v="15"/>
    <n v="1855.2891009438206"/>
    <n v="1175.1309378068822"/>
    <n v="2196.1398792134833"/>
    <n v="0.84479550619893407"/>
    <n v="927.64455047191029"/>
  </r>
  <r>
    <x v="140"/>
    <x v="16"/>
    <n v="1837.5651123370785"/>
    <n v="1167.7249879604085"/>
    <n v="2177.2062808988762"/>
    <n v="0.84400138308365791"/>
    <n v="918.78255616853926"/>
  </r>
  <r>
    <x v="140"/>
    <x v="17"/>
    <n v="1768.460196539326"/>
    <n v="1117.4587790026208"/>
    <n v="2091.9286769662917"/>
    <n v="0.84537308370567454"/>
    <n v="884.23009826966302"/>
  </r>
  <r>
    <x v="140"/>
    <x v="18"/>
    <n v="1800.6988918651687"/>
    <n v="1138.4938652774856"/>
    <n v="2130.4189213483146"/>
    <n v="0.84523230329062682"/>
    <n v="900.34944593258433"/>
  </r>
  <r>
    <x v="140"/>
    <x v="19"/>
    <n v="1964.4249457415731"/>
    <n v="1237.6821695341898"/>
    <n v="2321.8144887640447"/>
    <n v="0.84607317046560504"/>
    <n v="982.21247287078654"/>
  </r>
  <r>
    <x v="140"/>
    <x v="20"/>
    <n v="2112.2139975168539"/>
    <n v="1329.2569889011836"/>
    <n v="2495.6706741573034"/>
    <n v="0.84635125114417242"/>
    <n v="1056.1069987584269"/>
  </r>
  <r>
    <x v="140"/>
    <x v="21"/>
    <n v="2205.9477205280905"/>
    <n v="1386.4157568778598"/>
    <n v="2605.4469859550563"/>
    <n v="0.84666766678404515"/>
    <n v="1102.9738602640452"/>
  </r>
  <r>
    <x v="140"/>
    <x v="22"/>
    <n v="2138.2610479887639"/>
    <n v="1344.9566974746626"/>
    <n v="2526.0777556179773"/>
    <n v="0.84647475448183973"/>
    <n v="1069.130523994382"/>
  </r>
  <r>
    <x v="140"/>
    <x v="23"/>
    <n v="2130.910495786517"/>
    <n v="1339.9111862513287"/>
    <n v="2517.1693483146069"/>
    <n v="0.84655031144936166"/>
    <n v="1065.4552478932585"/>
  </r>
  <r>
    <x v="140"/>
    <x v="24"/>
    <n v="2086.2885107528095"/>
    <n v="1304.6447502706196"/>
    <n v="2460.6295280898876"/>
    <n v="0.84786778624587678"/>
    <n v="1043.1442553764048"/>
  </r>
  <r>
    <x v="140"/>
    <x v="25"/>
    <n v="2172.5055444943819"/>
    <n v="1375.0841877808393"/>
    <n v="2571.1158792134829"/>
    <n v="0.84496601730722543"/>
    <n v="1086.2527722471909"/>
  </r>
  <r>
    <x v="140"/>
    <x v="26"/>
    <n v="2190.5982763483148"/>
    <n v="1374.0446159319131"/>
    <n v="2585.8691797752813"/>
    <n v="0.8471419565543078"/>
    <n v="1095.2991381741574"/>
  </r>
  <r>
    <x v="140"/>
    <x v="27"/>
    <n v="2203.8649289999998"/>
    <n v="1386.194699351382"/>
    <n v="2603.5660870786519"/>
    <n v="0.84647934997219942"/>
    <n v="1101.9324644999999"/>
  </r>
  <r>
    <x v="140"/>
    <x v="28"/>
    <n v="2152.9945693820227"/>
    <n v="1356.5975492676118"/>
    <n v="2544.7480280898876"/>
    <n v="0.84605412623036047"/>
    <n v="1076.4972846910114"/>
  </r>
  <r>
    <x v="140"/>
    <x v="29"/>
    <n v="1947.7747698876408"/>
    <n v="1223.0018592100594"/>
    <n v="2299.9043679775282"/>
    <n v="0.84689380871973374"/>
    <n v="973.88738494382039"/>
  </r>
  <r>
    <x v="140"/>
    <x v="30"/>
    <n v="1820.7204345505618"/>
    <n v="1136.1324220611273"/>
    <n v="2146.1173735955053"/>
    <n v="0.84837877785790039"/>
    <n v="910.36021727528089"/>
  </r>
  <r>
    <x v="140"/>
    <x v="31"/>
    <n v="1948.5932988539323"/>
    <n v="1228.737956012071"/>
    <n v="2303.6520589887641"/>
    <n v="0.84587135945751624"/>
    <n v="974.29664942696616"/>
  </r>
  <r>
    <x v="140"/>
    <x v="32"/>
    <n v="2019.5986606179779"/>
    <n v="1282.2689524988493"/>
    <n v="2392.2776629213481"/>
    <n v="0.84421582491044522"/>
    <n v="1009.7993303089889"/>
  </r>
  <r>
    <x v="140"/>
    <x v="33"/>
    <n v="2258.6617963820227"/>
    <n v="1417.1089658278634"/>
    <n v="2666.4116207865172"/>
    <n v="0.84707919016486288"/>
    <n v="1129.3308981910113"/>
  </r>
  <r>
    <x v="140"/>
    <x v="34"/>
    <n v="2248.1505877752807"/>
    <n v="1427.8712379764756"/>
    <n v="2663.2681685393254"/>
    <n v="0.84413226363467686"/>
    <n v="1124.0752938876403"/>
  </r>
  <r>
    <x v="140"/>
    <x v="35"/>
    <n v="1991.9712819438203"/>
    <n v="1264.3247621455944"/>
    <n v="2359.3360702247192"/>
    <n v="0.84429314970549807"/>
    <n v="995.98564097191013"/>
  </r>
  <r>
    <x v="140"/>
    <x v="36"/>
    <n v="1950.6598818876405"/>
    <n v="1242.3344099076037"/>
    <n v="2312.6756713483146"/>
    <n v="0.84346452295681607"/>
    <n v="975.32994094382025"/>
  </r>
  <r>
    <x v="140"/>
    <x v="37"/>
    <n v="1919.3004973820227"/>
    <n v="1214.6040068838308"/>
    <n v="2271.3382162921348"/>
    <n v="0.84500867533290613"/>
    <n v="959.65024869101137"/>
  </r>
  <r>
    <x v="140"/>
    <x v="38"/>
    <n v="1978.1575926067419"/>
    <n v="1246.5481884999674"/>
    <n v="2338.1595000000002"/>
    <n v="0.84603192921900394"/>
    <n v="989.07879630337095"/>
  </r>
  <r>
    <x v="140"/>
    <x v="39"/>
    <n v="2146.3612430561802"/>
    <n v="1351.318126361253"/>
    <n v="2536.3216011235954"/>
    <n v="0.84624964046567985"/>
    <n v="1073.1806215280901"/>
  </r>
  <r>
    <x v="140"/>
    <x v="40"/>
    <n v="1960.2512584382023"/>
    <n v="1231.8260679709986"/>
    <n v="2315.1631601123595"/>
    <n v="0.84670112768340156"/>
    <n v="980.12562921910114"/>
  </r>
  <r>
    <x v="140"/>
    <x v="41"/>
    <n v="1791.0953589438204"/>
    <n v="1117.7498802806836"/>
    <n v="2111.2525617977531"/>
    <n v="0.848356748668044"/>
    <n v="895.54767947191021"/>
  </r>
  <r>
    <x v="140"/>
    <x v="42"/>
    <n v="1786.9014110224721"/>
    <n v="1127.3180086191232"/>
    <n v="2112.7854943820225"/>
    <n v="0.845756190476464"/>
    <n v="893.45070551123604"/>
  </r>
  <r>
    <x v="140"/>
    <x v="43"/>
    <n v="1754.3020766966295"/>
    <n v="1112.8388183396735"/>
    <n v="2077.4951292134833"/>
    <n v="0.8444313789369936"/>
    <n v="877.15103834831473"/>
  </r>
  <r>
    <x v="140"/>
    <x v="44"/>
    <n v="1896.7058562134835"/>
    <n v="1196.2900192943075"/>
    <n v="2242.4546629213482"/>
    <n v="0.84581681296626887"/>
    <n v="948.35292810674173"/>
  </r>
  <r>
    <x v="140"/>
    <x v="45"/>
    <n v="2053.1461918651685"/>
    <n v="1287.9266025152033"/>
    <n v="2423.6675140449438"/>
    <n v="0.84712369991649594"/>
    <n v="1026.5730959325842"/>
  </r>
  <r>
    <x v="140"/>
    <x v="46"/>
    <n v="2024.5584598988762"/>
    <n v="1278.2635104110341"/>
    <n v="2394.3254915730336"/>
    <n v="0.84556526129151044"/>
    <n v="1012.2792299494381"/>
  </r>
  <r>
    <x v="140"/>
    <x v="47"/>
    <n v="2007.243735775281"/>
    <n v="1258.7603877701363"/>
    <n v="2369.2836741573033"/>
    <n v="0.84719434724894604"/>
    <n v="1003.6218678876405"/>
  </r>
  <r>
    <x v="141"/>
    <x v="0"/>
    <n v="1983.5388127415731"/>
    <n v="1252.0224862060527"/>
    <n v="2345.631370786517"/>
    <n v="0.84563108996810099"/>
    <n v="991.76940637078656"/>
  </r>
  <r>
    <x v="141"/>
    <x v="1"/>
    <n v="1992.0077510561796"/>
    <n v="1262.1687907296168"/>
    <n v="2358.2122331460673"/>
    <n v="0.84471097344731438"/>
    <n v="996.00387552808979"/>
  </r>
  <r>
    <x v="141"/>
    <x v="2"/>
    <n v="1947.9895324382023"/>
    <n v="1234.8580396284344"/>
    <n v="2306.4122780898879"/>
    <n v="0.84459727818110553"/>
    <n v="973.99476621910117"/>
  </r>
  <r>
    <x v="141"/>
    <x v="3"/>
    <n v="1906.394483730337"/>
    <n v="1201.1000431969162"/>
    <n v="2253.2157556179773"/>
    <n v="0.84607720276102927"/>
    <n v="953.19724186516851"/>
  </r>
  <r>
    <x v="141"/>
    <x v="4"/>
    <n v="1904.1171902696631"/>
    <n v="1194.2261225807085"/>
    <n v="2247.6294859550562"/>
    <n v="0.84716684941538356"/>
    <n v="952.05859513483153"/>
  </r>
  <r>
    <x v="141"/>
    <x v="5"/>
    <n v="1916.8489626067417"/>
    <n v="1211.2400240014504"/>
    <n v="2267.4682668539322"/>
    <n v="0.8453696973966176"/>
    <n v="958.42448130337084"/>
  </r>
  <r>
    <x v="141"/>
    <x v="6"/>
    <n v="1943.2161308426964"/>
    <n v="1235.8272222744056"/>
    <n v="2302.9020505617978"/>
    <n v="0.8438118895975818"/>
    <n v="971.60806542134821"/>
  </r>
  <r>
    <x v="141"/>
    <x v="7"/>
    <n v="1942.9446385617982"/>
    <n v="1240.7243079215918"/>
    <n v="2305.3048988764044"/>
    <n v="0.8428146053516743"/>
    <n v="971.47231928089911"/>
  </r>
  <r>
    <x v="141"/>
    <x v="8"/>
    <n v="2113.5998237865169"/>
    <n v="1345.605363009543"/>
    <n v="2505.5853623595503"/>
    <n v="0.8435553046957881"/>
    <n v="1056.7999118932585"/>
  </r>
  <r>
    <x v="141"/>
    <x v="9"/>
    <n v="2092.9907231797752"/>
    <n v="1317.1706101185514"/>
    <n v="2472.9635224719095"/>
    <n v="0.84634920982889239"/>
    <n v="1046.4953615898876"/>
  </r>
  <r>
    <x v="141"/>
    <x v="10"/>
    <n v="2091.0375996067414"/>
    <n v="1320.0268143152853"/>
    <n v="2472.8342106741575"/>
    <n v="0.84560363593347065"/>
    <n v="1045.5187998033707"/>
  </r>
  <r>
    <x v="141"/>
    <x v="11"/>
    <n v="2110.1474144831463"/>
    <n v="1337.8380944148057"/>
    <n v="2498.5061292134837"/>
    <n v="0.84456363336895601"/>
    <n v="1055.0737072415732"/>
  </r>
  <r>
    <x v="141"/>
    <x v="12"/>
    <n v="2178.9889422471911"/>
    <n v="1374.8020016010269"/>
    <n v="2576.4458764044944"/>
    <n v="0.84573441352008294"/>
    <n v="1089.4944711235955"/>
  </r>
  <r>
    <x v="141"/>
    <x v="13"/>
    <n v="2285.2599356629212"/>
    <n v="1462.2912775090517"/>
    <n v="2713.0626151685392"/>
    <n v="0.84231743229448386"/>
    <n v="1142.6299678314606"/>
  </r>
  <r>
    <x v="141"/>
    <x v="14"/>
    <n v="2042.8294851910116"/>
    <n v="1297.4700810518495"/>
    <n v="2420.0373792134837"/>
    <n v="0.84413137695209262"/>
    <n v="1021.4147425955058"/>
  </r>
  <r>
    <x v="141"/>
    <x v="15"/>
    <n v="1931.2988353483149"/>
    <n v="1226.5868419569897"/>
    <n v="2287.8877752808985"/>
    <n v="0.84414054579718056"/>
    <n v="965.64941767415746"/>
  </r>
  <r>
    <x v="141"/>
    <x v="16"/>
    <n v="1917.5864491011237"/>
    <n v="1211.0939181085851"/>
    <n v="2268.0137275280899"/>
    <n v="0.84549155317111013"/>
    <n v="958.79322455056183"/>
  </r>
  <r>
    <x v="141"/>
    <x v="17"/>
    <n v="1873.4628752696631"/>
    <n v="1175.9616081546096"/>
    <n v="2211.9558876404494"/>
    <n v="0.84697117412596068"/>
    <n v="936.73143763483154"/>
  </r>
  <r>
    <x v="141"/>
    <x v="18"/>
    <n v="1865.9704987415728"/>
    <n v="1158.7014339036689"/>
    <n v="2196.4596320224719"/>
    <n v="0.84953553051344322"/>
    <n v="932.98524937078639"/>
  </r>
  <r>
    <x v="141"/>
    <x v="19"/>
    <n v="1930.4316808988763"/>
    <n v="1215.1296429079628"/>
    <n v="2281.0318988764043"/>
    <n v="0.84629753834208654"/>
    <n v="965.21584044943813"/>
  </r>
  <r>
    <x v="141"/>
    <x v="20"/>
    <n v="1984.6693552247193"/>
    <n v="1259.4290096393793"/>
    <n v="2350.547570224719"/>
    <n v="0.84434341187784567"/>
    <n v="992.33467761235966"/>
  </r>
  <r>
    <x v="141"/>
    <x v="21"/>
    <n v="2085.8589856516855"/>
    <n v="1320.518636096348"/>
    <n v="2468.7197443820223"/>
    <n v="0.84491526038887177"/>
    <n v="1042.9294928258428"/>
  </r>
  <r>
    <x v="141"/>
    <x v="22"/>
    <n v="2093.4648216404494"/>
    <n v="1322.0881205743697"/>
    <n v="2475.9870674157301"/>
    <n v="0.84550717133812348"/>
    <n v="1046.7324108202247"/>
  </r>
  <r>
    <x v="141"/>
    <x v="23"/>
    <n v="1998.2034480337077"/>
    <n v="1265.0282317904655"/>
    <n v="2364.9764157303366"/>
    <n v="0.84491474618643736"/>
    <n v="999.10172401685384"/>
  </r>
  <r>
    <x v="141"/>
    <x v="24"/>
    <n v="1736.9630398314607"/>
    <n v="1088.7502517753628"/>
    <n v="2049.9799297752807"/>
    <n v="0.84730733925861756"/>
    <n v="868.48151991573036"/>
  </r>
  <r>
    <x v="141"/>
    <x v="25"/>
    <n v="1845.4789097191012"/>
    <n v="1158.9130218587823"/>
    <n v="2179.1906292134831"/>
    <n v="0.84686437477256149"/>
    <n v="922.73945485955062"/>
  </r>
  <r>
    <x v="141"/>
    <x v="26"/>
    <n v="2026.9654213146073"/>
    <n v="1278.3834232455019"/>
    <n v="2396.4250449438205"/>
    <n v="0.84582884225453647"/>
    <n v="1013.4827106573036"/>
  </r>
  <r>
    <x v="141"/>
    <x v="27"/>
    <n v="2108.1254048089886"/>
    <n v="1328.8355096783705"/>
    <n v="2491.9864634831461"/>
    <n v="0.84596182029912803"/>
    <n v="1054.0627024044943"/>
  </r>
  <r>
    <x v="141"/>
    <x v="28"/>
    <n v="2129.2207602471913"/>
    <n v="1335.1258430357391"/>
    <n v="2513.1935983146068"/>
    <n v="0.84721716690472448"/>
    <n v="1064.6103801235956"/>
  </r>
  <r>
    <x v="141"/>
    <x v="29"/>
    <n v="2184.1675562022469"/>
    <n v="1382.1346768041369"/>
    <n v="2584.7406404494382"/>
    <n v="0.84502387667896195"/>
    <n v="1092.0837781011235"/>
  </r>
  <r>
    <x v="141"/>
    <x v="30"/>
    <n v="2038.6963191235957"/>
    <n v="1276.9059280149002"/>
    <n v="2405.5709157303368"/>
    <n v="0.84748959417171987"/>
    <n v="1019.3481595617978"/>
  </r>
  <r>
    <x v="141"/>
    <x v="31"/>
    <n v="1987.8340637528092"/>
    <n v="1254.4412196233836"/>
    <n v="2350.5546235955057"/>
    <n v="0.84568724495844128"/>
    <n v="993.91703187640462"/>
  </r>
  <r>
    <x v="141"/>
    <x v="32"/>
    <n v="1978.2669999438203"/>
    <n v="1239.1747186345438"/>
    <n v="2334.329519662921"/>
    <n v="0.84746689928741659"/>
    <n v="989.13349997191017"/>
  </r>
  <r>
    <x v="141"/>
    <x v="33"/>
    <n v="1972.2212315393263"/>
    <n v="1230.2612876473167"/>
    <n v="2324.4783117977527"/>
    <n v="0.84845757498765795"/>
    <n v="986.11061576966313"/>
  </r>
  <r>
    <x v="141"/>
    <x v="34"/>
    <n v="1920.6822715280903"/>
    <n v="1214.5438750319386"/>
    <n v="2272.4738089887642"/>
    <n v="0.84519445897718892"/>
    <n v="960.34113576404513"/>
  </r>
  <r>
    <x v="141"/>
    <x v="35"/>
    <n v="1931.4041905617978"/>
    <n v="1228.2533224834963"/>
    <n v="2288.8705449438203"/>
    <n v="0.84382412750617297"/>
    <n v="965.7020952808989"/>
  </r>
  <r>
    <x v="141"/>
    <x v="36"/>
    <n v="1718.4894083595505"/>
    <n v="1085.6523191474978"/>
    <n v="2032.6944691011236"/>
    <n v="0.84542435397065974"/>
    <n v="859.24470417977523"/>
  </r>
  <r>
    <x v="141"/>
    <x v="37"/>
    <n v="1577.0135651460675"/>
    <n v="986.00136616082489"/>
    <n v="1859.8845337078653"/>
    <n v="0.84790939252671438"/>
    <n v="788.50678257303377"/>
  </r>
  <r>
    <x v="141"/>
    <x v="38"/>
    <n v="1557.4944857865171"/>
    <n v="994.49821876064595"/>
    <n v="1847.9220168539323"/>
    <n v="0.84283561296495346"/>
    <n v="778.74724289325854"/>
  </r>
  <r>
    <x v="141"/>
    <x v="39"/>
    <n v="1760.0398837078653"/>
    <n v="1112.6990865644209"/>
    <n v="2082.2679101123595"/>
    <n v="0.84525140840925383"/>
    <n v="880.01994185393266"/>
  </r>
  <r>
    <x v="141"/>
    <x v="40"/>
    <n v="1787.2093724157305"/>
    <n v="1125.3919469069988"/>
    <n v="2112.0190280898878"/>
    <n v="0.84620893497919125"/>
    <n v="893.60468620786526"/>
  </r>
  <r>
    <x v="141"/>
    <x v="41"/>
    <n v="1573.2207774606741"/>
    <n v="991.02757784123139"/>
    <n v="1859.3437752808989"/>
    <n v="0.84611613967029897"/>
    <n v="786.61038873033704"/>
  </r>
  <r>
    <x v="141"/>
    <x v="42"/>
    <n v="1544.4628563033709"/>
    <n v="975.02821068315575"/>
    <n v="1826.4844719101127"/>
    <n v="0.84559320380544634"/>
    <n v="772.23142815168546"/>
  </r>
  <r>
    <x v="141"/>
    <x v="43"/>
    <n v="1445.0642645056182"/>
    <n v="913.05189611935782"/>
    <n v="1709.3491432584269"/>
    <n v="0.84538859144421552"/>
    <n v="722.53213225280911"/>
  </r>
  <r>
    <x v="141"/>
    <x v="44"/>
    <n v="1366.3963370224719"/>
    <n v="850.12195041206292"/>
    <n v="1609.2688651685394"/>
    <n v="0.8490789616310439"/>
    <n v="683.19816851123596"/>
  </r>
  <r>
    <x v="141"/>
    <x v="45"/>
    <n v="1500.659400235955"/>
    <n v="949.02492276279486"/>
    <n v="1775.5638370786517"/>
    <n v="0.84517344231621716"/>
    <n v="750.3297001179775"/>
  </r>
  <r>
    <x v="141"/>
    <x v="46"/>
    <n v="1547.3641767977529"/>
    <n v="957.50457276306759"/>
    <n v="1819.6568089887642"/>
    <n v="0.85036044662601395"/>
    <n v="773.68208839887643"/>
  </r>
  <r>
    <x v="141"/>
    <x v="47"/>
    <n v="1534.4338504044945"/>
    <n v="946.48574781213472"/>
    <n v="1802.8650842696627"/>
    <n v="0.85110852930300707"/>
    <n v="767.21692520224724"/>
  </r>
  <r>
    <x v="142"/>
    <x v="0"/>
    <n v="1555.419798505618"/>
    <n v="973.04503763700529"/>
    <n v="1834.7063511235956"/>
    <n v="0.8477758838917524"/>
    <n v="777.70989925280901"/>
  </r>
  <r>
    <x v="142"/>
    <x v="1"/>
    <n v="1598.809937966292"/>
    <n v="999.48502956106256"/>
    <n v="1885.514132022472"/>
    <n v="0.84794375752111151"/>
    <n v="799.40496898314598"/>
  </r>
  <r>
    <x v="142"/>
    <x v="2"/>
    <n v="1727.3838196516856"/>
    <n v="1090.1716141435234"/>
    <n v="2042.6279662921347"/>
    <n v="0.84566736975960743"/>
    <n v="863.6919098258428"/>
  </r>
  <r>
    <x v="142"/>
    <x v="3"/>
    <n v="1718.9959238089889"/>
    <n v="1084.4888569270186"/>
    <n v="2032.5016769662923"/>
    <n v="0.84575375424770061"/>
    <n v="859.49796190449445"/>
  </r>
  <r>
    <x v="142"/>
    <x v="4"/>
    <n v="1701.7014603033711"/>
    <n v="1082.0512702060134"/>
    <n v="2016.5869213483145"/>
    <n v="0.84385227449833544"/>
    <n v="850.85073015168553"/>
  </r>
  <r>
    <x v="142"/>
    <x v="5"/>
    <n v="1717.2656670337078"/>
    <n v="1075.6979813616847"/>
    <n v="2026.3581910112359"/>
    <n v="0.84746402420429023"/>
    <n v="858.63283351685391"/>
  </r>
  <r>
    <x v="142"/>
    <x v="6"/>
    <n v="1992.761446044944"/>
    <n v="1250.3542228025976"/>
    <n v="2352.5483764044948"/>
    <n v="0.84706502362793945"/>
    <n v="996.38072302247201"/>
  </r>
  <r>
    <x v="142"/>
    <x v="7"/>
    <n v="2051.2862671348321"/>
    <n v="1295.8417052689135"/>
    <n v="2426.3101769662921"/>
    <n v="0.84543447355095924"/>
    <n v="1025.643133567416"/>
  </r>
  <r>
    <x v="142"/>
    <x v="8"/>
    <n v="2150.5673473483143"/>
    <n v="1369.3270236648502"/>
    <n v="2549.5090533707862"/>
    <n v="0.84352214576566487"/>
    <n v="1075.2836736741572"/>
  </r>
  <r>
    <x v="142"/>
    <x v="9"/>
    <n v="2167.8861235955055"/>
    <n v="1384.7722167598577"/>
    <n v="2572.4160505617979"/>
    <n v="0.84274319588468372"/>
    <n v="1083.9430617977528"/>
  </r>
  <r>
    <x v="142"/>
    <x v="10"/>
    <n v="2271.7947289550566"/>
    <n v="1447.8707696113649"/>
    <n v="2693.95268258427"/>
    <n v="0.84329422103129015"/>
    <n v="1135.8973644775283"/>
  </r>
  <r>
    <x v="142"/>
    <x v="11"/>
    <n v="2352.5251873483148"/>
    <n v="1497.7527024657927"/>
    <n v="2788.8416797752807"/>
    <n v="0.843549206973225"/>
    <n v="1176.2625936741574"/>
  </r>
  <r>
    <x v="142"/>
    <x v="12"/>
    <n v="2447.3570358539332"/>
    <n v="1575.0990611316527"/>
    <n v="2910.41122752809"/>
    <n v="0.84089733186349602"/>
    <n v="1223.6785179269666"/>
  </r>
  <r>
    <x v="142"/>
    <x v="13"/>
    <n v="2492.9758432921344"/>
    <n v="1594.3875448729636"/>
    <n v="2959.222904494382"/>
    <n v="0.84244273708002027"/>
    <n v="1246.4879216460672"/>
  </r>
  <r>
    <x v="142"/>
    <x v="14"/>
    <n v="2205.7653749662927"/>
    <n v="1396.4439919728038"/>
    <n v="2610.6429691011235"/>
    <n v="0.84491269050312334"/>
    <n v="1102.8826874831464"/>
  </r>
  <r>
    <x v="142"/>
    <x v="15"/>
    <n v="2084.2583968314602"/>
    <n v="1313.922294863318"/>
    <n v="2463.8435140449437"/>
    <n v="0.84593781421194625"/>
    <n v="1042.1291984157301"/>
  </r>
  <r>
    <x v="142"/>
    <x v="16"/>
    <n v="2119.3214223033706"/>
    <n v="1358.3415255394893"/>
    <n v="2517.2633932584267"/>
    <n v="0.84191484609008393"/>
    <n v="1059.6607111516853"/>
  </r>
  <r>
    <x v="142"/>
    <x v="17"/>
    <n v="2119.0256172808986"/>
    <n v="1356.6718665679482"/>
    <n v="2516.1136938202244"/>
    <n v="0.84218198187363091"/>
    <n v="1059.5128086404493"/>
  </r>
  <r>
    <x v="142"/>
    <x v="18"/>
    <n v="2115.702875932584"/>
    <n v="1344.2526427936896"/>
    <n v="2506.6339634831461"/>
    <n v="0.84404141440446478"/>
    <n v="1057.851437966292"/>
  </r>
  <r>
    <x v="142"/>
    <x v="19"/>
    <n v="2223.8905238089892"/>
    <n v="1411.6329996767561"/>
    <n v="2634.083671348315"/>
    <n v="0.84427482239796914"/>
    <n v="1111.9452619044946"/>
  </r>
  <r>
    <x v="142"/>
    <x v="20"/>
    <n v="2211.6044850674161"/>
    <n v="1402.0543507860673"/>
    <n v="2618.5780112359553"/>
    <n v="0.84458224103988033"/>
    <n v="1105.8022425337081"/>
  </r>
  <r>
    <x v="142"/>
    <x v="21"/>
    <n v="2396.0895681235952"/>
    <n v="1522.4096387100174"/>
    <n v="2838.8336207865163"/>
    <n v="0.84404015458283321"/>
    <n v="1198.0447840617976"/>
  </r>
  <r>
    <x v="142"/>
    <x v="22"/>
    <n v="2456.3649066067419"/>
    <n v="1570.4752462753077"/>
    <n v="2915.4967078651684"/>
    <n v="0.84252021275831956"/>
    <n v="1228.1824533033709"/>
  </r>
  <r>
    <x v="142"/>
    <x v="23"/>
    <n v="2262.7098678539328"/>
    <n v="1438.7055554516894"/>
    <n v="2681.3671179775283"/>
    <n v="0.84386425591756498"/>
    <n v="1131.3549339269664"/>
  </r>
  <r>
    <x v="142"/>
    <x v="24"/>
    <n v="2280.7782869662924"/>
    <n v="1452.4103716223517"/>
    <n v="2703.9684691011234"/>
    <n v="0.84349293012447302"/>
    <n v="1140.3891434831462"/>
  </r>
  <r>
    <x v="142"/>
    <x v="25"/>
    <n v="2267.4508524606745"/>
    <n v="1437.7172859044531"/>
    <n v="2684.8397275280895"/>
    <n v="0.84453862523417678"/>
    <n v="1133.7254262303372"/>
  </r>
  <r>
    <x v="142"/>
    <x v="26"/>
    <n v="2244.6009275056185"/>
    <n v="1407.4513143336251"/>
    <n v="2649.3683258426963"/>
    <n v="0.84722116800866798"/>
    <n v="1122.3004637528093"/>
  </r>
  <r>
    <x v="142"/>
    <x v="27"/>
    <n v="2197.438260977528"/>
    <n v="1389.9229010451611"/>
    <n v="2600.1193398876403"/>
    <n v="0.84512977049449067"/>
    <n v="1098.719130488764"/>
  </r>
  <r>
    <x v="142"/>
    <x v="28"/>
    <n v="2321.6844746629213"/>
    <n v="1472.5034074983955"/>
    <n v="2749.2699185393258"/>
    <n v="0.844473094113808"/>
    <n v="1160.8422373314606"/>
  </r>
  <r>
    <x v="142"/>
    <x v="29"/>
    <n v="2319.8002371910115"/>
    <n v="1475.0626128661893"/>
    <n v="2749.0512640449438"/>
    <n v="0.84385484822777224"/>
    <n v="1159.9001185955058"/>
  </r>
  <r>
    <x v="142"/>
    <x v="30"/>
    <n v="1932.8589029325847"/>
    <n v="1219.9385738167107"/>
    <n v="2285.6495056179774"/>
    <n v="0.84564973683924138"/>
    <n v="966.42945146629233"/>
  </r>
  <r>
    <x v="142"/>
    <x v="31"/>
    <n v="1917.5702406067417"/>
    <n v="1207.0243776172056"/>
    <n v="2265.8295337078648"/>
    <n v="0.84629942900813804"/>
    <n v="958.78512030337083"/>
  </r>
  <r>
    <x v="142"/>
    <x v="32"/>
    <n v="2056.9997614044942"/>
    <n v="1294.688684962284"/>
    <n v="2430.5280926966293"/>
    <n v="0.84631803581512532"/>
    <n v="1028.4998807022471"/>
  </r>
  <r>
    <x v="142"/>
    <x v="33"/>
    <n v="1932.9358932808989"/>
    <n v="1210.9207534705031"/>
    <n v="2280.9143426966293"/>
    <n v="0.84743905419774335"/>
    <n v="966.46794664044944"/>
  </r>
  <r>
    <x v="142"/>
    <x v="34"/>
    <n v="1750.0149299325842"/>
    <n v="1096.3568685277023"/>
    <n v="2065.0788455056181"/>
    <n v="0.84743250057559283"/>
    <n v="875.0074649662921"/>
  </r>
  <r>
    <x v="142"/>
    <x v="35"/>
    <n v="1786.6907005955056"/>
    <n v="1138.6222248764138"/>
    <n v="2118.6609522471908"/>
    <n v="0.84331128994491744"/>
    <n v="893.34535029775282"/>
  </r>
  <r>
    <x v="142"/>
    <x v="36"/>
    <n v="1999.7392028764048"/>
    <n v="1263.5325104905778"/>
    <n v="2365.4748539325842"/>
    <n v="0.84538594842885495"/>
    <n v="999.86960143820238"/>
  </r>
  <r>
    <x v="142"/>
    <x v="37"/>
    <n v="2052.4856957191009"/>
    <n v="1299.3160925404009"/>
    <n v="2429.1808988764046"/>
    <n v="0.84492912679679788"/>
    <n v="1026.2428478595505"/>
  </r>
  <r>
    <x v="142"/>
    <x v="38"/>
    <n v="1782.099644561798"/>
    <n v="1118.2703061011148"/>
    <n v="2103.9029494382025"/>
    <n v="0.8470446058539276"/>
    <n v="891.04982228089898"/>
  </r>
  <r>
    <x v="142"/>
    <x v="39"/>
    <n v="1701.8675973707866"/>
    <n v="1075.2851011840069"/>
    <n v="2013.104907303371"/>
    <n v="0.84539439112018344"/>
    <n v="850.9337986853933"/>
  </r>
  <r>
    <x v="142"/>
    <x v="40"/>
    <n v="1740.3425109101127"/>
    <n v="1097.1267144943688"/>
    <n v="2057.2989775280898"/>
    <n v="0.84593563206899058"/>
    <n v="870.17125545505633"/>
  </r>
  <r>
    <x v="142"/>
    <x v="41"/>
    <n v="1914.6770243595502"/>
    <n v="1199.876727329148"/>
    <n v="2259.5778960674156"/>
    <n v="0.84736048608541747"/>
    <n v="957.33851217977508"/>
  </r>
  <r>
    <x v="142"/>
    <x v="42"/>
    <n v="2015.6721528539326"/>
    <n v="1267.6955810731199"/>
    <n v="2381.1733061797754"/>
    <n v="0.8465037583038284"/>
    <n v="1007.8360764269663"/>
  </r>
  <r>
    <x v="142"/>
    <x v="43"/>
    <n v="1961.7951175280896"/>
    <n v="1237.2819724040216"/>
    <n v="2319.3763735955054"/>
    <n v="0.84582870631164875"/>
    <n v="980.89755876404479"/>
  </r>
  <r>
    <x v="142"/>
    <x v="44"/>
    <n v="2092.6908660337081"/>
    <n v="1302.3197489646177"/>
    <n v="2464.8309859550563"/>
    <n v="0.84902002529104281"/>
    <n v="1046.345433016854"/>
  </r>
  <r>
    <x v="142"/>
    <x v="45"/>
    <n v="2080.0847095280901"/>
    <n v="1307.8026600149042"/>
    <n v="2457.0511179775276"/>
    <n v="0.84657771029211226"/>
    <n v="1040.0423547640451"/>
  </r>
  <r>
    <x v="142"/>
    <x v="46"/>
    <n v="2060.8330703258425"/>
    <n v="1296.450327387236"/>
    <n v="2434.7107415730334"/>
    <n v="0.84643856665879191"/>
    <n v="1030.4165351629213"/>
  </r>
  <r>
    <x v="142"/>
    <x v="47"/>
    <n v="2064.0301958426967"/>
    <n v="1287.5557403590435"/>
    <n v="2432.698179775281"/>
    <n v="0.84845305225383949"/>
    <n v="1032.0150979213483"/>
  </r>
  <r>
    <x v="143"/>
    <x v="0"/>
    <n v="2039.632359674157"/>
    <n v="1267.4501738904671"/>
    <n v="2401.3600533707863"/>
    <n v="0.84936549053155419"/>
    <n v="1019.8161798370785"/>
  </r>
  <r>
    <x v="143"/>
    <x v="1"/>
    <n v="2000.833276247191"/>
    <n v="1262.1518785099131"/>
    <n v="2365.6629438202244"/>
    <n v="0.84578121387661287"/>
    <n v="1000.4166381235955"/>
  </r>
  <r>
    <x v="143"/>
    <x v="2"/>
    <n v="1965.9282835955057"/>
    <n v="1232.0904811207406"/>
    <n v="2320.1122752808988"/>
    <n v="0.84734187415886519"/>
    <n v="982.96414179775286"/>
  </r>
  <r>
    <x v="143"/>
    <x v="3"/>
    <n v="1972.1766581797754"/>
    <n v="1244.2023069983909"/>
    <n v="2331.8490842696629"/>
    <n v="0.84575655924039472"/>
    <n v="986.08832908988768"/>
  </r>
  <r>
    <x v="143"/>
    <x v="4"/>
    <n v="1976.6461505056179"/>
    <n v="1248.4284321258795"/>
    <n v="2337.8844185393255"/>
    <n v="0.84548497557488167"/>
    <n v="988.32307525280896"/>
  </r>
  <r>
    <x v="143"/>
    <x v="5"/>
    <n v="1965.5716967191008"/>
    <n v="1233.3981335922758"/>
    <n v="2320.5049129213485"/>
    <n v="0.84704483311978329"/>
    <n v="982.78584835955041"/>
  </r>
  <r>
    <x v="143"/>
    <x v="6"/>
    <n v="1976.4111273370784"/>
    <n v="1241.4829528338355"/>
    <n v="2333.9839044943819"/>
    <n v="0.84679723948877628"/>
    <n v="988.20556366853918"/>
  </r>
  <r>
    <x v="143"/>
    <x v="7"/>
    <n v="1971.1676794044945"/>
    <n v="1237.1266884419849"/>
    <n v="2327.2267752808989"/>
    <n v="0.84700283631214768"/>
    <n v="985.58383970224725"/>
  </r>
  <r>
    <x v="143"/>
    <x v="8"/>
    <n v="2188.0697512247189"/>
    <n v="1382.0296463275643"/>
    <n v="2587.9828398876402"/>
    <n v="0.8454730524100833"/>
    <n v="1094.0348756123594"/>
  </r>
  <r>
    <x v="143"/>
    <x v="9"/>
    <n v="2235.9496436292134"/>
    <n v="1429.6314396028999"/>
    <n v="2653.9248033707863"/>
    <n v="0.84250678119790856"/>
    <n v="1117.9748218146067"/>
  </r>
  <r>
    <x v="143"/>
    <x v="10"/>
    <n v="2340.9887914719102"/>
    <n v="1479.961757089955"/>
    <n v="2769.5695196629208"/>
    <n v="0.8452536666264393"/>
    <n v="1170.4943957359551"/>
  </r>
  <r>
    <x v="143"/>
    <x v="11"/>
    <n v="2303.2392080561804"/>
    <n v="1461.9025767897558"/>
    <n v="2728.0157612359553"/>
    <n v="0.84429101942309681"/>
    <n v="1151.6196040280902"/>
  </r>
  <r>
    <x v="143"/>
    <x v="12"/>
    <n v="1872.405271011236"/>
    <n v="1187.7707134167806"/>
    <n v="2217.3634719101124"/>
    <n v="0.84442866256756832"/>
    <n v="936.20263550561799"/>
  </r>
  <r>
    <x v="143"/>
    <x v="13"/>
    <n v="1896.0737249325844"/>
    <n v="1198.6386039070021"/>
    <n v="2243.1741067415728"/>
    <n v="0.84526373554071321"/>
    <n v="948.03686246629218"/>
  </r>
  <r>
    <x v="143"/>
    <x v="14"/>
    <n v="1913.1210088988764"/>
    <n v="1210.3521733709756"/>
    <n v="2263.8428342696625"/>
    <n v="0.84507677827205163"/>
    <n v="956.56050444943821"/>
  </r>
  <r>
    <x v="143"/>
    <x v="15"/>
    <n v="2010.5340601348316"/>
    <n v="1275.0870537778969"/>
    <n v="2380.7759662921349"/>
    <n v="0.84448687680011958"/>
    <n v="1005.2670300674158"/>
  </r>
  <r>
    <x v="143"/>
    <x v="16"/>
    <n v="2090.8025764382019"/>
    <n v="1326.4610718276977"/>
    <n v="2476.0764101123591"/>
    <n v="0.84440147642427799"/>
    <n v="1045.4012882191009"/>
  </r>
  <r>
    <x v="143"/>
    <x v="17"/>
    <n v="2136.291715921348"/>
    <n v="1348.7873042662829"/>
    <n v="2526.4539353932587"/>
    <n v="0.84556923282625407"/>
    <n v="1068.145857960674"/>
  </r>
  <r>
    <x v="143"/>
    <x v="18"/>
    <n v="2140.8989804494381"/>
    <n v="1346.2605106245949"/>
    <n v="2529.0049044943821"/>
    <n v="0.84653808960384869"/>
    <n v="1070.4494902247191"/>
  </r>
  <r>
    <x v="143"/>
    <x v="19"/>
    <n v="2035.7706858876402"/>
    <n v="1282.1828558767149"/>
    <n v="2405.9000730337079"/>
    <n v="0.84615762254857285"/>
    <n v="1017.8853429438201"/>
  </r>
  <r>
    <x v="143"/>
    <x v="20"/>
    <n v="1994.9779576516855"/>
    <n v="1265.5851280885727"/>
    <n v="2362.5500561797753"/>
    <n v="0.84441722300586897"/>
    <n v="997.48897882584276"/>
  </r>
  <r>
    <x v="143"/>
    <x v="21"/>
    <n v="2032.9828248539327"/>
    <n v="1284.7863328950639"/>
    <n v="2404.9314101123596"/>
    <n v="0.84533921271332668"/>
    <n v="1016.4914124269663"/>
  </r>
  <r>
    <x v="143"/>
    <x v="22"/>
    <n v="2120.7720825505621"/>
    <n v="1328.125614000812"/>
    <n v="2502.3173005617978"/>
    <n v="0.84752324658204836"/>
    <n v="1060.3860412752811"/>
  </r>
  <r>
    <x v="143"/>
    <x v="23"/>
    <n v="1815.8254692471908"/>
    <n v="1137.7655756464439"/>
    <n v="2142.8328539325844"/>
    <n v="0.8473948240595337"/>
    <n v="907.91273462359538"/>
  </r>
  <r>
    <x v="143"/>
    <x v="24"/>
    <n v="1832.0866412359551"/>
    <n v="1148.0746043262995"/>
    <n v="2162.0862050561796"/>
    <n v="0.84736983981096636"/>
    <n v="916.04332061797754"/>
  </r>
  <r>
    <x v="143"/>
    <x v="25"/>
    <n v="1994.9941661460678"/>
    <n v="1253.6514388197995"/>
    <n v="2356.1926179775282"/>
    <n v="0.84670249406795084"/>
    <n v="997.49708307303388"/>
  </r>
  <r>
    <x v="143"/>
    <x v="26"/>
    <n v="2048.5956570674157"/>
    <n v="1281.1643915030309"/>
    <n v="2416.221505617978"/>
    <n v="0.84785093266664824"/>
    <n v="1024.2978285337078"/>
  </r>
  <r>
    <x v="143"/>
    <x v="27"/>
    <n v="1902.0789721011238"/>
    <n v="1190.2344093806132"/>
    <n v="2243.7830477528091"/>
    <n v="0.84771073299893751"/>
    <n v="951.03948605056189"/>
  </r>
  <r>
    <x v="143"/>
    <x v="28"/>
    <n v="1783.7529109887641"/>
    <n v="1122.7711212990932"/>
    <n v="2107.6976629213482"/>
    <n v="0.84630397536068602"/>
    <n v="891.87645549438207"/>
  </r>
  <r>
    <x v="143"/>
    <x v="29"/>
    <n v="1860.5366010000002"/>
    <n v="1176.4676421190859"/>
    <n v="2201.2888398876407"/>
    <n v="0.84520330421289314"/>
    <n v="930.26830050000012"/>
  </r>
  <r>
    <x v="143"/>
    <x v="30"/>
    <n v="2031.0702225168538"/>
    <n v="1288.8304924413505"/>
    <n v="2405.4792219101118"/>
    <n v="0.84435159697785622"/>
    <n v="1015.5351112584269"/>
  </r>
  <r>
    <x v="143"/>
    <x v="31"/>
    <n v="1989.1550560449439"/>
    <n v="1253.7217557906624"/>
    <n v="2351.2881741573033"/>
    <n v="0.84598522542131738"/>
    <n v="994.57752802247194"/>
  </r>
  <r>
    <x v="143"/>
    <x v="32"/>
    <n v="1934.682358550562"/>
    <n v="1219.6434481234553"/>
    <n v="2287.0343174157306"/>
    <n v="0.84593499267500538"/>
    <n v="967.34117927528098"/>
  </r>
  <r>
    <x v="143"/>
    <x v="33"/>
    <n v="2072.2033291348312"/>
    <n v="1299.7159373457448"/>
    <n v="2446.0760730337079"/>
    <n v="0.84715408158373962"/>
    <n v="1036.1016645674156"/>
  </r>
  <r>
    <x v="143"/>
    <x v="34"/>
    <n v="2103.8747271573034"/>
    <n v="1313.7342358204667"/>
    <n v="2480.3601573033711"/>
    <n v="0.84821340197813055"/>
    <n v="1051.9373635786517"/>
  </r>
  <r>
    <x v="143"/>
    <x v="35"/>
    <n v="1838.7199675617978"/>
    <n v="1155.5198668888179"/>
    <n v="2171.6623314606741"/>
    <n v="0.84668778424915758"/>
    <n v="919.35998378089892"/>
  </r>
  <r>
    <x v="143"/>
    <x v="36"/>
    <n v="1834.3112570898877"/>
    <n v="1152.2131501827748"/>
    <n v="2166.1701067415729"/>
    <n v="0.84679926630929336"/>
    <n v="917.15562854494385"/>
  </r>
  <r>
    <x v="143"/>
    <x v="37"/>
    <n v="1930.6221307078649"/>
    <n v="1206.2586544959718"/>
    <n v="2276.4801235955056"/>
    <n v="0.84807335267158512"/>
    <n v="965.31106535393246"/>
  </r>
  <r>
    <x v="143"/>
    <x v="38"/>
    <n v="2120.796395292135"/>
    <n v="1336.837272157376"/>
    <n v="2506.9725252808989"/>
    <n v="0.84595916943864635"/>
    <n v="1060.3981976460675"/>
  </r>
  <r>
    <x v="143"/>
    <x v="39"/>
    <n v="1933.9651326741573"/>
    <n v="1200.0668573229855"/>
    <n v="2276.045165730337"/>
    <n v="0.84970419822648247"/>
    <n v="966.98256633707865"/>
  </r>
  <r>
    <x v="143"/>
    <x v="40"/>
    <n v="1797.157335842697"/>
    <n v="1138.7259790759974"/>
    <n v="2127.550550561798"/>
    <n v="0.84470723168863937"/>
    <n v="898.57866792134848"/>
  </r>
  <r>
    <x v="143"/>
    <x v="41"/>
    <n v="1767.1878297303374"/>
    <n v="1106.5745011848155"/>
    <n v="2085.0563426966291"/>
    <n v="0.84754919737315659"/>
    <n v="883.5939148651687"/>
  </r>
  <r>
    <x v="143"/>
    <x v="42"/>
    <n v="1860.4960797640449"/>
    <n v="1165.2093959379197"/>
    <n v="2195.2582078651685"/>
    <n v="0.84750671838887182"/>
    <n v="930.24803988202245"/>
  </r>
  <r>
    <x v="143"/>
    <x v="43"/>
    <n v="2122.2835246516856"/>
    <n v="1336.8454850022281"/>
    <n v="2508.2350786516849"/>
    <n v="0.84612624339522846"/>
    <n v="1061.1417623258428"/>
  </r>
  <r>
    <x v="143"/>
    <x v="44"/>
    <n v="2124.2933779550558"/>
    <n v="1338.6614779763913"/>
    <n v="2510.9036039325838"/>
    <n v="0.846027451881459"/>
    <n v="1062.1466889775279"/>
  </r>
  <r>
    <x v="143"/>
    <x v="45"/>
    <n v="2123.1425748539332"/>
    <n v="1340.3934395707161"/>
    <n v="2510.8542303370787"/>
    <n v="0.8455857569114652"/>
    <n v="1061.5712874269666"/>
  </r>
  <r>
    <x v="143"/>
    <x v="46"/>
    <n v="2067.8594526404495"/>
    <n v="1303.1135022272802"/>
    <n v="2444.2069297752814"/>
    <n v="0.84602470742138314"/>
    <n v="1033.9297263202247"/>
  </r>
  <r>
    <x v="143"/>
    <x v="47"/>
    <n v="2074.7399585056182"/>
    <n v="1292.2018084646993"/>
    <n v="2444.244547752809"/>
    <n v="0.84882666933351403"/>
    <n v="1037.3699792528091"/>
  </r>
  <r>
    <x v="144"/>
    <x v="0"/>
    <n v="2068.386228707865"/>
    <n v="1292.1703228844672"/>
    <n v="2438.8369634831461"/>
    <n v="0.84810352626187713"/>
    <n v="1034.1931143539325"/>
  </r>
  <r>
    <x v="144"/>
    <x v="1"/>
    <n v="2042.93889252809"/>
    <n v="1294.0625275509883"/>
    <n v="2418.3046011235951"/>
    <n v="0.84478146035817725"/>
    <n v="1021.469446264045"/>
  </r>
  <r>
    <x v="144"/>
    <x v="2"/>
    <n v="2022.0785602584269"/>
    <n v="1285.2710715876976"/>
    <n v="2395.9806825842693"/>
    <n v="0.84394610313695972"/>
    <n v="1011.0392801292135"/>
  </r>
  <r>
    <x v="144"/>
    <x v="3"/>
    <n v="2039.1217921011234"/>
    <n v="1271.3403906077156"/>
    <n v="2402.9823286516853"/>
    <n v="0.84857960368159502"/>
    <n v="1019.5608960505617"/>
  </r>
  <r>
    <x v="144"/>
    <x v="4"/>
    <n v="2003.6657106404493"/>
    <n v="1259.6748803253308"/>
    <n v="2366.7397584269661"/>
    <n v="0.84659316830514952"/>
    <n v="1001.8328553202247"/>
  </r>
  <r>
    <x v="144"/>
    <x v="5"/>
    <n v="1985.2326004044944"/>
    <n v="1248.4122219909937"/>
    <n v="2345.1399859550561"/>
    <n v="0.8465305322044604"/>
    <n v="992.6163002022472"/>
  </r>
  <r>
    <x v="144"/>
    <x v="6"/>
    <n v="1974.1621987415726"/>
    <n v="1242.7626443518539"/>
    <n v="2332.7613202247189"/>
    <n v="0.84627697725689233"/>
    <n v="987.08109937078632"/>
  </r>
  <r>
    <x v="144"/>
    <x v="7"/>
    <n v="1987.2181409662921"/>
    <n v="1249.8392056531106"/>
    <n v="2347.5804522471908"/>
    <n v="0.84649628900430374"/>
    <n v="993.60907048314607"/>
  </r>
  <r>
    <x v="144"/>
    <x v="8"/>
    <n v="2009.8370948764043"/>
    <n v="1262.6246082735559"/>
    <n v="2373.5345056179772"/>
    <n v="0.84676969730975959"/>
    <n v="1004.9185474382022"/>
  </r>
  <r>
    <x v="144"/>
    <x v="9"/>
    <n v="2078.7353523707866"/>
    <n v="1312.3878833313368"/>
    <n v="2458.353640449438"/>
    <n v="0.84558027704702032"/>
    <n v="1039.3676761853933"/>
  </r>
  <r>
    <x v="144"/>
    <x v="10"/>
    <n v="2142.1672951348314"/>
    <n v="1353.5955761736643"/>
    <n v="2533.989286516854"/>
    <n v="0.8453734617321097"/>
    <n v="1071.0836475674157"/>
  </r>
  <r>
    <x v="144"/>
    <x v="11"/>
    <n v="1904.4373080337082"/>
    <n v="1203.6068847100669"/>
    <n v="2252.8983539325845"/>
    <n v="0.84532766634117584"/>
    <n v="952.21865401685409"/>
  </r>
  <r>
    <x v="144"/>
    <x v="12"/>
    <n v="1467.5738110786519"/>
    <n v="919.91636461723817"/>
    <n v="1732.0562949438204"/>
    <n v="0.8473014505144898"/>
    <n v="733.78690553932597"/>
  </r>
  <r>
    <x v="144"/>
    <x v="13"/>
    <n v="1437.9163184831461"/>
    <n v="885.57141201850982"/>
    <n v="1688.7391938202245"/>
    <n v="0.85147329069228683"/>
    <n v="718.95815924157307"/>
  </r>
  <r>
    <x v="144"/>
    <x v="14"/>
    <n v="1497.6365160337079"/>
    <n v="932.5754258707741"/>
    <n v="1764.2596348314605"/>
    <n v="0.84887535058113883"/>
    <n v="748.81825801685397"/>
  </r>
  <r>
    <x v="144"/>
    <x v="15"/>
    <n v="1578.8046037752813"/>
    <n v="993.10671108032898"/>
    <n v="1865.1769129213483"/>
    <n v="0.84646372836690642"/>
    <n v="789.40230188764065"/>
  </r>
  <r>
    <x v="144"/>
    <x v="16"/>
    <n v="1626.4656815056178"/>
    <n v="1009.8727446985171"/>
    <n v="1914.4799747191012"/>
    <n v="0.84956003874851616"/>
    <n v="813.2328407528089"/>
  </r>
  <r>
    <x v="144"/>
    <x v="17"/>
    <n v="1642.7471141123597"/>
    <n v="1026.6376142575139"/>
    <n v="1937.1636151685395"/>
    <n v="0.84801670919750127"/>
    <n v="821.37355705617983"/>
  </r>
  <r>
    <x v="144"/>
    <x v="18"/>
    <n v="1670.0827398876406"/>
    <n v="1042.596593098739"/>
    <n v="1968.8026853932586"/>
    <n v="0.84827329436217724"/>
    <n v="835.04136994382031"/>
  </r>
  <r>
    <x v="144"/>
    <x v="19"/>
    <n v="1782.6912546067417"/>
    <n v="1115.8830393408841"/>
    <n v="2103.1364831460673"/>
    <n v="0.84763460141209013"/>
    <n v="891.34562730337086"/>
  </r>
  <r>
    <x v="144"/>
    <x v="20"/>
    <n v="1892.9981631235955"/>
    <n v="1196.9389197962414"/>
    <n v="2239.6662303370786"/>
    <n v="0.84521440627280064"/>
    <n v="946.49908156179777"/>
  </r>
  <r>
    <x v="144"/>
    <x v="21"/>
    <n v="1946.838729337079"/>
    <n v="1229.3024451610777"/>
    <n v="2302.469443820225"/>
    <n v="0.84554378541802122"/>
    <n v="973.41936466853952"/>
  </r>
  <r>
    <x v="144"/>
    <x v="22"/>
    <n v="2110.3378642921348"/>
    <n v="1325.5489354812075"/>
    <n v="2492.1087219101119"/>
    <n v="0.8468081050150319"/>
    <n v="1055.1689321460674"/>
  </r>
  <r>
    <x v="144"/>
    <x v="23"/>
    <n v="2034.1457843258427"/>
    <n v="1278.624343488357"/>
    <n v="2402.629660112359"/>
    <n v="0.84663309460298419"/>
    <n v="1017.0728921629213"/>
  </r>
  <r>
    <x v="144"/>
    <x v="24"/>
    <n v="1908.5056401235959"/>
    <n v="1206.5169453927156"/>
    <n v="2257.8921404494381"/>
    <n v="0.84525988019237441"/>
    <n v="954.25282006179793"/>
  </r>
  <r>
    <x v="144"/>
    <x v="25"/>
    <n v="1887.7385066966294"/>
    <n v="1190.3270700902344"/>
    <n v="2231.6888679775284"/>
    <n v="0.84587889189383081"/>
    <n v="943.86925334831471"/>
  </r>
  <r>
    <x v="144"/>
    <x v="26"/>
    <n v="2020.028185719101"/>
    <n v="1279.8753845065307"/>
    <n v="2391.3583735955058"/>
    <n v="0.84471997506668373"/>
    <n v="1010.0140928595505"/>
  </r>
  <r>
    <x v="144"/>
    <x v="27"/>
    <n v="2144.27845152809"/>
    <n v="1358.8244506603805"/>
    <n v="2538.5692752808991"/>
    <n v="0.84467990391588588"/>
    <n v="1072.139225764045"/>
  </r>
  <r>
    <x v="144"/>
    <x v="28"/>
    <n v="1957.2243221123592"/>
    <n v="1227.171175046288"/>
    <n v="2310.1247022471907"/>
    <n v="0.84723751934623048"/>
    <n v="978.61216105617962"/>
  </r>
  <r>
    <x v="144"/>
    <x v="29"/>
    <n v="1889.9469140561798"/>
    <n v="1182.6121930931617"/>
    <n v="2229.4553005617977"/>
    <n v="0.84771689012106877"/>
    <n v="944.97345702808991"/>
  </r>
  <r>
    <x v="144"/>
    <x v="30"/>
    <n v="1980.5442934044943"/>
    <n v="1252.3384228960849"/>
    <n v="2343.2684915730338"/>
    <n v="0.84520587398627844"/>
    <n v="990.27214670224714"/>
  </r>
  <r>
    <x v="144"/>
    <x v="31"/>
    <n v="2165.819540561798"/>
    <n v="1366.2771660699202"/>
    <n v="2560.7591797752812"/>
    <n v="0.84577244032445842"/>
    <n v="1082.909770280899"/>
  </r>
  <r>
    <x v="144"/>
    <x v="32"/>
    <n v="2004.1114442359553"/>
    <n v="1256.749841453907"/>
    <n v="2365.5618455056183"/>
    <n v="0.84720314881794767"/>
    <n v="1002.0557221179777"/>
  </r>
  <r>
    <x v="144"/>
    <x v="33"/>
    <n v="1920.2284336853932"/>
    <n v="1213.3477353550236"/>
    <n v="2271.4510702247194"/>
    <n v="0.84537521360538093"/>
    <n v="960.11421684269658"/>
  </r>
  <r>
    <x v="144"/>
    <x v="34"/>
    <n v="1885.6111418089888"/>
    <n v="1190.5439887087252"/>
    <n v="2230.0054634831458"/>
    <n v="0.84556346281939954"/>
    <n v="942.8055709044944"/>
  </r>
  <r>
    <x v="144"/>
    <x v="35"/>
    <n v="1952.6413703258427"/>
    <n v="1243.9062566218802"/>
    <n v="2315.1913735955054"/>
    <n v="0.8434038726109192"/>
    <n v="976.32068516292134"/>
  </r>
  <r>
    <x v="144"/>
    <x v="36"/>
    <n v="2118.6285091685395"/>
    <n v="1344.2109690092398"/>
    <n v="2509.0814831460671"/>
    <n v="0.84438409967939765"/>
    <n v="1059.3142545842697"/>
  </r>
  <r>
    <x v="144"/>
    <x v="37"/>
    <n v="1961.5722507303369"/>
    <n v="1234.7380398196503"/>
    <n v="2317.8316853932583"/>
    <n v="0.84629624449953267"/>
    <n v="980.78612536516846"/>
  </r>
  <r>
    <x v="144"/>
    <x v="38"/>
    <n v="1840.4502243370787"/>
    <n v="1155.4748368792013"/>
    <n v="2173.1035702247191"/>
    <n v="0.84692246129196647"/>
    <n v="920.22511216853934"/>
  </r>
  <r>
    <x v="144"/>
    <x v="39"/>
    <n v="1826.6648998651683"/>
    <n v="1154.4342250301484"/>
    <n v="2160.8847808988762"/>
    <n v="0.84533192885245811"/>
    <n v="913.33244993258415"/>
  </r>
  <r>
    <x v="144"/>
    <x v="40"/>
    <n v="1858.3970797415732"/>
    <n v="1177.8429191120561"/>
    <n v="2200.2167275280899"/>
    <n v="0.84464273745862029"/>
    <n v="929.19853987078659"/>
  </r>
  <r>
    <x v="144"/>
    <x v="41"/>
    <n v="1817.0816275617979"/>
    <n v="1148.3725032623634"/>
    <n v="2149.5453117977531"/>
    <n v="0.84533301884299328"/>
    <n v="908.54081378089893"/>
  </r>
  <r>
    <x v="144"/>
    <x v="42"/>
    <n v="1953.2451367415731"/>
    <n v="1222.4557317263125"/>
    <n v="2304.2492443820224"/>
    <n v="0.84767094597243309"/>
    <n v="976.62256837078655"/>
  </r>
  <r>
    <x v="144"/>
    <x v="43"/>
    <n v="1966.6495615955057"/>
    <n v="1242.6027742294743"/>
    <n v="2326.3215926966291"/>
    <n v="0.84539023657335433"/>
    <n v="983.32478079775285"/>
  </r>
  <r>
    <x v="144"/>
    <x v="44"/>
    <n v="1960.8671812247194"/>
    <n v="1238.3470147420505"/>
    <n v="2319.1600702247192"/>
    <n v="0.84550747764241974"/>
    <n v="980.43359061235969"/>
  </r>
  <r>
    <x v="144"/>
    <x v="45"/>
    <n v="1946.2673799101126"/>
    <n v="1232.9724480131017"/>
    <n v="2303.9483005617976"/>
    <n v="0.84475306127118055"/>
    <n v="973.1336899550563"/>
  </r>
  <r>
    <x v="144"/>
    <x v="46"/>
    <n v="1924.1184723370786"/>
    <n v="1214.2770218149187"/>
    <n v="2275.2363792134834"/>
    <n v="0.84567849297584585"/>
    <n v="962.05923616853931"/>
  </r>
  <r>
    <x v="144"/>
    <x v="47"/>
    <n v="1907.0711883707866"/>
    <n v="1199.6367746288895"/>
    <n v="2253.0088567415728"/>
    <n v="0.84645525589672976"/>
    <n v="953.53559418539328"/>
  </r>
  <r>
    <x v="145"/>
    <x v="0"/>
    <n v="1868.199166719101"/>
    <n v="1181.5284148183198"/>
    <n v="2210.4699775280901"/>
    <n v="0.84515925830770999"/>
    <n v="934.09958335955048"/>
  </r>
  <r>
    <x v="145"/>
    <x v="1"/>
    <n v="1874.4394370561802"/>
    <n v="1172.4326089886508"/>
    <n v="2210.9096376404495"/>
    <n v="0.84781368046169414"/>
    <n v="937.21971852809008"/>
  </r>
  <r>
    <x v="145"/>
    <x v="2"/>
    <n v="1889.9509661797756"/>
    <n v="1188.3709871118631"/>
    <n v="2232.5188146067417"/>
    <n v="0.84655544840847874"/>
    <n v="944.9754830898878"/>
  </r>
  <r>
    <x v="145"/>
    <x v="3"/>
    <n v="1873.7748887865173"/>
    <n v="1167.3389123220593"/>
    <n v="2207.6486292134837"/>
    <n v="0.84876500000549671"/>
    <n v="936.88744439325865"/>
  </r>
  <r>
    <x v="145"/>
    <x v="4"/>
    <n v="1878.5158733932585"/>
    <n v="1170.9247463835845"/>
    <n v="2213.5687584269658"/>
    <n v="0.84863678448741442"/>
    <n v="939.25793669662926"/>
  </r>
  <r>
    <x v="145"/>
    <x v="5"/>
    <n v="1876.1696938314608"/>
    <n v="1174.2549720646571"/>
    <n v="2213.343050561798"/>
    <n v="0.84766330883739205"/>
    <n v="938.0848469157304"/>
  </r>
  <r>
    <x v="145"/>
    <x v="6"/>
    <n v="1842.5330158651686"/>
    <n v="1155.9156136275151"/>
    <n v="2175.1020252808989"/>
    <n v="0.84710188048637336"/>
    <n v="921.26650793258432"/>
  </r>
  <r>
    <x v="145"/>
    <x v="7"/>
    <n v="1892.11074805618"/>
    <n v="1197.0708454068204"/>
    <n v="2238.9867556179775"/>
    <n v="0.84507456031554018"/>
    <n v="946.05537402809"/>
  </r>
  <r>
    <x v="145"/>
    <x v="8"/>
    <n v="2004.2816334269664"/>
    <n v="1272.284929184616"/>
    <n v="2373.9953258426967"/>
    <n v="0.84426519783290088"/>
    <n v="1002.1408167134832"/>
  </r>
  <r>
    <x v="145"/>
    <x v="9"/>
    <n v="2090.3608949662921"/>
    <n v="1326.6875919372965"/>
    <n v="2475.8248398876403"/>
    <n v="0.84430887891938211"/>
    <n v="1045.1804474831461"/>
  </r>
  <r>
    <x v="145"/>
    <x v="10"/>
    <n v="2309.0094320561802"/>
    <n v="1472.1930324726959"/>
    <n v="2738.4077275280897"/>
    <n v="0.84319417040956146"/>
    <n v="1154.5047160280901"/>
  </r>
  <r>
    <x v="145"/>
    <x v="11"/>
    <n v="2265.1897674943821"/>
    <n v="1440.3878218009943"/>
    <n v="2684.3624494382025"/>
    <n v="0.84384646639966709"/>
    <n v="1132.594883747191"/>
  </r>
  <r>
    <x v="145"/>
    <x v="12"/>
    <n v="1908.4570146404494"/>
    <n v="1212.110813073215"/>
    <n v="2260.8451516853929"/>
    <n v="0.84413433322390585"/>
    <n v="954.22850732022471"/>
  </r>
  <r>
    <x v="145"/>
    <x v="13"/>
    <n v="1984.2317258764047"/>
    <n v="1249.2170767023767"/>
    <n v="2344.7214859550563"/>
    <n v="0.84625476320407567"/>
    <n v="992.11586293820233"/>
  </r>
  <r>
    <x v="145"/>
    <x v="14"/>
    <n v="2050.4231648089885"/>
    <n v="1307.4464926439825"/>
    <n v="2431.8000505617974"/>
    <n v="0.84317095245363505"/>
    <n v="1025.2115824044943"/>
  </r>
  <r>
    <x v="145"/>
    <x v="15"/>
    <n v="2175.3258225168543"/>
    <n v="1393.1209613099584"/>
    <n v="2583.1818455056182"/>
    <n v="0.8421109904831604"/>
    <n v="1087.6629112584271"/>
  </r>
  <r>
    <x v="145"/>
    <x v="16"/>
    <n v="2187.004042719102"/>
    <n v="1403.3559892919454"/>
    <n v="2598.5370337078652"/>
    <n v="0.84162896828083877"/>
    <n v="1093.502021359551"/>
  </r>
  <r>
    <x v="145"/>
    <x v="17"/>
    <n v="2211.1020217415735"/>
    <n v="1425.619799393585"/>
    <n v="2630.8485252808987"/>
    <n v="0.84045204446177357"/>
    <n v="1105.5510108707867"/>
  </r>
  <r>
    <x v="145"/>
    <x v="18"/>
    <n v="2272.7550822471908"/>
    <n v="1447.5754730483211"/>
    <n v="2694.6039438202242"/>
    <n v="0.84344680317844223"/>
    <n v="1136.3775411235954"/>
  </r>
  <r>
    <x v="145"/>
    <x v="19"/>
    <n v="2323.4836175393257"/>
    <n v="1478.322335118695"/>
    <n v="2753.9086853932581"/>
    <n v="0.84370394336714627"/>
    <n v="1161.7418087696628"/>
  </r>
  <r>
    <x v="145"/>
    <x v="20"/>
    <n v="2267.519738561798"/>
    <n v="1446.3539267870153"/>
    <n v="2689.5325702247192"/>
    <n v="0.84309064097793751"/>
    <n v="1133.759869280899"/>
  </r>
  <r>
    <x v="145"/>
    <x v="21"/>
    <n v="2246.4365394943816"/>
    <n v="1435.0129515225715"/>
    <n v="2665.6592612359545"/>
    <n v="0.84273206713329263"/>
    <n v="1123.2182697471908"/>
  </r>
  <r>
    <x v="145"/>
    <x v="22"/>
    <n v="2425.2608058876408"/>
    <n v="1550.5812179431248"/>
    <n v="2878.5746629213481"/>
    <n v="0.84252141767493438"/>
    <n v="1212.6304029438204"/>
  </r>
  <r>
    <x v="145"/>
    <x v="23"/>
    <n v="2405.9321763370785"/>
    <n v="1543.3444729704847"/>
    <n v="2858.3949691011239"/>
    <n v="0.84170739255592419"/>
    <n v="1202.9660881685393"/>
  </r>
  <r>
    <x v="145"/>
    <x v="24"/>
    <n v="2219.3683538764049"/>
    <n v="1420.6693567365951"/>
    <n v="2635.1275702247194"/>
    <n v="0.84222425470169571"/>
    <n v="1109.6841769382024"/>
  </r>
  <r>
    <x v="145"/>
    <x v="25"/>
    <n v="2207.8198016292135"/>
    <n v="1413.1551480288756"/>
    <n v="2621.3499859550561"/>
    <n v="0.84224533673813196"/>
    <n v="1103.9099008146068"/>
  </r>
  <r>
    <x v="145"/>
    <x v="26"/>
    <n v="2473.1974280224717"/>
    <n v="1584.1484711118758"/>
    <n v="2937.044755617977"/>
    <n v="0.84207005129620227"/>
    <n v="1236.5987140112359"/>
  </r>
  <r>
    <x v="145"/>
    <x v="27"/>
    <n v="2502.5145422359551"/>
    <n v="1592.5063347132527"/>
    <n v="2966.2527640449439"/>
    <n v="0.84366193352429952"/>
    <n v="1251.2572711179776"/>
  </r>
  <r>
    <x v="145"/>
    <x v="28"/>
    <n v="2172.8054016404499"/>
    <n v="1378.8756921985605"/>
    <n v="2573.3988202247192"/>
    <n v="0.84433294387331381"/>
    <n v="1086.4027008202249"/>
  </r>
  <r>
    <x v="145"/>
    <x v="29"/>
    <n v="2008.2648709213483"/>
    <n v="1288.6637971750283"/>
    <n v="2386.1647415730336"/>
    <n v="0.841628759294062"/>
    <n v="1004.1324354606742"/>
  </r>
  <r>
    <x v="145"/>
    <x v="30"/>
    <n v="1962.0706619325845"/>
    <n v="1252.1731587481622"/>
    <n v="2327.5864971910109"/>
    <n v="0.84296358665959781"/>
    <n v="981.03533096629224"/>
  </r>
  <r>
    <x v="145"/>
    <x v="31"/>
    <n v="1976.9176427865166"/>
    <n v="1262.1498071214928"/>
    <n v="2345.4691432584268"/>
    <n v="0.84286661731140811"/>
    <n v="988.45882139325829"/>
  </r>
  <r>
    <x v="145"/>
    <x v="32"/>
    <n v="1972.1563975617973"/>
    <n v="1258.1731495356123"/>
    <n v="2339.3162528089888"/>
    <n v="0.84304821769766458"/>
    <n v="986.07819878089867"/>
  </r>
  <r>
    <x v="145"/>
    <x v="33"/>
    <n v="1924.9937310337079"/>
    <n v="1216.7481418837485"/>
    <n v="2277.2959634831459"/>
    <n v="0.84529800337827488"/>
    <n v="962.49686551685397"/>
  </r>
  <r>
    <x v="145"/>
    <x v="34"/>
    <n v="1903.5296323483146"/>
    <n v="1200.9314103514332"/>
    <n v="2250.7024044943819"/>
    <n v="0.84574914415481806"/>
    <n v="951.76481617415732"/>
  </r>
  <r>
    <x v="145"/>
    <x v="35"/>
    <n v="1891.6204411011233"/>
    <n v="1192.2593370460802"/>
    <n v="2236.0031797752808"/>
    <n v="0.84598289403650662"/>
    <n v="945.81022055056167"/>
  </r>
  <r>
    <x v="145"/>
    <x v="36"/>
    <n v="1937.344603752809"/>
    <n v="1223.0070347936378"/>
    <n v="2291.0806011235954"/>
    <n v="0.84560298873932827"/>
    <n v="968.6723018764045"/>
  </r>
  <r>
    <x v="145"/>
    <x v="37"/>
    <n v="1943.0094725393255"/>
    <n v="1225.2861672983338"/>
    <n v="2297.0877219101121"/>
    <n v="0.84585775893819259"/>
    <n v="971.50473626966277"/>
  </r>
  <r>
    <x v="145"/>
    <x v="38"/>
    <n v="1894.0679237528093"/>
    <n v="1207.2953428385761"/>
    <n v="2246.1200646067414"/>
    <n v="0.84326210054333373"/>
    <n v="947.03396187640465"/>
  </r>
  <r>
    <x v="145"/>
    <x v="39"/>
    <n v="1904.0564084157302"/>
    <n v="1206.9474710788145"/>
    <n v="2254.3631039325842"/>
    <n v="0.84460946202243659"/>
    <n v="952.02820420786509"/>
  </r>
  <r>
    <x v="145"/>
    <x v="40"/>
    <n v="1912.3794702808991"/>
    <n v="1202.5020003190048"/>
    <n v="2259.0277331460675"/>
    <n v="0.84654979760589144"/>
    <n v="956.18973514044956"/>
  </r>
  <r>
    <x v="145"/>
    <x v="41"/>
    <n v="1847.9507051123601"/>
    <n v="1152.6280003249744"/>
    <n v="2177.9515870786518"/>
    <n v="0.84848107555552632"/>
    <n v="923.97535255618004"/>
  </r>
  <r>
    <x v="145"/>
    <x v="42"/>
    <n v="1824.4605446292139"/>
    <n v="1142.958474264457"/>
    <n v="2152.9074185393256"/>
    <n v="0.84744031671693909"/>
    <n v="912.23027231460696"/>
  </r>
  <r>
    <x v="145"/>
    <x v="43"/>
    <n v="1978.4088242696632"/>
    <n v="1242.8244321008638"/>
    <n v="2336.3891039325845"/>
    <n v="0.84678053879793702"/>
    <n v="989.20441213483161"/>
  </r>
  <r>
    <x v="145"/>
    <x v="44"/>
    <n v="1961.9896194606747"/>
    <n v="1235.9019360934171"/>
    <n v="2318.8050505617975"/>
    <n v="0.84612098761184174"/>
    <n v="980.99480973033735"/>
  </r>
  <r>
    <x v="145"/>
    <x v="45"/>
    <n v="1952.6859436853936"/>
    <n v="1227.1706813787807"/>
    <n v="2306.2806151685395"/>
    <n v="0.84668185252153028"/>
    <n v="976.34297184269678"/>
  </r>
  <r>
    <x v="145"/>
    <x v="46"/>
    <n v="1835.8064906966292"/>
    <n v="1159.8789285591311"/>
    <n v="2171.521264044944"/>
    <n v="0.84540111169670473"/>
    <n v="917.90324534831461"/>
  </r>
  <r>
    <x v="145"/>
    <x v="47"/>
    <n v="1789.0004110449438"/>
    <n v="1132.253190806257"/>
    <n v="2117.1962022471907"/>
    <n v="0.84498565090287803"/>
    <n v="894.5002055224719"/>
  </r>
  <r>
    <x v="146"/>
    <x v="0"/>
    <n v="1789.3002681910109"/>
    <n v="1132.284979081825"/>
    <n v="2117.4665814606738"/>
    <n v="0.84501936599949234"/>
    <n v="894.65013409550545"/>
  </r>
  <r>
    <x v="146"/>
    <x v="1"/>
    <n v="1748.0334414943818"/>
    <n v="1101.4948295419088"/>
    <n v="2066.1345000000001"/>
    <n v="0.84604048840691726"/>
    <n v="874.0167207471909"/>
  </r>
  <r>
    <x v="146"/>
    <x v="2"/>
    <n v="1739.3497406292136"/>
    <n v="1095.0283174752906"/>
    <n v="2055.3404915730334"/>
    <n v="0.84625868451509967"/>
    <n v="869.67487031460678"/>
  </r>
  <r>
    <x v="146"/>
    <x v="3"/>
    <n v="1752.8838334382026"/>
    <n v="1105.9467114654285"/>
    <n v="2072.611845505618"/>
    <n v="0.84573666663117175"/>
    <n v="876.4419167191013"/>
  </r>
  <r>
    <x v="146"/>
    <x v="4"/>
    <n v="1717.0630608539327"/>
    <n v="1074.8608711154552"/>
    <n v="2025.7421966292136"/>
    <n v="0.84762170808856352"/>
    <n v="858.53153042696636"/>
  </r>
  <r>
    <x v="146"/>
    <x v="5"/>
    <n v="1731.8371034831459"/>
    <n v="1088.0765888866254"/>
    <n v="2045.2800337078654"/>
    <n v="0.84674815914743851"/>
    <n v="865.91855174157297"/>
  </r>
  <r>
    <x v="146"/>
    <x v="6"/>
    <n v="1739.3537927528089"/>
    <n v="1091.7438993631135"/>
    <n v="2053.5959578651682"/>
    <n v="0.84697955607634123"/>
    <n v="869.67689637640444"/>
  </r>
  <r>
    <x v="146"/>
    <x v="7"/>
    <n v="1720.8355879213482"/>
    <n v="1081.2447876982985"/>
    <n v="2032.3300449438202"/>
    <n v="0.84673037836672704"/>
    <n v="860.41779396067409"/>
  </r>
  <r>
    <x v="146"/>
    <x v="8"/>
    <n v="1729.0087212134829"/>
    <n v="1085.2417178681217"/>
    <n v="2041.3771685393258"/>
    <n v="0.84698151221640583"/>
    <n v="864.50436060674144"/>
  </r>
  <r>
    <x v="146"/>
    <x v="9"/>
    <n v="1791.4357373258429"/>
    <n v="1131.9740869058578"/>
    <n v="2119.1053146067416"/>
    <n v="0.84537362299914443"/>
    <n v="895.71786866292143"/>
  </r>
  <r>
    <x v="146"/>
    <x v="10"/>
    <n v="2029.1859850449439"/>
    <n v="1280.2042323989212"/>
    <n v="2399.2746067415733"/>
    <n v="0.84574978593248962"/>
    <n v="1014.5929925224719"/>
  </r>
  <r>
    <x v="146"/>
    <x v="11"/>
    <n v="2091.7588776067419"/>
    <n v="1329.9371821135196"/>
    <n v="2478.7472865168538"/>
    <n v="0.8438774250948714"/>
    <n v="1045.8794388033709"/>
  </r>
  <r>
    <x v="146"/>
    <x v="12"/>
    <n v="1893.682972011236"/>
    <n v="1216.1377937832299"/>
    <n v="2250.5613370786518"/>
    <n v="0.84142695460561723"/>
    <n v="946.84148600561798"/>
  </r>
  <r>
    <x v="146"/>
    <x v="13"/>
    <n v="1980.0539864494381"/>
    <n v="1286.8686473810183"/>
    <n v="2361.4920505617974"/>
    <n v="0.83847582124122944"/>
    <n v="990.02699322471904"/>
  </r>
  <r>
    <x v="146"/>
    <x v="14"/>
    <n v="2016.1827204269662"/>
    <n v="1302.7887587504244"/>
    <n v="2400.4689775280899"/>
    <n v="0.83991200857057235"/>
    <n v="1008.0913602134831"/>
  </r>
  <r>
    <x v="146"/>
    <x v="15"/>
    <n v="2068.3821765842704"/>
    <n v="1338.2302997960792"/>
    <n v="2463.5472724719102"/>
    <n v="0.83959508295079988"/>
    <n v="1034.1910882921352"/>
  </r>
  <r>
    <x v="146"/>
    <x v="16"/>
    <n v="2167.3877123932584"/>
    <n v="1390.6047923528815"/>
    <n v="2575.1410028089886"/>
    <n v="0.84165787816241944"/>
    <n v="1083.6938561966292"/>
  </r>
  <r>
    <x v="146"/>
    <x v="17"/>
    <n v="2110.9862040674161"/>
    <n v="1334.0028033668909"/>
    <n v="2497.1636376404495"/>
    <n v="0.84535357324923677"/>
    <n v="1055.4931020337081"/>
  </r>
  <r>
    <x v="146"/>
    <x v="18"/>
    <n v="2234.973081842697"/>
    <n v="1427.5356677853479"/>
    <n v="2651.9733707865171"/>
    <n v="0.84275849315178197"/>
    <n v="1117.4865409213485"/>
  </r>
  <r>
    <x v="146"/>
    <x v="19"/>
    <n v="2223.3394349999999"/>
    <n v="1422.5116234965335"/>
    <n v="2639.465393258427"/>
    <n v="0.84234460534270594"/>
    <n v="1111.6697174999999"/>
  </r>
  <r>
    <x v="146"/>
    <x v="20"/>
    <n v="2171.8409962247192"/>
    <n v="1388.9486691074767"/>
    <n v="2577.9976179775285"/>
    <n v="0.84245267764388232"/>
    <n v="1085.9204981123596"/>
  </r>
  <r>
    <x v="146"/>
    <x v="21"/>
    <n v="2273.1765031011237"/>
    <n v="1453.3791823423198"/>
    <n v="2698.0812556179776"/>
    <n v="0.84251595402024604"/>
    <n v="1136.5882515505618"/>
  </r>
  <r>
    <x v="146"/>
    <x v="22"/>
    <n v="2508.4265905617976"/>
    <n v="1601.79480703177"/>
    <n v="2976.2309325842693"/>
    <n v="0.8428198776846002"/>
    <n v="1254.2132952808988"/>
  </r>
  <r>
    <x v="146"/>
    <x v="23"/>
    <n v="2461.1139954606747"/>
    <n v="1568.9961255912642"/>
    <n v="2918.7036404494384"/>
    <n v="0.84322161433344378"/>
    <n v="1230.5569977303373"/>
  </r>
  <r>
    <x v="146"/>
    <x v="24"/>
    <n v="2290.8032407415735"/>
    <n v="1480.1053944250543"/>
    <n v="2727.3597977528088"/>
    <n v="0.8399343726592533"/>
    <n v="1145.4016203707868"/>
  </r>
  <r>
    <x v="146"/>
    <x v="25"/>
    <n v="2385.3514405955052"/>
    <n v="1524.4426946390624"/>
    <n v="2830.8703651685391"/>
    <n v="0.84262121994183603"/>
    <n v="1192.6757202977526"/>
  </r>
  <r>
    <x v="146"/>
    <x v="26"/>
    <n v="2509.5814457865172"/>
    <n v="1591.1769125423102"/>
    <n v="2971.5051741573034"/>
    <n v="0.84454890659856097"/>
    <n v="1254.7907228932586"/>
  </r>
  <r>
    <x v="146"/>
    <x v="27"/>
    <n v="2531.2359942808989"/>
    <n v="1601.8198329763213"/>
    <n v="2995.4936882022471"/>
    <n v="0.84501463122762466"/>
    <n v="1265.6179971404495"/>
  </r>
  <r>
    <x v="146"/>
    <x v="28"/>
    <n v="2196.194259033708"/>
    <n v="1402.3260210110525"/>
    <n v="2605.7220674157306"/>
    <n v="0.8428351920171675"/>
    <n v="1098.097129516854"/>
  </r>
  <r>
    <x v="146"/>
    <x v="29"/>
    <n v="1976.3219806179775"/>
    <n v="1257.9799857305247"/>
    <n v="2342.7253820224719"/>
    <n v="0.84359950841178888"/>
    <n v="988.16099030898874"/>
  </r>
  <r>
    <x v="146"/>
    <x v="30"/>
    <n v="1902.1519103258427"/>
    <n v="1195.2076103473005"/>
    <n v="2246.4868398876406"/>
    <n v="0.84672292601588528"/>
    <n v="951.07595516292133"/>
  </r>
  <r>
    <x v="146"/>
    <x v="31"/>
    <n v="2072.0574526853934"/>
    <n v="1313.5457794210915"/>
    <n v="2453.3292893258426"/>
    <n v="0.84459002780453496"/>
    <n v="1036.0287263426967"/>
  </r>
  <r>
    <x v="146"/>
    <x v="32"/>
    <n v="2117.542540044944"/>
    <n v="1331.2112786579291"/>
    <n v="2501.2216769662923"/>
    <n v="0.8466033057147061"/>
    <n v="1058.771270022472"/>
  </r>
  <r>
    <x v="146"/>
    <x v="33"/>
    <n v="1895.9319006067417"/>
    <n v="1199.905195515171"/>
    <n v="2243.7313230337077"/>
    <n v="0.8449906105706485"/>
    <n v="947.96595030337085"/>
  </r>
  <r>
    <x v="146"/>
    <x v="34"/>
    <n v="1797.0843976179774"/>
    <n v="1143.4288460697785"/>
    <n v="2130.0098258426965"/>
    <n v="0.84369770308782321"/>
    <n v="898.5421988089887"/>
  </r>
  <r>
    <x v="146"/>
    <x v="35"/>
    <n v="1867.344168640449"/>
    <n v="1179.9417080078679"/>
    <n v="2208.8994269662921"/>
    <n v="0.84537310564884527"/>
    <n v="933.67208432022449"/>
  </r>
  <r>
    <x v="146"/>
    <x v="36"/>
    <n v="1839.4007243258425"/>
    <n v="1167.5405639754558"/>
    <n v="2178.6569241573029"/>
    <n v="0.84428195367993353"/>
    <n v="919.70036216292124"/>
  </r>
  <r>
    <x v="146"/>
    <x v="37"/>
    <n v="1968.8012392247192"/>
    <n v="1251.6501959899217"/>
    <n v="2332.9823258426968"/>
    <n v="0.84389890888417607"/>
    <n v="984.40061961235961"/>
  </r>
  <r>
    <x v="146"/>
    <x v="38"/>
    <n v="2088.7238370337082"/>
    <n v="1327.0375620949201"/>
    <n v="2474.6304691011233"/>
    <n v="0.84405484500173045"/>
    <n v="1044.3619185168541"/>
  </r>
  <r>
    <x v="146"/>
    <x v="39"/>
    <n v="1852.8092013033709"/>
    <n v="1169.4932296341262"/>
    <n v="2191.0308876404492"/>
    <n v="0.8456335379638058"/>
    <n v="926.40460065168543"/>
  </r>
  <r>
    <x v="146"/>
    <x v="40"/>
    <n v="1770.6969687640451"/>
    <n v="1116.3244148313179"/>
    <n v="2093.2147415730337"/>
    <n v="0.84592227142131671"/>
    <n v="885.34848438202255"/>
  </r>
  <r>
    <x v="146"/>
    <x v="41"/>
    <n v="1745.1159125056179"/>
    <n v="1099.7522014377405"/>
    <n v="2062.7371264044946"/>
    <n v="0.84601953887720327"/>
    <n v="872.55795625280894"/>
  </r>
  <r>
    <x v="146"/>
    <x v="42"/>
    <n v="1737.510076516854"/>
    <n v="1110.8658345583726"/>
    <n v="2062.2716039325842"/>
    <n v="0.84252242682465472"/>
    <n v="868.75503825842702"/>
  </r>
  <r>
    <x v="146"/>
    <x v="43"/>
    <n v="1973.675943910112"/>
    <n v="1234.3630989914259"/>
    <n v="2327.8850898876403"/>
    <n v="0.8478407944119678"/>
    <n v="986.83797195505599"/>
  </r>
  <r>
    <x v="146"/>
    <x v="44"/>
    <n v="1960.1134862359552"/>
    <n v="1226.7575725530223"/>
    <n v="2312.3535674157301"/>
    <n v="0.84767031904492185"/>
    <n v="980.05674311797759"/>
  </r>
  <r>
    <x v="146"/>
    <x v="45"/>
    <n v="1906.9496246629212"/>
    <n v="1195.4668304220659"/>
    <n v="2250.6882977528089"/>
    <n v="0.84727397683939965"/>
    <n v="953.47481233146061"/>
  </r>
  <r>
    <x v="146"/>
    <x v="46"/>
    <n v="1855.9617534606741"/>
    <n v="1169.6645134255612"/>
    <n v="2193.7887556179776"/>
    <n v="0.84600750583109829"/>
    <n v="927.98087673033706"/>
  </r>
  <r>
    <x v="146"/>
    <x v="47"/>
    <n v="1883.5242981573035"/>
    <n v="1185.406947618503"/>
    <n v="2225.5007106741573"/>
    <n v="0.84633731596820705"/>
    <n v="941.76214907865176"/>
  </r>
  <r>
    <x v="147"/>
    <x v="0"/>
    <n v="1910.8072463258427"/>
    <n v="1189.8294585284843"/>
    <n v="2250.9727837078653"/>
    <n v="0.84888065291411807"/>
    <n v="955.40362316292135"/>
  </r>
  <r>
    <x v="147"/>
    <x v="1"/>
    <n v="2013.6501431797751"/>
    <n v="1284.7754433801551"/>
    <n v="2388.6052078651683"/>
    <n v="0.8430234249465981"/>
    <n v="1006.8250715898876"/>
  </r>
  <r>
    <x v="147"/>
    <x v="2"/>
    <n v="2023.991162595506"/>
    <n v="1274.4288346609294"/>
    <n v="2391.8003848314606"/>
    <n v="0.84622076968941018"/>
    <n v="1011.995581297753"/>
  </r>
  <r>
    <x v="147"/>
    <x v="3"/>
    <n v="1939.3666134269663"/>
    <n v="1208.9620415045351"/>
    <n v="2285.3297528089888"/>
    <n v="0.84861565865635558"/>
    <n v="969.68330671348315"/>
  </r>
  <r>
    <x v="147"/>
    <x v="4"/>
    <n v="1908.7082463033705"/>
    <n v="1204.4967187842085"/>
    <n v="2256.9846067415729"/>
    <n v="0.84568952778946427"/>
    <n v="954.35412315168526"/>
  </r>
  <r>
    <x v="147"/>
    <x v="5"/>
    <n v="1907.8694567191012"/>
    <n v="1209.9213507953245"/>
    <n v="2259.1758539325842"/>
    <n v="0.84449798513827146"/>
    <n v="953.9347283595506"/>
  </r>
  <r>
    <x v="147"/>
    <x v="6"/>
    <n v="1918.4657599213483"/>
    <n v="1214.4281477041134"/>
    <n v="2270.5388342696629"/>
    <n v="0.8449385366000306"/>
    <n v="959.23287996067415"/>
  </r>
  <r>
    <x v="147"/>
    <x v="7"/>
    <n v="1959.0761425955056"/>
    <n v="1219.0094647053656"/>
    <n v="2307.3715365168541"/>
    <n v="0.8490510139311479"/>
    <n v="979.53807129775282"/>
  </r>
  <r>
    <x v="147"/>
    <x v="8"/>
    <n v="1986.6670521573035"/>
    <n v="1266.3512463216857"/>
    <n v="2355.9481011235957"/>
    <n v="0.84325586425686749"/>
    <n v="993.33352607865174"/>
  </r>
  <r>
    <x v="147"/>
    <x v="9"/>
    <n v="1963.8617005617978"/>
    <n v="1233.9107990652824"/>
    <n v="2319.3293511235956"/>
    <n v="0.84673688090499433"/>
    <n v="981.93085028089888"/>
  </r>
  <r>
    <x v="147"/>
    <x v="10"/>
    <n v="2249.9173136629215"/>
    <n v="1442.2886936310304"/>
    <n v="2672.5127865168542"/>
    <n v="0.84187335791769558"/>
    <n v="1124.9586568314608"/>
  </r>
  <r>
    <x v="147"/>
    <x v="11"/>
    <n v="2427.862269235955"/>
    <n v="1550.5708427418667"/>
    <n v="2880.7612078651682"/>
    <n v="0.84278497732033786"/>
    <n v="1213.9311346179775"/>
  </r>
  <r>
    <x v="147"/>
    <x v="12"/>
    <n v="2149.169364707865"/>
    <n v="1365.7380407859173"/>
    <n v="2546.4032191011233"/>
    <n v="0.84400198232019152"/>
    <n v="1074.5846823539325"/>
  </r>
  <r>
    <x v="147"/>
    <x v="13"/>
    <n v="2280.5918892808986"/>
    <n v="1456.3058764067137"/>
    <n v="2705.9057949438197"/>
    <n v="0.84282013569812708"/>
    <n v="1140.2959446404493"/>
  </r>
  <r>
    <x v="147"/>
    <x v="14"/>
    <n v="2248.831344539326"/>
    <n v="1433.8870824872117"/>
    <n v="2667.0722865168541"/>
    <n v="0.84318349971543405"/>
    <n v="1124.415672269663"/>
  </r>
  <r>
    <x v="147"/>
    <x v="15"/>
    <n v="2358.9923766067418"/>
    <n v="1504.1066688719634"/>
    <n v="2797.7101179775286"/>
    <n v="0.84318684821859347"/>
    <n v="1179.4961883033709"/>
  </r>
  <r>
    <x v="147"/>
    <x v="16"/>
    <n v="2392.4223962696628"/>
    <n v="1527.7466940324298"/>
    <n v="2838.6079129213485"/>
    <n v="0.84281537629038217"/>
    <n v="1196.2111981348314"/>
  </r>
  <r>
    <x v="147"/>
    <x v="17"/>
    <n v="2292.4808199101126"/>
    <n v="1452.535500535618"/>
    <n v="2713.9137219101126"/>
    <n v="0.84471396470799143"/>
    <n v="1146.2404099550563"/>
  </r>
  <r>
    <x v="147"/>
    <x v="18"/>
    <n v="2378.3939443820227"/>
    <n v="1533.9696944268269"/>
    <n v="2830.1626769662921"/>
    <n v="0.84037358125698647"/>
    <n v="1189.1969721910114"/>
  </r>
  <r>
    <x v="147"/>
    <x v="19"/>
    <n v="2389.4765024157305"/>
    <n v="1550.3674482646391"/>
    <n v="2848.3744803370782"/>
    <n v="0.8388912760280588"/>
    <n v="1194.7382512078652"/>
  </r>
  <r>
    <x v="147"/>
    <x v="20"/>
    <n v="2436.1529141123601"/>
    <n v="1589.9095984597777"/>
    <n v="2909.0640337078653"/>
    <n v="0.83743530079922746"/>
    <n v="1218.0764570561801"/>
  </r>
  <r>
    <x v="147"/>
    <x v="21"/>
    <n v="2581.9766859438205"/>
    <n v="1671.618937256457"/>
    <n v="3075.8597949438204"/>
    <n v="0.83943250280397763"/>
    <n v="1290.9883429719102"/>
  </r>
  <r>
    <x v="147"/>
    <x v="22"/>
    <n v="2628.507221191011"/>
    <n v="1703.25145379585"/>
    <n v="3132.1104269662919"/>
    <n v="0.83921281911408785"/>
    <n v="1314.2536105955055"/>
  </r>
  <r>
    <x v="147"/>
    <x v="23"/>
    <n v="2733.226251269663"/>
    <n v="1759.6444191401524"/>
    <n v="3250.6728876404495"/>
    <n v="0.84081860763714589"/>
    <n v="1366.6131256348315"/>
  </r>
  <r>
    <x v="147"/>
    <x v="24"/>
    <n v="2628.3613447415732"/>
    <n v="1693.1399621201545"/>
    <n v="3126.5006460674158"/>
    <n v="0.84067193398715157"/>
    <n v="1314.1806723707866"/>
  </r>
  <r>
    <x v="147"/>
    <x v="25"/>
    <n v="2537.2736584382019"/>
    <n v="1616.4701480924684"/>
    <n v="3008.4436769662921"/>
    <n v="0.84338413175704963"/>
    <n v="1268.6368292191009"/>
  </r>
  <r>
    <x v="147"/>
    <x v="26"/>
    <n v="2542.735921044944"/>
    <n v="1628.1979321242836"/>
    <n v="3019.359943820225"/>
    <n v="0.84214402004279232"/>
    <n v="1271.367960522472"/>
  </r>
  <r>
    <x v="147"/>
    <x v="27"/>
    <n v="2713.2492819438203"/>
    <n v="1741.5978117344453"/>
    <n v="3224.1098932584268"/>
    <n v="0.84154987632933675"/>
    <n v="1356.6246409719101"/>
  </r>
  <r>
    <x v="147"/>
    <x v="28"/>
    <n v="2559.6251721910112"/>
    <n v="1636.1071532596757"/>
    <n v="3037.8491797752804"/>
    <n v="0.84257809414368456"/>
    <n v="1279.8125860955056"/>
  </r>
  <r>
    <x v="147"/>
    <x v="29"/>
    <n v="2430.5326186853931"/>
    <n v="1562.2536397916324"/>
    <n v="2889.3122443820221"/>
    <n v="0.8412149373648764"/>
    <n v="1215.2663093426966"/>
  </r>
  <r>
    <x v="147"/>
    <x v="30"/>
    <n v="2131.1860401910112"/>
    <n v="1361.9947747618753"/>
    <n v="2529.2259101123595"/>
    <n v="0.84262383667275265"/>
    <n v="1065.5930200955056"/>
  </r>
  <r>
    <x v="147"/>
    <x v="31"/>
    <n v="2054.8278231573031"/>
    <n v="1296.1642616370034"/>
    <n v="2429.4771404494381"/>
    <n v="0.84579014510800166"/>
    <n v="1027.4139115786516"/>
  </r>
  <r>
    <x v="147"/>
    <x v="32"/>
    <n v="2096.7389375056182"/>
    <n v="1331.0514233130034"/>
    <n v="2483.5482808988759"/>
    <n v="0.84425132929034141"/>
    <n v="1048.3694687528091"/>
  </r>
  <r>
    <x v="147"/>
    <x v="33"/>
    <n v="2284.7088468539332"/>
    <n v="1434.9700281191267"/>
    <n v="2697.9684016853935"/>
    <n v="0.84682565052529846"/>
    <n v="1142.3544234269666"/>
  </r>
  <r>
    <x v="147"/>
    <x v="34"/>
    <n v="2387.2802514269665"/>
    <n v="1514.4137964476781"/>
    <n v="2827.1109185393257"/>
    <n v="0.84442397918380752"/>
    <n v="1193.6401257134833"/>
  </r>
  <r>
    <x v="147"/>
    <x v="35"/>
    <n v="2110.5809917078655"/>
    <n v="1332.0730099920395"/>
    <n v="2495.7905814606738"/>
    <n v="0.84565628518104163"/>
    <n v="1055.2904958539327"/>
  </r>
  <r>
    <x v="147"/>
    <x v="36"/>
    <n v="1899.0722963932587"/>
    <n v="1209.0405210095689"/>
    <n v="2251.278429775281"/>
    <n v="0.84355283259335501"/>
    <n v="949.53614819662937"/>
  </r>
  <r>
    <x v="147"/>
    <x v="37"/>
    <n v="1764.7403470786519"/>
    <n v="1121.028166217319"/>
    <n v="2090.6966882022475"/>
    <n v="0.84409199911065069"/>
    <n v="882.37017353932595"/>
  </r>
  <r>
    <x v="147"/>
    <x v="38"/>
    <n v="1722.2376226853933"/>
    <n v="1087.5460389579957"/>
    <n v="2036.8747668539324"/>
    <n v="0.8455294604810123"/>
    <n v="861.11881134269663"/>
  </r>
  <r>
    <x v="147"/>
    <x v="39"/>
    <n v="1700.2021745730337"/>
    <n v="1064.1538696610132"/>
    <n v="2005.7694016853934"/>
    <n v="0.84765585373094243"/>
    <n v="850.10108728651687"/>
  </r>
  <r>
    <x v="147"/>
    <x v="40"/>
    <n v="1781.7390055617977"/>
    <n v="1135.3152943750233"/>
    <n v="2112.707907303371"/>
    <n v="0.84334374827800163"/>
    <n v="890.86950278089887"/>
  </r>
  <r>
    <x v="147"/>
    <x v="41"/>
    <n v="1968.983584786517"/>
    <n v="1241.5302520649975"/>
    <n v="2327.7228623595506"/>
    <n v="0.84588402538204688"/>
    <n v="984.49179239325849"/>
  </r>
  <r>
    <x v="147"/>
    <x v="42"/>
    <n v="1851.2288731011242"/>
    <n v="1172.6216009320838"/>
    <n v="2191.3670983146071"/>
    <n v="0.84478263570029632"/>
    <n v="925.61443655056212"/>
  </r>
  <r>
    <x v="147"/>
    <x v="43"/>
    <n v="1957.7227333146068"/>
    <n v="1248.1733791929146"/>
    <n v="2321.7698174157304"/>
    <n v="0.84320276654025506"/>
    <n v="978.86136665730339"/>
  </r>
  <r>
    <x v="147"/>
    <x v="44"/>
    <n v="2082.4349412134829"/>
    <n v="1309.029492183354"/>
    <n v="2459.6937808988769"/>
    <n v="0.84662365591397826"/>
    <n v="1041.2174706067415"/>
  </r>
  <r>
    <x v="147"/>
    <x v="45"/>
    <n v="2115.5043218764044"/>
    <n v="1341.8368128190712"/>
    <n v="2505.1715646067414"/>
    <n v="0.84445486758847743"/>
    <n v="1057.7521609382022"/>
  </r>
  <r>
    <x v="147"/>
    <x v="46"/>
    <n v="2065.723983505618"/>
    <n v="1309.0014884080117"/>
    <n v="2445.5470702247194"/>
    <n v="0.84468788544552542"/>
    <n v="1032.861991752809"/>
  </r>
  <r>
    <x v="147"/>
    <x v="47"/>
    <n v="2080.2346381011239"/>
    <n v="1310.9672787387165"/>
    <n v="2458.8638342696631"/>
    <n v="0.8460145735231408"/>
    <n v="1040.1173190505619"/>
  </r>
  <r>
    <x v="148"/>
    <x v="0"/>
    <n v="2045.5768249887642"/>
    <n v="1282.8884247193973"/>
    <n v="2414.5780702247193"/>
    <n v="0.84717775341941504"/>
    <n v="1022.7884124943821"/>
  </r>
  <r>
    <x v="148"/>
    <x v="1"/>
    <n v="2082.5321921797754"/>
    <n v="1314.0633655984093"/>
    <n v="2462.458702247191"/>
    <n v="0.8457125353124898"/>
    <n v="1041.2660960898877"/>
  </r>
  <r>
    <x v="148"/>
    <x v="2"/>
    <n v="2076.5634141235955"/>
    <n v="1318.7361919836785"/>
    <n v="2459.9147865168534"/>
    <n v="0.84416071056832465"/>
    <n v="1038.2817070617978"/>
  </r>
  <r>
    <x v="148"/>
    <x v="3"/>
    <n v="1985.3622683595506"/>
    <n v="1250.6161843905109"/>
    <n v="2346.4236994382027"/>
    <n v="0.84612266268658132"/>
    <n v="992.68113417977531"/>
  </r>
  <r>
    <x v="148"/>
    <x v="4"/>
    <n v="1999.6946295168543"/>
    <n v="1249.9944502919218"/>
    <n v="2358.2333932584265"/>
    <n v="0.84796298586622476"/>
    <n v="999.84731475842716"/>
  </r>
  <r>
    <x v="148"/>
    <x v="5"/>
    <n v="1911.6500880337078"/>
    <n v="1209.1854928474274"/>
    <n v="2261.9760421348319"/>
    <n v="0.84512393253710605"/>
    <n v="955.82504401685389"/>
  </r>
  <r>
    <x v="148"/>
    <x v="6"/>
    <n v="1924.3818603707864"/>
    <n v="1217.561732827078"/>
    <n v="2277.2136741573036"/>
    <n v="0.84505985635402237"/>
    <n v="962.1909301853932"/>
  </r>
  <r>
    <x v="148"/>
    <x v="7"/>
    <n v="1938.0091520224717"/>
    <n v="1219.0108958283993"/>
    <n v="2289.5124016853929"/>
    <n v="0.84647244129179344"/>
    <n v="969.00457601123583"/>
  </r>
  <r>
    <x v="148"/>
    <x v="8"/>
    <n v="2079.4809431123599"/>
    <n v="1314.856832765772"/>
    <n v="2460.3027219101123"/>
    <n v="0.84521344653795583"/>
    <n v="1039.74047155618"/>
  </r>
  <r>
    <x v="148"/>
    <x v="9"/>
    <n v="2090.9889741235961"/>
    <n v="1322.0670469389613"/>
    <n v="2473.8828117977528"/>
    <n v="0.84522555561315749"/>
    <n v="1045.4944870617981"/>
  </r>
  <r>
    <x v="148"/>
    <x v="10"/>
    <n v="2204.1121085393261"/>
    <n v="1412.6187851602485"/>
    <n v="2617.9385056179776"/>
    <n v="0.84192661661433277"/>
    <n v="1102.056054269663"/>
  </r>
  <r>
    <x v="148"/>
    <x v="11"/>
    <n v="2321.5183375955057"/>
    <n v="1480.5760497059664"/>
    <n v="2753.4619719101124"/>
    <n v="0.84312707467139569"/>
    <n v="1160.7591687977529"/>
  </r>
  <r>
    <x v="148"/>
    <x v="12"/>
    <n v="2145.7007469101122"/>
    <n v="1376.8837530379913"/>
    <n v="2549.4784887640449"/>
    <n v="0.84162339724243806"/>
    <n v="1072.8503734550561"/>
  </r>
  <r>
    <x v="148"/>
    <x v="13"/>
    <n v="2179.0294634831462"/>
    <n v="1393.9419186196315"/>
    <n v="2586.7437977528093"/>
    <n v="0.84238317895113601"/>
    <n v="1089.5147317415731"/>
  </r>
  <r>
    <x v="148"/>
    <x v="14"/>
    <n v="2227.0998056966296"/>
    <n v="1429.8031045663629"/>
    <n v="2646.5657865168541"/>
    <n v="0.84150555298597596"/>
    <n v="1113.5499028483148"/>
  </r>
  <r>
    <x v="148"/>
    <x v="15"/>
    <n v="2274.4002444269663"/>
    <n v="1468.4984734423479"/>
    <n v="2707.2835533707862"/>
    <n v="0.84010418546485632"/>
    <n v="1137.2001222134832"/>
  </r>
  <r>
    <x v="148"/>
    <x v="16"/>
    <n v="2351.974098539326"/>
    <n v="1500.2099581780358"/>
    <n v="2789.6974887640449"/>
    <n v="0.84309288301411878"/>
    <n v="1175.987049269663"/>
  </r>
  <r>
    <x v="148"/>
    <x v="17"/>
    <n v="2393.423270797753"/>
    <n v="1540.8780196721073"/>
    <n v="2846.5382528089885"/>
    <n v="0.84081893803320651"/>
    <n v="1196.7116353988765"/>
  </r>
  <r>
    <x v="148"/>
    <x v="18"/>
    <n v="2407.245064382023"/>
    <n v="1544.9815338544993"/>
    <n v="2860.3840196629212"/>
    <n v="0.8415810771679888"/>
    <n v="1203.6225321910115"/>
  </r>
  <r>
    <x v="148"/>
    <x v="19"/>
    <n v="2342.2206370449439"/>
    <n v="1510.6132218165042"/>
    <n v="2787.1041994382022"/>
    <n v="0.84037785078759042"/>
    <n v="1171.110318522472"/>
  </r>
  <r>
    <x v="148"/>
    <x v="20"/>
    <n v="2255.5781303258427"/>
    <n v="1441.8883334118391"/>
    <n v="2677.064561797753"/>
    <n v="0.84255649359877005"/>
    <n v="1127.7890651629214"/>
  </r>
  <r>
    <x v="148"/>
    <x v="21"/>
    <n v="2344.6802760674159"/>
    <n v="1495.7658172976887"/>
    <n v="2781.1582078651686"/>
    <n v="0.84305893474043125"/>
    <n v="1172.3401380337079"/>
  </r>
  <r>
    <x v="148"/>
    <x v="22"/>
    <n v="2504.6378549999999"/>
    <n v="1595.6984402826731"/>
    <n v="2969.7582893258427"/>
    <n v="0.84338104686916171"/>
    <n v="1252.3189275"/>
  </r>
  <r>
    <x v="148"/>
    <x v="23"/>
    <n v="2586.2678848314604"/>
    <n v="1671.2529958761754"/>
    <n v="3079.2642219101122"/>
    <n v="0.83989800759194388"/>
    <n v="1293.1339424157302"/>
  </r>
  <r>
    <x v="148"/>
    <x v="24"/>
    <n v="2378.2521200561796"/>
    <n v="1523.2626902660927"/>
    <n v="2824.2543033707866"/>
    <n v="0.84208143622821174"/>
    <n v="1189.1260600280898"/>
  </r>
  <r>
    <x v="148"/>
    <x v="25"/>
    <n v="2338.7033937640454"/>
    <n v="1494.2745834252094"/>
    <n v="2775.3180168539329"/>
    <n v="0.84267942612759428"/>
    <n v="1169.3516968820227"/>
  </r>
  <r>
    <x v="148"/>
    <x v="26"/>
    <n v="2595.6323424606744"/>
    <n v="1667.7626979616987"/>
    <n v="3085.2454803370788"/>
    <n v="0.84130496552160527"/>
    <n v="1297.8161712303372"/>
  </r>
  <r>
    <x v="148"/>
    <x v="27"/>
    <n v="2424.6610915955062"/>
    <n v="1549.2013251559333"/>
    <n v="2877.3262162921346"/>
    <n v="0.8426785527016275"/>
    <n v="1212.3305457977531"/>
  </r>
  <r>
    <x v="148"/>
    <x v="28"/>
    <n v="2219.1495392022471"/>
    <n v="1416.8561647786439"/>
    <n v="2632.8893005617979"/>
    <n v="0.84285713749101854"/>
    <n v="1109.5747696011235"/>
  </r>
  <r>
    <x v="148"/>
    <x v="29"/>
    <n v="2081.4381188089883"/>
    <n v="1331.2543140825871"/>
    <n v="2470.7534662921348"/>
    <n v="0.84243051652280276"/>
    <n v="1040.7190594044941"/>
  </r>
  <r>
    <x v="148"/>
    <x v="30"/>
    <n v="2146.2883048314607"/>
    <n v="1364.2398470363189"/>
    <n v="2543.168073033708"/>
    <n v="0.84394276870233931"/>
    <n v="1073.1441524157303"/>
  </r>
  <r>
    <x v="148"/>
    <x v="31"/>
    <n v="2299.661182921348"/>
    <n v="1476.860895731314"/>
    <n v="2733.0495168539323"/>
    <n v="0.84142682697111681"/>
    <n v="1149.830591460674"/>
  </r>
  <r>
    <x v="148"/>
    <x v="32"/>
    <n v="2544.6404191348315"/>
    <n v="1621.8146916333419"/>
    <n v="3017.5284185393257"/>
    <n v="0.8432863145549423"/>
    <n v="1272.3202095674158"/>
  </r>
  <r>
    <x v="148"/>
    <x v="33"/>
    <n v="2342.2490019101124"/>
    <n v="1479.9349351976573"/>
    <n v="2770.620471910112"/>
    <n v="0.84538789258830782"/>
    <n v="1171.1245009550562"/>
  </r>
  <r>
    <x v="148"/>
    <x v="34"/>
    <n v="2327.7221388202247"/>
    <n v="1472.510414699696"/>
    <n v="2754.374207865168"/>
    <n v="0.84510017998766107"/>
    <n v="1163.8610694101123"/>
  </r>
  <r>
    <x v="148"/>
    <x v="35"/>
    <n v="2191.7085582134832"/>
    <n v="1381.2147159866563"/>
    <n v="2590.6255028089886"/>
    <n v="0.84601520205720049"/>
    <n v="1095.8542791067416"/>
  </r>
  <r>
    <x v="148"/>
    <x v="36"/>
    <n v="2038.4450874606741"/>
    <n v="1291.1128862220264"/>
    <n v="2412.9299325842694"/>
    <n v="0.84480077930712283"/>
    <n v="1019.2225437303371"/>
  </r>
  <r>
    <x v="148"/>
    <x v="37"/>
    <n v="1969.0443666404497"/>
    <n v="1253.5369530250421"/>
    <n v="2334.2002078651685"/>
    <n v="0.84356275867240793"/>
    <n v="984.52218332022483"/>
  </r>
  <r>
    <x v="148"/>
    <x v="38"/>
    <n v="2046.3913018314606"/>
    <n v="1294.375780920632"/>
    <n v="2421.3892752808988"/>
    <n v="0.84513106699626572"/>
    <n v="1023.1956509157303"/>
  </r>
  <r>
    <x v="148"/>
    <x v="39"/>
    <n v="2151.6573685955059"/>
    <n v="1366.5350943713461"/>
    <n v="2548.9306769662921"/>
    <n v="0.84414118753374012"/>
    <n v="1075.8286842977529"/>
  </r>
  <r>
    <x v="148"/>
    <x v="40"/>
    <n v="1908.1531053707868"/>
    <n v="1207.92739136255"/>
    <n v="2258.3482584269664"/>
    <n v="0.8449330603685965"/>
    <n v="954.07655268539338"/>
  </r>
  <r>
    <x v="148"/>
    <x v="41"/>
    <n v="1868.7380991573034"/>
    <n v="1165.8454249862884"/>
    <n v="2202.584308988764"/>
    <n v="0.84842977021627208"/>
    <n v="934.3690495786517"/>
  </r>
  <r>
    <x v="148"/>
    <x v="42"/>
    <n v="1926.099960775281"/>
    <n v="1209.9031797504929"/>
    <n v="2274.5827668539328"/>
    <n v="0.84679264647702734"/>
    <n v="963.04998038764052"/>
  </r>
  <r>
    <x v="148"/>
    <x v="43"/>
    <n v="2045.4714697752813"/>
    <n v="1301.7677318074859"/>
    <n v="2424.5726966292136"/>
    <n v="0.84364204571758905"/>
    <n v="1022.7357348876407"/>
  </r>
  <r>
    <x v="148"/>
    <x v="44"/>
    <n v="2132.5961792022472"/>
    <n v="1339.0756609417879"/>
    <n v="2518.1521179775277"/>
    <n v="0.84688933761279572"/>
    <n v="1066.2980896011236"/>
  </r>
  <r>
    <x v="148"/>
    <x v="45"/>
    <n v="2123.2317215730341"/>
    <n v="1344.3045200875588"/>
    <n v="2513.0196151685391"/>
    <n v="0.84489261793153037"/>
    <n v="1061.615860786517"/>
  </r>
  <r>
    <x v="148"/>
    <x v="46"/>
    <n v="2078.4922249550564"/>
    <n v="1315.2280313055714"/>
    <n v="2459.6655674157309"/>
    <n v="0.84503041896823483"/>
    <n v="1039.2461124775282"/>
  </r>
  <r>
    <x v="148"/>
    <x v="47"/>
    <n v="2007.0208689775282"/>
    <n v="1259.1334020013403"/>
    <n v="2369.2930786516854"/>
    <n v="0.84709691977814805"/>
    <n v="1003.5104344887641"/>
  </r>
  <r>
    <x v="149"/>
    <x v="0"/>
    <n v="2018.9543729662921"/>
    <n v="1271.3879578723347"/>
    <n v="2385.9178735955056"/>
    <n v="0.84619608885522501"/>
    <n v="1009.4771864831461"/>
  </r>
  <r>
    <x v="149"/>
    <x v="1"/>
    <n v="2007.1951102921348"/>
    <n v="1257.8951246784457"/>
    <n v="2368.7828848314607"/>
    <n v="0.84735292674784213"/>
    <n v="1003.5975551460674"/>
  </r>
  <r>
    <x v="149"/>
    <x v="2"/>
    <n v="1984.1952567640453"/>
    <n v="1239.8281612644078"/>
    <n v="2339.7018370786518"/>
    <n v="0.84805475010504272"/>
    <n v="992.09762838202266"/>
  </r>
  <r>
    <x v="149"/>
    <x v="3"/>
    <n v="1955.6196811685393"/>
    <n v="1228.9668703351656"/>
    <n v="2309.7203089887639"/>
    <n v="0.84669112253887735"/>
    <n v="977.80984058426964"/>
  </r>
  <r>
    <x v="149"/>
    <x v="4"/>
    <n v="1988.1906506292135"/>
    <n v="1247.8272687318736"/>
    <n v="2347.3335842696629"/>
    <n v="0.84699961861100737"/>
    <n v="994.09532531460673"/>
  </r>
  <r>
    <x v="149"/>
    <x v="5"/>
    <n v="1933.5072427078651"/>
    <n v="1223.0059430135375"/>
    <n v="2287.8360505617975"/>
    <n v="0.84512491278956636"/>
    <n v="966.75362135393254"/>
  </r>
  <r>
    <x v="149"/>
    <x v="6"/>
    <n v="1960.0810692471907"/>
    <n v="1232.825647801041"/>
    <n v="2315.5510955056179"/>
    <n v="0.8464857774253487"/>
    <n v="980.04053462359536"/>
  </r>
  <r>
    <x v="149"/>
    <x v="7"/>
    <n v="1871.3436146292136"/>
    <n v="1174.2078238287327"/>
    <n v="2209.2285842696629"/>
    <n v="0.84705748782797463"/>
    <n v="935.67180731460678"/>
  </r>
  <r>
    <x v="149"/>
    <x v="8"/>
    <n v="1861.3510778426967"/>
    <n v="1172.9221868988075"/>
    <n v="2200.0850646067415"/>
    <n v="0.84603595914842844"/>
    <n v="930.67553892134833"/>
  </r>
  <r>
    <x v="149"/>
    <x v="9"/>
    <n v="1873.2926860786517"/>
    <n v="1175.7374282533222"/>
    <n v="2211.6925617977527"/>
    <n v="0.84699506542444769"/>
    <n v="936.64634303932587"/>
  </r>
  <r>
    <x v="149"/>
    <x v="10"/>
    <n v="1978.9518088314608"/>
    <n v="1253.988240294118"/>
    <n v="2342.8053202247193"/>
    <n v="0.84469323667134322"/>
    <n v="989.47590441573038"/>
  </r>
  <r>
    <x v="149"/>
    <x v="11"/>
    <n v="2005.1690484943822"/>
    <n v="1267.2192797011251"/>
    <n v="2372.0344887640449"/>
    <n v="0.84533722338041595"/>
    <n v="1002.5845242471911"/>
  </r>
  <r>
    <x v="149"/>
    <x v="12"/>
    <n v="1830.7494404494382"/>
    <n v="1164.2164496937589"/>
    <n v="2169.5721825842697"/>
    <n v="0.84382969838263444"/>
    <n v="915.37472022471911"/>
  </r>
  <r>
    <x v="149"/>
    <x v="13"/>
    <n v="1853.5791047865171"/>
    <n v="1193.6380381485965"/>
    <n v="2204.6603511235958"/>
    <n v="0.84075495068519213"/>
    <n v="926.78955239325853"/>
  </r>
  <r>
    <x v="149"/>
    <x v="14"/>
    <n v="1942.6204686741573"/>
    <n v="1236.119675783501"/>
    <n v="2302.5564353932587"/>
    <n v="0.84367985028014003"/>
    <n v="971.31023433707867"/>
  </r>
  <r>
    <x v="149"/>
    <x v="15"/>
    <n v="1895.5145318764046"/>
    <n v="1198.7179156073673"/>
    <n v="2242.7438511235955"/>
    <n v="0.84517655947502346"/>
    <n v="947.75726593820229"/>
  </r>
  <r>
    <x v="149"/>
    <x v="16"/>
    <n v="2043.5629195617983"/>
    <n v="1308.7943089806831"/>
    <n v="2426.7451348314607"/>
    <n v="0.84210034676909951"/>
    <n v="1021.7814597808991"/>
  </r>
  <r>
    <x v="149"/>
    <x v="17"/>
    <n v="2104.3204607528087"/>
    <n v="1340.9307754432709"/>
    <n v="2495.2474719101119"/>
    <n v="0.84333136670486297"/>
    <n v="1052.1602303764043"/>
  </r>
  <r>
    <x v="149"/>
    <x v="18"/>
    <n v="2214.6435777640449"/>
    <n v="1413.73820086313"/>
    <n v="2627.4135337078646"/>
    <n v="0.84289874789473684"/>
    <n v="1107.3217888820225"/>
  </r>
  <r>
    <x v="149"/>
    <x v="19"/>
    <n v="2197.3207493932582"/>
    <n v="1405.4140473191599"/>
    <n v="2608.3341657303367"/>
    <n v="0.84242302165988225"/>
    <n v="1098.6603746966291"/>
  </r>
  <r>
    <x v="149"/>
    <x v="20"/>
    <n v="2370.5409288539322"/>
    <n v="1521.9338059520514"/>
    <n v="2817.0457584269661"/>
    <n v="0.84149890776983283"/>
    <n v="1185.2704644269661"/>
  </r>
  <r>
    <x v="149"/>
    <x v="21"/>
    <n v="2372.1455697977526"/>
    <n v="1512.1964217352318"/>
    <n v="2813.149946629213"/>
    <n v="0.84323467102779825"/>
    <n v="1186.0727848988763"/>
  </r>
  <r>
    <x v="149"/>
    <x v="22"/>
    <n v="2382.2880351573035"/>
    <n v="1508.939321086536"/>
    <n v="2819.9635028089888"/>
    <n v="0.84479392473848924"/>
    <n v="1191.1440175786518"/>
  </r>
  <r>
    <x v="149"/>
    <x v="23"/>
    <n v="2352.7764190112357"/>
    <n v="1487.952788384694"/>
    <n v="2783.8032219101119"/>
    <n v="0.84516621020248472"/>
    <n v="1176.3882095056179"/>
  </r>
  <r>
    <x v="149"/>
    <x v="24"/>
    <n v="2509.6462797640452"/>
    <n v="1590.4993602258855"/>
    <n v="2971.1971769662919"/>
    <n v="0.84465827418646511"/>
    <n v="1254.8231398820226"/>
  </r>
  <r>
    <x v="149"/>
    <x v="25"/>
    <n v="2549.0410253595505"/>
    <n v="1621.8112942005403"/>
    <n v="3021.2384915730336"/>
    <n v="0.84370731819730338"/>
    <n v="1274.5205126797753"/>
  </r>
  <r>
    <x v="149"/>
    <x v="26"/>
    <n v="2405.8511338651683"/>
    <n v="1529.3305445399728"/>
    <n v="2850.7843820224716"/>
    <n v="0.84392602577622933"/>
    <n v="1202.9255669325842"/>
  </r>
  <r>
    <x v="149"/>
    <x v="27"/>
    <n v="2350.6004286404491"/>
    <n v="1494.4051089918019"/>
    <n v="2785.4207949438201"/>
    <n v="0.84389419110653952"/>
    <n v="1175.3002143202245"/>
  </r>
  <r>
    <x v="149"/>
    <x v="28"/>
    <n v="2296.0547929213485"/>
    <n v="1451.4826470611395"/>
    <n v="2716.3706460674157"/>
    <n v="0.84526564747171995"/>
    <n v="1148.0273964606743"/>
  </r>
  <r>
    <x v="149"/>
    <x v="29"/>
    <n v="2357.1243476292134"/>
    <n v="1502.676329334668"/>
    <n v="2795.3660477528083"/>
    <n v="0.84322564822024049"/>
    <n v="1178.5621738146067"/>
  </r>
  <r>
    <x v="149"/>
    <x v="30"/>
    <n v="2124.998447460674"/>
    <n v="1356.1677431987878"/>
    <n v="2520.8747191011234"/>
    <n v="0.84296075142456572"/>
    <n v="1062.499223730337"/>
  </r>
  <r>
    <x v="149"/>
    <x v="31"/>
    <n v="2163.5300907303367"/>
    <n v="1365.9269073962687"/>
    <n v="2558.6361151685392"/>
    <n v="0.84557943894566789"/>
    <n v="1081.7650453651684"/>
  </r>
  <r>
    <x v="149"/>
    <x v="32"/>
    <n v="2123.6734030449443"/>
    <n v="1321.4755299317494"/>
    <n v="2501.2569438202249"/>
    <n v="0.8490424817377662"/>
    <n v="1061.8367015224721"/>
  </r>
  <r>
    <x v="149"/>
    <x v="33"/>
    <n v="2306.0837988202252"/>
    <n v="1439.1091480223217"/>
    <n v="2718.2821095505619"/>
    <n v="0.84836073147739277"/>
    <n v="1153.0418994101126"/>
  </r>
  <r>
    <x v="149"/>
    <x v="34"/>
    <n v="2172.4245020224721"/>
    <n v="1368.58969657343"/>
    <n v="2567.5797893258427"/>
    <n v="0.84609814699969854"/>
    <n v="1086.212251011236"/>
  </r>
  <r>
    <x v="149"/>
    <x v="35"/>
    <n v="2104.7580901011233"/>
    <n v="1318.4583578048221"/>
    <n v="2483.6141123595503"/>
    <n v="0.84745777519419241"/>
    <n v="1052.3790450505617"/>
  </r>
  <r>
    <x v="149"/>
    <x v="36"/>
    <n v="2077.6088620112359"/>
    <n v="1309.37906420181"/>
    <n v="2455.7956179775283"/>
    <n v="0.84600234921921225"/>
    <n v="1038.804431005618"/>
  </r>
  <r>
    <x v="149"/>
    <x v="37"/>
    <n v="2049.0170779213486"/>
    <n v="1279.7581230105061"/>
    <n v="2415.8335702247196"/>
    <n v="0.84816152204174811"/>
    <n v="1024.5085389606743"/>
  </r>
  <r>
    <x v="149"/>
    <x v="38"/>
    <n v="1979.377281808989"/>
    <n v="1253.6768845196411"/>
    <n v="2342.9981123595503"/>
    <n v="0.8448053250096853"/>
    <n v="989.68864090449449"/>
  </r>
  <r>
    <x v="149"/>
    <x v="39"/>
    <n v="2106.1884897303371"/>
    <n v="1316.2298154769323"/>
    <n v="2483.6446769662921"/>
    <n v="0.84802327372488395"/>
    <n v="1053.0942448651685"/>
  </r>
  <r>
    <x v="149"/>
    <x v="40"/>
    <n v="2243.7013560674159"/>
    <n v="1403.3151299656438"/>
    <n v="2646.4106123595507"/>
    <n v="0.8478281282536585"/>
    <n v="1121.8506780337079"/>
  </r>
  <r>
    <x v="149"/>
    <x v="41"/>
    <n v="2016.8756335617977"/>
    <n v="1258.2760204076221"/>
    <n v="2377.1928539325845"/>
    <n v="0.84842743415843824"/>
    <n v="1008.4378167808989"/>
  </r>
  <r>
    <x v="149"/>
    <x v="42"/>
    <n v="1982.347488404494"/>
    <n v="1238.4593519821715"/>
    <n v="2337.4094915730334"/>
    <n v="0.84809593507315262"/>
    <n v="991.17374420224701"/>
  </r>
  <r>
    <x v="149"/>
    <x v="43"/>
    <n v="1973.7205172696631"/>
    <n v="1234.9346702820744"/>
    <n v="2328.2260028089891"/>
    <n v="0.84773579321267889"/>
    <n v="986.86025863483155"/>
  </r>
  <r>
    <x v="149"/>
    <x v="44"/>
    <n v="1919.5719896629214"/>
    <n v="1201.3451320393035"/>
    <n v="2264.5058511235952"/>
    <n v="0.84767808778699971"/>
    <n v="959.7859948314607"/>
  </r>
  <r>
    <x v="149"/>
    <x v="45"/>
    <n v="1909.8955185168538"/>
    <n v="1195.3301521370499"/>
    <n v="2253.1123061797753"/>
    <n v="0.84766991564443739"/>
    <n v="954.94775925842691"/>
  </r>
  <r>
    <x v="149"/>
    <x v="46"/>
    <n v="1955.9924765393259"/>
    <n v="1232.7665559930756"/>
    <n v="2312.059676966292"/>
    <n v="0.84599567045165103"/>
    <n v="977.99623826966297"/>
  </r>
  <r>
    <x v="149"/>
    <x v="47"/>
    <n v="2009.5250813595508"/>
    <n v="1263.4082798479928"/>
    <n v="2373.6873286516852"/>
    <n v="0.84658373371399853"/>
    <n v="1004.7625406797754"/>
  </r>
  <r>
    <x v="150"/>
    <x v="0"/>
    <n v="2040.8236840112363"/>
    <n v="1291.5709942627468"/>
    <n v="2415.1846601123598"/>
    <n v="0.84499695518780438"/>
    <n v="1020.4118420056182"/>
  </r>
  <r>
    <x v="150"/>
    <x v="1"/>
    <n v="1980.5807625168541"/>
    <n v="1239.4710761270112"/>
    <n v="2336.4478820224717"/>
    <n v="0.84768882616907648"/>
    <n v="990.29038125842703"/>
  </r>
  <r>
    <x v="150"/>
    <x v="2"/>
    <n v="1919.5355205505618"/>
    <n v="1199.0929442098461"/>
    <n v="2263.2809157303373"/>
    <n v="0.84812075567347223"/>
    <n v="959.76776027528092"/>
  </r>
  <r>
    <x v="150"/>
    <x v="3"/>
    <n v="1891.7703696741576"/>
    <n v="1183.2926600183146"/>
    <n v="2231.3620617977526"/>
    <n v="0.84780968631778453"/>
    <n v="945.88518483707878"/>
  </r>
  <r>
    <x v="150"/>
    <x v="4"/>
    <n v="1885.8947904606739"/>
    <n v="1173.6953457990785"/>
    <n v="2221.2969016853931"/>
    <n v="0.8490061769904621"/>
    <n v="942.94739523033695"/>
  </r>
  <r>
    <x v="150"/>
    <x v="5"/>
    <n v="1856.4885295280901"/>
    <n v="1169.8516968065001"/>
    <n v="2194.3342162921349"/>
    <n v="0.84603726986725025"/>
    <n v="928.24426476404506"/>
  </r>
  <r>
    <x v="150"/>
    <x v="6"/>
    <n v="1908.0153331685399"/>
    <n v="1191.2321537686473"/>
    <n v="2249.3458061797755"/>
    <n v="0.84825344681396875"/>
    <n v="954.00766658426994"/>
  </r>
  <r>
    <x v="150"/>
    <x v="7"/>
    <n v="2059.4107749438203"/>
    <n v="1297.1077586319182"/>
    <n v="2433.8572837078646"/>
    <n v="0.8461510001960374"/>
    <n v="1029.7053874719102"/>
  </r>
  <r>
    <x v="150"/>
    <x v="8"/>
    <n v="2267.5075821910118"/>
    <n v="1433.5093866165992"/>
    <n v="2682.636724719101"/>
    <n v="0.84525331413571936"/>
    <n v="1133.7537910955059"/>
  </r>
  <r>
    <x v="150"/>
    <x v="9"/>
    <n v="2314.5527371348317"/>
    <n v="1475.0792154197004"/>
    <n v="2744.6335028089889"/>
    <n v="0.84330120388241558"/>
    <n v="1157.2763685674158"/>
  </r>
  <r>
    <x v="150"/>
    <x v="10"/>
    <n v="2375.5007281348317"/>
    <n v="1518.4455512619716"/>
    <n v="2819.34045505618"/>
    <n v="0.842573206749341"/>
    <n v="1187.7503640674158"/>
  </r>
  <r>
    <x v="150"/>
    <x v="11"/>
    <n v="2286.4107387640452"/>
    <n v="1467.5284249079555"/>
    <n v="2716.8573286516853"/>
    <n v="0.84156452186568775"/>
    <n v="1143.2053693820226"/>
  </r>
  <r>
    <x v="150"/>
    <x v="12"/>
    <n v="1881.6886861685393"/>
    <n v="1204.6233277730396"/>
    <n v="2234.2492415730335"/>
    <n v="0.842201779083397"/>
    <n v="940.84434308426967"/>
  </r>
  <r>
    <x v="150"/>
    <x v="13"/>
    <n v="1933.1182388426969"/>
    <n v="1238.5461745117664"/>
    <n v="2295.8533820224716"/>
    <n v="0.84200422116667017"/>
    <n v="966.55911942134844"/>
  </r>
  <r>
    <x v="150"/>
    <x v="14"/>
    <n v="2009.7601045280901"/>
    <n v="1301.9903642041015"/>
    <n v="2394.6428932584267"/>
    <n v="0.83927340906909886"/>
    <n v="1004.880052264045"/>
  </r>
  <r>
    <x v="150"/>
    <x v="15"/>
    <n v="1975.5237122696633"/>
    <n v="1256.6286925208992"/>
    <n v="2341.3264634831462"/>
    <n v="0.84376260341358578"/>
    <n v="987.76185613483165"/>
  </r>
  <r>
    <x v="150"/>
    <x v="16"/>
    <n v="2070.8661283483143"/>
    <n v="1334.6870658796822"/>
    <n v="2463.7118511235954"/>
    <n v="0.84054721229021956"/>
    <n v="1035.4330641741572"/>
  </r>
  <r>
    <x v="150"/>
    <x v="17"/>
    <n v="2063.0414776853931"/>
    <n v="1316.8774910578827"/>
    <n v="2447.5102584269662"/>
    <n v="0.84291433328305054"/>
    <n v="1031.5207388426966"/>
  </r>
  <r>
    <x v="150"/>
    <x v="18"/>
    <n v="2037.423952314607"/>
    <n v="1311.306227841088"/>
    <n v="2422.9363146067412"/>
    <n v="0.84089042705412365"/>
    <n v="1018.7119761573035"/>
  </r>
  <r>
    <x v="150"/>
    <x v="19"/>
    <n v="2119.9292408426963"/>
    <n v="1341.9037293499784"/>
    <n v="2508.9451179775278"/>
    <n v="0.84494843097707184"/>
    <n v="1059.9646204213482"/>
  </r>
  <r>
    <x v="150"/>
    <x v="20"/>
    <n v="2173.2308746179774"/>
    <n v="1387.4983789720659"/>
    <n v="2578.3879044943819"/>
    <n v="0.84286420628557235"/>
    <n v="1086.6154373089887"/>
  </r>
  <r>
    <x v="150"/>
    <x v="21"/>
    <n v="2176.8129518764044"/>
    <n v="1380.9107936863384"/>
    <n v="2577.8730084269664"/>
    <n v="0.84442210487502212"/>
    <n v="1088.4064759382022"/>
  </r>
  <r>
    <x v="150"/>
    <x v="22"/>
    <n v="2114.4953431011245"/>
    <n v="1351.8864908428852"/>
    <n v="2509.7186376404493"/>
    <n v="0.84252286745939764"/>
    <n v="1057.2476715505622"/>
  </r>
  <r>
    <x v="150"/>
    <x v="23"/>
    <n v="2214.4126067191009"/>
    <n v="1405.3964892740294"/>
    <n v="2622.7395000000001"/>
    <n v="0.84431282890241321"/>
    <n v="1107.2063033595505"/>
  </r>
  <r>
    <x v="150"/>
    <x v="24"/>
    <n v="2187.5510794044949"/>
    <n v="1397.3998605522809"/>
    <n v="2595.7862191011232"/>
    <n v="0.84273160220490217"/>
    <n v="1093.7755397022474"/>
  </r>
  <r>
    <x v="150"/>
    <x v="25"/>
    <n v="1933.8881423258431"/>
    <n v="1215.047954493414"/>
    <n v="2283.9143764044943"/>
    <n v="0.84674283865681155"/>
    <n v="966.94407116292155"/>
  </r>
  <r>
    <x v="150"/>
    <x v="26"/>
    <n v="1915.6981595056179"/>
    <n v="1218.4475432720612"/>
    <n v="2270.355446629213"/>
    <n v="0.84378777003832006"/>
    <n v="957.84907975280896"/>
  </r>
  <r>
    <x v="150"/>
    <x v="27"/>
    <n v="2031.4349136404492"/>
    <n v="1287.4168902035178"/>
    <n v="2405.0301573033707"/>
    <n v="0.844660890206128"/>
    <n v="1015.7174568202246"/>
  </r>
  <r>
    <x v="150"/>
    <x v="28"/>
    <n v="2228.7935933595504"/>
    <n v="1412.2734597410811"/>
    <n v="2638.5672640449438"/>
    <n v="0.84469841786136346"/>
    <n v="1114.3967966797752"/>
  </r>
  <r>
    <x v="150"/>
    <x v="29"/>
    <n v="2249.9011051685397"/>
    <n v="1414.9754077240068"/>
    <n v="2657.8582331460675"/>
    <n v="0.84650907151859822"/>
    <n v="1124.9505525842699"/>
  </r>
  <r>
    <x v="150"/>
    <x v="30"/>
    <n v="1960.8509727303367"/>
    <n v="1231.3133731542096"/>
    <n v="2315.3982724719099"/>
    <n v="0.84687416244676561"/>
    <n v="980.42548636516835"/>
  </r>
  <r>
    <x v="150"/>
    <x v="31"/>
    <n v="1786.9824534943823"/>
    <n v="1123.0283246442534"/>
    <n v="2110.5683848314607"/>
    <n v="0.84668303871948769"/>
    <n v="893.49122674719115"/>
  </r>
  <r>
    <x v="150"/>
    <x v="32"/>
    <n v="1891.421887044944"/>
    <n v="1190.6159046826838"/>
    <n v="2234.9592808988764"/>
    <n v="0.84628919336921193"/>
    <n v="945.71094352247201"/>
  </r>
  <r>
    <x v="150"/>
    <x v="33"/>
    <n v="2018.8368613820226"/>
    <n v="1281.1000163304082"/>
    <n v="2391.0080561797754"/>
    <n v="0.84434548690212774"/>
    <n v="1009.4184306910113"/>
  </r>
  <r>
    <x v="150"/>
    <x v="34"/>
    <n v="1749.184244595506"/>
    <n v="1094.3119385462355"/>
    <n v="2063.2896404494381"/>
    <n v="0.84776475890921843"/>
    <n v="874.59212229775301"/>
  </r>
  <r>
    <x v="150"/>
    <x v="35"/>
    <n v="1715.5313581348314"/>
    <n v="1071.5277416414715"/>
    <n v="2022.6763314606742"/>
    <n v="0.84814922261732395"/>
    <n v="857.7656790674157"/>
  </r>
  <r>
    <x v="150"/>
    <x v="36"/>
    <n v="1741.7567020449439"/>
    <n v="1104.4282377190191"/>
    <n v="2062.3962134831459"/>
    <n v="0.84453059536184882"/>
    <n v="870.87835102247197"/>
  </r>
  <r>
    <x v="150"/>
    <x v="37"/>
    <n v="1744.2325495617979"/>
    <n v="1097.43101170613"/>
    <n v="2060.7527780898877"/>
    <n v="0.84640553107904948"/>
    <n v="872.11627478089895"/>
  </r>
  <r>
    <x v="150"/>
    <x v="38"/>
    <n v="1768.999128977528"/>
    <n v="1118.0847233307159"/>
    <n v="2092.718654494382"/>
    <n v="0.84531149238736669"/>
    <n v="884.49956448876401"/>
  </r>
  <r>
    <x v="150"/>
    <x v="39"/>
    <n v="1970.8273010224721"/>
    <n v="1234.9301571762805"/>
    <n v="2325.7714297752809"/>
    <n v="0.84738649541881073"/>
    <n v="985.41365051123603"/>
  </r>
  <r>
    <x v="150"/>
    <x v="40"/>
    <n v="1884.2698888988766"/>
    <n v="1176.1201775101781"/>
    <n v="2221.2005056179773"/>
    <n v="0.84831148027072834"/>
    <n v="942.13494444943831"/>
  </r>
  <r>
    <x v="150"/>
    <x v="41"/>
    <n v="1683.8356473707868"/>
    <n v="1046.8257353807521"/>
    <n v="1982.7119325842696"/>
    <n v="0.84925884577497501"/>
    <n v="841.91782368539339"/>
  </r>
  <r>
    <x v="150"/>
    <x v="42"/>
    <n v="1727.9835339438205"/>
    <n v="1086.1489554746222"/>
    <n v="2040.9915842696628"/>
    <n v="0.84663922539501923"/>
    <n v="863.99176697191024"/>
  </r>
  <r>
    <x v="150"/>
    <x v="43"/>
    <n v="2081.8716960337078"/>
    <n v="1307.8843160550648"/>
    <n v="2458.6075617977531"/>
    <n v="0.84676860527974096"/>
    <n v="1040.9358480168539"/>
  </r>
  <r>
    <x v="150"/>
    <x v="44"/>
    <n v="2106.3910959101127"/>
    <n v="1327.5525607270231"/>
    <n v="2489.8351853932586"/>
    <n v="0.84599619616083843"/>
    <n v="1053.1955479550563"/>
  </r>
  <r>
    <x v="150"/>
    <x v="45"/>
    <n v="2123.985416561798"/>
    <n v="1342.5590126493448"/>
    <n v="2512.7233735955056"/>
    <n v="0.84529217934664458"/>
    <n v="1061.992708280899"/>
  </r>
  <r>
    <x v="150"/>
    <x v="46"/>
    <n v="2102.7077155617976"/>
    <n v="1315.0604307815477"/>
    <n v="2480.0733202247193"/>
    <n v="0.84784094825521994"/>
    <n v="1051.3538577808988"/>
  </r>
  <r>
    <x v="150"/>
    <x v="47"/>
    <n v="2056.4527247191008"/>
    <n v="1298.2283968488828"/>
    <n v="2431.952873595505"/>
    <n v="0.84559727577235144"/>
    <n v="1028.2263623595504"/>
  </r>
  <r>
    <x v="151"/>
    <x v="0"/>
    <n v="2019.3920023146072"/>
    <n v="1266.0690466430456"/>
    <n v="2383.4585983146067"/>
    <n v="0.84725281309377953"/>
    <n v="1009.6960011573036"/>
  </r>
  <r>
    <x v="151"/>
    <x v="1"/>
    <n v="2026.2846645505617"/>
    <n v="1264.4530673708321"/>
    <n v="2388.445331460674"/>
    <n v="0.84836970637773412"/>
    <n v="1013.1423322752809"/>
  </r>
  <r>
    <x v="151"/>
    <x v="2"/>
    <n v="2013.7798111348316"/>
    <n v="1260.7630210982991"/>
    <n v="2375.8856292134828"/>
    <n v="0.84759122508833751"/>
    <n v="1006.8899055674158"/>
  </r>
  <r>
    <x v="151"/>
    <x v="3"/>
    <n v="1993.6529132359547"/>
    <n v="1248.8924553143122"/>
    <n v="2352.5272162921347"/>
    <n v="0.84745158288888622"/>
    <n v="996.82645661797733"/>
  </r>
  <r>
    <x v="151"/>
    <x v="4"/>
    <n v="1978.984225820225"/>
    <n v="1249.5828643865591"/>
    <n v="2340.4777078651687"/>
    <n v="0.84554713730870157"/>
    <n v="989.4921129101125"/>
  </r>
  <r>
    <x v="151"/>
    <x v="5"/>
    <n v="2001.2263322359549"/>
    <n v="1250.2097374804341"/>
    <n v="2359.6464185393261"/>
    <n v="0.84810432466181052"/>
    <n v="1000.6131661179775"/>
  </r>
  <r>
    <x v="151"/>
    <x v="6"/>
    <n v="2091.2807270224721"/>
    <n v="1316.5903348945731"/>
    <n v="2471.2072331460677"/>
    <n v="0.84625874308407756"/>
    <n v="1045.640363511236"/>
  </r>
  <r>
    <x v="151"/>
    <x v="7"/>
    <n v="2025.7984097191015"/>
    <n v="1277.1926670493999"/>
    <n v="2394.8027696629215"/>
    <n v="0.84591450927887524"/>
    <n v="1012.8992048595508"/>
  </r>
  <r>
    <x v="151"/>
    <x v="8"/>
    <n v="2047.1206840786513"/>
    <n v="1293.6356741264092"/>
    <n v="2421.6102808988762"/>
    <n v="0.84535513423686892"/>
    <n v="1023.5603420393256"/>
  </r>
  <r>
    <x v="151"/>
    <x v="9"/>
    <n v="2051.9346069101125"/>
    <n v="1301.2621102049354"/>
    <n v="2429.7569241573033"/>
    <n v="0.84450201026663252"/>
    <n v="1025.9673034550563"/>
  </r>
  <r>
    <x v="151"/>
    <x v="10"/>
    <n v="2120.1602118876408"/>
    <n v="1353.7450627225098"/>
    <n v="2515.4929971910115"/>
    <n v="0.8428408324949308"/>
    <n v="1060.0801059438204"/>
  </r>
  <r>
    <x v="151"/>
    <x v="11"/>
    <n v="2011.5673516516854"/>
    <n v="1281.3070466593704"/>
    <n v="2384.9844775280894"/>
    <n v="0.84342995545890043"/>
    <n v="1005.7836758258427"/>
  </r>
  <r>
    <x v="151"/>
    <x v="12"/>
    <n v="1607.6354631573033"/>
    <n v="1011.7945712831391"/>
    <n v="1899.5315308988763"/>
    <n v="0.8463326020161166"/>
    <n v="803.81773157865166"/>
  </r>
  <r>
    <x v="151"/>
    <x v="13"/>
    <n v="1598.5749147977533"/>
    <n v="1012.2424794574998"/>
    <n v="1892.1090337078651"/>
    <n v="0.84486405715484125"/>
    <n v="799.28745739887665"/>
  </r>
  <r>
    <x v="151"/>
    <x v="14"/>
    <n v="1625.2905656629214"/>
    <n v="1035.3802055401211"/>
    <n v="1927.065539325843"/>
    <n v="0.84340181093763245"/>
    <n v="812.64528283146069"/>
  </r>
  <r>
    <x v="151"/>
    <x v="15"/>
    <n v="1657.7683362808989"/>
    <n v="1047.2630783707959"/>
    <n v="1960.8558876404495"/>
    <n v="0.84543099099227326"/>
    <n v="828.88416814044945"/>
  </r>
  <r>
    <x v="151"/>
    <x v="16"/>
    <n v="1688.4672246404491"/>
    <n v="1072.6037483848604"/>
    <n v="2000.3500617977529"/>
    <n v="0.84408587121145751"/>
    <n v="844.23361232022455"/>
  </r>
  <r>
    <x v="151"/>
    <x v="17"/>
    <n v="1759.9588412359551"/>
    <n v="1122.0080272658977"/>
    <n v="2087.1888117977533"/>
    <n v="0.84321975629988843"/>
    <n v="879.97942061797755"/>
  </r>
  <r>
    <x v="151"/>
    <x v="18"/>
    <n v="1759.772443550562"/>
    <n v="1128.0876738299289"/>
    <n v="2090.3064016853932"/>
    <n v="0.84187296280185286"/>
    <n v="879.886221775281"/>
  </r>
  <r>
    <x v="151"/>
    <x v="19"/>
    <n v="1765.8506289438203"/>
    <n v="1136.6396337156557"/>
    <n v="2100.042404494382"/>
    <n v="0.84086427262833119"/>
    <n v="882.92531447191016"/>
  </r>
  <r>
    <x v="151"/>
    <x v="20"/>
    <n v="1809.1961950449438"/>
    <n v="1150.9956963705449"/>
    <n v="2144.2905505617978"/>
    <n v="0.84372716867634368"/>
    <n v="904.5980975224719"/>
  </r>
  <r>
    <x v="151"/>
    <x v="21"/>
    <n v="1885.3680143932584"/>
    <n v="1195.3739376707738"/>
    <n v="2232.3824494382025"/>
    <n v="0.84455421823788612"/>
    <n v="942.68400719662918"/>
  </r>
  <r>
    <x v="151"/>
    <x v="22"/>
    <n v="1959.8460460786516"/>
    <n v="1246.3051614731492"/>
    <n v="2322.5574438202248"/>
    <n v="0.84383103259440917"/>
    <n v="979.92302303932581"/>
  </r>
  <r>
    <x v="151"/>
    <x v="23"/>
    <n v="1914.9768815056179"/>
    <n v="1198.4366594173514"/>
    <n v="2259.0677022471909"/>
    <n v="0.84768459112611316"/>
    <n v="957.48844075280897"/>
  </r>
  <r>
    <x v="151"/>
    <x v="24"/>
    <n v="1910.1062289438205"/>
    <n v="1205.9290940125636"/>
    <n v="2258.9313370786517"/>
    <n v="0.84557958783025822"/>
    <n v="955.05311447191025"/>
  </r>
  <r>
    <x v="151"/>
    <x v="25"/>
    <n v="2034.0931067191011"/>
    <n v="1274.6171267798607"/>
    <n v="2400.4548707865165"/>
    <n v="0.84737819130614367"/>
    <n v="1017.0465533595506"/>
  </r>
  <r>
    <x v="151"/>
    <x v="26"/>
    <n v="1868.7299949101125"/>
    <n v="1174.2539722833058"/>
    <n v="2207.0396882022469"/>
    <n v="0.84671336220160776"/>
    <n v="934.36499745505625"/>
  </r>
  <r>
    <x v="151"/>
    <x v="27"/>
    <n v="1817.2639731235954"/>
    <n v="1137.7145118979829"/>
    <n v="2144.0248735955051"/>
    <n v="0.84759463171528626"/>
    <n v="908.6319865617977"/>
  </r>
  <r>
    <x v="151"/>
    <x v="28"/>
    <n v="1778.0151039775283"/>
    <n v="1106.3856338790276"/>
    <n v="2094.1410842696628"/>
    <n v="0.84904265397076417"/>
    <n v="889.00755198876413"/>
  </r>
  <r>
    <x v="151"/>
    <x v="29"/>
    <n v="1689.366796078652"/>
    <n v="1056.0946230439204"/>
    <n v="1992.309219101124"/>
    <n v="0.84794407408346406"/>
    <n v="844.68339803932599"/>
  </r>
  <r>
    <x v="151"/>
    <x v="30"/>
    <n v="1688.4510161460678"/>
    <n v="1051.708768399355"/>
    <n v="1989.2104382022474"/>
    <n v="0.84880462304028959"/>
    <n v="844.22550807303389"/>
  </r>
  <r>
    <x v="151"/>
    <x v="31"/>
    <n v="1748.7101461348318"/>
    <n v="1108.3369936302345"/>
    <n v="2070.3618202247189"/>
    <n v="0.84463987359708226"/>
    <n v="874.3550730674159"/>
  </r>
  <r>
    <x v="151"/>
    <x v="32"/>
    <n v="1785.6614612022472"/>
    <n v="1123.5522870107013"/>
    <n v="2109.7290337078653"/>
    <n v="0.84639374662438671"/>
    <n v="892.83073060112361"/>
  </r>
  <r>
    <x v="151"/>
    <x v="33"/>
    <n v="1877.6568231910112"/>
    <n v="1189.3887896123661"/>
    <n v="2222.6652556179774"/>
    <n v="0.84477715141543341"/>
    <n v="938.8284115955056"/>
  </r>
  <r>
    <x v="151"/>
    <x v="34"/>
    <n v="1931.5622233820225"/>
    <n v="1215.2445370508251"/>
    <n v="2282.0499353932587"/>
    <n v="0.8464154063522551"/>
    <n v="965.78111169101123"/>
  </r>
  <r>
    <x v="151"/>
    <x v="35"/>
    <n v="2079.9915106853932"/>
    <n v="1304.0246236653174"/>
    <n v="2454.9633202247192"/>
    <n v="0.84725970997195899"/>
    <n v="1039.9957553426966"/>
  </r>
  <r>
    <x v="151"/>
    <x v="36"/>
    <n v="2127.559389573034"/>
    <n v="1339.5861664916549"/>
    <n v="2514.1599101123597"/>
    <n v="0.84623073537034954"/>
    <n v="1063.779694786517"/>
  </r>
  <r>
    <x v="151"/>
    <x v="37"/>
    <n v="1898.1970376966294"/>
    <n v="1193.3041477437393"/>
    <n v="2242.1255056179775"/>
    <n v="0.84660605882249484"/>
    <n v="949.09851884831471"/>
  </r>
  <r>
    <x v="151"/>
    <x v="38"/>
    <n v="1800.4719729438202"/>
    <n v="1144.2182518812638"/>
    <n v="2133.2919943820225"/>
    <n v="0.84398759179958649"/>
    <n v="900.23598647191011"/>
  </r>
  <r>
    <x v="151"/>
    <x v="39"/>
    <n v="1848.3072919887638"/>
    <n v="1161.0228142668975"/>
    <n v="2182.7079101123595"/>
    <n v="0.84679552560636406"/>
    <n v="924.15364599438192"/>
  </r>
  <r>
    <x v="151"/>
    <x v="40"/>
    <n v="1810.1200792247191"/>
    <n v="1137.431672098623"/>
    <n v="2137.8226095505615"/>
    <n v="0.84671201021925013"/>
    <n v="905.06003961235956"/>
  </r>
  <r>
    <x v="151"/>
    <x v="41"/>
    <n v="1784.1419148539323"/>
    <n v="1107.9079884458079"/>
    <n v="2100.1482050561794"/>
    <n v="0.84953143333339476"/>
    <n v="892.07095742696617"/>
  </r>
  <r>
    <x v="151"/>
    <x v="42"/>
    <n v="1873.9207652359548"/>
    <n v="1175.9352614862473"/>
    <n v="2212.3297162921344"/>
    <n v="0.84703502892717408"/>
    <n v="936.96038261797742"/>
  </r>
  <r>
    <x v="151"/>
    <x v="43"/>
    <n v="2107.8417561573037"/>
    <n v="1331.6507766838861"/>
    <n v="2493.249016853933"/>
    <n v="0.84541966803502466"/>
    <n v="1053.9208780786519"/>
  </r>
  <r>
    <x v="151"/>
    <x v="44"/>
    <n v="2057.12132511236"/>
    <n v="1284.0693740982827"/>
    <n v="2424.9911966292138"/>
    <n v="0.84830053320267695"/>
    <n v="1028.56066255618"/>
  </r>
  <r>
    <x v="151"/>
    <x v="45"/>
    <n v="2083.4560763595505"/>
    <n v="1308.1156512917373"/>
    <n v="2460.0723117977527"/>
    <n v="0.84690846946568754"/>
    <n v="1041.7280381797752"/>
  </r>
  <r>
    <x v="151"/>
    <x v="46"/>
    <n v="2033.104388561798"/>
    <n v="1269.4189293831498"/>
    <n v="2396.8600028089886"/>
    <n v="0.84823660379793187"/>
    <n v="1016.552194280899"/>
  </r>
  <r>
    <x v="151"/>
    <x v="47"/>
    <n v="2052.129108842697"/>
    <n v="1293.4442086878671"/>
    <n v="2425.7435561797756"/>
    <n v="0.84597941262782461"/>
    <n v="1026.0645544213485"/>
  </r>
  <r>
    <x v="152"/>
    <x v="0"/>
    <n v="2032.0022109438205"/>
    <n v="1279.1618704402986"/>
    <n v="2401.1014297752808"/>
    <n v="0.84627920576183058"/>
    <n v="1016.0011054719103"/>
  </r>
  <r>
    <x v="152"/>
    <x v="1"/>
    <n v="2039.5148480898874"/>
    <n v="1283.9319567162613"/>
    <n v="2410.0004325842692"/>
    <n v="0.84627156929714487"/>
    <n v="1019.7574240449437"/>
  </r>
  <r>
    <x v="152"/>
    <x v="2"/>
    <n v="1988.522924764045"/>
    <n v="1259.5771202341705"/>
    <n v="2353.881463483146"/>
    <n v="0.84478464851052304"/>
    <n v="994.2614623820225"/>
  </r>
  <r>
    <x v="152"/>
    <x v="3"/>
    <n v="1985.3946853483151"/>
    <n v="1250.4235504341661"/>
    <n v="2346.3484634831461"/>
    <n v="0.84616360964602999"/>
    <n v="992.69734267415754"/>
  </r>
  <r>
    <x v="152"/>
    <x v="4"/>
    <n v="1930.6342870786516"/>
    <n v="1220.2115096586479"/>
    <n v="2283.9143764044943"/>
    <n v="0.8453181551043949"/>
    <n v="965.3171435393258"/>
  </r>
  <r>
    <x v="152"/>
    <x v="5"/>
    <n v="1911.4677424719102"/>
    <n v="1206.0316842145432"/>
    <n v="2260.1374634831459"/>
    <n v="0.84573074574238805"/>
    <n v="955.73387123595512"/>
  </r>
  <r>
    <x v="152"/>
    <x v="6"/>
    <n v="1893.0548928539326"/>
    <n v="1194.13680603694"/>
    <n v="2238.2179382022473"/>
    <n v="0.84578666828773963"/>
    <n v="946.52744642696632"/>
  </r>
  <r>
    <x v="152"/>
    <x v="7"/>
    <n v="1857.9351376516854"/>
    <n v="1184.0795082844254"/>
    <n v="2203.1720898876406"/>
    <n v="0.84330005185679258"/>
    <n v="928.9675688258427"/>
  </r>
  <r>
    <x v="152"/>
    <x v="8"/>
    <n v="1757.7787987415732"/>
    <n v="1099.0638988006515"/>
    <n v="2073.0961769662922"/>
    <n v="0.84790026544444008"/>
    <n v="878.88939937078658"/>
  </r>
  <r>
    <x v="152"/>
    <x v="9"/>
    <n v="1866.6026300224723"/>
    <n v="1199.0324304919991"/>
    <n v="2218.5319803370789"/>
    <n v="0.84136836726548547"/>
    <n v="933.30131501123617"/>
  </r>
  <r>
    <x v="152"/>
    <x v="10"/>
    <n v="2083.9909566741576"/>
    <n v="1322.9339807963711"/>
    <n v="2468.4352584269664"/>
    <n v="0.84425587001305447"/>
    <n v="1041.9954783370788"/>
  </r>
  <r>
    <x v="152"/>
    <x v="11"/>
    <n v="2073.4311225842698"/>
    <n v="1319.162813037364"/>
    <n v="2457.5001825842692"/>
    <n v="0.84371555179454005"/>
    <n v="1036.7155612921349"/>
  </r>
  <r>
    <x v="152"/>
    <x v="12"/>
    <n v="1833.8614713707866"/>
    <n v="1154.0990764165297"/>
    <n v="2166.7931544943817"/>
    <n v="0.84634819321215538"/>
    <n v="916.9307356853933"/>
  </r>
  <r>
    <x v="152"/>
    <x v="13"/>
    <n v="1824.8495484943821"/>
    <n v="1153.6583028213204"/>
    <n v="2158.9356994382024"/>
    <n v="0.84525423752511197"/>
    <n v="912.42477424719107"/>
  </r>
  <r>
    <x v="152"/>
    <x v="14"/>
    <n v="1949.310524730337"/>
    <n v="1238.6428660870638"/>
    <n v="2309.5557303370788"/>
    <n v="0.84401969570391611"/>
    <n v="974.65526236516848"/>
  </r>
  <r>
    <x v="152"/>
    <x v="15"/>
    <n v="1912.0350397752809"/>
    <n v="1212.6245948258252"/>
    <n v="2264.1414269662919"/>
    <n v="0.84448569201668822"/>
    <n v="956.01751988764045"/>
  </r>
  <r>
    <x v="152"/>
    <x v="16"/>
    <n v="1948.1556695056179"/>
    <n v="1228.3872930916086"/>
    <n v="2303.0948426966293"/>
    <n v="0.84588599365911343"/>
    <n v="974.07783475280894"/>
  </r>
  <r>
    <x v="152"/>
    <x v="17"/>
    <n v="1947.965219696629"/>
    <n v="1241.0550700423639"/>
    <n v="2309.7156067415731"/>
    <n v="0.84337881859174746"/>
    <n v="973.9826098483145"/>
  </r>
  <r>
    <x v="152"/>
    <x v="18"/>
    <n v="2102.5861518539327"/>
    <n v="1342.6396871863433"/>
    <n v="2494.7043623595505"/>
    <n v="0.84281976797653768"/>
    <n v="1051.2930759269664"/>
  </r>
  <r>
    <x v="152"/>
    <x v="19"/>
    <n v="2270.0320551910118"/>
    <n v="1466.7117339450181"/>
    <n v="2702.6447865168539"/>
    <n v="0.83992985926819119"/>
    <n v="1135.0160275955059"/>
  </r>
  <r>
    <x v="152"/>
    <x v="20"/>
    <n v="2330.9354728314611"/>
    <n v="1488.2663119702415"/>
    <n v="2765.5373426966289"/>
    <n v="0.84285084017654421"/>
    <n v="1165.4677364157305"/>
  </r>
  <r>
    <x v="152"/>
    <x v="21"/>
    <n v="2349.1254556516856"/>
    <n v="1494.7089379285107"/>
    <n v="2784.3392780898876"/>
    <n v="0.84369224474081783"/>
    <n v="1174.5627278258428"/>
  </r>
  <r>
    <x v="152"/>
    <x v="22"/>
    <n v="2245.5531765505616"/>
    <n v="1435.6180712979678"/>
    <n v="2665.2407612359552"/>
    <n v="0.84253295582543486"/>
    <n v="1122.7765882752808"/>
  </r>
  <r>
    <x v="152"/>
    <x v="23"/>
    <n v="2276.0575629775285"/>
    <n v="1457.727410473567"/>
    <n v="2702.8516853932583"/>
    <n v="0.84209487900419799"/>
    <n v="1138.0287814887643"/>
  </r>
  <r>
    <x v="152"/>
    <x v="24"/>
    <n v="2306.8699107977532"/>
    <n v="1461.6254741769042"/>
    <n v="2730.9335056179771"/>
    <n v="0.84471844739249202"/>
    <n v="1153.4349553988766"/>
  </r>
  <r>
    <x v="152"/>
    <x v="25"/>
    <n v="2308.4623953707869"/>
    <n v="1471.9882971456313"/>
    <n v="2737.8364044943824"/>
    <n v="0.84317031930076503"/>
    <n v="1154.2311976853935"/>
  </r>
  <r>
    <x v="152"/>
    <x v="26"/>
    <n v="2492.785393483146"/>
    <n v="1589.4392853122411"/>
    <n v="2956.3992050561797"/>
    <n v="0.84318294674814598"/>
    <n v="1246.392696741573"/>
  </r>
  <r>
    <x v="152"/>
    <x v="27"/>
    <n v="2383.7751645168541"/>
    <n v="1516.5813178588421"/>
    <n v="2825.3146601123594"/>
    <n v="0.84372024049953231"/>
    <n v="1191.8875822584271"/>
  </r>
  <r>
    <x v="152"/>
    <x v="28"/>
    <n v="2040.7588500337079"/>
    <n v="1304.5611504037552"/>
    <n v="2422.1016657303367"/>
    <n v="0.84255705650504042"/>
    <n v="1020.3794250168539"/>
  </r>
  <r>
    <x v="152"/>
    <x v="29"/>
    <n v="1987.5139459887639"/>
    <n v="1285.2374297777969"/>
    <n v="2366.8643679775282"/>
    <n v="0.83972447803888439"/>
    <n v="993.75697299438195"/>
  </r>
  <r>
    <x v="152"/>
    <x v="30"/>
    <n v="2003.7102840000002"/>
    <n v="1291.8507220451991"/>
    <n v="2384.0581348314608"/>
    <n v="0.84046200666228765"/>
    <n v="1001.8551420000001"/>
  </r>
  <r>
    <x v="152"/>
    <x v="31"/>
    <n v="2122.5225999438198"/>
    <n v="1343.9038039502682"/>
    <n v="2512.2061264044942"/>
    <n v="0.84488393592989319"/>
    <n v="1061.2612999719099"/>
  </r>
  <r>
    <x v="152"/>
    <x v="32"/>
    <n v="2084.2381362134829"/>
    <n v="1336.547255311966"/>
    <n v="2475.9659073033704"/>
    <n v="0.84178789783235475"/>
    <n v="1042.1190681067415"/>
  </r>
  <r>
    <x v="152"/>
    <x v="33"/>
    <n v="2043.3724697528091"/>
    <n v="1292.9205393196107"/>
    <n v="2418.0600842696626"/>
    <n v="0.84504619345303733"/>
    <n v="1021.6862348764046"/>
  </r>
  <r>
    <x v="152"/>
    <x v="34"/>
    <n v="1931.0638121797754"/>
    <n v="1227.1935402523914"/>
    <n v="2288.014735955056"/>
    <n v="0.84399098564971287"/>
    <n v="965.53190608988768"/>
  </r>
  <r>
    <x v="152"/>
    <x v="35"/>
    <n v="1921.1685263595509"/>
    <n v="1223.4137624218113"/>
    <n v="2277.6368764044942"/>
    <n v="0.84349201853121181"/>
    <n v="960.58426317977546"/>
  </r>
  <r>
    <x v="152"/>
    <x v="36"/>
    <n v="1946.7414783707864"/>
    <n v="1235.5834370383157"/>
    <n v="2305.7469101123593"/>
    <n v="0.84429972337073256"/>
    <n v="973.37073918539318"/>
  </r>
  <r>
    <x v="152"/>
    <x v="37"/>
    <n v="1921.4157058988765"/>
    <n v="1217.4514080404717"/>
    <n v="2274.6485983146067"/>
    <n v="0.84470880791105185"/>
    <n v="960.70785294943823"/>
  </r>
  <r>
    <x v="152"/>
    <x v="38"/>
    <n v="1959.015360741573"/>
    <n v="1236.6558999823337"/>
    <n v="2316.6913904494381"/>
    <n v="0.84560911687142071"/>
    <n v="979.50768037078649"/>
  </r>
  <r>
    <x v="152"/>
    <x v="39"/>
    <n v="1902.2248485505622"/>
    <n v="1199.3729940160044"/>
    <n v="2248.767429775281"/>
    <n v="0.84589665581409246"/>
    <n v="951.11242427528111"/>
  </r>
  <r>
    <x v="152"/>
    <x v="40"/>
    <n v="1838.4971007640452"/>
    <n v="1162.5660326584377"/>
    <n v="2175.2313370786519"/>
    <n v="0.84519612669480815"/>
    <n v="919.24855038202259"/>
  </r>
  <r>
    <x v="152"/>
    <x v="41"/>
    <n v="1713.9226650674157"/>
    <n v="1074.9488265133286"/>
    <n v="2023.1277471910109"/>
    <n v="0.84716482557618633"/>
    <n v="856.96133253370783"/>
  </r>
  <r>
    <x v="152"/>
    <x v="42"/>
    <n v="1710.8268426404495"/>
    <n v="1072.5968829167159"/>
    <n v="2019.2554466292136"/>
    <n v="0.8472562723534407"/>
    <n v="855.41342132022476"/>
  </r>
  <r>
    <x v="152"/>
    <x v="43"/>
    <n v="1821.5105986516851"/>
    <n v="1144.8286833188458"/>
    <n v="2151.402699438202"/>
    <n v="0.84666185420671736"/>
    <n v="910.75529932584254"/>
  </r>
  <r>
    <x v="152"/>
    <x v="44"/>
    <n v="1829.1934249887643"/>
    <n v="1157.4037180727942"/>
    <n v="2164.6089606741571"/>
    <n v="0.84504566793397673"/>
    <n v="914.59671249438213"/>
  </r>
  <r>
    <x v="152"/>
    <x v="45"/>
    <n v="1854.7136993932584"/>
    <n v="1164.23436564863"/>
    <n v="2189.8412191011234"/>
    <n v="0.84696263967237462"/>
    <n v="927.35684969662918"/>
  </r>
  <r>
    <x v="152"/>
    <x v="46"/>
    <n v="1862.6680180112357"/>
    <n v="1170.3347969777537"/>
    <n v="2199.8217387640448"/>
    <n v="0.84673589008978678"/>
    <n v="931.33400900561787"/>
  </r>
  <r>
    <x v="152"/>
    <x v="47"/>
    <n v="1794.3046408314606"/>
    <n v="1134.7178825044491"/>
    <n v="2122.9964241573034"/>
    <n v="0.8451755360556894"/>
    <n v="897.15232041573029"/>
  </r>
  <r>
    <x v="153"/>
    <x v="0"/>
    <n v="1723.4127385280897"/>
    <n v="1096.8896521476631"/>
    <n v="2042.8701320224718"/>
    <n v="0.84362324922822451"/>
    <n v="861.70636926404484"/>
  </r>
  <r>
    <x v="153"/>
    <x v="1"/>
    <n v="1741.8134317752806"/>
    <n v="1113.3052537940127"/>
    <n v="2067.2113146067413"/>
    <n v="0.84259089502257145"/>
    <n v="870.9067158876403"/>
  </r>
  <r>
    <x v="153"/>
    <x v="2"/>
    <n v="1772.5731019887646"/>
    <n v="1123.6964405468361"/>
    <n v="2098.7398820224721"/>
    <n v="0.84458923050559576"/>
    <n v="886.28655099438231"/>
  </r>
  <r>
    <x v="153"/>
    <x v="3"/>
    <n v="1758.3744609101127"/>
    <n v="1108.3826791379095"/>
    <n v="2078.5554859550562"/>
    <n v="0.84595983739263692"/>
    <n v="879.18723045505635"/>
  </r>
  <r>
    <x v="153"/>
    <x v="4"/>
    <n v="1778.8498414382022"/>
    <n v="1127.7636725487489"/>
    <n v="2106.2188061797756"/>
    <n v="0.84457029640935088"/>
    <n v="889.42492071910112"/>
  </r>
  <r>
    <x v="153"/>
    <x v="5"/>
    <n v="1826.4825543033705"/>
    <n v="1148.5600639699503"/>
    <n v="2157.5979101123594"/>
    <n v="0.84653518885187207"/>
    <n v="913.24127715168527"/>
  </r>
  <r>
    <x v="153"/>
    <x v="6"/>
    <n v="1793.761656269663"/>
    <n v="1142.4052003716654"/>
    <n v="2126.6571235955057"/>
    <n v="0.8434653787710632"/>
    <n v="896.88082813483152"/>
  </r>
  <r>
    <x v="153"/>
    <x v="7"/>
    <n v="1873.2400084719102"/>
    <n v="1202.3982165388352"/>
    <n v="2225.9356685393254"/>
    <n v="0.84155172808796552"/>
    <n v="936.62000423595509"/>
  </r>
  <r>
    <x v="153"/>
    <x v="8"/>
    <n v="1895.773867786517"/>
    <n v="1212.5093264524148"/>
    <n v="2250.363842696629"/>
    <n v="0.84242993591418358"/>
    <n v="947.88693389325852"/>
  </r>
  <r>
    <x v="153"/>
    <x v="9"/>
    <n v="1892.8198696853935"/>
    <n v="1202.8807115289942"/>
    <n v="2242.6968286516858"/>
    <n v="0.84399275261086493"/>
    <n v="946.40993484269677"/>
  </r>
  <r>
    <x v="153"/>
    <x v="10"/>
    <n v="2102.6752985730336"/>
    <n v="1339.4480569738794"/>
    <n v="2493.0632780898877"/>
    <n v="0.8434103205691762"/>
    <n v="1051.3376492865168"/>
  </r>
  <r>
    <x v="153"/>
    <x v="11"/>
    <n v="2193.6697860337081"/>
    <n v="1407.2038601264094"/>
    <n v="2606.2252078651686"/>
    <n v="0.84170384793054931"/>
    <n v="1096.834893016854"/>
  </r>
  <r>
    <x v="153"/>
    <x v="12"/>
    <n v="2035.9651878202251"/>
    <n v="1308.7412597595721"/>
    <n v="2420.3218651685393"/>
    <n v="0.84119604798035841"/>
    <n v="1017.9825939101125"/>
  </r>
  <r>
    <x v="153"/>
    <x v="13"/>
    <n v="2229.9565528314606"/>
    <n v="1418.2500842935658"/>
    <n v="2642.7522640449438"/>
    <n v="0.84380082960115743"/>
    <n v="1114.9782764157303"/>
  </r>
  <r>
    <x v="153"/>
    <x v="14"/>
    <n v="2258.7874122134835"/>
    <n v="1454.1633965161805"/>
    <n v="2686.3938202247191"/>
    <n v="0.84082512221701511"/>
    <n v="1129.3937061067418"/>
  </r>
  <r>
    <x v="153"/>
    <x v="15"/>
    <n v="2259.9989971685395"/>
    <n v="1432.087298916847"/>
    <n v="2675.531629213483"/>
    <n v="0.84469156428283509"/>
    <n v="1129.9994985842698"/>
  </r>
  <r>
    <x v="153"/>
    <x v="16"/>
    <n v="2286.8200032471914"/>
    <n v="1468.836170621898"/>
    <n v="2717.9082808988765"/>
    <n v="0.84138968901882372"/>
    <n v="1143.4100016235957"/>
  </r>
  <r>
    <x v="153"/>
    <x v="17"/>
    <n v="2294.0084705056183"/>
    <n v="1444.7860622229045"/>
    <n v="2711.0665112359552"/>
    <n v="0.84616458541247541"/>
    <n v="1147.0042352528092"/>
  </r>
  <r>
    <x v="153"/>
    <x v="18"/>
    <n v="2267.1793601797754"/>
    <n v="1440.0888770070314"/>
    <n v="2685.881275280899"/>
    <n v="0.84411004352478902"/>
    <n v="1133.5896800898877"/>
  </r>
  <r>
    <x v="153"/>
    <x v="19"/>
    <n v="2427.927103213483"/>
    <n v="1546.9061891742767"/>
    <n v="2878.8450421348311"/>
    <n v="0.84336845772464142"/>
    <n v="1213.9635516067415"/>
  </r>
  <r>
    <x v="153"/>
    <x v="20"/>
    <n v="2393.0991009101122"/>
    <n v="1525.737643368024"/>
    <n v="2838.0977191011234"/>
    <n v="0.84320532193234343"/>
    <n v="1196.5495504550561"/>
  </r>
  <r>
    <x v="153"/>
    <x v="21"/>
    <n v="2377.1985679213481"/>
    <n v="1499.8257702405003"/>
    <n v="2810.7917696629215"/>
    <n v="0.8457398351520109"/>
    <n v="1188.599283960674"/>
  </r>
  <r>
    <x v="153"/>
    <x v="22"/>
    <n v="2334.5499670786517"/>
    <n v="1482.1996867730888"/>
    <n v="2765.328092696629"/>
    <n v="0.84422169407106373"/>
    <n v="1167.2749835393258"/>
  </r>
  <r>
    <x v="153"/>
    <x v="23"/>
    <n v="2323.3701580786519"/>
    <n v="1485.6223130438361"/>
    <n v="2757.7386657303368"/>
    <n v="0.84249105506280797"/>
    <n v="1161.685079039326"/>
  </r>
  <r>
    <x v="153"/>
    <x v="24"/>
    <n v="2303.7538277528088"/>
    <n v="1474.4762712896072"/>
    <n v="2735.207848314607"/>
    <n v="0.84225914647486355"/>
    <n v="1151.8769138764044"/>
  </r>
  <r>
    <x v="153"/>
    <x v="25"/>
    <n v="2484.1665265955057"/>
    <n v="1595.9448183950017"/>
    <n v="2952.6468117977529"/>
    <n v="0.84133548132801983"/>
    <n v="1242.0832632977529"/>
  </r>
  <r>
    <x v="153"/>
    <x v="26"/>
    <n v="2703.2000154269658"/>
    <n v="1720.5184034615966"/>
    <n v="3204.2899213483147"/>
    <n v="0.84361904876869009"/>
    <n v="1351.6000077134829"/>
  </r>
  <r>
    <x v="153"/>
    <x v="27"/>
    <n v="2507.4297681573034"/>
    <n v="1598.1815360935248"/>
    <n v="2973.4472022471909"/>
    <n v="0.84327368122168322"/>
    <n v="1253.7148840786517"/>
  </r>
  <r>
    <x v="153"/>
    <x v="28"/>
    <n v="2268.3261111573033"/>
    <n v="1451.1404433512848"/>
    <n v="2692.7888764044942"/>
    <n v="0.84237057388102832"/>
    <n v="1134.1630555786517"/>
  </r>
  <r>
    <x v="153"/>
    <x v="29"/>
    <n v="2186.0842106629216"/>
    <n v="1375.5638764016628"/>
    <n v="2582.8550393258424"/>
    <n v="0.84638285051936823"/>
    <n v="1093.0421053314608"/>
  </r>
  <r>
    <x v="153"/>
    <x v="30"/>
    <n v="2139.4685808202248"/>
    <n v="1356.8037837891084"/>
    <n v="2533.4250168539324"/>
    <n v="0.84449650831863488"/>
    <n v="1069.7342904101124"/>
  </r>
  <r>
    <x v="153"/>
    <x v="31"/>
    <n v="2092.6260320561801"/>
    <n v="1325.4245047606046"/>
    <n v="2477.0615308988768"/>
    <n v="0.84480179678734391"/>
    <n v="1046.31301602809"/>
  </r>
  <r>
    <x v="153"/>
    <x v="32"/>
    <n v="1909.90767488764"/>
    <n v="1207.0402776322924"/>
    <n v="2259.3568904494377"/>
    <n v="0.84533244082023529"/>
    <n v="954.95383744382002"/>
  </r>
  <r>
    <x v="153"/>
    <x v="33"/>
    <n v="1930.468150011236"/>
    <n v="1227.153296783998"/>
    <n v="2287.4904353932584"/>
    <n v="0.84392403139353711"/>
    <n v="965.23407500561802"/>
  </r>
  <r>
    <x v="153"/>
    <x v="34"/>
    <n v="1995.464212483146"/>
    <n v="1288.2865278770785"/>
    <n v="2375.1967499999996"/>
    <n v="0.8401258600927044"/>
    <n v="997.73210624157298"/>
  </r>
  <r>
    <x v="153"/>
    <x v="35"/>
    <n v="2003.365853494382"/>
    <n v="1276.8656381400845"/>
    <n v="2375.6810814606742"/>
    <n v="0.84328063607873815"/>
    <n v="1001.682926747191"/>
  </r>
  <r>
    <x v="153"/>
    <x v="36"/>
    <n v="1816.9033341235959"/>
    <n v="1148.3289523827536"/>
    <n v="2149.3713286516854"/>
    <n v="0.84531849378643709"/>
    <n v="908.45166706179793"/>
  </r>
  <r>
    <x v="153"/>
    <x v="37"/>
    <n v="1754.7640187865168"/>
    <n v="1122.2013740692923"/>
    <n v="2082.9144691011234"/>
    <n v="0.84245610888851374"/>
    <n v="877.38200939325839"/>
  </r>
  <r>
    <x v="153"/>
    <x v="38"/>
    <n v="1744.386530258427"/>
    <n v="1125.3716505994455"/>
    <n v="2075.8963651685394"/>
    <n v="0.84030520960847799"/>
    <n v="872.1932651292135"/>
  </r>
  <r>
    <x v="153"/>
    <x v="39"/>
    <n v="1730.9821054044946"/>
    <n v="1114.6138035324898"/>
    <n v="2058.8013455056175"/>
    <n v="0.84077179626059828"/>
    <n v="865.49105270224732"/>
  </r>
  <r>
    <x v="153"/>
    <x v="40"/>
    <n v="1719.8549740112362"/>
    <n v="1096.8861811505062"/>
    <n v="2039.8677471910112"/>
    <n v="0.84312082309235648"/>
    <n v="859.9274870056181"/>
  </r>
  <r>
    <x v="153"/>
    <x v="41"/>
    <n v="1697.4913038876405"/>
    <n v="1074.4808908870416"/>
    <n v="2008.9763342696629"/>
    <n v="0.84495336004281074"/>
    <n v="848.74565194382023"/>
  </r>
  <r>
    <x v="153"/>
    <x v="42"/>
    <n v="1726.4720918426967"/>
    <n v="1095.4551867969017"/>
    <n v="2044.6828483146064"/>
    <n v="0.84437158225579834"/>
    <n v="863.23604592134836"/>
  </r>
  <r>
    <x v="153"/>
    <x v="43"/>
    <n v="1820.5745581011236"/>
    <n v="1150.1862188329565"/>
    <n v="2153.4669859550563"/>
    <n v="0.84541558796811744"/>
    <n v="910.28727905056178"/>
  </r>
  <r>
    <x v="153"/>
    <x v="44"/>
    <n v="1853.3846028539326"/>
    <n v="1171.3295627782777"/>
    <n v="2192.4979887640447"/>
    <n v="0.845330126801495"/>
    <n v="926.69230142696631"/>
  </r>
  <r>
    <x v="153"/>
    <x v="45"/>
    <n v="1818.6335908988765"/>
    <n v="1157.7202564174536"/>
    <n v="2155.8627808988763"/>
    <n v="0.84357576326847961"/>
    <n v="909.31679544943825"/>
  </r>
  <r>
    <x v="153"/>
    <x v="46"/>
    <n v="1801.0716872359549"/>
    <n v="1140.2089194616399"/>
    <n v="2131.6509101123593"/>
    <n v="0.84491868658786184"/>
    <n v="900.53584361797743"/>
  </r>
  <r>
    <x v="153"/>
    <x v="47"/>
    <n v="1796.5859864157305"/>
    <n v="1137.3123688255475"/>
    <n v="2126.3115084269666"/>
    <n v="0.84493075417008623"/>
    <n v="898.29299320786527"/>
  </r>
  <r>
    <x v="154"/>
    <x v="0"/>
    <n v="1789.4907180000002"/>
    <n v="1135.0376097268602"/>
    <n v="2119.1006123595503"/>
    <n v="0.84445764753352603"/>
    <n v="894.74535900000012"/>
  </r>
  <r>
    <x v="154"/>
    <x v="1"/>
    <n v="1779.6116406741576"/>
    <n v="1136.4250500661612"/>
    <n v="2111.5111853932585"/>
    <n v="0.8428142142863968"/>
    <n v="889.80582033707879"/>
  </r>
  <r>
    <x v="154"/>
    <x v="2"/>
    <n v="1824.4443361348319"/>
    <n v="1175.7140019910044"/>
    <n v="2170.4609073033707"/>
    <n v="0.84057921983103689"/>
    <n v="912.22216806741596"/>
  </r>
  <r>
    <x v="154"/>
    <x v="3"/>
    <n v="1801.0595308651687"/>
    <n v="1144.0607241151695"/>
    <n v="2133.7034410112356"/>
    <n v="0.84410021385707867"/>
    <n v="900.52976543258433"/>
  </r>
  <r>
    <x v="154"/>
    <x v="4"/>
    <n v="1799.1469285280896"/>
    <n v="1142.7349976219907"/>
    <n v="2131.3781797752808"/>
    <n v="0.84412374378242927"/>
    <n v="899.57346426404479"/>
  </r>
  <r>
    <x v="154"/>
    <x v="5"/>
    <n v="1814.8205425955059"/>
    <n v="1171.0461946226596"/>
    <n v="2159.8432331460676"/>
    <n v="0.8402556790901925"/>
    <n v="907.41027129775296"/>
  </r>
  <r>
    <x v="154"/>
    <x v="6"/>
    <n v="1787.4930210674158"/>
    <n v="1141.687880911792"/>
    <n v="2120.9862134831465"/>
    <n v="0.84276503529551083"/>
    <n v="893.74651053370792"/>
  </r>
  <r>
    <x v="154"/>
    <x v="7"/>
    <n v="1866.0596454606746"/>
    <n v="1201.5935601167198"/>
    <n v="2219.4606741573034"/>
    <n v="0.84077166457080388"/>
    <n v="933.02982273033729"/>
  </r>
  <r>
    <x v="154"/>
    <x v="8"/>
    <n v="1860.7473114269662"/>
    <n v="1194.770771185752"/>
    <n v="2211.3022752808988"/>
    <n v="0.84147125982158999"/>
    <n v="930.37365571348312"/>
  </r>
  <r>
    <x v="154"/>
    <x v="9"/>
    <n v="1893.1075704606742"/>
    <n v="1214.0046046613343"/>
    <n v="2248.9249550561794"/>
    <n v="0.84178334461737669"/>
    <n v="946.5537852303371"/>
  </r>
  <r>
    <x v="154"/>
    <x v="10"/>
    <n v="2094.8384915393262"/>
    <n v="1345.22977643894"/>
    <n v="2489.5765617977527"/>
    <n v="0.84144369114184558"/>
    <n v="1047.4192457696631"/>
  </r>
  <r>
    <x v="154"/>
    <x v="11"/>
    <n v="2225.320923438202"/>
    <n v="1433.9552663410309"/>
    <n v="2647.31579494382"/>
    <n v="0.84059518992346993"/>
    <n v="1112.660461719101"/>
  </r>
  <r>
    <x v="154"/>
    <x v="12"/>
    <n v="2176.5455117191013"/>
    <n v="1398.8307646982071"/>
    <n v="2587.2916095505616"/>
    <n v="0.84124476100210022"/>
    <n v="1088.2727558595507"/>
  </r>
  <r>
    <x v="154"/>
    <x v="13"/>
    <n v="2274.4650784044948"/>
    <n v="1465.6306334148753"/>
    <n v="2705.7835365168539"/>
    <n v="0.84059387889262049"/>
    <n v="1137.2325392022474"/>
  </r>
  <r>
    <x v="154"/>
    <x v="14"/>
    <n v="2356.2693495505623"/>
    <n v="1521.6282163044"/>
    <n v="2804.8810449438206"/>
    <n v="0.84006034901125592"/>
    <n v="1178.1346747752812"/>
  </r>
  <r>
    <x v="154"/>
    <x v="15"/>
    <n v="2242.5221881011234"/>
    <n v="1442.5047976032977"/>
    <n v="2666.4069185393255"/>
    <n v="0.84102774130573865"/>
    <n v="1121.2610940505617"/>
  </r>
  <r>
    <x v="154"/>
    <x v="16"/>
    <n v="2275.6969239775285"/>
    <n v="1459.7409400845188"/>
    <n v="2703.6346095505619"/>
    <n v="0.84171763297401658"/>
    <n v="1137.8484619887643"/>
  </r>
  <r>
    <x v="154"/>
    <x v="17"/>
    <n v="2229.2150142134833"/>
    <n v="1410.0342406361808"/>
    <n v="2637.725561797753"/>
    <n v="0.84512772916912271"/>
    <n v="1114.6075071067417"/>
  </r>
  <r>
    <x v="154"/>
    <x v="18"/>
    <n v="2277.5852135730338"/>
    <n v="1460.0933961076207"/>
    <n v="2705.4144101123597"/>
    <n v="0.84186186229356352"/>
    <n v="1138.7926067865169"/>
  </r>
  <r>
    <x v="154"/>
    <x v="19"/>
    <n v="2283.1406750224714"/>
    <n v="1462.6231996443416"/>
    <n v="2711.4567977528091"/>
    <n v="0.84203468663586467"/>
    <n v="1141.5703375112357"/>
  </r>
  <r>
    <x v="154"/>
    <x v="20"/>
    <n v="2326.1174978764043"/>
    <n v="1491.0637433549441"/>
    <n v="2762.9863735955055"/>
    <n v="0.84188525868457376"/>
    <n v="1163.0587489382021"/>
  </r>
  <r>
    <x v="154"/>
    <x v="21"/>
    <n v="2401.4424233932582"/>
    <n v="1531.3870353389432"/>
    <n v="2848.1699325842696"/>
    <n v="0.84315278941742222"/>
    <n v="1200.7212116966291"/>
  </r>
  <r>
    <x v="154"/>
    <x v="22"/>
    <n v="2384.0142398089888"/>
    <n v="1507.6010831218696"/>
    <n v="2820.7064578651684"/>
    <n v="0.84518338771532897"/>
    <n v="1192.0071199044944"/>
  </r>
  <r>
    <x v="154"/>
    <x v="23"/>
    <n v="2423.5386533595506"/>
    <n v="1548.879456612653"/>
    <n v="2876.2070814606745"/>
    <n v="0.84261619025315893"/>
    <n v="1211.7693266797753"/>
  </r>
  <r>
    <x v="154"/>
    <x v="24"/>
    <n v="2447.109856314607"/>
    <n v="1572.8712254362381"/>
    <n v="2908.9982022471909"/>
    <n v="0.84122082111436958"/>
    <n v="1223.5549281573035"/>
  </r>
  <r>
    <x v="154"/>
    <x v="25"/>
    <n v="2434.5118040561792"/>
    <n v="1568.8258131324067"/>
    <n v="2896.2151432584269"/>
    <n v="0.84058389437091274"/>
    <n v="1217.2559020280896"/>
  </r>
  <r>
    <x v="154"/>
    <x v="26"/>
    <n v="2585.4777207303368"/>
    <n v="1663.8712723697524"/>
    <n v="3074.5995926966289"/>
    <n v="0.84091526157482532"/>
    <n v="1292.7388603651684"/>
  </r>
  <r>
    <x v="154"/>
    <x v="27"/>
    <n v="2797.7441631573033"/>
    <n v="1795.8659548514356"/>
    <n v="3324.5310842696626"/>
    <n v="0.84154549686573787"/>
    <n v="1398.8720815786517"/>
  </r>
  <r>
    <x v="154"/>
    <x v="28"/>
    <n v="2352.7399498988766"/>
    <n v="1502.7550904501563"/>
    <n v="2791.7124016853932"/>
    <n v="0.8427587127092665"/>
    <n v="1176.3699749494383"/>
  </r>
  <r>
    <x v="154"/>
    <x v="29"/>
    <n v="2198.2162687078653"/>
    <n v="1403.8425938344515"/>
    <n v="2608.2424719101118"/>
    <n v="0.84279597943132589"/>
    <n v="1099.1081343539327"/>
  </r>
  <r>
    <x v="154"/>
    <x v="30"/>
    <n v="2132.0167255280899"/>
    <n v="1368.8925630801757"/>
    <n v="2533.6460224719103"/>
    <n v="0.84148168553080771"/>
    <n v="1066.0083627640449"/>
  </r>
  <r>
    <x v="154"/>
    <x v="31"/>
    <n v="2033.4123499550562"/>
    <n v="1291.9667361501677"/>
    <n v="2409.1375702247187"/>
    <n v="0.84404160853520049"/>
    <n v="1016.7061749775281"/>
  </r>
  <r>
    <x v="154"/>
    <x v="32"/>
    <n v="1831.1262879438204"/>
    <n v="1167.2317947990498"/>
    <n v="2171.5095084269665"/>
    <n v="0.84325041213855034"/>
    <n v="915.56314397191022"/>
  </r>
  <r>
    <x v="154"/>
    <x v="33"/>
    <n v="1859.665394426966"/>
    <n v="1191.2969399511478"/>
    <n v="2208.5161938202245"/>
    <n v="0.84204290628730827"/>
    <n v="929.83269721348302"/>
  </r>
  <r>
    <x v="154"/>
    <x v="34"/>
    <n v="1805.4966062022474"/>
    <n v="1161.4556736016204"/>
    <n v="2146.8109550561799"/>
    <n v="0.84101331882527097"/>
    <n v="902.74830310112372"/>
  </r>
  <r>
    <x v="154"/>
    <x v="35"/>
    <n v="1695.1289158314607"/>
    <n v="1093.0350092470708"/>
    <n v="2016.9748567415727"/>
    <n v="0.84043135697286042"/>
    <n v="847.56445791573037"/>
  </r>
  <r>
    <x v="154"/>
    <x v="36"/>
    <n v="1627.84340352809"/>
    <n v="1043.9503533616578"/>
    <n v="1933.8320730337075"/>
    <n v="0.84177081672577891"/>
    <n v="813.921701764045"/>
  </r>
  <r>
    <x v="154"/>
    <x v="37"/>
    <n v="1695.5381803146065"/>
    <n v="1085.2642276444567"/>
    <n v="2013.1190140449437"/>
    <n v="0.84224438221751008"/>
    <n v="847.76909015730325"/>
  </r>
  <r>
    <x v="154"/>
    <x v="38"/>
    <n v="1701.7662942808988"/>
    <n v="1084.0250150761469"/>
    <n v="2017.7013539325842"/>
    <n v="0.84341832400721006"/>
    <n v="850.88314714044941"/>
  </r>
  <r>
    <x v="154"/>
    <x v="39"/>
    <n v="1681.914940786517"/>
    <n v="1076.0020075738062"/>
    <n v="1996.6517443820228"/>
    <n v="0.84236770158788055"/>
    <n v="840.95747039325852"/>
  </r>
  <r>
    <x v="154"/>
    <x v="40"/>
    <n v="1701.0490684044942"/>
    <n v="1090.5439469547914"/>
    <n v="2020.6073426966291"/>
    <n v="0.84185038451574468"/>
    <n v="850.52453420224708"/>
  </r>
  <r>
    <x v="154"/>
    <x v="41"/>
    <n v="1702.1634023932584"/>
    <n v="1073.5215688536482"/>
    <n v="2012.4136769662921"/>
    <n v="0.8458317600779105"/>
    <n v="851.08170119662918"/>
  </r>
  <r>
    <x v="154"/>
    <x v="42"/>
    <n v="1696.0244351460676"/>
    <n v="1074.2968130510317"/>
    <n v="2007.6385449438205"/>
    <n v="0.84478575061106287"/>
    <n v="848.01221757303381"/>
  </r>
  <r>
    <x v="154"/>
    <x v="43"/>
    <n v="1886.6322769550563"/>
    <n v="1202.5926574202972"/>
    <n v="2237.3221601123591"/>
    <n v="0.84325463296725622"/>
    <n v="943.31613847752817"/>
  </r>
  <r>
    <x v="154"/>
    <x v="44"/>
    <n v="1952.5846405955053"/>
    <n v="1245.8102622747583"/>
    <n v="2316.1670898876405"/>
    <n v="0.84302408454056188"/>
    <n v="976.29232029775267"/>
  </r>
  <r>
    <x v="154"/>
    <x v="45"/>
    <n v="1942.8919609550562"/>
    <n v="1236.8097101015301"/>
    <n v="2303.1559719101124"/>
    <n v="0.84357810962482371"/>
    <n v="971.44598047752811"/>
  </r>
  <r>
    <x v="154"/>
    <x v="46"/>
    <n v="1949.330785348315"/>
    <n v="1247.623064636161"/>
    <n v="2314.401396067416"/>
    <n v="0.84226132453107672"/>
    <n v="974.66539267415749"/>
  </r>
  <r>
    <x v="154"/>
    <x v="47"/>
    <n v="1902.7313640000004"/>
    <n v="1198.7192502459252"/>
    <n v="2248.8473679775279"/>
    <n v="0.84609182067842936"/>
    <n v="951.36568200000022"/>
  </r>
  <r>
    <x v="155"/>
    <x v="0"/>
    <n v="1854.8474194719099"/>
    <n v="1165.3830570050231"/>
    <n v="2190.5653651685393"/>
    <n v="0.84674369866575527"/>
    <n v="927.42370973595496"/>
  </r>
  <r>
    <x v="155"/>
    <x v="1"/>
    <n v="1844.283533258427"/>
    <n v="1158.9330390230141"/>
    <n v="2178.189050561798"/>
    <n v="0.84670498769734881"/>
    <n v="922.14176662921352"/>
  </r>
  <r>
    <x v="155"/>
    <x v="2"/>
    <n v="1833.5616142247195"/>
    <n v="1148.151440112588"/>
    <n v="2163.3769719101128"/>
    <n v="0.84754605324554733"/>
    <n v="916.78080711235975"/>
  </r>
  <r>
    <x v="155"/>
    <x v="3"/>
    <n v="1853.1374233146066"/>
    <n v="1164.7415032474394"/>
    <n v="2188.7761601123593"/>
    <n v="0.84665460867386144"/>
    <n v="926.56871165730331"/>
  </r>
  <r>
    <x v="155"/>
    <x v="4"/>
    <n v="1858.530799820225"/>
    <n v="1165.7197260235237"/>
    <n v="2193.8639915730337"/>
    <n v="0.84714950742576811"/>
    <n v="929.26539991011248"/>
  </r>
  <r>
    <x v="155"/>
    <x v="5"/>
    <n v="1893.6059816629211"/>
    <n v="1200.4576258315376"/>
    <n v="2242.062025280899"/>
    <n v="0.8445823355068327"/>
    <n v="946.80299083146053"/>
  </r>
  <r>
    <x v="155"/>
    <x v="6"/>
    <n v="1888.9906128876405"/>
    <n v="1197.0630230734473"/>
    <n v="2236.3464438202245"/>
    <n v="0.84467709290193171"/>
    <n v="944.49530644382025"/>
  </r>
  <r>
    <x v="155"/>
    <x v="7"/>
    <n v="1892.5443252808989"/>
    <n v="1201.7973566757537"/>
    <n v="2241.8833398876404"/>
    <n v="0.84417609587827624"/>
    <n v="946.27216264044944"/>
  </r>
  <r>
    <x v="155"/>
    <x v="8"/>
    <n v="1988.4297259213483"/>
    <n v="1253.1396633445827"/>
    <n v="2350.3641825842697"/>
    <n v="0.84600920174635763"/>
    <n v="994.21486296067417"/>
  </r>
  <r>
    <x v="155"/>
    <x v="9"/>
    <n v="1947.0413355168541"/>
    <n v="1226.6101131176965"/>
    <n v="2301.2045393258427"/>
    <n v="0.84609659951707572"/>
    <n v="973.52066775842707"/>
  </r>
  <r>
    <x v="155"/>
    <x v="10"/>
    <n v="2068.3011341123602"/>
    <n v="1322.9203366224951"/>
    <n v="2455.1960814606746"/>
    <n v="0.84241790288369212"/>
    <n v="1034.1505670561801"/>
  </r>
  <r>
    <x v="155"/>
    <x v="11"/>
    <n v="2252.0122615617975"/>
    <n v="1451.894960096351"/>
    <n v="2679.469761235955"/>
    <n v="0.84046936977673348"/>
    <n v="1126.0061307808987"/>
  </r>
  <r>
    <x v="155"/>
    <x v="12"/>
    <n v="1838.4282146629214"/>
    <n v="1181.2897987003796"/>
    <n v="2185.2377191011233"/>
    <n v="0.84129438119855504"/>
    <n v="919.2141073314607"/>
  </r>
  <r>
    <x v="155"/>
    <x v="13"/>
    <n v="1977.3147508988766"/>
    <n v="1270.0573621874348"/>
    <n v="2350.0679410112361"/>
    <n v="0.84138620692303745"/>
    <n v="988.65737544943829"/>
  </r>
  <r>
    <x v="155"/>
    <x v="14"/>
    <n v="2024.0235795842696"/>
    <n v="1291.8412169516241"/>
    <n v="2401.1508033707864"/>
    <n v="0.84293896774117738"/>
    <n v="1012.0117897921348"/>
  </r>
  <r>
    <x v="155"/>
    <x v="15"/>
    <n v="2040.4954619999996"/>
    <n v="1308.9006891852193"/>
    <n v="2424.2200280898874"/>
    <n v="0.84171215415944101"/>
    <n v="1020.2477309999998"/>
  </r>
  <r>
    <x v="155"/>
    <x v="16"/>
    <n v="2055.3424428539324"/>
    <n v="1305.9618570679716"/>
    <n v="2435.1527528089887"/>
    <n v="0.84403019091227893"/>
    <n v="1027.6712214269662"/>
  </r>
  <r>
    <x v="155"/>
    <x v="17"/>
    <n v="2090.5635011460677"/>
    <n v="1340.9257414309568"/>
    <n v="2483.6540814606742"/>
    <n v="0.84172893349003575"/>
    <n v="1045.2817505730338"/>
  </r>
  <r>
    <x v="155"/>
    <x v="18"/>
    <n v="2338.0672103595507"/>
    <n v="1502.9840690430117"/>
    <n v="2779.4818567415728"/>
    <n v="0.84118815335621622"/>
    <n v="1169.0336051797753"/>
  </r>
  <r>
    <x v="155"/>
    <x v="19"/>
    <n v="2259.504638089888"/>
    <n v="1448.9717508458239"/>
    <n v="2684.1908174157306"/>
    <n v="0.84178241853359759"/>
    <n v="1129.752319044944"/>
  </r>
  <r>
    <x v="155"/>
    <x v="20"/>
    <n v="2250.440037606742"/>
    <n v="1424.6294166195019"/>
    <n v="2663.4656629213482"/>
    <n v="0.84492924723437568"/>
    <n v="1125.220018803371"/>
  </r>
  <r>
    <x v="155"/>
    <x v="21"/>
    <n v="2225.3654967977527"/>
    <n v="1417.1438983713317"/>
    <n v="2638.2851292134828"/>
    <n v="0.84348938337122481"/>
    <n v="1112.6827483988764"/>
  </r>
  <r>
    <x v="155"/>
    <x v="22"/>
    <n v="2275.5145784157307"/>
    <n v="1445.5502360230125"/>
    <n v="2695.8453370786515"/>
    <n v="0.84408202025476298"/>
    <n v="1137.7572892078654"/>
  </r>
  <r>
    <x v="155"/>
    <x v="23"/>
    <n v="2277.763507011236"/>
    <n v="1451.7822292546136"/>
    <n v="2701.0883426966288"/>
    <n v="0.84327619760012473"/>
    <n v="1138.881753505618"/>
  </r>
  <r>
    <x v="155"/>
    <x v="24"/>
    <n v="2246.7039796516856"/>
    <n v="1430.8730177795487"/>
    <n v="2663.6584550561797"/>
    <n v="0.84346548837256985"/>
    <n v="1123.3519898258428"/>
  </r>
  <r>
    <x v="155"/>
    <x v="25"/>
    <n v="2287.8897638764047"/>
    <n v="1457.6263520407647"/>
    <n v="2712.7687247191011"/>
    <n v="0.84337811145817776"/>
    <n v="1143.9448819382023"/>
  </r>
  <r>
    <x v="155"/>
    <x v="26"/>
    <n v="2260.8783079887644"/>
    <n v="1451.0366532249777"/>
    <n v="2686.4620028089885"/>
    <n v="0.84158209035704579"/>
    <n v="1130.4391539943822"/>
  </r>
  <r>
    <x v="155"/>
    <x v="27"/>
    <n v="2223.5096241910114"/>
    <n v="1418.32785999577"/>
    <n v="2637.3564353932584"/>
    <n v="0.84308271508225696"/>
    <n v="1111.7548120955057"/>
  </r>
  <r>
    <x v="155"/>
    <x v="28"/>
    <n v="2253.033396707865"/>
    <n v="1441.6126117537117"/>
    <n v="2674.7722162921345"/>
    <n v="0.84232720191444976"/>
    <n v="1126.5166983539325"/>
  </r>
  <r>
    <x v="155"/>
    <x v="29"/>
    <n v="2175.9539016741574"/>
    <n v="1392.5628719841282"/>
    <n v="2583.4099044943819"/>
    <n v="0.84227977058097925"/>
    <n v="1087.9769508370787"/>
  </r>
  <r>
    <x v="155"/>
    <x v="30"/>
    <n v="2095.3206942471907"/>
    <n v="1332.047455112242"/>
    <n v="2482.8852640449436"/>
    <n v="0.84390556607261036"/>
    <n v="1047.6603471235953"/>
  </r>
  <r>
    <x v="155"/>
    <x v="31"/>
    <n v="2091.9695880337076"/>
    <n v="1329.1717326103796"/>
    <n v="2478.5145252808989"/>
    <n v="0.84404168976843796"/>
    <n v="1045.9847940168538"/>
  </r>
  <r>
    <x v="155"/>
    <x v="32"/>
    <n v="2094.5305301460671"/>
    <n v="1342.0389622313651"/>
    <n v="2487.5945646067416"/>
    <n v="0.84199031463842544"/>
    <n v="1047.2652650730336"/>
  </r>
  <r>
    <x v="155"/>
    <x v="33"/>
    <n v="2138.4514977977528"/>
    <n v="1356.0501218758775"/>
    <n v="2532.162463483146"/>
    <n v="0.84451591421830829"/>
    <n v="1069.2257488988764"/>
  </r>
  <r>
    <x v="155"/>
    <x v="34"/>
    <n v="2111.5494492471912"/>
    <n v="1338.9813116785522"/>
    <n v="2500.3023876404495"/>
    <n v="0.84451763102137145"/>
    <n v="1055.7747246235956"/>
  </r>
  <r>
    <x v="155"/>
    <x v="35"/>
    <n v="2069.4762499550561"/>
    <n v="1306.3235548794373"/>
    <n v="2447.2869016853933"/>
    <n v="0.84562061298569147"/>
    <n v="1034.7381249775281"/>
  </r>
  <r>
    <x v="155"/>
    <x v="36"/>
    <n v="2047.2503520337082"/>
    <n v="1308.0343318419054"/>
    <n v="2429.441873595506"/>
    <n v="0.84268340571731193"/>
    <n v="1023.6251760168541"/>
  </r>
  <r>
    <x v="155"/>
    <x v="37"/>
    <n v="1965.1705364831462"/>
    <n v="1253.617838844084"/>
    <n v="2330.9768174157307"/>
    <n v="0.84306738780090462"/>
    <n v="982.58526824157309"/>
  </r>
  <r>
    <x v="155"/>
    <x v="38"/>
    <n v="1809.0097973595507"/>
    <n v="1142.9998023205235"/>
    <n v="2139.8516292134832"/>
    <n v="0.8453902937300678"/>
    <n v="904.50489867977535"/>
  </r>
  <r>
    <x v="155"/>
    <x v="39"/>
    <n v="1752.6447581460673"/>
    <n v="1113.5893972474305"/>
    <n v="2076.4982528089886"/>
    <n v="0.84403863849881522"/>
    <n v="876.32237907303363"/>
  </r>
  <r>
    <x v="155"/>
    <x v="40"/>
    <n v="1737.9274452471911"/>
    <n v="1100.9659276274137"/>
    <n v="2057.3083820224715"/>
    <n v="0.84475786927902974"/>
    <n v="868.96372262359557"/>
  </r>
  <r>
    <x v="155"/>
    <x v="41"/>
    <n v="1801.9185810674157"/>
    <n v="1146.0971899361596"/>
    <n v="2135.5208595505619"/>
    <n v="0.84378411618355464"/>
    <n v="900.95929053370787"/>
  </r>
  <r>
    <x v="155"/>
    <x v="42"/>
    <n v="1845.0210197528088"/>
    <n v="1187.3122538297291"/>
    <n v="2194.0403258426963"/>
    <n v="0.84092393290180989"/>
    <n v="922.5105098764044"/>
  </r>
  <r>
    <x v="155"/>
    <x v="43"/>
    <n v="2009.5818110898879"/>
    <n v="1264.3249683594979"/>
    <n v="2374.2233848314609"/>
    <n v="0.846416484619261"/>
    <n v="1004.7909055449439"/>
  </r>
  <r>
    <x v="155"/>
    <x v="44"/>
    <n v="2030.6082804269661"/>
    <n v="1287.3552307941177"/>
    <n v="2404.2989578651686"/>
    <n v="0.84457395524140189"/>
    <n v="1015.304140213483"/>
  </r>
  <r>
    <x v="155"/>
    <x v="45"/>
    <n v="1983.9116081123595"/>
    <n v="1246.1796410883603"/>
    <n v="2342.8335337078652"/>
    <n v="0.84680007331657881"/>
    <n v="991.95580405617977"/>
  </r>
  <r>
    <x v="155"/>
    <x v="46"/>
    <n v="1963.9346387865169"/>
    <n v="1252.6524276500613"/>
    <n v="2329.4156713483144"/>
    <n v="0.84310184006349997"/>
    <n v="981.96731939325844"/>
  </r>
  <r>
    <x v="155"/>
    <x v="47"/>
    <n v="1959.9473491685396"/>
    <n v="1228.2675731384857"/>
    <n v="2313.0142331460675"/>
    <n v="0.84735637208020953"/>
    <n v="979.97367458426982"/>
  </r>
  <r>
    <x v="156"/>
    <x v="0"/>
    <n v="2031.8401259999996"/>
    <n v="1300.2266405709763"/>
    <n v="2412.2528089887637"/>
    <n v="0.84229982795698921"/>
    <n v="1015.9200629999998"/>
  </r>
  <r>
    <x v="156"/>
    <x v="1"/>
    <n v="2009.8046778876408"/>
    <n v="1269.0509505777516"/>
    <n v="2376.9318792134827"/>
    <n v="0.84554576236012158"/>
    <n v="1004.9023389438204"/>
  </r>
  <r>
    <x v="156"/>
    <x v="2"/>
    <n v="1930.9138836067418"/>
    <n v="1223.5332201838373"/>
    <n v="2285.9269382022471"/>
    <n v="0.84469623737200317"/>
    <n v="965.45694180337091"/>
  </r>
  <r>
    <x v="156"/>
    <x v="3"/>
    <n v="1921.2090475955058"/>
    <n v="1232.557316146123"/>
    <n v="2282.595396067416"/>
    <n v="0.84167743915784332"/>
    <n v="960.6045237977529"/>
  </r>
  <r>
    <x v="156"/>
    <x v="4"/>
    <n v="1913.0440185505622"/>
    <n v="1212.0648619364063"/>
    <n v="2264.6939410112359"/>
    <n v="0.84472518953106124"/>
    <n v="956.52200927528111"/>
  </r>
  <r>
    <x v="156"/>
    <x v="5"/>
    <n v="1767.1351521235954"/>
    <n v="1113.1390347118988"/>
    <n v="2088.5030898876403"/>
    <n v="0.84612522752775332"/>
    <n v="883.56757606179769"/>
  </r>
  <r>
    <x v="156"/>
    <x v="6"/>
    <n v="1858.5024349550563"/>
    <n v="1174.7574494993864"/>
    <n v="2198.6555814606745"/>
    <n v="0.84529039046686982"/>
    <n v="929.25121747752814"/>
  </r>
  <r>
    <x v="156"/>
    <x v="7"/>
    <n v="1835.611988764045"/>
    <n v="1154.2261558807052"/>
    <n v="2168.34254494382"/>
    <n v="0.84655074127672214"/>
    <n v="917.8059943820225"/>
  </r>
  <r>
    <x v="156"/>
    <x v="8"/>
    <n v="1851.666502449438"/>
    <n v="1179.225315380299"/>
    <n v="2195.2770168539323"/>
    <n v="0.84347737813202039"/>
    <n v="925.83325122471899"/>
  </r>
  <r>
    <x v="156"/>
    <x v="9"/>
    <n v="1934.1758431011235"/>
    <n v="1234.6012945448542"/>
    <n v="2294.6190421348315"/>
    <n v="0.84291806508396949"/>
    <n v="967.08792155056176"/>
  </r>
  <r>
    <x v="156"/>
    <x v="10"/>
    <n v="2022.629649067416"/>
    <n v="1289.0335889726289"/>
    <n v="2398.4658202247192"/>
    <n v="0.84330142710889666"/>
    <n v="1011.314824533708"/>
  </r>
  <r>
    <x v="156"/>
    <x v="11"/>
    <n v="2123.4626926179772"/>
    <n v="1365.5125435898231"/>
    <n v="2524.6224101123594"/>
    <n v="0.84110110253020831"/>
    <n v="1061.7313463089886"/>
  </r>
  <r>
    <x v="156"/>
    <x v="12"/>
    <n v="1928.4299318426968"/>
    <n v="1221.0090448278104"/>
    <n v="2282.4778398876406"/>
    <n v="0.84488440507165119"/>
    <n v="964.21496592134838"/>
  </r>
  <r>
    <x v="156"/>
    <x v="13"/>
    <n v="2007.7907724606744"/>
    <n v="1286.2189844003531"/>
    <n v="2384.4460702247193"/>
    <n v="0.84203656250923409"/>
    <n v="1003.8953862303372"/>
  </r>
  <r>
    <x v="156"/>
    <x v="14"/>
    <n v="2034.2916607752807"/>
    <n v="1294.3259722443854"/>
    <n v="2411.1454297752807"/>
    <n v="0.84370342645191543"/>
    <n v="1017.1458303876403"/>
  </r>
  <r>
    <x v="156"/>
    <x v="15"/>
    <n v="2046.2089562696628"/>
    <n v="1304.3780034382885"/>
    <n v="2426.597014044944"/>
    <n v="0.84324218006796092"/>
    <n v="1023.1044781348314"/>
  </r>
  <r>
    <x v="156"/>
    <x v="16"/>
    <n v="1988.7093224494383"/>
    <n v="1264.9561372124185"/>
    <n v="2356.9214662921349"/>
    <n v="0.84377411419568382"/>
    <n v="994.35466122471917"/>
  </r>
  <r>
    <x v="156"/>
    <x v="17"/>
    <n v="2051.0390875955059"/>
    <n v="1318.3538863705153"/>
    <n v="2438.1998089887643"/>
    <n v="0.84121042091549003"/>
    <n v="1025.5195437977529"/>
  </r>
  <r>
    <x v="156"/>
    <x v="18"/>
    <n v="2311.1773181797753"/>
    <n v="1476.0772883152724"/>
    <n v="2742.3246994382021"/>
    <n v="0.84278033110129069"/>
    <n v="1155.5886590898876"/>
  </r>
  <r>
    <x v="156"/>
    <x v="19"/>
    <n v="2349.4010000561798"/>
    <n v="1507.5693708220183"/>
    <n v="2791.496098314607"/>
    <n v="0.84162790034872459"/>
    <n v="1174.7005000280899"/>
  </r>
  <r>
    <x v="156"/>
    <x v="20"/>
    <n v="2406.3454929438203"/>
    <n v="1536.1469452299909"/>
    <n v="2854.8635814606746"/>
    <n v="0.84289333773091446"/>
    <n v="1203.1727464719102"/>
  </r>
  <r>
    <x v="156"/>
    <x v="21"/>
    <n v="2514.7924767303371"/>
    <n v="1616.6265263350031"/>
    <n v="2989.5923679775278"/>
    <n v="0.84118239786369442"/>
    <n v="1257.3962383651685"/>
  </r>
  <r>
    <x v="156"/>
    <x v="22"/>
    <n v="2405.4418693820226"/>
    <n v="1532.3122728969684"/>
    <n v="2852.0398820224714"/>
    <n v="0.84341102119380174"/>
    <n v="1202.7209346910113"/>
  </r>
  <r>
    <x v="156"/>
    <x v="23"/>
    <n v="2582.9491956067418"/>
    <n v="1655.7090555287798"/>
    <n v="3068.0611179775278"/>
    <n v="0.8418832273163539"/>
    <n v="1291.4745978033709"/>
  </r>
  <r>
    <x v="156"/>
    <x v="24"/>
    <n v="2734.5715563033709"/>
    <n v="1750.2018476125791"/>
    <n v="3246.7041910112362"/>
    <n v="0.84226076520129367"/>
    <n v="1367.2857781516855"/>
  </r>
  <r>
    <x v="156"/>
    <x v="25"/>
    <n v="2541.4959712247191"/>
    <n v="1615.7034841900711"/>
    <n v="3011.5941825842692"/>
    <n v="0.84390386524250904"/>
    <n v="1270.7479856123596"/>
  </r>
  <r>
    <x v="156"/>
    <x v="26"/>
    <n v="2461.4422174719107"/>
    <n v="1583.1763577350202"/>
    <n v="2926.6269269662921"/>
    <n v="0.84105090224923662"/>
    <n v="1230.7211087359553"/>
  </r>
  <r>
    <x v="156"/>
    <x v="27"/>
    <n v="2322.8109650224719"/>
    <n v="1480.932158633376"/>
    <n v="2754.7433342696627"/>
    <n v="0.84320413307699149"/>
    <n v="1161.405482511236"/>
  </r>
  <r>
    <x v="156"/>
    <x v="28"/>
    <n v="2149.9190075730335"/>
    <n v="1361.0313016712448"/>
    <n v="2544.5152668539326"/>
    <n v="0.8449228171584986"/>
    <n v="1074.9595037865167"/>
  </r>
  <r>
    <x v="156"/>
    <x v="29"/>
    <n v="2148.7763087191015"/>
    <n v="1363.2033642434394"/>
    <n v="2544.712761235955"/>
    <n v="0.84440819468970274"/>
    <n v="1074.3881543595508"/>
  </r>
  <r>
    <x v="156"/>
    <x v="30"/>
    <n v="2279.1817502696631"/>
    <n v="1452.8859512652584"/>
    <n v="2702.8775477528093"/>
    <n v="0.84324269597954604"/>
    <n v="1139.5908751348315"/>
  </r>
  <r>
    <x v="156"/>
    <x v="31"/>
    <n v="2241.7603888651693"/>
    <n v="1423.7766458816561"/>
    <n v="2655.6787415730341"/>
    <n v="0.84413839436667348"/>
    <n v="1120.8801944325846"/>
  </r>
  <r>
    <x v="156"/>
    <x v="32"/>
    <n v="2121.8013219438199"/>
    <n v="1342.4980035957221"/>
    <n v="2510.8448258426965"/>
    <n v="0.8450547401835935"/>
    <n v="1060.9006609719099"/>
  </r>
  <r>
    <x v="156"/>
    <x v="33"/>
    <n v="2038.5747554157301"/>
    <n v="1300.3059154233445"/>
    <n v="2417.9707415730336"/>
    <n v="0.84309322704604617"/>
    <n v="1019.2873777078651"/>
  </r>
  <r>
    <x v="156"/>
    <x v="34"/>
    <n v="2007.2721006404499"/>
    <n v="1259.1797743373513"/>
    <n v="2369.5305421348312"/>
    <n v="0.84711805353308334"/>
    <n v="1003.636050320225"/>
  </r>
  <r>
    <x v="156"/>
    <x v="35"/>
    <n v="1944.9018142584273"/>
    <n v="1220.8347324812466"/>
    <n v="2296.318904494382"/>
    <n v="0.84696503192646411"/>
    <n v="972.45090712921365"/>
  </r>
  <r>
    <x v="156"/>
    <x v="36"/>
    <n v="1931.9390708764045"/>
    <n v="1225.5781895501379"/>
    <n v="2287.8877752808985"/>
    <n v="0.84442038274329612"/>
    <n v="965.96953543820223"/>
  </r>
  <r>
    <x v="156"/>
    <x v="37"/>
    <n v="1949.7238413370787"/>
    <n v="1234.9938230920204"/>
    <n v="2307.9499129213482"/>
    <n v="0.84478602868342345"/>
    <n v="974.86192066853937"/>
  </r>
  <r>
    <x v="156"/>
    <x v="38"/>
    <n v="1950.6112564044945"/>
    <n v="1230.3159304942224"/>
    <n v="2306.2006769662921"/>
    <n v="0.84581158781482957"/>
    <n v="975.30562820224725"/>
  </r>
  <r>
    <x v="156"/>
    <x v="39"/>
    <n v="2063.823537539326"/>
    <n v="1300.8876861950382"/>
    <n v="2439.6057808988767"/>
    <n v="0.84596599733376066"/>
    <n v="1031.911768769663"/>
  </r>
  <r>
    <x v="156"/>
    <x v="40"/>
    <n v="1903.2338273258431"/>
    <n v="1199.5183306961483"/>
    <n v="2249.6984747191013"/>
    <n v="0.84599507387917039"/>
    <n v="951.61691366292155"/>
  </r>
  <r>
    <x v="156"/>
    <x v="41"/>
    <n v="1776.0133549213485"/>
    <n v="1129.4456321824678"/>
    <n v="2104.7258426966296"/>
    <n v="0.84382170774597132"/>
    <n v="888.00667746067427"/>
  </r>
  <r>
    <x v="156"/>
    <x v="42"/>
    <n v="1894.4650318651688"/>
    <n v="1197.7293411396242"/>
    <n v="2241.3284747191015"/>
    <n v="0.84524203089089656"/>
    <n v="947.23251593258442"/>
  </r>
  <r>
    <x v="156"/>
    <x v="43"/>
    <n v="2127.6647447865171"/>
    <n v="1338.7346559346779"/>
    <n v="2513.7954859550559"/>
    <n v="0.84639532399277995"/>
    <n v="1063.8323723932585"/>
  </r>
  <r>
    <x v="156"/>
    <x v="44"/>
    <n v="2137.1953394831462"/>
    <n v="1358.6558120068598"/>
    <n v="2532.4986741573034"/>
    <n v="0.84390778218049978"/>
    <n v="1068.5976697415731"/>
  </r>
  <r>
    <x v="156"/>
    <x v="45"/>
    <n v="2139.0957854494382"/>
    <n v="1353.3061081478534"/>
    <n v="2531.2384719101119"/>
    <n v="0.84507872695030706"/>
    <n v="1069.5478927247191"/>
  </r>
  <r>
    <x v="156"/>
    <x v="46"/>
    <n v="2081.6204643707865"/>
    <n v="1313.1599362819256"/>
    <n v="2461.2055533707867"/>
    <n v="0.84577269928546484"/>
    <n v="1040.8102321853933"/>
  </r>
  <r>
    <x v="156"/>
    <x v="47"/>
    <n v="2069.7639507303375"/>
    <n v="1287.6850346580088"/>
    <n v="2437.6331882022473"/>
    <n v="0.84908753324645481"/>
    <n v="1034.8819753651687"/>
  </r>
  <r>
    <x v="157"/>
    <x v="0"/>
    <n v="2010.294984842697"/>
    <n v="1256.2346368312108"/>
    <n v="2370.5297696629214"/>
    <n v="0.84803616920134772"/>
    <n v="1005.1474924213485"/>
  </r>
  <r>
    <x v="157"/>
    <x v="1"/>
    <n v="1981.7194092471909"/>
    <n v="1263.9651301144245"/>
    <n v="2350.4934943820222"/>
    <n v="0.84310780437544364"/>
    <n v="990.85970462359546"/>
  </r>
  <r>
    <x v="157"/>
    <x v="2"/>
    <n v="2014.2701180898875"/>
    <n v="1269.357749894685"/>
    <n v="2380.8723623595506"/>
    <n v="0.84602188253958144"/>
    <n v="1007.1350590449438"/>
  </r>
  <r>
    <x v="157"/>
    <x v="3"/>
    <n v="2095.0127328539324"/>
    <n v="1311.1401043092719"/>
    <n v="2471.4705589887635"/>
    <n v="0.84767861192371874"/>
    <n v="1047.5063664269662"/>
  </r>
  <r>
    <x v="157"/>
    <x v="4"/>
    <n v="2091.2928833932588"/>
    <n v="1323.3810291910954"/>
    <n v="2474.842070224719"/>
    <n v="0.84502074235523505"/>
    <n v="1045.6464416966294"/>
  </r>
  <r>
    <x v="157"/>
    <x v="5"/>
    <n v="2016.6000891573033"/>
    <n v="1273.3451024527217"/>
    <n v="2384.9703707865169"/>
    <n v="0.84554513291176348"/>
    <n v="1008.3000445786516"/>
  </r>
  <r>
    <x v="157"/>
    <x v="6"/>
    <n v="1998.6775464943821"/>
    <n v="1280.3646328492493"/>
    <n v="2373.614443820225"/>
    <n v="0.84203967990589113"/>
    <n v="999.33877324719106"/>
  </r>
  <r>
    <x v="157"/>
    <x v="7"/>
    <n v="2035.4870372359551"/>
    <n v="1278.8054379706009"/>
    <n v="2403.8616488764046"/>
    <n v="0.84675714935065727"/>
    <n v="1017.7435186179775"/>
  </r>
  <r>
    <x v="157"/>
    <x v="8"/>
    <n v="2116.5538218876404"/>
    <n v="1342.0520642071394"/>
    <n v="2506.1731432584265"/>
    <n v="0.84453615169452401"/>
    <n v="1058.2769109438202"/>
  </r>
  <r>
    <x v="157"/>
    <x v="9"/>
    <n v="2105.9858835505624"/>
    <n v="1345.1920924610824"/>
    <n v="2498.9434382022473"/>
    <n v="0.84275052062227518"/>
    <n v="1052.9929417752812"/>
  </r>
  <r>
    <x v="157"/>
    <x v="10"/>
    <n v="1774.7936657191008"/>
    <n v="1139.2410730068434"/>
    <n v="2108.9719719101122"/>
    <n v="0.84154445358117136"/>
    <n v="887.39683285955039"/>
  </r>
  <r>
    <x v="157"/>
    <x v="11"/>
    <n v="2069.0102557415735"/>
    <n v="1292.9153411777716"/>
    <n v="2439.7609550561801"/>
    <n v="0.84803810449287664"/>
    <n v="1034.5051278707867"/>
  </r>
  <r>
    <x v="157"/>
    <x v="12"/>
    <n v="1911.4393776067418"/>
    <n v="1196.9448480641545"/>
    <n v="2255.2776910112357"/>
    <n v="0.84754058678675548"/>
    <n v="955.7196888033709"/>
  </r>
  <r>
    <x v="157"/>
    <x v="13"/>
    <n v="1908.5259007415732"/>
    <n v="1199.606800594064"/>
    <n v="2254.2243876404495"/>
    <n v="0.84664415450640773"/>
    <n v="954.2629503707866"/>
  </r>
  <r>
    <x v="157"/>
    <x v="14"/>
    <n v="1865.269481359551"/>
    <n v="1160.7865937387833"/>
    <n v="2196.9651235955057"/>
    <n v="0.84902097958974021"/>
    <n v="932.63474067977552"/>
  </r>
  <r>
    <x v="157"/>
    <x v="15"/>
    <n v="1830.7615968202251"/>
    <n v="1153.1138979447171"/>
    <n v="2163.645"/>
    <n v="0.84614694038080418"/>
    <n v="915.38079841011256"/>
  </r>
  <r>
    <x v="157"/>
    <x v="16"/>
    <n v="1917.7890552808988"/>
    <n v="1205.4135734750355"/>
    <n v="2265.1571123595504"/>
    <n v="0.846647256747322"/>
    <n v="958.89452764044938"/>
  </r>
  <r>
    <x v="157"/>
    <x v="17"/>
    <n v="1984.369498078652"/>
    <n v="1252.4551489515825"/>
    <n v="2346.5647668539327"/>
    <n v="0.8456487228090106"/>
    <n v="992.18474903932599"/>
  </r>
  <r>
    <x v="157"/>
    <x v="18"/>
    <n v="2028.5092804044946"/>
    <n v="1273.0242578621908"/>
    <n v="2394.8780056179776"/>
    <n v="0.84701987977924387"/>
    <n v="1014.2546402022473"/>
  </r>
  <r>
    <x v="157"/>
    <x v="19"/>
    <n v="2084.3110744382025"/>
    <n v="1322.6884794367595"/>
    <n v="2468.573974719101"/>
    <n v="0.84433810604171844"/>
    <n v="1042.1555372191012"/>
  </r>
  <r>
    <x v="157"/>
    <x v="20"/>
    <n v="2126.6881830000002"/>
    <n v="1340.2501833418457"/>
    <n v="2513.7766769662921"/>
    <n v="0.84601317312186897"/>
    <n v="1063.3440915000001"/>
  </r>
  <r>
    <x v="157"/>
    <x v="21"/>
    <n v="2053.4582053820222"/>
    <n v="1298.27140451072"/>
    <n v="2429.4442247191009"/>
    <n v="0.84523784678343417"/>
    <n v="1026.7291026910111"/>
  </r>
  <r>
    <x v="157"/>
    <x v="22"/>
    <n v="1942.1585265842696"/>
    <n v="1233.1560408970236"/>
    <n v="2300.5767893258426"/>
    <n v="0.84420504266384289"/>
    <n v="971.07926329213478"/>
  </r>
  <r>
    <x v="157"/>
    <x v="23"/>
    <n v="2147.6741311011237"/>
    <n v="1359.8345618180326"/>
    <n v="2541.9784044943826"/>
    <n v="0.84488291769272961"/>
    <n v="1073.8370655505619"/>
  </r>
  <r>
    <x v="157"/>
    <x v="24"/>
    <n v="2239.2683328539324"/>
    <n v="1409.2263605192252"/>
    <n v="2645.7969691011235"/>
    <n v="0.84634926980610148"/>
    <n v="1119.6341664269662"/>
  </r>
  <r>
    <x v="157"/>
    <x v="25"/>
    <n v="2020.0362899662923"/>
    <n v="1279.8230564451296"/>
    <n v="2391.3372134831457"/>
    <n v="0.84473083870257337"/>
    <n v="1010.0181449831462"/>
  </r>
  <r>
    <x v="157"/>
    <x v="26"/>
    <n v="1988.2919537191015"/>
    <n v="1266.4831647486526"/>
    <n v="2357.3893398876403"/>
    <n v="0.8434296024320993"/>
    <n v="994.14597685955073"/>
  </r>
  <r>
    <x v="157"/>
    <x v="27"/>
    <n v="1832.7430852584268"/>
    <n v="1155.4687513135334"/>
    <n v="2166.5768511235951"/>
    <n v="0.84591649001878666"/>
    <n v="916.37154262921342"/>
  </r>
  <r>
    <x v="157"/>
    <x v="28"/>
    <n v="1942.7055632696629"/>
    <n v="1222.040833111852"/>
    <n v="2295.1010224719103"/>
    <n v="0.84645753901381471"/>
    <n v="971.35278163483144"/>
  </r>
  <r>
    <x v="157"/>
    <x v="29"/>
    <n v="2017.8724559662924"/>
    <n v="1265.2970510416301"/>
    <n v="2381.7610870786521"/>
    <n v="0.8472186681164201"/>
    <n v="1008.9362279831462"/>
  </r>
  <r>
    <x v="157"/>
    <x v="30"/>
    <n v="1800.014082977528"/>
    <n v="1133.9313924898483"/>
    <n v="2127.4047808988767"/>
    <n v="0.84610794294491587"/>
    <n v="900.007041488764"/>
  </r>
  <r>
    <x v="157"/>
    <x v="31"/>
    <n v="1732.0356575393259"/>
    <n v="1097.8988252039812"/>
    <n v="2050.6899691011236"/>
    <n v="0.8446111716723943"/>
    <n v="866.01782876966297"/>
  </r>
  <r>
    <x v="157"/>
    <x v="32"/>
    <n v="1771.098129"/>
    <n v="1112.8886962255497"/>
    <n v="2091.7241292134831"/>
    <n v="0.84671688023504188"/>
    <n v="885.54906449999999"/>
  </r>
  <r>
    <x v="157"/>
    <x v="33"/>
    <n v="1739.2768024044944"/>
    <n v="1096.9566418991139"/>
    <n v="2056.3068033707868"/>
    <n v="0.84582553515525838"/>
    <n v="869.63840120224722"/>
  </r>
  <r>
    <x v="157"/>
    <x v="34"/>
    <n v="1787.8131388314607"/>
    <n v="1122.9789746360523"/>
    <n v="2111.2455084269664"/>
    <n v="0.84680494603562873"/>
    <n v="893.90656941573036"/>
  </r>
  <r>
    <x v="157"/>
    <x v="35"/>
    <n v="1945.9432100224719"/>
    <n v="1231.1329454211459"/>
    <n v="2302.690449438202"/>
    <n v="0.84507373125086471"/>
    <n v="972.97160501123597"/>
  </r>
  <r>
    <x v="157"/>
    <x v="36"/>
    <n v="1841.9940834269667"/>
    <n v="1162.5331814165036"/>
    <n v="2178.1702415730338"/>
    <n v="0.84566121062085253"/>
    <n v="920.99704171348333"/>
  </r>
  <r>
    <x v="157"/>
    <x v="37"/>
    <n v="1738.6325147528089"/>
    <n v="1086.8054464848612"/>
    <n v="2050.3631629213482"/>
    <n v="0.84796320290675387"/>
    <n v="869.31625737640445"/>
  </r>
  <r>
    <x v="157"/>
    <x v="38"/>
    <n v="1687.2475354382022"/>
    <n v="1060.2683089367174"/>
    <n v="1992.7300702247192"/>
    <n v="0.84670149793440519"/>
    <n v="843.62376771910112"/>
  </r>
  <r>
    <x v="157"/>
    <x v="39"/>
    <n v="1783.2909688988766"/>
    <n v="1123.2135425596732"/>
    <n v="2107.5424887640452"/>
    <n v="0.84614710185258291"/>
    <n v="891.6454844494383"/>
  </r>
  <r>
    <x v="157"/>
    <x v="40"/>
    <n v="1760.2505941348318"/>
    <n v="1114.0328570617971"/>
    <n v="2083.1589859550563"/>
    <n v="0.84499099972814495"/>
    <n v="880.12529706741589"/>
  </r>
  <r>
    <x v="157"/>
    <x v="41"/>
    <n v="1853.1941530449437"/>
    <n v="1169.627764516104"/>
    <n v="2191.4282275280898"/>
    <n v="0.84565587399379682"/>
    <n v="926.59707652247187"/>
  </r>
  <r>
    <x v="157"/>
    <x v="42"/>
    <n v="2066.6276070674157"/>
    <n v="1298.5994773584359"/>
    <n v="2440.7601825842694"/>
    <n v="0.84671473330873359"/>
    <n v="1033.3138035337079"/>
  </r>
  <r>
    <x v="157"/>
    <x v="43"/>
    <n v="2079.2135029550559"/>
    <n v="1313.7353887283778"/>
    <n v="2459.4774775280898"/>
    <n v="0.84538830786317254"/>
    <n v="1039.606751477528"/>
  </r>
  <r>
    <x v="157"/>
    <x v="44"/>
    <n v="2073.6499372584271"/>
    <n v="1310.106174929304"/>
    <n v="2452.8355533707863"/>
    <n v="0.8454092792355089"/>
    <n v="1036.8249686292136"/>
  </r>
  <r>
    <x v="157"/>
    <x v="45"/>
    <n v="2079.2094508314608"/>
    <n v="1302.669218921676"/>
    <n v="2453.5808595505619"/>
    <n v="0.84741835295060253"/>
    <n v="1039.6047254157304"/>
  </r>
  <r>
    <x v="157"/>
    <x v="46"/>
    <n v="2078.8771766966292"/>
    <n v="1314.6370798250232"/>
    <n v="2459.6749719101126"/>
    <n v="0.8451836931455351"/>
    <n v="1039.4385883483146"/>
  </r>
  <r>
    <x v="157"/>
    <x v="47"/>
    <n v="2008.5120504606743"/>
    <n v="1270.075491210039"/>
    <n v="2376.3864185393259"/>
    <n v="0.84519589692623731"/>
    <n v="1004.2560252303372"/>
  </r>
  <r>
    <x v="158"/>
    <x v="0"/>
    <n v="1969.9682508202247"/>
    <n v="1256.4446932641554"/>
    <n v="2336.5419269662921"/>
    <n v="0.8431127334308024"/>
    <n v="984.98412541011237"/>
  </r>
  <r>
    <x v="158"/>
    <x v="1"/>
    <n v="1946.3484223820226"/>
    <n v="1235.4217487004958"/>
    <n v="2305.3284101123595"/>
    <n v="0.84428249521601106"/>
    <n v="973.1742111910113"/>
  </r>
  <r>
    <x v="158"/>
    <x v="2"/>
    <n v="1975.8397779101124"/>
    <n v="1243.3237724273388"/>
    <n v="2334.4799915730337"/>
    <n v="0.84637254765192482"/>
    <n v="987.91988895505619"/>
  </r>
  <r>
    <x v="158"/>
    <x v="3"/>
    <n v="1995.3912742584271"/>
    <n v="1261.5180720580083"/>
    <n v="2360.7232331460677"/>
    <n v="0.84524574767675187"/>
    <n v="997.69563712921354"/>
  </r>
  <r>
    <x v="158"/>
    <x v="4"/>
    <n v="2025.9604946629213"/>
    <n v="1274.4999086113512"/>
    <n v="2393.5049494382024"/>
    <n v="0.84644090464005506"/>
    <n v="1012.9802473314606"/>
  </r>
  <r>
    <x v="158"/>
    <x v="5"/>
    <n v="1972.5899747865169"/>
    <n v="1246.8635331825305"/>
    <n v="2333.6194803370781"/>
    <n v="0.84529204157208504"/>
    <n v="986.29498739325845"/>
  </r>
  <r>
    <x v="158"/>
    <x v="6"/>
    <n v="2005.4891662584271"/>
    <n v="1260.5027163313628"/>
    <n v="2368.7241067415735"/>
    <n v="0.84665375783977903"/>
    <n v="1002.7445831292135"/>
  </r>
  <r>
    <x v="158"/>
    <x v="7"/>
    <n v="1981.7558783595507"/>
    <n v="1253.3389973113258"/>
    <n v="2344.8272865168542"/>
    <n v="0.8451607032018843"/>
    <n v="990.87793917977535"/>
  </r>
  <r>
    <x v="158"/>
    <x v="8"/>
    <n v="1949.0876579325843"/>
    <n v="1232.4642893387881"/>
    <n v="2306.0596095505621"/>
    <n v="0.8452026347716356"/>
    <n v="974.54382896629215"/>
  </r>
  <r>
    <x v="158"/>
    <x v="9"/>
    <n v="1980.1390810449436"/>
    <n v="1253.4494404510417"/>
    <n v="2343.520061797753"/>
    <n v="0.84494223596530516"/>
    <n v="990.06954052247181"/>
  </r>
  <r>
    <x v="158"/>
    <x v="10"/>
    <n v="1992.1779402471911"/>
    <n v="1268.1983463342942"/>
    <n v="2361.5884466292132"/>
    <n v="0.84357540920845209"/>
    <n v="996.08897012359557"/>
  </r>
  <r>
    <x v="158"/>
    <x v="11"/>
    <n v="1998.0940406966292"/>
    <n v="1262.4345194418847"/>
    <n v="2363.497558988764"/>
    <n v="0.84539712473895057"/>
    <n v="999.04702034831462"/>
  </r>
  <r>
    <x v="158"/>
    <x v="12"/>
    <n v="1592.6871792134832"/>
    <n v="1022.2955089648183"/>
    <n v="1892.5486938202248"/>
    <n v="0.8415567770668807"/>
    <n v="796.3435896067416"/>
  </r>
  <r>
    <x v="158"/>
    <x v="13"/>
    <n v="1603.6238607977527"/>
    <n v="1018.8423931890683"/>
    <n v="1899.9077106741574"/>
    <n v="0.84405355680604499"/>
    <n v="801.81193039887637"/>
  </r>
  <r>
    <x v="158"/>
    <x v="14"/>
    <n v="1545.0787790898878"/>
    <n v="974.37369034691653"/>
    <n v="1826.6561039325841"/>
    <n v="0.84585093809585055"/>
    <n v="772.5393895449439"/>
  </r>
  <r>
    <x v="158"/>
    <x v="15"/>
    <n v="1501.6075971573036"/>
    <n v="945.89277332588131"/>
    <n v="1774.6939213483147"/>
    <n v="0.84612201523542996"/>
    <n v="750.80379857865182"/>
  </r>
  <r>
    <x v="158"/>
    <x v="16"/>
    <n v="1503.568824977528"/>
    <n v="956.59670718540792"/>
    <n v="1782.0764494382022"/>
    <n v="0.84371735312002272"/>
    <n v="751.78441248876402"/>
  </r>
  <r>
    <x v="158"/>
    <x v="17"/>
    <n v="1553.5355610337081"/>
    <n v="977.5081828566781"/>
    <n v="1835.4822219101122"/>
    <n v="0.84639096063649488"/>
    <n v="776.76778051685403"/>
  </r>
  <r>
    <x v="158"/>
    <x v="18"/>
    <n v="1619.9093455280902"/>
    <n v="1040.254792407756"/>
    <n v="1925.1587780898876"/>
    <n v="0.84144194440696407"/>
    <n v="809.95467276404509"/>
  </r>
  <r>
    <x v="158"/>
    <x v="19"/>
    <n v="1662.2499849775281"/>
    <n v="1056.9865434342414"/>
    <n v="1969.8465842696628"/>
    <n v="0.84384743372988169"/>
    <n v="831.12499248876406"/>
  </r>
  <r>
    <x v="158"/>
    <x v="20"/>
    <n v="1641.8759075393259"/>
    <n v="1027.9328676341231"/>
    <n v="1937.1118904494383"/>
    <n v="0.84758960782507342"/>
    <n v="820.93795376966295"/>
  </r>
  <r>
    <x v="158"/>
    <x v="21"/>
    <n v="1631.2512394719101"/>
    <n v="1031.5081919717095"/>
    <n v="1930.0232528089884"/>
    <n v="0.84519771308338354"/>
    <n v="815.62561973595507"/>
  </r>
  <r>
    <x v="158"/>
    <x v="22"/>
    <n v="1630.3314074157304"/>
    <n v="1044.9049837708048"/>
    <n v="1936.4418202247189"/>
    <n v="0.84192119297781676"/>
    <n v="815.16570370786519"/>
  </r>
  <r>
    <x v="158"/>
    <x v="23"/>
    <n v="1855.6700005617975"/>
    <n v="1179.5991004210262"/>
    <n v="2198.8554269662923"/>
    <n v="0.84392542492983291"/>
    <n v="927.83500028089873"/>
  </r>
  <r>
    <x v="158"/>
    <x v="24"/>
    <n v="1821.850977033708"/>
    <n v="1144.8438104083011"/>
    <n v="2151.698941011236"/>
    <n v="0.84670347803280088"/>
    <n v="910.92548851685399"/>
  </r>
  <r>
    <x v="158"/>
    <x v="25"/>
    <n v="1643.5008091011237"/>
    <n v="1042.5920820567346"/>
    <n v="1946.3024325842696"/>
    <n v="0.84442211117154553"/>
    <n v="821.75040455056183"/>
  </r>
  <r>
    <x v="158"/>
    <x v="26"/>
    <n v="1636.1867260112363"/>
    <n v="1044.8838287804397"/>
    <n v="1941.3627219101122"/>
    <n v="0.84280320598789882"/>
    <n v="818.09336300561813"/>
  </r>
  <r>
    <x v="158"/>
    <x v="27"/>
    <n v="1776.0619804044948"/>
    <n v="1124.9287406079484"/>
    <n v="2102.3465056179775"/>
    <n v="0.8447998346887291"/>
    <n v="888.03099020224738"/>
  </r>
  <r>
    <x v="158"/>
    <x v="28"/>
    <n v="1941.5547601685394"/>
    <n v="1228.4300544455425"/>
    <n v="2297.5367865168541"/>
    <n v="0.84505927024219885"/>
    <n v="970.77738008426968"/>
  </r>
  <r>
    <x v="158"/>
    <x v="29"/>
    <n v="1952.1308027528089"/>
    <n v="1235.4730908606471"/>
    <n v="2310.2399073033707"/>
    <n v="0.84499051227603239"/>
    <n v="976.06540137640445"/>
  </r>
  <r>
    <x v="158"/>
    <x v="30"/>
    <n v="1962.6258028651687"/>
    <n v="1247.8050424677326"/>
    <n v="2325.7079494382024"/>
    <n v="0.84388317257945489"/>
    <n v="981.31290143258434"/>
  </r>
  <r>
    <x v="158"/>
    <x v="31"/>
    <n v="1958.5128974157303"/>
    <n v="1233.7016379833799"/>
    <n v="2314.6905842696628"/>
    <n v="0.84612298106949158"/>
    <n v="979.25644870786516"/>
  </r>
  <r>
    <x v="158"/>
    <x v="32"/>
    <n v="2131.2792390337081"/>
    <n v="1356.3567247819772"/>
    <n v="2526.2728988764047"/>
    <n v="0.84364568846921661"/>
    <n v="1065.6396195168541"/>
  </r>
  <r>
    <x v="158"/>
    <x v="33"/>
    <n v="2083.3871902584269"/>
    <n v="1309.1845104569259"/>
    <n v="2460.5825056179774"/>
    <n v="0.84670486988412619"/>
    <n v="1041.6935951292135"/>
  </r>
  <r>
    <x v="158"/>
    <x v="34"/>
    <n v="1910.9652791460676"/>
    <n v="1203.0631779149933"/>
    <n v="2258.1296039325844"/>
    <n v="0.84626023051027621"/>
    <n v="955.48263957303379"/>
  </r>
  <r>
    <x v="158"/>
    <x v="35"/>
    <n v="1885.6557151685392"/>
    <n v="1194.0017789449214"/>
    <n v="2231.8910646067411"/>
    <n v="0.84486906420802022"/>
    <n v="942.82785758426962"/>
  </r>
  <r>
    <x v="158"/>
    <x v="36"/>
    <n v="1841.5929231910113"/>
    <n v="1173.276791717346"/>
    <n v="2183.5848792134834"/>
    <n v="0.84338050731251812"/>
    <n v="920.79646159550566"/>
  </r>
  <r>
    <x v="158"/>
    <x v="37"/>
    <n v="1823.2570639213479"/>
    <n v="1153.9064739923301"/>
    <n v="2157.7225196629215"/>
    <n v="0.84499144227598666"/>
    <n v="911.62853196067397"/>
  </r>
  <r>
    <x v="158"/>
    <x v="38"/>
    <n v="1827.5644713033707"/>
    <n v="1162.0962772320665"/>
    <n v="2165.7469044943819"/>
    <n v="0.843849513306836"/>
    <n v="913.78223565168537"/>
  </r>
  <r>
    <x v="158"/>
    <x v="39"/>
    <n v="1850.540012089888"/>
    <n v="1174.480804449541"/>
    <n v="2191.7808960674156"/>
    <n v="0.84430885195240268"/>
    <n v="925.27000604494401"/>
  </r>
  <r>
    <x v="158"/>
    <x v="40"/>
    <n v="2060.3670761123594"/>
    <n v="1297.6540648340722"/>
    <n v="2434.9576095505613"/>
    <n v="0.84616137382886814"/>
    <n v="1030.1835380561797"/>
  </r>
  <r>
    <x v="158"/>
    <x v="41"/>
    <n v="2135.1490170674156"/>
    <n v="1346.1261628669038"/>
    <n v="2524.0675449438204"/>
    <n v="0.84591595868522562"/>
    <n v="1067.5745085337078"/>
  </r>
  <r>
    <x v="158"/>
    <x v="42"/>
    <n v="1944.8410324044944"/>
    <n v="1219.945171768712"/>
    <n v="2295.7946039325843"/>
    <n v="0.84713198169952852"/>
    <n v="972.4205162022472"/>
  </r>
  <r>
    <x v="158"/>
    <x v="43"/>
    <n v="1999.9539654269661"/>
    <n v="1262.3117809694079"/>
    <n v="2365.004629213483"/>
    <n v="0.84564484175748955"/>
    <n v="999.97698271348304"/>
  </r>
  <r>
    <x v="158"/>
    <x v="44"/>
    <n v="2014.5740273595507"/>
    <n v="1284.8747337939924"/>
    <n v="2389.4375056179774"/>
    <n v="0.84311643331241837"/>
    <n v="1007.2870136797753"/>
  </r>
  <r>
    <x v="158"/>
    <x v="45"/>
    <n v="2078.4111824831457"/>
    <n v="1311.5535829581379"/>
    <n v="2457.634196629213"/>
    <n v="0.84569590760651303"/>
    <n v="1039.2055912415728"/>
  </r>
  <r>
    <x v="158"/>
    <x v="46"/>
    <n v="2074.9587731797756"/>
    <n v="1298.4619708759685"/>
    <n v="2447.745370786517"/>
    <n v="0.84770205183272118"/>
    <n v="1037.4793865898878"/>
  </r>
  <r>
    <x v="158"/>
    <x v="47"/>
    <n v="2008.2202975617981"/>
    <n v="1264.8813725097864"/>
    <n v="2373.3675758426966"/>
    <n v="0.84614802949296719"/>
    <n v="1004.1101487808991"/>
  </r>
  <r>
    <x v="159"/>
    <x v="0"/>
    <n v="2052.5221648314609"/>
    <n v="1288.027591687578"/>
    <n v="2423.1925870786517"/>
    <n v="0.84703220692249515"/>
    <n v="1026.2610824157305"/>
  </r>
  <r>
    <x v="159"/>
    <x v="1"/>
    <n v="2020.3361471123596"/>
    <n v="1285.7062797724575"/>
    <n v="2394.7439915730338"/>
    <n v="0.84365433391703093"/>
    <n v="1010.1680735561798"/>
  </r>
  <r>
    <x v="159"/>
    <x v="2"/>
    <n v="1992.137419011236"/>
    <n v="1262.6932919500014"/>
    <n v="2358.6025196629212"/>
    <n v="0.84462617266089479"/>
    <n v="996.06870950561802"/>
  </r>
  <r>
    <x v="159"/>
    <x v="3"/>
    <n v="1933.0898739775284"/>
    <n v="1219.8677475990089"/>
    <n v="2285.8070308988763"/>
    <n v="0.84569250503064364"/>
    <n v="966.54493698876422"/>
  </r>
  <r>
    <x v="159"/>
    <x v="4"/>
    <n v="1897.0908079550561"/>
    <n v="1199.937979949591"/>
    <n v="2244.728199438202"/>
    <n v="0.84513163260917268"/>
    <n v="948.54540397752805"/>
  </r>
  <r>
    <x v="159"/>
    <x v="5"/>
    <n v="1910.2237405280898"/>
    <n v="1209.5663626464539"/>
    <n v="2260.9744634831459"/>
    <n v="0.84486745488725834"/>
    <n v="955.11187026404491"/>
  </r>
  <r>
    <x v="159"/>
    <x v="6"/>
    <n v="1902.4436632247191"/>
    <n v="1206.8170590777602"/>
    <n v="2252.9312696629213"/>
    <n v="0.84443040444343365"/>
    <n v="951.22183161235955"/>
  </r>
  <r>
    <x v="159"/>
    <x v="7"/>
    <n v="1872.1905084606742"/>
    <n v="1180.5536406129993"/>
    <n v="2213.3242415730338"/>
    <n v="0.8458726802405091"/>
    <n v="936.0952542303371"/>
  </r>
  <r>
    <x v="159"/>
    <x v="8"/>
    <n v="1865.3464717078652"/>
    <n v="1175.6797192911847"/>
    <n v="2204.9354325842696"/>
    <n v="0.84598689110891878"/>
    <n v="932.67323585393262"/>
  </r>
  <r>
    <x v="159"/>
    <x v="9"/>
    <n v="1861.1768365280898"/>
    <n v="1176.6033012260796"/>
    <n v="2201.902483146067"/>
    <n v="0.84525852110800559"/>
    <n v="930.58841826404489"/>
  </r>
  <r>
    <x v="159"/>
    <x v="10"/>
    <n v="2089.072319662921"/>
    <n v="1317.281510317224"/>
    <n v="2469.7072162921345"/>
    <n v="0.84587853405527358"/>
    <n v="1044.5361598314605"/>
  </r>
  <r>
    <x v="159"/>
    <x v="11"/>
    <n v="2144.9470519213487"/>
    <n v="1364.5175928247795"/>
    <n v="2542.1853033707862"/>
    <n v="0.84374142556692333"/>
    <n v="1072.4735259606744"/>
  </r>
  <r>
    <x v="159"/>
    <x v="12"/>
    <n v="1750.7159473146071"/>
    <n v="1105.5578811938594"/>
    <n v="2070.5710702247188"/>
    <n v="0.84552323389923634"/>
    <n v="875.35797365730355"/>
  </r>
  <r>
    <x v="159"/>
    <x v="13"/>
    <n v="1760.2830111235955"/>
    <n v="1124.9217670248638"/>
    <n v="2089.0297415730333"/>
    <n v="0.84263185731291101"/>
    <n v="880.14150556179777"/>
  </r>
  <r>
    <x v="159"/>
    <x v="14"/>
    <n v="2002.4743863033711"/>
    <n v="1290.6783092992559"/>
    <n v="2382.3841348314609"/>
    <n v="0.84053379848629406"/>
    <n v="1001.2371931516856"/>
  </r>
  <r>
    <x v="159"/>
    <x v="15"/>
    <n v="2062.3404603033709"/>
    <n v="1323.9557271644999"/>
    <n v="2450.7359999999999"/>
    <n v="0.84151881732808886"/>
    <n v="1031.1702301516855"/>
  </r>
  <r>
    <x v="159"/>
    <x v="16"/>
    <n v="2202.4547899887639"/>
    <n v="1406.1255473063445"/>
    <n v="2613.0434662921352"/>
    <n v="0.84286955743373471"/>
    <n v="1101.2273949943819"/>
  </r>
  <r>
    <x v="159"/>
    <x v="17"/>
    <n v="2283.7971190449443"/>
    <n v="1446.7891696701536"/>
    <n v="2703.5029466292135"/>
    <n v="0.84475481038126199"/>
    <n v="1141.8985595224722"/>
  </r>
  <r>
    <x v="159"/>
    <x v="18"/>
    <n v="2398.5654156404494"/>
    <n v="1526.1271200235524"/>
    <n v="2842.9175224719102"/>
    <n v="0.84369855849877151"/>
    <n v="1199.2827078202247"/>
  </r>
  <r>
    <x v="159"/>
    <x v="19"/>
    <n v="2576.8183326067419"/>
    <n v="1647.5901953914281"/>
    <n v="3058.5202584269659"/>
    <n v="0.84250490919815935"/>
    <n v="1288.409166303371"/>
  </r>
  <r>
    <x v="159"/>
    <x v="20"/>
    <n v="2603.554244089888"/>
    <n v="1665.0108339999238"/>
    <n v="3090.4297078651684"/>
    <n v="0.84245703355226664"/>
    <n v="1301.777122044944"/>
  </r>
  <r>
    <x v="159"/>
    <x v="21"/>
    <n v="2605.2358753820226"/>
    <n v="1658.9228465726694"/>
    <n v="3088.5723202247186"/>
    <n v="0.84350813426718485"/>
    <n v="1302.6179376910113"/>
  </r>
  <r>
    <x v="159"/>
    <x v="22"/>
    <n v="2626.6148794719102"/>
    <n v="1682.0547281009353"/>
    <n v="3119.040530898877"/>
    <n v="0.84212271480644896"/>
    <n v="1313.3074397359551"/>
  </r>
  <r>
    <x v="159"/>
    <x v="23"/>
    <n v="2622.9801246067418"/>
    <n v="1688.138561190292"/>
    <n v="3119.2685898876402"/>
    <n v="0.84089588601320941"/>
    <n v="1311.4900623033709"/>
  </r>
  <r>
    <x v="159"/>
    <x v="24"/>
    <n v="2587.8927863932581"/>
    <n v="1647.7569756321909"/>
    <n v="3067.9459129213483"/>
    <n v="0.84352620934214073"/>
    <n v="1293.9463931966291"/>
  </r>
  <r>
    <x v="159"/>
    <x v="25"/>
    <n v="2715.5022626629216"/>
    <n v="1744.0679782644645"/>
    <n v="3227.3403370786514"/>
    <n v="0.84140560927669639"/>
    <n v="1357.7511313314608"/>
  </r>
  <r>
    <x v="159"/>
    <x v="26"/>
    <n v="2839.3918894719104"/>
    <n v="1824.2384578696501"/>
    <n v="3374.9062584269664"/>
    <n v="0.8413246686132676"/>
    <n v="1419.6959447359552"/>
  </r>
  <r>
    <x v="159"/>
    <x v="27"/>
    <n v="2791.4674237078652"/>
    <n v="1792.7348924573537"/>
    <n v="3317.5576516853939"/>
    <n v="0.84142243083243395"/>
    <n v="1395.7337118539326"/>
  </r>
  <r>
    <x v="159"/>
    <x v="28"/>
    <n v="2486.8895536516852"/>
    <n v="1589.4423405101875"/>
    <n v="2951.4312808988761"/>
    <n v="0.84260459314989988"/>
    <n v="1243.4447768258426"/>
  </r>
  <r>
    <x v="159"/>
    <x v="29"/>
    <n v="2261.3159373370786"/>
    <n v="1454.6223002726597"/>
    <n v="2688.7684550561794"/>
    <n v="0.84102293489969948"/>
    <n v="1130.6579686685393"/>
  </r>
  <r>
    <x v="159"/>
    <x v="30"/>
    <n v="2276.2277521685392"/>
    <n v="1456.17936571261"/>
    <n v="2702.1604550561797"/>
    <n v="0.84237327502493364"/>
    <n v="1138.1138760842696"/>
  </r>
  <r>
    <x v="159"/>
    <x v="31"/>
    <n v="2451.4537328089891"/>
    <n v="1556.9458984347878"/>
    <n v="2904.0843539325842"/>
    <n v="0.84413998838888316"/>
    <n v="1225.7268664044946"/>
  </r>
  <r>
    <x v="159"/>
    <x v="32"/>
    <n v="2369.1510504606745"/>
    <n v="1501.3347963614572"/>
    <n v="2804.7964044943824"/>
    <n v="0.84467843964159628"/>
    <n v="1184.5755252303372"/>
  </r>
  <r>
    <x v="159"/>
    <x v="33"/>
    <n v="2125.7521424494385"/>
    <n v="1344.7140790564129"/>
    <n v="2515.3683876404493"/>
    <n v="0.84510569222964116"/>
    <n v="1062.8760712247192"/>
  </r>
  <r>
    <x v="159"/>
    <x v="34"/>
    <n v="1879.3344023595507"/>
    <n v="1190.5848798470256"/>
    <n v="2224.722488764045"/>
    <n v="0.84475003594880893"/>
    <n v="939.66720117977536"/>
  </r>
  <r>
    <x v="159"/>
    <x v="35"/>
    <n v="2067.2921553370784"/>
    <n v="1307.9268104529194"/>
    <n v="2446.2970786516853"/>
    <n v="0.84506995220568171"/>
    <n v="1033.6460776685392"/>
  </r>
  <r>
    <x v="159"/>
    <x v="36"/>
    <n v="2093.9672849662925"/>
    <n v="1312.6364708831741"/>
    <n v="2471.37886516854"/>
    <n v="0.84728704063894744"/>
    <n v="1046.9836424831462"/>
  </r>
  <r>
    <x v="159"/>
    <x v="37"/>
    <n v="1851.7394406741573"/>
    <n v="1178.1431025495863"/>
    <n v="2194.757418539326"/>
    <n v="0.84371030029666927"/>
    <n v="925.86972033707866"/>
  </r>
  <r>
    <x v="159"/>
    <x v="38"/>
    <n v="1824.6185774494381"/>
    <n v="1155.0964381700958"/>
    <n v="2159.5093735955056"/>
    <n v="0.84492274021089975"/>
    <n v="912.30928872471907"/>
  </r>
  <r>
    <x v="159"/>
    <x v="39"/>
    <n v="1821.6119017415731"/>
    <n v="1155.6418646347354"/>
    <n v="2157.261699438202"/>
    <n v="0.84440932790674428"/>
    <n v="910.80595087078655"/>
  </r>
  <r>
    <x v="159"/>
    <x v="40"/>
    <n v="1832.9578478089888"/>
    <n v="1176.4069150924365"/>
    <n v="2177.9962584269661"/>
    <n v="0.84157988826519958"/>
    <n v="916.47892390449442"/>
  </r>
  <r>
    <x v="159"/>
    <x v="41"/>
    <n v="2001.3357395730338"/>
    <n v="1260.6228622766625"/>
    <n v="2365.2726573033706"/>
    <n v="0.84613320726192365"/>
    <n v="1000.6678697865169"/>
  </r>
  <r>
    <x v="159"/>
    <x v="42"/>
    <n v="2136.1823085842698"/>
    <n v="1339.8853295671315"/>
    <n v="2521.620025280899"/>
    <n v="0.84714678943204658"/>
    <n v="1068.0911542921349"/>
  </r>
  <r>
    <x v="159"/>
    <x v="43"/>
    <n v="2046.9302342696633"/>
    <n v="1282.1501700336983"/>
    <n v="2415.3327808988765"/>
    <n v="0.84747337942719814"/>
    <n v="1023.4651171348316"/>
  </r>
  <r>
    <x v="159"/>
    <x v="44"/>
    <n v="2056.4851417078653"/>
    <n v="1286.7553926771409"/>
    <n v="2425.8752191011231"/>
    <n v="0.84772915173677788"/>
    <n v="1028.2425708539326"/>
  </r>
  <r>
    <x v="159"/>
    <x v="45"/>
    <n v="2010.1328998988768"/>
    <n v="1262.8830035600597"/>
    <n v="2373.9224410112361"/>
    <n v="0.84675592815180878"/>
    <n v="1005.0664499494384"/>
  </r>
  <r>
    <x v="159"/>
    <x v="46"/>
    <n v="1998.0535194606744"/>
    <n v="1276.562823289544"/>
    <n v="2371.039963483146"/>
    <n v="0.84269078135885123"/>
    <n v="999.02675973033718"/>
  </r>
  <r>
    <x v="159"/>
    <x v="47"/>
    <n v="2012.7100505056178"/>
    <n v="1256.7529958231266"/>
    <n v="2372.8526797752806"/>
    <n v="0.84822377202794996"/>
    <n v="1006.3550252528089"/>
  </r>
  <r>
    <x v="160"/>
    <x v="0"/>
    <n v="1974.1946157303371"/>
    <n v="1250.9315724329042"/>
    <n v="2337.1508679775279"/>
    <n v="0.84470140236976743"/>
    <n v="987.09730786516855"/>
  </r>
  <r>
    <x v="160"/>
    <x v="1"/>
    <n v="1987.7611255280899"/>
    <n v="1254.5215516635335"/>
    <n v="2350.5358146067415"/>
    <n v="0.84566298168090415"/>
    <n v="993.88056276404495"/>
  </r>
  <r>
    <x v="160"/>
    <x v="2"/>
    <n v="1991.0109286516858"/>
    <n v="1255.6891257972516"/>
    <n v="2353.9073258426965"/>
    <n v="0.84583233451593332"/>
    <n v="995.50546432584292"/>
  </r>
  <r>
    <x v="160"/>
    <x v="3"/>
    <n v="2016.7743304719102"/>
    <n v="1258.0475072444272"/>
    <n v="2376.9859550561796"/>
    <n v="0.84845866513512658"/>
    <n v="1008.3871652359551"/>
  </r>
  <r>
    <x v="160"/>
    <x v="4"/>
    <n v="1974.6200887078651"/>
    <n v="1246.3086484951407"/>
    <n v="2335.0395589887639"/>
    <n v="0.84564738147863083"/>
    <n v="987.31004435393254"/>
  </r>
  <r>
    <x v="160"/>
    <x v="5"/>
    <n v="1928.7946229662923"/>
    <n v="1220.3625154065489"/>
    <n v="2282.4402219101121"/>
    <n v="0.84505811124908081"/>
    <n v="964.39731148314615"/>
  </r>
  <r>
    <x v="160"/>
    <x v="6"/>
    <n v="1933.1384994606742"/>
    <n v="1216.8008999473595"/>
    <n v="2284.2129691011237"/>
    <n v="0.8463039679795693"/>
    <n v="966.56924973033711"/>
  </r>
  <r>
    <x v="160"/>
    <x v="7"/>
    <n v="1957.4674495280899"/>
    <n v="1244.2181455914774"/>
    <n v="2319.4304494382022"/>
    <n v="0.84394315423521982"/>
    <n v="978.73372476404495"/>
  </r>
  <r>
    <x v="160"/>
    <x v="8"/>
    <n v="1967.2492758876404"/>
    <n v="1256.291062688741"/>
    <n v="2334.1672921348313"/>
    <n v="0.84280560460102782"/>
    <n v="983.62463794382018"/>
  </r>
  <r>
    <x v="160"/>
    <x v="9"/>
    <n v="1990.7110715056181"/>
    <n v="1253.1130303576135"/>
    <n v="2352.2803483146067"/>
    <n v="0.84628988756886458"/>
    <n v="995.35553575280903"/>
  </r>
  <r>
    <x v="160"/>
    <x v="10"/>
    <n v="2183.6691450000003"/>
    <n v="1391.7783802562408"/>
    <n v="2589.4899101123597"/>
    <n v="0.8432815808520564"/>
    <n v="1091.8345725000001"/>
  </r>
  <r>
    <x v="160"/>
    <x v="11"/>
    <n v="2230.7224041910113"/>
    <n v="1420.3617131468557"/>
    <n v="2644.5320646067416"/>
    <n v="0.84352253997825266"/>
    <n v="1115.3612020955056"/>
  </r>
  <r>
    <x v="160"/>
    <x v="12"/>
    <n v="1922.7285939438204"/>
    <n v="1212.7523124087795"/>
    <n v="2273.2473286516852"/>
    <n v="0.84580703987200312"/>
    <n v="961.36429697191022"/>
  </r>
  <r>
    <x v="160"/>
    <x v="13"/>
    <n v="1947.1669513483143"/>
    <n v="1247.8934237695566"/>
    <n v="2312.7250449438202"/>
    <n v="0.84193620664302282"/>
    <n v="973.58347567415717"/>
  </r>
  <r>
    <x v="160"/>
    <x v="14"/>
    <n v="2046.9545470112362"/>
    <n v="1310.2119374538024"/>
    <n v="2430.3658651685391"/>
    <n v="0.84224131697524707"/>
    <n v="1023.4772735056181"/>
  </r>
  <r>
    <x v="160"/>
    <x v="15"/>
    <n v="2111.0510380449441"/>
    <n v="1353.8602947573067"/>
    <n v="2507.8824101123596"/>
    <n v="0.84176635616275308"/>
    <n v="1055.5255190224721"/>
  </r>
  <r>
    <x v="160"/>
    <x v="16"/>
    <n v="2234.9811860898876"/>
    <n v="1421.3943537316704"/>
    <n v="2648.6794466292131"/>
    <n v="0.84380961574424951"/>
    <n v="1117.4905930449438"/>
  </r>
  <r>
    <x v="160"/>
    <x v="17"/>
    <n v="2294.0814087303374"/>
    <n v="1445.4951426337709"/>
    <n v="2711.5061713483146"/>
    <n v="0.84605428266076566"/>
    <n v="1147.0407043651687"/>
  </r>
  <r>
    <x v="160"/>
    <x v="18"/>
    <n v="2313.4991850000001"/>
    <n v="1467.0776170382273"/>
    <n v="2739.4516264044942"/>
    <n v="0.84451178575343089"/>
    <n v="1156.7495925000001"/>
  </r>
  <r>
    <x v="160"/>
    <x v="19"/>
    <n v="2165.422432449438"/>
    <n v="1359.3862227462414"/>
    <n v="2556.7528651685393"/>
    <n v="0.84694240962811818"/>
    <n v="1082.711216224719"/>
  </r>
  <r>
    <x v="160"/>
    <x v="20"/>
    <n v="2091.373925865169"/>
    <n v="1331.5452128234117"/>
    <n v="2479.2856938202249"/>
    <n v="0.8435388995620996"/>
    <n v="1045.6869629325845"/>
  </r>
  <r>
    <x v="160"/>
    <x v="21"/>
    <n v="2125.2375227528096"/>
    <n v="1339.5004980480414"/>
    <n v="2512.1496994382023"/>
    <n v="0.8459836303656908"/>
    <n v="1062.6187613764048"/>
  </r>
  <r>
    <x v="160"/>
    <x v="22"/>
    <n v="2202.5560930786519"/>
    <n v="1402.9888845190603"/>
    <n v="2611.4423511235955"/>
    <n v="0.84342512563257743"/>
    <n v="1101.2780465393259"/>
  </r>
  <r>
    <x v="160"/>
    <x v="23"/>
    <n v="2403.0875855730337"/>
    <n v="1523.0847679923465"/>
    <n v="2845.1040674157302"/>
    <n v="0.84463960847513408"/>
    <n v="1201.5437927865169"/>
  </r>
  <r>
    <x v="160"/>
    <x v="24"/>
    <n v="2467.3785785393256"/>
    <n v="1562.6002908494286"/>
    <n v="2920.5610280898877"/>
    <n v="0.8448303441729641"/>
    <n v="1233.6892892696628"/>
  </r>
  <r>
    <x v="160"/>
    <x v="25"/>
    <n v="2299.5558277078658"/>
    <n v="1442.9283184582011"/>
    <n v="2714.7742331460677"/>
    <n v="0.84705232561566701"/>
    <n v="1149.7779138539329"/>
  </r>
  <r>
    <x v="160"/>
    <x v="26"/>
    <n v="2288.0315882022473"/>
    <n v="1460.9017866632655"/>
    <n v="2714.6496235955055"/>
    <n v="0.84284600425589729"/>
    <n v="1144.0157941011237"/>
  </r>
  <r>
    <x v="160"/>
    <x v="27"/>
    <n v="2432.7653387865171"/>
    <n v="1535.8931637137912"/>
    <n v="2877.0323258426965"/>
    <n v="0.84558151013264982"/>
    <n v="1216.3826693932585"/>
  </r>
  <r>
    <x v="160"/>
    <x v="28"/>
    <n v="2338.4035366179778"/>
    <n v="1478.2476922851877"/>
    <n v="2766.4683876404497"/>
    <n v="0.84526667539925415"/>
    <n v="1169.2017683089889"/>
  </r>
  <r>
    <x v="160"/>
    <x v="29"/>
    <n v="2099.2390977640448"/>
    <n v="1335.559846625518"/>
    <n v="2488.0765449438204"/>
    <n v="0.84371966048634761"/>
    <n v="1049.6195488820224"/>
  </r>
  <r>
    <x v="160"/>
    <x v="30"/>
    <n v="2022.9092455955056"/>
    <n v="1281.4343327570264"/>
    <n v="2394.6264353932584"/>
    <n v="0.84477028053158221"/>
    <n v="1011.4546227977528"/>
  </r>
  <r>
    <x v="160"/>
    <x v="31"/>
    <n v="1928.6041731573034"/>
    <n v="1214.2637749292007"/>
    <n v="2279.0240393258423"/>
    <n v="0.846241259362847"/>
    <n v="964.30208657865171"/>
  </r>
  <r>
    <x v="160"/>
    <x v="32"/>
    <n v="1968.5297469438203"/>
    <n v="1247.2384282546982"/>
    <n v="2330.389036516854"/>
    <n v="0.84472151048483679"/>
    <n v="984.26487347191016"/>
  </r>
  <r>
    <x v="160"/>
    <x v="33"/>
    <n v="1967.7598434606743"/>
    <n v="1239.4459499603615"/>
    <n v="2325.576286516854"/>
    <n v="0.84613859148344628"/>
    <n v="983.87992173033717"/>
  </r>
  <r>
    <x v="160"/>
    <x v="34"/>
    <n v="2084.939153595506"/>
    <n v="1313.1947574457649"/>
    <n v="2464.0316039325849"/>
    <n v="0.84614951783408587"/>
    <n v="1042.469576797753"/>
  </r>
  <r>
    <x v="160"/>
    <x v="35"/>
    <n v="2054.1713791348311"/>
    <n v="1291.780152176977"/>
    <n v="2426.5852584269664"/>
    <n v="0.84652759345717266"/>
    <n v="1027.0856895674156"/>
  </r>
  <r>
    <x v="160"/>
    <x v="36"/>
    <n v="1796.4360578426968"/>
    <n v="1139.9249519693155"/>
    <n v="2127.5834662921347"/>
    <n v="0.84435515048133547"/>
    <n v="898.21802892134838"/>
  </r>
  <r>
    <x v="160"/>
    <x v="37"/>
    <n v="1741.6391904606744"/>
    <n v="1104.9295673783206"/>
    <n v="2062.5654943820223"/>
    <n v="0.84440430871384153"/>
    <n v="870.8195952303372"/>
  </r>
  <r>
    <x v="160"/>
    <x v="38"/>
    <n v="1682.551124191011"/>
    <n v="1066.8714486914696"/>
    <n v="1992.283356741573"/>
    <n v="0.84453404607207261"/>
    <n v="841.27556209550551"/>
  </r>
  <r>
    <x v="160"/>
    <x v="39"/>
    <n v="1677.4697612022471"/>
    <n v="1070.1862400124535"/>
    <n v="1989.7747078651685"/>
    <n v="0.84304507167145892"/>
    <n v="838.73488060112356"/>
  </r>
  <r>
    <x v="160"/>
    <x v="40"/>
    <n v="1725.4793215617979"/>
    <n v="1103.5470025298439"/>
    <n v="2048.1930758426965"/>
    <n v="0.84243977870683739"/>
    <n v="862.73966078089893"/>
  </r>
  <r>
    <x v="160"/>
    <x v="41"/>
    <n v="1718.0639353820222"/>
    <n v="1076.1110394266464"/>
    <n v="2027.2539691011234"/>
    <n v="0.8474833255074623"/>
    <n v="859.03196769101112"/>
  </r>
  <r>
    <x v="160"/>
    <x v="42"/>
    <n v="1766.0491830000003"/>
    <n v="1107.5325639113087"/>
    <n v="2084.6002247191009"/>
    <n v="0.84718842589493382"/>
    <n v="883.02459150000016"/>
  </r>
  <r>
    <x v="160"/>
    <x v="43"/>
    <n v="1940.7240748314607"/>
    <n v="1220.4616895183947"/>
    <n v="2292.5829691011236"/>
    <n v="0.84652293984037585"/>
    <n v="970.36203741573036"/>
  </r>
  <r>
    <x v="160"/>
    <x v="44"/>
    <n v="1880.5703000561798"/>
    <n v="1197.4709880431999"/>
    <n v="2229.4576516853931"/>
    <n v="0.84351021363179224"/>
    <n v="940.2851500280899"/>
  </r>
  <r>
    <x v="160"/>
    <x v="45"/>
    <n v="1869.5363675056178"/>
    <n v="1191.8264267263519"/>
    <n v="2217.1189550561794"/>
    <n v="0.84322781294260585"/>
    <n v="934.76818375280891"/>
  </r>
  <r>
    <x v="160"/>
    <x v="46"/>
    <n v="1843.7121838314613"/>
    <n v="1173.8926882020739"/>
    <n v="2185.7032415730337"/>
    <n v="0.84353271238439298"/>
    <n v="921.85609191573064"/>
  </r>
  <r>
    <x v="160"/>
    <x v="47"/>
    <n v="1840.1382108202247"/>
    <n v="1162.4074186142341"/>
    <n v="2176.5338595505618"/>
    <n v="0.84544433009656905"/>
    <n v="920.06910541011234"/>
  </r>
  <r>
    <x v="161"/>
    <x v="0"/>
    <n v="1872.2634466853933"/>
    <n v="1187.7572702212854"/>
    <n v="2217.2365112359548"/>
    <n v="0.84441305074925765"/>
    <n v="936.13172334269666"/>
  </r>
  <r>
    <x v="161"/>
    <x v="1"/>
    <n v="1872.9847246853935"/>
    <n v="1167.9043819797762"/>
    <n v="2207.2771516853932"/>
    <n v="0.84854986300893542"/>
    <n v="936.49236234269677"/>
  </r>
  <r>
    <x v="161"/>
    <x v="2"/>
    <n v="1837.2368903258428"/>
    <n v="1159.0666291558919"/>
    <n v="2172.2971348314609"/>
    <n v="0.8457576364056596"/>
    <n v="918.61844516292138"/>
  </r>
  <r>
    <x v="161"/>
    <x v="3"/>
    <n v="1797.4571929887641"/>
    <n v="1137.3866353101905"/>
    <n v="2127.087379213483"/>
    <n v="0.84503213669266197"/>
    <n v="898.72859649438203"/>
  </r>
  <r>
    <x v="161"/>
    <x v="4"/>
    <n v="1808.8558166629214"/>
    <n v="1148.5507069918604"/>
    <n v="2142.6917865168539"/>
    <n v="0.84419785806123138"/>
    <n v="904.42790833146069"/>
  </r>
  <r>
    <x v="161"/>
    <x v="5"/>
    <n v="1798.0852721460678"/>
    <n v="1140.2834089061403"/>
    <n v="2129.1681235955057"/>
    <n v="0.84450131120207572"/>
    <n v="899.04263607303392"/>
  </r>
  <r>
    <x v="161"/>
    <x v="6"/>
    <n v="1785.6006793483148"/>
    <n v="1127.999865213128"/>
    <n v="2112.0495926966296"/>
    <n v="0.8454350151259894"/>
    <n v="892.80033967415739"/>
  </r>
  <r>
    <x v="161"/>
    <x v="7"/>
    <n v="1788.4614786067416"/>
    <n v="1131.9484808013742"/>
    <n v="2116.5778567415732"/>
    <n v="0.84497788395086026"/>
    <n v="894.2307393033708"/>
  </r>
  <r>
    <x v="161"/>
    <x v="8"/>
    <n v="1872.7213366516853"/>
    <n v="1170.2311300661013"/>
    <n v="2208.285783707865"/>
    <n v="0.84804301620203171"/>
    <n v="936.36066832584265"/>
  </r>
  <r>
    <x v="161"/>
    <x v="9"/>
    <n v="1832.8889617078653"/>
    <n v="1152.0815375559291"/>
    <n v="2164.8957977528089"/>
    <n v="0.84664073144325414"/>
    <n v="916.44448085393265"/>
  </r>
  <r>
    <x v="161"/>
    <x v="10"/>
    <n v="1975.7425269438199"/>
    <n v="1260.1407588315979"/>
    <n v="2343.3978033707863"/>
    <n v="0.84311017280202094"/>
    <n v="987.87126347190997"/>
  </r>
  <r>
    <x v="161"/>
    <x v="11"/>
    <n v="2104.8107677078647"/>
    <n v="1340.042829145161"/>
    <n v="2495.1839915730338"/>
    <n v="0.84354932334305865"/>
    <n v="1052.4053838539323"/>
  </r>
  <r>
    <x v="161"/>
    <x v="12"/>
    <n v="1766.6934706516854"/>
    <n v="1131.4408457083841"/>
    <n v="2097.9428511235956"/>
    <n v="0.84210752914718201"/>
    <n v="883.3467353258427"/>
  </r>
  <r>
    <x v="161"/>
    <x v="13"/>
    <n v="1810.1808610786516"/>
    <n v="1162.5819246118235"/>
    <n v="2151.3603792134827"/>
    <n v="0.84141219600801465"/>
    <n v="905.09043053932578"/>
  </r>
  <r>
    <x v="161"/>
    <x v="14"/>
    <n v="1838.8780003820225"/>
    <n v="1174.6691516789713"/>
    <n v="2182.0448932584268"/>
    <n v="0.84273151577373995"/>
    <n v="919.43900019101125"/>
  </r>
  <r>
    <x v="161"/>
    <x v="15"/>
    <n v="1902.7029991348313"/>
    <n v="1198.0981335068732"/>
    <n v="2248.4923483146067"/>
    <n v="0.84621279701531238"/>
    <n v="951.35149956741566"/>
  </r>
  <r>
    <x v="161"/>
    <x v="16"/>
    <n v="1855.2566839550564"/>
    <n v="1169.5529404764925"/>
    <n v="2193.1327921348316"/>
    <n v="0.84593905604280306"/>
    <n v="927.62834197752818"/>
  </r>
  <r>
    <x v="161"/>
    <x v="17"/>
    <n v="1861.2052013932582"/>
    <n v="1183.031439644185"/>
    <n v="2205.3680393258428"/>
    <n v="0.84394312795165405"/>
    <n v="930.60260069662911"/>
  </r>
  <r>
    <x v="161"/>
    <x v="18"/>
    <n v="1985.9295656629215"/>
    <n v="1247.2766932732659"/>
    <n v="2345.1258792134831"/>
    <n v="0.84683282175410124"/>
    <n v="992.96478283146075"/>
  </r>
  <r>
    <x v="161"/>
    <x v="19"/>
    <n v="2060.3832846067417"/>
    <n v="1303.7416211341717"/>
    <n v="2438.220969101124"/>
    <n v="0.84503550363867308"/>
    <n v="1030.1916423033708"/>
  </r>
  <r>
    <x v="161"/>
    <x v="20"/>
    <n v="1985.2326004044946"/>
    <n v="1254.2323997040132"/>
    <n v="2348.2434691011235"/>
    <n v="0.84541174138319453"/>
    <n v="992.61630020224732"/>
  </r>
  <r>
    <x v="161"/>
    <x v="21"/>
    <n v="1956.1383529887639"/>
    <n v="1231.1805508691773"/>
    <n v="2311.3378820224716"/>
    <n v="0.84632297519266186"/>
    <n v="978.06917649438196"/>
  </r>
  <r>
    <x v="161"/>
    <x v="22"/>
    <n v="1945.5379976629215"/>
    <n v="1228.2490254978479"/>
    <n v="2300.8071994382021"/>
    <n v="0.84558932106000528"/>
    <n v="972.76899883146075"/>
  </r>
  <r>
    <x v="161"/>
    <x v="23"/>
    <n v="2023.2455718539329"/>
    <n v="1284.560874854734"/>
    <n v="2396.5849213483148"/>
    <n v="0.84422027103285713"/>
    <n v="1011.6227859269665"/>
  </r>
  <r>
    <x v="161"/>
    <x v="24"/>
    <n v="2277.6257348089889"/>
    <n v="1437.2757759817232"/>
    <n v="2693.2026741573036"/>
    <n v="0.84569414573363"/>
    <n v="1138.8128674044945"/>
  </r>
  <r>
    <x v="161"/>
    <x v="25"/>
    <n v="2275.5794123932583"/>
    <n v="1428.4197331547948"/>
    <n v="2686.7535421348312"/>
    <n v="0.84696246853559054"/>
    <n v="1137.7897061966291"/>
  </r>
  <r>
    <x v="161"/>
    <x v="26"/>
    <n v="2013.2125138314607"/>
    <n v="1272.0823127084307"/>
    <n v="2381.4319297752809"/>
    <n v="0.84537898759988217"/>
    <n v="1006.6062569157303"/>
  </r>
  <r>
    <x v="161"/>
    <x v="27"/>
    <n v="2013.9175833370787"/>
    <n v="1275.7391699171453"/>
    <n v="2383.9828988764048"/>
    <n v="0.84477014675158046"/>
    <n v="1006.9587916685393"/>
  </r>
  <r>
    <x v="161"/>
    <x v="28"/>
    <n v="2002.9971102471914"/>
    <n v="1268.6865281760377"/>
    <n v="2370.9835365168537"/>
    <n v="0.84479587453809946"/>
    <n v="1001.4985551235957"/>
  </r>
  <r>
    <x v="161"/>
    <x v="29"/>
    <n v="2109.9326519325846"/>
    <n v="1338.2206725772594"/>
    <n v="2498.5296404494388"/>
    <n v="0.84446973042635065"/>
    <n v="1054.9663259662923"/>
  </r>
  <r>
    <x v="161"/>
    <x v="30"/>
    <n v="2119.0863991348315"/>
    <n v="1337.3007989934722"/>
    <n v="2505.773452247191"/>
    <n v="0.84568155881547213"/>
    <n v="1059.5431995674157"/>
  </r>
  <r>
    <x v="161"/>
    <x v="31"/>
    <n v="1912.1809162247191"/>
    <n v="1201.8548160931198"/>
    <n v="2258.5151882022474"/>
    <n v="0.84665399914657802"/>
    <n v="956.09045811235956"/>
  </r>
  <r>
    <x v="161"/>
    <x v="32"/>
    <n v="1884.6710491348315"/>
    <n v="1208.2578799877031"/>
    <n v="2238.7210786516853"/>
    <n v="0.84185165678160878"/>
    <n v="942.33552456741575"/>
  </r>
  <r>
    <x v="161"/>
    <x v="33"/>
    <n v="1876.9598579325846"/>
    <n v="1202.8651659320017"/>
    <n v="2229.318935393258"/>
    <n v="0.84194317292760246"/>
    <n v="938.47992896629228"/>
  </r>
  <r>
    <x v="161"/>
    <x v="34"/>
    <n v="1911.4434297303371"/>
    <n v="1200.45651582816"/>
    <n v="2257.1468342696626"/>
    <n v="0.84684053368145917"/>
    <n v="955.72171486516856"/>
  </r>
  <r>
    <x v="161"/>
    <x v="35"/>
    <n v="1888.7272248539325"/>
    <n v="1192.3157691444369"/>
    <n v="2233.5862247191012"/>
    <n v="0.84560300558419743"/>
    <n v="944.36361242696626"/>
  </r>
  <r>
    <x v="161"/>
    <x v="36"/>
    <n v="1809.9944633932585"/>
    <n v="1152.7627243287918"/>
    <n v="2145.9128258426967"/>
    <n v="0.8434613193956173"/>
    <n v="904.99723169662923"/>
  </r>
  <r>
    <x v="161"/>
    <x v="37"/>
    <n v="1714.9194874719101"/>
    <n v="1098.1604200182894"/>
    <n v="2036.3951376404493"/>
    <n v="0.84213493529500871"/>
    <n v="857.45974373595504"/>
  </r>
  <r>
    <x v="161"/>
    <x v="38"/>
    <n v="1737.8869240112363"/>
    <n v="1100.4015417347266"/>
    <n v="2056.9721713483145"/>
    <n v="0.84487624490907787"/>
    <n v="868.94346200561813"/>
  </r>
  <r>
    <x v="161"/>
    <x v="39"/>
    <n v="1687.3123694157302"/>
    <n v="1081.093347750249"/>
    <n v="2003.9425786516854"/>
    <n v="0.84199636625866114"/>
    <n v="843.65618470786512"/>
  </r>
  <r>
    <x v="161"/>
    <x v="40"/>
    <n v="1639.4365291348315"/>
    <n v="1041.0937578732869"/>
    <n v="1942.0680589887641"/>
    <n v="0.84417048184628862"/>
    <n v="819.71826456741576"/>
  </r>
  <r>
    <x v="161"/>
    <x v="41"/>
    <n v="1630.6434209325841"/>
    <n v="1036.3400185695486"/>
    <n v="1932.0969438202249"/>
    <n v="0.84397598482217262"/>
    <n v="815.32171046629207"/>
  </r>
  <r>
    <x v="161"/>
    <x v="42"/>
    <n v="1629.334585011236"/>
    <n v="1037.9721567875581"/>
    <n v="1931.8688848314607"/>
    <n v="0.84339811971938339"/>
    <n v="814.66729250561798"/>
  </r>
  <r>
    <x v="161"/>
    <x v="43"/>
    <n v="1795.6499458651685"/>
    <n v="1139.6235371282396"/>
    <n v="2126.7582219101123"/>
    <n v="0.84431315575328336"/>
    <n v="897.82497293258427"/>
  </r>
  <r>
    <x v="161"/>
    <x v="44"/>
    <n v="1797.9474999438203"/>
    <n v="1135.6827511367158"/>
    <n v="2126.5912921348317"/>
    <n v="0.84545982417660792"/>
    <n v="898.97374997191014"/>
  </r>
  <r>
    <x v="161"/>
    <x v="45"/>
    <n v="1838.5538304943821"/>
    <n v="1164.8634573248755"/>
    <n v="2176.5079971910113"/>
    <n v="0.84472643007386561"/>
    <n v="919.27691524719103"/>
  </r>
  <r>
    <x v="161"/>
    <x v="46"/>
    <n v="1812.6242916067417"/>
    <n v="1161.6905840666691"/>
    <n v="2152.935632022472"/>
    <n v="0.84193148399144613"/>
    <n v="906.31214580337087"/>
  </r>
  <r>
    <x v="161"/>
    <x v="47"/>
    <n v="1773.3754224606741"/>
    <n v="1125.1267602794094"/>
    <n v="2100.1834719101125"/>
    <n v="0.84439071451590508"/>
    <n v="886.68771123033707"/>
  </r>
  <r>
    <x v="162"/>
    <x v="0"/>
    <n v="1760.0966134382027"/>
    <n v="1110.6500393392225"/>
    <n v="2081.2216601123596"/>
    <n v="0.84570358226195852"/>
    <n v="880.04830671910133"/>
  </r>
  <r>
    <x v="162"/>
    <x v="1"/>
    <n v="1764.5134281573035"/>
    <n v="1117.786796861127"/>
    <n v="2088.7687668539324"/>
    <n v="0.8447624534404462"/>
    <n v="882.25671407865173"/>
  </r>
  <r>
    <x v="162"/>
    <x v="2"/>
    <n v="1752.0490959775284"/>
    <n v="1109.3532538037032"/>
    <n v="2073.7262780898877"/>
    <n v="0.84487963261542087"/>
    <n v="876.0245479887642"/>
  </r>
  <r>
    <x v="162"/>
    <x v="3"/>
    <n v="1752.069356595506"/>
    <n v="1100.9125899213964"/>
    <n v="2069.240334269663"/>
    <n v="0.84672105389531649"/>
    <n v="876.03467829775298"/>
  </r>
  <r>
    <x v="162"/>
    <x v="4"/>
    <n v="1775.9120518314608"/>
    <n v="1125.288416033992"/>
    <n v="2102.4123370786519"/>
    <n v="0.84470206938527082"/>
    <n v="887.95602591573038"/>
  </r>
  <r>
    <x v="162"/>
    <x v="5"/>
    <n v="1770.7334378764049"/>
    <n v="1125.6073852086377"/>
    <n v="2098.2108792134832"/>
    <n v="0.8439253915889362"/>
    <n v="885.36671893820244"/>
  </r>
  <r>
    <x v="162"/>
    <x v="6"/>
    <n v="1761.8795478202246"/>
    <n v="1117.0455972139209"/>
    <n v="2086.1472640449438"/>
    <n v="0.84456144500749242"/>
    <n v="880.93977391011231"/>
  </r>
  <r>
    <x v="162"/>
    <x v="7"/>
    <n v="1738.6811402359554"/>
    <n v="1092.3199120752722"/>
    <n v="2053.3326320224719"/>
    <n v="0.84676058477841742"/>
    <n v="869.34057011797768"/>
  </r>
  <r>
    <x v="162"/>
    <x v="8"/>
    <n v="1865.4275141797755"/>
    <n v="1172.9560474949392"/>
    <n v="2203.5529719101119"/>
    <n v="0.84655442277058668"/>
    <n v="932.71375708988774"/>
  </r>
  <r>
    <x v="162"/>
    <x v="9"/>
    <n v="1848.1573634157303"/>
    <n v="1167.1503680231488"/>
    <n v="2185.8466601123591"/>
    <n v="0.84551098535005631"/>
    <n v="924.07868170786514"/>
  </r>
  <r>
    <x v="162"/>
    <x v="10"/>
    <n v="2054.921022"/>
    <n v="1299.5301624302422"/>
    <n v="2431.3533370786517"/>
    <n v="0.84517580832946837"/>
    <n v="1027.460511"/>
  </r>
  <r>
    <x v="162"/>
    <x v="11"/>
    <n v="1996.9189248539328"/>
    <n v="1273.8964952610761"/>
    <n v="2368.6488707865165"/>
    <n v="0.84306245196690988"/>
    <n v="998.45946242696641"/>
  </r>
  <r>
    <x v="162"/>
    <x v="12"/>
    <n v="1581.7910188651688"/>
    <n v="1008.8933032785776"/>
    <n v="1876.1472556179774"/>
    <n v="0.84310600574055061"/>
    <n v="790.89550943258439"/>
  </r>
  <r>
    <x v="162"/>
    <x v="13"/>
    <n v="1663.1819734044941"/>
    <n v="1055.8397112560112"/>
    <n v="1970.0182162921349"/>
    <n v="0.84424700221038973"/>
    <n v="831.59098670224705"/>
  </r>
  <r>
    <x v="162"/>
    <x v="14"/>
    <n v="1667.1125332921349"/>
    <n v="1056.4728974366308"/>
    <n v="1973.6765646067415"/>
    <n v="0.84467362241001731"/>
    <n v="833.55626664606746"/>
  </r>
  <r>
    <x v="162"/>
    <x v="15"/>
    <n v="1678.1869870786516"/>
    <n v="1065.0254726579981"/>
    <n v="1987.6093230337078"/>
    <n v="0.84432436879357065"/>
    <n v="839.09349353932578"/>
  </r>
  <r>
    <x v="162"/>
    <x v="16"/>
    <n v="1747.7173758539327"/>
    <n v="1111.3221294729349"/>
    <n v="2071.1235842696628"/>
    <n v="0.84384987411083323"/>
    <n v="873.85868792696635"/>
  </r>
  <r>
    <x v="162"/>
    <x v="17"/>
    <n v="1897.1191728202245"/>
    <n v="1198.9912160093556"/>
    <n v="2244.2462191011232"/>
    <n v="0.84532577427269473"/>
    <n v="948.55958641011227"/>
  </r>
  <r>
    <x v="162"/>
    <x v="18"/>
    <n v="1971.7876543146072"/>
    <n v="1252.3512801926643"/>
    <n v="2335.8789101123598"/>
    <n v="0.84413093751497625"/>
    <n v="985.89382715730358"/>
  </r>
  <r>
    <x v="162"/>
    <x v="19"/>
    <n v="1973.3558261460678"/>
    <n v="1239.0625139360141"/>
    <n v="2330.1092528089889"/>
    <n v="0.84689412042253021"/>
    <n v="986.67791307303389"/>
  </r>
  <r>
    <x v="162"/>
    <x v="20"/>
    <n v="1997.1620522696633"/>
    <n v="1266.2063226235634"/>
    <n v="2364.7271966292137"/>
    <n v="0.84456340465678492"/>
    <n v="998.58102613483163"/>
  </r>
  <r>
    <x v="162"/>
    <x v="21"/>
    <n v="1973.1248551011231"/>
    <n v="1247.6937917656307"/>
    <n v="2334.5152584269663"/>
    <n v="0.84519681247688494"/>
    <n v="986.56242755056155"/>
  </r>
  <r>
    <x v="162"/>
    <x v="22"/>
    <n v="2036.9052804943819"/>
    <n v="1285.1313940415023"/>
    <n v="2408.4322331460671"/>
    <n v="0.84573908805132958"/>
    <n v="1018.452640247191"/>
  </r>
  <r>
    <x v="162"/>
    <x v="23"/>
    <n v="2183.0451179662923"/>
    <n v="1373.9482976985855"/>
    <n v="2579.4223988764043"/>
    <n v="0.84633099213111673"/>
    <n v="1091.5225589831462"/>
  </r>
  <r>
    <x v="162"/>
    <x v="24"/>
    <n v="2434.4064488426966"/>
    <n v="1528.8081945443882"/>
    <n v="2874.6459353932582"/>
    <n v="0.84685436173887074"/>
    <n v="1217.2032244213483"/>
  </r>
  <r>
    <x v="162"/>
    <x v="25"/>
    <n v="2201.1702668089888"/>
    <n v="1390.3683861358229"/>
    <n v="2603.512011235955"/>
    <n v="0.84546192117010288"/>
    <n v="1100.5851334044944"/>
  </r>
  <r>
    <x v="162"/>
    <x v="26"/>
    <n v="2076.0082731910115"/>
    <n v="1311.7964710589081"/>
    <n v="2455.7321376404493"/>
    <n v="0.84537244163189174"/>
    <n v="1038.0041365955058"/>
  </r>
  <r>
    <x v="162"/>
    <x v="27"/>
    <n v="2217.7839735505618"/>
    <n v="1403.8851084778285"/>
    <n v="2624.7779241573035"/>
    <n v="0.84494156748997762"/>
    <n v="1108.8919867752809"/>
  </r>
  <r>
    <x v="162"/>
    <x v="28"/>
    <n v="2208.0953460337082"/>
    <n v="1400.9806910394445"/>
    <n v="2615.0395702247188"/>
    <n v="0.84438314860526542"/>
    <n v="1104.0476730168541"/>
  </r>
  <r>
    <x v="162"/>
    <x v="29"/>
    <n v="1951.4662544831465"/>
    <n v="1228.0899406912072"/>
    <n v="2305.7375056179776"/>
    <n v="0.84635230581467236"/>
    <n v="975.73312724157324"/>
  </r>
  <r>
    <x v="162"/>
    <x v="30"/>
    <n v="1942.4219146179778"/>
    <n v="1216.3583993171412"/>
    <n v="2291.8400140449439"/>
    <n v="0.84753818011482107"/>
    <n v="971.2109573089889"/>
  </r>
  <r>
    <x v="162"/>
    <x v="31"/>
    <n v="1982.772961382022"/>
    <n v="1250.8262462146811"/>
    <n v="2344.345306179775"/>
    <n v="0.84576830732032704"/>
    <n v="991.386480691011"/>
  </r>
  <r>
    <x v="162"/>
    <x v="32"/>
    <n v="2111.9546616067414"/>
    <n v="1326.612779982715"/>
    <n v="2494.0436966292136"/>
    <n v="0.8467993822486436"/>
    <n v="1055.9773308033707"/>
  </r>
  <r>
    <x v="162"/>
    <x v="33"/>
    <n v="2127.1582293370789"/>
    <n v="1338.1180772467601"/>
    <n v="2513.0384241573033"/>
    <n v="0.84644874861011266"/>
    <n v="1063.5791146685394"/>
  </r>
  <r>
    <x v="162"/>
    <x v="34"/>
    <n v="1871.8420258314602"/>
    <n v="1187.8465669928491"/>
    <n v="2216.9285140449438"/>
    <n v="0.84434027257656197"/>
    <n v="935.9210129157301"/>
  </r>
  <r>
    <x v="162"/>
    <x v="35"/>
    <n v="1899.6031245842696"/>
    <n v="1206.3346527477074"/>
    <n v="2250.2745000000004"/>
    <n v="0.844165067232584"/>
    <n v="949.8015622921348"/>
  </r>
  <r>
    <x v="162"/>
    <x v="36"/>
    <n v="1878.2565374831463"/>
    <n v="1199.6823492021854"/>
    <n v="2228.6958876404497"/>
    <n v="0.84276035501267144"/>
    <n v="939.12826874157315"/>
  </r>
  <r>
    <x v="162"/>
    <x v="37"/>
    <n v="1849.2473846629214"/>
    <n v="1180.469828188491"/>
    <n v="2193.906311797753"/>
    <n v="0.84290171130762293"/>
    <n v="924.62369233146069"/>
  </r>
  <r>
    <x v="162"/>
    <x v="38"/>
    <n v="1948.5689861123597"/>
    <n v="1225.5249006589183"/>
    <n v="2301.9192808988764"/>
    <n v="0.84649753024852503"/>
    <n v="974.28449305617983"/>
  </r>
  <r>
    <x v="162"/>
    <x v="39"/>
    <n v="1986.0389730000002"/>
    <n v="1254.4174537420013"/>
    <n v="2349.0240421348312"/>
    <n v="0.84547409365595749"/>
    <n v="993.01948650000008"/>
  </r>
  <r>
    <x v="162"/>
    <x v="40"/>
    <n v="1731.6142366853931"/>
    <n v="1105.5040889932125"/>
    <n v="2054.4164999999998"/>
    <n v="0.84287399204854185"/>
    <n v="865.80711834269653"/>
  </r>
  <r>
    <x v="162"/>
    <x v="41"/>
    <n v="1712.6746110000001"/>
    <n v="1093.2869891709413"/>
    <n v="2031.8786292134832"/>
    <n v="0.84290202494179323"/>
    <n v="856.33730550000007"/>
  </r>
  <r>
    <x v="162"/>
    <x v="42"/>
    <n v="1776.9980209550563"/>
    <n v="1109.86145149659"/>
    <n v="2095.1168005617978"/>
    <n v="0.84816179244926149"/>
    <n v="888.49901047752815"/>
  </r>
  <r>
    <x v="162"/>
    <x v="43"/>
    <n v="1954.6471715056182"/>
    <n v="1233.2249876093779"/>
    <n v="2311.1662500000002"/>
    <n v="0.84574061753697638"/>
    <n v="977.32358575280909"/>
  </r>
  <r>
    <x v="162"/>
    <x v="44"/>
    <n v="1980.5280849101125"/>
    <n v="1244.3259785342432"/>
    <n v="2338.9823932584272"/>
    <n v="0.84674775262033786"/>
    <n v="990.26404245505626"/>
  </r>
  <r>
    <x v="162"/>
    <x v="45"/>
    <n v="1923.7051557303371"/>
    <n v="1207.0982711473912"/>
    <n v="2271.0631348314605"/>
    <n v="0.84705049640687269"/>
    <n v="961.85257786516854"/>
  </r>
  <r>
    <x v="162"/>
    <x v="46"/>
    <n v="1883.6742267303371"/>
    <n v="1194.9454088790399"/>
    <n v="2230.722556179775"/>
    <n v="0.8444233557920463"/>
    <n v="941.83711336516853"/>
  </r>
  <r>
    <x v="162"/>
    <x v="47"/>
    <n v="1909.5186710224725"/>
    <n v="1194.2302805703182"/>
    <n v="2252.2094747191013"/>
    <n v="0.84784239319507804"/>
    <n v="954.75933551123626"/>
  </r>
  <r>
    <x v="163"/>
    <x v="0"/>
    <n v="1865.9056647640452"/>
    <n v="1192.332048110831"/>
    <n v="2214.3305224719102"/>
    <n v="0.84265002258158372"/>
    <n v="932.95283238202262"/>
  </r>
  <r>
    <x v="163"/>
    <x v="1"/>
    <n v="1896.6734392247192"/>
    <n v="1214.715103363297"/>
    <n v="2252.3105730337079"/>
    <n v="0.84210120128772037"/>
    <n v="948.33671961235962"/>
  </r>
  <r>
    <x v="163"/>
    <x v="2"/>
    <n v="1915.1673313146073"/>
    <n v="1209.9972790194972"/>
    <n v="2265.3828202247191"/>
    <n v="0.84540560395201925"/>
    <n v="957.58366565730364"/>
  </r>
  <r>
    <x v="163"/>
    <x v="3"/>
    <n v="1873.1630181235953"/>
    <n v="1179.9939300888889"/>
    <n v="2213.8485421348314"/>
    <n v="0.84611163883744711"/>
    <n v="936.58150906179765"/>
  </r>
  <r>
    <x v="163"/>
    <x v="4"/>
    <n v="1827.9413187977527"/>
    <n v="1159.2485224686041"/>
    <n v="2164.5384269662918"/>
    <n v="0.84449474124592161"/>
    <n v="913.97065939887636"/>
  </r>
  <r>
    <x v="163"/>
    <x v="5"/>
    <n v="1847.0876027865168"/>
    <n v="1168.5787631040032"/>
    <n v="2185.7055926966291"/>
    <n v="0.84507612047954728"/>
    <n v="923.54380139325838"/>
  </r>
  <r>
    <x v="163"/>
    <x v="6"/>
    <n v="1970.7381543033709"/>
    <n v="1243.5874337995165"/>
    <n v="2330.3043960674158"/>
    <n v="0.84569988265445362"/>
    <n v="985.36907715168547"/>
  </r>
  <r>
    <x v="163"/>
    <x v="7"/>
    <n v="1944.7559378089888"/>
    <n v="1230.2303337873539"/>
    <n v="2301.2045393258427"/>
    <n v="0.84510346845514284"/>
    <n v="972.37796890449442"/>
  </r>
  <r>
    <x v="163"/>
    <x v="8"/>
    <n v="1934.7593488988764"/>
    <n v="1233.0787184166497"/>
    <n v="2294.2922359550562"/>
    <n v="0.84329246230198951"/>
    <n v="967.3796744494382"/>
  </r>
  <r>
    <x v="163"/>
    <x v="9"/>
    <n v="1960.9684843146065"/>
    <n v="1251.4178330882214"/>
    <n v="2326.2510589887638"/>
    <n v="0.84297370945294792"/>
    <n v="980.48424215730324"/>
  </r>
  <r>
    <x v="163"/>
    <x v="10"/>
    <n v="2089.0885281573032"/>
    <n v="1322.9159229082161"/>
    <n v="2472.730761235955"/>
    <n v="0.84485078638852928"/>
    <n v="1044.5442640786516"/>
  </r>
  <r>
    <x v="163"/>
    <x v="11"/>
    <n v="2057.6602575505617"/>
    <n v="1316.5875124082168"/>
    <n v="2442.8197668539324"/>
    <n v="0.84232995224227647"/>
    <n v="1028.8301287752809"/>
  </r>
  <r>
    <x v="163"/>
    <x v="12"/>
    <n v="1756.5550574157303"/>
    <n v="1107.7769592915515"/>
    <n v="2076.6933960674155"/>
    <n v="0.84584227057401762"/>
    <n v="878.27752870786514"/>
  </r>
  <r>
    <x v="163"/>
    <x v="13"/>
    <n v="1752.3084318876406"/>
    <n v="1107.7648299561301"/>
    <n v="2073.0961769662922"/>
    <n v="0.84526152300947133"/>
    <n v="876.1542159438203"/>
  </r>
  <r>
    <x v="163"/>
    <x v="14"/>
    <n v="1687.2394311910116"/>
    <n v="1069.7293964763605"/>
    <n v="1997.7732303370788"/>
    <n v="0.84456003592876672"/>
    <n v="843.6197155955058"/>
  </r>
  <r>
    <x v="163"/>
    <x v="15"/>
    <n v="1713.5984951797755"/>
    <n v="1090.5952313654639"/>
    <n v="2031.2109101123597"/>
    <n v="0.84363395580864864"/>
    <n v="856.79924758988773"/>
  </r>
  <r>
    <x v="163"/>
    <x v="16"/>
    <n v="1862.5950797865171"/>
    <n v="1180.7541472011537"/>
    <n v="2205.3210168539331"/>
    <n v="0.84459136132646029"/>
    <n v="931.29753989325854"/>
  </r>
  <r>
    <x v="163"/>
    <x v="17"/>
    <n v="1941.8991906741576"/>
    <n v="1235.2692374228811"/>
    <n v="2301.4913764044945"/>
    <n v="0.84375688329012555"/>
    <n v="970.94959533707879"/>
  </r>
  <r>
    <x v="163"/>
    <x v="18"/>
    <n v="1917.8619935056183"/>
    <n v="1206.8256456601689"/>
    <n v="2265.9706011235953"/>
    <n v="0.84637549690831593"/>
    <n v="958.93099675280916"/>
  </r>
  <r>
    <x v="163"/>
    <x v="19"/>
    <n v="1952.8399243820224"/>
    <n v="1248.2848290736492"/>
    <n v="2317.7141292134829"/>
    <n v="0.84257152328131135"/>
    <n v="976.41996219101122"/>
  </r>
  <r>
    <x v="163"/>
    <x v="20"/>
    <n v="1923.4377155730338"/>
    <n v="1223.7281171228485"/>
    <n v="2279.7199719101122"/>
    <n v="0.84371665786716787"/>
    <n v="961.71885778651688"/>
  </r>
  <r>
    <x v="163"/>
    <x v="21"/>
    <n v="1912.0512482696631"/>
    <n v="1207.8864488342062"/>
    <n v="2261.6210224719098"/>
    <n v="0.84543397380513674"/>
    <n v="956.02562413483156"/>
  </r>
  <r>
    <x v="163"/>
    <x v="22"/>
    <n v="1877.0327961573034"/>
    <n v="1199.8421661611126"/>
    <n v="2227.7507359550564"/>
    <n v="0.84256858986182892"/>
    <n v="938.51639807865172"/>
  </r>
  <r>
    <x v="163"/>
    <x v="23"/>
    <n v="2051.5942285280898"/>
    <n v="1299.3615675969613"/>
    <n v="2428.4520505617979"/>
    <n v="0.84481562156167511"/>
    <n v="1025.7971142640449"/>
  </r>
  <r>
    <x v="163"/>
    <x v="24"/>
    <n v="2060.3913888539328"/>
    <n v="1306.9358440946146"/>
    <n v="2439.9372893258428"/>
    <n v="0.84444440349662464"/>
    <n v="1030.1956944269664"/>
  </r>
  <r>
    <x v="163"/>
    <x v="25"/>
    <n v="1770.9846695393258"/>
    <n v="1123.5495796216376"/>
    <n v="2097.3198033707863"/>
    <n v="0.84440373217905118"/>
    <n v="885.49233476966288"/>
  </r>
  <r>
    <x v="163"/>
    <x v="26"/>
    <n v="1796.7399671123596"/>
    <n v="1152.0876204317397"/>
    <n v="2134.3805646067412"/>
    <n v="0.84180862443498128"/>
    <n v="898.36998355617982"/>
  </r>
  <r>
    <x v="163"/>
    <x v="27"/>
    <n v="1717.8775376966291"/>
    <n v="1092.9798965626762"/>
    <n v="2036.1012471910112"/>
    <n v="0.84370929002995265"/>
    <n v="858.93876884831457"/>
  </r>
  <r>
    <x v="163"/>
    <x v="28"/>
    <n v="1679.9294002247191"/>
    <n v="1069.1963260993766"/>
    <n v="1991.3170449438203"/>
    <n v="0.84362728902976558"/>
    <n v="839.96470011235954"/>
  </r>
  <r>
    <x v="163"/>
    <x v="29"/>
    <n v="1693.8930181348317"/>
    <n v="1088.869754087938"/>
    <n v="2013.6809325842701"/>
    <n v="0.84119236107627215"/>
    <n v="846.94650906741583"/>
  </r>
  <r>
    <x v="163"/>
    <x v="30"/>
    <n v="1818.4877144494383"/>
    <n v="1160.5911289110848"/>
    <n v="2157.2828595505616"/>
    <n v="0.84295284060630493"/>
    <n v="909.24385722471914"/>
  </r>
  <r>
    <x v="163"/>
    <x v="31"/>
    <n v="1711.5197557752808"/>
    <n v="1096.3062704485567"/>
    <n v="2032.5322415730336"/>
    <n v="0.84206278295033965"/>
    <n v="855.75987788764041"/>
  </r>
  <r>
    <x v="163"/>
    <x v="32"/>
    <n v="1587.322167573034"/>
    <n v="1023.1871046091078"/>
    <n v="1888.5188679775281"/>
    <n v="0.84051168060234693"/>
    <n v="793.661083786517"/>
  </r>
  <r>
    <x v="163"/>
    <x v="33"/>
    <n v="1579.7001230898877"/>
    <n v="1013.5013340230684"/>
    <n v="1876.8690505617981"/>
    <n v="0.84166773521948179"/>
    <n v="789.85006154494386"/>
  </r>
  <r>
    <x v="163"/>
    <x v="34"/>
    <n v="1584.0926250674158"/>
    <n v="1003.9586371068733"/>
    <n v="1875.4419185393258"/>
    <n v="0.84465032449587929"/>
    <n v="792.04631253370792"/>
  </r>
  <r>
    <x v="163"/>
    <x v="35"/>
    <n v="1551.4811343707865"/>
    <n v="984.38216367440134"/>
    <n v="1837.4171966292138"/>
    <n v="0.84438152490191998"/>
    <n v="775.74056718539327"/>
  </r>
  <r>
    <x v="163"/>
    <x v="36"/>
    <n v="1542.9068408426967"/>
    <n v="973.19413105514843"/>
    <n v="1824.1897752808989"/>
    <n v="0.84580390798710148"/>
    <n v="771.45342042134837"/>
  </r>
  <r>
    <x v="163"/>
    <x v="37"/>
    <n v="1557.239202"/>
    <n v="990.07719779429101"/>
    <n v="1845.3310786516854"/>
    <n v="0.84388065643906918"/>
    <n v="778.61960099999999"/>
  </r>
  <r>
    <x v="163"/>
    <x v="38"/>
    <n v="1522.9622885056181"/>
    <n v="972.53737162545701"/>
    <n v="1806.9983595505619"/>
    <n v="0.84281332102836581"/>
    <n v="761.48114425280903"/>
  </r>
  <r>
    <x v="163"/>
    <x v="39"/>
    <n v="1270.531197"/>
    <n v="804.93103108129503"/>
    <n v="1504.0490308988765"/>
    <n v="0.84474054428975809"/>
    <n v="635.26559850000001"/>
  </r>
  <r>
    <x v="163"/>
    <x v="40"/>
    <n v="1160.6173444719102"/>
    <n v="729.59064214860143"/>
    <n v="1370.8884438202247"/>
    <n v="0.84661691452999877"/>
    <n v="580.3086722359551"/>
  </r>
  <r>
    <x v="163"/>
    <x v="41"/>
    <n v="1081.1308880224719"/>
    <n v="697.49789871602854"/>
    <n v="1286.6030140449438"/>
    <n v="0.84029873723325943"/>
    <n v="540.56544401123597"/>
  </r>
  <r>
    <x v="163"/>
    <x v="42"/>
    <n v="1130.3074599775282"/>
    <n v="729.24446094348332"/>
    <n v="1345.1365870786517"/>
    <n v="0.84029196056016409"/>
    <n v="565.1537299887641"/>
  </r>
  <r>
    <x v="163"/>
    <x v="43"/>
    <n v="1309.5896163370787"/>
    <n v="821.89161434557354"/>
    <n v="1546.134143258427"/>
    <n v="0.84700905289961548"/>
    <n v="654.79480816853936"/>
  </r>
  <r>
    <x v="163"/>
    <x v="44"/>
    <n v="1339.044502752809"/>
    <n v="849.71296553859679"/>
    <n v="1585.8916432584269"/>
    <n v="0.84434804133374619"/>
    <n v="669.52225137640448"/>
  </r>
  <r>
    <x v="163"/>
    <x v="45"/>
    <n v="1305.9143402359553"/>
    <n v="821.74381667992054"/>
    <n v="1542.9436685393259"/>
    <n v="0.84637849512175534"/>
    <n v="652.95717011797763"/>
  </r>
  <r>
    <x v="163"/>
    <x v="46"/>
    <n v="1243.5926793370788"/>
    <n v="798.7786955872067"/>
    <n v="1478.0291460674157"/>
    <n v="0.84138576201010595"/>
    <n v="621.79633966853942"/>
  </r>
  <r>
    <x v="163"/>
    <x v="47"/>
    <n v="1260.3036370449438"/>
    <n v="804.77125113354066"/>
    <n v="1495.3334157303373"/>
    <n v="0.84282449906290469"/>
    <n v="630.1518185224719"/>
  </r>
  <r>
    <x v="164"/>
    <x v="0"/>
    <n v="1267.9864633820227"/>
    <n v="792.6731949208986"/>
    <n v="1495.366331460674"/>
    <n v="0.84794370229230276"/>
    <n v="633.99323169101137"/>
  </r>
  <r>
    <x v="164"/>
    <x v="1"/>
    <n v="1249.6019786292134"/>
    <n v="800.3315364287007"/>
    <n v="1483.9257640449437"/>
    <n v="0.84209197582970652"/>
    <n v="624.80098931460668"/>
  </r>
  <r>
    <x v="164"/>
    <x v="2"/>
    <n v="1255.7733628651686"/>
    <n v="820.55011148831477"/>
    <n v="1500.0897387640448"/>
    <n v="0.83713215977320554"/>
    <n v="627.88668143258428"/>
  </r>
  <r>
    <x v="164"/>
    <x v="3"/>
    <n v="1256.4622238764046"/>
    <n v="785.37822481385217"/>
    <n v="1481.727463483146"/>
    <n v="0.84797120579974739"/>
    <n v="628.23111193820228"/>
  </r>
  <r>
    <x v="164"/>
    <x v="4"/>
    <n v="1213.3922021797753"/>
    <n v="786.28747727954612"/>
    <n v="1445.879882022472"/>
    <n v="0.83920678146686922"/>
    <n v="606.69610108988763"/>
  </r>
  <r>
    <x v="164"/>
    <x v="5"/>
    <n v="1205.5067696629214"/>
    <n v="775.14089457768341"/>
    <n v="1433.2096769662921"/>
    <n v="0.84112379998343667"/>
    <n v="602.75338483146072"/>
  </r>
  <r>
    <x v="164"/>
    <x v="6"/>
    <n v="1257.228075235955"/>
    <n v="798.43496445206745"/>
    <n v="1489.335699438202"/>
    <n v="0.84415358854971301"/>
    <n v="628.61403761797749"/>
  </r>
  <r>
    <x v="164"/>
    <x v="7"/>
    <n v="1266.1143822808988"/>
    <n v="813.97564790972524"/>
    <n v="1505.1916769662921"/>
    <n v="0.84116488395202094"/>
    <n v="633.05719114044939"/>
  </r>
  <r>
    <x v="164"/>
    <x v="8"/>
    <n v="1333.2702266292133"/>
    <n v="840.18367234602204"/>
    <n v="1575.9181769662921"/>
    <n v="0.8460275705403778"/>
    <n v="666.63511331460666"/>
  </r>
  <r>
    <x v="164"/>
    <x v="9"/>
    <n v="1389.8500283932588"/>
    <n v="887.51036005801882"/>
    <n v="1649.0475252808988"/>
    <n v="0.84281987455547203"/>
    <n v="694.92501419662938"/>
  </r>
  <r>
    <x v="164"/>
    <x v="10"/>
    <n v="1443.7675849550565"/>
    <n v="913.05270826705419"/>
    <n v="1708.2535196629212"/>
    <n v="0.84517173144179791"/>
    <n v="721.88379247752823"/>
  </r>
  <r>
    <x v="164"/>
    <x v="11"/>
    <n v="1401.0906192471909"/>
    <n v="889.2131966301323"/>
    <n v="1659.4441938202247"/>
    <n v="0.84431318899716956"/>
    <n v="700.54530962359547"/>
  </r>
  <r>
    <x v="164"/>
    <x v="12"/>
    <n v="1055.8821058988765"/>
    <n v="665.54144579440151"/>
    <n v="1248.1315786516855"/>
    <n v="0.84597018772612931"/>
    <n v="527.94105294943824"/>
  </r>
  <r>
    <x v="164"/>
    <x v="13"/>
    <n v="1090.4061989325846"/>
    <n v="684.52658842305937"/>
    <n v="1287.4635252808989"/>
    <n v="0.8469414298122967"/>
    <n v="545.20309946629231"/>
  </r>
  <r>
    <x v="164"/>
    <x v="14"/>
    <n v="1093.5992723258425"/>
    <n v="686.53756259459465"/>
    <n v="1291.2370786516856"/>
    <n v="0.84693917980405498"/>
    <n v="546.79963616292127"/>
  </r>
  <r>
    <x v="164"/>
    <x v="15"/>
    <n v="917.23869707865185"/>
    <n v="586.21067083204593"/>
    <n v="1088.5631713483147"/>
    <n v="0.84261411851968393"/>
    <n v="458.61934853932593"/>
  </r>
  <r>
    <x v="164"/>
    <x v="16"/>
    <n v="971.43585016853945"/>
    <n v="614.11957415712186"/>
    <n v="1149.2738848314607"/>
    <n v="0.84526052752951841"/>
    <n v="485.71792508426972"/>
  </r>
  <r>
    <x v="164"/>
    <x v="17"/>
    <n v="955.87974768539311"/>
    <n v="597.2899681637972"/>
    <n v="1127.1474606741572"/>
    <n v="0.84805207928488147"/>
    <n v="477.93987384269656"/>
  </r>
  <r>
    <x v="164"/>
    <x v="18"/>
    <n v="968.12931731460674"/>
    <n v="604.17808337447582"/>
    <n v="1141.1860196629214"/>
    <n v="0.84835364316903272"/>
    <n v="484.06465865730337"/>
  </r>
  <r>
    <x v="164"/>
    <x v="19"/>
    <n v="1035.6903740224723"/>
    <n v="648.29592840771102"/>
    <n v="1221.8601235955057"/>
    <n v="0.8476341555159348"/>
    <n v="517.84518701123613"/>
  </r>
  <r>
    <x v="164"/>
    <x v="20"/>
    <n v="1034.2923913820225"/>
    <n v="655.65857386974892"/>
    <n v="1224.6015337078652"/>
    <n v="0.84459504819529174"/>
    <n v="517.14619569101126"/>
  </r>
  <r>
    <x v="164"/>
    <x v="21"/>
    <n v="1128.2854503033707"/>
    <n v="706.16922980736661"/>
    <n v="1331.053356741573"/>
    <n v="0.84766357756342736"/>
    <n v="564.14272515168534"/>
  </r>
  <r>
    <x v="164"/>
    <x v="22"/>
    <n v="1093.0481835168539"/>
    <n v="689.98150182223901"/>
    <n v="1292.6054325842695"/>
    <n v="0.84561626925205913"/>
    <n v="546.52409175842695"/>
  </r>
  <r>
    <x v="164"/>
    <x v="23"/>
    <n v="1152.5293057752808"/>
    <n v="727.63945325558097"/>
    <n v="1363.0051264044944"/>
    <n v="0.84557958253287502"/>
    <n v="576.26465288764041"/>
  </r>
  <r>
    <x v="164"/>
    <x v="24"/>
    <n v="1137.3703114044945"/>
    <n v="710.81117331387532"/>
    <n v="1341.2172640449439"/>
    <n v="0.84801347395002025"/>
    <n v="568.68515570224724"/>
  </r>
  <r>
    <x v="164"/>
    <x v="25"/>
    <n v="1309.573407842697"/>
    <n v="828.57651593818287"/>
    <n v="1549.6843398876406"/>
    <n v="0.84505816709591786"/>
    <n v="654.78670392134848"/>
  </r>
  <r>
    <x v="164"/>
    <x v="26"/>
    <n v="1398.7120226966292"/>
    <n v="867.30052330931107"/>
    <n v="1645.7841657303368"/>
    <n v="0.84987573208053913"/>
    <n v="699.35601134831461"/>
  </r>
  <r>
    <x v="164"/>
    <x v="27"/>
    <n v="1102.7084461685395"/>
    <n v="700.08856008790553"/>
    <n v="1306.1737668539326"/>
    <n v="0.84422798417130784"/>
    <n v="551.35422308426973"/>
  </r>
  <r>
    <x v="164"/>
    <x v="28"/>
    <n v="1049.6013143258426"/>
    <n v="667.83486221684461"/>
    <n v="1244.0523792134832"/>
    <n v="0.84369543587017082"/>
    <n v="524.80065716292131"/>
  </r>
  <r>
    <x v="164"/>
    <x v="29"/>
    <n v="1056.8505634382025"/>
    <n v="672.80411181551801"/>
    <n v="1252.836176966292"/>
    <n v="0.8435664477676057"/>
    <n v="528.42528171910124"/>
  </r>
  <r>
    <x v="164"/>
    <x v="30"/>
    <n v="1207.6300824269663"/>
    <n v="754.75000843770079"/>
    <n v="1424.0849662921348"/>
    <n v="0.84800423500800781"/>
    <n v="603.81504121348314"/>
  </r>
  <r>
    <x v="164"/>
    <x v="31"/>
    <n v="1193.0708023483146"/>
    <n v="741.88379462277464"/>
    <n v="1404.9233089887641"/>
    <n v="0.8492070668306182"/>
    <n v="596.5354011741573"/>
  </r>
  <r>
    <x v="164"/>
    <x v="32"/>
    <n v="981.02722671910112"/>
    <n v="607.75478161128274"/>
    <n v="1154.027856741573"/>
    <n v="0.85008972789361981"/>
    <n v="490.51361335955056"/>
  </r>
  <r>
    <x v="164"/>
    <x v="33"/>
    <n v="947.73903138202252"/>
    <n v="617.0250321135054"/>
    <n v="1130.8975028089887"/>
    <n v="0.83804149273296069"/>
    <n v="473.86951569101126"/>
  </r>
  <r>
    <x v="164"/>
    <x v="34"/>
    <n v="923.84771066292126"/>
    <n v="591.21543350063359"/>
    <n v="1096.8273707865167"/>
    <n v="0.84229089760993603"/>
    <n v="461.92385533146063"/>
  </r>
  <r>
    <x v="164"/>
    <x v="35"/>
    <n v="949.78535379775269"/>
    <n v="606.15231945492201"/>
    <n v="1126.7266095505618"/>
    <n v="0.84295990326935755"/>
    <n v="474.89267689887635"/>
  </r>
  <r>
    <x v="164"/>
    <x v="36"/>
    <n v="935.0720930224719"/>
    <n v="597.41239957627636"/>
    <n v="1109.6221853932584"/>
    <n v="0.84269412177539993"/>
    <n v="467.53604651123595"/>
  </r>
  <r>
    <x v="164"/>
    <x v="37"/>
    <n v="915.01408122471901"/>
    <n v="597.10929880921469"/>
    <n v="1092.6071039325841"/>
    <n v="0.83745939224753296"/>
    <n v="457.5070406123595"/>
  </r>
  <r>
    <x v="164"/>
    <x v="38"/>
    <n v="873.0705498876406"/>
    <n v="562.32294593190068"/>
    <n v="1038.488941011236"/>
    <n v="0.84071241917846706"/>
    <n v="436.5352749438203"/>
  </r>
  <r>
    <x v="164"/>
    <x v="39"/>
    <n v="826.94522700000016"/>
    <n v="526.22859384687979"/>
    <n v="980.1810758426966"/>
    <n v="0.84366577500901641"/>
    <n v="413.47261350000008"/>
  </r>
  <r>
    <x v="164"/>
    <x v="40"/>
    <n v="833.24627919101135"/>
    <n v="527.11524840321636"/>
    <n v="985.97659550561809"/>
    <n v="0.84509742217939243"/>
    <n v="416.62313959550568"/>
  </r>
  <r>
    <x v="164"/>
    <x v="41"/>
    <n v="829.12121737078667"/>
    <n v="520.83358016078887"/>
    <n v="979.13717696629215"/>
    <n v="0.84678759715742058"/>
    <n v="414.56060868539333"/>
  </r>
  <r>
    <x v="164"/>
    <x v="42"/>
    <n v="854.38215586516844"/>
    <n v="542.85497803442331"/>
    <n v="1012.2551039325843"/>
    <n v="0.84403837782187152"/>
    <n v="427.19107793258422"/>
  </r>
  <r>
    <x v="164"/>
    <x v="43"/>
    <n v="1027.3227387977529"/>
    <n v="660.45024385675208"/>
    <n v="1221.3052584269665"/>
    <n v="0.84116786668137189"/>
    <n v="513.66136939887645"/>
  </r>
  <r>
    <x v="164"/>
    <x v="44"/>
    <n v="1010.1457868764045"/>
    <n v="645.81075986973337"/>
    <n v="1198.9437219101123"/>
    <n v="0.84252977718343436"/>
    <n v="505.07289343820224"/>
  </r>
  <r>
    <x v="164"/>
    <x v="45"/>
    <n v="1024.8590476516854"/>
    <n v="658.617400469676"/>
    <n v="1218.2417443820225"/>
    <n v="0.84126081902698691"/>
    <n v="512.42952382584269"/>
  </r>
  <r>
    <x v="164"/>
    <x v="46"/>
    <n v="1017.5449645617978"/>
    <n v="647.5802369411208"/>
    <n v="1206.1334578651686"/>
    <n v="0.84364210106801241"/>
    <n v="508.77248228089888"/>
  </r>
  <r>
    <x v="164"/>
    <x v="47"/>
    <n v="1003.3625319775282"/>
    <n v="632.48712279890003"/>
    <n v="1186.0760224719102"/>
    <n v="0.84595128218376137"/>
    <n v="501.6812659887641"/>
  </r>
  <r>
    <x v="165"/>
    <x v="0"/>
    <n v="1015.583736741573"/>
    <n v="640.25007663023757"/>
    <n v="1200.5542415730336"/>
    <n v="0.84592907306786758"/>
    <n v="507.79186837078652"/>
  </r>
  <r>
    <x v="165"/>
    <x v="1"/>
    <n v="991.56680019101123"/>
    <n v="635.11966147950181"/>
    <n v="1177.5320393258426"/>
    <n v="0.84207203462480762"/>
    <n v="495.78340009550561"/>
  </r>
  <r>
    <x v="165"/>
    <x v="2"/>
    <n v="982.53461669662931"/>
    <n v="628.72446237333736"/>
    <n v="1166.4770561797752"/>
    <n v="0.84230942348273929"/>
    <n v="491.26730834831466"/>
  </r>
  <r>
    <x v="165"/>
    <x v="3"/>
    <n v="955.18278242696647"/>
    <n v="605.57839127772991"/>
    <n v="1130.9727387640451"/>
    <n v="0.84456746806365446"/>
    <n v="477.59139121348323"/>
  </r>
  <r>
    <x v="165"/>
    <x v="4"/>
    <n v="955.89595617977534"/>
    <n v="608.19182995903202"/>
    <n v="1132.9758960674155"/>
    <n v="0.84370370057978405"/>
    <n v="477.94797808988767"/>
  </r>
  <r>
    <x v="165"/>
    <x v="5"/>
    <n v="960.36544850561813"/>
    <n v="611.75283053855196"/>
    <n v="1138.658561797753"/>
    <n v="0.84341828246507922"/>
    <n v="480.18272425280907"/>
  </r>
  <r>
    <x v="165"/>
    <x v="6"/>
    <n v="954.35209708988782"/>
    <n v="607.68370913306171"/>
    <n v="1131.400643258427"/>
    <n v="0.84351383639075861"/>
    <n v="477.17604854494391"/>
  </r>
  <r>
    <x v="165"/>
    <x v="7"/>
    <n v="940.27907184269657"/>
    <n v="598.4341962321588"/>
    <n v="1114.5618960674158"/>
    <n v="0.84363109411899595"/>
    <n v="470.13953592134828"/>
  </r>
  <r>
    <x v="165"/>
    <x v="8"/>
    <n v="938.31379189887639"/>
    <n v="596.25818075263589"/>
    <n v="1111.7358455056178"/>
    <n v="0.8440078600435259"/>
    <n v="469.15689594943819"/>
  </r>
  <r>
    <x v="165"/>
    <x v="9"/>
    <n v="982.0929352247191"/>
    <n v="632.25927039448675"/>
    <n v="1168.014691011236"/>
    <n v="0.8408224166893391"/>
    <n v="491.04646761235955"/>
  </r>
  <r>
    <x v="165"/>
    <x v="10"/>
    <n v="1014.4977676179776"/>
    <n v="656.08753349301787"/>
    <n v="1208.1624775280898"/>
    <n v="0.83970309166830626"/>
    <n v="507.24888380898881"/>
  </r>
  <r>
    <x v="165"/>
    <x v="11"/>
    <n v="1000.7610686292136"/>
    <n v="638.33270573986965"/>
    <n v="1187.0094185393259"/>
    <n v="0.84309446327789028"/>
    <n v="500.38053431460679"/>
  </r>
  <r>
    <x v="165"/>
    <x v="12"/>
    <n v="687.22800542696632"/>
    <n v="436.3967433187554"/>
    <n v="814.0788960674156"/>
    <n v="0.84417862782928044"/>
    <n v="343.61400271348316"/>
  </r>
  <r>
    <x v="165"/>
    <x v="13"/>
    <n v="676.59118098876411"/>
    <n v="432.12496084151593"/>
    <n v="802.81231179775273"/>
    <n v="0.8427762891100421"/>
    <n v="338.29559049438205"/>
  </r>
  <r>
    <x v="165"/>
    <x v="14"/>
    <n v="698.63878547191018"/>
    <n v="450.67686256846406"/>
    <n v="831.38786797752823"/>
    <n v="0.84032833816958441"/>
    <n v="349.31939273595509"/>
  </r>
  <r>
    <x v="165"/>
    <x v="15"/>
    <n v="715.6009748426967"/>
    <n v="462.91289306601118"/>
    <n v="852.2752499999998"/>
    <n v="0.8396359918262285"/>
    <n v="357.80048742134835"/>
  </r>
  <r>
    <x v="165"/>
    <x v="16"/>
    <n v="733.52756962921353"/>
    <n v="482.84720469172458"/>
    <n v="878.18228089887634"/>
    <n v="0.83527940108106102"/>
    <n v="366.76378481460677"/>
  </r>
  <r>
    <x v="165"/>
    <x v="17"/>
    <n v="738.80343455056186"/>
    <n v="486.49750948346951"/>
    <n v="884.59614606741582"/>
    <n v="0.83518726351568007"/>
    <n v="369.40171727528093"/>
  </r>
  <r>
    <x v="165"/>
    <x v="18"/>
    <n v="748.29756013483154"/>
    <n v="486.44106707521161"/>
    <n v="892.51002808988778"/>
    <n v="0.83841921836587796"/>
    <n v="374.14878006741577"/>
  </r>
  <r>
    <x v="165"/>
    <x v="19"/>
    <n v="744.25759291011241"/>
    <n v="486.17245764335206"/>
    <n v="888.97864044943822"/>
    <n v="0.83720525898557063"/>
    <n v="372.1287964550562"/>
  </r>
  <r>
    <x v="165"/>
    <x v="20"/>
    <n v="854.39026011235956"/>
    <n v="534.15557696794224"/>
    <n v="1007.623390449438"/>
    <n v="0.84792618771113415"/>
    <n v="427.19513005617978"/>
  </r>
  <r>
    <x v="165"/>
    <x v="21"/>
    <n v="871.13363480898875"/>
    <n v="550.67251504431533"/>
    <n v="1030.5891657303371"/>
    <n v="0.84527730717181704"/>
    <n v="435.56681740449437"/>
  </r>
  <r>
    <x v="165"/>
    <x v="22"/>
    <n v="890.23939756179777"/>
    <n v="551.54313989730485"/>
    <n v="1047.2468764044945"/>
    <n v="0.85007596357627779"/>
    <n v="445.11969878089889"/>
  </r>
  <r>
    <x v="165"/>
    <x v="23"/>
    <n v="896.4148339213483"/>
    <n v="550.48383958099112"/>
    <n v="1051.9467724719102"/>
    <n v="0.8521484711768389"/>
    <n v="448.20741696067415"/>
  </r>
  <r>
    <x v="165"/>
    <x v="24"/>
    <n v="881.66510403370773"/>
    <n v="564.75615269935656"/>
    <n v="1047.0352752808988"/>
    <n v="0.84205864391452767"/>
    <n v="440.83255201685387"/>
  </r>
  <r>
    <x v="165"/>
    <x v="25"/>
    <n v="974.86394673033703"/>
    <n v="619.21217657330635"/>
    <n v="1154.8954213483146"/>
    <n v="0.84411447886095625"/>
    <n v="487.43197336516852"/>
  </r>
  <r>
    <x v="165"/>
    <x v="26"/>
    <n v="1241.1411445617978"/>
    <n v="796.01258254406389"/>
    <n v="1474.4718960674156"/>
    <n v="0.84175300178461354"/>
    <n v="620.57057228089889"/>
  </r>
  <r>
    <x v="165"/>
    <x v="27"/>
    <n v="1124.0752938876403"/>
    <n v="712.49619938471892"/>
    <n v="1330.8629157303369"/>
    <n v="0.84462139608930509"/>
    <n v="562.03764694382016"/>
  </r>
  <r>
    <x v="165"/>
    <x v="28"/>
    <n v="1009.6149586853935"/>
    <n v="633.61281623780894"/>
    <n v="1191.9679382022473"/>
    <n v="0.84701519757999311"/>
    <n v="504.80747934269675"/>
  </r>
  <r>
    <x v="165"/>
    <x v="29"/>
    <n v="994.34655697752817"/>
    <n v="620.92029728218654"/>
    <n v="1172.2913848314606"/>
    <n v="0.84820768099433275"/>
    <n v="497.17327848876408"/>
  </r>
  <r>
    <x v="165"/>
    <x v="30"/>
    <n v="962.71162806741586"/>
    <n v="590.83962926323147"/>
    <n v="1129.5597134831462"/>
    <n v="0.85228927393202414"/>
    <n v="481.35581403370793"/>
  </r>
  <r>
    <x v="165"/>
    <x v="31"/>
    <n v="941.68110660674154"/>
    <n v="576.54762079857119"/>
    <n v="1104.1605252808988"/>
    <n v="0.85284800990977061"/>
    <n v="470.84055330337077"/>
  </r>
  <r>
    <x v="165"/>
    <x v="32"/>
    <n v="920.05897510112356"/>
    <n v="567.35260437940826"/>
    <n v="1080.9243707865169"/>
    <n v="0.85117793618776283"/>
    <n v="460.02948755056178"/>
  </r>
  <r>
    <x v="165"/>
    <x v="33"/>
    <n v="892.58962924719117"/>
    <n v="569.40524908748318"/>
    <n v="1058.7438707865169"/>
    <n v="0.84306474292418476"/>
    <n v="446.29481462359558"/>
  </r>
  <r>
    <x v="165"/>
    <x v="34"/>
    <n v="897.62236675280894"/>
    <n v="573.76018420633307"/>
    <n v="1065.3293679775281"/>
    <n v="0.84257732278318576"/>
    <n v="448.81118337640447"/>
  </r>
  <r>
    <x v="165"/>
    <x v="35"/>
    <n v="898.7164401235957"/>
    <n v="575.81916163540382"/>
    <n v="1067.360738764045"/>
    <n v="0.84199878024768671"/>
    <n v="449.35822006179785"/>
  </r>
  <r>
    <x v="165"/>
    <x v="36"/>
    <n v="902.10806757303385"/>
    <n v="576.55603113957648"/>
    <n v="1070.6146938202248"/>
    <n v="0.84260759055536905"/>
    <n v="451.05403378651692"/>
  </r>
  <r>
    <x v="165"/>
    <x v="37"/>
    <n v="882.25671407865184"/>
    <n v="564.87429660336795"/>
    <n v="1047.5971938202249"/>
    <n v="0.8421717042419391"/>
    <n v="441.12835703932592"/>
  </r>
  <r>
    <x v="165"/>
    <x v="38"/>
    <n v="844.35720208988778"/>
    <n v="535.85721108256416"/>
    <n v="1000.0410168539325"/>
    <n v="0.84432257063433613"/>
    <n v="422.17860104494389"/>
  </r>
  <r>
    <x v="165"/>
    <x v="39"/>
    <n v="839.28394334831466"/>
    <n v="531.56028067043155"/>
    <n v="993.45551966292135"/>
    <n v="0.84481280413347848"/>
    <n v="419.64197167415733"/>
  </r>
  <r>
    <x v="165"/>
    <x v="40"/>
    <n v="833.18954946067413"/>
    <n v="528.78177702939684"/>
    <n v="986.82064887640445"/>
    <n v="0.84431710099433477"/>
    <n v="416.59477473033706"/>
  </r>
  <r>
    <x v="165"/>
    <x v="41"/>
    <n v="825.44594126966285"/>
    <n v="521.67403673788829"/>
    <n v="976.47570505617978"/>
    <n v="0.84533177527665404"/>
    <n v="412.72297063483143"/>
  </r>
  <r>
    <x v="165"/>
    <x v="42"/>
    <n v="861.67597833707862"/>
    <n v="539.53238804586704"/>
    <n v="1016.6517050561798"/>
    <n v="0.84756261564471846"/>
    <n v="430.83798916853931"/>
  </r>
  <r>
    <x v="165"/>
    <x v="43"/>
    <n v="1020.7542464494383"/>
    <n v="628.02579439888416"/>
    <n v="1198.4805505617978"/>
    <n v="0.85170697678068374"/>
    <n v="510.37712322471913"/>
  </r>
  <r>
    <x v="165"/>
    <x v="44"/>
    <n v="1040.0828759999999"/>
    <n v="650.76585797280291"/>
    <n v="1226.8938792134834"/>
    <n v="0.8477366246759328"/>
    <n v="520.04143799999997"/>
  </r>
  <r>
    <x v="165"/>
    <x v="45"/>
    <n v="1020.3004086067417"/>
    <n v="639.64756942508848"/>
    <n v="1204.2266966292134"/>
    <n v="0.8472660600057238"/>
    <n v="510.15020430337086"/>
  </r>
  <r>
    <x v="165"/>
    <x v="46"/>
    <n v="1013.2091923146069"/>
    <n v="648.85338595694247"/>
    <n v="1203.1639887640449"/>
    <n v="0.84212061013846506"/>
    <n v="506.60459615730343"/>
  </r>
  <r>
    <x v="165"/>
    <x v="47"/>
    <n v="1007.7307212134831"/>
    <n v="645.52810484353199"/>
    <n v="1196.757176966292"/>
    <n v="0.84205111998410598"/>
    <n v="503.86536060674155"/>
  </r>
  <r>
    <x v="166"/>
    <x v="0"/>
    <n v="995.02326161797748"/>
    <n v="637.75262297377799"/>
    <n v="1181.8628089887641"/>
    <n v="0.84191096804996179"/>
    <n v="497.51163080898874"/>
  </r>
  <r>
    <x v="166"/>
    <x v="1"/>
    <n v="995.70807050561802"/>
    <n v="638.75794925359344"/>
    <n v="1182.9819438202246"/>
    <n v="0.84169337977396363"/>
    <n v="497.85403525280901"/>
  </r>
  <r>
    <x v="166"/>
    <x v="2"/>
    <n v="992.1989314719101"/>
    <n v="631.74035285779223"/>
    <n v="1176.245974719101"/>
    <n v="0.84353013978122804"/>
    <n v="496.09946573595505"/>
  </r>
  <r>
    <x v="166"/>
    <x v="3"/>
    <n v="963.33565510112351"/>
    <n v="606.48695249887817"/>
    <n v="1138.3505646067415"/>
    <n v="0.84625570105806625"/>
    <n v="481.66782755056175"/>
  </r>
  <r>
    <x v="166"/>
    <x v="4"/>
    <n v="962.15243501123621"/>
    <n v="611.60726125984729"/>
    <n v="1140.0880449438203"/>
    <n v="0.84392818543996562"/>
    <n v="481.0762175056181"/>
  </r>
  <r>
    <x v="166"/>
    <x v="5"/>
    <n v="958.53388864044939"/>
    <n v="608.35856887523516"/>
    <n v="1135.2917528089886"/>
    <n v="0.84430622020181412"/>
    <n v="479.2669443202247"/>
  </r>
  <r>
    <x v="166"/>
    <x v="6"/>
    <n v="978.25152205617985"/>
    <n v="620.01699456581866"/>
    <n v="1158.1869943820225"/>
    <n v="0.84464039641383526"/>
    <n v="489.12576102808993"/>
  </r>
  <r>
    <x v="166"/>
    <x v="7"/>
    <n v="967.69574008988786"/>
    <n v="616.03877836035133"/>
    <n v="1147.1437668539327"/>
    <n v="0.8435697146695178"/>
    <n v="483.84787004494393"/>
  </r>
  <r>
    <x v="166"/>
    <x v="8"/>
    <n v="967.49313391011231"/>
    <n v="619.73723793403371"/>
    <n v="1148.9635365168538"/>
    <n v="0.84205730048067584"/>
    <n v="483.74656695505615"/>
  </r>
  <r>
    <x v="166"/>
    <x v="9"/>
    <n v="996.16596047191013"/>
    <n v="644.49825281564381"/>
    <n v="1186.4757134831461"/>
    <n v="0.83960080189712261"/>
    <n v="498.08298023595506"/>
  </r>
  <r>
    <x v="166"/>
    <x v="10"/>
    <n v="1180.3754991235958"/>
    <n v="748.41370622353486"/>
    <n v="1397.6442303370789"/>
    <n v="0.84454646862379057"/>
    <n v="590.18774956179789"/>
  </r>
  <r>
    <x v="166"/>
    <x v="11"/>
    <n v="1190.2950976853933"/>
    <n v="761.40987940182583"/>
    <n v="1412.9923651685394"/>
    <n v="0.84239315584937136"/>
    <n v="595.14754884269666"/>
  </r>
  <r>
    <x v="166"/>
    <x v="12"/>
    <n v="816.33676742696639"/>
    <n v="514.64097627580816"/>
    <n v="965.01867977528082"/>
    <n v="0.84592846183771564"/>
    <n v="408.16838371348319"/>
  </r>
  <r>
    <x v="166"/>
    <x v="13"/>
    <n v="860.03892040449443"/>
    <n v="547.1259337336395"/>
    <n v="1019.3202303370787"/>
    <n v="0.84373771343681514"/>
    <n v="430.01946020224722"/>
  </r>
  <r>
    <x v="166"/>
    <x v="14"/>
    <n v="848.23913649438191"/>
    <n v="540.84164897350729"/>
    <n v="1005.9917106741572"/>
    <n v="0.84318700392266788"/>
    <n v="424.11956824719095"/>
  </r>
  <r>
    <x v="166"/>
    <x v="15"/>
    <n v="829.27925019101122"/>
    <n v="524.35305041194579"/>
    <n v="981.14738764044944"/>
    <n v="0.84521373713824566"/>
    <n v="414.63962509550561"/>
  </r>
  <r>
    <x v="166"/>
    <x v="16"/>
    <n v="836.61359389887639"/>
    <n v="527.82474192242296"/>
    <n v="989.20233707865168"/>
    <n v="0.84574567056684691"/>
    <n v="418.30679694943819"/>
  </r>
  <r>
    <x v="166"/>
    <x v="17"/>
    <n v="801.16561668539339"/>
    <n v="500.81815207091807"/>
    <n v="944.82017696629225"/>
    <n v="0.84795565994139011"/>
    <n v="400.58280834269669"/>
  </r>
  <r>
    <x v="166"/>
    <x v="18"/>
    <n v="933.58901578651682"/>
    <n v="596.48908724104638"/>
    <n v="1107.8753005617978"/>
    <n v="0.84268420400120725"/>
    <n v="466.79450789325841"/>
  </r>
  <r>
    <x v="166"/>
    <x v="19"/>
    <n v="976.03501044943823"/>
    <n v="628.52598344610135"/>
    <n v="1160.9001910112358"/>
    <n v="0.84075704182564959"/>
    <n v="488.01750522471912"/>
  </r>
  <r>
    <x v="166"/>
    <x v="20"/>
    <n v="990.10398357303393"/>
    <n v="623.07123895854033"/>
    <n v="1169.8391629213484"/>
    <n v="0.8463590679427454"/>
    <n v="495.05199178651696"/>
  </r>
  <r>
    <x v="166"/>
    <x v="21"/>
    <n v="984.82406652809016"/>
    <n v="638.88399521749977"/>
    <n v="1173.9042556179777"/>
    <n v="0.83893048501613088"/>
    <n v="492.41203326404508"/>
  </r>
  <r>
    <x v="166"/>
    <x v="22"/>
    <n v="1023.9473198426967"/>
    <n v="660.95349218571869"/>
    <n v="1218.7401825842696"/>
    <n v="0.84016867128437034"/>
    <n v="511.97365992134837"/>
  </r>
  <r>
    <x v="166"/>
    <x v="23"/>
    <n v="746.64024158426969"/>
    <n v="488.87379074107241"/>
    <n v="892.45124999999996"/>
    <n v="0.83661739684298697"/>
    <n v="373.32012079213484"/>
  </r>
  <r>
    <x v="166"/>
    <x v="24"/>
    <n v="695.22689740449437"/>
    <n v="459.20694796252525"/>
    <n v="833.19353089887625"/>
    <n v="0.83441226032379412"/>
    <n v="347.61344870224718"/>
  </r>
  <r>
    <x v="166"/>
    <x v="25"/>
    <n v="880.85467931460664"/>
    <n v="570.93621962722261"/>
    <n v="1049.7014494382022"/>
    <n v="0.83914781653968185"/>
    <n v="440.42733965730332"/>
  </r>
  <r>
    <x v="166"/>
    <x v="26"/>
    <n v="1265.6848571797752"/>
    <n v="803.98998425277784"/>
    <n v="1499.4525842696628"/>
    <n v="0.84409795311817171"/>
    <n v="632.84242858988762"/>
  </r>
  <r>
    <x v="166"/>
    <x v="27"/>
    <n v="1312.7219078764047"/>
    <n v="823.3491585482243"/>
    <n v="1549.5620814606741"/>
    <n v="0.84715670548609756"/>
    <n v="656.36095393820233"/>
  </r>
  <r>
    <x v="166"/>
    <x v="28"/>
    <n v="1122.4584965730339"/>
    <n v="704.30554513490574"/>
    <n v="1325.1261741573035"/>
    <n v="0.84705782623820447"/>
    <n v="561.22924828651696"/>
  </r>
  <r>
    <x v="166"/>
    <x v="29"/>
    <n v="1062.4789631123597"/>
    <n v="686.22282704355734"/>
    <n v="1264.817502808989"/>
    <n v="0.84002550625108929"/>
    <n v="531.23948155617984"/>
  </r>
  <r>
    <x v="166"/>
    <x v="30"/>
    <n v="1038.4660786853933"/>
    <n v="656.15089050404254"/>
    <n v="1228.3915449438202"/>
    <n v="0.84538686623155401"/>
    <n v="519.23303934269666"/>
  </r>
  <r>
    <x v="166"/>
    <x v="31"/>
    <n v="1022.1805939550562"/>
    <n v="651.21728283431878"/>
    <n v="1211.9971601123596"/>
    <n v="0.84338530451696259"/>
    <n v="511.09029697752811"/>
  </r>
  <r>
    <x v="166"/>
    <x v="32"/>
    <n v="971.69518607865166"/>
    <n v="606.3378081420426"/>
    <n v="1145.3545617977527"/>
    <n v="0.84837937394117968"/>
    <n v="485.84759303932583"/>
  </r>
  <r>
    <x v="166"/>
    <x v="33"/>
    <n v="984.72681556179782"/>
    <n v="617.44305208831281"/>
    <n v="1162.2920561797753"/>
    <n v="0.84722837975715037"/>
    <n v="492.36340778089891"/>
  </r>
  <r>
    <x v="166"/>
    <x v="34"/>
    <n v="1169.6333194719102"/>
    <n v="741.83073621474773"/>
    <n v="1385.0469101123595"/>
    <n v="0.84447198931119649"/>
    <n v="584.81665973595511"/>
  </r>
  <r>
    <x v="166"/>
    <x v="35"/>
    <n v="920.94639016853944"/>
    <n v="580.22289992588696"/>
    <n v="1088.4855842696629"/>
    <n v="0.84608046581201479"/>
    <n v="460.47319508426972"/>
  </r>
  <r>
    <x v="166"/>
    <x v="36"/>
    <n v="691.40979697752823"/>
    <n v="448.45043124920642"/>
    <n v="824.10878932584262"/>
    <n v="0.8389787925246277"/>
    <n v="345.70489848876412"/>
  </r>
  <r>
    <x v="166"/>
    <x v="37"/>
    <n v="854.81573308988766"/>
    <n v="522.99517223554744"/>
    <n v="1002.1147078651685"/>
    <n v="0.85301186219582015"/>
    <n v="427.40786654494383"/>
  </r>
  <r>
    <x v="166"/>
    <x v="38"/>
    <n v="985.36299896629214"/>
    <n v="612.78437126881681"/>
    <n v="1160.3641348314607"/>
    <n v="0.84918429429862818"/>
    <n v="492.68149948314607"/>
  </r>
  <r>
    <x v="166"/>
    <x v="39"/>
    <n v="970.05812814606747"/>
    <n v="603.76365501136968"/>
    <n v="1142.6037471910113"/>
    <n v="0.84898910101675085"/>
    <n v="485.02906407303374"/>
  </r>
  <r>
    <x v="166"/>
    <x v="40"/>
    <n v="929.84080146067413"/>
    <n v="583.08628129364206"/>
    <n v="1097.539761235955"/>
    <n v="0.84720466109908155"/>
    <n v="464.92040073033706"/>
  </r>
  <r>
    <x v="166"/>
    <x v="41"/>
    <n v="940.49383439325857"/>
    <n v="591.96657957120931"/>
    <n v="1111.2844297752808"/>
    <n v="0.84631243738692641"/>
    <n v="470.24691719662928"/>
  </r>
  <r>
    <x v="166"/>
    <x v="42"/>
    <n v="894.04028949438191"/>
    <n v="558.28383103006809"/>
    <n v="1054.0345702247189"/>
    <n v="0.84820774835096124"/>
    <n v="447.02014474719095"/>
  </r>
  <r>
    <x v="166"/>
    <x v="43"/>
    <n v="877.65350167415738"/>
    <n v="540.61525857844185"/>
    <n v="1030.7960646067415"/>
    <n v="0.85143272448269436"/>
    <n v="438.82675083707869"/>
  </r>
  <r>
    <x v="166"/>
    <x v="44"/>
    <n v="856.01921379775274"/>
    <n v="519.41135324211268"/>
    <n v="1001.2777078651684"/>
    <n v="0.85492686701562315"/>
    <n v="428.00960689887637"/>
  </r>
  <r>
    <x v="166"/>
    <x v="45"/>
    <n v="837.27003792134826"/>
    <n v="507.80711395274989"/>
    <n v="979.22887078651695"/>
    <n v="0.85502997603497199"/>
    <n v="418.63501896067413"/>
  </r>
  <r>
    <x v="166"/>
    <x v="46"/>
    <n v="845.86053994382041"/>
    <n v="551.35211252296494"/>
    <n v="1009.6876769662922"/>
    <n v="0.83774473952707151"/>
    <n v="422.93026997191021"/>
  </r>
  <r>
    <x v="166"/>
    <x v="47"/>
    <n v="844.02898007865178"/>
    <n v="537.92860031656255"/>
    <n v="1000.875665730337"/>
    <n v="0.84329053945253585"/>
    <n v="422.01449003932589"/>
  </r>
  <r>
    <x v="167"/>
    <x v="0"/>
    <n v="833.31921741573024"/>
    <n v="543.48436104443363"/>
    <n v="994.8850028089887"/>
    <n v="0.8376035572582875"/>
    <n v="416.65960870786512"/>
  </r>
  <r>
    <x v="167"/>
    <x v="1"/>
    <n v="831.03787183146073"/>
    <n v="540.47333934693268"/>
    <n v="991.33010393258417"/>
    <n v="0.83830589682967582"/>
    <n v="415.51893591573037"/>
  </r>
  <r>
    <x v="167"/>
    <x v="2"/>
    <n v="839.63647810112366"/>
    <n v="548.81780554025408"/>
    <n v="1003.0904241573035"/>
    <n v="0.83704963967381352"/>
    <n v="419.81823905056183"/>
  </r>
  <r>
    <x v="167"/>
    <x v="3"/>
    <n v="853.60820025842702"/>
    <n v="553.97644220353641"/>
    <n v="1017.6133146067415"/>
    <n v="0.83883356084850902"/>
    <n v="426.80410012921351"/>
  </r>
  <r>
    <x v="167"/>
    <x v="4"/>
    <n v="840.79943757303363"/>
    <n v="549.74152644907224"/>
    <n v="1004.5692808988764"/>
    <n v="0.83697506340299044"/>
    <n v="420.39971878651681"/>
  </r>
  <r>
    <x v="167"/>
    <x v="5"/>
    <n v="825.58776559550563"/>
    <n v="536.09693861080302"/>
    <n v="984.37548033707878"/>
    <n v="0.83869192405402093"/>
    <n v="412.79388279775281"/>
  </r>
  <r>
    <x v="167"/>
    <x v="6"/>
    <n v="829.7128274157302"/>
    <n v="538.46485037034461"/>
    <n v="989.12475000000018"/>
    <n v="0.83883537179281997"/>
    <n v="414.8564137078651"/>
  </r>
  <r>
    <x v="167"/>
    <x v="7"/>
    <n v="820.49424623595507"/>
    <n v="530.93554334242913"/>
    <n v="977.29389606741563"/>
    <n v="0.83955732204773315"/>
    <n v="410.24712311797754"/>
  </r>
  <r>
    <x v="167"/>
    <x v="8"/>
    <n v="837.27814216853938"/>
    <n v="544.56148818923077"/>
    <n v="998.79021910112363"/>
    <n v="0.83829229217128354"/>
    <n v="418.63907108426969"/>
  </r>
  <r>
    <x v="167"/>
    <x v="9"/>
    <n v="861.53010188764051"/>
    <n v="543.43631207503097"/>
    <n v="1018.6054887640448"/>
    <n v="0.8457936967657651"/>
    <n v="430.76505094382026"/>
  </r>
  <r>
    <x v="167"/>
    <x v="10"/>
    <n v="902.08375483146074"/>
    <n v="563.73993184138089"/>
    <n v="1063.7470617977526"/>
    <n v="0.84802467356001165"/>
    <n v="451.04187741573037"/>
  </r>
  <r>
    <x v="167"/>
    <x v="11"/>
    <n v="934.5979945617978"/>
    <n v="587.95566339602135"/>
    <n v="1104.1581741573034"/>
    <n v="0.84643488264268441"/>
    <n v="467.2989972808989"/>
  </r>
  <r>
    <x v="167"/>
    <x v="12"/>
    <n v="753.14795207865166"/>
    <n v="466.73644463323075"/>
    <n v="886.04443820224719"/>
    <n v="0.85001148882189503"/>
    <n v="376.57397603932583"/>
  </r>
  <r>
    <x v="167"/>
    <x v="13"/>
    <n v="749.32679952808985"/>
    <n v="475.17769172866042"/>
    <n v="887.29053370786505"/>
    <n v="0.84451120694002701"/>
    <n v="374.66339976404493"/>
  </r>
  <r>
    <x v="167"/>
    <x v="14"/>
    <n v="728.81900201123585"/>
    <n v="452.73737329485533"/>
    <n v="857.99083146067414"/>
    <n v="0.84944847344168983"/>
    <n v="364.40950100561793"/>
  </r>
  <r>
    <x v="167"/>
    <x v="15"/>
    <n v="711.57721611235945"/>
    <n v="439.72414979568873"/>
    <n v="836.48040168539319"/>
    <n v="0.85068008130092354"/>
    <n v="355.78860805617973"/>
  </r>
  <r>
    <x v="167"/>
    <x v="16"/>
    <n v="684.39557103370782"/>
    <n v="451.59224546118202"/>
    <n v="819.95905617977508"/>
    <n v="0.83467042149925952"/>
    <n v="342.19778551685391"/>
  </r>
  <r>
    <x v="167"/>
    <x v="17"/>
    <n v="922.12961025842719"/>
    <n v="587.75100562956504"/>
    <n v="1093.5146376404496"/>
    <n v="0.84327139163694098"/>
    <n v="461.0648051292136"/>
  </r>
  <r>
    <x v="167"/>
    <x v="18"/>
    <n v="1040.4880883595506"/>
    <n v="662.93467850604191"/>
    <n v="1233.733297752809"/>
    <n v="0.84336549094910063"/>
    <n v="520.2440441797753"/>
  </r>
  <r>
    <x v="167"/>
    <x v="19"/>
    <n v="998.29332535955075"/>
    <n v="636.67532602197821"/>
    <n v="1184.0375983146068"/>
    <n v="0.84312637265957613"/>
    <n v="499.14666267977537"/>
  </r>
  <r>
    <x v="167"/>
    <x v="20"/>
    <n v="769.7332939550563"/>
    <n v="499.24753403260075"/>
    <n v="917.46250280898892"/>
    <n v="0.83898065762728058"/>
    <n v="384.86664697752815"/>
  </r>
  <r>
    <x v="167"/>
    <x v="21"/>
    <n v="581.28928614606752"/>
    <n v="368.14059953963687"/>
    <n v="688.05867134831465"/>
    <n v="0.84482517313091532"/>
    <n v="290.64464307303376"/>
  </r>
  <r>
    <x v="167"/>
    <x v="22"/>
    <n v="571.70601384269662"/>
    <n v="367.04647213457531"/>
    <n v="679.39007865168537"/>
    <n v="0.84149891469905169"/>
    <n v="285.85300692134831"/>
  </r>
  <r>
    <x v="167"/>
    <x v="23"/>
    <n v="582.22127457303372"/>
    <n v="377.07795679224563"/>
    <n v="693.66375000000005"/>
    <n v="0.83934222391329183"/>
    <n v="291.11063728651686"/>
  </r>
  <r>
    <x v="167"/>
    <x v="24"/>
    <n v="590.56459705617988"/>
    <n v="380.42801068659065"/>
    <n v="702.48986797752809"/>
    <n v="0.8406734729945905"/>
    <n v="295.28229852808994"/>
  </r>
  <r>
    <x v="167"/>
    <x v="25"/>
    <n v="573.03511038202248"/>
    <n v="361.78064013507691"/>
    <n v="677.6831629213483"/>
    <n v="0.84557967754693764"/>
    <n v="286.51755519101124"/>
  </r>
  <r>
    <x v="167"/>
    <x v="26"/>
    <n v="634.65170177528103"/>
    <n v="409.31248935755275"/>
    <n v="755.19500561797747"/>
    <n v="0.84038122214002775"/>
    <n v="317.32585088764051"/>
  </r>
  <r>
    <x v="167"/>
    <x v="27"/>
    <n v="955.806809460674"/>
    <n v="605.56001461884819"/>
    <n v="1131.489985955056"/>
    <n v="0.84473289319826084"/>
    <n v="477.903404730337"/>
  </r>
  <r>
    <x v="167"/>
    <x v="28"/>
    <n v="850.44349173033686"/>
    <n v="552.76284918438751"/>
    <n v="1014.2982303370786"/>
    <n v="0.83845506804020709"/>
    <n v="425.22174586516843"/>
  </r>
  <r>
    <x v="167"/>
    <x v="29"/>
    <n v="669.52022531460682"/>
    <n v="442.85655862022918"/>
    <n v="802.73237359550558"/>
    <n v="0.83405160591165595"/>
    <n v="334.76011265730341"/>
  </r>
  <r>
    <x v="167"/>
    <x v="30"/>
    <n v="816.11795275280895"/>
    <n v="528.93879140247941"/>
    <n v="972.53522191011245"/>
    <n v="0.8391654454940034"/>
    <n v="408.05897637640447"/>
  </r>
  <r>
    <x v="167"/>
    <x v="31"/>
    <n v="845.85243569662919"/>
    <n v="546.09410573856599"/>
    <n v="1006.8193061797754"/>
    <n v="0.8401233771589951"/>
    <n v="422.92621784831459"/>
  </r>
  <r>
    <x v="167"/>
    <x v="32"/>
    <n v="837.92648194382036"/>
    <n v="532.86993665080433"/>
    <n v="993.01115730337074"/>
    <n v="0.84382383398319549"/>
    <n v="418.96324097191018"/>
  </r>
  <r>
    <x v="167"/>
    <x v="33"/>
    <n v="658.01219430337073"/>
    <n v="418.19522420556297"/>
    <n v="779.65844662921336"/>
    <n v="0.84397494460328137"/>
    <n v="329.00609715168537"/>
  </r>
  <r>
    <x v="167"/>
    <x v="34"/>
    <n v="464.40578103370785"/>
    <n v="310.48649778694482"/>
    <n v="558.63637078651686"/>
    <n v="0.83132034597006343"/>
    <n v="232.20289051685393"/>
  </r>
  <r>
    <x v="167"/>
    <x v="35"/>
    <n v="453.74059173033709"/>
    <n v="302.58820625907123"/>
    <n v="545.38073595505614"/>
    <n v="0.83197033158085187"/>
    <n v="226.87029586516854"/>
  </r>
  <r>
    <x v="167"/>
    <x v="36"/>
    <n v="470.08685831460684"/>
    <n v="313.69795006121876"/>
    <n v="565.14428089887645"/>
    <n v="0.83179972655287537"/>
    <n v="235.04342915730342"/>
  </r>
  <r>
    <x v="167"/>
    <x v="37"/>
    <n v="454.2430550561798"/>
    <n v="304.89834453343786"/>
    <n v="547.08294943820226"/>
    <n v="0.83030015013745273"/>
    <n v="227.1215275280899"/>
  </r>
  <r>
    <x v="167"/>
    <x v="38"/>
    <n v="472.07645100000002"/>
    <n v="318.51796042095839"/>
    <n v="569.48210393258421"/>
    <n v="0.82895748214044818"/>
    <n v="236.03822550000001"/>
  </r>
  <r>
    <x v="167"/>
    <x v="39"/>
    <n v="458.37216900000004"/>
    <n v="310.31907064162743"/>
    <n v="553.5367837078652"/>
    <n v="0.82807896871748043"/>
    <n v="229.18608450000002"/>
  </r>
  <r>
    <x v="167"/>
    <x v="40"/>
    <n v="464.11402813483147"/>
    <n v="317.51508029194332"/>
    <n v="562.33233707865168"/>
    <n v="0.82533761182209464"/>
    <n v="232.05701406741574"/>
  </r>
  <r>
    <x v="167"/>
    <x v="41"/>
    <n v="443.71563795505625"/>
    <n v="294.2599510518192"/>
    <n v="532.42134269662927"/>
    <n v="0.83339190669500074"/>
    <n v="221.85781897752813"/>
  </r>
  <r>
    <x v="167"/>
    <x v="42"/>
    <n v="431.75782122471918"/>
    <n v="285.40898974018177"/>
    <n v="517.56459269662923"/>
    <n v="0.83421050689569531"/>
    <n v="215.87891061235959"/>
  </r>
  <r>
    <x v="167"/>
    <x v="43"/>
    <n v="433.23684633707859"/>
    <n v="288.36410535439273"/>
    <n v="520.43061235955054"/>
    <n v="0.83245842202258413"/>
    <n v="216.61842316853929"/>
  </r>
  <r>
    <x v="167"/>
    <x v="44"/>
    <n v="443.20101825842704"/>
    <n v="290.34134695311241"/>
    <n v="529.8351067415731"/>
    <n v="0.83648858412584992"/>
    <n v="221.60050912921352"/>
  </r>
  <r>
    <x v="167"/>
    <x v="45"/>
    <n v="442.19203948314612"/>
    <n v="291.04265099336118"/>
    <n v="529.37663764044942"/>
    <n v="0.83530705369639158"/>
    <n v="221.09601974157306"/>
  </r>
  <r>
    <x v="167"/>
    <x v="46"/>
    <n v="434.74423631460672"/>
    <n v="287.20126271261717"/>
    <n v="521.04425561797757"/>
    <n v="0.83437103782860855"/>
    <n v="217.37211815730336"/>
  </r>
  <r>
    <x v="167"/>
    <x v="47"/>
    <n v="443.59002212359559"/>
    <n v="295.78209302136958"/>
    <n v="533.15959550561797"/>
    <n v="0.83200232324979584"/>
    <n v="221.79501106179779"/>
  </r>
  <r>
    <x v="168"/>
    <x v="0"/>
    <n v="454.64826741573034"/>
    <n v="302.8457552380446"/>
    <n v="546.27886516853926"/>
    <n v="0.83226406219369509"/>
    <n v="227.32413370786517"/>
  </r>
  <r>
    <x v="168"/>
    <x v="1"/>
    <n v="449.61958203370796"/>
    <n v="298.62968163655682"/>
    <n v="539.75684831460683"/>
    <n v="0.83300394138147038"/>
    <n v="224.80979101685398"/>
  </r>
  <r>
    <x v="168"/>
    <x v="2"/>
    <n v="441.37351051685386"/>
    <n v="293.82542162638941"/>
    <n v="530.23009550561801"/>
    <n v="0.83241882016517355"/>
    <n v="220.68675525842693"/>
  </r>
  <r>
    <x v="168"/>
    <x v="3"/>
    <n v="443.31447771910115"/>
    <n v="294.37547754641753"/>
    <n v="532.15096348314614"/>
    <n v="0.83306149596615631"/>
    <n v="221.65723885955057"/>
  </r>
  <r>
    <x v="168"/>
    <x v="4"/>
    <n v="452.71135233707872"/>
    <n v="297.24160437758485"/>
    <n v="541.57191573033708"/>
    <n v="0.83592102763780618"/>
    <n v="226.35567616853936"/>
  </r>
  <r>
    <x v="168"/>
    <x v="5"/>
    <n v="437.18766684269661"/>
    <n v="289.89081187870761"/>
    <n v="524.5662387640449"/>
    <n v="0.83342700032082695"/>
    <n v="218.59383342134831"/>
  </r>
  <r>
    <x v="168"/>
    <x v="6"/>
    <n v="437.32543904494389"/>
    <n v="291.13221441999804"/>
    <n v="525.36797191011237"/>
    <n v="0.83241739585862673"/>
    <n v="218.66271952247195"/>
  </r>
  <r>
    <x v="168"/>
    <x v="7"/>
    <n v="445.14198546067416"/>
    <n v="292.9582584538735"/>
    <n v="532.8939185393258"/>
    <n v="0.83532945296283045"/>
    <n v="222.57099273033708"/>
  </r>
  <r>
    <x v="168"/>
    <x v="8"/>
    <n v="443.73589857303375"/>
    <n v="294.87558369308658"/>
    <n v="532.77871348314602"/>
    <n v="0.83287092247365269"/>
    <n v="221.86794928651688"/>
  </r>
  <r>
    <x v="168"/>
    <x v="9"/>
    <n v="480.41166923595512"/>
    <n v="322.42491488726472"/>
    <n v="578.57860112359549"/>
    <n v="0.83033086308930038"/>
    <n v="240.20583461797756"/>
  </r>
  <r>
    <x v="168"/>
    <x v="10"/>
    <n v="507.88506721348307"/>
    <n v="344.03041394650273"/>
    <n v="613.43635955056186"/>
    <n v="0.82793440477768288"/>
    <n v="253.94253360674153"/>
  </r>
  <r>
    <x v="168"/>
    <x v="11"/>
    <n v="672.38507669662931"/>
    <n v="424.10669091408528"/>
    <n v="794.96426123595495"/>
    <n v="0.84580541476323967"/>
    <n v="336.19253834831466"/>
  </r>
  <r>
    <x v="168"/>
    <x v="12"/>
    <n v="719.29651156179773"/>
    <n v="449.97764754407416"/>
    <n v="848.44997191011237"/>
    <n v="0.84777716468355591"/>
    <n v="359.64825578089886"/>
  </r>
  <r>
    <x v="168"/>
    <x v="13"/>
    <n v="715.43483777528093"/>
    <n v="435.05982106146746"/>
    <n v="837.33150842696625"/>
    <n v="0.85442244866590089"/>
    <n v="357.71741888764046"/>
  </r>
  <r>
    <x v="168"/>
    <x v="14"/>
    <n v="735.8372800786517"/>
    <n v="452.99735454685225"/>
    <n v="864.09669943820211"/>
    <n v="0.851568210545256"/>
    <n v="367.91864003932585"/>
  </r>
  <r>
    <x v="168"/>
    <x v="15"/>
    <n v="735.82107158426982"/>
    <n v="459.81240342791546"/>
    <n v="867.67510955056173"/>
    <n v="0.84803754710148405"/>
    <n v="367.91053579213491"/>
  </r>
  <r>
    <x v="168"/>
    <x v="16"/>
    <n v="690.43728731460681"/>
    <n v="428.51233157591162"/>
    <n v="812.60474157303372"/>
    <n v="0.84965943710599556"/>
    <n v="345.2186436573034"/>
  </r>
  <r>
    <x v="168"/>
    <x v="17"/>
    <n v="648.65989304494383"/>
    <n v="408.42163904568065"/>
    <n v="766.52977247191006"/>
    <n v="0.84622922206027473"/>
    <n v="324.32994652247191"/>
  </r>
  <r>
    <x v="168"/>
    <x v="18"/>
    <n v="594.73423223595512"/>
    <n v="377.1918775893285"/>
    <n v="704.26026404494382"/>
    <n v="0.84448074468958101"/>
    <n v="297.36711611797756"/>
  </r>
  <r>
    <x v="168"/>
    <x v="19"/>
    <n v="462.07986208988763"/>
    <n v="292.41978333443035"/>
    <n v="546.83373033707858"/>
    <n v="0.84500980180036245"/>
    <n v="231.03993104494381"/>
  </r>
  <r>
    <x v="168"/>
    <x v="20"/>
    <n v="398.70870117977535"/>
    <n v="257.88008916037649"/>
    <n v="474.83762359550565"/>
    <n v="0.83967377766050533"/>
    <n v="199.35435058988767"/>
  </r>
  <r>
    <x v="168"/>
    <x v="21"/>
    <n v="420.85760875280903"/>
    <n v="279.23633775677183"/>
    <n v="505.06837078651682"/>
    <n v="0.83326858915641311"/>
    <n v="210.42880437640451"/>
  </r>
  <r>
    <x v="168"/>
    <x v="22"/>
    <n v="430.55028839325837"/>
    <n v="278.21482242333997"/>
    <n v="512.61782865168527"/>
    <n v="0.83990502149664725"/>
    <n v="215.27514419662918"/>
  </r>
  <r>
    <x v="168"/>
    <x v="23"/>
    <n v="430.44493317977532"/>
    <n v="282.26393014154405"/>
    <n v="514.7385421348315"/>
    <n v="0.83623995085843761"/>
    <n v="215.22246658988766"/>
  </r>
  <r>
    <x v="168"/>
    <x v="24"/>
    <n v="427.87588682022471"/>
    <n v="283.39775826273575"/>
    <n v="513.21736516853923"/>
    <n v="0.8337128005785841"/>
    <n v="213.93794341011235"/>
  </r>
  <r>
    <x v="168"/>
    <x v="25"/>
    <n v="435.18996991011238"/>
    <n v="287.03387268517326"/>
    <n v="521.3240393258427"/>
    <n v="0.83477825130198147"/>
    <n v="217.59498495505619"/>
  </r>
  <r>
    <x v="168"/>
    <x v="26"/>
    <n v="428.42697562921347"/>
    <n v="288.83163912304724"/>
    <n v="516.69467696629204"/>
    <n v="0.82916854910267068"/>
    <n v="214.21348781460674"/>
  </r>
  <r>
    <x v="168"/>
    <x v="27"/>
    <n v="427.96908566292137"/>
    <n v="284.08682551198547"/>
    <n v="513.67583426966291"/>
    <n v="0.8331501252563337"/>
    <n v="213.98454283146069"/>
  </r>
  <r>
    <x v="168"/>
    <x v="28"/>
    <n v="501.93249765168542"/>
    <n v="311.40325862339887"/>
    <n v="590.684536516854"/>
    <n v="0.84974714356241454"/>
    <n v="250.96624882584271"/>
  </r>
  <r>
    <x v="168"/>
    <x v="29"/>
    <n v="647.29432739325853"/>
    <n v="420.99282584425299"/>
    <n v="772.15601123595513"/>
    <n v="0.83829474610598942"/>
    <n v="323.64716369662926"/>
  </r>
  <r>
    <x v="168"/>
    <x v="30"/>
    <n v="646.99041812359553"/>
    <n v="408.93966460852181"/>
    <n v="765.39417977528103"/>
    <n v="0.84530355105855559"/>
    <n v="323.49520906179777"/>
  </r>
  <r>
    <x v="168"/>
    <x v="31"/>
    <n v="509.64774097752809"/>
    <n v="309.4174797734305"/>
    <n v="596.22143258426968"/>
    <n v="0.85479607596208762"/>
    <n v="254.82387048876404"/>
  </r>
  <r>
    <x v="168"/>
    <x v="32"/>
    <n v="469.4142057977528"/>
    <n v="311.87441851058441"/>
    <n v="563.57373033707859"/>
    <n v="0.8329242129809562"/>
    <n v="234.7071028988764"/>
  </r>
  <r>
    <x v="168"/>
    <x v="33"/>
    <n v="480.95060167415733"/>
    <n v="321.95446863623772"/>
    <n v="578.7643398876404"/>
    <n v="0.83099556853749434"/>
    <n v="240.47530083707866"/>
  </r>
  <r>
    <x v="168"/>
    <x v="34"/>
    <n v="473.34881780898877"/>
    <n v="313.77340132214937"/>
    <n v="567.90214887640445"/>
    <n v="0.83350418508806556"/>
    <n v="236.67440890449438"/>
  </r>
  <r>
    <x v="168"/>
    <x v="35"/>
    <n v="478.85160165168543"/>
    <n v="318.51334263242279"/>
    <n v="575.10834269662928"/>
    <n v="0.83262850858047899"/>
    <n v="239.42580082584271"/>
  </r>
  <r>
    <x v="168"/>
    <x v="36"/>
    <n v="435.65596412359554"/>
    <n v="281.78460970268208"/>
    <n v="518.8436039325843"/>
    <n v="0.83966721536419342"/>
    <n v="217.82798206179777"/>
  </r>
  <r>
    <x v="168"/>
    <x v="37"/>
    <n v="424.89352385393266"/>
    <n v="267.40429629190197"/>
    <n v="502.03542134831457"/>
    <n v="0.84634172368315719"/>
    <n v="212.44676192696633"/>
  </r>
  <r>
    <x v="168"/>
    <x v="38"/>
    <n v="438.97870547191002"/>
    <n v="275.4490382042087"/>
    <n v="518.24171629213481"/>
    <n v="0.8470539743744907"/>
    <n v="219.48935273595501"/>
  </r>
  <r>
    <x v="168"/>
    <x v="39"/>
    <n v="428.55664358426969"/>
    <n v="270.61391080107745"/>
    <n v="506.84582022471909"/>
    <n v="0.84553650535040714"/>
    <n v="214.27832179213485"/>
  </r>
  <r>
    <x v="168"/>
    <x v="40"/>
    <n v="424.99887906741571"/>
    <n v="270.64874805886967"/>
    <n v="503.85989325842689"/>
    <n v="0.84348622455138778"/>
    <n v="212.49943953370786"/>
  </r>
  <r>
    <x v="168"/>
    <x v="41"/>
    <n v="430.08834630337077"/>
    <n v="271.91347907443486"/>
    <n v="508.83487078651683"/>
    <n v="0.84524149384371816"/>
    <n v="215.04417315168538"/>
  </r>
  <r>
    <x v="168"/>
    <x v="42"/>
    <n v="416.7811724157304"/>
    <n v="262.06860089034649"/>
    <n v="492.3276320224719"/>
    <n v="0.84655246893943736"/>
    <n v="208.3905862078652"/>
  </r>
  <r>
    <x v="168"/>
    <x v="43"/>
    <n v="414.58897355056183"/>
    <n v="260.99221472782216"/>
    <n v="489.89892134831456"/>
    <n v="0.84627451803632792"/>
    <n v="207.29448677528092"/>
  </r>
  <r>
    <x v="168"/>
    <x v="44"/>
    <n v="419.7473268876405"/>
    <n v="264.31657897624268"/>
    <n v="496.0353539325842"/>
    <n v="0.84620445611360207"/>
    <n v="209.87366344382025"/>
  </r>
  <r>
    <x v="168"/>
    <x v="45"/>
    <n v="415.86944460674158"/>
    <n v="259.33823486062539"/>
    <n v="490.10582022471903"/>
    <n v="0.84852990404411188"/>
    <n v="207.93472230337079"/>
  </r>
  <r>
    <x v="168"/>
    <x v="46"/>
    <n v="402.55821859550565"/>
    <n v="252.29378663459207"/>
    <n v="475.08449157303374"/>
    <n v="0.84734026417619068"/>
    <n v="201.27910929775283"/>
  </r>
  <r>
    <x v="168"/>
    <x v="47"/>
    <n v="411.45262988764051"/>
    <n v="258.36537135009883"/>
    <n v="485.84558426966294"/>
    <n v="0.84687942673421213"/>
    <n v="205.72631494382026"/>
  </r>
  <r>
    <x v="169"/>
    <x v="0"/>
    <n v="417.88335003370798"/>
    <n v="263.12028867065453"/>
    <n v="493.82059550561792"/>
    <n v="0.84622503361942902"/>
    <n v="208.94167501685399"/>
  </r>
  <r>
    <x v="169"/>
    <x v="1"/>
    <n v="416.70012994382017"/>
    <n v="263.33907180481094"/>
    <n v="492.93657303370787"/>
    <n v="0.84534228689768065"/>
    <n v="208.35006497191009"/>
  </r>
  <r>
    <x v="169"/>
    <x v="2"/>
    <n v="416.44484615730346"/>
    <n v="265.0059841003162"/>
    <n v="493.61369662921345"/>
    <n v="0.84366549996711959"/>
    <n v="208.22242307865173"/>
  </r>
  <r>
    <x v="169"/>
    <x v="3"/>
    <n v="414.89693494382021"/>
    <n v="261.48703593661889"/>
    <n v="490.42322191011226"/>
    <n v="0.84599773503356868"/>
    <n v="207.44846747191011"/>
  </r>
  <r>
    <x v="169"/>
    <x v="4"/>
    <n v="414.90098706741577"/>
    <n v="259.43760954913313"/>
    <n v="489.33700280898881"/>
    <n v="0.84788394232547148"/>
    <n v="207.45049353370788"/>
  </r>
  <r>
    <x v="169"/>
    <x v="5"/>
    <n v="400.23635177528092"/>
    <n v="250.02515455940195"/>
    <n v="471.91282584269658"/>
    <n v="0.84811501162439762"/>
    <n v="200.11817588764046"/>
  </r>
  <r>
    <x v="169"/>
    <x v="6"/>
    <n v="400.56052166292142"/>
    <n v="252.07958690667456"/>
    <n v="473.27882865168544"/>
    <n v="0.84635208129649542"/>
    <n v="200.28026083146071"/>
  </r>
  <r>
    <x v="169"/>
    <x v="7"/>
    <n v="409.66969550561805"/>
    <n v="256.76996242798668"/>
    <n v="483.48740730337073"/>
    <n v="0.84732236934676819"/>
    <n v="204.83484775280903"/>
  </r>
  <r>
    <x v="169"/>
    <x v="8"/>
    <n v="412.42108742696627"/>
    <n v="261.55340874674499"/>
    <n v="488.36598876404486"/>
    <n v="0.8444918297253261"/>
    <n v="206.21054371348313"/>
  </r>
  <r>
    <x v="169"/>
    <x v="9"/>
    <n v="423.59684430337086"/>
    <n v="275.71455730452647"/>
    <n v="505.42339044943816"/>
    <n v="0.83810296932774597"/>
    <n v="211.79842215168543"/>
  </r>
  <r>
    <x v="169"/>
    <x v="10"/>
    <n v="518.28686848314612"/>
    <n v="351.76913557305784"/>
    <n v="626.38869943820214"/>
    <n v="0.8274205280969934"/>
    <n v="259.14343424157306"/>
  </r>
  <r>
    <x v="169"/>
    <x v="11"/>
    <n v="718.62385904494397"/>
    <n v="459.41635014493158"/>
    <n v="852.9265112359551"/>
    <n v="0.84253901078019433"/>
    <n v="359.31192952247198"/>
  </r>
  <r>
    <x v="169"/>
    <x v="12"/>
    <n v="827.59761889887648"/>
    <n v="527.99179240715966"/>
    <n v="981.67874157303368"/>
    <n v="0.8430432318140465"/>
    <n v="413.79880944943824"/>
  </r>
  <r>
    <x v="169"/>
    <x v="13"/>
    <n v="664.81570982022458"/>
    <n v="418.98137820492406"/>
    <n v="785.82779494382021"/>
    <n v="0.84600686575072481"/>
    <n v="332.40785491011229"/>
  </r>
  <r>
    <x v="169"/>
    <x v="14"/>
    <n v="618.30138306741583"/>
    <n v="396.74729666348901"/>
    <n v="734.64618539325841"/>
    <n v="0.84163151645092549"/>
    <n v="309.15069153370791"/>
  </r>
  <r>
    <x v="169"/>
    <x v="15"/>
    <n v="622.62094682022473"/>
    <n v="398.72639485005408"/>
    <n v="739.35078370786516"/>
    <n v="0.84211846465863338"/>
    <n v="311.31047341011237"/>
  </r>
  <r>
    <x v="169"/>
    <x v="16"/>
    <n v="637.41525006741574"/>
    <n v="404.40764771096241"/>
    <n v="754.87995505617982"/>
    <n v="0.8443928677639585"/>
    <n v="318.70762503370787"/>
  </r>
  <r>
    <x v="169"/>
    <x v="17"/>
    <n v="630.08495848314612"/>
    <n v="402.47284178807433"/>
    <n v="747.65730337078651"/>
    <n v="0.84274567457902216"/>
    <n v="315.04247924157306"/>
  </r>
  <r>
    <x v="169"/>
    <x v="18"/>
    <n v="638.80512846067427"/>
    <n v="409.47365265315318"/>
    <n v="758.77576685393274"/>
    <n v="0.84188920675381385"/>
    <n v="319.40256423033713"/>
  </r>
  <r>
    <x v="169"/>
    <x v="19"/>
    <n v="684.41177952809005"/>
    <n v="435.49775029017627"/>
    <n v="811.21992977528089"/>
    <n v="0.84368215622819021"/>
    <n v="342.20588976404503"/>
  </r>
  <r>
    <x v="169"/>
    <x v="20"/>
    <n v="712.57403851685399"/>
    <n v="459.09660379909883"/>
    <n v="847.66234550561796"/>
    <n v="0.84063429535945022"/>
    <n v="356.28701925842699"/>
  </r>
  <r>
    <x v="169"/>
    <x v="21"/>
    <n v="690.31572360674159"/>
    <n v="441.6961742239655"/>
    <n v="819.53115168539318"/>
    <n v="0.8423300593114541"/>
    <n v="345.15786180337079"/>
  </r>
  <r>
    <x v="169"/>
    <x v="22"/>
    <n v="607.81043507865172"/>
    <n v="381.51556639988576"/>
    <n v="717.62640168539338"/>
    <n v="0.8469733466482956"/>
    <n v="303.90521753932586"/>
  </r>
  <r>
    <x v="169"/>
    <x v="23"/>
    <n v="651.20462666292133"/>
    <n v="417.11529018005956"/>
    <n v="773.33862640449433"/>
    <n v="0.84206918473810866"/>
    <n v="325.60231333146066"/>
  </r>
  <r>
    <x v="169"/>
    <x v="24"/>
    <n v="657.45300124719097"/>
    <n v="413.28012968236692"/>
    <n v="776.55966573033709"/>
    <n v="0.84662264892275996"/>
    <n v="328.72650062359548"/>
  </r>
  <r>
    <x v="169"/>
    <x v="25"/>
    <n v="700.51086657303381"/>
    <n v="447.81819509035239"/>
    <n v="831.41843258426957"/>
    <n v="0.84254911741090432"/>
    <n v="350.2554332865169"/>
  </r>
  <r>
    <x v="169"/>
    <x v="26"/>
    <n v="687.07402473033733"/>
    <n v="448.41920635548433"/>
    <n v="820.45749438202256"/>
    <n v="0.83742793433540252"/>
    <n v="343.53701236516866"/>
  </r>
  <r>
    <x v="169"/>
    <x v="27"/>
    <n v="743.55252340449454"/>
    <n v="484.98150994556801"/>
    <n v="887.73724719101119"/>
    <n v="0.83758175716660788"/>
    <n v="371.77626170224727"/>
  </r>
  <r>
    <x v="169"/>
    <x v="28"/>
    <n v="951.15091944943833"/>
    <n v="606.26734760740248"/>
    <n v="1127.9397893258429"/>
    <n v="0.84326391217915164"/>
    <n v="475.57545972471917"/>
  </r>
  <r>
    <x v="169"/>
    <x v="29"/>
    <n v="1185.9998466741572"/>
    <n v="755.83864498202217"/>
    <n v="1406.3739522471908"/>
    <n v="0.84330333676835645"/>
    <n v="592.9999233370786"/>
  </r>
  <r>
    <x v="169"/>
    <x v="30"/>
    <n v="1227.5786868876405"/>
    <n v="790.93156937974834"/>
    <n v="1460.3157808988765"/>
    <n v="0.8406255023362289"/>
    <n v="613.78934344382026"/>
  </r>
  <r>
    <x v="169"/>
    <x v="31"/>
    <n v="1146.7914987640449"/>
    <n v="717.74422167931084"/>
    <n v="1352.8811882022471"/>
    <n v="0.84766608388423159"/>
    <n v="573.39574938202247"/>
  </r>
  <r>
    <x v="169"/>
    <x v="32"/>
    <n v="1108.2639076179776"/>
    <n v="711.61559582422331"/>
    <n v="1317.0594691011236"/>
    <n v="0.84146838743306995"/>
    <n v="554.13195380898878"/>
  </r>
  <r>
    <x v="169"/>
    <x v="33"/>
    <n v="1077.5163937752809"/>
    <n v="694.47412034730087"/>
    <n v="1281.9266292134832"/>
    <n v="0.84054451262657937"/>
    <n v="538.75819688764045"/>
  </r>
  <r>
    <x v="169"/>
    <x v="34"/>
    <n v="786.51718988764037"/>
    <n v="484.14837160400782"/>
    <n v="923.58482865168537"/>
    <n v="0.85159171684950041"/>
    <n v="393.25859494382019"/>
  </r>
  <r>
    <x v="169"/>
    <x v="35"/>
    <n v="772.97499283146055"/>
    <n v="474.27513503516963"/>
    <n v="906.87774438202246"/>
    <n v="0.8523475161011832"/>
    <n v="386.48749641573028"/>
  </r>
  <r>
    <x v="169"/>
    <x v="36"/>
    <n v="713.59517366292141"/>
    <n v="435.3953992963676"/>
    <n v="835.93494101123588"/>
    <n v="0.85364917609459023"/>
    <n v="356.79758683146071"/>
  </r>
  <r>
    <x v="169"/>
    <x v="37"/>
    <n v="694.59881824719105"/>
    <n v="429.18289410419231"/>
    <n v="816.49585112359557"/>
    <n v="0.85070710070521527"/>
    <n v="347.29940912359552"/>
  </r>
  <r>
    <x v="169"/>
    <x v="38"/>
    <n v="699.56266965168538"/>
    <n v="461.1953016610251"/>
    <n v="837.90753370786501"/>
    <n v="0.8348924451795019"/>
    <n v="349.78133482584269"/>
  </r>
  <r>
    <x v="169"/>
    <x v="39"/>
    <n v="713.24669103370786"/>
    <n v="452.38716238686914"/>
    <n v="844.6152893258427"/>
    <n v="0.84446339066749432"/>
    <n v="356.62334551685393"/>
  </r>
  <r>
    <x v="169"/>
    <x v="40"/>
    <n v="683.86069071910106"/>
    <n v="429.96959508939926"/>
    <n v="807.79904494382015"/>
    <n v="0.84657278935835012"/>
    <n v="341.93034535955053"/>
  </r>
  <r>
    <x v="169"/>
    <x v="41"/>
    <n v="669.7917175955057"/>
    <n v="436.94052924629665"/>
    <n v="799.71117977528081"/>
    <n v="0.83754202083771978"/>
    <n v="334.89585879775285"/>
  </r>
  <r>
    <x v="169"/>
    <x v="42"/>
    <n v="664.97374264044947"/>
    <n v="433.82207949663331"/>
    <n v="793.97208707865161"/>
    <n v="0.83752785955884179"/>
    <n v="332.48687132022474"/>
  </r>
  <r>
    <x v="169"/>
    <x v="43"/>
    <n v="827.56925403370792"/>
    <n v="514.26577723220703"/>
    <n v="974.3408848314607"/>
    <n v="0.84936316120703381"/>
    <n v="413.78462701685396"/>
  </r>
  <r>
    <x v="169"/>
    <x v="44"/>
    <n v="897.06722582022462"/>
    <n v="550.90861869808805"/>
    <n v="1052.7249943820225"/>
    <n v="0.85213824180818176"/>
    <n v="448.53361291011231"/>
  </r>
  <r>
    <x v="169"/>
    <x v="45"/>
    <n v="896.80788991011241"/>
    <n v="548.86654800755844"/>
    <n v="1051.4365786516853"/>
    <n v="0.85293579101094075"/>
    <n v="448.4039449550562"/>
  </r>
  <r>
    <x v="169"/>
    <x v="46"/>
    <n v="891.44693039325841"/>
    <n v="546.60415279776873"/>
    <n v="1045.6833792134832"/>
    <n v="0.85250176880860951"/>
    <n v="445.72346519662921"/>
  </r>
  <r>
    <x v="169"/>
    <x v="47"/>
    <n v="885.10940908988755"/>
    <n v="543.98508743380864"/>
    <n v="1038.912143258427"/>
    <n v="0.85195790118868464"/>
    <n v="442.55470454494377"/>
  </r>
  <r>
    <x v="170"/>
    <x v="0"/>
    <n v="883.3791523146067"/>
    <n v="542.34584392570378"/>
    <n v="1036.5798286516851"/>
    <n v="0.85220561687337504"/>
    <n v="441.68957615730335"/>
  </r>
  <r>
    <x v="170"/>
    <x v="1"/>
    <n v="895.377490280899"/>
    <n v="547.23537369636449"/>
    <n v="1049.365238764045"/>
    <n v="0.85325628980762258"/>
    <n v="447.6887451404495"/>
  </r>
  <r>
    <x v="170"/>
    <x v="2"/>
    <n v="871.63204601123596"/>
    <n v="532.58089163679949"/>
    <n v="1021.4621039325843"/>
    <n v="0.85331804543261147"/>
    <n v="435.81602300561798"/>
  </r>
  <r>
    <x v="170"/>
    <x v="3"/>
    <n v="856.46089526966273"/>
    <n v="523.1167959519629"/>
    <n v="1003.5818089887639"/>
    <n v="0.85340416456198609"/>
    <n v="428.23044763483136"/>
  </r>
  <r>
    <x v="170"/>
    <x v="4"/>
    <n v="855.14395510112354"/>
    <n v="520.83301680003103"/>
    <n v="1001.2683033707867"/>
    <n v="0.85406074697687617"/>
    <n v="427.57197755056177"/>
  </r>
  <r>
    <x v="170"/>
    <x v="5"/>
    <n v="835.19940276404486"/>
    <n v="510.2185825046397"/>
    <n v="978.71397471910097"/>
    <n v="0.85336413327883054"/>
    <n v="417.59970138202243"/>
  </r>
  <r>
    <x v="170"/>
    <x v="6"/>
    <n v="809.29012449438198"/>
    <n v="493.62607969865161"/>
    <n v="947.95422471910103"/>
    <n v="0.85372278891862297"/>
    <n v="404.64506224719099"/>
  </r>
  <r>
    <x v="170"/>
    <x v="7"/>
    <n v="804.69906846067431"/>
    <n v="490.11781511696131"/>
    <n v="942.20807865168558"/>
    <n v="0.85405664278766447"/>
    <n v="402.34953423033716"/>
  </r>
  <r>
    <x v="170"/>
    <x v="8"/>
    <n v="579.89535562921367"/>
    <n v="371.92442402924092"/>
    <n v="688.91683146067408"/>
    <n v="0.84174943788162648"/>
    <n v="289.94767781460683"/>
  </r>
  <r>
    <x v="170"/>
    <x v="9"/>
    <n v="635.478334988764"/>
    <n v="397.06569284663897"/>
    <n v="749.32895224719107"/>
    <n v="0.84806323455540311"/>
    <n v="317.739167494382"/>
  </r>
  <r>
    <x v="170"/>
    <x v="10"/>
    <n v="763.58217033707876"/>
    <n v="491.65115156136915"/>
    <n v="908.17321348314601"/>
    <n v="0.84078913471636918"/>
    <n v="381.79108516853938"/>
  </r>
  <r>
    <x v="170"/>
    <x v="11"/>
    <n v="825.23928296629219"/>
    <n v="535.82630037221088"/>
    <n v="983.93582022471912"/>
    <n v="0.83871251153130844"/>
    <n v="412.6196414831461"/>
  </r>
  <r>
    <x v="170"/>
    <x v="12"/>
    <n v="634.98397591011246"/>
    <n v="402.70121045392045"/>
    <n v="751.91283707865171"/>
    <n v="0.84449146842227907"/>
    <n v="317.49198795505623"/>
  </r>
  <r>
    <x v="170"/>
    <x v="13"/>
    <n v="631.76253765168531"/>
    <n v="405.26410935220304"/>
    <n v="750.57504775280893"/>
    <n v="0.84170468968180678"/>
    <n v="315.88126882584265"/>
  </r>
  <r>
    <x v="170"/>
    <x v="14"/>
    <n v="667.3766519325842"/>
    <n v="433.92803789510157"/>
    <n v="796.04342696629203"/>
    <n v="0.83836714094348508"/>
    <n v="333.6883259662921"/>
  </r>
  <r>
    <x v="170"/>
    <x v="15"/>
    <n v="644.00400303370793"/>
    <n v="423.73348613333349"/>
    <n v="770.90286235955045"/>
    <n v="0.83538930062156569"/>
    <n v="322.00200151685397"/>
  </r>
  <r>
    <x v="170"/>
    <x v="16"/>
    <n v="641.02164006741577"/>
    <n v="420.95122674323244"/>
    <n v="766.88244101123598"/>
    <n v="0.83587992863957594"/>
    <n v="320.51082003370789"/>
  </r>
  <r>
    <x v="170"/>
    <x v="17"/>
    <n v="661.48891634831466"/>
    <n v="435.40804822899219"/>
    <n v="791.92660955056181"/>
    <n v="0.83529068018528407"/>
    <n v="330.74445817415733"/>
  </r>
  <r>
    <x v="170"/>
    <x v="18"/>
    <n v="686.81063669662933"/>
    <n v="452.4012914026074"/>
    <n v="822.4206825842698"/>
    <n v="0.83510866304879794"/>
    <n v="343.40531834831467"/>
  </r>
  <r>
    <x v="170"/>
    <x v="19"/>
    <n v="694.02746882022473"/>
    <n v="459.55012907148512"/>
    <n v="832.38239325842699"/>
    <n v="0.83378441740387987"/>
    <n v="347.01373441011236"/>
  </r>
  <r>
    <x v="170"/>
    <x v="20"/>
    <n v="680.17731037078659"/>
    <n v="446.63882721014505"/>
    <n v="813.71212078651695"/>
    <n v="0.83589428373432806"/>
    <n v="340.08865518539329"/>
  </r>
  <r>
    <x v="170"/>
    <x v="21"/>
    <n v="670.87768671910123"/>
    <n v="433.64063512381193"/>
    <n v="798.82480617977524"/>
    <n v="0.83983081337626919"/>
    <n v="335.43884335955062"/>
  </r>
  <r>
    <x v="170"/>
    <x v="22"/>
    <n v="622.00907615730341"/>
    <n v="398.31727695771366"/>
    <n v="738.61488202247187"/>
    <n v="0.84212908688506394"/>
    <n v="311.00453807865171"/>
  </r>
  <r>
    <x v="170"/>
    <x v="23"/>
    <n v="617.69356452808995"/>
    <n v="391.27607130528855"/>
    <n v="731.19238483146069"/>
    <n v="0.84477570792872503"/>
    <n v="308.84678226404498"/>
  </r>
  <r>
    <x v="170"/>
    <x v="24"/>
    <n v="641.16751651685388"/>
    <n v="411.69550169081674"/>
    <n v="761.96389044943817"/>
    <n v="0.84146706235470881"/>
    <n v="320.58375825842694"/>
  </r>
  <r>
    <x v="170"/>
    <x v="25"/>
    <n v="646.00980421348322"/>
    <n v="415.68053552959361"/>
    <n v="768.19201685393261"/>
    <n v="0.84094834369558191"/>
    <n v="323.00490210674161"/>
  </r>
  <r>
    <x v="170"/>
    <x v="26"/>
    <n v="640.70152230337078"/>
    <n v="407.80628248610384"/>
    <n v="759.47640168539317"/>
    <n v="0.84360951950785712"/>
    <n v="320.35076115168539"/>
  </r>
  <r>
    <x v="170"/>
    <x v="27"/>
    <n v="630.34834651685401"/>
    <n v="406.32009215512608"/>
    <n v="749.95670224719106"/>
    <n v="0.84051298512042194"/>
    <n v="315.174173258427"/>
  </r>
  <r>
    <x v="170"/>
    <x v="28"/>
    <n v="621.17433869662921"/>
    <n v="396.91706554608646"/>
    <n v="737.15718539325849"/>
    <n v="0.84266198716525464"/>
    <n v="310.5871693483146"/>
  </r>
  <r>
    <x v="170"/>
    <x v="29"/>
    <n v="607.59972465168539"/>
    <n v="385.70339491300751"/>
    <n v="719.68363483146072"/>
    <n v="0.84425947075200103"/>
    <n v="303.7998623258427"/>
  </r>
  <r>
    <x v="170"/>
    <x v="30"/>
    <n v="587.29453331460672"/>
    <n v="373.50431238905281"/>
    <n v="696.00311797752806"/>
    <n v="0.84381020450194133"/>
    <n v="293.64726665730336"/>
  </r>
  <r>
    <x v="170"/>
    <x v="31"/>
    <n v="562.15110640449439"/>
    <n v="366.14427027022725"/>
    <n v="670.87666011235956"/>
    <n v="0.83793510764012025"/>
    <n v="281.07555320224719"/>
  </r>
  <r>
    <x v="170"/>
    <x v="32"/>
    <n v="534.17524510112366"/>
    <n v="357.60918740155535"/>
    <n v="642.82775561797757"/>
    <n v="0.83097725702213698"/>
    <n v="267.08762255056183"/>
  </r>
  <r>
    <x v="170"/>
    <x v="33"/>
    <n v="498.4881925955055"/>
    <n v="339.74595891740773"/>
    <n v="603.25599438202244"/>
    <n v="0.8263294475940659"/>
    <n v="249.24409629775275"/>
  </r>
  <r>
    <x v="170"/>
    <x v="34"/>
    <n v="452.63030986516861"/>
    <n v="297.95122274929508"/>
    <n v="541.89401966292132"/>
    <n v="0.83527459879834409"/>
    <n v="226.31515493258431"/>
  </r>
  <r>
    <x v="170"/>
    <x v="35"/>
    <n v="434.67940233707878"/>
    <n v="269.9131741515115"/>
    <n v="511.66327247191015"/>
    <n v="0.84954192673843376"/>
    <n v="217.33970116853939"/>
  </r>
  <r>
    <x v="170"/>
    <x v="36"/>
    <n v="414.82399671910122"/>
    <n v="256.36399431620708"/>
    <n v="487.64889606741565"/>
    <n v="0.85066120330507899"/>
    <n v="207.41199835955061"/>
  </r>
  <r>
    <x v="170"/>
    <x v="37"/>
    <n v="419.30564541573028"/>
    <n v="261.06579783480242"/>
    <n v="493.93580056179775"/>
    <n v="0.84890717566699181"/>
    <n v="209.65282270786514"/>
  </r>
  <r>
    <x v="170"/>
    <x v="38"/>
    <n v="422.81073232584265"/>
    <n v="262.69541139300082"/>
    <n v="497.77283426966295"/>
    <n v="0.84940499604843767"/>
    <n v="211.40536616292133"/>
  </r>
  <r>
    <x v="170"/>
    <x v="39"/>
    <n v="431.75782122471912"/>
    <n v="270.11570677682187"/>
    <n v="509.29098876404493"/>
    <n v="0.84776253801881618"/>
    <n v="215.87891061235956"/>
  </r>
  <r>
    <x v="170"/>
    <x v="40"/>
    <n v="418.88422456179779"/>
    <n v="262.94626807787142"/>
    <n v="494.57530617977528"/>
    <n v="0.84695741847154771"/>
    <n v="209.4421122808989"/>
  </r>
  <r>
    <x v="170"/>
    <x v="41"/>
    <n v="418.50737706741569"/>
    <n v="260.89761900817433"/>
    <n v="493.16933426966295"/>
    <n v="0.84860786749278616"/>
    <n v="209.25368853370784"/>
  </r>
  <r>
    <x v="170"/>
    <x v="42"/>
    <n v="421.73691957303367"/>
    <n v="258.86332884627012"/>
    <n v="494.84568539325841"/>
    <n v="0.85225946597447944"/>
    <n v="210.86845978651684"/>
  </r>
  <r>
    <x v="170"/>
    <x v="43"/>
    <n v="409.7669464719101"/>
    <n v="253.27677351136418"/>
    <n v="481.72406460674154"/>
    <n v="0.85062585944595881"/>
    <n v="204.88347323595505"/>
  </r>
  <r>
    <x v="170"/>
    <x v="44"/>
    <n v="401.83694059550567"/>
    <n v="247.6731199266294"/>
    <n v="472.03273314606741"/>
    <n v="0.85129041352130097"/>
    <n v="200.91847029775283"/>
  </r>
  <r>
    <x v="170"/>
    <x v="45"/>
    <n v="427.028992988764"/>
    <n v="268.21296499814781"/>
    <n v="504.273691011236"/>
    <n v="0.84681989284911785"/>
    <n v="213.514496494382"/>
  </r>
  <r>
    <x v="170"/>
    <x v="46"/>
    <n v="437.74280777528088"/>
    <n v="276.2167928183535"/>
    <n v="517.60456179775281"/>
    <n v="0.84570894478770675"/>
    <n v="218.87140388764044"/>
  </r>
  <r>
    <x v="170"/>
    <x v="47"/>
    <n v="423.86428446067418"/>
    <n v="268.08390572144236"/>
    <n v="501.52757865168542"/>
    <n v="0.84514651337858138"/>
    <n v="211.93214223033709"/>
  </r>
  <r>
    <x v="171"/>
    <x v="0"/>
    <n v="424.76385589887644"/>
    <n v="266.64744941393354"/>
    <n v="501.52287640449435"/>
    <n v="0.84694811719075147"/>
    <n v="212.38192794943822"/>
  </r>
  <r>
    <x v="171"/>
    <x v="1"/>
    <n v="440.77784834831465"/>
    <n v="277.68932166474002"/>
    <n v="520.95726404494383"/>
    <n v="0.84609214376995046"/>
    <n v="220.38892417415732"/>
  </r>
  <r>
    <x v="171"/>
    <x v="2"/>
    <n v="434.29445059550568"/>
    <n v="273.06712803031644"/>
    <n v="513.00811516853935"/>
    <n v="0.84656448456536848"/>
    <n v="217.14722529775284"/>
  </r>
  <r>
    <x v="171"/>
    <x v="3"/>
    <n v="422.79047170786515"/>
    <n v="265.14771016599514"/>
    <n v="499.05419662921349"/>
    <n v="0.84718348140049682"/>
    <n v="211.39523585393258"/>
  </r>
  <r>
    <x v="171"/>
    <x v="4"/>
    <n v="427.0168366179775"/>
    <n v="267.0414174403611"/>
    <n v="503.64123876404489"/>
    <n v="0.84785915797104572"/>
    <n v="213.50841830898875"/>
  </r>
  <r>
    <x v="171"/>
    <x v="5"/>
    <n v="426.80207406741573"/>
    <n v="266.65310222339633"/>
    <n v="503.25330337078651"/>
    <n v="0.84808598613997943"/>
    <n v="213.40103703370787"/>
  </r>
  <r>
    <x v="171"/>
    <x v="6"/>
    <n v="419.94993306741571"/>
    <n v="262.76438799922062"/>
    <n v="495.38174157303365"/>
    <n v="0.84772993799470286"/>
    <n v="209.97496653370786"/>
  </r>
  <r>
    <x v="171"/>
    <x v="7"/>
    <n v="421.57078250561796"/>
    <n v="263.99913017078899"/>
    <n v="497.41076123595502"/>
    <n v="0.84753048256959385"/>
    <n v="210.78539125280898"/>
  </r>
  <r>
    <x v="171"/>
    <x v="8"/>
    <n v="446.63316694382024"/>
    <n v="282.7982855678527"/>
    <n v="528.63603370786518"/>
    <n v="0.84487840113948542"/>
    <n v="223.31658347191012"/>
  </r>
  <r>
    <x v="171"/>
    <x v="9"/>
    <n v="425.54591575280892"/>
    <n v="271.41338772763567"/>
    <n v="504.73216011235962"/>
    <n v="0.84311234627505638"/>
    <n v="212.77295787640446"/>
  </r>
  <r>
    <x v="171"/>
    <x v="10"/>
    <n v="494.83722923595508"/>
    <n v="332.78806128218019"/>
    <n v="596.33193539325839"/>
    <n v="0.82980165888588309"/>
    <n v="247.41861461797754"/>
  </r>
  <r>
    <x v="171"/>
    <x v="11"/>
    <n v="555.15308895505621"/>
    <n v="348.9236938233409"/>
    <n v="655.7001573033707"/>
    <n v="0.84665694032799399"/>
    <n v="277.5765444775281"/>
  </r>
  <r>
    <x v="171"/>
    <x v="12"/>
    <n v="551.17795570786518"/>
    <n v="338.74661333970425"/>
    <n v="646.95162640449439"/>
    <n v="0.85196162002265607"/>
    <n v="275.58897785393259"/>
  </r>
  <r>
    <x v="171"/>
    <x v="13"/>
    <n v="551.95596343820228"/>
    <n v="340.73819672806087"/>
    <n v="648.65854213483135"/>
    <n v="0.85091913169235922"/>
    <n v="275.97798171910114"/>
  </r>
  <r>
    <x v="171"/>
    <x v="14"/>
    <n v="575.76624168539331"/>
    <n v="359.14919078363494"/>
    <n v="678.59775000000002"/>
    <n v="0.8484647078263865"/>
    <n v="287.88312084269666"/>
  </r>
  <r>
    <x v="171"/>
    <x v="15"/>
    <n v="599.6940315168539"/>
    <n v="379.01873776064213"/>
    <n v="709.4280337078651"/>
    <n v="0.84532045961380986"/>
    <n v="299.84701575842695"/>
  </r>
  <r>
    <x v="171"/>
    <x v="16"/>
    <n v="600.09113962921344"/>
    <n v="381.92636149267105"/>
    <n v="711.3206882022472"/>
    <n v="0.84362953247690686"/>
    <n v="300.04556981460672"/>
  </r>
  <r>
    <x v="171"/>
    <x v="17"/>
    <n v="603.4017246067416"/>
    <n v="382.89330844193108"/>
    <n v="714.63342134831464"/>
    <n v="0.84435139272984217"/>
    <n v="301.7008623033708"/>
  </r>
  <r>
    <x v="171"/>
    <x v="18"/>
    <n v="574.818044764045"/>
    <n v="366.65874406435665"/>
    <n v="681.80233146067417"/>
    <n v="0.84308606503672545"/>
    <n v="287.4090223820225"/>
  </r>
  <r>
    <x v="171"/>
    <x v="19"/>
    <n v="547.1582491011236"/>
    <n v="346.05143210322268"/>
    <n v="647.40539325842701"/>
    <n v="0.84515553129275922"/>
    <n v="273.5791245505618"/>
  </r>
  <r>
    <x v="171"/>
    <x v="20"/>
    <n v="497.5318914269663"/>
    <n v="338.32640523985066"/>
    <n v="601.66663483146067"/>
    <n v="0.82692285498984885"/>
    <n v="248.76594571348315"/>
  </r>
  <r>
    <x v="171"/>
    <x v="21"/>
    <n v="436.08143710112358"/>
    <n v="298.25082926609753"/>
    <n v="528.31863202247189"/>
    <n v="0.8254137005006762"/>
    <n v="218.04071855056179"/>
  </r>
  <r>
    <x v="171"/>
    <x v="22"/>
    <n v="419.60955468539322"/>
    <n v="286.72610307629225"/>
    <n v="508.21652528089891"/>
    <n v="0.82565114240129978"/>
    <n v="209.80477734269661"/>
  </r>
  <r>
    <x v="171"/>
    <x v="23"/>
    <n v="425.13259914606749"/>
    <n v="290.92428458937673"/>
    <n v="515.14528651685396"/>
    <n v="0.82526737655039861"/>
    <n v="212.56629957303375"/>
  </r>
  <r>
    <x v="171"/>
    <x v="24"/>
    <n v="530.09880876404497"/>
    <n v="351.14524506095586"/>
    <n v="635.8519719101123"/>
    <n v="0.83368273148798666"/>
    <n v="265.04940438202249"/>
  </r>
  <r>
    <x v="171"/>
    <x v="25"/>
    <n v="553.11892291011236"/>
    <n v="351.56993966631086"/>
    <n v="655.39451123595495"/>
    <n v="0.84394805483956614"/>
    <n v="276.55946145505618"/>
  </r>
  <r>
    <x v="171"/>
    <x v="26"/>
    <n v="549.73134758426966"/>
    <n v="351.50409188754998"/>
    <n v="652.50262921348315"/>
    <n v="0.84249675475929886"/>
    <n v="274.86567379213483"/>
  </r>
  <r>
    <x v="171"/>
    <x v="27"/>
    <n v="534.5237277303371"/>
    <n v="336.20695445337526"/>
    <n v="631.46712640449425"/>
    <n v="0.84647910457961217"/>
    <n v="267.26186386516855"/>
  </r>
  <r>
    <x v="171"/>
    <x v="28"/>
    <n v="547.21903095505616"/>
    <n v="344.10826904227065"/>
    <n v="646.42027247191004"/>
    <n v="0.84653754570922024"/>
    <n v="273.60951547752808"/>
  </r>
  <r>
    <x v="171"/>
    <x v="29"/>
    <n v="506.59243978651693"/>
    <n v="313.12222080117681"/>
    <n v="595.55136235955058"/>
    <n v="0.85062762308093465"/>
    <n v="253.29621989325847"/>
  </r>
  <r>
    <x v="171"/>
    <x v="30"/>
    <n v="463.43732349438204"/>
    <n v="311.50471404131571"/>
    <n v="558.39890730337072"/>
    <n v="0.82993952429531292"/>
    <n v="231.71866174719102"/>
  </r>
  <r>
    <x v="171"/>
    <x v="31"/>
    <n v="461.53687752808986"/>
    <n v="304.32994816922377"/>
    <n v="552.84085112359548"/>
    <n v="0.83484582695012655"/>
    <n v="230.76843876404493"/>
  </r>
  <r>
    <x v="171"/>
    <x v="32"/>
    <n v="431.09732507865158"/>
    <n v="279.48986582176519"/>
    <n v="513.76987921348302"/>
    <n v="0.83908641304275622"/>
    <n v="215.54866253932579"/>
  </r>
  <r>
    <x v="171"/>
    <x v="33"/>
    <n v="384.27908905617977"/>
    <n v="242.869708226808"/>
    <n v="454.59444943820222"/>
    <n v="0.84532287961518293"/>
    <n v="192.13954452808989"/>
  </r>
  <r>
    <x v="171"/>
    <x v="34"/>
    <n v="378.38730134831457"/>
    <n v="234.99882205535289"/>
    <n v="445.42271629213479"/>
    <n v="0.84950158020262623"/>
    <n v="189.19365067415728"/>
  </r>
  <r>
    <x v="171"/>
    <x v="35"/>
    <n v="382.73522996629214"/>
    <n v="237.21782844347686"/>
    <n v="450.28719101123602"/>
    <n v="0.84998027393753184"/>
    <n v="191.36761498314607"/>
  </r>
  <r>
    <x v="171"/>
    <x v="36"/>
    <n v="376.70972217977533"/>
    <n v="235.74763181678483"/>
    <n v="444.39527528089883"/>
    <n v="0.84769065544556033"/>
    <n v="188.35486108988766"/>
  </r>
  <r>
    <x v="171"/>
    <x v="37"/>
    <n v="372.25238622471915"/>
    <n v="233.67745252447955"/>
    <n v="439.51904494382023"/>
    <n v="0.84695393864514068"/>
    <n v="186.12619311235957"/>
  </r>
  <r>
    <x v="171"/>
    <x v="38"/>
    <n v="379.40843649438204"/>
    <n v="239.17777617823143"/>
    <n v="448.50503932584269"/>
    <n v="0.84594018623442624"/>
    <n v="189.70421824719102"/>
  </r>
  <r>
    <x v="171"/>
    <x v="39"/>
    <n v="391.62558913483144"/>
    <n v="245.09967269054565"/>
    <n v="462.00048876404492"/>
    <n v="0.84767353857680505"/>
    <n v="195.81279456741572"/>
  </r>
  <r>
    <x v="171"/>
    <x v="40"/>
    <n v="372.41447116853936"/>
    <n v="232.86075810481631"/>
    <n v="439.22280337078655"/>
    <n v="0.84789420838460339"/>
    <n v="186.20723558426968"/>
  </r>
  <r>
    <x v="171"/>
    <x v="41"/>
    <n v="369.38348271910104"/>
    <n v="230.51038412757879"/>
    <n v="435.40692977528084"/>
    <n v="0.84836381200856092"/>
    <n v="184.69174135955052"/>
  </r>
  <r>
    <x v="171"/>
    <x v="42"/>
    <n v="361.71686487640454"/>
    <n v="222.14688940754286"/>
    <n v="424.48596067415724"/>
    <n v="0.85212915947075252"/>
    <n v="180.85843243820227"/>
  </r>
  <r>
    <x v="171"/>
    <x v="43"/>
    <n v="372.40231479775281"/>
    <n v="228.66665139740635"/>
    <n v="437.0033426966292"/>
    <n v="0.85217269163150799"/>
    <n v="186.2011573988764"/>
  </r>
  <r>
    <x v="171"/>
    <x v="44"/>
    <n v="367.72211204494374"/>
    <n v="227.25395084623142"/>
    <n v="432.2775842696629"/>
    <n v="0.85066199457511493"/>
    <n v="183.86105602247187"/>
  </r>
  <r>
    <x v="171"/>
    <x v="45"/>
    <n v="393.91909108988767"/>
    <n v="250.37028866224605"/>
    <n v="466.75210955056178"/>
    <n v="0.84395781621468102"/>
    <n v="196.95954554494384"/>
  </r>
  <r>
    <x v="171"/>
    <x v="46"/>
    <n v="400.78338846067419"/>
    <n v="254.31479531960321"/>
    <n v="474.66128932584269"/>
    <n v="0.84435659168647048"/>
    <n v="200.39169423033709"/>
  </r>
  <r>
    <x v="171"/>
    <x v="47"/>
    <n v="414.48361833707872"/>
    <n v="262.96769239156743"/>
    <n v="490.86523314606745"/>
    <n v="0.84439391985567702"/>
    <n v="207.24180916853936"/>
  </r>
  <r>
    <x v="172"/>
    <x v="0"/>
    <n v="400.62940776404497"/>
    <n v="255.39804255403195"/>
    <n v="475.11270505617983"/>
    <n v="0.84323025568569554"/>
    <n v="200.31470388202249"/>
  </r>
  <r>
    <x v="172"/>
    <x v="1"/>
    <n v="401.43172823595512"/>
    <n v="253.52360311688861"/>
    <n v="474.78589887640447"/>
    <n v="0.84550052810320553"/>
    <n v="200.71586411797756"/>
  </r>
  <r>
    <x v="172"/>
    <x v="2"/>
    <n v="402.1975795955056"/>
    <n v="255.07007939831234"/>
    <n v="476.26005337078652"/>
    <n v="0.84449152673818628"/>
    <n v="201.0987897977528"/>
  </r>
  <r>
    <x v="172"/>
    <x v="3"/>
    <n v="414.03788474157307"/>
    <n v="263.94895834335301"/>
    <n v="491.01570505617968"/>
    <n v="0.8432273763915572"/>
    <n v="207.01894237078653"/>
  </r>
  <r>
    <x v="172"/>
    <x v="4"/>
    <n v="405.16373406741576"/>
    <n v="257.06572509456009"/>
    <n v="479.83376123595508"/>
    <n v="0.84438354863525156"/>
    <n v="202.58186703370788"/>
  </r>
  <r>
    <x v="172"/>
    <x v="5"/>
    <n v="400.96573402247202"/>
    <n v="251.75746037087367"/>
    <n v="473.45046067415734"/>
    <n v="0.84690113819200297"/>
    <n v="200.48286701123601"/>
  </r>
  <r>
    <x v="172"/>
    <x v="6"/>
    <n v="396.10318570786518"/>
    <n v="248.64271924640781"/>
    <n v="467.67610112359546"/>
    <n v="0.84696050269882128"/>
    <n v="198.05159285393259"/>
  </r>
  <r>
    <x v="172"/>
    <x v="7"/>
    <n v="408.10557579775281"/>
    <n v="255.88318019880708"/>
    <n v="481.69114887640455"/>
    <n v="0.84723494867967186"/>
    <n v="204.0527878988764"/>
  </r>
  <r>
    <x v="172"/>
    <x v="8"/>
    <n v="397.47685560674165"/>
    <n v="250.97085082116868"/>
    <n v="470.07894943820219"/>
    <n v="0.84555340349056618"/>
    <n v="198.73842780337083"/>
  </r>
  <r>
    <x v="172"/>
    <x v="9"/>
    <n v="416.08015503370797"/>
    <n v="270.94975938141897"/>
    <n v="496.52438764044945"/>
    <n v="0.83798533443840839"/>
    <n v="208.04007751685398"/>
  </r>
  <r>
    <x v="172"/>
    <x v="10"/>
    <n v="468.90769034831465"/>
    <n v="326.67354841541629"/>
    <n v="571.48055898876407"/>
    <n v="0.8205138092152211"/>
    <n v="234.45384517415732"/>
  </r>
  <r>
    <x v="172"/>
    <x v="11"/>
    <n v="491.80624078651687"/>
    <n v="343.37885262945031"/>
    <n v="599.81865168539332"/>
    <n v="0.81992488797175767"/>
    <n v="245.90312039325843"/>
  </r>
  <r>
    <x v="172"/>
    <x v="12"/>
    <n v="484.66639901123597"/>
    <n v="337.85028683167457"/>
    <n v="590.79974157303366"/>
    <n v="0.82035648445069997"/>
    <n v="242.33319950561798"/>
  </r>
  <r>
    <x v="172"/>
    <x v="13"/>
    <n v="506.92876604494387"/>
    <n v="355.89822708113633"/>
    <n v="619.38705337078648"/>
    <n v="0.81843616731439628"/>
    <n v="253.46438302247194"/>
  </r>
  <r>
    <x v="172"/>
    <x v="14"/>
    <n v="500.5345150112359"/>
    <n v="332.93935228732175"/>
    <n v="601.15173876404492"/>
    <n v="0.83262591245319217"/>
    <n v="250.26725750561795"/>
  </r>
  <r>
    <x v="172"/>
    <x v="15"/>
    <n v="475.85708231460677"/>
    <n v="316.45221572036786"/>
    <n v="571.47350561797759"/>
    <n v="0.83268441605184562"/>
    <n v="237.92854115730339"/>
  </r>
  <r>
    <x v="172"/>
    <x v="16"/>
    <n v="489.34254964044942"/>
    <n v="345.73305289149727"/>
    <n v="599.15563483146059"/>
    <n v="0.81672026630960248"/>
    <n v="244.67127482022471"/>
  </r>
  <r>
    <x v="172"/>
    <x v="17"/>
    <n v="501.42598220224721"/>
    <n v="338.22428360883055"/>
    <n v="604.83359831460666"/>
    <n v="0.82903129654088503"/>
    <n v="250.71299110112361"/>
  </r>
  <r>
    <x v="172"/>
    <x v="18"/>
    <n v="502.30529302247191"/>
    <n v="330.78354419967724"/>
    <n v="601.43857584269665"/>
    <n v="0.8351730554008352"/>
    <n v="251.15264651123596"/>
  </r>
  <r>
    <x v="172"/>
    <x v="19"/>
    <n v="504.52990887640459"/>
    <n v="310.64862084896754"/>
    <n v="592.49725280898872"/>
    <n v="0.85153122058281794"/>
    <n v="252.2649544382023"/>
  </r>
  <r>
    <x v="172"/>
    <x v="20"/>
    <n v="486.85049362921347"/>
    <n v="344.6759602352721"/>
    <n v="596.51062078651682"/>
    <n v="0.81616399886943636"/>
    <n v="243.42524681460674"/>
  </r>
  <r>
    <x v="172"/>
    <x v="21"/>
    <n v="498.76778912359555"/>
    <n v="349.82539190787281"/>
    <n v="609.21844382022471"/>
    <n v="0.81870106557505629"/>
    <n v="249.38389456179777"/>
  </r>
  <r>
    <x v="172"/>
    <x v="22"/>
    <n v="487.28407085393258"/>
    <n v="344.12793473431304"/>
    <n v="596.54823876404498"/>
    <n v="0.81683934205138087"/>
    <n v="243.64203542696629"/>
  </r>
  <r>
    <x v="172"/>
    <x v="23"/>
    <n v="484.25713452808998"/>
    <n v="347.92344709183277"/>
    <n v="596.28491292134834"/>
    <n v="0.81212374157781997"/>
    <n v="242.12856726404499"/>
  </r>
  <r>
    <x v="172"/>
    <x v="24"/>
    <n v="495.59902847191017"/>
    <n v="356.99009308466219"/>
    <n v="610.78664325842703"/>
    <n v="0.81141104498943606"/>
    <n v="247.79951423595509"/>
  </r>
  <r>
    <x v="172"/>
    <x v="25"/>
    <n v="488.001296730337"/>
    <n v="331.74962900592817"/>
    <n v="590.08735112359545"/>
    <n v="0.82699840252655032"/>
    <n v="244.0006483651685"/>
  </r>
  <r>
    <x v="172"/>
    <x v="26"/>
    <n v="467.10044322471907"/>
    <n v="331.58123703747657"/>
    <n v="572.82540168539333"/>
    <n v="0.81543248928974621"/>
    <n v="233.55022161235954"/>
  </r>
  <r>
    <x v="172"/>
    <x v="27"/>
    <n v="472.94765757303372"/>
    <n v="334.82177306680552"/>
    <n v="579.46967696629213"/>
    <n v="0.81617326388684386"/>
    <n v="236.47382878651686"/>
  </r>
  <r>
    <x v="172"/>
    <x v="28"/>
    <n v="476.87416533707864"/>
    <n v="327.21476421658286"/>
    <n v="578.34113764044946"/>
    <n v="0.82455515317941619"/>
    <n v="238.43708266853932"/>
  </r>
  <r>
    <x v="172"/>
    <x v="29"/>
    <n v="467.84198184269667"/>
    <n v="328.95476656190709"/>
    <n v="571.91551685393267"/>
    <n v="0.81802638336561095"/>
    <n v="233.92099092134833"/>
  </r>
  <r>
    <x v="172"/>
    <x v="30"/>
    <n v="457.78055895505616"/>
    <n v="318.90086778423972"/>
    <n v="557.90752247191006"/>
    <n v="0.82053125386583192"/>
    <n v="228.89027947752808"/>
  </r>
  <r>
    <x v="172"/>
    <x v="31"/>
    <n v="464.44225014606747"/>
    <n v="318.55859849010096"/>
    <n v="563.19284831460675"/>
    <n v="0.82465935342741437"/>
    <n v="232.22112507303373"/>
  </r>
  <r>
    <x v="172"/>
    <x v="32"/>
    <n v="471.91841817977536"/>
    <n v="323.55788700195552"/>
    <n v="572.1858960674158"/>
    <n v="0.82476415693436322"/>
    <n v="235.95920908988768"/>
  </r>
  <r>
    <x v="172"/>
    <x v="33"/>
    <n v="438.91792361797758"/>
    <n v="300.95388365540884"/>
    <n v="532.18623033707865"/>
    <n v="0.8247449832363638"/>
    <n v="219.45896180898879"/>
  </r>
  <r>
    <x v="172"/>
    <x v="34"/>
    <n v="429.19687911235957"/>
    <n v="291.76251741154334"/>
    <n v="518.97526685393257"/>
    <n v="0.82700834996277106"/>
    <n v="214.59843955617978"/>
  </r>
  <r>
    <x v="172"/>
    <x v="35"/>
    <n v="432.51962046067422"/>
    <n v="285.65919666801648"/>
    <n v="518.33811235955068"/>
    <n v="0.83443530419127743"/>
    <n v="216.25981023033711"/>
  </r>
  <r>
    <x v="172"/>
    <x v="36"/>
    <n v="391.69042311235955"/>
    <n v="252.23528752554972"/>
    <n v="465.87984269662923"/>
    <n v="0.84075417568005795"/>
    <n v="195.84521155617978"/>
  </r>
  <r>
    <x v="172"/>
    <x v="37"/>
    <n v="393.3153246741573"/>
    <n v="256.8121116702971"/>
    <n v="469.73333426966298"/>
    <n v="0.83731618767418392"/>
    <n v="196.65766233707865"/>
  </r>
  <r>
    <x v="172"/>
    <x v="38"/>
    <n v="392.24556404494382"/>
    <n v="253.92415725652577"/>
    <n v="467.26230337078653"/>
    <n v="0.83945475852710782"/>
    <n v="196.12278202247191"/>
  </r>
  <r>
    <x v="172"/>
    <x v="39"/>
    <n v="405.40686148314609"/>
    <n v="261.29829099275128"/>
    <n v="482.31889887640449"/>
    <n v="0.84053696097658548"/>
    <n v="202.70343074157304"/>
  </r>
  <r>
    <x v="172"/>
    <x v="40"/>
    <n v="387.98273002247186"/>
    <n v="251.62659538186716"/>
    <n v="462.43544662921352"/>
    <n v="0.83899868154692137"/>
    <n v="193.99136501123593"/>
  </r>
  <r>
    <x v="172"/>
    <x v="41"/>
    <n v="381.63710447191011"/>
    <n v="244.49908266365935"/>
    <n v="453.24020224719095"/>
    <n v="0.84201953529217277"/>
    <n v="190.81855223595505"/>
  </r>
  <r>
    <x v="172"/>
    <x v="42"/>
    <n v="384.56273770786515"/>
    <n v="243.53834438783869"/>
    <n v="455.19163483146065"/>
    <n v="0.84483700551802421"/>
    <n v="192.28136885393258"/>
  </r>
  <r>
    <x v="172"/>
    <x v="43"/>
    <n v="382.01395196629215"/>
    <n v="242.42119607969923"/>
    <n v="452.44082022471906"/>
    <n v="0.84434015431355824"/>
    <n v="191.00697598314608"/>
  </r>
  <r>
    <x v="172"/>
    <x v="44"/>
    <n v="373.25326075280901"/>
    <n v="236.8008498939484"/>
    <n v="442.03239606741579"/>
    <n v="0.84440250097841907"/>
    <n v="186.62663037640451"/>
  </r>
  <r>
    <x v="172"/>
    <x v="45"/>
    <n v="391.15149067415734"/>
    <n v="251.27819304839562"/>
    <n v="464.90882865168538"/>
    <n v="0.84135096295883027"/>
    <n v="195.57574533707867"/>
  </r>
  <r>
    <x v="172"/>
    <x v="46"/>
    <n v="410.41933837078648"/>
    <n v="266.28074739847818"/>
    <n v="489.23355337078658"/>
    <n v="0.83890267857350465"/>
    <n v="205.20966918539324"/>
  </r>
  <r>
    <x v="172"/>
    <x v="47"/>
    <n v="399.76630543820232"/>
    <n v="260.21537651769734"/>
    <n v="476.99595505617975"/>
    <n v="0.83809160476238953"/>
    <n v="199.88315271910116"/>
  </r>
  <r>
    <x v="173"/>
    <x v="0"/>
    <n v="402.74461628089898"/>
    <n v="265.5157378492039"/>
    <n v="482.39178370786516"/>
    <n v="0.83489111938274585"/>
    <n v="201.37230814044949"/>
  </r>
  <r>
    <x v="173"/>
    <x v="1"/>
    <n v="411.07173026966291"/>
    <n v="267.16263807941971"/>
    <n v="490.26099438202249"/>
    <n v="0.83847529169197277"/>
    <n v="205.53586513483145"/>
  </r>
  <r>
    <x v="173"/>
    <x v="2"/>
    <n v="401.99902553932588"/>
    <n v="261.19820953490222"/>
    <n v="479.4035056179776"/>
    <n v="0.83854002073081824"/>
    <n v="200.99951276966294"/>
  </r>
  <r>
    <x v="173"/>
    <x v="3"/>
    <n v="395.96946562921352"/>
    <n v="252.56945286567432"/>
    <n v="469.66280056179772"/>
    <n v="0.84309309818781841"/>
    <n v="197.98473281460676"/>
  </r>
  <r>
    <x v="173"/>
    <x v="4"/>
    <n v="398.19002935955058"/>
    <n v="254.98893392160545"/>
    <n v="472.83681741573025"/>
    <n v="0.84212991605823218"/>
    <n v="199.09501467977529"/>
  </r>
  <r>
    <x v="173"/>
    <x v="5"/>
    <n v="384.55058133707871"/>
    <n v="241.84834635949474"/>
    <n v="454.2793988764044"/>
    <n v="0.84650675836987099"/>
    <n v="192.27529066853936"/>
  </r>
  <r>
    <x v="173"/>
    <x v="6"/>
    <n v="367.42630702247192"/>
    <n v="228.75669756858477"/>
    <n v="432.8183426966292"/>
    <n v="0.84891574773208767"/>
    <n v="183.71315351123596"/>
  </r>
  <r>
    <x v="173"/>
    <x v="7"/>
    <n v="369.59419314606743"/>
    <n v="231.91993674273365"/>
    <n v="436.33327247191016"/>
    <n v="0.84704563338075667"/>
    <n v="184.79709657303371"/>
  </r>
  <r>
    <x v="173"/>
    <x v="8"/>
    <n v="386.05391919101123"/>
    <n v="242.05392317898099"/>
    <n v="455.66185955056176"/>
    <n v="0.84723772924903629"/>
    <n v="193.02695959550562"/>
  </r>
  <r>
    <x v="173"/>
    <x v="9"/>
    <n v="406.26996380898885"/>
    <n v="267.13887660193257"/>
    <n v="486.22881741573036"/>
    <n v="0.83555303440936135"/>
    <n v="203.13498190449442"/>
  </r>
  <r>
    <x v="173"/>
    <x v="10"/>
    <n v="441.71388889887646"/>
    <n v="305.75987539759547"/>
    <n v="537.21528370786518"/>
    <n v="0.82222882016714571"/>
    <n v="220.85694444943823"/>
  </r>
  <r>
    <x v="173"/>
    <x v="11"/>
    <n v="480.05103023595501"/>
    <n v="332.85749334706549"/>
    <n v="584.16016853932581"/>
    <n v="0.82177980644641957"/>
    <n v="240.02551511797751"/>
  </r>
  <r>
    <x v="173"/>
    <x v="12"/>
    <n v="502.53626406741574"/>
    <n v="326.59110355311611"/>
    <n v="599.33667134831455"/>
    <n v="0.83848742800414822"/>
    <n v="251.26813203370787"/>
  </r>
  <r>
    <x v="173"/>
    <x v="13"/>
    <n v="511.93313868539332"/>
    <n v="316.23344702365921"/>
    <n v="601.73011516853933"/>
    <n v="0.85076868479817624"/>
    <n v="255.96656934269666"/>
  </r>
  <r>
    <x v="173"/>
    <x v="14"/>
    <n v="570.10542502247188"/>
    <n v="366.26252686502482"/>
    <n v="677.61968258426964"/>
    <n v="0.84133539753189335"/>
    <n v="285.05271251123594"/>
  </r>
  <r>
    <x v="173"/>
    <x v="15"/>
    <n v="589.78253720224723"/>
    <n v="383.95405995063652"/>
    <n v="703.75007022471914"/>
    <n v="0.83805680760205092"/>
    <n v="294.89126860112361"/>
  </r>
  <r>
    <x v="173"/>
    <x v="16"/>
    <n v="603.23558753932582"/>
    <n v="394.77828208413945"/>
    <n v="720.93208146067411"/>
    <n v="0.83674399163526691"/>
    <n v="301.61779376966291"/>
  </r>
  <r>
    <x v="173"/>
    <x v="17"/>
    <n v="622.7222499101124"/>
    <n v="410.1513349201158"/>
    <n v="745.65884831460664"/>
    <n v="0.83513023592174263"/>
    <n v="311.3611249550562"/>
  </r>
  <r>
    <x v="173"/>
    <x v="18"/>
    <n v="606.29899297752809"/>
    <n v="398.84380184442091"/>
    <n v="725.7236713483145"/>
    <n v="0.83544056355649998"/>
    <n v="303.14949648876404"/>
  </r>
  <r>
    <x v="173"/>
    <x v="19"/>
    <n v="599.35770525842702"/>
    <n v="388.83034203562062"/>
    <n v="714.43592696629219"/>
    <n v="0.83892436345338683"/>
    <n v="299.67885262921351"/>
  </r>
  <r>
    <x v="173"/>
    <x v="20"/>
    <n v="603.08565896629216"/>
    <n v="394.85707638337067"/>
    <n v="720.84979213483155"/>
    <n v="0.83663152233175353"/>
    <n v="301.54282948314608"/>
  </r>
  <r>
    <x v="173"/>
    <x v="21"/>
    <n v="595.28532104494388"/>
    <n v="393.54236474210154"/>
    <n v="713.61068258426963"/>
    <n v="0.83418779395114673"/>
    <n v="297.64266052247194"/>
  </r>
  <r>
    <x v="173"/>
    <x v="22"/>
    <n v="596.31050831460675"/>
    <n v="386.11820170465643"/>
    <n v="710.40374999999995"/>
    <n v="0.83939662243422397"/>
    <n v="298.15525415730337"/>
  </r>
  <r>
    <x v="173"/>
    <x v="23"/>
    <n v="608.30074203370782"/>
    <n v="394.16943133255108"/>
    <n v="724.84435112359552"/>
    <n v="0.83921567587685397"/>
    <n v="304.15037101685391"/>
  </r>
  <r>
    <x v="173"/>
    <x v="24"/>
    <n v="617.25998730337085"/>
    <n v="414.5389756446595"/>
    <n v="743.54048595505617"/>
    <n v="0.83016325131309876"/>
    <n v="308.62999365168542"/>
  </r>
  <r>
    <x v="173"/>
    <x v="25"/>
    <n v="627.60100671910118"/>
    <n v="414.62543594432975"/>
    <n v="752.19497191011237"/>
    <n v="0.83435948145914984"/>
    <n v="313.80050335955059"/>
  </r>
  <r>
    <x v="173"/>
    <x v="26"/>
    <n v="625.75323835955078"/>
    <n v="391.27048731696129"/>
    <n v="738.01064325842697"/>
    <n v="0.84789188892555389"/>
    <n v="312.87661917977539"/>
  </r>
  <r>
    <x v="173"/>
    <x v="27"/>
    <n v="583.65977844943814"/>
    <n v="371.14504985863186"/>
    <n v="691.66999719101125"/>
    <n v="0.84384139953992388"/>
    <n v="291.82988922471907"/>
  </r>
  <r>
    <x v="173"/>
    <x v="28"/>
    <n v="588.47775340449448"/>
    <n v="379.98085111470067"/>
    <n v="700.49376404494376"/>
    <n v="0.84008992457888265"/>
    <n v="294.23887670224724"/>
  </r>
  <r>
    <x v="173"/>
    <x v="29"/>
    <n v="565.40090952808998"/>
    <n v="360.1481725599308"/>
    <n v="670.36176404494393"/>
    <n v="0.84342654944470119"/>
    <n v="282.70045476404499"/>
  </r>
  <r>
    <x v="173"/>
    <x v="30"/>
    <n v="559.671206764045"/>
    <n v="354.1974445900334"/>
    <n v="662.3350280898876"/>
    <n v="0.84499714348202981"/>
    <n v="279.8356033820225"/>
  </r>
  <r>
    <x v="173"/>
    <x v="31"/>
    <n v="547.43379350561793"/>
    <n v="341.34648302261951"/>
    <n v="645.13655898876402"/>
    <n v="0.84855490807048228"/>
    <n v="273.71689675280896"/>
  </r>
  <r>
    <x v="173"/>
    <x v="32"/>
    <n v="510.26366376404496"/>
    <n v="320.580658635433"/>
    <n v="602.61178651685395"/>
    <n v="0.84675354047323104"/>
    <n v="255.13183188202248"/>
  </r>
  <r>
    <x v="173"/>
    <x v="33"/>
    <n v="477.39283715730329"/>
    <n v="330.19586637502056"/>
    <n v="580.45949999999993"/>
    <n v="0.82243952792107522"/>
    <n v="238.69641857865165"/>
  </r>
  <r>
    <x v="173"/>
    <x v="34"/>
    <n v="430.59891387640454"/>
    <n v="271.39976901778994"/>
    <n v="508.99239606741571"/>
    <n v="0.84598299935972321"/>
    <n v="215.29945693820227"/>
  </r>
  <r>
    <x v="173"/>
    <x v="35"/>
    <n v="408.4135371910113"/>
    <n v="256.46287594923416"/>
    <n v="482.26012078651689"/>
    <n v="0.84687395782369612"/>
    <n v="204.20676859550565"/>
  </r>
  <r>
    <x v="173"/>
    <x v="36"/>
    <n v="412.2833152247191"/>
    <n v="261.77052349108772"/>
    <n v="488.36598876404486"/>
    <n v="0.84420972121364235"/>
    <n v="206.14165761235955"/>
  </r>
  <r>
    <x v="173"/>
    <x v="37"/>
    <n v="424.81248138202255"/>
    <n v="269.77641112220783"/>
    <n v="503.23449438202243"/>
    <n v="0.8441640748488376"/>
    <n v="212.40624069101128"/>
  </r>
  <r>
    <x v="173"/>
    <x v="38"/>
    <n v="416.16524962921341"/>
    <n v="266.36622037504645"/>
    <n v="494.10978370786518"/>
    <n v="0.84225259922249329"/>
    <n v="208.0826248146067"/>
  </r>
  <r>
    <x v="173"/>
    <x v="39"/>
    <n v="422.72563773033704"/>
    <n v="274.61325445191511"/>
    <n v="504.09265449438203"/>
    <n v="0.8385871802760978"/>
    <n v="211.36281886516852"/>
  </r>
  <r>
    <x v="173"/>
    <x v="40"/>
    <n v="418.61273228089897"/>
    <n v="263.55482790751432"/>
    <n v="494.66935112359556"/>
    <n v="0.84624756179063643"/>
    <n v="209.30636614044948"/>
  </r>
  <r>
    <x v="173"/>
    <x v="41"/>
    <n v="406.55361246067417"/>
    <n v="257.04633834199234"/>
    <n v="480.99756741573032"/>
    <n v="0.84523008015399459"/>
    <n v="203.27680623033709"/>
  </r>
  <r>
    <x v="173"/>
    <x v="42"/>
    <n v="403.19034987640447"/>
    <n v="255.81376558342797"/>
    <n v="477.49674438202243"/>
    <n v="0.84438345312325536"/>
    <n v="201.59517493820223"/>
  </r>
  <r>
    <x v="173"/>
    <x v="43"/>
    <n v="402.01928615730338"/>
    <n v="251.20044645587319"/>
    <n v="474.04764606741566"/>
    <n v="0.84805670799624877"/>
    <n v="201.00964307865169"/>
  </r>
  <r>
    <x v="173"/>
    <x v="44"/>
    <n v="402.6757301797752"/>
    <n v="250.77002990882045"/>
    <n v="474.37680337078649"/>
    <n v="0.84885206721424011"/>
    <n v="201.3378650898876"/>
  </r>
  <r>
    <x v="173"/>
    <x v="45"/>
    <n v="396.76773397752811"/>
    <n v="247.25208914751784"/>
    <n v="467.50211797752809"/>
    <n v="0.84869719028010893"/>
    <n v="198.38386698876405"/>
  </r>
  <r>
    <x v="173"/>
    <x v="46"/>
    <n v="401.88961820224728"/>
    <n v="249.96406822053362"/>
    <n v="473.28353089887639"/>
    <n v="0.84915191838381676"/>
    <n v="200.94480910112364"/>
  </r>
  <r>
    <x v="173"/>
    <x v="47"/>
    <n v="398.58308534831463"/>
    <n v="248.83306931898423"/>
    <n v="469.8791039325842"/>
    <n v="0.84826731389506793"/>
    <n v="199.29154267415731"/>
  </r>
  <r>
    <x v="174"/>
    <x v="0"/>
    <n v="416.54209712359557"/>
    <n v="262.47048204712422"/>
    <n v="492.33938764044939"/>
    <n v="0.84604666532955142"/>
    <n v="208.27104856179778"/>
  </r>
  <r>
    <x v="174"/>
    <x v="1"/>
    <n v="403.10930740449447"/>
    <n v="252.35294604483735"/>
    <n v="475.58292977528095"/>
    <n v="0.84761096785994572"/>
    <n v="201.55465370224724"/>
  </r>
  <r>
    <x v="174"/>
    <x v="2"/>
    <n v="402.055755269663"/>
    <n v="252.62120427770026"/>
    <n v="474.83292134831458"/>
    <n v="0.84673100198697937"/>
    <n v="201.0278776348315"/>
  </r>
  <r>
    <x v="174"/>
    <x v="3"/>
    <n v="394.99290384269665"/>
    <n v="245.35592966262669"/>
    <n v="464.99346910112365"/>
    <n v="0.84945903564249037"/>
    <n v="197.49645192134832"/>
  </r>
  <r>
    <x v="174"/>
    <x v="4"/>
    <n v="410.48822447191014"/>
    <n v="253.75545097045222"/>
    <n v="482.58927808988761"/>
    <n v="0.8505954091989838"/>
    <n v="205.24411223595507"/>
  </r>
  <r>
    <x v="174"/>
    <x v="5"/>
    <n v="397.48495985393254"/>
    <n v="246.32065757646103"/>
    <n v="467.61967415730334"/>
    <n v="0.85001761435773537"/>
    <n v="198.74247992696627"/>
  </r>
  <r>
    <x v="174"/>
    <x v="6"/>
    <n v="393.20996946067419"/>
    <n v="244.27839425349566"/>
    <n v="462.91037359550563"/>
    <n v="0.84943002336833318"/>
    <n v="196.60498473033709"/>
  </r>
  <r>
    <x v="174"/>
    <x v="7"/>
    <n v="393.51387873033707"/>
    <n v="244.53769860232185"/>
    <n v="463.30536235955054"/>
    <n v="0.84936180476354728"/>
    <n v="196.75693936516853"/>
  </r>
  <r>
    <x v="174"/>
    <x v="8"/>
    <n v="422.27179988764044"/>
    <n v="264.98347134748832"/>
    <n v="498.52754494382015"/>
    <n v="0.84703805069632998"/>
    <n v="211.13589994382022"/>
  </r>
  <r>
    <x v="174"/>
    <x v="9"/>
    <n v="431.33234824719113"/>
    <n v="284.82888127348707"/>
    <n v="516.88982022471907"/>
    <n v="0.83447638427018811"/>
    <n v="215.66617412359557"/>
  </r>
  <r>
    <x v="174"/>
    <x v="10"/>
    <n v="497.01727173033714"/>
    <n v="338.93174470147221"/>
    <n v="601.58199438202246"/>
    <n v="0.8261837561160722"/>
    <n v="248.50863586516857"/>
  </r>
  <r>
    <x v="174"/>
    <x v="11"/>
    <n v="530.89707711235951"/>
    <n v="353.90739353246136"/>
    <n v="638.0455702247192"/>
    <n v="0.83206764828000912"/>
    <n v="265.44853855617976"/>
  </r>
  <r>
    <x v="174"/>
    <x v="12"/>
    <n v="539.50783975280899"/>
    <n v="334.1004116587381"/>
    <n v="634.58001404494371"/>
    <n v="0.85018095088415235"/>
    <n v="269.7539198764045"/>
  </r>
  <r>
    <x v="174"/>
    <x v="13"/>
    <n v="535.69479144943818"/>
    <n v="334.16022864352067"/>
    <n v="631.37308146067414"/>
    <n v="0.84845997901924264"/>
    <n v="267.84739572471909"/>
  </r>
  <r>
    <x v="174"/>
    <x v="14"/>
    <n v="546.33566801123595"/>
    <n v="342.92887883497889"/>
    <n v="645.04486516853933"/>
    <n v="0.84697312933184532"/>
    <n v="273.16783400561798"/>
  </r>
  <r>
    <x v="174"/>
    <x v="15"/>
    <n v="569.51786710112356"/>
    <n v="356.43301254310387"/>
    <n v="671.85942977528077"/>
    <n v="0.84767414411614683"/>
    <n v="284.75893355056178"/>
  </r>
  <r>
    <x v="174"/>
    <x v="16"/>
    <n v="615.62292937078666"/>
    <n v="382.36980266412496"/>
    <n v="724.70563483146066"/>
    <n v="0.84947998163965899"/>
    <n v="307.81146468539333"/>
  </r>
  <r>
    <x v="174"/>
    <x v="17"/>
    <n v="639.73711688764058"/>
    <n v="403.25664529431469"/>
    <n v="756.22714887640439"/>
    <n v="0.84595893950403167"/>
    <n v="319.86855844382029"/>
  </r>
  <r>
    <x v="174"/>
    <x v="18"/>
    <n v="590.76315111235965"/>
    <n v="376.58847972281802"/>
    <n v="700.58545786516868"/>
    <n v="0.84324209770573777"/>
    <n v="295.38157555617983"/>
  </r>
  <r>
    <x v="174"/>
    <x v="19"/>
    <n v="585.81956032584264"/>
    <n v="379.10384500581398"/>
    <n v="697.78526966292134"/>
    <n v="0.83954131133899423"/>
    <n v="292.90978016292132"/>
  </r>
  <r>
    <x v="174"/>
    <x v="20"/>
    <n v="576.62934401123596"/>
    <n v="367.90686896592825"/>
    <n v="684.0006320224719"/>
    <n v="0.84302457777888662"/>
    <n v="288.31467200561798"/>
  </r>
  <r>
    <x v="174"/>
    <x v="21"/>
    <n v="549.43554256179777"/>
    <n v="346.46109562918542"/>
    <n v="649.5496179775281"/>
    <n v="0.84587155061771757"/>
    <n v="274.71777128089889"/>
  </r>
  <r>
    <x v="174"/>
    <x v="22"/>
    <n v="557.08189978651683"/>
    <n v="351.51271038511982"/>
    <n v="658.71194662921357"/>
    <n v="0.84571397655263125"/>
    <n v="278.54094989325841"/>
  </r>
  <r>
    <x v="174"/>
    <x v="23"/>
    <n v="583.7610815393258"/>
    <n v="369.18975667928015"/>
    <n v="690.70838764044947"/>
    <n v="0.84516286755041492"/>
    <n v="291.8805407696629"/>
  </r>
  <r>
    <x v="174"/>
    <x v="24"/>
    <n v="569.94334007865166"/>
    <n v="367.13591802467676"/>
    <n v="677.95589325842707"/>
    <n v="0.84067908509410572"/>
    <n v="284.97167003932583"/>
  </r>
  <r>
    <x v="174"/>
    <x v="25"/>
    <n v="569.44492887640445"/>
    <n v="365.52886085940543"/>
    <n v="676.66747752808976"/>
    <n v="0.84154322143074434"/>
    <n v="284.72246443820222"/>
  </r>
  <r>
    <x v="174"/>
    <x v="26"/>
    <n v="558.65817586516857"/>
    <n v="352.72428779290317"/>
    <n v="660.69159269662907"/>
    <n v="0.84556574056738243"/>
    <n v="279.32908793258429"/>
  </r>
  <r>
    <x v="174"/>
    <x v="27"/>
    <n v="558.18407740449436"/>
    <n v="347.84766842940286"/>
    <n v="657.69861235955057"/>
    <n v="0.84869280079816622"/>
    <n v="279.09203870224718"/>
  </r>
  <r>
    <x v="174"/>
    <x v="28"/>
    <n v="552.12615262921349"/>
    <n v="346.688042231145"/>
    <n v="651.94776404494382"/>
    <n v="0.84688710212548735"/>
    <n v="276.06307631460675"/>
  </r>
  <r>
    <x v="174"/>
    <x v="29"/>
    <n v="543.63290157303379"/>
    <n v="340.85305655310088"/>
    <n v="641.65219382022474"/>
    <n v="0.8472392159004235"/>
    <n v="271.8164507865169"/>
  </r>
  <r>
    <x v="174"/>
    <x v="30"/>
    <n v="535.82040728089896"/>
    <n v="332.96647804686006"/>
    <n v="630.84878089887638"/>
    <n v="0.84936425892339118"/>
    <n v="267.91020364044948"/>
  </r>
  <r>
    <x v="174"/>
    <x v="31"/>
    <n v="518.13693991011235"/>
    <n v="321.60869627240339"/>
    <n v="609.83443820224716"/>
    <n v="0.84963542143921367"/>
    <n v="259.06846995505617"/>
  </r>
  <r>
    <x v="174"/>
    <x v="32"/>
    <n v="501.40166946067416"/>
    <n v="357.86675923015571"/>
    <n v="616.0131910112359"/>
    <n v="0.81394631929485539"/>
    <n v="250.70083473033708"/>
  </r>
  <r>
    <x v="174"/>
    <x v="33"/>
    <n v="469.1102965280898"/>
    <n v="321.8534697935774"/>
    <n v="568.90607865168533"/>
    <n v="0.82458302720176091"/>
    <n v="234.5551482640449"/>
  </r>
  <r>
    <x v="174"/>
    <x v="34"/>
    <n v="446.20364184269658"/>
    <n v="297.16398264553868"/>
    <n v="536.10085112359548"/>
    <n v="0.83231287715271041"/>
    <n v="223.10182092134829"/>
  </r>
  <r>
    <x v="174"/>
    <x v="35"/>
    <n v="470.45965368539333"/>
    <n v="315.21724596046317"/>
    <n v="566.29868258426961"/>
    <n v="0.83076240180972927"/>
    <n v="235.22982684269667"/>
  </r>
  <r>
    <x v="174"/>
    <x v="36"/>
    <n v="462.74035823595506"/>
    <n v="315.70800687526082"/>
    <n v="560.17870786516846"/>
    <n v="0.82605845552297175"/>
    <n v="231.37017911797753"/>
  </r>
  <r>
    <x v="174"/>
    <x v="37"/>
    <n v="433.27331544943826"/>
    <n v="287.65520978415674"/>
    <n v="520.06853932584272"/>
    <n v="0.83310810534912216"/>
    <n v="216.63665772471913"/>
  </r>
  <r>
    <x v="174"/>
    <x v="38"/>
    <n v="439.71619196629217"/>
    <n v="289.80921427776991"/>
    <n v="526.63052528089884"/>
    <n v="0.83496145942499722"/>
    <n v="219.85809598314609"/>
  </r>
  <r>
    <x v="174"/>
    <x v="39"/>
    <n v="430.49355866292132"/>
    <n v="283.41873760152464"/>
    <n v="515.41331460674155"/>
    <n v="0.83523949898614147"/>
    <n v="215.24677933146066"/>
  </r>
  <r>
    <x v="174"/>
    <x v="40"/>
    <n v="428.33782891011236"/>
    <n v="281.10815520685935"/>
    <n v="512.3427471910112"/>
    <n v="0.83603765498493499"/>
    <n v="214.16891445505618"/>
  </r>
  <r>
    <x v="174"/>
    <x v="41"/>
    <n v="428.31351616853942"/>
    <n v="280.2701971544945"/>
    <n v="511.86311797752813"/>
    <n v="0.836773545749673"/>
    <n v="214.15675808426971"/>
  </r>
  <r>
    <x v="174"/>
    <x v="42"/>
    <n v="425.48513389887637"/>
    <n v="276.90359437355875"/>
    <n v="507.65460674157299"/>
    <n v="0.83813901863294649"/>
    <n v="212.74256694943819"/>
  </r>
  <r>
    <x v="174"/>
    <x v="43"/>
    <n v="407.51396575280899"/>
    <n v="264.56434322078832"/>
    <n v="485.86204213483137"/>
    <n v="0.83874419158621982"/>
    <n v="203.75698287640449"/>
  </r>
  <r>
    <x v="174"/>
    <x v="44"/>
    <n v="407.2181607303371"/>
    <n v="263.35627047128492"/>
    <n v="484.95685955056172"/>
    <n v="0.83969976444447103"/>
    <n v="203.60908036516855"/>
  </r>
  <r>
    <x v="174"/>
    <x v="45"/>
    <n v="411.39995228089884"/>
    <n v="268.5799655580588"/>
    <n v="491.30959550561795"/>
    <n v="0.83735379085669548"/>
    <n v="205.69997614044942"/>
  </r>
  <r>
    <x v="174"/>
    <x v="46"/>
    <n v="428.86055285393257"/>
    <n v="280.09511333173333"/>
    <n v="512.22519101123601"/>
    <n v="0.83725002280203209"/>
    <n v="214.43027642696629"/>
  </r>
  <r>
    <x v="174"/>
    <x v="47"/>
    <n v="414.42283648314611"/>
    <n v="267.58532482119739"/>
    <n v="493.30334831460669"/>
    <n v="0.84009735165804278"/>
    <n v="207.21141824157306"/>
  </r>
  <r>
    <x v="175"/>
    <x v="0"/>
    <n v="411.8781028651685"/>
    <n v="269.36976719776584"/>
    <n v="492.14189325842693"/>
    <n v="0.83690925017206086"/>
    <n v="205.93905143258425"/>
  </r>
  <r>
    <x v="175"/>
    <x v="1"/>
    <n v="408.53915302247191"/>
    <n v="265.10953788238567"/>
    <n v="487.01879494382024"/>
    <n v="0.83885705698400959"/>
    <n v="204.26957651123595"/>
  </r>
  <r>
    <x v="175"/>
    <x v="2"/>
    <n v="424.00610878651685"/>
    <n v="274.81251398845404"/>
    <n v="505.27526966292129"/>
    <n v="0.83915864132709161"/>
    <n v="212.00305439325842"/>
  </r>
  <r>
    <x v="175"/>
    <x v="3"/>
    <n v="414.76726698876405"/>
    <n v="268.06604558345873"/>
    <n v="493.85351123595512"/>
    <n v="0.83985890056898882"/>
    <n v="207.38363349438202"/>
  </r>
  <r>
    <x v="175"/>
    <x v="4"/>
    <n v="409.21990978651672"/>
    <n v="265.34752234501872"/>
    <n v="487.71942977528084"/>
    <n v="0.83904779019172326"/>
    <n v="204.60995489325836"/>
  </r>
  <r>
    <x v="175"/>
    <x v="5"/>
    <n v="408.96867812359551"/>
    <n v="266.16584210572915"/>
    <n v="487.95454213483146"/>
    <n v="0.83812864275088439"/>
    <n v="204.48433906179775"/>
  </r>
  <r>
    <x v="175"/>
    <x v="6"/>
    <n v="422.92419178651687"/>
    <n v="274.35921258841995"/>
    <n v="504.12086797752812"/>
    <n v="0.83893411015345887"/>
    <n v="211.46209589325844"/>
  </r>
  <r>
    <x v="175"/>
    <x v="7"/>
    <n v="409.35768198876411"/>
    <n v="267.21811539040101"/>
    <n v="488.85502247191016"/>
    <n v="0.83738053854665262"/>
    <n v="204.67884099438206"/>
  </r>
  <r>
    <x v="175"/>
    <x v="8"/>
    <n v="410.59357968539325"/>
    <n v="268.79510788857186"/>
    <n v="490.75237921348315"/>
    <n v="0.83666141434391317"/>
    <n v="205.29678984269663"/>
  </r>
  <r>
    <x v="175"/>
    <x v="9"/>
    <n v="431.1702633033708"/>
    <n v="287.00928916991285"/>
    <n v="517.95958146067414"/>
    <n v="0.83243997936566261"/>
    <n v="215.5851316516854"/>
  </r>
  <r>
    <x v="175"/>
    <x v="10"/>
    <n v="481.78533913483147"/>
    <n v="309.54034778020383"/>
    <n v="572.65376966292126"/>
    <n v="0.84132047086396156"/>
    <n v="240.89266956741574"/>
  </r>
  <r>
    <x v="175"/>
    <x v="11"/>
    <n v="480.39951286516862"/>
    <n v="319.8327497122965"/>
    <n v="577.12795786516858"/>
    <n v="0.83239688238669918"/>
    <n v="240.19975643258431"/>
  </r>
  <r>
    <x v="175"/>
    <x v="12"/>
    <n v="744.50882457303373"/>
    <n v="478.16884900417432"/>
    <n v="884.83831179775279"/>
    <n v="0.84140663288007123"/>
    <n v="372.25441228651687"/>
  </r>
  <r>
    <x v="175"/>
    <x v="13"/>
    <n v="1173.7259643033708"/>
    <n v="741.88915722634135"/>
    <n v="1388.5359775280901"/>
    <n v="0.84529748115916303"/>
    <n v="586.8629821516854"/>
  </r>
  <r>
    <x v="175"/>
    <x v="14"/>
    <n v="1187.5356015168541"/>
    <n v="768.67019266820796"/>
    <n v="1414.600533707865"/>
    <n v="0.839484768469695"/>
    <n v="593.76780075842703"/>
  </r>
  <r>
    <x v="175"/>
    <x v="15"/>
    <n v="1164.8923348651688"/>
    <n v="752.03576282047345"/>
    <n v="1386.5539803370787"/>
    <n v="0.84013486051367237"/>
    <n v="582.44616743258439"/>
  </r>
  <r>
    <x v="175"/>
    <x v="16"/>
    <n v="1170.0182712134833"/>
    <n v="755.69575522897117"/>
    <n v="1392.8455870786515"/>
    <n v="0.84002008698428288"/>
    <n v="585.00913560674167"/>
  </r>
  <r>
    <x v="175"/>
    <x v="17"/>
    <n v="1059.1886387528089"/>
    <n v="677.63211118348147"/>
    <n v="1257.4044101123593"/>
    <n v="0.84236116100321434"/>
    <n v="529.59431937640443"/>
  </r>
  <r>
    <x v="175"/>
    <x v="18"/>
    <n v="921.1206314831461"/>
    <n v="580.67402566259898"/>
    <n v="1088.8735196629214"/>
    <n v="0.84593905063307451"/>
    <n v="460.56031574157305"/>
  </r>
  <r>
    <x v="175"/>
    <x v="19"/>
    <n v="932.69349647191018"/>
    <n v="587.35339102644241"/>
    <n v="1102.2255505617977"/>
    <n v="0.84619114118387284"/>
    <n v="466.34674823595509"/>
  </r>
  <r>
    <x v="175"/>
    <x v="20"/>
    <n v="915.77182833707866"/>
    <n v="576.83166355322794"/>
    <n v="1082.2997780898877"/>
    <n v="0.84613509757277394"/>
    <n v="457.88591416853933"/>
  </r>
  <r>
    <x v="175"/>
    <x v="21"/>
    <n v="752.941293775281"/>
    <n v="478.31042487729445"/>
    <n v="892.02099438202231"/>
    <n v="0.84408472280061808"/>
    <n v="376.4706468876405"/>
  </r>
  <r>
    <x v="175"/>
    <x v="22"/>
    <n v="610.67123433707877"/>
    <n v="396.05813952534271"/>
    <n v="727.86084269662922"/>
    <n v="0.83899448701570722"/>
    <n v="305.33561716853939"/>
  </r>
  <r>
    <x v="175"/>
    <x v="23"/>
    <n v="712.48894392134832"/>
    <n v="455.94815201587193"/>
    <n v="845.88959831460681"/>
    <n v="0.8422954311543106"/>
    <n v="356.24447196067416"/>
  </r>
  <r>
    <x v="175"/>
    <x v="24"/>
    <n v="741.21039596629225"/>
    <n v="468.24474964948121"/>
    <n v="876.72458426966284"/>
    <n v="0.84543128967204917"/>
    <n v="370.60519798314613"/>
  </r>
  <r>
    <x v="175"/>
    <x v="25"/>
    <n v="769.86296191011229"/>
    <n v="480.59455450676273"/>
    <n v="907.55721910112356"/>
    <n v="0.84828035710256544"/>
    <n v="384.93148095505614"/>
  </r>
  <r>
    <x v="175"/>
    <x v="26"/>
    <n v="752.73868759550567"/>
    <n v="468.518407850762"/>
    <n v="886.63692134831456"/>
    <n v="0.84898188815644071"/>
    <n v="376.36934379775283"/>
  </r>
  <r>
    <x v="175"/>
    <x v="27"/>
    <n v="753.94216830337075"/>
    <n v="492.91522174998676"/>
    <n v="900.7742275280898"/>
    <n v="0.83699349433247383"/>
    <n v="376.97108415168537"/>
  </r>
  <r>
    <x v="175"/>
    <x v="28"/>
    <n v="794.89698148314608"/>
    <n v="518.27722686343066"/>
    <n v="948.93229213483141"/>
    <n v="0.83767513032447327"/>
    <n v="397.44849074157304"/>
  </r>
  <r>
    <x v="175"/>
    <x v="29"/>
    <n v="767.27770705617979"/>
    <n v="499.01402715816823"/>
    <n v="915.27595786516861"/>
    <n v="0.83830204482352333"/>
    <n v="383.6388535280899"/>
  </r>
  <r>
    <x v="175"/>
    <x v="30"/>
    <n v="595.58923031460677"/>
    <n v="375.19235284857041"/>
    <n v="703.9146488764045"/>
    <n v="0.84611000959461802"/>
    <n v="297.79461515730338"/>
  </r>
  <r>
    <x v="175"/>
    <x v="31"/>
    <n v="544.72697494382032"/>
    <n v="338.96836041301225"/>
    <n v="641.58166011235949"/>
    <n v="0.84903763434949631"/>
    <n v="272.36348747191016"/>
  </r>
  <r>
    <x v="175"/>
    <x v="32"/>
    <n v="559.45644421348311"/>
    <n v="349.94286791697209"/>
    <n v="659.88750842696629"/>
    <n v="0.8478057806354149"/>
    <n v="279.72822210674155"/>
  </r>
  <r>
    <x v="175"/>
    <x v="33"/>
    <n v="519.75778934831453"/>
    <n v="319.13537402901022"/>
    <n v="609.91437640449431"/>
    <n v="0.85218156753795216"/>
    <n v="259.87889467415727"/>
  </r>
  <r>
    <x v="175"/>
    <x v="34"/>
    <n v="493.60943578651694"/>
    <n v="324.57604898942844"/>
    <n v="590.76212359550561"/>
    <n v="0.83554685730747857"/>
    <n v="246.80471789325847"/>
  </r>
  <r>
    <x v="175"/>
    <x v="35"/>
    <n v="467.39624824719112"/>
    <n v="310.11485206631863"/>
    <n v="560.91931179775281"/>
    <n v="0.83326824093322938"/>
    <n v="233.69812412359556"/>
  </r>
  <r>
    <x v="175"/>
    <x v="36"/>
    <n v="453.92293729213492"/>
    <n v="299.95844610060988"/>
    <n v="544.0782134831461"/>
    <n v="0.83429721323733186"/>
    <n v="226.96146864606746"/>
  </r>
  <r>
    <x v="175"/>
    <x v="37"/>
    <n v="472.72884289887645"/>
    <n v="314.46053208772594"/>
    <n v="567.76578370786513"/>
    <n v="0.83261241952916198"/>
    <n v="236.36442144943823"/>
  </r>
  <r>
    <x v="175"/>
    <x v="38"/>
    <n v="461.47204355056181"/>
    <n v="305.39638578154722"/>
    <n v="553.37455617977525"/>
    <n v="0.83392349430797286"/>
    <n v="230.7360217752809"/>
  </r>
  <r>
    <x v="175"/>
    <x v="39"/>
    <n v="448.12434842696632"/>
    <n v="295.52555785585702"/>
    <n v="536.79678370786519"/>
    <n v="0.83481191025698087"/>
    <n v="224.06217421348316"/>
  </r>
  <r>
    <x v="175"/>
    <x v="40"/>
    <n v="457.99126938202255"/>
    <n v="302.04063080027839"/>
    <n v="548.62058426966303"/>
    <n v="0.83480511397819968"/>
    <n v="228.99563469101128"/>
  </r>
  <r>
    <x v="175"/>
    <x v="41"/>
    <n v="449.36835037078657"/>
    <n v="295.44899143860039"/>
    <n v="537.79366011235959"/>
    <n v="0.83557762707150807"/>
    <n v="224.68417518539329"/>
  </r>
  <r>
    <x v="175"/>
    <x v="42"/>
    <n v="438.78825566292136"/>
    <n v="286.03116500254924"/>
    <n v="523.78331460674156"/>
    <n v="0.83772858628069358"/>
    <n v="219.39412783146068"/>
  </r>
  <r>
    <x v="175"/>
    <x v="43"/>
    <n v="434.31065908988768"/>
    <n v="282.8166944504805"/>
    <n v="518.27698314606744"/>
    <n v="0.83798947901084908"/>
    <n v="217.15532954494384"/>
  </r>
  <r>
    <x v="175"/>
    <x v="44"/>
    <n v="447.15994301123601"/>
    <n v="290.40008726028964"/>
    <n v="533.18310674157306"/>
    <n v="0.83866112290007089"/>
    <n v="223.579971505618"/>
  </r>
  <r>
    <x v="175"/>
    <x v="45"/>
    <n v="452.17241989887646"/>
    <n v="297.4066936410386"/>
    <n v="541.21219382022468"/>
    <n v="0.83548084293362257"/>
    <n v="226.08620994943823"/>
  </r>
  <r>
    <x v="175"/>
    <x v="46"/>
    <n v="458.25465741573038"/>
    <n v="303.80350294214895"/>
    <n v="549.81260393258424"/>
    <n v="0.83347426766506005"/>
    <n v="229.12732870786519"/>
  </r>
  <r>
    <x v="175"/>
    <x v="47"/>
    <n v="459.09344700000008"/>
    <n v="305.30724688621956"/>
    <n v="551.34318539325841"/>
    <n v="0.83268181989506396"/>
    <n v="229.54672350000004"/>
  </r>
  <r>
    <x v="176"/>
    <x v="0"/>
    <n v="471.81711508988775"/>
    <n v="313.92936351679401"/>
    <n v="566.71248033707866"/>
    <n v="0.83255112858861435"/>
    <n v="235.90855754494387"/>
  </r>
  <r>
    <x v="176"/>
    <x v="1"/>
    <n v="466.50072893258431"/>
    <n v="314.22949632733582"/>
    <n v="562.46164887640441"/>
    <n v="0.82939117691754549"/>
    <n v="233.25036446629215"/>
  </r>
  <r>
    <x v="176"/>
    <x v="2"/>
    <n v="452.82075967415727"/>
    <n v="300.11578526597287"/>
    <n v="543.24591573033706"/>
    <n v="0.8335465515012429"/>
    <n v="226.41037983707864"/>
  </r>
  <r>
    <x v="176"/>
    <x v="3"/>
    <n v="455.36144116853944"/>
    <n v="299.8186682541629"/>
    <n v="545.20205056179771"/>
    <n v="0.83521593636582447"/>
    <n v="227.68072058426972"/>
  </r>
  <r>
    <x v="176"/>
    <x v="4"/>
    <n v="465.34992583146072"/>
    <n v="305.10403435415236"/>
    <n v="556.4521769662922"/>
    <n v="0.83628017841261837"/>
    <n v="232.67496291573036"/>
  </r>
  <r>
    <x v="176"/>
    <x v="5"/>
    <n v="453.93509366292142"/>
    <n v="298.11080943509637"/>
    <n v="543.07193258426969"/>
    <n v="0.83586550220487277"/>
    <n v="226.96754683146071"/>
  </r>
  <r>
    <x v="176"/>
    <x v="6"/>
    <n v="454.28762841573041"/>
    <n v="301.16249458839889"/>
    <n v="545.04687640449436"/>
    <n v="0.83348359211326073"/>
    <n v="227.1438142078652"/>
  </r>
  <r>
    <x v="176"/>
    <x v="7"/>
    <n v="454.33625389887641"/>
    <n v="299.05417363532894"/>
    <n v="543.92539044943817"/>
    <n v="0.8352914974670782"/>
    <n v="227.1681269494382"/>
  </r>
  <r>
    <x v="176"/>
    <x v="8"/>
    <n v="499.67141268539331"/>
    <n v="322.12545377015027"/>
    <n v="594.50511235955059"/>
    <n v="0.84048295346398494"/>
    <n v="249.83570634269665"/>
  </r>
  <r>
    <x v="176"/>
    <x v="9"/>
    <n v="878.94612910112357"/>
    <n v="558.69776439904865"/>
    <n v="1041.4842724719101"/>
    <n v="0.84393605581291165"/>
    <n v="439.47306455056179"/>
  </r>
  <r>
    <x v="176"/>
    <x v="10"/>
    <n v="1064.9993839887641"/>
    <n v="681.99514952676793"/>
    <n v="1264.6505730337078"/>
    <n v="0.84212936497865154"/>
    <n v="532.49969199438203"/>
  </r>
  <r>
    <x v="176"/>
    <x v="11"/>
    <n v="1088.1734788314609"/>
    <n v="706.21044518740644"/>
    <n v="1297.2489016853931"/>
    <n v="0.8388316825072657"/>
    <n v="544.08673941573045"/>
  </r>
  <r>
    <x v="176"/>
    <x v="12"/>
    <n v="1020.8596016629216"/>
    <n v="652.78002987748528"/>
    <n v="1211.7244297752809"/>
    <n v="0.84248495497630926"/>
    <n v="510.4298008314608"/>
  </r>
  <r>
    <x v="176"/>
    <x v="13"/>
    <n v="775.2320256741574"/>
    <n v="511.37558210458184"/>
    <n v="928.70322471910117"/>
    <n v="0.83474677920778917"/>
    <n v="387.6160128370787"/>
  </r>
  <r>
    <x v="176"/>
    <x v="14"/>
    <n v="831.8361401797755"/>
    <n v="528.14125317572143"/>
    <n v="985.33473876404491"/>
    <n v="0.84421680009292022"/>
    <n v="415.91807008988775"/>
  </r>
  <r>
    <x v="176"/>
    <x v="15"/>
    <n v="851.12019637078663"/>
    <n v="528.43995229130428"/>
    <n v="1001.8255196629214"/>
    <n v="0.84956929092518851"/>
    <n v="425.56009818539331"/>
  </r>
  <r>
    <x v="176"/>
    <x v="16"/>
    <n v="861.42474667415718"/>
    <n v="567.49383997736118"/>
    <n v="1031.5531264044944"/>
    <n v="0.83507550374712725"/>
    <n v="430.71237333707859"/>
  </r>
  <r>
    <x v="176"/>
    <x v="17"/>
    <n v="877.8317951123596"/>
    <n v="552.18082059902224"/>
    <n v="1037.0594578651685"/>
    <n v="0.84646235898510014"/>
    <n v="438.9158975561798"/>
  </r>
  <r>
    <x v="176"/>
    <x v="18"/>
    <n v="861.50578914606751"/>
    <n v="534.06106809855294"/>
    <n v="1013.6140533707866"/>
    <n v="0.84993473233832828"/>
    <n v="430.75289457303376"/>
  </r>
  <r>
    <x v="176"/>
    <x v="19"/>
    <n v="835.47494716853953"/>
    <n v="526.40379876211432"/>
    <n v="987.48131460674153"/>
    <n v="0.84606658861313477"/>
    <n v="417.73747358426976"/>
  </r>
  <r>
    <x v="176"/>
    <x v="20"/>
    <n v="654.21535449438193"/>
    <n v="423.10241224941268"/>
    <n v="779.11063483146074"/>
    <n v="0.83969506414952677"/>
    <n v="327.10767724719096"/>
  </r>
  <r>
    <x v="176"/>
    <x v="21"/>
    <n v="639.2427578089887"/>
    <n v="417.18678299061003"/>
    <n v="763.33224438202251"/>
    <n v="0.83743712192651576"/>
    <n v="319.62137890449435"/>
  </r>
  <r>
    <x v="176"/>
    <x v="22"/>
    <n v="692.24858656179765"/>
    <n v="431.72516334859898"/>
    <n v="815.83988764044943"/>
    <n v="0.84851034749465459"/>
    <n v="346.12429328089883"/>
  </r>
  <r>
    <x v="176"/>
    <x v="23"/>
    <n v="689.54987224719093"/>
    <n v="425.63959725844546"/>
    <n v="810.33825842696638"/>
    <n v="0.85094078315609756"/>
    <n v="344.77493612359547"/>
  </r>
  <r>
    <x v="176"/>
    <x v="24"/>
    <n v="640.12206862921357"/>
    <n v="415.95284561264634"/>
    <n v="763.39572471910117"/>
    <n v="0.83851932608707325"/>
    <n v="320.06103431460679"/>
  </r>
  <r>
    <x v="176"/>
    <x v="25"/>
    <n v="477.10513638202241"/>
    <n v="288.4647065535018"/>
    <n v="557.53134269662917"/>
    <n v="0.85574585650089763"/>
    <n v="238.5525681910112"/>
  </r>
  <r>
    <x v="176"/>
    <x v="26"/>
    <n v="423.24430955056175"/>
    <n v="269.16680539183045"/>
    <n v="501.58400561797748"/>
    <n v="0.84381540242516873"/>
    <n v="211.62215477528088"/>
  </r>
  <r>
    <x v="176"/>
    <x v="27"/>
    <n v="384.33176666292138"/>
    <n v="241.49401610554497"/>
    <n v="453.90557022471916"/>
    <n v="0.84672185554507906"/>
    <n v="192.16588333146069"/>
  </r>
  <r>
    <x v="176"/>
    <x v="28"/>
    <n v="380.72132453932585"/>
    <n v="242.11019112777299"/>
    <n v="451.1829691011236"/>
    <n v="0.84382911282716178"/>
    <n v="190.36066226966292"/>
  </r>
  <r>
    <x v="176"/>
    <x v="29"/>
    <n v="384.09674349438205"/>
    <n v="243.06566522208294"/>
    <n v="454.54507584269663"/>
    <n v="0.84501353970734805"/>
    <n v="192.04837174719103"/>
  </r>
  <r>
    <x v="176"/>
    <x v="30"/>
    <n v="393.23428220224719"/>
    <n v="249.00951812461935"/>
    <n v="465.44488483146068"/>
    <n v="0.8448568133789649"/>
    <n v="196.61714110112359"/>
  </r>
  <r>
    <x v="176"/>
    <x v="31"/>
    <n v="372.23212560674159"/>
    <n v="232.9305964809391"/>
    <n v="439.1052471910113"/>
    <n v="0.84770593835518482"/>
    <n v="186.1160628033708"/>
  </r>
  <r>
    <x v="176"/>
    <x v="32"/>
    <n v="372.67380707865163"/>
    <n v="232.21438820078279"/>
    <n v="439.10054494382024"/>
    <n v="0.84872089404109619"/>
    <n v="186.33690353932582"/>
  </r>
  <r>
    <x v="176"/>
    <x v="33"/>
    <n v="378.31436312359563"/>
    <n v="234.98702804312038"/>
    <n v="445.35453370786519"/>
    <n v="0.84946786097333127"/>
    <n v="189.15718156179781"/>
  </r>
  <r>
    <x v="176"/>
    <x v="34"/>
    <n v="372.92098661797758"/>
    <n v="231.87511534224987"/>
    <n v="439.1311095505618"/>
    <n v="0.84922470421112184"/>
    <n v="186.46049330898879"/>
  </r>
  <r>
    <x v="176"/>
    <x v="35"/>
    <n v="366.96436493258432"/>
    <n v="229.99765859029685"/>
    <n v="433.08401966292138"/>
    <n v="0.8473283433967399"/>
    <n v="183.48218246629216"/>
  </r>
  <r>
    <x v="176"/>
    <x v="36"/>
    <n v="364.59792475280904"/>
    <n v="227.39628334017803"/>
    <n v="429.69840168539321"/>
    <n v="0.8484972793074339"/>
    <n v="182.29896237640452"/>
  </r>
  <r>
    <x v="176"/>
    <x v="37"/>
    <n v="372.39826267415725"/>
    <n v="233.12160602988121"/>
    <n v="439.34741292134834"/>
    <n v="0.8476168328794137"/>
    <n v="186.19913133707863"/>
  </r>
  <r>
    <x v="176"/>
    <x v="38"/>
    <n v="372.60086885393264"/>
    <n v="232.81095244885094"/>
    <n v="439.35446629213482"/>
    <n v="0.84806437043520011"/>
    <n v="186.30043442696632"/>
  </r>
  <r>
    <x v="176"/>
    <x v="39"/>
    <n v="373.14790553932585"/>
    <n v="233.31087498629509"/>
    <n v="440.08331460674157"/>
    <n v="0.84790287010260956"/>
    <n v="186.57395276966292"/>
  </r>
  <r>
    <x v="176"/>
    <x v="40"/>
    <n v="369.84542480898875"/>
    <n v="233.12797922232892"/>
    <n v="437.18908146067417"/>
    <n v="0.84596217172970944"/>
    <n v="184.92271240449438"/>
  </r>
  <r>
    <x v="176"/>
    <x v="41"/>
    <n v="383.74015661797762"/>
    <n v="242.4858185340926"/>
    <n v="453.93378370786513"/>
    <n v="0.84536593307392704"/>
    <n v="191.87007830898881"/>
  </r>
  <r>
    <x v="176"/>
    <x v="42"/>
    <n v="378.5818032808989"/>
    <n v="238.22706757462038"/>
    <n v="447.29891292134835"/>
    <n v="0.84637317986835248"/>
    <n v="189.29090164044945"/>
  </r>
  <r>
    <x v="176"/>
    <x v="43"/>
    <n v="358.9006389775281"/>
    <n v="223.9046621740236"/>
    <n v="423.01650842696625"/>
    <n v="0.84843175580106767"/>
    <n v="179.45031948876405"/>
  </r>
  <r>
    <x v="176"/>
    <x v="44"/>
    <n v="357.69310614606746"/>
    <n v="222.21867706112531"/>
    <n v="421.10034269662924"/>
    <n v="0.84942487544769851"/>
    <n v="178.84655307303373"/>
  </r>
  <r>
    <x v="176"/>
    <x v="45"/>
    <n v="383.12018170786513"/>
    <n v="242.5423741827438"/>
    <n v="453.44004775280899"/>
    <n v="0.84491915437676901"/>
    <n v="191.56009085393256"/>
  </r>
  <r>
    <x v="176"/>
    <x v="46"/>
    <n v="395.18335365168542"/>
    <n v="255.74160298644887"/>
    <n v="470.7161039325843"/>
    <n v="0.83953650693090243"/>
    <n v="197.59167682584271"/>
  </r>
  <r>
    <x v="176"/>
    <x v="47"/>
    <n v="382.98646162921352"/>
    <n v="245.75298346081846"/>
    <n v="455.05291853932584"/>
    <n v="0.84163060168597881"/>
    <n v="191.49323081460676"/>
  </r>
  <r>
    <x v="177"/>
    <x v="0"/>
    <n v="386.10254467415729"/>
    <n v="246.64167004269135"/>
    <n v="458.15640168539329"/>
    <n v="0.84273087367943422"/>
    <n v="193.05127233707864"/>
  </r>
  <r>
    <x v="177"/>
    <x v="1"/>
    <n v="401.58165680898873"/>
    <n v="258.65323669299465"/>
    <n v="477.67072752808991"/>
    <n v="0.84070811474494911"/>
    <n v="200.79082840449436"/>
  </r>
  <r>
    <x v="177"/>
    <x v="2"/>
    <n v="387.93815666292141"/>
    <n v="248.50607256564123"/>
    <n v="460.70737078651683"/>
    <n v="0.84204894747100689"/>
    <n v="193.96907833146071"/>
  </r>
  <r>
    <x v="177"/>
    <x v="3"/>
    <n v="384.14131685393255"/>
    <n v="244.83302213299669"/>
    <n v="455.53019662921344"/>
    <n v="0.84328397918834552"/>
    <n v="192.07065842696628"/>
  </r>
  <r>
    <x v="177"/>
    <x v="4"/>
    <n v="383.76041723595506"/>
    <n v="244.5251353895068"/>
    <n v="455.04351404494378"/>
    <n v="0.84334883454256149"/>
    <n v="191.88020861797753"/>
  </r>
  <r>
    <x v="177"/>
    <x v="5"/>
    <n v="392.53731694382031"/>
    <n v="249.17795456195316"/>
    <n v="464.94644662921343"/>
    <n v="0.84426350559220831"/>
    <n v="196.26865847191016"/>
  </r>
  <r>
    <x v="177"/>
    <x v="6"/>
    <n v="385.6892280674158"/>
    <n v="244.90094442020566"/>
    <n v="456.87268820224716"/>
    <n v="0.84419410051642207"/>
    <n v="192.8446140337079"/>
  </r>
  <r>
    <x v="177"/>
    <x v="7"/>
    <n v="384.0440658876405"/>
    <n v="245.15599628238672"/>
    <n v="455.6218904494383"/>
    <n v="0.84290082179503845"/>
    <n v="192.02203294382025"/>
  </r>
  <r>
    <x v="177"/>
    <x v="8"/>
    <n v="391.21227252808995"/>
    <n v="253.92323676691967"/>
    <n v="466.39473876404486"/>
    <n v="0.83880078399857183"/>
    <n v="195.60613626404498"/>
  </r>
  <r>
    <x v="177"/>
    <x v="9"/>
    <n v="405.5041124494382"/>
    <n v="260.69981094618777"/>
    <n v="482.0767331460674"/>
    <n v="0.84116092847520196"/>
    <n v="202.7520562247191"/>
  </r>
  <r>
    <x v="177"/>
    <x v="10"/>
    <n v="386.64958135955055"/>
    <n v="248.79415794459146"/>
    <n v="459.77867696629215"/>
    <n v="0.84094717900085891"/>
    <n v="193.32479067977528"/>
  </r>
  <r>
    <x v="177"/>
    <x v="11"/>
    <n v="387.62614314606742"/>
    <n v="249.01857963889088"/>
    <n v="460.72147752808985"/>
    <n v="0.84134593686797277"/>
    <n v="193.81307157303371"/>
  </r>
  <r>
    <x v="177"/>
    <x v="12"/>
    <n v="388.51355821348312"/>
    <n v="246.79966268398172"/>
    <n v="460.27476404494382"/>
    <n v="0.84409050541720876"/>
    <n v="194.25677910674156"/>
  </r>
  <r>
    <x v="177"/>
    <x v="13"/>
    <n v="401.06703711235963"/>
    <n v="254.52601420806732"/>
    <n v="475.01395786516855"/>
    <n v="0.84432684655174162"/>
    <n v="200.53351855617981"/>
  </r>
  <r>
    <x v="177"/>
    <x v="14"/>
    <n v="395.54399265168541"/>
    <n v="255.31354852017407"/>
    <n v="470.78663764044944"/>
    <n v="0.84017676167302657"/>
    <n v="197.77199632584271"/>
  </r>
  <r>
    <x v="177"/>
    <x v="15"/>
    <n v="392.9668420449438"/>
    <n v="254.73940472877447"/>
    <n v="468.31090449438199"/>
    <n v="0.83911529343784041"/>
    <n v="196.4834210224719"/>
  </r>
  <r>
    <x v="177"/>
    <x v="16"/>
    <n v="390.48694240449436"/>
    <n v="248.46355082092984"/>
    <n v="462.8327865168539"/>
    <n v="0.84368902502172871"/>
    <n v="195.24347120224718"/>
  </r>
  <r>
    <x v="177"/>
    <x v="17"/>
    <n v="408.0407418202247"/>
    <n v="262.84921594755536"/>
    <n v="485.37300842696629"/>
    <n v="0.84067456314193101"/>
    <n v="204.02037091011235"/>
  </r>
  <r>
    <x v="177"/>
    <x v="18"/>
    <n v="397.74024364044942"/>
    <n v="259.22061261854805"/>
    <n v="474.75533426966297"/>
    <n v="0.83777940958222352"/>
    <n v="198.87012182022471"/>
  </r>
  <r>
    <x v="177"/>
    <x v="19"/>
    <n v="399.90002551685393"/>
    <n v="258.20681748754794"/>
    <n v="476.01553651685396"/>
    <n v="0.84009868342331917"/>
    <n v="199.95001275842696"/>
  </r>
  <r>
    <x v="177"/>
    <x v="20"/>
    <n v="408.76607194382024"/>
    <n v="261.67619848046371"/>
    <n v="485.34949719101127"/>
    <n v="0.84220973609651995"/>
    <n v="204.38303597191012"/>
  </r>
  <r>
    <x v="177"/>
    <x v="21"/>
    <n v="409.09024183146073"/>
    <n v="262.15089319040459"/>
    <n v="485.87849999999992"/>
    <n v="0.84195995877870866"/>
    <n v="204.54512091573037"/>
  </r>
  <r>
    <x v="177"/>
    <x v="22"/>
    <n v="405.52032094382031"/>
    <n v="259.81703602562118"/>
    <n v="481.61356179775288"/>
    <n v="0.84200353376700199"/>
    <n v="202.76016047191015"/>
  </r>
  <r>
    <x v="177"/>
    <x v="23"/>
    <n v="397.66325329213487"/>
    <n v="255.12674503196274"/>
    <n v="472.46769101123596"/>
    <n v="0.84167290347622492"/>
    <n v="198.83162664606743"/>
  </r>
  <r>
    <x v="177"/>
    <x v="24"/>
    <n v="398.44531314606741"/>
    <n v="256.22361138041668"/>
    <n v="473.71848876404488"/>
    <n v="0.84110146130380314"/>
    <n v="199.2226565730337"/>
  </r>
  <r>
    <x v="177"/>
    <x v="25"/>
    <n v="381.26836122471917"/>
    <n v="239.31193604974848"/>
    <n v="450.15082584269669"/>
    <n v="0.84697914418122555"/>
    <n v="190.63418061235959"/>
  </r>
  <r>
    <x v="177"/>
    <x v="26"/>
    <n v="384.9476894494382"/>
    <n v="238.91869925624886"/>
    <n v="453.0638679775281"/>
    <n v="0.84965435705089498"/>
    <n v="192.4738447247191"/>
  </r>
  <r>
    <x v="177"/>
    <x v="27"/>
    <n v="374.54183605617982"/>
    <n v="233.66212508624608"/>
    <n v="441.45166853932579"/>
    <n v="0.84843225827067981"/>
    <n v="187.27091802808991"/>
  </r>
  <r>
    <x v="177"/>
    <x v="28"/>
    <n v="375.11723760674158"/>
    <n v="234.65808604518674"/>
    <n v="442.46735393258433"/>
    <n v="0.8477851174165848"/>
    <n v="187.55861880337079"/>
  </r>
  <r>
    <x v="177"/>
    <x v="29"/>
    <n v="368.81618541573033"/>
    <n v="230.55765018518437"/>
    <n v="434.95081179775286"/>
    <n v="0.84794918278535281"/>
    <n v="184.40809270786517"/>
  </r>
  <r>
    <x v="177"/>
    <x v="30"/>
    <n v="383.87387669662922"/>
    <n v="237.74598970879072"/>
    <n v="451.53328651685393"/>
    <n v="0.85015631883498088"/>
    <n v="191.93693834831461"/>
  </r>
  <r>
    <x v="177"/>
    <x v="31"/>
    <n v="369.3875348426966"/>
    <n v="229.92157410475093"/>
    <n v="435.09893258426968"/>
    <n v="0.84897366364178306"/>
    <n v="184.6937674213483"/>
  </r>
  <r>
    <x v="177"/>
    <x v="32"/>
    <n v="366.18230507865167"/>
    <n v="227.69859644564497"/>
    <n v="431.20312078651682"/>
    <n v="0.84921070239643248"/>
    <n v="183.09115253932583"/>
  </r>
  <r>
    <x v="177"/>
    <x v="33"/>
    <n v="366.59967380898877"/>
    <n v="227.07959577896202"/>
    <n v="431.23133426966291"/>
    <n v="0.85012299588541063"/>
    <n v="183.29983690449438"/>
  </r>
  <r>
    <x v="177"/>
    <x v="34"/>
    <n v="377.22434187640442"/>
    <n v="234.36688312373545"/>
    <n v="444.10138483146068"/>
    <n v="0.84941041564093178"/>
    <n v="188.61217093820221"/>
  </r>
  <r>
    <x v="177"/>
    <x v="35"/>
    <n v="365.51370468539324"/>
    <n v="228.5043228111843"/>
    <n v="431.06205337078649"/>
    <n v="0.84793755754461986"/>
    <n v="182.75685234269662"/>
  </r>
  <r>
    <x v="177"/>
    <x v="36"/>
    <n v="365.87839580898867"/>
    <n v="228.56847414901307"/>
    <n v="431.40531741573034"/>
    <n v="0.84810821990032259"/>
    <n v="182.93919790449434"/>
  </r>
  <r>
    <x v="177"/>
    <x v="37"/>
    <n v="371.23935532584272"/>
    <n v="232.19459834953417"/>
    <n v="437.87325842696629"/>
    <n v="0.8478237667664339"/>
    <n v="185.61967766292136"/>
  </r>
  <r>
    <x v="177"/>
    <x v="38"/>
    <n v="379.12478784269666"/>
    <n v="237.50373539403026"/>
    <n v="447.37414887640443"/>
    <n v="0.84744455797207241"/>
    <n v="189.56239392134833"/>
  </r>
  <r>
    <x v="177"/>
    <x v="39"/>
    <n v="370.58291130337074"/>
    <n v="232.51174963821884"/>
    <n v="437.48532303370786"/>
    <n v="0.84707507153289729"/>
    <n v="185.29145565168537"/>
  </r>
  <r>
    <x v="177"/>
    <x v="40"/>
    <n v="368.50822402247195"/>
    <n v="230.88132478957914"/>
    <n v="434.86146910112365"/>
    <n v="0.84741521198507985"/>
    <n v="184.25411201123597"/>
  </r>
  <r>
    <x v="177"/>
    <x v="41"/>
    <n v="376.88396349438204"/>
    <n v="236.73115517565577"/>
    <n v="445.06534550561798"/>
    <n v="0.84680590681851842"/>
    <n v="188.44198174719102"/>
  </r>
  <r>
    <x v="177"/>
    <x v="42"/>
    <n v="372.61302522471908"/>
    <n v="231.4709051960676"/>
    <n v="438.65618258426957"/>
    <n v="0.84944209159331063"/>
    <n v="186.30651261235954"/>
  </r>
  <r>
    <x v="177"/>
    <x v="43"/>
    <n v="358.92089959550566"/>
    <n v="223.38311713449485"/>
    <n v="422.75788483146061"/>
    <n v="0.84899871172975372"/>
    <n v="179.46044979775283"/>
  </r>
  <r>
    <x v="177"/>
    <x v="44"/>
    <n v="357.32031077528092"/>
    <n v="222.75541196449177"/>
    <n v="421.06742696629215"/>
    <n v="0.84860591888976866"/>
    <n v="178.66015538764046"/>
  </r>
  <r>
    <x v="177"/>
    <x v="45"/>
    <n v="382.48399830337081"/>
    <n v="244.38818707156472"/>
    <n v="453.89381460674156"/>
    <n v="0.84267285870541997"/>
    <n v="191.24199915168541"/>
  </r>
  <r>
    <x v="177"/>
    <x v="46"/>
    <n v="403.10930740449453"/>
    <n v="260.19311493404086"/>
    <n v="479.78908988764039"/>
    <n v="0.84018022898123179"/>
    <n v="201.55465370224726"/>
  </r>
  <r>
    <x v="177"/>
    <x v="47"/>
    <n v="399.38135369662933"/>
    <n v="255.95365148334409"/>
    <n v="474.36034550561806"/>
    <n v="0.84193663631586013"/>
    <n v="199.69067684831467"/>
  </r>
  <r>
    <x v="178"/>
    <x v="0"/>
    <n v="389.9399057191012"/>
    <n v="253.80136070596595"/>
    <n v="465.26149719101124"/>
    <n v="0.83810912373652302"/>
    <n v="194.9699528595506"/>
  </r>
  <r>
    <x v="178"/>
    <x v="1"/>
    <n v="395.22792701123592"/>
    <n v="255.6121072379656"/>
    <n v="470.68318820224721"/>
    <n v="0.83968991652493652"/>
    <n v="197.61396350561796"/>
  </r>
  <r>
    <x v="178"/>
    <x v="2"/>
    <n v="401.66269928089889"/>
    <n v="259.98408083811364"/>
    <n v="478.46070505617973"/>
    <n v="0.8394894189560177"/>
    <n v="200.83134964044945"/>
  </r>
  <r>
    <x v="178"/>
    <x v="3"/>
    <n v="387.64235164044948"/>
    <n v="251.16186444729459"/>
    <n v="461.89703932584268"/>
    <n v="0.83923974097393883"/>
    <n v="193.82117582022474"/>
  </r>
  <r>
    <x v="178"/>
    <x v="4"/>
    <n v="381.87212764044938"/>
    <n v="244.24531773480604"/>
    <n v="453.30133146067419"/>
    <n v="0.84242445617784034"/>
    <n v="190.93606382022469"/>
  </r>
  <r>
    <x v="178"/>
    <x v="5"/>
    <n v="389.12542887640456"/>
    <n v="245.89982746614265"/>
    <n v="460.31003089887633"/>
    <n v="0.8453550927763509"/>
    <n v="194.56271443820228"/>
  </r>
  <r>
    <x v="178"/>
    <x v="6"/>
    <n v="389.87912386516865"/>
    <n v="246.52918744363069"/>
    <n v="461.28339606741571"/>
    <n v="0.84520519747515155"/>
    <n v="194.93956193258433"/>
  </r>
  <r>
    <x v="178"/>
    <x v="7"/>
    <n v="381.06575504494378"/>
    <n v="240.27862026347748"/>
    <n v="450.49408988764048"/>
    <n v="0.84588402733537948"/>
    <n v="190.53287752247189"/>
  </r>
  <r>
    <x v="178"/>
    <x v="8"/>
    <n v="383.07560834831463"/>
    <n v="242.81923359461953"/>
    <n v="453.55055056179765"/>
    <n v="0.8446150222369081"/>
    <n v="191.53780417415732"/>
  </r>
  <r>
    <x v="178"/>
    <x v="9"/>
    <n v="397.31882278651693"/>
    <n v="253.46628903701651"/>
    <n v="471.28272471910111"/>
    <n v="0.84305832135759073"/>
    <n v="198.65941139325847"/>
  </r>
  <r>
    <x v="178"/>
    <x v="10"/>
    <n v="398.43315677528096"/>
    <n v="254.06266433294533"/>
    <n v="472.5429269662921"/>
    <n v="0.84316817380636067"/>
    <n v="199.21657838764048"/>
  </r>
  <r>
    <x v="178"/>
    <x v="11"/>
    <n v="384.05217013483144"/>
    <n v="244.10171744492322"/>
    <n v="455.06232303370786"/>
    <n v="0.84395510393943018"/>
    <n v="192.02608506741572"/>
  </r>
  <r>
    <x v="178"/>
    <x v="12"/>
    <n v="387.0547937191011"/>
    <n v="250.07905232170799"/>
    <n v="460.81552247191007"/>
    <n v="0.83993436601887639"/>
    <n v="193.52739685955055"/>
  </r>
  <r>
    <x v="178"/>
    <x v="13"/>
    <n v="400.0904753258427"/>
    <n v="258.83473559042318"/>
    <n v="476.51632584269663"/>
    <n v="0.83961546253069419"/>
    <n v="200.04523766292135"/>
  </r>
  <r>
    <x v="178"/>
    <x v="14"/>
    <n v="400.08237107865159"/>
    <n v="256.4197389838526"/>
    <n v="475.20204775280899"/>
    <n v="0.84192055352161865"/>
    <n v="200.0411855393258"/>
  </r>
  <r>
    <x v="178"/>
    <x v="15"/>
    <n v="389.72514316853932"/>
    <n v="249.30353514782163"/>
    <n v="462.64234550561798"/>
    <n v="0.84238969250126017"/>
    <n v="194.86257158426966"/>
  </r>
  <r>
    <x v="178"/>
    <x v="16"/>
    <n v="393.81373587640451"/>
    <n v="255.11861907121178"/>
    <n v="469.22784269662918"/>
    <n v="0.83928040930643943"/>
    <n v="196.90686793820225"/>
  </r>
  <r>
    <x v="178"/>
    <x v="17"/>
    <n v="403.71712594382024"/>
    <n v="260.64743643339847"/>
    <n v="480.54615168539317"/>
    <n v="0.8401214420881018"/>
    <n v="201.85856297191012"/>
  </r>
  <r>
    <x v="178"/>
    <x v="18"/>
    <n v="403.80627266292134"/>
    <n v="258.73554518725916"/>
    <n v="479.58689325842693"/>
    <n v="0.84198771555111918"/>
    <n v="201.90313633146067"/>
  </r>
  <r>
    <x v="178"/>
    <x v="19"/>
    <n v="396.43545984269662"/>
    <n v="255.78796719776446"/>
    <n v="471.79291853932585"/>
    <n v="0.840274290402797"/>
    <n v="198.21772992134831"/>
  </r>
  <r>
    <x v="178"/>
    <x v="20"/>
    <n v="394.67278607865171"/>
    <n v="255.21062378296546"/>
    <n v="469.99901123595515"/>
    <n v="0.83973109866929663"/>
    <n v="197.33639303932586"/>
  </r>
  <r>
    <x v="178"/>
    <x v="21"/>
    <n v="408.52699665168541"/>
    <n v="264.02535479645439"/>
    <n v="486.41925842696628"/>
    <n v="0.83986599949357055"/>
    <n v="204.2634983258427"/>
  </r>
  <r>
    <x v="178"/>
    <x v="22"/>
    <n v="403.01610856179775"/>
    <n v="260.18576199504389"/>
    <n v="479.70680056179771"/>
    <n v="0.84013007130566963"/>
    <n v="201.50805428089888"/>
  </r>
  <r>
    <x v="178"/>
    <x v="23"/>
    <n v="396.43951196629217"/>
    <n v="257.41294948975155"/>
    <n v="472.67929213483143"/>
    <n v="0.83870717114725657"/>
    <n v="198.21975598314609"/>
  </r>
  <r>
    <x v="178"/>
    <x v="24"/>
    <n v="397.32692703370793"/>
    <n v="257.7039790984594"/>
    <n v="473.58212359550555"/>
    <n v="0.83898210518831051"/>
    <n v="198.66346351685397"/>
  </r>
  <r>
    <x v="178"/>
    <x v="25"/>
    <n v="390.8799983932584"/>
    <n v="248.3887437935515"/>
    <n v="463.12432584269663"/>
    <n v="0.8440066232366803"/>
    <n v="195.4399991966292"/>
  </r>
  <r>
    <x v="178"/>
    <x v="26"/>
    <n v="390.04120880898881"/>
    <n v="242.86926959893324"/>
    <n v="459.47538202247193"/>
    <n v="0.84888380111279338"/>
    <n v="195.02060440449441"/>
  </r>
  <r>
    <x v="178"/>
    <x v="27"/>
    <n v="373.62200399999995"/>
    <n v="233.29752220593892"/>
    <n v="440.47830337078642"/>
    <n v="0.84821885922833284"/>
    <n v="186.81100199999997"/>
  </r>
  <r>
    <x v="178"/>
    <x v="28"/>
    <n v="375.33605228089897"/>
    <n v="234.81811729402122"/>
    <n v="442.73773314606746"/>
    <n v="0.84776160733756245"/>
    <n v="187.66802614044948"/>
  </r>
  <r>
    <x v="178"/>
    <x v="29"/>
    <n v="379.59483417977526"/>
    <n v="236.3472092357043"/>
    <n v="447.16019662921349"/>
    <n v="0.84890121491411807"/>
    <n v="189.79741708988763"/>
  </r>
  <r>
    <x v="178"/>
    <x v="30"/>
    <n v="378.10365269662924"/>
    <n v="238.00248332001371"/>
    <n v="446.77461235955053"/>
    <n v="0.84629619104754095"/>
    <n v="189.05182634831462"/>
  </r>
  <r>
    <x v="178"/>
    <x v="31"/>
    <n v="372.49956576404497"/>
    <n v="235.12077641650558"/>
    <n v="440.4971123595505"/>
    <n v="0.84563452361521196"/>
    <n v="186.24978288202249"/>
  </r>
  <r>
    <x v="178"/>
    <x v="32"/>
    <n v="372.59681673033708"/>
    <n v="235.84259793506874"/>
    <n v="440.96498595505619"/>
    <n v="0.84495782794036334"/>
    <n v="186.29840836516854"/>
  </r>
  <r>
    <x v="178"/>
    <x v="33"/>
    <n v="377.63765848314608"/>
    <n v="236.21046564869746"/>
    <n v="445.42741853932586"/>
    <n v="0.84780963803602327"/>
    <n v="188.81882924157304"/>
  </r>
  <r>
    <x v="178"/>
    <x v="34"/>
    <n v="366.89953095505621"/>
    <n v="229.25030898659242"/>
    <n v="432.63260393258429"/>
    <n v="0.84806260004442235"/>
    <n v="183.4497654775281"/>
  </r>
  <r>
    <x v="178"/>
    <x v="35"/>
    <n v="362.65290542696636"/>
    <n v="226.56941272150843"/>
    <n v="427.61060393258424"/>
    <n v="0.84809146941580771"/>
    <n v="181.32645271348318"/>
  </r>
  <r>
    <x v="178"/>
    <x v="36"/>
    <n v="364.87752128089897"/>
    <n v="229.99535758748553"/>
    <n v="431.31597471910106"/>
    <n v="0.8459633833839082"/>
    <n v="182.43876064044949"/>
  </r>
  <r>
    <x v="178"/>
    <x v="37"/>
    <n v="377.86457740449441"/>
    <n v="238.18792775544387"/>
    <n v="446.6711629213483"/>
    <n v="0.84595695619381273"/>
    <n v="188.93228870224721"/>
  </r>
  <r>
    <x v="178"/>
    <x v="38"/>
    <n v="375.44140749438196"/>
    <n v="237.53370927750896"/>
    <n v="444.27301685393263"/>
    <n v="0.84506912022932734"/>
    <n v="187.72070374719098"/>
  </r>
  <r>
    <x v="178"/>
    <x v="39"/>
    <n v="368.05438617977535"/>
    <n v="230.81737849483653"/>
    <n v="434.44296910112359"/>
    <n v="0.84718688609759674"/>
    <n v="184.02719308988767"/>
  </r>
  <r>
    <x v="178"/>
    <x v="40"/>
    <n v="367.80720664044941"/>
    <n v="231.21547311654652"/>
    <n v="434.44532022471907"/>
    <n v="0.8466133469919741"/>
    <n v="183.9036033202247"/>
  </r>
  <r>
    <x v="178"/>
    <x v="41"/>
    <n v="376.34097893258428"/>
    <n v="235.84474662705853"/>
    <n v="444.13430056179772"/>
    <n v="0.84735850947909275"/>
    <n v="188.17048946629214"/>
  </r>
  <r>
    <x v="178"/>
    <x v="42"/>
    <n v="362.29226642696625"/>
    <n v="225.21438763157209"/>
    <n v="426.58786516853934"/>
    <n v="0.84927935370085894"/>
    <n v="181.14613321348313"/>
  </r>
  <r>
    <x v="178"/>
    <x v="43"/>
    <n v="351.40421032584277"/>
    <n v="216.76620933341027"/>
    <n v="412.88316573033705"/>
    <n v="0.85109842079478837"/>
    <n v="175.70210516292138"/>
  </r>
  <r>
    <x v="178"/>
    <x v="44"/>
    <n v="353.22361382022473"/>
    <n v="217.38998897070158"/>
    <n v="414.75936235955061"/>
    <n v="0.85163505848487353"/>
    <n v="176.61180691011236"/>
  </r>
  <r>
    <x v="178"/>
    <x v="45"/>
    <n v="390.21950224719097"/>
    <n v="248.05164906020667"/>
    <n v="462.38607303370787"/>
    <n v="0.84392572571869839"/>
    <n v="195.10975112359549"/>
  </r>
  <r>
    <x v="178"/>
    <x v="46"/>
    <n v="386.22005625842695"/>
    <n v="246.66734438995513"/>
    <n v="458.26925561797748"/>
    <n v="0.8427797665318133"/>
    <n v="193.11002812921348"/>
  </r>
  <r>
    <x v="178"/>
    <x v="47"/>
    <n v="384.87069910112365"/>
    <n v="245.86226260531294"/>
    <n v="456.69870505617979"/>
    <n v="0.84272342978020842"/>
    <n v="192.43534955056182"/>
  </r>
  <r>
    <x v="179"/>
    <x v="0"/>
    <n v="388.49329759550562"/>
    <n v="251.63424360494167"/>
    <n v="462.86805337078647"/>
    <n v="0.83931758687242564"/>
    <n v="194.24664879775281"/>
  </r>
  <r>
    <x v="179"/>
    <x v="1"/>
    <n v="396.18828030337079"/>
    <n v="252.86905189761566"/>
    <n v="470.00841573033705"/>
    <n v="0.84293869438006008"/>
    <n v="198.09414015168539"/>
  </r>
  <r>
    <x v="179"/>
    <x v="2"/>
    <n v="382.36243459550565"/>
    <n v="243.9931634344218"/>
    <n v="453.5787640449438"/>
    <n v="0.84299015938413391"/>
    <n v="191.18121729775282"/>
  </r>
  <r>
    <x v="179"/>
    <x v="3"/>
    <n v="382.45563343820226"/>
    <n v="244.21858024528899"/>
    <n v="453.77860955056178"/>
    <n v="0.84282428785481911"/>
    <n v="191.22781671910113"/>
  </r>
  <r>
    <x v="179"/>
    <x v="4"/>
    <n v="382.40295583146076"/>
    <n v="240.56867494819349"/>
    <n v="451.78015449438203"/>
    <n v="0.84643593134238926"/>
    <n v="191.20147791573038"/>
  </r>
  <r>
    <x v="179"/>
    <x v="5"/>
    <n v="395.34543859550558"/>
    <n v="247.90838548503456"/>
    <n v="466.64395786516855"/>
    <n v="0.84721002368520149"/>
    <n v="197.67271929775279"/>
  </r>
  <r>
    <x v="179"/>
    <x v="6"/>
    <n v="379.78123186516848"/>
    <n v="239.17269608432659"/>
    <n v="448.81773876404498"/>
    <n v="0.84618142079457614"/>
    <n v="189.89061593258424"/>
  </r>
  <r>
    <x v="179"/>
    <x v="7"/>
    <n v="371.19478196629211"/>
    <n v="237.04431025406629"/>
    <n v="440.42657865168536"/>
    <n v="0.84280740527209252"/>
    <n v="185.59739098314606"/>
  </r>
  <r>
    <x v="179"/>
    <x v="8"/>
    <n v="369.31054449438204"/>
    <n v="231.42520542064617"/>
    <n v="435.83013202247184"/>
    <n v="0.84737267425864904"/>
    <n v="184.65527224719102"/>
  </r>
  <r>
    <x v="179"/>
    <x v="9"/>
    <n v="389.11732462921344"/>
    <n v="246.18979899039661"/>
    <n v="460.4581516853932"/>
    <n v="0.8450655574343634"/>
    <n v="194.55866231460672"/>
  </r>
  <r>
    <x v="179"/>
    <x v="10"/>
    <n v="368.30156571910118"/>
    <n v="234.44047111511492"/>
    <n v="436.58719382022468"/>
    <n v="0.84359223296585795"/>
    <n v="184.15078285955059"/>
  </r>
  <r>
    <x v="179"/>
    <x v="11"/>
    <n v="364.80863517977531"/>
    <n v="229.64153475633981"/>
    <n v="431.06910674157297"/>
    <n v="0.84628805329461709"/>
    <n v="182.40431758988765"/>
  </r>
  <r>
    <x v="179"/>
    <x v="12"/>
    <n v="364.19676451685388"/>
    <n v="226.50162305601214"/>
    <n v="428.8849129213483"/>
    <n v="0.84917131273312629"/>
    <n v="182.09838225842694"/>
  </r>
  <r>
    <x v="179"/>
    <x v="13"/>
    <n v="380.56329171910119"/>
    <n v="237.34927489047018"/>
    <n v="448.51209269662917"/>
    <n v="0.84850174146031743"/>
    <n v="190.28164585955059"/>
  </r>
  <r>
    <x v="179"/>
    <x v="14"/>
    <n v="365.88244793258428"/>
    <n v="232.07066287521496"/>
    <n v="433.27446067415735"/>
    <n v="0.84445883877689476"/>
    <n v="182.94122396629214"/>
  </r>
  <r>
    <x v="179"/>
    <x v="15"/>
    <n v="365.98780314606739"/>
    <n v="230.11611801511643"/>
    <n v="432.319904494382"/>
    <n v="0.84656708918851875"/>
    <n v="182.9939015730337"/>
  </r>
  <r>
    <x v="179"/>
    <x v="16"/>
    <n v="370.33978388764041"/>
    <n v="234.73527856554966"/>
    <n v="438.46574157303371"/>
    <n v="0.844626498204887"/>
    <n v="185.1698919438202"/>
  </r>
  <r>
    <x v="179"/>
    <x v="17"/>
    <n v="383.3268400112359"/>
    <n v="240.98539519007684"/>
    <n v="452.78408426966286"/>
    <n v="0.84659963397242433"/>
    <n v="191.66342000561795"/>
  </r>
  <r>
    <x v="179"/>
    <x v="18"/>
    <n v="371.56757733707866"/>
    <n v="235.68789282909015"/>
    <n v="440.01278089887643"/>
    <n v="0.84444723759620111"/>
    <n v="185.78378866853933"/>
  </r>
  <r>
    <x v="179"/>
    <x v="19"/>
    <n v="374.31086501123599"/>
    <n v="238.2314503623474"/>
    <n v="443.69228932584275"/>
    <n v="0.84362715786648745"/>
    <n v="187.15543250561799"/>
  </r>
  <r>
    <x v="179"/>
    <x v="20"/>
    <n v="373.18842677528096"/>
    <n v="236.48599398487593"/>
    <n v="441.80903932584272"/>
    <n v="0.84468264240299362"/>
    <n v="186.59421338764048"/>
  </r>
  <r>
    <x v="179"/>
    <x v="21"/>
    <n v="383.07966047191013"/>
    <n v="240.39318977918455"/>
    <n v="452.25978370786515"/>
    <n v="0.847034545789635"/>
    <n v="191.53983023595507"/>
  </r>
  <r>
    <x v="179"/>
    <x v="22"/>
    <n v="373.83676655056178"/>
    <n v="235.53474950188146"/>
    <n v="441.84900842696624"/>
    <n v="0.84607356680840828"/>
    <n v="186.91838327528089"/>
  </r>
  <r>
    <x v="179"/>
    <x v="23"/>
    <n v="374.27844802247188"/>
    <n v="235.88342740653258"/>
    <n v="442.40857584269668"/>
    <n v="0.8460017921432671"/>
    <n v="187.13922401123594"/>
  </r>
  <r>
    <x v="179"/>
    <x v="24"/>
    <n v="372.11866614606743"/>
    <n v="233.1118109756577"/>
    <n v="439.1052471910113"/>
    <n v="0.84744755050534704"/>
    <n v="186.05933307303371"/>
  </r>
  <r>
    <x v="179"/>
    <x v="25"/>
    <n v="367.73426841573036"/>
    <n v="228.10969851606683"/>
    <n v="432.73840449438194"/>
    <n v="0.84978422205303594"/>
    <n v="183.86713420786518"/>
  </r>
  <r>
    <x v="179"/>
    <x v="26"/>
    <n v="348.344857011236"/>
    <n v="215.59416676288902"/>
    <n v="409.66447752808989"/>
    <n v="0.85031745762567534"/>
    <n v="174.172428505618"/>
  </r>
  <r>
    <x v="179"/>
    <x v="27"/>
    <n v="350.18046900000002"/>
    <n v="218.35127860120861"/>
    <n v="412.67861797752812"/>
    <n v="0.84855491354550538"/>
    <n v="175.09023450000001"/>
  </r>
  <r>
    <x v="179"/>
    <x v="28"/>
    <n v="368.83644603370783"/>
    <n v="231.48199897892994"/>
    <n v="435.45865449438202"/>
    <n v="0.84700681046739035"/>
    <n v="184.41822301685391"/>
  </r>
  <r>
    <x v="179"/>
    <x v="29"/>
    <n v="376.70567005617983"/>
    <n v="236.48455054217894"/>
    <n v="444.78321067415732"/>
    <n v="0.8469421979422459"/>
    <n v="188.35283502808991"/>
  </r>
  <r>
    <x v="179"/>
    <x v="30"/>
    <n v="367.2561178314607"/>
    <n v="230.23607489030226"/>
    <n v="433.45784831460674"/>
    <n v="0.84727066140212937"/>
    <n v="183.62805891573035"/>
  </r>
  <r>
    <x v="179"/>
    <x v="31"/>
    <n v="371.27582443820222"/>
    <n v="231.07904823588837"/>
    <n v="437.31369101123596"/>
    <n v="0.84899199835173467"/>
    <n v="185.63791221910111"/>
  </r>
  <r>
    <x v="179"/>
    <x v="32"/>
    <n v="367.78694602247197"/>
    <n v="228.8758303572053"/>
    <n v="433.18746910112361"/>
    <n v="0.84902489627791033"/>
    <n v="183.89347301123598"/>
  </r>
  <r>
    <x v="179"/>
    <x v="33"/>
    <n v="364.99098074157303"/>
    <n v="225.21508784161838"/>
    <n v="428.88256179775277"/>
    <n v="0.85102779467562273"/>
    <n v="182.49549037078651"/>
  </r>
  <r>
    <x v="179"/>
    <x v="34"/>
    <n v="355.15242465168541"/>
    <n v="219.38656005725591"/>
    <n v="417.44904775280901"/>
    <n v="0.85076831906438477"/>
    <n v="177.5762123258427"/>
  </r>
  <r>
    <x v="179"/>
    <x v="35"/>
    <n v="358.23203858426967"/>
    <n v="224.07411208260791"/>
    <n v="422.53923033707866"/>
    <n v="0.84780776047348738"/>
    <n v="179.11601929213484"/>
  </r>
  <r>
    <x v="179"/>
    <x v="36"/>
    <n v="364.23728575280893"/>
    <n v="229.15452535742489"/>
    <n v="430.32615168539326"/>
    <n v="0.84642145109298128"/>
    <n v="182.11864287640446"/>
  </r>
  <r>
    <x v="179"/>
    <x v="37"/>
    <n v="368.28940934831456"/>
    <n v="229.87433322767944"/>
    <n v="434.14202528089885"/>
    <n v="0.84831550023295654"/>
    <n v="184.14470467415728"/>
  </r>
  <r>
    <x v="179"/>
    <x v="38"/>
    <n v="365.23816028089891"/>
    <n v="230.23008857423963"/>
    <n v="431.74623033707871"/>
    <n v="0.84595564388771916"/>
    <n v="182.61908014044946"/>
  </r>
  <r>
    <x v="179"/>
    <x v="39"/>
    <n v="362.84740735955052"/>
    <n v="228.57761982140644"/>
    <n v="428.8425926966292"/>
    <n v="0.84610860380707376"/>
    <n v="181.42370367977526"/>
  </r>
  <r>
    <x v="179"/>
    <x v="40"/>
    <n v="369.8292163146067"/>
    <n v="230.67985385300906"/>
    <n v="435.87480337078648"/>
    <n v="0.84847578583248218"/>
    <n v="184.91460815730335"/>
  </r>
  <r>
    <x v="179"/>
    <x v="41"/>
    <n v="366.68882052808993"/>
    <n v="228.93081234218556"/>
    <n v="432.28463764044949"/>
    <n v="0.84825781117181742"/>
    <n v="183.34441026404497"/>
  </r>
  <r>
    <x v="179"/>
    <x v="42"/>
    <n v="356.31133200000005"/>
    <n v="221.453297623835"/>
    <n v="419.52273876404496"/>
    <n v="0.84932543358609858"/>
    <n v="178.15566600000002"/>
  </r>
  <r>
    <x v="179"/>
    <x v="43"/>
    <n v="353.92463120224716"/>
    <n v="218.34084540468677"/>
    <n v="415.85498595505618"/>
    <n v="0.85107704165051856"/>
    <n v="176.96231560112358"/>
  </r>
  <r>
    <x v="179"/>
    <x v="44"/>
    <n v="355.88585902247195"/>
    <n v="219.16033466600348"/>
    <n v="417.95453932584275"/>
    <n v="0.85149418306716551"/>
    <n v="177.94292951123597"/>
  </r>
  <r>
    <x v="179"/>
    <x v="45"/>
    <n v="379.76097124719098"/>
    <n v="239.05484385477303"/>
    <n v="448.73780056179771"/>
    <n v="0.84628700941117263"/>
    <n v="189.88048562359549"/>
  </r>
  <r>
    <x v="179"/>
    <x v="46"/>
    <n v="388.28258716853935"/>
    <n v="249.53661049584716"/>
    <n v="461.55377528089889"/>
    <n v="0.84125102634515958"/>
    <n v="194.14129358426968"/>
  </r>
  <r>
    <x v="179"/>
    <x v="47"/>
    <n v="379.97168167415731"/>
    <n v="242.46429061394278"/>
    <n v="450.74095786516853"/>
    <n v="0.84299346452518165"/>
    <n v="189.98584083707865"/>
  </r>
  <r>
    <x v="180"/>
    <x v="0"/>
    <n v="395.1023111797752"/>
    <n v="249.36776537037838"/>
    <n v="467.21528089887641"/>
    <n v="0.84565365760220235"/>
    <n v="197.5511555898876"/>
  </r>
  <r>
    <x v="180"/>
    <x v="1"/>
    <n v="379.60293842696638"/>
    <n v="241.18298684650696"/>
    <n v="449.74173033707865"/>
    <n v="0.84404651118866891"/>
    <n v="189.80146921348319"/>
  </r>
  <r>
    <x v="180"/>
    <x v="2"/>
    <n v="381.35345582022478"/>
    <n v="242.48315916413543"/>
    <n v="451.91651966292136"/>
    <n v="0.84385818890770214"/>
    <n v="190.67672791011239"/>
  </r>
  <r>
    <x v="180"/>
    <x v="3"/>
    <n v="384.36823577528099"/>
    <n v="245.73599319924085"/>
    <n v="456.20732022471907"/>
    <n v="0.84252974192949925"/>
    <n v="192.1841178876405"/>
  </r>
  <r>
    <x v="180"/>
    <x v="4"/>
    <n v="388.18533620224713"/>
    <n v="243.48762551574023"/>
    <n v="458.2292865168539"/>
    <n v="0.8471421352244134"/>
    <n v="194.09266810112356"/>
  </r>
  <r>
    <x v="180"/>
    <x v="5"/>
    <n v="374.72418161797754"/>
    <n v="234.82509521903475"/>
    <n v="442.22283707865171"/>
    <n v="0.84736506168117864"/>
    <n v="187.36209080898877"/>
  </r>
  <r>
    <x v="180"/>
    <x v="6"/>
    <n v="372.47930514606753"/>
    <n v="232.38858315682413"/>
    <n v="439.02766011235951"/>
    <n v="0.8484187648922612"/>
    <n v="186.23965257303377"/>
  </r>
  <r>
    <x v="180"/>
    <x v="7"/>
    <n v="375.2995831685393"/>
    <n v="234.33082980355849"/>
    <n v="442.44854494382014"/>
    <n v="0.84823328601112913"/>
    <n v="187.64979158426965"/>
  </r>
  <r>
    <x v="180"/>
    <x v="8"/>
    <n v="394.5552744943821"/>
    <n v="248.44997738570049"/>
    <n v="466.26307584269665"/>
    <n v="0.84620742009494521"/>
    <n v="197.27763724719105"/>
  </r>
  <r>
    <x v="180"/>
    <x v="9"/>
    <n v="388.76478987640451"/>
    <n v="245.34366739426045"/>
    <n v="459.70814325842701"/>
    <n v="0.84567740549651005"/>
    <n v="194.38239493820225"/>
  </r>
  <r>
    <x v="180"/>
    <x v="10"/>
    <n v="379.95142105617981"/>
    <n v="239.66550418289432"/>
    <n v="449.22448314606737"/>
    <n v="0.84579410809325117"/>
    <n v="189.97571052808991"/>
  </r>
  <r>
    <x v="180"/>
    <x v="11"/>
    <n v="390.44236904494386"/>
    <n v="248.11300988303404"/>
    <n v="462.60707865168541"/>
    <n v="0.84400431178642399"/>
    <n v="195.22118452247193"/>
  </r>
  <r>
    <x v="180"/>
    <x v="12"/>
    <n v="388.96739605617984"/>
    <n v="245.24281573393108"/>
    <n v="459.82569943820226"/>
    <n v="0.84590182004051873"/>
    <n v="194.48369802808992"/>
  </r>
  <r>
    <x v="180"/>
    <x v="13"/>
    <n v="381.07791141573034"/>
    <n v="242.04881386981259"/>
    <n v="451.4509971910112"/>
    <n v="0.84411799682988486"/>
    <n v="190.53895570786517"/>
  </r>
  <r>
    <x v="180"/>
    <x v="14"/>
    <n v="382.07068169662921"/>
    <n v="240.45219950445696"/>
    <n v="451.43689044943824"/>
    <n v="0.8463435084276123"/>
    <n v="191.0353408483146"/>
  </r>
  <r>
    <x v="180"/>
    <x v="15"/>
    <n v="389.19836710112355"/>
    <n v="244.82753363005079"/>
    <n v="459.79983707865165"/>
    <n v="0.84645172902605603"/>
    <n v="194.59918355056178"/>
  </r>
  <r>
    <x v="180"/>
    <x v="16"/>
    <n v="399.15038265168539"/>
    <n v="254.03078308348492"/>
    <n v="473.13070786516852"/>
    <n v="0.84363660192911039"/>
    <n v="199.5751913258427"/>
  </r>
  <r>
    <x v="180"/>
    <x v="17"/>
    <n v="384.74508326966293"/>
    <n v="243.49206422210793"/>
    <n v="455.32094662921338"/>
    <n v="0.84499754759355872"/>
    <n v="192.37254163483146"/>
  </r>
  <r>
    <x v="180"/>
    <x v="18"/>
    <n v="383.00672224719096"/>
    <n v="242.58092111679957"/>
    <n v="453.36481179775279"/>
    <n v="0.84480910798620001"/>
    <n v="191.50336112359548"/>
  </r>
  <r>
    <x v="180"/>
    <x v="19"/>
    <n v="386.78330143820233"/>
    <n v="244.58876878063569"/>
    <n v="457.62975000000006"/>
    <n v="0.84518828034716331"/>
    <n v="193.39165071910116"/>
  </r>
  <r>
    <x v="180"/>
    <x v="20"/>
    <n v="391.54049453932583"/>
    <n v="250.07808886080176"/>
    <n v="464.58907584269662"/>
    <n v="0.84276732901893714"/>
    <n v="195.77024726966292"/>
  </r>
  <r>
    <x v="180"/>
    <x v="21"/>
    <n v="383.27821452808996"/>
    <n v="246.45595799450763"/>
    <n v="455.67831741573031"/>
    <n v="0.84111576056934179"/>
    <n v="191.63910726404498"/>
  </r>
  <r>
    <x v="180"/>
    <x v="22"/>
    <n v="387.27360839325843"/>
    <n v="248.47971952602114"/>
    <n v="460.13369662921343"/>
    <n v="0.8416545261307663"/>
    <n v="193.63680419662921"/>
  </r>
  <r>
    <x v="180"/>
    <x v="23"/>
    <n v="392.12805246067421"/>
    <n v="249.26097519270192"/>
    <n v="464.64550280898879"/>
    <n v="0.84392951204754085"/>
    <n v="196.06402623033711"/>
  </r>
  <r>
    <x v="180"/>
    <x v="24"/>
    <n v="396.17207180898868"/>
    <n v="253.37914103623376"/>
    <n v="470.26939044943816"/>
    <n v="0.84243644144128882"/>
    <n v="198.08603590449434"/>
  </r>
  <r>
    <x v="180"/>
    <x v="25"/>
    <n v="374.30681288764038"/>
    <n v="235.93102137479863"/>
    <n v="442.45794943820221"/>
    <n v="0.84597149483449285"/>
    <n v="187.15340644382019"/>
  </r>
  <r>
    <x v="180"/>
    <x v="26"/>
    <n v="366.8590097191011"/>
    <n v="228.95565347904048"/>
    <n v="432.44216292134831"/>
    <n v="0.84834237078271357"/>
    <n v="183.42950485955055"/>
  </r>
  <r>
    <x v="180"/>
    <x v="27"/>
    <n v="367.54787073033714"/>
    <n v="227.37033917610927"/>
    <n v="432.19059269662915"/>
    <n v="0.85043005780630865"/>
    <n v="183.77393536516857"/>
  </r>
  <r>
    <x v="180"/>
    <x v="28"/>
    <n v="372.7386410561798"/>
    <n v="230.55872838016654"/>
    <n v="438.28235393258427"/>
    <n v="0.85045322430095771"/>
    <n v="186.3693205280899"/>
  </r>
  <r>
    <x v="180"/>
    <x v="29"/>
    <n v="356.78948258426971"/>
    <n v="220.2303502804013"/>
    <n v="419.28527528089887"/>
    <n v="0.85094684602324677"/>
    <n v="178.39474129213485"/>
  </r>
  <r>
    <x v="180"/>
    <x v="30"/>
    <n v="356.34780111235955"/>
    <n v="219.64317460959566"/>
    <n v="418.60109831460676"/>
    <n v="0.85128252779819591"/>
    <n v="178.17390055617977"/>
  </r>
  <r>
    <x v="180"/>
    <x v="31"/>
    <n v="363.14726450561801"/>
    <n v="223.20068535890729"/>
    <n v="426.25635674157309"/>
    <n v="0.8519456865854641"/>
    <n v="181.57363225280901"/>
  </r>
  <r>
    <x v="180"/>
    <x v="32"/>
    <n v="365.67984175280901"/>
    <n v="224.11285569010593"/>
    <n v="428.89196629213478"/>
    <n v="0.85261527492387312"/>
    <n v="182.83992087640451"/>
  </r>
  <r>
    <x v="180"/>
    <x v="33"/>
    <n v="357.50265633707863"/>
    <n v="221.3391720698209"/>
    <n v="420.47494382022472"/>
    <n v="0.85023533885036906"/>
    <n v="178.75132816853932"/>
  </r>
  <r>
    <x v="180"/>
    <x v="34"/>
    <n v="361.61961391011238"/>
    <n v="227.57999214687217"/>
    <n v="427.27204213483139"/>
    <n v="0.84634513436289494"/>
    <n v="180.80980695505619"/>
  </r>
  <r>
    <x v="180"/>
    <x v="35"/>
    <n v="383.38762186516851"/>
    <n v="241.8683352498353"/>
    <n v="453.30603370786514"/>
    <n v="0.84575892080943305"/>
    <n v="191.69381093258426"/>
  </r>
  <r>
    <x v="180"/>
    <x v="36"/>
    <n v="374.47294995505621"/>
    <n v="236.91408609341917"/>
    <n v="443.1233174157303"/>
    <n v="0.84507615654026269"/>
    <n v="187.2364749775281"/>
  </r>
  <r>
    <x v="180"/>
    <x v="37"/>
    <n v="370.53023369662924"/>
    <n v="236.5341637909348"/>
    <n v="439.59192977528085"/>
    <n v="0.84289589639656048"/>
    <n v="185.26511684831462"/>
  </r>
  <r>
    <x v="180"/>
    <x v="38"/>
    <n v="373.73951558426961"/>
    <n v="236.06347399364168"/>
    <n v="442.04885393258428"/>
    <n v="0.84547106560594698"/>
    <n v="186.86975779213481"/>
  </r>
  <r>
    <x v="180"/>
    <x v="39"/>
    <n v="377.17976851685398"/>
    <n v="236.42782968595819"/>
    <n v="445.15468820224726"/>
    <n v="0.84730045198465886"/>
    <n v="188.58988425842699"/>
  </r>
  <r>
    <x v="180"/>
    <x v="40"/>
    <n v="371.33660629213483"/>
    <n v="232.33616228036189"/>
    <n v="438.03078370786523"/>
    <n v="0.84774088969004846"/>
    <n v="185.66830314606742"/>
  </r>
  <r>
    <x v="180"/>
    <x v="41"/>
    <n v="358.19151734831462"/>
    <n v="223.09110548474854"/>
    <n v="421.98436516853934"/>
    <n v="0.84882651328860004"/>
    <n v="179.09575867415731"/>
  </r>
  <r>
    <x v="180"/>
    <x v="42"/>
    <n v="354.91740148314602"/>
    <n v="220.24405640847644"/>
    <n v="417.70061797752805"/>
    <n v="0.84969326404549461"/>
    <n v="177.45870074157301"/>
  </r>
  <r>
    <x v="180"/>
    <x v="43"/>
    <n v="357.74578375280902"/>
    <n v="219.90168352176602"/>
    <n v="419.92713202247188"/>
    <n v="0.85192348022338482"/>
    <n v="178.87289187640451"/>
  </r>
  <r>
    <x v="180"/>
    <x v="44"/>
    <n v="351.19349989887638"/>
    <n v="215.80794756899937"/>
    <n v="412.20133988764042"/>
    <n v="0.85199504687346772"/>
    <n v="175.59674994943819"/>
  </r>
  <r>
    <x v="180"/>
    <x v="45"/>
    <n v="371.81475687640449"/>
    <n v="236.02679584768438"/>
    <n v="440.40306741573028"/>
    <n v="0.84426014345949141"/>
    <n v="185.90737843820224"/>
  </r>
  <r>
    <x v="180"/>
    <x v="46"/>
    <n v="376.6367839550561"/>
    <n v="239.72207780741482"/>
    <n v="446.45485955056176"/>
    <n v="0.84361671935704707"/>
    <n v="188.31839197752805"/>
  </r>
  <r>
    <x v="180"/>
    <x v="47"/>
    <n v="392.87364320224714"/>
    <n v="247.95642146186609"/>
    <n v="464.57732022471907"/>
    <n v="0.84565824912032206"/>
    <n v="196.43682160112357"/>
  </r>
  <r>
    <x v="181"/>
    <x v="0"/>
    <n v="379.47327047191015"/>
    <n v="242.31435443174433"/>
    <n v="450.24016853932579"/>
    <n v="0.84282411252421474"/>
    <n v="189.73663523595508"/>
  </r>
  <r>
    <x v="181"/>
    <x v="1"/>
    <n v="375.76557738202246"/>
    <n v="240.29642699375904"/>
    <n v="446.02930617977523"/>
    <n v="0.84246835841447487"/>
    <n v="187.88278869101123"/>
  </r>
  <r>
    <x v="181"/>
    <x v="2"/>
    <n v="376.41796928089889"/>
    <n v="238.29440285730263"/>
    <n v="445.50500561797753"/>
    <n v="0.844924219782345"/>
    <n v="188.20898464044944"/>
  </r>
  <r>
    <x v="181"/>
    <x v="3"/>
    <n v="387.4762145730337"/>
    <n v="243.53817496307974"/>
    <n v="457.65561235955067"/>
    <n v="0.84665456755858259"/>
    <n v="193.73810728651685"/>
  </r>
  <r>
    <x v="181"/>
    <x v="4"/>
    <n v="382.51236316853931"/>
    <n v="239.54967067893224"/>
    <n v="451.33108988764047"/>
    <n v="0.8475205270343027"/>
    <n v="191.25618158426965"/>
  </r>
  <r>
    <x v="181"/>
    <x v="5"/>
    <n v="372.20781286516859"/>
    <n v="231.67286699222581"/>
    <n v="438.4187191011236"/>
    <n v="0.84897792144526762"/>
    <n v="186.1039064325843"/>
  </r>
  <r>
    <x v="181"/>
    <x v="6"/>
    <n v="365.56233016853935"/>
    <n v="227.04366674297492"/>
    <n v="430.33085393258432"/>
    <n v="0.8494913316761814"/>
    <n v="182.78116508426967"/>
  </r>
  <r>
    <x v="181"/>
    <x v="7"/>
    <n v="370.14933407865169"/>
    <n v="230.73524420592452"/>
    <n v="436.17574719101123"/>
    <n v="0.84862429069572942"/>
    <n v="185.07466703932585"/>
  </r>
  <r>
    <x v="181"/>
    <x v="8"/>
    <n v="395.78306794382024"/>
    <n v="250.61847796223498"/>
    <n v="468.45902528089891"/>
    <n v="0.84486165616405728"/>
    <n v="197.89153397191012"/>
  </r>
  <r>
    <x v="181"/>
    <x v="9"/>
    <n v="533.2959342808989"/>
    <n v="342.52591272506521"/>
    <n v="633.82060112359545"/>
    <n v="0.84139886481365067"/>
    <n v="266.64796714044945"/>
  </r>
  <r>
    <x v="181"/>
    <x v="10"/>
    <n v="773.10871291011233"/>
    <n v="493.4190583935557"/>
    <n v="917.14745224719104"/>
    <n v="0.84294920191496414"/>
    <n v="386.55435645505617"/>
  </r>
  <r>
    <x v="181"/>
    <x v="11"/>
    <n v="809.4441051910112"/>
    <n v="517.32643312783262"/>
    <n v="960.63853651685383"/>
    <n v="0.84261048710990372"/>
    <n v="404.7220525955056"/>
  </r>
  <r>
    <x v="181"/>
    <x v="12"/>
    <n v="787.64773237078668"/>
    <n v="508.01006760636824"/>
    <n v="937.26366573033715"/>
    <n v="0.84036942983064822"/>
    <n v="393.82386618539334"/>
  </r>
  <r>
    <x v="181"/>
    <x v="13"/>
    <n v="786.05929992134827"/>
    <n v="517.9888200190652"/>
    <n v="941.38283426966291"/>
    <n v="0.83500492180865327"/>
    <n v="393.02964996067413"/>
  </r>
  <r>
    <x v="181"/>
    <x v="14"/>
    <n v="785.92963196629228"/>
    <n v="515.21105096276187"/>
    <n v="939.7488033707865"/>
    <n v="0.8363188430219225"/>
    <n v="392.96481598314614"/>
  </r>
  <r>
    <x v="181"/>
    <x v="15"/>
    <n v="802.83509160674168"/>
    <n v="520.88904449683162"/>
    <n v="957.01075280898885"/>
    <n v="0.83889871587156628"/>
    <n v="401.41754580337084"/>
  </r>
  <r>
    <x v="181"/>
    <x v="16"/>
    <n v="865.6470594606742"/>
    <n v="565.45519173420814"/>
    <n v="1033.9653792134832"/>
    <n v="0.83721087462247012"/>
    <n v="432.8235297303371"/>
  </r>
  <r>
    <x v="181"/>
    <x v="17"/>
    <n v="873.68242055056191"/>
    <n v="569.54152974719284"/>
    <n v="1042.9278623595505"/>
    <n v="0.83772085499175097"/>
    <n v="436.84121027528096"/>
  </r>
  <r>
    <x v="181"/>
    <x v="18"/>
    <n v="877.77506538202238"/>
    <n v="575.86115485822143"/>
    <n v="1049.8119522471909"/>
    <n v="0.83612599713985691"/>
    <n v="438.88753269101119"/>
  </r>
  <r>
    <x v="181"/>
    <x v="19"/>
    <n v="697.73110978651698"/>
    <n v="451.78242969006033"/>
    <n v="831.22564044943829"/>
    <n v="0.83940036956662967"/>
    <n v="348.86555489325849"/>
  </r>
  <r>
    <x v="181"/>
    <x v="20"/>
    <n v="604.43096400000002"/>
    <n v="391.31704687258679"/>
    <n v="720.04570786516854"/>
    <n v="0.83943416007860172"/>
    <n v="302.21548200000001"/>
  </r>
  <r>
    <x v="181"/>
    <x v="21"/>
    <n v="593.53075152808992"/>
    <n v="382.02740493375325"/>
    <n v="705.8496235955057"/>
    <n v="0.84087421978738452"/>
    <n v="296.76537576404496"/>
  </r>
  <r>
    <x v="181"/>
    <x v="22"/>
    <n v="565.36038829213499"/>
    <n v="357.35086000066815"/>
    <n v="668.82883146067411"/>
    <n v="0.845299068608374"/>
    <n v="282.68019414606749"/>
  </r>
  <r>
    <x v="181"/>
    <x v="23"/>
    <n v="499.88617523595497"/>
    <n v="342.12208975514045"/>
    <n v="605.7505365168538"/>
    <n v="0.82523439122376518"/>
    <n v="249.94308761797748"/>
  </r>
  <r>
    <x v="181"/>
    <x v="24"/>
    <n v="661.7401480112361"/>
    <n v="444.23331596923202"/>
    <n v="797.02149438202241"/>
    <n v="0.8302663763470044"/>
    <n v="330.87007400561805"/>
  </r>
  <r>
    <x v="181"/>
    <x v="25"/>
    <n v="647.69143550561807"/>
    <n v="425.65726572726425"/>
    <n v="775.04083988764046"/>
    <n v="0.83568684664348203"/>
    <n v="323.84571775280904"/>
  </r>
  <r>
    <x v="181"/>
    <x v="26"/>
    <n v="590.8482457078652"/>
    <n v="372.29940749287744"/>
    <n v="698.36129494382021"/>
    <n v="0.84604953050182441"/>
    <n v="295.4241228539326"/>
  </r>
  <r>
    <x v="181"/>
    <x v="27"/>
    <n v="573.64292892134836"/>
    <n v="359.48959203465307"/>
    <n v="676.97782584269657"/>
    <n v="0.84735852050587068"/>
    <n v="286.82146446067418"/>
  </r>
  <r>
    <x v="181"/>
    <x v="28"/>
    <n v="618.03799503370794"/>
    <n v="397.77468893876915"/>
    <n v="734.9800449438203"/>
    <n v="0.84089085041886946"/>
    <n v="309.01899751685397"/>
  </r>
  <r>
    <x v="181"/>
    <x v="29"/>
    <n v="606.7649871910113"/>
    <n v="385.03543602243275"/>
    <n v="718.62092696629213"/>
    <n v="0.84434639240539744"/>
    <n v="303.38249359550565"/>
  </r>
  <r>
    <x v="181"/>
    <x v="30"/>
    <n v="579.81026103370789"/>
    <n v="362.45196011415584"/>
    <n v="683.77727528089883"/>
    <n v="0.84795193112482303"/>
    <n v="289.90513051685394"/>
  </r>
  <r>
    <x v="181"/>
    <x v="31"/>
    <n v="518.59482987640456"/>
    <n v="337.59299799553798"/>
    <n v="618.79692134831464"/>
    <n v="0.83806950549531367"/>
    <n v="259.29741493820228"/>
  </r>
  <r>
    <x v="181"/>
    <x v="32"/>
    <n v="524.5798164269662"/>
    <n v="376.43064950805757"/>
    <n v="645.66556179775273"/>
    <n v="0.81246367696359312"/>
    <n v="262.2899082134831"/>
  </r>
  <r>
    <x v="181"/>
    <x v="33"/>
    <n v="513.74038580898878"/>
    <n v="358.27772960185274"/>
    <n v="626.33227247191007"/>
    <n v="0.82023617237770408"/>
    <n v="256.87019290449439"/>
  </r>
  <r>
    <x v="181"/>
    <x v="34"/>
    <n v="479.0947290674157"/>
    <n v="326.63769645322191"/>
    <n v="579.84820786516843"/>
    <n v="0.82624163111808591"/>
    <n v="239.54736453370785"/>
  </r>
  <r>
    <x v="181"/>
    <x v="35"/>
    <n v="447.40712255056172"/>
    <n v="297.76182532790091"/>
    <n v="537.43393820224708"/>
    <n v="0.83248766173414512"/>
    <n v="223.70356127528086"/>
  </r>
  <r>
    <x v="181"/>
    <x v="36"/>
    <n v="459.67695279775285"/>
    <n v="304.5982896675568"/>
    <n v="551.43723033707863"/>
    <n v="0.83359796457117119"/>
    <n v="229.83847639887642"/>
  </r>
  <r>
    <x v="181"/>
    <x v="37"/>
    <n v="449.33188125842685"/>
    <n v="300.98461586572984"/>
    <n v="540.82425842696625"/>
    <n v="0.83082789696850357"/>
    <n v="224.66594062921342"/>
  </r>
  <r>
    <x v="181"/>
    <x v="38"/>
    <n v="459.08129062921353"/>
    <n v="301.37208099704435"/>
    <n v="549.16369382022469"/>
    <n v="0.83596438693104735"/>
    <n v="229.54064531460676"/>
  </r>
  <r>
    <x v="181"/>
    <x v="39"/>
    <n v="448.10408780898871"/>
    <n v="292.24675063335161"/>
    <n v="534.98171629213482"/>
    <n v="0.8376063595494817"/>
    <n v="224.05204390449435"/>
  </r>
  <r>
    <x v="181"/>
    <x v="40"/>
    <n v="439.36770933707868"/>
    <n v="288.20804343620586"/>
    <n v="525.45966573033706"/>
    <n v="0.83615877296005381"/>
    <n v="219.68385466853934"/>
  </r>
  <r>
    <x v="181"/>
    <x v="41"/>
    <n v="436.1179062134832"/>
    <n v="283.93631088024637"/>
    <n v="520.4023988764045"/>
    <n v="0.83803976913846079"/>
    <n v="218.0589531067416"/>
  </r>
  <r>
    <x v="181"/>
    <x v="42"/>
    <n v="424.20871496629206"/>
    <n v="271.53247185858373"/>
    <n v="503.66945224719097"/>
    <n v="0.84223633788713248"/>
    <n v="212.10435748314603"/>
  </r>
  <r>
    <x v="181"/>
    <x v="43"/>
    <n v="436.44612822471913"/>
    <n v="279.06501956693518"/>
    <n v="518.03716853932588"/>
    <n v="0.84249964043185654"/>
    <n v="218.22306411235957"/>
  </r>
  <r>
    <x v="181"/>
    <x v="44"/>
    <n v="421.28308173033713"/>
    <n v="270.08887500550929"/>
    <n v="500.42725280898873"/>
    <n v="0.84184680064005102"/>
    <n v="210.64154086516857"/>
  </r>
  <r>
    <x v="181"/>
    <x v="45"/>
    <n v="439.28666686516846"/>
    <n v="287.37065533697"/>
    <n v="524.93301404494377"/>
    <n v="0.83684328306993772"/>
    <n v="219.64333343258423"/>
  </r>
  <r>
    <x v="181"/>
    <x v="46"/>
    <n v="458.29112652808982"/>
    <n v="303.90166620891711"/>
    <n v="549.89724438202245"/>
    <n v="0.83341229877069112"/>
    <n v="229.14556326404491"/>
  </r>
  <r>
    <x v="181"/>
    <x v="47"/>
    <n v="461.3545319662922"/>
    <n v="302.91752213007476"/>
    <n v="551.91215730337092"/>
    <n v="0.83592022002280031"/>
    <n v="230.6772659831461"/>
  </r>
  <r>
    <x v="182"/>
    <x v="0"/>
    <n v="446.56428084269663"/>
    <n v="293.76941945351365"/>
    <n v="534.5279494382022"/>
    <n v="0.83543672751264575"/>
    <n v="223.28214042134832"/>
  </r>
  <r>
    <x v="182"/>
    <x v="1"/>
    <n v="453.55419404494387"/>
    <n v="301.289736929752"/>
    <n v="544.50611797752811"/>
    <n v="0.8329643672868009"/>
    <n v="226.77709702247193"/>
  </r>
  <r>
    <x v="182"/>
    <x v="2"/>
    <n v="457.84944505617977"/>
    <n v="304.81282338013278"/>
    <n v="550.03360955056178"/>
    <n v="0.83240266977556765"/>
    <n v="228.92472252808989"/>
  </r>
  <r>
    <x v="182"/>
    <x v="3"/>
    <n v="460.60083697752816"/>
    <n v="304.42065708451315"/>
    <n v="552.10965168539326"/>
    <n v="0.83425608585446487"/>
    <n v="230.30041848876408"/>
  </r>
  <r>
    <x v="182"/>
    <x v="4"/>
    <n v="448.37558008988765"/>
    <n v="293.43460922401084"/>
    <n v="535.8586853932585"/>
    <n v="0.83674220892926587"/>
    <n v="224.18779004494382"/>
  </r>
  <r>
    <x v="182"/>
    <x v="5"/>
    <n v="446.78714764044952"/>
    <n v="292.89035899436152"/>
    <n v="534.23170786516857"/>
    <n v="0.83631716549705681"/>
    <n v="223.39357382022476"/>
  </r>
  <r>
    <x v="182"/>
    <x v="6"/>
    <n v="457.39965933707867"/>
    <n v="298.88894409223178"/>
    <n v="546.39642134831456"/>
    <n v="0.83712052543897864"/>
    <n v="228.69982966853934"/>
  </r>
  <r>
    <x v="182"/>
    <x v="7"/>
    <n v="456.35826357303375"/>
    <n v="297.52500540222633"/>
    <n v="544.77884831460676"/>
    <n v="0.83769453418552953"/>
    <n v="228.17913178651688"/>
  </r>
  <r>
    <x v="182"/>
    <x v="8"/>
    <n v="448.82941793258425"/>
    <n v="294.93768878133955"/>
    <n v="537.06246067415725"/>
    <n v="0.83571176687564996"/>
    <n v="224.41470896629212"/>
  </r>
  <r>
    <x v="182"/>
    <x v="9"/>
    <n v="596.54553148314608"/>
    <n v="389.79284519971401"/>
    <n v="712.60440168539333"/>
    <n v="0.83713422211853539"/>
    <n v="298.27276574157304"/>
  </r>
  <r>
    <x v="182"/>
    <x v="10"/>
    <n v="854.47940683146078"/>
    <n v="550.68106879953325"/>
    <n v="1016.555308988764"/>
    <n v="0.84056361643663935"/>
    <n v="427.23970341573039"/>
  </r>
  <r>
    <x v="182"/>
    <x v="11"/>
    <n v="895.21945746067422"/>
    <n v="579.26552101452489"/>
    <n v="1066.286275280899"/>
    <n v="0.83956764540070683"/>
    <n v="447.60972873033711"/>
  </r>
  <r>
    <x v="182"/>
    <x v="12"/>
    <n v="881.81908473033729"/>
    <n v="573.83266258099286"/>
    <n v="1052.0878398876405"/>
    <n v="0.8381610843677394"/>
    <n v="440.90954236516865"/>
  </r>
  <r>
    <x v="182"/>
    <x v="13"/>
    <n v="513.86194951685388"/>
    <n v="340.5034837032108"/>
    <n v="616.43874438202249"/>
    <n v="0.83359774868141778"/>
    <n v="256.93097475842694"/>
  </r>
  <r>
    <x v="182"/>
    <x v="14"/>
    <n v="520.33319089887641"/>
    <n v="345.14541267414148"/>
    <n v="624.39729775280898"/>
    <n v="0.83333671169228829"/>
    <n v="260.1665954494382"/>
  </r>
  <r>
    <x v="182"/>
    <x v="15"/>
    <n v="792.72504323595513"/>
    <n v="521.73009707877895"/>
    <n v="949.00752808988773"/>
    <n v="0.83532007889495907"/>
    <n v="396.36252161797756"/>
  </r>
  <r>
    <x v="182"/>
    <x v="16"/>
    <n v="876.84307695505629"/>
    <n v="574.34953693328089"/>
    <n v="1048.2037837078651"/>
    <n v="0.83651966400402999"/>
    <n v="438.42153847752814"/>
  </r>
  <r>
    <x v="182"/>
    <x v="17"/>
    <n v="852.64379484269682"/>
    <n v="549.49299229954863"/>
    <n v="1014.3687640449438"/>
    <n v="0.84056590173642076"/>
    <n v="426.32189742134841"/>
  </r>
  <r>
    <x v="182"/>
    <x v="18"/>
    <n v="855.92196283146063"/>
    <n v="555.93488636637392"/>
    <n v="1020.6204016853932"/>
    <n v="0.83862909404715102"/>
    <n v="427.96098141573032"/>
  </r>
  <r>
    <x v="182"/>
    <x v="19"/>
    <n v="882.21214071910106"/>
    <n v="580.15923699049199"/>
    <n v="1055.8802022471909"/>
    <n v="0.83552294932845739"/>
    <n v="441.10607035955053"/>
  </r>
  <r>
    <x v="182"/>
    <x v="20"/>
    <n v="872.00078925842706"/>
    <n v="577.46147353085166"/>
    <n v="1045.8714691011235"/>
    <n v="0.83375521277759879"/>
    <n v="436.00039462921353"/>
  </r>
  <r>
    <x v="182"/>
    <x v="21"/>
    <n v="865.99148996629208"/>
    <n v="569.79697371364557"/>
    <n v="1036.633904494382"/>
    <n v="0.83538796696860818"/>
    <n v="432.99574498314604"/>
  </r>
  <r>
    <x v="182"/>
    <x v="22"/>
    <n v="824.4369624943821"/>
    <n v="527.90324530514067"/>
    <n v="978.96789606741584"/>
    <n v="0.84214913053451945"/>
    <n v="412.21848124719105"/>
  </r>
  <r>
    <x v="182"/>
    <x v="23"/>
    <n v="757.31758725842701"/>
    <n v="485.56483853721471"/>
    <n v="899.61277247191003"/>
    <n v="0.8418261839230099"/>
    <n v="378.65879362921351"/>
  </r>
  <r>
    <x v="182"/>
    <x v="24"/>
    <n v="724.67367957303372"/>
    <n v="477.00390261100091"/>
    <n v="867.57401123595514"/>
    <n v="0.83528744543725542"/>
    <n v="362.33683978651686"/>
  </r>
  <r>
    <x v="182"/>
    <x v="25"/>
    <n v="783.21470915730333"/>
    <n v="506.16367700319137"/>
    <n v="932.53790730337084"/>
    <n v="0.83987439333392155"/>
    <n v="391.60735457865167"/>
  </r>
  <r>
    <x v="182"/>
    <x v="26"/>
    <n v="798.64114368539322"/>
    <n v="516.71671347000074"/>
    <n v="951.22228651685396"/>
    <n v="0.83959465101456365"/>
    <n v="399.32057184269661"/>
  </r>
  <r>
    <x v="182"/>
    <x v="27"/>
    <n v="776.97849094382013"/>
    <n v="497.45781508709501"/>
    <n v="922.58324999999991"/>
    <n v="0.84217710536563528"/>
    <n v="388.48924547191007"/>
  </r>
  <r>
    <x v="182"/>
    <x v="28"/>
    <n v="798.82754137078655"/>
    <n v="510.10878231938824"/>
    <n v="947.80610393258428"/>
    <n v="0.84281746873789465"/>
    <n v="399.41377068539327"/>
  </r>
  <r>
    <x v="182"/>
    <x v="29"/>
    <n v="778.83031142696643"/>
    <n v="496.82614813975022"/>
    <n v="923.80348314606749"/>
    <n v="0.84306925188743997"/>
    <n v="389.41515571348322"/>
  </r>
  <r>
    <x v="182"/>
    <x v="30"/>
    <n v="742.85150602247199"/>
    <n v="478.03816760107503"/>
    <n v="883.37356179775281"/>
    <n v="0.8409256719328293"/>
    <n v="371.425753011236"/>
  </r>
  <r>
    <x v="182"/>
    <x v="31"/>
    <n v="769.66845997752807"/>
    <n v="487.0673144511187"/>
    <n v="910.83703651685391"/>
    <n v="0.84501225699037141"/>
    <n v="384.83422998876404"/>
  </r>
  <r>
    <x v="182"/>
    <x v="32"/>
    <n v="776.31394267415737"/>
    <n v="487.79080679224887"/>
    <n v="916.84415730337071"/>
    <n v="0.84672398955724171"/>
    <n v="388.15697133707869"/>
  </r>
  <r>
    <x v="182"/>
    <x v="33"/>
    <n v="755.39282855056183"/>
    <n v="481.24618385272197"/>
    <n v="895.66523595505612"/>
    <n v="0.84338746021004096"/>
    <n v="377.69641427528092"/>
  </r>
  <r>
    <x v="182"/>
    <x v="34"/>
    <n v="715.16334549438204"/>
    <n v="481.834268520416"/>
    <n v="862.3357078651685"/>
    <n v="0.82933286766573533"/>
    <n v="357.58167274719102"/>
  </r>
  <r>
    <x v="182"/>
    <x v="35"/>
    <n v="699.78958857303383"/>
    <n v="466.03303825423683"/>
    <n v="840.7688511235956"/>
    <n v="0.83232102097721816"/>
    <n v="349.89479428651691"/>
  </r>
  <r>
    <x v="182"/>
    <x v="36"/>
    <n v="688.90153247191006"/>
    <n v="461.34309988594526"/>
    <n v="829.10962921348312"/>
    <n v="0.83089317527939166"/>
    <n v="344.45076623595503"/>
  </r>
  <r>
    <x v="182"/>
    <x v="37"/>
    <n v="672.60389137078653"/>
    <n v="442.80661024534271"/>
    <n v="805.27864044943829"/>
    <n v="0.83524367540084765"/>
    <n v="336.30194568539326"/>
  </r>
  <r>
    <x v="182"/>
    <x v="38"/>
    <n v="658.70510743820216"/>
    <n v="434.44106328577141"/>
    <n v="789.06999438202251"/>
    <n v="0.83478666294247006"/>
    <n v="329.35255371910108"/>
  </r>
  <r>
    <x v="182"/>
    <x v="39"/>
    <n v="654.92447612359547"/>
    <n v="432.37982564795465"/>
    <n v="784.77919382022458"/>
    <n v="0.8345334347302078"/>
    <n v="327.46223806179773"/>
  </r>
  <r>
    <x v="182"/>
    <x v="40"/>
    <n v="651.13168843820222"/>
    <n v="430.98449106498953"/>
    <n v="780.84576404494385"/>
    <n v="0.83388002909205061"/>
    <n v="325.56584421910111"/>
  </r>
  <r>
    <x v="182"/>
    <x v="41"/>
    <n v="657.82174449438207"/>
    <n v="433.21790961043433"/>
    <n v="787.65932022471907"/>
    <n v="0.83516023692413821"/>
    <n v="328.91087224719104"/>
  </r>
  <r>
    <x v="182"/>
    <x v="42"/>
    <n v="646.02196058426978"/>
    <n v="424.84981254938839"/>
    <n v="773.20226123595512"/>
    <n v="0.83551483612012578"/>
    <n v="323.01098029213489"/>
  </r>
  <r>
    <x v="182"/>
    <x v="43"/>
    <n v="619.54133288764046"/>
    <n v="405.69213625331923"/>
    <n v="740.55220786516861"/>
    <n v="0.83659372871715154"/>
    <n v="309.77066644382023"/>
  </r>
  <r>
    <x v="182"/>
    <x v="44"/>
    <n v="617.79081549438217"/>
    <n v="402.48630723205724"/>
    <n v="737.33351966292139"/>
    <n v="0.83787159951281032"/>
    <n v="308.89540774719109"/>
  </r>
  <r>
    <x v="182"/>
    <x v="45"/>
    <n v="653.08481201123595"/>
    <n v="431.88009326714825"/>
    <n v="782.96882865168527"/>
    <n v="0.83411342586381554"/>
    <n v="326.54240600561798"/>
  </r>
  <r>
    <x v="182"/>
    <x v="46"/>
    <n v="649.46626564044936"/>
    <n v="436.71320676531758"/>
    <n v="782.63967134831455"/>
    <n v="0.82984071650950564"/>
    <n v="324.73313282022468"/>
  </r>
  <r>
    <x v="182"/>
    <x v="47"/>
    <n v="648.89491621348316"/>
    <n v="431.35369355743245"/>
    <n v="779.18587078651694"/>
    <n v="0.83278578390863667"/>
    <n v="324.44745810674158"/>
  </r>
  <r>
    <x v="183"/>
    <x v="0"/>
    <n v="662.59919821348308"/>
    <n v="443.63594581862333"/>
    <n v="797.40237640449448"/>
    <n v="0.83094710753328582"/>
    <n v="331.29959910674154"/>
  </r>
  <r>
    <x v="183"/>
    <x v="1"/>
    <n v="643.46101847191017"/>
    <n v="428.12893704512555"/>
    <n v="772.87545505617982"/>
    <n v="0.83255460405989656"/>
    <n v="321.73050923595508"/>
  </r>
  <r>
    <x v="183"/>
    <x v="2"/>
    <n v="639.50614584269658"/>
    <n v="431.00935985095509"/>
    <n v="771.19205056179771"/>
    <n v="0.82924369536333964"/>
    <n v="319.75307292134829"/>
  </r>
  <r>
    <x v="183"/>
    <x v="3"/>
    <n v="642.67490649438196"/>
    <n v="430.36535866226995"/>
    <n v="773.46323595505612"/>
    <n v="0.83090556424549455"/>
    <n v="321.33745324719098"/>
  </r>
  <r>
    <x v="183"/>
    <x v="4"/>
    <n v="658.46603214606739"/>
    <n v="438.9624142179199"/>
    <n v="791.36939325842684"/>
    <n v="0.83205900778505471"/>
    <n v="329.2330160730337"/>
  </r>
  <r>
    <x v="183"/>
    <x v="5"/>
    <n v="639.25086205617993"/>
    <n v="427.26790273207479"/>
    <n v="768.89500280898881"/>
    <n v="0.83138901894383166"/>
    <n v="319.62543102808996"/>
  </r>
  <r>
    <x v="183"/>
    <x v="6"/>
    <n v="626.01257426966299"/>
    <n v="413.26770127078737"/>
    <n v="750.12128089887642"/>
    <n v="0.83454847930658238"/>
    <n v="313.0062871348315"/>
  </r>
  <r>
    <x v="183"/>
    <x v="7"/>
    <n v="614.49238688764046"/>
    <n v="400.08917564000399"/>
    <n v="733.26137359550557"/>
    <n v="0.83802639688289038"/>
    <n v="307.24619344382023"/>
  </r>
  <r>
    <x v="183"/>
    <x v="8"/>
    <n v="620.12483868539334"/>
    <n v="407.74707634103464"/>
    <n v="742.16742977528099"/>
    <n v="0.83555921993661109"/>
    <n v="310.06241934269667"/>
  </r>
  <r>
    <x v="183"/>
    <x v="9"/>
    <n v="639.38458213483148"/>
    <n v="433.31802185596973"/>
    <n v="772.38407022471904"/>
    <n v="0.82780653664802739"/>
    <n v="319.69229106741574"/>
  </r>
  <r>
    <x v="183"/>
    <x v="10"/>
    <n v="695.21474103370781"/>
    <n v="463.47319725265038"/>
    <n v="835.54230337078661"/>
    <n v="0.8320521154094026"/>
    <n v="347.6073705168539"/>
  </r>
  <r>
    <x v="183"/>
    <x v="11"/>
    <n v="737.76203878651677"/>
    <n v="471.73741631043873"/>
    <n v="875.68773876404487"/>
    <n v="0.84249442595576607"/>
    <n v="368.88101939325838"/>
  </r>
  <r>
    <x v="183"/>
    <x v="12"/>
    <n v="742.70968169662922"/>
    <n v="488.8675085450185"/>
    <n v="889.1620280898876"/>
    <n v="0.83529172213092628"/>
    <n v="371.35484084831461"/>
  </r>
  <r>
    <x v="183"/>
    <x v="13"/>
    <n v="606.91896788764052"/>
    <n v="393.16296479365917"/>
    <n v="723.13743539325833"/>
    <n v="0.83928578190338654"/>
    <n v="303.45948394382026"/>
  </r>
  <r>
    <x v="183"/>
    <x v="14"/>
    <n v="635.96864194382033"/>
    <n v="411.01351672024157"/>
    <n v="757.2240252808989"/>
    <n v="0.83986854710255943"/>
    <n v="317.98432097191017"/>
  </r>
  <r>
    <x v="183"/>
    <x v="15"/>
    <n v="731.74058312359546"/>
    <n v="463.82403501965342"/>
    <n v="866.35848033707862"/>
    <n v="0.84461640271460536"/>
    <n v="365.87029156179773"/>
  </r>
  <r>
    <x v="183"/>
    <x v="16"/>
    <n v="682.50322931460664"/>
    <n v="428.79359197038661"/>
    <n v="806.02394662921336"/>
    <n v="0.84675304272141105"/>
    <n v="341.25161465730332"/>
  </r>
  <r>
    <x v="183"/>
    <x v="17"/>
    <n v="625.48985032584267"/>
    <n v="418.34924256836831"/>
    <n v="752.49826685393271"/>
    <n v="0.83121766238865824"/>
    <n v="312.74492516292133"/>
  </r>
  <r>
    <x v="183"/>
    <x v="18"/>
    <n v="627.8846553707865"/>
    <n v="426.11788665581508"/>
    <n v="758.82514044943809"/>
    <n v="0.82744313795257496"/>
    <n v="313.94232768539325"/>
  </r>
  <r>
    <x v="183"/>
    <x v="19"/>
    <n v="673.10635469662918"/>
    <n v="441.40822994858894"/>
    <n v="804.93067415730332"/>
    <n v="0.83622897760893078"/>
    <n v="336.55317734831459"/>
  </r>
  <r>
    <x v="183"/>
    <x v="20"/>
    <n v="720.86873551685392"/>
    <n v="452.26857744606212"/>
    <n v="850.99858988764049"/>
    <n v="0.84708569918080834"/>
    <n v="360.43436775842696"/>
  </r>
  <r>
    <x v="183"/>
    <x v="21"/>
    <n v="770.68554300000005"/>
    <n v="494.92346572453425"/>
    <n v="915.91781460674144"/>
    <n v="0.84143525839259026"/>
    <n v="385.34277150000003"/>
  </r>
  <r>
    <x v="183"/>
    <x v="22"/>
    <n v="664.96563839325836"/>
    <n v="437.33146549910083"/>
    <n v="795.8882528089888"/>
    <n v="0.8355012604424612"/>
    <n v="332.48281919662918"/>
  </r>
  <r>
    <x v="183"/>
    <x v="23"/>
    <n v="685.67198996629213"/>
    <n v="455.71147170808405"/>
    <n v="823.29765168539313"/>
    <n v="0.83283608129166398"/>
    <n v="342.83599498314607"/>
  </r>
  <r>
    <x v="183"/>
    <x v="24"/>
    <n v="756.21135751685392"/>
    <n v="480.89722564180448"/>
    <n v="896.16837640449444"/>
    <n v="0.84382731797660582"/>
    <n v="378.10567875842696"/>
  </r>
  <r>
    <x v="183"/>
    <x v="25"/>
    <n v="830.04915367415731"/>
    <n v="542.34741476475313"/>
    <n v="991.5252471910112"/>
    <n v="0.83714373993570479"/>
    <n v="415.02457683707865"/>
  </r>
  <r>
    <x v="183"/>
    <x v="26"/>
    <n v="917.32784379775285"/>
    <n v="582.48244053870656"/>
    <n v="1086.6352499999998"/>
    <n v="0.84419113386736999"/>
    <n v="458.66392189887642"/>
  </r>
  <r>
    <x v="183"/>
    <x v="27"/>
    <n v="879.69577196629211"/>
    <n v="576.55078411195757"/>
    <n v="1051.7963005617978"/>
    <n v="0.83637465875894279"/>
    <n v="439.84788598314606"/>
  </r>
  <r>
    <x v="183"/>
    <x v="28"/>
    <n v="882.45121601123583"/>
    <n v="576.18246560992384"/>
    <n v="1053.9005561797753"/>
    <n v="0.83731924310770223"/>
    <n v="441.22560800561791"/>
  </r>
  <r>
    <x v="183"/>
    <x v="29"/>
    <n v="868.78340312359546"/>
    <n v="577.01668394075512"/>
    <n v="1042.9443202247189"/>
    <n v="0.83301034031845755"/>
    <n v="434.39170156179773"/>
  </r>
  <r>
    <x v="183"/>
    <x v="30"/>
    <n v="600.17623422471911"/>
    <n v="391.34073035809701"/>
    <n v="716.49080898876412"/>
    <n v="0.83766075809373153"/>
    <n v="300.08811711235955"/>
  </r>
  <r>
    <x v="183"/>
    <x v="31"/>
    <n v="538.87976059550567"/>
    <n v="343.37840974718489"/>
    <n v="638.98366853932589"/>
    <n v="0.84333886314707995"/>
    <n v="269.43988029775284"/>
  </r>
  <r>
    <x v="183"/>
    <x v="32"/>
    <n v="536.66730111235961"/>
    <n v="343.78886064481435"/>
    <n v="637.34023314606748"/>
    <n v="0.84204208867097308"/>
    <n v="268.3336505561798"/>
  </r>
  <r>
    <x v="183"/>
    <x v="33"/>
    <n v="508.34295717977528"/>
    <n v="326.17168513614229"/>
    <n v="603.98719382022466"/>
    <n v="0.84164525735140394"/>
    <n v="254.17147858988764"/>
  </r>
  <r>
    <x v="183"/>
    <x v="34"/>
    <n v="455.81122688764049"/>
    <n v="313.68308459254331"/>
    <n v="553.31812921348308"/>
    <n v="0.82377786452714952"/>
    <n v="227.90561344382024"/>
  </r>
  <r>
    <x v="183"/>
    <x v="35"/>
    <n v="449.95590829213478"/>
    <n v="311.58285154537924"/>
    <n v="547.30630617977522"/>
    <n v="0.82212812681229464"/>
    <n v="224.97795414606739"/>
  </r>
  <r>
    <x v="183"/>
    <x v="36"/>
    <n v="450.41379825842699"/>
    <n v="305.72183126452785"/>
    <n v="544.36975280898866"/>
    <n v="0.82740416037859943"/>
    <n v="225.2068991292135"/>
  </r>
  <r>
    <x v="183"/>
    <x v="37"/>
    <n v="455.4262751460675"/>
    <n v="309.72790084978118"/>
    <n v="550.76716011235953"/>
    <n v="0.82689439045922419"/>
    <n v="227.71313757303375"/>
  </r>
  <r>
    <x v="183"/>
    <x v="38"/>
    <n v="449.34403762921352"/>
    <n v="306.57085703633311"/>
    <n v="543.96300842696633"/>
    <n v="0.8260562403473497"/>
    <n v="224.67201881460676"/>
  </r>
  <r>
    <x v="183"/>
    <x v="39"/>
    <n v="452.40744306741578"/>
    <n v="314.26108759887035"/>
    <n v="550.84709831460668"/>
    <n v="0.82129404775230597"/>
    <n v="226.20372153370789"/>
  </r>
  <r>
    <x v="183"/>
    <x v="40"/>
    <n v="464.48277138202252"/>
    <n v="294.68505833756745"/>
    <n v="550.07592977528088"/>
    <n v="0.84439755720955612"/>
    <n v="232.24138569101126"/>
  </r>
  <r>
    <x v="183"/>
    <x v="41"/>
    <n v="465.10274629213495"/>
    <n v="314.57763628074707"/>
    <n v="561.49768820224722"/>
    <n v="0.82832530937261573"/>
    <n v="232.55137314606748"/>
  </r>
  <r>
    <x v="183"/>
    <x v="42"/>
    <n v="447.49626926966295"/>
    <n v="308.47536669755505"/>
    <n v="543.51629494382018"/>
    <n v="0.82333551621652445"/>
    <n v="223.74813463483147"/>
  </r>
  <r>
    <x v="183"/>
    <x v="43"/>
    <n v="443.13618428089893"/>
    <n v="301.25938156882421"/>
    <n v="535.84222752808989"/>
    <n v="0.82699003832740836"/>
    <n v="221.56809214044947"/>
  </r>
  <r>
    <x v="183"/>
    <x v="44"/>
    <n v="454.34841026966291"/>
    <n v="303.64254366165949"/>
    <n v="546.47165730337076"/>
    <n v="0.83142172919213975"/>
    <n v="227.17420513483145"/>
  </r>
  <r>
    <x v="183"/>
    <x v="45"/>
    <n v="466.14819417977526"/>
    <n v="294.82390870663824"/>
    <n v="551.55713764044935"/>
    <n v="0.84514941856060122"/>
    <n v="233.07409708988763"/>
  </r>
  <r>
    <x v="183"/>
    <x v="46"/>
    <n v="474.13087766292136"/>
    <n v="287.98784459375071"/>
    <n v="554.74055898876406"/>
    <n v="0.85468940386694281"/>
    <n v="237.06543883146068"/>
  </r>
  <r>
    <x v="183"/>
    <x v="47"/>
    <n v="475.45997420224722"/>
    <n v="285.02074338434988"/>
    <n v="554.34557022471915"/>
    <n v="0.85769599278931097"/>
    <n v="237.72998710112361"/>
  </r>
  <r>
    <x v="184"/>
    <x v="0"/>
    <n v="469.36963243820225"/>
    <n v="317.16570437377112"/>
    <n v="566.482070224719"/>
    <n v="0.82856926478186144"/>
    <n v="234.68481621910112"/>
  </r>
  <r>
    <x v="184"/>
    <x v="1"/>
    <n v="458.50183695505626"/>
    <n v="316.56955083948486"/>
    <n v="557.17162078651688"/>
    <n v="0.82290953065381189"/>
    <n v="229.25091847752813"/>
  </r>
  <r>
    <x v="184"/>
    <x v="2"/>
    <n v="466.26165364044948"/>
    <n v="326.42182063590252"/>
    <n v="569.16705337078656"/>
    <n v="0.81920000618289679"/>
    <n v="233.13082682022474"/>
  </r>
  <r>
    <x v="184"/>
    <x v="3"/>
    <n v="480.50892020224723"/>
    <n v="334.55537028791849"/>
    <n v="585.50501123595507"/>
    <n v="0.82067430847078604"/>
    <n v="240.25446010112361"/>
  </r>
  <r>
    <x v="184"/>
    <x v="4"/>
    <n v="461.95019413483152"/>
    <n v="323.80302001718707"/>
    <n v="564.13329775280897"/>
    <n v="0.81886709395630841"/>
    <n v="230.97509706741576"/>
  </r>
  <r>
    <x v="184"/>
    <x v="5"/>
    <n v="461.87320378651685"/>
    <n v="324.25257586972327"/>
    <n v="564.3284410112359"/>
    <n v="0.81844750365385333"/>
    <n v="230.93660189325843"/>
  </r>
  <r>
    <x v="184"/>
    <x v="6"/>
    <n v="458.5180454494382"/>
    <n v="319.80405604066999"/>
    <n v="559.02900842696624"/>
    <n v="0.82020438749618274"/>
    <n v="229.2590227247191"/>
  </r>
  <r>
    <x v="184"/>
    <x v="7"/>
    <n v="473.86748962921354"/>
    <n v="327.71266277599159"/>
    <n v="576.14753932584279"/>
    <n v="0.82247594111690836"/>
    <n v="236.93374481460677"/>
  </r>
  <r>
    <x v="184"/>
    <x v="8"/>
    <n v="465.57279262921355"/>
    <n v="325.31872399691878"/>
    <n v="567.97033146067417"/>
    <n v="0.81971322592128992"/>
    <n v="232.78639631460678"/>
  </r>
  <r>
    <x v="184"/>
    <x v="9"/>
    <n v="499.22567908988765"/>
    <n v="321.81451508299892"/>
    <n v="593.96200280898881"/>
    <n v="0.84050103664700715"/>
    <n v="249.61283954494382"/>
  </r>
  <r>
    <x v="184"/>
    <x v="10"/>
    <n v="685.33161158426981"/>
    <n v="449.41201483112224"/>
    <n v="819.54290730337073"/>
    <n v="0.83623640138536415"/>
    <n v="342.6658057921349"/>
  </r>
  <r>
    <x v="184"/>
    <x v="11"/>
    <n v="984.23650860674149"/>
    <n v="621.56398124681039"/>
    <n v="1164.0718567415731"/>
    <n v="0.84551181519135765"/>
    <n v="492.11825430337075"/>
  </r>
  <r>
    <x v="184"/>
    <x v="12"/>
    <n v="1016.8277386853933"/>
    <n v="638.31676335486486"/>
    <n v="1200.5777528089886"/>
    <n v="0.84694867642376692"/>
    <n v="508.41386934269667"/>
  </r>
  <r>
    <x v="184"/>
    <x v="13"/>
    <n v="835.43037380898875"/>
    <n v="534.80197501406508"/>
    <n v="991.94609831460673"/>
    <n v="0.84221347836182803"/>
    <n v="417.71518690449437"/>
  </r>
  <r>
    <x v="184"/>
    <x v="14"/>
    <n v="665.90978319101123"/>
    <n v="432.9103824742682"/>
    <n v="794.25892415730323"/>
    <n v="0.83840390449189028"/>
    <n v="332.95489159550561"/>
  </r>
  <r>
    <x v="184"/>
    <x v="15"/>
    <n v="579.34021469662923"/>
    <n v="368.64457239281501"/>
    <n v="686.68326404494371"/>
    <n v="0.84367894927858789"/>
    <n v="289.67010734831462"/>
  </r>
  <r>
    <x v="184"/>
    <x v="16"/>
    <n v="624.66321711235969"/>
    <n v="413.59915448053266"/>
    <n v="749.17848033707867"/>
    <n v="0.83379759764496209"/>
    <n v="312.33160855617984"/>
  </r>
  <r>
    <x v="184"/>
    <x v="17"/>
    <n v="706.17978748314613"/>
    <n v="455.09083993075046"/>
    <n v="840.11758988764029"/>
    <n v="0.84057255315603208"/>
    <n v="353.08989374157306"/>
  </r>
  <r>
    <x v="184"/>
    <x v="18"/>
    <n v="708.93928365168551"/>
    <n v="475.25958373939028"/>
    <n v="853.50253651685387"/>
    <n v="0.83062352286012953"/>
    <n v="354.46964182584276"/>
  </r>
  <r>
    <x v="184"/>
    <x v="19"/>
    <n v="668.76247820224717"/>
    <n v="458.5355355025344"/>
    <n v="810.86255898876414"/>
    <n v="0.82475441835206753"/>
    <n v="334.38123910112358"/>
  </r>
  <r>
    <x v="184"/>
    <x v="20"/>
    <n v="676.85051689887632"/>
    <n v="460.5628003399035"/>
    <n v="818.68474719101118"/>
    <n v="0.82675354490384456"/>
    <n v="338.42525844943816"/>
  </r>
  <r>
    <x v="184"/>
    <x v="21"/>
    <n v="748.09900607865188"/>
    <n v="483.86920606666138"/>
    <n v="890.94417977528087"/>
    <n v="0.83966989521985735"/>
    <n v="374.04950303932594"/>
  </r>
  <r>
    <x v="184"/>
    <x v="22"/>
    <n v="773.65574959550565"/>
    <n v="507.46149973293899"/>
    <n v="925.23531741573038"/>
    <n v="0.83617187436856522"/>
    <n v="386.82787479775283"/>
  </r>
  <r>
    <x v="184"/>
    <x v="23"/>
    <n v="803.96563408988754"/>
    <n v="528.53129602426804"/>
    <n v="962.13620224719091"/>
    <n v="0.83560480544451399"/>
    <n v="401.98281704494377"/>
  </r>
  <r>
    <x v="184"/>
    <x v="24"/>
    <n v="879.10416192134858"/>
    <n v="564.58134144702797"/>
    <n v="1044.7852499999999"/>
    <n v="0.84142091584978695"/>
    <n v="439.55208096067429"/>
  </r>
  <r>
    <x v="184"/>
    <x v="25"/>
    <n v="1042.0603123146068"/>
    <n v="654.33554266348415"/>
    <n v="1230.4652359550562"/>
    <n v="0.84688318033283216"/>
    <n v="521.0301561573034"/>
  </r>
  <r>
    <x v="184"/>
    <x v="26"/>
    <n v="872.32495914606716"/>
    <n v="551.55998921638491"/>
    <n v="1032.0703735955055"/>
    <n v="0.84521848651374365"/>
    <n v="436.16247957303358"/>
  </r>
  <r>
    <x v="184"/>
    <x v="27"/>
    <n v="766.21199855056193"/>
    <n v="475.43922111013438"/>
    <n v="901.73348595505627"/>
    <n v="0.84971004236250691"/>
    <n v="383.10599927528096"/>
  </r>
  <r>
    <x v="184"/>
    <x v="28"/>
    <n v="737.62426658426989"/>
    <n v="454.78981236755402"/>
    <n v="866.55832584269649"/>
    <n v="0.851211331755375"/>
    <n v="368.81213329213494"/>
  </r>
  <r>
    <x v="184"/>
    <x v="29"/>
    <n v="735.18894030337083"/>
    <n v="452.28790129616988"/>
    <n v="863.17270786516838"/>
    <n v="0.85172866751274856"/>
    <n v="367.59447015168541"/>
  </r>
  <r>
    <x v="184"/>
    <x v="30"/>
    <n v="730.99904450561792"/>
    <n v="448.11673742788724"/>
    <n v="857.41950842696622"/>
    <n v="0.85255704742095151"/>
    <n v="365.49952225280896"/>
  </r>
  <r>
    <x v="184"/>
    <x v="31"/>
    <n v="732.06070088764045"/>
    <n v="449.18288136233826"/>
    <n v="858.88190730337067"/>
    <n v="0.85234150895795391"/>
    <n v="366.03035044382023"/>
  </r>
  <r>
    <x v="184"/>
    <x v="32"/>
    <n v="733.29659858426953"/>
    <n v="452.02936530057605"/>
    <n v="861.42582303370784"/>
    <n v="0.85125913221616467"/>
    <n v="366.64829929213477"/>
  </r>
  <r>
    <x v="184"/>
    <x v="33"/>
    <n v="721.59811776404501"/>
    <n v="447.04127123515673"/>
    <n v="848.85201404494387"/>
    <n v="0.85008706561876501"/>
    <n v="360.79905888202251"/>
  </r>
  <r>
    <x v="184"/>
    <x v="34"/>
    <n v="733.09804452808987"/>
    <n v="454.41195428530335"/>
    <n v="862.50969101123599"/>
    <n v="0.84995919717560575"/>
    <n v="366.54902226404494"/>
  </r>
  <r>
    <x v="184"/>
    <x v="35"/>
    <n v="732.62394606741577"/>
    <n v="454.98432325255857"/>
    <n v="862.40859269662917"/>
    <n v="0.84950909843860067"/>
    <n v="366.31197303370789"/>
  </r>
  <r>
    <x v="184"/>
    <x v="36"/>
    <n v="736.05609475280914"/>
    <n v="458.28057873837776"/>
    <n v="867.06381741573023"/>
    <n v="0.84890648181654316"/>
    <n v="368.02804737640457"/>
  </r>
  <r>
    <x v="184"/>
    <x v="37"/>
    <n v="745.58668944943827"/>
    <n v="460.877935183413"/>
    <n v="876.53179213483145"/>
    <n v="0.85060997916975645"/>
    <n v="372.79334472471913"/>
  </r>
  <r>
    <x v="184"/>
    <x v="38"/>
    <n v="748.82028407865175"/>
    <n v="464.15484435914715"/>
    <n v="881.00598033707854"/>
    <n v="0.84996050059972161"/>
    <n v="374.41014203932588"/>
  </r>
  <r>
    <x v="184"/>
    <x v="39"/>
    <n v="743.27292687640454"/>
    <n v="461.10870178807858"/>
    <n v="874.68616011235952"/>
    <n v="0.84975956036725897"/>
    <n v="371.63646343820227"/>
  </r>
  <r>
    <x v="184"/>
    <x v="40"/>
    <n v="748.60957365168542"/>
    <n v="465.35024155896895"/>
    <n v="881.45739606741574"/>
    <n v="0.84928616742178897"/>
    <n v="374.30478682584271"/>
  </r>
  <r>
    <x v="184"/>
    <x v="41"/>
    <n v="757.662017764045"/>
    <n v="469.58409827092873"/>
    <n v="891.381488764045"/>
    <n v="0.84998625988362153"/>
    <n v="378.8310088820225"/>
  </r>
  <r>
    <x v="184"/>
    <x v="42"/>
    <n v="735.67924725842693"/>
    <n v="455.24092523127786"/>
    <n v="865.14059831460668"/>
    <n v="0.85035802121830217"/>
    <n v="367.83962362921346"/>
  </r>
  <r>
    <x v="184"/>
    <x v="43"/>
    <n v="723.41346913483153"/>
    <n v="445.82535358304574"/>
    <n v="849.75719662921335"/>
    <n v="0.85131784938620392"/>
    <n v="361.70673456741577"/>
  </r>
  <r>
    <x v="184"/>
    <x v="44"/>
    <n v="868.64563092134847"/>
    <n v="559.61029395596108"/>
    <n v="1033.300011235955"/>
    <n v="0.84065191278023943"/>
    <n v="434.32281546067424"/>
  </r>
  <r>
    <x v="184"/>
    <x v="45"/>
    <n v="987.59166694382031"/>
    <n v="635.46685157458057"/>
    <n v="1174.3744803370787"/>
    <n v="0.84095123274507255"/>
    <n v="493.79583347191016"/>
  </r>
  <r>
    <x v="184"/>
    <x v="46"/>
    <n v="992.1665144831461"/>
    <n v="639.07150295953602"/>
    <n v="1180.1723511235955"/>
    <n v="0.84069628774012839"/>
    <n v="496.08325724157305"/>
  </r>
  <r>
    <x v="184"/>
    <x v="47"/>
    <n v="971.496632022472"/>
    <n v="623.99049718780816"/>
    <n v="1154.6297443820224"/>
    <n v="0.84139234828255149"/>
    <n v="485.748316011236"/>
  </r>
  <r>
    <x v="185"/>
    <x v="0"/>
    <n v="974.5073598539326"/>
    <n v="629.06439507616437"/>
    <n v="1159.9080168539326"/>
    <n v="0.84015917270503049"/>
    <n v="487.2536799269663"/>
  </r>
  <r>
    <x v="185"/>
    <x v="1"/>
    <n v="957.96659133707874"/>
    <n v="614.40138166930319"/>
    <n v="1138.0637275280899"/>
    <n v="0.84175127294304708"/>
    <n v="478.98329566853937"/>
  </r>
  <r>
    <x v="185"/>
    <x v="2"/>
    <n v="958.09220716853952"/>
    <n v="616.69377527623521"/>
    <n v="1139.4085702247194"/>
    <n v="0.84086800135229822"/>
    <n v="479.04610358426976"/>
  </r>
  <r>
    <x v="185"/>
    <x v="3"/>
    <n v="969.53945632584282"/>
    <n v="621.83397166639793"/>
    <n v="1151.8178005617979"/>
    <n v="0.84174724149336033"/>
    <n v="484.76972816292141"/>
  </r>
  <r>
    <x v="185"/>
    <x v="4"/>
    <n v="1013.7805417415732"/>
    <n v="631.70516384172663"/>
    <n v="1194.4883426966294"/>
    <n v="0.8487153080564207"/>
    <n v="506.89027087078659"/>
  </r>
  <r>
    <x v="185"/>
    <x v="5"/>
    <n v="1010.6158332134833"/>
    <n v="621.77890670357067"/>
    <n v="1186.5721095505619"/>
    <n v="0.85171042288889998"/>
    <n v="505.30791660674163"/>
  </r>
  <r>
    <x v="185"/>
    <x v="6"/>
    <n v="1000.4652636067417"/>
    <n v="650.5851596470327"/>
    <n v="1193.3950702247191"/>
    <n v="0.83833534138728405"/>
    <n v="500.23263180337085"/>
  </r>
  <r>
    <x v="185"/>
    <x v="7"/>
    <n v="1018.043375764045"/>
    <n v="628.53913712533074"/>
    <n v="1196.4421264044943"/>
    <n v="0.85089228580026099"/>
    <n v="509.02168788202249"/>
  </r>
  <r>
    <x v="185"/>
    <x v="8"/>
    <n v="1024.4984086516856"/>
    <n v="632.1187916861245"/>
    <n v="1203.8152499999999"/>
    <n v="0.85104288938995054"/>
    <n v="512.24920432584281"/>
  </r>
  <r>
    <x v="185"/>
    <x v="9"/>
    <n v="1055.8415846629214"/>
    <n v="656.65231874811752"/>
    <n v="1243.3799578651685"/>
    <n v="0.84917050333974919"/>
    <n v="527.92079233146069"/>
  </r>
  <r>
    <x v="185"/>
    <x v="10"/>
    <n v="1095.0661410674159"/>
    <n v="694.75507248688177"/>
    <n v="1296.8633174157305"/>
    <n v="0.84439595627514741"/>
    <n v="547.53307053370793"/>
  </r>
  <r>
    <x v="185"/>
    <x v="11"/>
    <n v="1161.3386224719104"/>
    <n v="746.56850364828381"/>
    <n v="1380.6056376404495"/>
    <n v="0.84118055932084879"/>
    <n v="580.66931123595521"/>
  </r>
  <r>
    <x v="185"/>
    <x v="12"/>
    <n v="1224.3045710224719"/>
    <n v="801.37349113229743"/>
    <n v="1463.2570365168538"/>
    <n v="0.83669822899797164"/>
    <n v="612.15228551123596"/>
  </r>
  <r>
    <x v="185"/>
    <x v="13"/>
    <n v="939.87791160674146"/>
    <n v="590.87480530463324"/>
    <n v="1110.1817528089884"/>
    <n v="0.84659823423386016"/>
    <n v="469.93895580337073"/>
  </r>
  <r>
    <x v="185"/>
    <x v="14"/>
    <n v="743.99825699999997"/>
    <n v="478.15450154788573"/>
    <n v="884.40100280898878"/>
    <n v="0.84124537923063314"/>
    <n v="371.99912849999998"/>
  </r>
  <r>
    <x v="185"/>
    <x v="15"/>
    <n v="816.62041607865183"/>
    <n v="523.45932886377057"/>
    <n v="969.98895505617975"/>
    <n v="0.84188630377894857"/>
    <n v="408.31020803932591"/>
  </r>
  <r>
    <x v="185"/>
    <x v="16"/>
    <n v="868.11075060674159"/>
    <n v="559.48978435239781"/>
    <n v="1032.7851151685393"/>
    <n v="0.84055311976981328"/>
    <n v="434.05537530337079"/>
  </r>
  <r>
    <x v="185"/>
    <x v="17"/>
    <n v="917.32379167415706"/>
    <n v="594.03077330559961"/>
    <n v="1092.8657275280898"/>
    <n v="0.83937465378204867"/>
    <n v="458.66189583707853"/>
  </r>
  <r>
    <x v="185"/>
    <x v="18"/>
    <n v="767.44384412359545"/>
    <n v="507.57900060580977"/>
    <n v="920.11221910112363"/>
    <n v="0.83407635307063632"/>
    <n v="383.72192206179773"/>
  </r>
  <r>
    <x v="185"/>
    <x v="19"/>
    <n v="875.24654025842699"/>
    <n v="565.51627556683218"/>
    <n v="1042.0485421348315"/>
    <n v="0.83992876038703601"/>
    <n v="437.62327012921349"/>
  </r>
  <r>
    <x v="185"/>
    <x v="20"/>
    <n v="704.90336855056182"/>
    <n v="447.18420722694287"/>
    <n v="834.78289044943813"/>
    <n v="0.84441520857123631"/>
    <n v="352.45168427528091"/>
  </r>
  <r>
    <x v="185"/>
    <x v="21"/>
    <n v="724.56427223595506"/>
    <n v="465.43281910529328"/>
    <n v="861.17425280898863"/>
    <n v="0.84136778343356466"/>
    <n v="362.28213611797753"/>
  </r>
  <r>
    <x v="185"/>
    <x v="22"/>
    <n v="749.7076991460674"/>
    <n v="482.34698007377989"/>
    <n v="891.47083146067416"/>
    <n v="0.8409783839115319"/>
    <n v="374.8538495730337"/>
  </r>
  <r>
    <x v="185"/>
    <x v="23"/>
    <n v="759.70834017977529"/>
    <n v="485.48883462689344"/>
    <n v="901.58536516853928"/>
    <n v="0.84263606035548055"/>
    <n v="379.85417008988765"/>
  </r>
  <r>
    <x v="185"/>
    <x v="24"/>
    <n v="754.84173974157295"/>
    <n v="476.77770825966292"/>
    <n v="892.80626966292118"/>
    <n v="0.84547092173374105"/>
    <n v="377.42086987078648"/>
  </r>
  <r>
    <x v="185"/>
    <x v="25"/>
    <n v="938.3056876516855"/>
    <n v="587.9044487118806"/>
    <n v="1107.2710617977527"/>
    <n v="0.84740378397342297"/>
    <n v="469.15284382584275"/>
  </r>
  <r>
    <x v="185"/>
    <x v="26"/>
    <n v="957.98279983146062"/>
    <n v="606.48767175976388"/>
    <n v="1133.8246516853933"/>
    <n v="0.84491265770897683"/>
    <n v="478.99139991573031"/>
  </r>
  <r>
    <x v="185"/>
    <x v="27"/>
    <n v="989.35839283146049"/>
    <n v="628.73266733573064"/>
    <n v="1172.2349578651683"/>
    <n v="0.84399325083534793"/>
    <n v="494.67919641573025"/>
  </r>
  <r>
    <x v="185"/>
    <x v="28"/>
    <n v="983.45444875280907"/>
    <n v="626.44484307385846"/>
    <n v="1166.0256404494382"/>
    <n v="0.84342437647746915"/>
    <n v="491.72722437640454"/>
  </r>
  <r>
    <x v="185"/>
    <x v="29"/>
    <n v="986.1936843033709"/>
    <n v="631.96984817962982"/>
    <n v="1171.3086151685393"/>
    <n v="0.84195887534001257"/>
    <n v="493.09684215168545"/>
  </r>
  <r>
    <x v="185"/>
    <x v="30"/>
    <n v="996.798091752809"/>
    <n v="636.87221728201109"/>
    <n v="1182.8831966292134"/>
    <n v="0.84268513965987579"/>
    <n v="498.3990458764045"/>
  </r>
  <r>
    <x v="185"/>
    <x v="31"/>
    <n v="1051.5463336516852"/>
    <n v="674.32423777971644"/>
    <n v="1249.1848820224718"/>
    <n v="0.84178599083683825"/>
    <n v="525.77316682584262"/>
  </r>
  <r>
    <x v="185"/>
    <x v="32"/>
    <n v="1096.670782011236"/>
    <n v="712.91833075779164"/>
    <n v="1308.0288033707866"/>
    <n v="0.83841485690920448"/>
    <n v="548.33539100561802"/>
  </r>
  <r>
    <x v="185"/>
    <x v="33"/>
    <n v="986.65967851685411"/>
    <n v="617.03209928091553"/>
    <n v="1163.7121348314606"/>
    <n v="0.84785545237933879"/>
    <n v="493.32983925842706"/>
  </r>
  <r>
    <x v="185"/>
    <x v="34"/>
    <n v="968.80196983146061"/>
    <n v="606.45989929478958"/>
    <n v="1142.965820224719"/>
    <n v="0.84762112102441001"/>
    <n v="484.40098491573031"/>
  </r>
  <r>
    <x v="185"/>
    <x v="35"/>
    <n v="959.99670525842703"/>
    <n v="606.75639196473901"/>
    <n v="1135.6702837078653"/>
    <n v="0.84531286855910392"/>
    <n v="479.99835262921351"/>
  </r>
  <r>
    <x v="185"/>
    <x v="36"/>
    <n v="984.94563023595515"/>
    <n v="618.43025445846001"/>
    <n v="1163.0020955056179"/>
    <n v="0.84689927390693798"/>
    <n v="492.47281511797758"/>
  </r>
  <r>
    <x v="185"/>
    <x v="37"/>
    <n v="984.52826150561805"/>
    <n v="618.66595372173435"/>
    <n v="1162.7740365168538"/>
    <n v="0.84670643700887949"/>
    <n v="492.26413075280902"/>
  </r>
  <r>
    <x v="185"/>
    <x v="38"/>
    <n v="930.38378602247201"/>
    <n v="577.78855329269879"/>
    <n v="1095.195691011236"/>
    <n v="0.84951373864830781"/>
    <n v="465.191893011236"/>
  </r>
  <r>
    <x v="185"/>
    <x v="39"/>
    <n v="917.3886256516854"/>
    <n v="574.07514280430894"/>
    <n v="1082.2033820224717"/>
    <n v="0.84770445268543437"/>
    <n v="458.6943128258427"/>
  </r>
  <r>
    <x v="185"/>
    <x v="40"/>
    <n v="903.40879924719104"/>
    <n v="553.80383919840631"/>
    <n v="1059.6443511235955"/>
    <n v="0.85255850067927053"/>
    <n v="451.70439962359552"/>
  </r>
  <r>
    <x v="185"/>
    <x v="41"/>
    <n v="877.71023140449438"/>
    <n v="568.94906208626105"/>
    <n v="1045.9819719101124"/>
    <n v="0.83912558244351976"/>
    <n v="438.85511570224719"/>
  </r>
  <r>
    <x v="185"/>
    <x v="42"/>
    <n v="892.05474893258418"/>
    <n v="581.82373718199631"/>
    <n v="1065.0260730337077"/>
    <n v="0.83758958725919475"/>
    <n v="446.02737446629209"/>
  </r>
  <r>
    <x v="185"/>
    <x v="43"/>
    <n v="938.1152378426965"/>
    <n v="592.28326276160863"/>
    <n v="1109.4411488764042"/>
    <n v="0.84557458391802087"/>
    <n v="469.05761892134825"/>
  </r>
  <r>
    <x v="185"/>
    <x v="44"/>
    <n v="987.68486578651687"/>
    <n v="626.84628364677917"/>
    <n v="1169.8109494382022"/>
    <n v="0.8443115242346203"/>
    <n v="493.84243289325843"/>
  </r>
  <r>
    <x v="185"/>
    <x v="45"/>
    <n v="1183.9616285056179"/>
    <n v="746.86927959735556"/>
    <n v="1399.8495842696627"/>
    <n v="0.8457777477023154"/>
    <n v="591.98081425280895"/>
  </r>
  <r>
    <x v="185"/>
    <x v="46"/>
    <n v="1134.4325217977525"/>
    <n v="710.20536092979773"/>
    <n v="1338.4053202247189"/>
    <n v="0.8476001287915389"/>
    <n v="567.21626089887627"/>
  </r>
  <r>
    <x v="185"/>
    <x v="47"/>
    <n v="1144.7654369662923"/>
    <n v="716.42123720828556"/>
    <n v="1350.4618820224719"/>
    <n v="0.84768437540189912"/>
    <n v="572.38271848314616"/>
  </r>
  <r>
    <x v="186"/>
    <x v="0"/>
    <n v="1153.4329293370786"/>
    <n v="724.64729207850075"/>
    <n v="1362.1751797752806"/>
    <n v="0.84675814569412544"/>
    <n v="576.71646466853929"/>
  </r>
  <r>
    <x v="186"/>
    <x v="1"/>
    <n v="1150.8922478426966"/>
    <n v="722.59220094749026"/>
    <n v="1358.9306292134831"/>
    <n v="0.84691022713117137"/>
    <n v="575.44612392134832"/>
  </r>
  <r>
    <x v="186"/>
    <x v="2"/>
    <n v="1167.1088464719101"/>
    <n v="734.35922105706868"/>
    <n v="1378.9222331460674"/>
    <n v="0.84639207231368196"/>
    <n v="583.55442323595503"/>
  </r>
  <r>
    <x v="186"/>
    <x v="3"/>
    <n v="1201.422229078652"/>
    <n v="757.31226189673646"/>
    <n v="1420.1891544943821"/>
    <n v="0.84595930427759403"/>
    <n v="600.71111453932599"/>
  </r>
  <r>
    <x v="186"/>
    <x v="4"/>
    <n v="1273.7121140224722"/>
    <n v="787.43538489024729"/>
    <n v="1497.4635337078653"/>
    <n v="0.85057972054159947"/>
    <n v="636.85605701123609"/>
  </r>
  <r>
    <x v="186"/>
    <x v="5"/>
    <n v="1266.3250927078652"/>
    <n v="782.61747676855737"/>
    <n v="1488.646820224719"/>
    <n v="0.85065515574520678"/>
    <n v="633.16254635393261"/>
  </r>
  <r>
    <x v="186"/>
    <x v="6"/>
    <n v="1262.4431583033709"/>
    <n v="776.49093629135427"/>
    <n v="1482.127154494382"/>
    <n v="0.85177790210182414"/>
    <n v="631.22157915168543"/>
  </r>
  <r>
    <x v="186"/>
    <x v="7"/>
    <n v="1276.3176294943823"/>
    <n v="789.6769683230483"/>
    <n v="1500.8585561797754"/>
    <n v="0.85039168030801615"/>
    <n v="638.15881474719117"/>
  </r>
  <r>
    <x v="186"/>
    <x v="8"/>
    <n v="1191.9767289775282"/>
    <n v="749.54010994867701"/>
    <n v="1408.0550056179775"/>
    <n v="0.84654130997842991"/>
    <n v="595.98836448876409"/>
  </r>
  <r>
    <x v="186"/>
    <x v="9"/>
    <n v="1129.2012302359553"/>
    <n v="712.4228421314433"/>
    <n v="1335.1560674157304"/>
    <n v="0.84574474684565359"/>
    <n v="564.60061511797767"/>
  </r>
  <r>
    <x v="186"/>
    <x v="10"/>
    <n v="1193.8852791910113"/>
    <n v="767.18391396213747"/>
    <n v="1419.1311488764043"/>
    <n v="0.84127903198817722"/>
    <n v="596.94263959550563"/>
  </r>
  <r>
    <x v="186"/>
    <x v="11"/>
    <n v="1160.6659699550564"/>
    <n v="744.46568714818818"/>
    <n v="1378.9034241573033"/>
    <n v="0.84173115362620876"/>
    <n v="580.33298497752821"/>
  </r>
  <r>
    <x v="186"/>
    <x v="12"/>
    <n v="1198.5087522134831"/>
    <n v="778.60078557612769"/>
    <n v="1429.2104157303372"/>
    <n v="0.83858103678948925"/>
    <n v="599.25437610674157"/>
  </r>
  <r>
    <x v="186"/>
    <x v="13"/>
    <n v="1040.8608837303373"/>
    <n v="664.22168574132115"/>
    <n v="1234.7395786516852"/>
    <n v="0.84298009209920988"/>
    <n v="520.43044186516863"/>
  </r>
  <r>
    <x v="186"/>
    <x v="14"/>
    <n v="780.73075739325839"/>
    <n v="496.23598803557707"/>
    <n v="925.08954775280881"/>
    <n v="0.84395154965244057"/>
    <n v="390.36537869662919"/>
  </r>
  <r>
    <x v="186"/>
    <x v="15"/>
    <n v="863.23199379775303"/>
    <n v="551.82621577037048"/>
    <n v="1024.5397247191011"/>
    <n v="0.84255590385665724"/>
    <n v="431.61599689887652"/>
  </r>
  <r>
    <x v="186"/>
    <x v="16"/>
    <n v="859.33385089887645"/>
    <n v="549.07589461406906"/>
    <n v="1019.7739971910113"/>
    <n v="0.84267087929867734"/>
    <n v="429.66692544943822"/>
  </r>
  <r>
    <x v="186"/>
    <x v="17"/>
    <n v="857.37667520224727"/>
    <n v="546.1505038776404"/>
    <n v="1016.5506067415731"/>
    <n v="0.84341760215013972"/>
    <n v="428.68833760112364"/>
  </r>
  <r>
    <x v="186"/>
    <x v="18"/>
    <n v="838.83820975280912"/>
    <n v="540.27316649243664"/>
    <n v="997.76983146067414"/>
    <n v="0.84071314175214251"/>
    <n v="419.41910487640456"/>
  </r>
  <r>
    <x v="186"/>
    <x v="19"/>
    <n v="883.48045540449459"/>
    <n v="552.60876697232584"/>
    <n v="1042.0720533707865"/>
    <n v="0.84781129341939809"/>
    <n v="441.7402277022473"/>
  </r>
  <r>
    <x v="186"/>
    <x v="20"/>
    <n v="868.5929533146068"/>
    <n v="544.46074664314187"/>
    <n v="1025.1298567415731"/>
    <n v="0.8473004152619974"/>
    <n v="434.2964766573034"/>
  </r>
  <r>
    <x v="186"/>
    <x v="21"/>
    <n v="982.51435607865176"/>
    <n v="616.42176332915358"/>
    <n v="1159.8751011235954"/>
    <n v="0.84708634156114693"/>
    <n v="491.25717803932588"/>
  </r>
  <r>
    <x v="186"/>
    <x v="22"/>
    <n v="1031.6504067977528"/>
    <n v="641.52162542643703"/>
    <n v="1214.8467219101126"/>
    <n v="0.8492021159473363"/>
    <n v="515.8252033988764"/>
  </r>
  <r>
    <x v="186"/>
    <x v="23"/>
    <n v="1062.957113696629"/>
    <n v="661.0732104843629"/>
    <n v="1251.7570112359551"/>
    <n v="0.84917208703875402"/>
    <n v="531.4785568483145"/>
  </r>
  <r>
    <x v="186"/>
    <x v="24"/>
    <n v="1067.7102546741573"/>
    <n v="664.36432819339575"/>
    <n v="1257.5313707865168"/>
    <n v="0.84905257990213256"/>
    <n v="533.85512733707867"/>
  </r>
  <r>
    <x v="186"/>
    <x v="25"/>
    <n v="1048.2762699101124"/>
    <n v="654.41150778822748"/>
    <n v="1235.774073033708"/>
    <n v="0.84827501465271382"/>
    <n v="524.13813495505622"/>
  </r>
  <r>
    <x v="186"/>
    <x v="26"/>
    <n v="1028.7490863033709"/>
    <n v="638.4037112756962"/>
    <n v="1210.7369578651685"/>
    <n v="0.84968834858837738"/>
    <n v="514.37454315168543"/>
  </r>
  <r>
    <x v="186"/>
    <x v="27"/>
    <n v="1127.4345043483147"/>
    <n v="711.23105969894959"/>
    <n v="1333.0259494382024"/>
    <n v="0.84577086051735662"/>
    <n v="563.71725217415735"/>
  </r>
  <r>
    <x v="186"/>
    <x v="28"/>
    <n v="1164.2926205730337"/>
    <n v="742.44749388958724"/>
    <n v="1380.8713146067416"/>
    <n v="0.84315794546330525"/>
    <n v="582.14631028651684"/>
  </r>
  <r>
    <x v="186"/>
    <x v="29"/>
    <n v="1166.5050800561798"/>
    <n v="729.33063591886651"/>
    <n v="1375.7388117977528"/>
    <n v="0.84791173299228528"/>
    <n v="583.25254002808992"/>
  </r>
  <r>
    <x v="186"/>
    <x v="30"/>
    <n v="1224.7989301011235"/>
    <n v="765.3814324951054"/>
    <n v="1444.2787668539327"/>
    <n v="0.84803499034268759"/>
    <n v="612.39946505056173"/>
  </r>
  <r>
    <x v="186"/>
    <x v="31"/>
    <n v="1402.2333181011238"/>
    <n v="877.47361634062202"/>
    <n v="1654.1518146067417"/>
    <n v="0.84770533497524891"/>
    <n v="701.11665905056191"/>
  </r>
  <r>
    <x v="186"/>
    <x v="32"/>
    <n v="1210.401734966292"/>
    <n v="764.11958856600688"/>
    <n v="1431.4157696629213"/>
    <n v="0.84559759688222869"/>
    <n v="605.200867483146"/>
  </r>
  <r>
    <x v="186"/>
    <x v="33"/>
    <n v="1089.7457027865169"/>
    <n v="694.72216445627748"/>
    <n v="1292.3562134831459"/>
    <n v="0.84322394353600461"/>
    <n v="544.87285139325843"/>
  </r>
  <r>
    <x v="186"/>
    <x v="34"/>
    <n v="1046.4366057977529"/>
    <n v="652.33206045408963"/>
    <n v="1233.1126011235956"/>
    <n v="0.84861399100475809"/>
    <n v="523.21830289887646"/>
  </r>
  <r>
    <x v="186"/>
    <x v="35"/>
    <n v="1047.769754460674"/>
    <n v="650.34020380593017"/>
    <n v="1233.1925393258425"/>
    <n v="0.84964003677273725"/>
    <n v="523.884877230337"/>
  </r>
  <r>
    <x v="186"/>
    <x v="36"/>
    <n v="1049.2447274494382"/>
    <n v="654.68043039268434"/>
    <n v="1236.738033707865"/>
    <n v="0.84839691094782366"/>
    <n v="524.62236372471909"/>
  </r>
  <r>
    <x v="186"/>
    <x v="37"/>
    <n v="1048.6936386404493"/>
    <n v="655.29222072208563"/>
    <n v="1236.5946151685393"/>
    <n v="0.84804965651376352"/>
    <n v="524.34681932022465"/>
  </r>
  <r>
    <x v="186"/>
    <x v="38"/>
    <n v="1219.6527331348314"/>
    <n v="757.72878480291536"/>
    <n v="1435.8640955056183"/>
    <n v="0.84942073344716429"/>
    <n v="609.82636656741568"/>
  </r>
  <r>
    <x v="186"/>
    <x v="39"/>
    <n v="1301.1774077528091"/>
    <n v="821.21692433899966"/>
    <n v="1538.6552191011235"/>
    <n v="0.84565885300343757"/>
    <n v="650.58870387640457"/>
  </r>
  <r>
    <x v="186"/>
    <x v="40"/>
    <n v="1339.4659236067419"/>
    <n v="855.73125832336427"/>
    <n v="1589.4794578651686"/>
    <n v="0.84270728821231811"/>
    <n v="669.73296180337093"/>
  </r>
  <r>
    <x v="186"/>
    <x v="41"/>
    <n v="1340.5802575955058"/>
    <n v="859.69043529445548"/>
    <n v="1592.5523764044947"/>
    <n v="0.8417809533034849"/>
    <n v="670.29012879775291"/>
  </r>
  <r>
    <x v="186"/>
    <x v="42"/>
    <n v="1352.0437152471909"/>
    <n v="864.19799851051766"/>
    <n v="1604.6371516853933"/>
    <n v="0.84258532455583701"/>
    <n v="676.02185762359545"/>
  </r>
  <r>
    <x v="186"/>
    <x v="43"/>
    <n v="1341.4068908089889"/>
    <n v="857.4618573392753"/>
    <n v="1592.0468848314608"/>
    <n v="0.84256745425621971"/>
    <n v="670.70344540449446"/>
  </r>
  <r>
    <x v="186"/>
    <x v="44"/>
    <n v="1428.8193010112359"/>
    <n v="899.98115661517591"/>
    <n v="1688.6357443820223"/>
    <n v="0.84613825436588197"/>
    <n v="714.40965050561795"/>
  </r>
  <r>
    <x v="186"/>
    <x v="45"/>
    <n v="1609.7020461910113"/>
    <n v="1005.9238385082839"/>
    <n v="1898.1631769662924"/>
    <n v="0.84803143677230675"/>
    <n v="804.85102309550564"/>
  </r>
  <r>
    <x v="186"/>
    <x v="46"/>
    <n v="1613.7095964269665"/>
    <n v="1012.4553351958158"/>
    <n v="1905.0261067415729"/>
    <n v="0.84708004300640005"/>
    <n v="806.85479821348326"/>
  </r>
  <r>
    <x v="186"/>
    <x v="47"/>
    <n v="1608.7376407752809"/>
    <n v="1006.1891104009358"/>
    <n v="1897.4860533707865"/>
    <n v="0.84782580505265959"/>
    <n v="804.36882038764043"/>
  </r>
  <r>
    <x v="187"/>
    <x v="0"/>
    <n v="1618.3776428089889"/>
    <n v="1014.3933519324178"/>
    <n v="1910.0104887640448"/>
    <n v="0.84731348457475242"/>
    <n v="809.18882140449443"/>
  </r>
  <r>
    <x v="187"/>
    <x v="1"/>
    <n v="1598.1534939438204"/>
    <n v="1000.0778953072461"/>
    <n v="1885.2719662921347"/>
    <n v="0.84770448111366892"/>
    <n v="799.07674697191021"/>
  </r>
  <r>
    <x v="187"/>
    <x v="2"/>
    <n v="1600.1876599887639"/>
    <n v="1005.216398200814"/>
    <n v="1889.724994382022"/>
    <n v="0.84678334929472499"/>
    <n v="800.09382999438196"/>
  </r>
  <r>
    <x v="187"/>
    <x v="3"/>
    <n v="1598.0805557191011"/>
    <n v="1000.9609069900191"/>
    <n v="1885.6787106741574"/>
    <n v="0.84748294959949155"/>
    <n v="799.04027785955054"/>
  </r>
  <r>
    <x v="187"/>
    <x v="4"/>
    <n v="1577.5484454606742"/>
    <n v="981.62088765928331"/>
    <n v="1858.0200926966288"/>
    <n v="0.84904810860850632"/>
    <n v="788.7742227303371"/>
  </r>
  <r>
    <x v="187"/>
    <x v="5"/>
    <n v="1564.435773505618"/>
    <n v="974.30581326268384"/>
    <n v="1843.0222752808988"/>
    <n v="0.84884257476876079"/>
    <n v="782.21788675280902"/>
  </r>
  <r>
    <x v="187"/>
    <x v="6"/>
    <n v="1569.2496963370784"/>
    <n v="977.04094887559586"/>
    <n v="1848.5544691011237"/>
    <n v="0.84890638743263014"/>
    <n v="784.62484816853919"/>
  </r>
  <r>
    <x v="187"/>
    <x v="7"/>
    <n v="1560.5173699887641"/>
    <n v="970.18504534784233"/>
    <n v="1837.5182949438201"/>
    <n v="0.84925269820863203"/>
    <n v="780.25868499438207"/>
  </r>
  <r>
    <x v="187"/>
    <x v="8"/>
    <n v="1576.6569782696631"/>
    <n v="988.40522696123105"/>
    <n v="1860.8578988764048"/>
    <n v="0.84727424873315493"/>
    <n v="788.32848913483156"/>
  </r>
  <r>
    <x v="187"/>
    <x v="9"/>
    <n v="1584.9233104044945"/>
    <n v="1001.8021190636215"/>
    <n v="1874.9905028089886"/>
    <n v="0.84529671378605153"/>
    <n v="792.46165520224724"/>
  </r>
  <r>
    <x v="187"/>
    <x v="10"/>
    <n v="1621.015575269663"/>
    <n v="1036.2445635171314"/>
    <n v="1923.9267893258429"/>
    <n v="0.84255574809979017"/>
    <n v="810.50778763483152"/>
  </r>
  <r>
    <x v="187"/>
    <x v="11"/>
    <n v="1686.8018018426967"/>
    <n v="1076.8952658894864"/>
    <n v="2001.2505421348312"/>
    <n v="0.84287387627303434"/>
    <n v="843.40090092134835"/>
  </r>
  <r>
    <x v="187"/>
    <x v="12"/>
    <n v="1743.1911537977526"/>
    <n v="1105.6432265231401"/>
    <n v="2064.258303370787"/>
    <n v="0.84446367537979405"/>
    <n v="871.59557689887629"/>
  </r>
  <r>
    <x v="187"/>
    <x v="13"/>
    <n v="1609.8600790112362"/>
    <n v="1023.5167522625503"/>
    <n v="1907.6781741573034"/>
    <n v="0.84388451931750741"/>
    <n v="804.93003950561808"/>
  </r>
  <r>
    <x v="187"/>
    <x v="14"/>
    <n v="1331.7142111685391"/>
    <n v="849.02834575293321"/>
    <n v="1579.3390617977529"/>
    <n v="0.84320982326154603"/>
    <n v="665.85710558426956"/>
  </r>
  <r>
    <x v="187"/>
    <x v="15"/>
    <n v="1403.6920825955056"/>
    <n v="901.52694728224878"/>
    <n v="1668.2632584269661"/>
    <n v="0.84140921734323326"/>
    <n v="701.84604129775278"/>
  </r>
  <r>
    <x v="187"/>
    <x v="16"/>
    <n v="1462.9705986741574"/>
    <n v="915.45722823905237"/>
    <n v="1725.7881994382019"/>
    <n v="0.84771155530580178"/>
    <n v="731.48529933707869"/>
  </r>
  <r>
    <x v="187"/>
    <x v="17"/>
    <n v="1292.659843955056"/>
    <n v="826.61373494890006"/>
    <n v="1534.3597162921346"/>
    <n v="0.8424750925283937"/>
    <n v="646.32992197752799"/>
  </r>
  <r>
    <x v="187"/>
    <x v="18"/>
    <n v="1121.7372185730337"/>
    <n v="723.90153954191146"/>
    <n v="1335.0385112359552"/>
    <n v="0.84022835980555288"/>
    <n v="560.86860928651686"/>
  </r>
  <r>
    <x v="187"/>
    <x v="19"/>
    <n v="1239.4757217640449"/>
    <n v="791.55336726682299"/>
    <n v="1470.665426966292"/>
    <n v="0.84279925198272443"/>
    <n v="619.73786088202246"/>
  </r>
  <r>
    <x v="187"/>
    <x v="20"/>
    <n v="1279.7578824269663"/>
    <n v="813.70011227805003"/>
    <n v="1516.5381994382021"/>
    <n v="0.84386788470020047"/>
    <n v="639.87894121348313"/>
  </r>
  <r>
    <x v="187"/>
    <x v="21"/>
    <n v="1240.7237758314607"/>
    <n v="792.55199735305087"/>
    <n v="1472.254786516854"/>
    <n v="0.84273713163931174"/>
    <n v="620.36188791573034"/>
  </r>
  <r>
    <x v="187"/>
    <x v="22"/>
    <n v="1265.6605444382024"/>
    <n v="798.622139539719"/>
    <n v="1496.5607022471909"/>
    <n v="0.84571280171778151"/>
    <n v="632.83027221910118"/>
  </r>
  <r>
    <x v="187"/>
    <x v="23"/>
    <n v="1407.7523104382024"/>
    <n v="889.44690171508455"/>
    <n v="1665.1973932584269"/>
    <n v="0.84539665755994198"/>
    <n v="703.87615521910118"/>
  </r>
  <r>
    <x v="187"/>
    <x v="24"/>
    <n v="1414.8921522134831"/>
    <n v="888.99120921712631"/>
    <n v="1670.9952640449435"/>
    <n v="0.84673618331417833"/>
    <n v="707.44607610674154"/>
  </r>
  <r>
    <x v="187"/>
    <x v="25"/>
    <n v="1434.7354014606742"/>
    <n v="906.82327594364949"/>
    <n v="1697.2902303370788"/>
    <n v="0.84530940897228779"/>
    <n v="717.36770073033711"/>
  </r>
  <r>
    <x v="187"/>
    <x v="26"/>
    <n v="1501.4333558426965"/>
    <n v="956.0153813341982"/>
    <n v="1779.9627893258426"/>
    <n v="0.84351951897340594"/>
    <n v="750.71667792134826"/>
  </r>
  <r>
    <x v="187"/>
    <x v="27"/>
    <n v="1446.2312761011235"/>
    <n v="924.3442711676272"/>
    <n v="1716.3907584269662"/>
    <n v="0.84260024647683507"/>
    <n v="723.11563805056176"/>
  </r>
  <r>
    <x v="187"/>
    <x v="28"/>
    <n v="1468.793500280899"/>
    <n v="947.89267874278687"/>
    <n v="1748.1003623595504"/>
    <n v="0.84022263933310515"/>
    <n v="734.39675014044951"/>
  </r>
  <r>
    <x v="187"/>
    <x v="29"/>
    <n v="1647.4759423483142"/>
    <n v="1040.9107615089306"/>
    <n v="1948.7617078651683"/>
    <n v="0.84539630253361919"/>
    <n v="823.73797117415711"/>
  </r>
  <r>
    <x v="187"/>
    <x v="30"/>
    <n v="1557.9564278764046"/>
    <n v="990.97356487414834"/>
    <n v="1846.4172977528087"/>
    <n v="0.84377265625301667"/>
    <n v="778.97821393820232"/>
  </r>
  <r>
    <x v="187"/>
    <x v="31"/>
    <n v="1339.1336494719101"/>
    <n v="859.29369161857755"/>
    <n v="1591.1205421348313"/>
    <n v="0.84162928829714778"/>
    <n v="669.56682473595504"/>
  </r>
  <r>
    <x v="187"/>
    <x v="32"/>
    <n v="1368.3656690898877"/>
    <n v="862.58742488097755"/>
    <n v="1617.5542247191011"/>
    <n v="0.84594732478134593"/>
    <n v="684.18283454494383"/>
  </r>
  <r>
    <x v="187"/>
    <x v="33"/>
    <n v="1246.6034071685394"/>
    <n v="786.95526062202271"/>
    <n v="1474.2179747191008"/>
    <n v="0.84560317981882471"/>
    <n v="623.30170358426972"/>
  </r>
  <r>
    <x v="187"/>
    <x v="34"/>
    <n v="1213.4854010224719"/>
    <n v="782.37087103638521"/>
    <n v="1443.8320533707865"/>
    <n v="0.84046160229609479"/>
    <n v="606.74270051123597"/>
  </r>
  <r>
    <x v="187"/>
    <x v="35"/>
    <n v="1207.1397754719101"/>
    <n v="785.59813946348834"/>
    <n v="1440.2606966292137"/>
    <n v="0.83813977448464727"/>
    <n v="603.56988773595504"/>
  </r>
  <r>
    <x v="187"/>
    <x v="36"/>
    <n v="1218.2588026179774"/>
    <n v="796.89799386880622"/>
    <n v="1455.7475477528087"/>
    <n v="0.83686131190711255"/>
    <n v="609.12940130898869"/>
  </r>
  <r>
    <x v="187"/>
    <x v="37"/>
    <n v="1209.0645341797751"/>
    <n v="783.98174253373531"/>
    <n v="1440.994247191011"/>
    <n v="0.83904882794407687"/>
    <n v="604.53226708988757"/>
  </r>
  <r>
    <x v="187"/>
    <x v="38"/>
    <n v="1263.6628475056182"/>
    <n v="794.22767932826923"/>
    <n v="1492.528525280899"/>
    <n v="0.84665909300982534"/>
    <n v="631.83142375280909"/>
  </r>
  <r>
    <x v="187"/>
    <x v="39"/>
    <n v="1613.5718242247194"/>
    <n v="1029.7899447950897"/>
    <n v="1914.1790308988766"/>
    <n v="0.84295763258204981"/>
    <n v="806.78591211235971"/>
  </r>
  <r>
    <x v="187"/>
    <x v="40"/>
    <n v="1751.1778894044944"/>
    <n v="1110.2977592433037"/>
    <n v="2073.4958679775277"/>
    <n v="0.84455335380657404"/>
    <n v="875.5889447022472"/>
  </r>
  <r>
    <x v="187"/>
    <x v="41"/>
    <n v="1738.5757850224722"/>
    <n v="1105.8320148133516"/>
    <n v="2060.4635898876404"/>
    <n v="0.84377894060107073"/>
    <n v="869.28789251123612"/>
  </r>
  <r>
    <x v="187"/>
    <x v="42"/>
    <n v="1523.5620027977527"/>
    <n v="961.7321245875587"/>
    <n v="1801.7130337078652"/>
    <n v="0.84561857204435775"/>
    <n v="761.78100139887636"/>
  </r>
  <r>
    <x v="187"/>
    <x v="43"/>
    <n v="1308.7305661348314"/>
    <n v="836.47839057937017"/>
    <n v="1553.2133764044945"/>
    <n v="0.84259547723210315"/>
    <n v="654.3652830674157"/>
  </r>
  <r>
    <x v="187"/>
    <x v="44"/>
    <n v="1355.8446071797755"/>
    <n v="852.84736538479922"/>
    <n v="1601.7687808988765"/>
    <n v="0.84646712019128389"/>
    <n v="677.92230358988775"/>
  </r>
  <r>
    <x v="187"/>
    <x v="45"/>
    <n v="1521.4873155168541"/>
    <n v="970.94158536735949"/>
    <n v="1804.8964550561798"/>
    <n v="0.84297761860776432"/>
    <n v="760.74365775842705"/>
  </r>
  <r>
    <x v="187"/>
    <x v="46"/>
    <n v="1504.50486552809"/>
    <n v="963.07105776550929"/>
    <n v="1786.348441011236"/>
    <n v="0.8422236283736465"/>
    <n v="752.25243276404501"/>
  </r>
  <r>
    <x v="187"/>
    <x v="47"/>
    <n v="1518.7197151011237"/>
    <n v="958.62954175515074"/>
    <n v="1795.9621853932583"/>
    <n v="0.84563011819125389"/>
    <n v="759.35985755056186"/>
  </r>
  <r>
    <x v="188"/>
    <x v="0"/>
    <n v="1527.1157151910115"/>
    <n v="964.95968644988398"/>
    <n v="1806.441143258427"/>
    <n v="0.84537252757453629"/>
    <n v="763.55785759550577"/>
  </r>
  <r>
    <x v="188"/>
    <x v="1"/>
    <n v="1525.7298889213484"/>
    <n v="966.01591094552737"/>
    <n v="1805.8345533707864"/>
    <n v="0.84488907694971715"/>
    <n v="762.86494446067422"/>
  </r>
  <r>
    <x v="188"/>
    <x v="2"/>
    <n v="1535.5400801460673"/>
    <n v="972.66850736907725"/>
    <n v="1817.6818651685392"/>
    <n v="0.84477933656651683"/>
    <n v="767.77004007303367"/>
  </r>
  <r>
    <x v="188"/>
    <x v="3"/>
    <n v="1521.9492576067419"/>
    <n v="958.04302956742879"/>
    <n v="1798.3814915730338"/>
    <n v="0.84628832355002814"/>
    <n v="760.97462880337093"/>
  </r>
  <r>
    <x v="188"/>
    <x v="4"/>
    <n v="1447.661675730337"/>
    <n v="910.94266794975192"/>
    <n v="1710.4212556179777"/>
    <n v="0.84637727166650223"/>
    <n v="723.83083786516852"/>
  </r>
  <r>
    <x v="188"/>
    <x v="5"/>
    <n v="1447.2240463820224"/>
    <n v="911.72599498173304"/>
    <n v="1710.4682780898877"/>
    <n v="0.84609815038380298"/>
    <n v="723.61202319101119"/>
  </r>
  <r>
    <x v="188"/>
    <x v="6"/>
    <n v="1431.6355269101125"/>
    <n v="904.21582085860928"/>
    <n v="1693.2768623595505"/>
    <n v="0.84548224731255961"/>
    <n v="715.81776345505625"/>
  </r>
  <r>
    <x v="188"/>
    <x v="7"/>
    <n v="1620.6346756516855"/>
    <n v="1028.0885619478554"/>
    <n v="1919.2245421348314"/>
    <n v="0.84442160886968842"/>
    <n v="810.31733782584274"/>
  </r>
  <r>
    <x v="188"/>
    <x v="8"/>
    <n v="1704.3191321460674"/>
    <n v="1077.237194497566"/>
    <n v="2016.2201460674157"/>
    <n v="0.84530408818218439"/>
    <n v="852.15956607303372"/>
  </r>
  <r>
    <x v="188"/>
    <x v="9"/>
    <n v="1738.1178950561798"/>
    <n v="1113.5972428456491"/>
    <n v="2064.2559522471911"/>
    <n v="0.84200696777162209"/>
    <n v="869.0589475280899"/>
  </r>
  <r>
    <x v="188"/>
    <x v="10"/>
    <n v="1786.6461272359552"/>
    <n v="1136.1792162901693"/>
    <n v="2117.3114073033707"/>
    <n v="0.84382775300466817"/>
    <n v="893.3230636179776"/>
  </r>
  <r>
    <x v="188"/>
    <x v="11"/>
    <n v="1888.6016090224718"/>
    <n v="1207.9401697600319"/>
    <n v="2241.8598286516853"/>
    <n v="0.8424262680857828"/>
    <n v="944.30080451123592"/>
  </r>
  <r>
    <x v="188"/>
    <x v="12"/>
    <n v="1961.5803549775283"/>
    <n v="1233.6611733426321"/>
    <n v="2317.2650646067414"/>
    <n v="0.84650667933425405"/>
    <n v="980.79017748876413"/>
  </r>
  <r>
    <x v="188"/>
    <x v="13"/>
    <n v="1846.840423247191"/>
    <n v="1173.4691592942777"/>
    <n v="2188.1154943820225"/>
    <n v="0.84403242332909123"/>
    <n v="923.42021162359549"/>
  </r>
  <r>
    <x v="188"/>
    <x v="14"/>
    <n v="1673.5635140561801"/>
    <n v="1064.4810489174017"/>
    <n v="1983.4149185393262"/>
    <n v="0.8437788273210457"/>
    <n v="836.78175702809006"/>
  </r>
  <r>
    <x v="188"/>
    <x v="15"/>
    <n v="1753.844186730337"/>
    <n v="1107.2928140351237"/>
    <n v="2074.1424269662921"/>
    <n v="0.84557558050416348"/>
    <n v="876.92209336516851"/>
  </r>
  <r>
    <x v="188"/>
    <x v="16"/>
    <n v="1686.4492670898881"/>
    <n v="1055.2348251942999"/>
    <n v="1989.3797191011236"/>
    <n v="0.84772617861606081"/>
    <n v="843.22463354494403"/>
  </r>
  <r>
    <x v="188"/>
    <x v="17"/>
    <n v="1624.3828899775281"/>
    <n v="1020.5482953102718"/>
    <n v="1918.3687331460674"/>
    <n v="0.8467521712124596"/>
    <n v="812.19144498876403"/>
  </r>
  <r>
    <x v="188"/>
    <x v="18"/>
    <n v="1644.4773708876405"/>
    <n v="1033.108605280351"/>
    <n v="1942.0657078651686"/>
    <n v="0.84676711206406374"/>
    <n v="822.23868544382026"/>
  </r>
  <r>
    <x v="188"/>
    <x v="19"/>
    <n v="1660.8520023370786"/>
    <n v="1057.1778621743401"/>
    <n v="1968.7697696629211"/>
    <n v="0.84359889507112762"/>
    <n v="830.4260011685393"/>
  </r>
  <r>
    <x v="188"/>
    <x v="20"/>
    <n v="1941.9478161573031"/>
    <n v="1235.1139370570877"/>
    <n v="2301.4490561797752"/>
    <n v="0.8437935269272413"/>
    <n v="970.97390807865156"/>
  </r>
  <r>
    <x v="188"/>
    <x v="21"/>
    <n v="1955.8749649550564"/>
    <n v="1243.1076389253294"/>
    <n v="2317.4907724719101"/>
    <n v="0.84396235281181176"/>
    <n v="977.93748247752819"/>
  </r>
  <r>
    <x v="188"/>
    <x v="22"/>
    <n v="1968.1042739662919"/>
    <n v="1246.1174334096761"/>
    <n v="2329.4297780898878"/>
    <n v="0.84488671540041882"/>
    <n v="984.05213698314594"/>
  </r>
  <r>
    <x v="188"/>
    <x v="23"/>
    <n v="2061.7772151235959"/>
    <n v="1316.1663489613061"/>
    <n v="2446.0619662921349"/>
    <n v="0.84289655925967499"/>
    <n v="1030.8886075617979"/>
  </r>
  <r>
    <x v="188"/>
    <x v="24"/>
    <n v="2086.0291748426966"/>
    <n v="1329.7172789230015"/>
    <n v="2473.7958202247196"/>
    <n v="0.84325034337441873"/>
    <n v="1043.0145874213483"/>
  </r>
  <r>
    <x v="188"/>
    <x v="25"/>
    <n v="2076.2919218426969"/>
    <n v="1333.1145522933243"/>
    <n v="2467.4242752808991"/>
    <n v="0.84148151683655026"/>
    <n v="1038.1459609213484"/>
  </r>
  <r>
    <x v="188"/>
    <x v="26"/>
    <n v="2261.348354325843"/>
    <n v="1427.0765579950241"/>
    <n v="2673.9939943820227"/>
    <n v="0.84568191217963273"/>
    <n v="1130.6741771629215"/>
  </r>
  <r>
    <x v="188"/>
    <x v="27"/>
    <n v="2399.922877044944"/>
    <n v="1513.6597087177397"/>
    <n v="2837.3923820224713"/>
    <n v="0.84581987752229659"/>
    <n v="1199.961438522472"/>
  </r>
  <r>
    <x v="188"/>
    <x v="28"/>
    <n v="2087.3542192584273"/>
    <n v="1327.7020037420994"/>
    <n v="2473.8310870786518"/>
    <n v="0.84377394647561998"/>
    <n v="1043.6771096292136"/>
  </r>
  <r>
    <x v="188"/>
    <x v="29"/>
    <n v="1960.1499553483147"/>
    <n v="1243.1425921390046"/>
    <n v="2321.1185561797752"/>
    <n v="0.8444850652413195"/>
    <n v="980.07497767415737"/>
  </r>
  <r>
    <x v="188"/>
    <x v="30"/>
    <n v="1856.5047380224717"/>
    <n v="1158.6830344077716"/>
    <n v="2188.4140870786514"/>
    <n v="0.84833338854108242"/>
    <n v="928.25236901123583"/>
  </r>
  <r>
    <x v="188"/>
    <x v="31"/>
    <n v="1882.503163011236"/>
    <n v="1194.1360453649265"/>
    <n v="2229.3001264044942"/>
    <n v="0.84443684397372443"/>
    <n v="941.25158150561799"/>
  </r>
  <r>
    <x v="188"/>
    <x v="32"/>
    <n v="2165.981625505618"/>
    <n v="1353.0578501728933"/>
    <n v="2553.8680365168539"/>
    <n v="0.84811806817541646"/>
    <n v="1082.990812752809"/>
  </r>
  <r>
    <x v="188"/>
    <x v="33"/>
    <n v="2091.074068719101"/>
    <n v="1308.0335249045304"/>
    <n v="2466.4838258426967"/>
    <n v="0.84779557311901954"/>
    <n v="1045.5370343595505"/>
  </r>
  <r>
    <x v="188"/>
    <x v="34"/>
    <n v="1925.6056016966295"/>
    <n v="1216.8713971951433"/>
    <n v="2277.8790421348317"/>
    <n v="0.84535024295756678"/>
    <n v="962.80280084831475"/>
  </r>
  <r>
    <x v="188"/>
    <x v="35"/>
    <n v="1868.709734292135"/>
    <n v="1177.3147647462138"/>
    <n v="2208.6525589887638"/>
    <n v="0.84608587561084192"/>
    <n v="934.35486714606748"/>
  </r>
  <r>
    <x v="188"/>
    <x v="36"/>
    <n v="1871.7245142471911"/>
    <n v="1174.4987615626858"/>
    <n v="2209.7058623595508"/>
    <n v="0.8470469061653938"/>
    <n v="935.86225712359555"/>
  </r>
  <r>
    <x v="188"/>
    <x v="37"/>
    <n v="1784.7618897640448"/>
    <n v="1129.8189512811336"/>
    <n v="2112.3129185393259"/>
    <n v="0.84493252590540224"/>
    <n v="892.38094488202239"/>
  </r>
  <r>
    <x v="188"/>
    <x v="38"/>
    <n v="1765.7979513370788"/>
    <n v="1120.6959282733474"/>
    <n v="2091.4114297752808"/>
    <n v="0.84430921921795721"/>
    <n v="882.89897566853938"/>
  </r>
  <r>
    <x v="188"/>
    <x v="39"/>
    <n v="1767.3944880337081"/>
    <n v="1119.1040089008941"/>
    <n v="2091.9075168539325"/>
    <n v="0.84487219143020864"/>
    <n v="883.69724401685403"/>
  </r>
  <r>
    <x v="188"/>
    <x v="40"/>
    <n v="1783.534096314607"/>
    <n v="1128.2197561533694"/>
    <n v="2110.4202640449439"/>
    <n v="0.84510849649263253"/>
    <n v="891.76704815730352"/>
  </r>
  <r>
    <x v="188"/>
    <x v="41"/>
    <n v="1977.4687315955057"/>
    <n v="1239.9260303575652"/>
    <n v="2334.0520870786513"/>
    <n v="0.84722562214562536"/>
    <n v="988.73436579775284"/>
  </r>
  <r>
    <x v="188"/>
    <x v="42"/>
    <n v="1905.3733485842695"/>
    <n v="1190.2162370434819"/>
    <n v="2246.5667780898875"/>
    <n v="0.84812673594518606"/>
    <n v="952.68667429213474"/>
  </r>
  <r>
    <x v="188"/>
    <x v="43"/>
    <n v="1513.3506513370787"/>
    <n v="947.59171583752709"/>
    <n v="1785.5420056179773"/>
    <n v="0.84755813449110484"/>
    <n v="756.67532566853936"/>
  </r>
  <r>
    <x v="188"/>
    <x v="44"/>
    <n v="1833.9465659662922"/>
    <n v="1161.0207607528882"/>
    <n v="2170.5596544943819"/>
    <n v="0.84491875732090782"/>
    <n v="916.97328298314608"/>
  </r>
  <r>
    <x v="188"/>
    <x v="45"/>
    <n v="2095.4503622022476"/>
    <n v="1324.0912399404376"/>
    <n v="2478.7355308988767"/>
    <n v="0.84537068843418062"/>
    <n v="1047.7251811011238"/>
  </r>
  <r>
    <x v="188"/>
    <x v="46"/>
    <n v="2157.4681138314609"/>
    <n v="1357.4662197540617"/>
    <n v="2548.9965084269661"/>
    <n v="0.84639900709902305"/>
    <n v="1078.7340569157304"/>
  </r>
  <r>
    <x v="188"/>
    <x v="47"/>
    <n v="2119.2444319550559"/>
    <n v="1341.1612719645916"/>
    <n v="2507.9694016853932"/>
    <n v="0.84500410193636799"/>
    <n v="1059.622215977528"/>
  </r>
  <r>
    <x v="189"/>
    <x v="0"/>
    <n v="2131.562887685393"/>
    <n v="1350.8929976930924"/>
    <n v="2523.5832134831458"/>
    <n v="0.8446572620616416"/>
    <n v="1065.7814438426965"/>
  </r>
  <r>
    <x v="189"/>
    <x v="1"/>
    <n v="2089.011537808989"/>
    <n v="1322.4222041501489"/>
    <n v="2472.4016039325843"/>
    <n v="0.84493212368339432"/>
    <n v="1044.5057689044945"/>
  </r>
  <r>
    <x v="189"/>
    <x v="2"/>
    <n v="2072.5031862808992"/>
    <n v="1306.628144006499"/>
    <n v="2450.0095028089886"/>
    <n v="0.84591638681594072"/>
    <n v="1036.2515931404496"/>
  </r>
  <r>
    <x v="189"/>
    <x v="3"/>
    <n v="2069.4073638539326"/>
    <n v="1304.4585006623806"/>
    <n v="2446.2335983146068"/>
    <n v="0.84595656166267275"/>
    <n v="1034.7036819269663"/>
  </r>
  <r>
    <x v="189"/>
    <x v="4"/>
    <n v="2039.077218741573"/>
    <n v="1279.8878314524845"/>
    <n v="2407.4776769662917"/>
    <n v="0.84697658393703279"/>
    <n v="1019.5386093707865"/>
  </r>
  <r>
    <x v="189"/>
    <x v="5"/>
    <n v="2053.6000297078654"/>
    <n v="1286.317231859997"/>
    <n v="2423.1972893258426"/>
    <n v="0.84747537427264008"/>
    <n v="1026.8000148539327"/>
  </r>
  <r>
    <x v="189"/>
    <x v="6"/>
    <n v="2037.7886434382024"/>
    <n v="1274.9129805003295"/>
    <n v="2403.7440926966297"/>
    <n v="0.84775606922121161"/>
    <n v="1018.8943217191012"/>
  </r>
  <r>
    <x v="189"/>
    <x v="7"/>
    <n v="2026.6655641685393"/>
    <n v="1269.4010357948082"/>
    <n v="2391.3912893258425"/>
    <n v="0.8474838781987355"/>
    <n v="1013.3327820842696"/>
  </r>
  <r>
    <x v="189"/>
    <x v="8"/>
    <n v="1979.7014516966294"/>
    <n v="1237.0104261513816"/>
    <n v="2334.3977022471909"/>
    <n v="0.84805663139185083"/>
    <n v="989.85072584831471"/>
  </r>
  <r>
    <x v="189"/>
    <x v="9"/>
    <n v="2003.0984133370787"/>
    <n v="1258.602508407944"/>
    <n v="2365.6888061797754"/>
    <n v="0.84672946336157184"/>
    <n v="1001.5492066685393"/>
  </r>
  <r>
    <x v="189"/>
    <x v="10"/>
    <n v="2156.9089207752809"/>
    <n v="1371.4921301862796"/>
    <n v="2556.0216657303367"/>
    <n v="0.8438539272549489"/>
    <n v="1078.4544603876404"/>
  </r>
  <r>
    <x v="189"/>
    <x v="11"/>
    <n v="2242.2061224606746"/>
    <n v="1429.6495065062707"/>
    <n v="2659.2077780898876"/>
    <n v="0.84318575665089779"/>
    <n v="1121.1030612303373"/>
  </r>
  <r>
    <x v="189"/>
    <x v="12"/>
    <n v="2335.4049651573036"/>
    <n v="1488.1363479051743"/>
    <n v="2769.2356601123597"/>
    <n v="0.84333919239742361"/>
    <n v="1167.7024825786518"/>
  </r>
  <r>
    <x v="189"/>
    <x v="13"/>
    <n v="2029.6276665168541"/>
    <n v="1289.1813664709962"/>
    <n v="2404.4494297752813"/>
    <n v="0.84411326825307453"/>
    <n v="1014.8138332584271"/>
  </r>
  <r>
    <x v="189"/>
    <x v="14"/>
    <n v="1782.7925576966293"/>
    <n v="1151.7719102775056"/>
    <n v="2122.4815280898874"/>
    <n v="0.83995668942336621"/>
    <n v="891.39627884831464"/>
  </r>
  <r>
    <x v="189"/>
    <x v="15"/>
    <n v="1791.8976794157304"/>
    <n v="1119.1729081161038"/>
    <n v="2112.6867471910114"/>
    <n v="0.84816060961153084"/>
    <n v="895.9488397078652"/>
  </r>
  <r>
    <x v="189"/>
    <x v="16"/>
    <n v="1762.843953235955"/>
    <n v="1113.4507253926513"/>
    <n v="2085.0398848314608"/>
    <n v="0.84547253319254867"/>
    <n v="881.42197661797752"/>
  </r>
  <r>
    <x v="189"/>
    <x v="17"/>
    <n v="1724.2758408539326"/>
    <n v="1093.8698690997521"/>
    <n v="2041.9790561797752"/>
    <n v="0.84441406763484839"/>
    <n v="862.13792042696628"/>
  </r>
  <r>
    <x v="189"/>
    <x v="18"/>
    <n v="1864.6211415842695"/>
    <n v="1187.3815089591485"/>
    <n v="2210.5851825842697"/>
    <n v="0.84349662536163694"/>
    <n v="932.31057079213474"/>
  </r>
  <r>
    <x v="189"/>
    <x v="19"/>
    <n v="1929.0863758651685"/>
    <n v="1217.83691372108"/>
    <n v="2281.3375449438199"/>
    <n v="0.84559445406956391"/>
    <n v="964.54318793258426"/>
  </r>
  <r>
    <x v="189"/>
    <x v="20"/>
    <n v="1998.6897028651688"/>
    <n v="1271.0287909800134"/>
    <n v="2368.6018483146067"/>
    <n v="0.84382679355221679"/>
    <n v="999.34485143258439"/>
  </r>
  <r>
    <x v="189"/>
    <x v="21"/>
    <n v="2004.7030542808993"/>
    <n v="1275.2251899482121"/>
    <n v="2375.9279494382022"/>
    <n v="0.84375582801444782"/>
    <n v="1002.3515271404497"/>
  </r>
  <r>
    <x v="189"/>
    <x v="22"/>
    <n v="1936.100601808989"/>
    <n v="1231.0418101434182"/>
    <n v="2294.3298539325842"/>
    <n v="0.84386323025454502"/>
    <n v="968.05030090449452"/>
  </r>
  <r>
    <x v="189"/>
    <x v="23"/>
    <n v="1991.1527529775283"/>
    <n v="1263.3109217167153"/>
    <n v="2358.1017303370791"/>
    <n v="0.84438797841554647"/>
    <n v="995.57637648876414"/>
  </r>
  <r>
    <x v="189"/>
    <x v="24"/>
    <n v="2070.3798735168539"/>
    <n v="1326.2362652753502"/>
    <n v="2458.7345224719102"/>
    <n v="0.84205100412198197"/>
    <n v="1035.1899367584269"/>
  </r>
  <r>
    <x v="189"/>
    <x v="25"/>
    <n v="2300.6539532022471"/>
    <n v="1462.9816778195491"/>
    <n v="2726.4122949438206"/>
    <n v="0.84383934061214816"/>
    <n v="1150.3269766011235"/>
  </r>
  <r>
    <x v="189"/>
    <x v="26"/>
    <n v="2129.7232235730335"/>
    <n v="1335.4840543066314"/>
    <n v="2513.8095926966289"/>
    <n v="0.84720944249736274"/>
    <n v="1064.8616117865167"/>
  </r>
  <r>
    <x v="189"/>
    <x v="27"/>
    <n v="2107.6675148426966"/>
    <n v="1357.5245379260775"/>
    <n v="2507.0171966292132"/>
    <n v="0.84070724272515618"/>
    <n v="1053.8337574213483"/>
  </r>
  <r>
    <x v="189"/>
    <x v="28"/>
    <n v="2195.3959906853934"/>
    <n v="1392.575917735785"/>
    <n v="2599.8136938202251"/>
    <n v="0.84444358297822064"/>
    <n v="1097.6979953426967"/>
  </r>
  <r>
    <x v="189"/>
    <x v="29"/>
    <n v="2188.2885658988766"/>
    <n v="1384.5347168462081"/>
    <n v="2589.5063679775285"/>
    <n v="0.84506012148098575"/>
    <n v="1094.1442829494383"/>
  </r>
  <r>
    <x v="189"/>
    <x v="30"/>
    <n v="1908.7244547977532"/>
    <n v="1224.9260920155168"/>
    <n v="2267.9667050561802"/>
    <n v="0.84160162075680556"/>
    <n v="954.3622273988766"/>
  </r>
  <r>
    <x v="189"/>
    <x v="31"/>
    <n v="1946.1984938089888"/>
    <n v="1243.4919435873617"/>
    <n v="2309.5369213483145"/>
    <n v="0.84267909978801825"/>
    <n v="973.09924690449441"/>
  </r>
  <r>
    <x v="189"/>
    <x v="32"/>
    <n v="2191.5221605280904"/>
    <n v="1397.6457868001994"/>
    <n v="2599.2658820224715"/>
    <n v="0.84313119934574809"/>
    <n v="1095.7610802640452"/>
  </r>
  <r>
    <x v="189"/>
    <x v="33"/>
    <n v="2008.2040890674159"/>
    <n v="1263.2741127291142"/>
    <n v="2372.4976601123594"/>
    <n v="0.84645145191515558"/>
    <n v="1004.102044533708"/>
  </r>
  <r>
    <x v="189"/>
    <x v="34"/>
    <n v="1862.5059330674158"/>
    <n v="1169.8591207589332"/>
    <n v="2199.4314522471914"/>
    <n v="0.84681244835544478"/>
    <n v="931.25296653370788"/>
  </r>
  <r>
    <x v="189"/>
    <x v="35"/>
    <n v="1914.4501054382022"/>
    <n v="1216.5104146034664"/>
    <n v="2268.2629466292133"/>
    <n v="0.84401594986295569"/>
    <n v="957.22505271910109"/>
  </r>
  <r>
    <x v="189"/>
    <x v="36"/>
    <n v="2064.5002421797753"/>
    <n v="1293.4877402189325"/>
    <n v="2436.2413230337079"/>
    <n v="0.84741204521109381"/>
    <n v="1032.2501210898877"/>
  </r>
  <r>
    <x v="189"/>
    <x v="37"/>
    <n v="1905.5232771573037"/>
    <n v="1195.4002839639898"/>
    <n v="2249.4445533707867"/>
    <n v="0.84710835583917021"/>
    <n v="952.76163857865185"/>
  </r>
  <r>
    <x v="189"/>
    <x v="38"/>
    <n v="1785.7708685393261"/>
    <n v="1113.976105145636"/>
    <n v="2104.7375983146071"/>
    <n v="0.84845297103510797"/>
    <n v="892.88543426966305"/>
  </r>
  <r>
    <x v="189"/>
    <x v="39"/>
    <n v="1814.0668476067419"/>
    <n v="1146.7351206069791"/>
    <n v="2146.1220758426966"/>
    <n v="0.84527663548422804"/>
    <n v="907.03342380337097"/>
  </r>
  <r>
    <x v="189"/>
    <x v="40"/>
    <n v="1962.0463491910111"/>
    <n v="1231.9342074209053"/>
    <n v="2316.7407640449437"/>
    <n v="0.84689939402859682"/>
    <n v="981.02317459550557"/>
  </r>
  <r>
    <x v="189"/>
    <x v="41"/>
    <n v="1978.7451505280901"/>
    <n v="1241.3998773421399"/>
    <n v="2335.9165280898874"/>
    <n v="0.84709583015200396"/>
    <n v="989.37257526404505"/>
  </r>
  <r>
    <x v="189"/>
    <x v="42"/>
    <n v="1788.6843454044947"/>
    <n v="1127.7480760878336"/>
    <n v="2114.5229747191011"/>
    <n v="0.84590442704558855"/>
    <n v="894.34217270224735"/>
  </r>
  <r>
    <x v="189"/>
    <x v="43"/>
    <n v="1747.3364762359549"/>
    <n v="1090.5517290420266"/>
    <n v="2059.7300393258429"/>
    <n v="0.84833276345664432"/>
    <n v="873.66823811797747"/>
  </r>
  <r>
    <x v="189"/>
    <x v="44"/>
    <n v="1825.0926759101123"/>
    <n v="1142.4407442254244"/>
    <n v="2153.1683932584269"/>
    <n v="0.84763118464142417"/>
    <n v="912.54633795505617"/>
  </r>
  <r>
    <x v="189"/>
    <x v="45"/>
    <n v="1957.8929225056179"/>
    <n v="1229.2022196216378"/>
    <n v="2311.7704887640448"/>
    <n v="0.84692357308894339"/>
    <n v="978.94646125280894"/>
  </r>
  <r>
    <x v="189"/>
    <x v="46"/>
    <n v="1994.1553765617975"/>
    <n v="1246.7511251261708"/>
    <n v="2351.8171769662918"/>
    <n v="0.84792108676327582"/>
    <n v="997.07768828089877"/>
  </r>
  <r>
    <x v="189"/>
    <x v="47"/>
    <n v="2058.0046880561799"/>
    <n v="1294.0052324364167"/>
    <n v="2431.0147752808989"/>
    <n v="0.84656198266766258"/>
    <n v="1029.00234402809"/>
  </r>
  <r>
    <x v="190"/>
    <x v="0"/>
    <n v="2022.4918768651689"/>
    <n v="1269.9847603368639"/>
    <n v="2388.1655477528093"/>
    <n v="0.84688093703063083"/>
    <n v="1011.2459384325845"/>
  </r>
  <r>
    <x v="190"/>
    <x v="1"/>
    <n v="2031.2890371910114"/>
    <n v="1282.105410055425"/>
    <n v="2402.0677415730338"/>
    <n v="0.84564186181559897"/>
    <n v="1015.6445185955057"/>
  </r>
  <r>
    <x v="190"/>
    <x v="2"/>
    <n v="1949.7481540786516"/>
    <n v="1239.5147050605378"/>
    <n v="2310.3927303370788"/>
    <n v="0.84390334529584055"/>
    <n v="974.87407703932581"/>
  </r>
  <r>
    <x v="190"/>
    <x v="3"/>
    <n v="1948.6946019438203"/>
    <n v="1237.0647382498678"/>
    <n v="2308.1897275280899"/>
    <n v="0.84425235010067234"/>
    <n v="974.34730097191016"/>
  </r>
  <r>
    <x v="190"/>
    <x v="4"/>
    <n v="1960.0364958876403"/>
    <n v="1236.9938585841273"/>
    <n v="2317.7352893258426"/>
    <n v="0.84566883237893586"/>
    <n v="980.01824794382014"/>
  </r>
  <r>
    <x v="190"/>
    <x v="5"/>
    <n v="1958.0387989550561"/>
    <n v="1236.0799337480416"/>
    <n v="2315.5581488764046"/>
    <n v="0.8456012214183305"/>
    <n v="979.01939947752805"/>
  </r>
  <r>
    <x v="190"/>
    <x v="6"/>
    <n v="1934.3500844157302"/>
    <n v="1221.3994318977047"/>
    <n v="2287.6902808988762"/>
    <n v="0.84554718816905927"/>
    <n v="967.17504220786509"/>
  </r>
  <r>
    <x v="190"/>
    <x v="7"/>
    <n v="1948.6743413258425"/>
    <n v="1226.5803736263613"/>
    <n v="2302.5705421348312"/>
    <n v="0.84630386156123005"/>
    <n v="974.33717066292127"/>
  </r>
  <r>
    <x v="190"/>
    <x v="8"/>
    <n v="1988.7376873146068"/>
    <n v="1256.7883264777322"/>
    <n v="2352.5718876404499"/>
    <n v="0.84534619229393393"/>
    <n v="994.36884365730339"/>
  </r>
  <r>
    <x v="190"/>
    <x v="9"/>
    <n v="2046.2170605168537"/>
    <n v="1305.489051232254"/>
    <n v="2427.2012528089886"/>
    <n v="0.84303559836613318"/>
    <n v="1023.1085302584269"/>
  </r>
  <r>
    <x v="190"/>
    <x v="10"/>
    <n v="2232.934863674157"/>
    <n v="1426.1624365923981"/>
    <n v="2649.5164466292131"/>
    <n v="0.84277071256340286"/>
    <n v="1116.4674318370785"/>
  </r>
  <r>
    <x v="190"/>
    <x v="11"/>
    <n v="2375.063098786517"/>
    <n v="1517.2266720327798"/>
    <n v="2818.3153651685393"/>
    <n v="0.84272439065543858"/>
    <n v="1187.5315493932585"/>
  </r>
  <r>
    <x v="190"/>
    <x v="12"/>
    <n v="2407.5125045393256"/>
    <n v="1541.8199725622567"/>
    <n v="2858.9028117977523"/>
    <n v="0.84211064979344974"/>
    <n v="1203.7562522696628"/>
  </r>
  <r>
    <x v="190"/>
    <x v="13"/>
    <n v="2305.6866907078652"/>
    <n v="1465.977359258547"/>
    <n v="2732.2665926966297"/>
    <n v="0.84387325046208306"/>
    <n v="1152.8433453539326"/>
  </r>
  <r>
    <x v="190"/>
    <x v="14"/>
    <n v="2010.8136566629214"/>
    <n v="1281.2298764058278"/>
    <n v="2384.3073539325842"/>
    <n v="0.8433533761267662"/>
    <n v="1005.4068283314607"/>
  </r>
  <r>
    <x v="190"/>
    <x v="15"/>
    <n v="1985.025942101124"/>
    <n v="1251.3968506448732"/>
    <n v="2346.5553623595506"/>
    <n v="0.84593185992641784"/>
    <n v="992.51297105056199"/>
  </r>
  <r>
    <x v="190"/>
    <x v="16"/>
    <n v="2080.2589508426963"/>
    <n v="1316.6306822508532"/>
    <n v="2461.9085393258424"/>
    <n v="0.84497816129771619"/>
    <n v="1040.1294754213482"/>
  </r>
  <r>
    <x v="190"/>
    <x v="17"/>
    <n v="2241.2133521797755"/>
    <n v="1427.4274655970244"/>
    <n v="2657.176407303371"/>
    <n v="0.84345674077930921"/>
    <n v="1120.6066760898877"/>
  </r>
  <r>
    <x v="190"/>
    <x v="18"/>
    <n v="2256.8545492584276"/>
    <n v="1428.404362155628"/>
    <n v="2670.9046179775282"/>
    <n v="0.84497759076375056"/>
    <n v="1128.4272746292138"/>
  </r>
  <r>
    <x v="190"/>
    <x v="19"/>
    <n v="2312.3970073820228"/>
    <n v="1471.1151029342734"/>
    <n v="2740.6859662921347"/>
    <n v="0.84372928377141188"/>
    <n v="1156.1985036910114"/>
  </r>
  <r>
    <x v="190"/>
    <x v="20"/>
    <n v="2421.3788714831462"/>
    <n v="1528.5741391476486"/>
    <n v="2863.4969073033708"/>
    <n v="0.84560205576175096"/>
    <n v="1210.6894357415731"/>
  </r>
  <r>
    <x v="190"/>
    <x v="21"/>
    <n v="2618.4741631685392"/>
    <n v="1668.8305240525119"/>
    <n v="3105.0607500000001"/>
    <n v="0.84329241003369715"/>
    <n v="1309.2370815842696"/>
  </r>
  <r>
    <x v="190"/>
    <x v="22"/>
    <n v="2758.08602952809"/>
    <n v="1759.2237373208236"/>
    <n v="3271.3768820224718"/>
    <n v="0.84309638693263345"/>
    <n v="1379.043014764045"/>
  </r>
  <r>
    <x v="190"/>
    <x v="23"/>
    <n v="2586.3529794269662"/>
    <n v="1650.7235336135427"/>
    <n v="3068.2421544943818"/>
    <n v="0.84294291297655854"/>
    <n v="1293.1764897134831"/>
  </r>
  <r>
    <x v="190"/>
    <x v="24"/>
    <n v="2570.9508576404496"/>
    <n v="1649.545286443511"/>
    <n v="3054.6338511235954"/>
    <n v="0.84165598331687741"/>
    <n v="1285.4754288202248"/>
  </r>
  <r>
    <x v="190"/>
    <x v="25"/>
    <n v="2745.6135931011236"/>
    <n v="1761.9094042628772"/>
    <n v="3262.3180028089887"/>
    <n v="0.84161433396040441"/>
    <n v="1372.8067965505618"/>
  </r>
  <r>
    <x v="190"/>
    <x v="26"/>
    <n v="2844.1409783258423"/>
    <n v="1801.0759066414796"/>
    <n v="3366.4539691011232"/>
    <n v="0.84484772536047958"/>
    <n v="1422.0704891629211"/>
  </r>
  <r>
    <x v="190"/>
    <x v="27"/>
    <n v="2599.5831629662921"/>
    <n v="1651.6273710053033"/>
    <n v="3079.887269662921"/>
    <n v="0.84405140037830151"/>
    <n v="1299.791581483146"/>
  </r>
  <r>
    <x v="190"/>
    <x v="28"/>
    <n v="2498.3286985617983"/>
    <n v="1586.4560758043099"/>
    <n v="2959.4744747191012"/>
    <n v="0.84417984338213536"/>
    <n v="1249.1643492808992"/>
  </r>
  <r>
    <x v="190"/>
    <x v="29"/>
    <n v="2606.5649719213488"/>
    <n v="1666.0632194009972"/>
    <n v="3093.5331910112354"/>
    <n v="0.84258509961850347"/>
    <n v="1303.2824859606744"/>
  </r>
  <r>
    <x v="190"/>
    <x v="30"/>
    <n v="2567.8469309662923"/>
    <n v="1638.8365751534691"/>
    <n v="3046.2473932584267"/>
    <n v="0.84295416605004891"/>
    <n v="1283.9234654831462"/>
  </r>
  <r>
    <x v="190"/>
    <x v="31"/>
    <n v="2420.6089680000005"/>
    <n v="1537.6956636289494"/>
    <n v="2867.7265786516855"/>
    <n v="0.84408638746100206"/>
    <n v="1210.3044840000002"/>
  </r>
  <r>
    <x v="190"/>
    <x v="32"/>
    <n v="2573.669832573034"/>
    <n v="1643.9768492499131"/>
    <n v="3053.9214606741575"/>
    <n v="0.84274263949305772"/>
    <n v="1286.834916286517"/>
  </r>
  <r>
    <x v="190"/>
    <x v="33"/>
    <n v="2624.0539373595507"/>
    <n v="1659.3745830063385"/>
    <n v="3104.703379213483"/>
    <n v="0.84518667867856168"/>
    <n v="1312.0269686797753"/>
  </r>
  <r>
    <x v="190"/>
    <x v="34"/>
    <n v="2284.3846769662923"/>
    <n v="1452.8348192330382"/>
    <n v="2707.2388820224724"/>
    <n v="0.84380609784228489"/>
    <n v="1142.1923384831462"/>
  </r>
  <r>
    <x v="190"/>
    <x v="35"/>
    <n v="2147.1351986629215"/>
    <n v="1363.5996054321988"/>
    <n v="2543.5395505617976"/>
    <n v="0.84415247177449193"/>
    <n v="1073.5675993314608"/>
  </r>
  <r>
    <x v="190"/>
    <x v="36"/>
    <n v="2055.4356416966293"/>
    <n v="1298.3022513716051"/>
    <n v="2431.1323314606739"/>
    <n v="0.84546431927943699"/>
    <n v="1027.7178208483147"/>
  </r>
  <r>
    <x v="190"/>
    <x v="37"/>
    <n v="2008.2202975617979"/>
    <n v="1259.8981142762832"/>
    <n v="2370.7155084269666"/>
    <n v="0.84709459672548648"/>
    <n v="1004.110148780899"/>
  </r>
  <r>
    <x v="190"/>
    <x v="38"/>
    <n v="2141.7823433932585"/>
    <n v="1336.8394259659453"/>
    <n v="2524.7517219101123"/>
    <n v="0.84831404403316268"/>
    <n v="1070.8911716966293"/>
  </r>
  <r>
    <x v="190"/>
    <x v="39"/>
    <n v="1929.3902851348316"/>
    <n v="1208.5424830138236"/>
    <n v="2276.6470533707866"/>
    <n v="0.84747009084178893"/>
    <n v="964.69514256741581"/>
  </r>
  <r>
    <x v="190"/>
    <x v="40"/>
    <n v="1821.3282530898882"/>
    <n v="1146.0505145538932"/>
    <n v="2151.8987865168538"/>
    <n v="0.84638193232032077"/>
    <n v="910.66412654494411"/>
  </r>
  <r>
    <x v="190"/>
    <x v="41"/>
    <n v="1841.2120235730335"/>
    <n v="1162.9174899181082"/>
    <n v="2177.714123595505"/>
    <n v="0.84547921309942586"/>
    <n v="920.60601178651677"/>
  </r>
  <r>
    <x v="190"/>
    <x v="42"/>
    <n v="1673.3325430112361"/>
    <n v="1054.1818470619028"/>
    <n v="1977.7110926966293"/>
    <n v="0.8460955440815322"/>
    <n v="836.66627150561806"/>
  </r>
  <r>
    <x v="190"/>
    <x v="43"/>
    <n v="1670.2569812022475"/>
    <n v="1065.5975642169144"/>
    <n v="1981.2260224719103"/>
    <n v="0.84304211748557745"/>
    <n v="835.12849060112376"/>
  </r>
  <r>
    <x v="190"/>
    <x v="44"/>
    <n v="1745.5130206179776"/>
    <n v="1099.9467020156549"/>
    <n v="2063.176786516854"/>
    <n v="0.84603172739493138"/>
    <n v="872.75651030898882"/>
  </r>
  <r>
    <x v="190"/>
    <x v="45"/>
    <n v="1966.4347990449442"/>
    <n v="1242.4981115816308"/>
    <n v="2326.0841292134833"/>
    <n v="0.84538421218232251"/>
    <n v="983.21739952247208"/>
  </r>
  <r>
    <x v="190"/>
    <x v="46"/>
    <n v="1871.6799408876404"/>
    <n v="1172.715444229234"/>
    <n v="2208.7207415730336"/>
    <n v="0.84740452048032322"/>
    <n v="935.83997044382022"/>
  </r>
  <r>
    <x v="190"/>
    <x v="47"/>
    <n v="1869.9699447303374"/>
    <n v="1177.3961869871193"/>
    <n v="2209.7622893258426"/>
    <n v="0.8462312682966594"/>
    <n v="934.98497236516869"/>
  </r>
  <r>
    <x v="191"/>
    <x v="0"/>
    <n v="1860.2286396067414"/>
    <n v="1167.6364902063474"/>
    <n v="2196.3209157303368"/>
    <n v="0.84697487798050886"/>
    <n v="930.11431980337068"/>
  </r>
  <r>
    <x v="191"/>
    <x v="1"/>
    <n v="1866.002915730337"/>
    <n v="1171.9874058566072"/>
    <n v="2203.5247584269659"/>
    <n v="0.84682638967143886"/>
    <n v="933.0014578651685"/>
  </r>
  <r>
    <x v="191"/>
    <x v="2"/>
    <n v="1859.239921449438"/>
    <n v="1160.9924263817074"/>
    <n v="2191.9572303370787"/>
    <n v="0.84820994484619783"/>
    <n v="929.61996072471902"/>
  </r>
  <r>
    <x v="191"/>
    <x v="3"/>
    <n v="1840.6487783932589"/>
    <n v="1156.7190714690894"/>
    <n v="2173.9335168539328"/>
    <n v="0.84669046413940197"/>
    <n v="920.32438919662945"/>
  </r>
  <r>
    <x v="191"/>
    <x v="4"/>
    <n v="1941.2427466516858"/>
    <n v="1222.264087419187"/>
    <n v="2293.9818876404493"/>
    <n v="0.84623281339348977"/>
    <n v="970.62137332584291"/>
  </r>
  <r>
    <x v="191"/>
    <x v="5"/>
    <n v="1907.9626555617979"/>
    <n v="1201.6013555651189"/>
    <n v="2254.8098174157303"/>
    <n v="0.84617453801427078"/>
    <n v="953.98132778089894"/>
  </r>
  <r>
    <x v="191"/>
    <x v="6"/>
    <n v="1960.3079881685396"/>
    <n v="1235.7878000809371"/>
    <n v="2317.3214915730337"/>
    <n v="0.84593699894348806"/>
    <n v="980.15399408426981"/>
  </r>
  <r>
    <x v="191"/>
    <x v="7"/>
    <n v="1969.048418764045"/>
    <n v="1238.9392757207402"/>
    <n v="2326.3968286516852"/>
    <n v="0.84639404357563996"/>
    <n v="984.52420938202249"/>
  </r>
  <r>
    <x v="191"/>
    <x v="8"/>
    <n v="2018.9584250898877"/>
    <n v="1278.3963202517273"/>
    <n v="2389.6632134831461"/>
    <n v="0.84487153407156346"/>
    <n v="1009.4792125449438"/>
  </r>
  <r>
    <x v="191"/>
    <x v="9"/>
    <n v="2097.9221575955057"/>
    <n v="1314.9549458491217"/>
    <n v="2475.9612050561796"/>
    <n v="0.84731624765013391"/>
    <n v="1048.9610787977529"/>
  </r>
  <r>
    <x v="191"/>
    <x v="10"/>
    <n v="2161.2568493932586"/>
    <n v="1379.3220686918578"/>
    <n v="2563.8955786516854"/>
    <n v="0.84295821849727259"/>
    <n v="1080.6284246966293"/>
  </r>
  <r>
    <x v="191"/>
    <x v="11"/>
    <n v="2356.0019093932588"/>
    <n v="1508.9086341426218"/>
    <n v="2797.7759494382021"/>
    <n v="0.84209813507988285"/>
    <n v="1178.0009546966294"/>
  </r>
  <r>
    <x v="191"/>
    <x v="12"/>
    <n v="2431.3470955280904"/>
    <n v="1559.4925808188227"/>
    <n v="2888.5058089887639"/>
    <n v="0.84173176594001031"/>
    <n v="1215.6735477640452"/>
  </r>
  <r>
    <x v="191"/>
    <x v="13"/>
    <n v="2293.1251075617974"/>
    <n v="1448.4959075440786"/>
    <n v="2712.2984999999999"/>
    <n v="0.84545454991838009"/>
    <n v="1146.5625537808987"/>
  </r>
  <r>
    <x v="191"/>
    <x v="14"/>
    <n v="1971.1393145393258"/>
    <n v="1252.5475285636367"/>
    <n v="2335.4368988764045"/>
    <n v="0.84401309043616424"/>
    <n v="985.56965726966291"/>
  </r>
  <r>
    <x v="191"/>
    <x v="15"/>
    <n v="1981.5937934157307"/>
    <n v="1256.4382794176461"/>
    <n v="2346.3484634831461"/>
    <n v="0.84454369172175803"/>
    <n v="990.79689670786536"/>
  </r>
  <r>
    <x v="191"/>
    <x v="16"/>
    <n v="2137.8153143932586"/>
    <n v="1342.0469204059955"/>
    <n v="2524.1521853932586"/>
    <n v="0.84694390725105617"/>
    <n v="1068.9076571966293"/>
  </r>
  <r>
    <x v="191"/>
    <x v="17"/>
    <n v="2275.7739143258427"/>
    <n v="1442.5394043774845"/>
    <n v="2694.4511207865166"/>
    <n v="0.84461503004052974"/>
    <n v="1137.8869571629214"/>
  </r>
  <r>
    <x v="191"/>
    <x v="18"/>
    <n v="2339.2058570898876"/>
    <n v="1476.4316151817163"/>
    <n v="2766.1768483146061"/>
    <n v="0.84564580840705605"/>
    <n v="1169.6029285449438"/>
  </r>
  <r>
    <x v="191"/>
    <x v="19"/>
    <n v="2369.9290581910113"/>
    <n v="1500.1679155128356"/>
    <n v="2804.8293202247191"/>
    <n v="0.84494590850937623"/>
    <n v="1184.9645290955057"/>
  </r>
  <r>
    <x v="191"/>
    <x v="20"/>
    <n v="2403.8169678202253"/>
    <n v="1530.1497451050127"/>
    <n v="2849.5077219101122"/>
    <n v="0.84359026274505866"/>
    <n v="1201.9084839101126"/>
  </r>
  <r>
    <x v="191"/>
    <x v="21"/>
    <n v="2520.2506872134836"/>
    <n v="1600.3938117584673"/>
    <n v="2985.4520393258426"/>
    <n v="0.84417724820747475"/>
    <n v="1260.1253436067418"/>
  </r>
  <r>
    <x v="191"/>
    <x v="22"/>
    <n v="2599.7574042808992"/>
    <n v="1660.3555947350169"/>
    <n v="3084.7235308988761"/>
    <n v="0.84278457315211652"/>
    <n v="1299.8787021404496"/>
  </r>
  <r>
    <x v="191"/>
    <x v="23"/>
    <n v="2388.7065989325843"/>
    <n v="1516.1109790060657"/>
    <n v="2829.2245786516851"/>
    <n v="0.84429727387387643"/>
    <n v="1194.3532994662921"/>
  </r>
  <r>
    <x v="191"/>
    <x v="24"/>
    <n v="2575.0029812359553"/>
    <n v="1645.8290970978851"/>
    <n v="3056.0421741573032"/>
    <n v="0.84259405940495791"/>
    <n v="1287.5014906179777"/>
  </r>
  <r>
    <x v="191"/>
    <x v="25"/>
    <n v="2639.9504182247192"/>
    <n v="1681.6958234224464"/>
    <n v="3130.0861095505616"/>
    <n v="0.84341143528597073"/>
    <n v="1319.9752091123596"/>
  </r>
  <r>
    <x v="191"/>
    <x v="26"/>
    <n v="2381.8423015617973"/>
    <n v="1501.4493480112133"/>
    <n v="2815.5857106741569"/>
    <n v="0.84594913681086092"/>
    <n v="1190.9211507808986"/>
  </r>
  <r>
    <x v="191"/>
    <x v="27"/>
    <n v="2211.3208364157308"/>
    <n v="1396.5357584399082"/>
    <n v="2615.3875365168537"/>
    <n v="0.84550408134189747"/>
    <n v="1105.6604182078654"/>
  </r>
  <r>
    <x v="191"/>
    <x v="28"/>
    <n v="2332.0984323033708"/>
    <n v="1466.7622690945775"/>
    <n v="2755.0090112359549"/>
    <n v="0.84649393987177657"/>
    <n v="1166.0492161516854"/>
  </r>
  <r>
    <x v="191"/>
    <x v="29"/>
    <n v="2122.7049455056181"/>
    <n v="1342.1689359133454"/>
    <n v="2511.4326067415727"/>
    <n v="0.8452167658441353"/>
    <n v="1061.352472752809"/>
  </r>
  <r>
    <x v="191"/>
    <x v="30"/>
    <n v="1931.5784318764049"/>
    <n v="1216.366326880983"/>
    <n v="2282.66122752809"/>
    <n v="0.84619583869137027"/>
    <n v="965.78921593820246"/>
  </r>
  <r>
    <x v="191"/>
    <x v="31"/>
    <n v="1902.0830242247191"/>
    <n v="1213.2670652923368"/>
    <n v="2256.0888286516852"/>
    <n v="0.8430887117868795"/>
    <n v="951.04151211235956"/>
  </r>
  <r>
    <x v="191"/>
    <x v="32"/>
    <n v="2184.1310870898878"/>
    <n v="1405.2567855373663"/>
    <n v="2597.1475196629217"/>
    <n v="0.84097305622953666"/>
    <n v="1092.0655435449439"/>
  </r>
  <r>
    <x v="191"/>
    <x v="33"/>
    <n v="2193.203791820225"/>
    <n v="1402.434330469488"/>
    <n v="2603.2604410112358"/>
    <n v="0.84248343241764756"/>
    <n v="1096.6018959101125"/>
  </r>
  <r>
    <x v="191"/>
    <x v="34"/>
    <n v="1920.5282908314603"/>
    <n v="1208.411194204393"/>
    <n v="2269.0717331460673"/>
    <n v="0.84639381945349446"/>
    <n v="960.26414541573013"/>
  </r>
  <r>
    <x v="191"/>
    <x v="35"/>
    <n v="1901.4103717078656"/>
    <n v="1202.8641085718571"/>
    <n v="2249.9429915730334"/>
    <n v="0.84509268849452335"/>
    <n v="950.70518585393279"/>
  </r>
  <r>
    <x v="191"/>
    <x v="36"/>
    <n v="1951.4216811235956"/>
    <n v="1243.8209260615995"/>
    <n v="2314.1169101123596"/>
    <n v="0.8432684073117318"/>
    <n v="975.7108405617978"/>
  </r>
  <r>
    <x v="191"/>
    <x v="37"/>
    <n v="2098.0923467865168"/>
    <n v="1324.8922936998604"/>
    <n v="2481.3970028089884"/>
    <n v="0.84552868582150964"/>
    <n v="1049.0461733932584"/>
  </r>
  <r>
    <x v="191"/>
    <x v="38"/>
    <n v="1903.8294894943822"/>
    <n v="1202.0377393645956"/>
    <n v="2251.5464578651686"/>
    <n v="0.845565270413972"/>
    <n v="951.91474474719109"/>
  </r>
  <r>
    <x v="191"/>
    <x v="39"/>
    <n v="1809.1394653146065"/>
    <n v="1156.3495520083206"/>
    <n v="2147.1213033707863"/>
    <n v="0.84258838216286203"/>
    <n v="904.56973265730323"/>
  </r>
  <r>
    <x v="191"/>
    <x v="40"/>
    <n v="1829.8417647640449"/>
    <n v="1174.3584376254505"/>
    <n v="2174.2673764044944"/>
    <n v="0.84159003838340551"/>
    <n v="914.92088238202246"/>
  </r>
  <r>
    <x v="191"/>
    <x v="41"/>
    <n v="1863.9484890674162"/>
    <n v="1195.1280153127029"/>
    <n v="2214.1894550561801"/>
    <n v="0.8418197841250773"/>
    <n v="931.97424453370809"/>
  </r>
  <r>
    <x v="191"/>
    <x v="42"/>
    <n v="2114.3454145280898"/>
    <n v="1343.4166803713597"/>
    <n v="2505.039901685393"/>
    <n v="0.84403662117539779"/>
    <n v="1057.1727072640449"/>
  </r>
  <r>
    <x v="191"/>
    <x v="43"/>
    <n v="2183.3571314831461"/>
    <n v="1371.9814783667052"/>
    <n v="2578.6394747191011"/>
    <n v="0.84670895365122167"/>
    <n v="1091.678565741573"/>
  </r>
  <r>
    <x v="191"/>
    <x v="44"/>
    <n v="2056.9470837977524"/>
    <n v="1291.8217508424307"/>
    <n v="2428.9575421348313"/>
    <n v="0.84684357306216407"/>
    <n v="1028.4735418988762"/>
  </r>
  <r>
    <x v="191"/>
    <x v="45"/>
    <n v="2218.8861511685391"/>
    <n v="1381.141229159042"/>
    <n v="2613.6194915730334"/>
    <n v="0.8489706165426093"/>
    <n v="1109.4430755842695"/>
  </r>
  <r>
    <x v="191"/>
    <x v="46"/>
    <n v="2195.9592358651689"/>
    <n v="1369.6234836389697"/>
    <n v="2588.0698314606743"/>
    <n v="0.84849303877778171"/>
    <n v="1097.9796179325845"/>
  </r>
  <r>
    <x v="191"/>
    <x v="47"/>
    <n v="2153.8819844494383"/>
    <n v="1348.2572904470258"/>
    <n v="2541.0638174157307"/>
    <n v="0.84763002396372022"/>
    <n v="1076.9409922247191"/>
  </r>
  <r>
    <x v="192"/>
    <x v="0"/>
    <n v="2113.8875245617978"/>
    <n v="1334.2610212954935"/>
    <n v="2499.7545758426963"/>
    <n v="0.84563802582466785"/>
    <n v="1056.9437622808989"/>
  </r>
  <r>
    <x v="192"/>
    <x v="1"/>
    <n v="2102.6631422022469"/>
    <n v="1322.658043633679"/>
    <n v="2484.072581460674"/>
    <n v="0.84645801330243253"/>
    <n v="1051.3315711011235"/>
  </r>
  <r>
    <x v="192"/>
    <x v="2"/>
    <n v="2115.7636577865164"/>
    <n v="1332.1799682509072"/>
    <n v="2500.2318539325843"/>
    <n v="0.84622698269308805"/>
    <n v="1057.8818288932582"/>
  </r>
  <r>
    <x v="192"/>
    <x v="3"/>
    <n v="2085.6199103595504"/>
    <n v="1309.2898179720235"/>
    <n v="2462.5292359550563"/>
    <n v="0.84694219256677095"/>
    <n v="1042.8099551797752"/>
  </r>
  <r>
    <x v="192"/>
    <x v="4"/>
    <n v="2071.6117190898881"/>
    <n v="1299.9510964700642"/>
    <n v="2445.6998932584274"/>
    <n v="0.84704248661100501"/>
    <n v="1035.805859544944"/>
  </r>
  <r>
    <x v="192"/>
    <x v="5"/>
    <n v="2048.1742362134833"/>
    <n v="1283.2777521643939"/>
    <n v="2416.9856207865168"/>
    <n v="0.84740853176734343"/>
    <n v="1024.0871181067416"/>
  </r>
  <r>
    <x v="192"/>
    <x v="6"/>
    <n v="2076.8389585280902"/>
    <n v="1304.8151008990233"/>
    <n v="2452.7132949438201"/>
    <n v="0.8467516210758993"/>
    <n v="1038.4194792640451"/>
  </r>
  <r>
    <x v="192"/>
    <x v="7"/>
    <n v="2114.4507697415729"/>
    <n v="1338.8479217529691"/>
    <n v="2502.6817247191011"/>
    <n v="0.84487402007896029"/>
    <n v="1057.2253848707865"/>
  </r>
  <r>
    <x v="192"/>
    <x v="8"/>
    <n v="2132.8271502471916"/>
    <n v="1365.4286652854719"/>
    <n v="2532.4587050561795"/>
    <n v="0.84219622060920329"/>
    <n v="1066.4135751235958"/>
  </r>
  <r>
    <x v="192"/>
    <x v="9"/>
    <n v="2208.5208190112362"/>
    <n v="1406.6354167669458"/>
    <n v="2618.4322415730335"/>
    <n v="0.84345158295349221"/>
    <n v="1104.2604095056181"/>
  </r>
  <r>
    <x v="192"/>
    <x v="10"/>
    <n v="2265.1087250224718"/>
    <n v="1432.9214147913856"/>
    <n v="2680.2950056179775"/>
    <n v="0.84509679728340992"/>
    <n v="1132.5543625112359"/>
  </r>
  <r>
    <x v="192"/>
    <x v="11"/>
    <n v="2270.1536188988762"/>
    <n v="1443.6977726286416"/>
    <n v="2690.3272500000003"/>
    <n v="0.84382062401474622"/>
    <n v="1135.0768094494381"/>
  </r>
  <r>
    <x v="192"/>
    <x v="12"/>
    <n v="2297.7850496966294"/>
    <n v="1475.3225319632468"/>
    <n v="2730.639615168539"/>
    <n v="0.84148235341367328"/>
    <n v="1148.8925248483147"/>
  </r>
  <r>
    <x v="192"/>
    <x v="13"/>
    <n v="2155.7864825393258"/>
    <n v="1364.7605086366586"/>
    <n v="2551.4675393258426"/>
    <n v="0.84492020741480212"/>
    <n v="1077.8932412696629"/>
  </r>
  <r>
    <x v="192"/>
    <x v="14"/>
    <n v="1856.3102360898874"/>
    <n v="1161.1108185560718"/>
    <n v="2189.5355730337074"/>
    <n v="0.84781003741258243"/>
    <n v="928.15511804494372"/>
  </r>
  <r>
    <x v="192"/>
    <x v="15"/>
    <n v="1863.2555759325844"/>
    <n v="1161.3918012494553"/>
    <n v="2195.5756095505617"/>
    <n v="0.84864104329980061"/>
    <n v="931.6277879662922"/>
  </r>
  <r>
    <x v="192"/>
    <x v="16"/>
    <n v="1921.0348062808987"/>
    <n v="1215.2840236175323"/>
    <n v="2273.1673904494382"/>
    <n v="0.8450916612441296"/>
    <n v="960.51740314044935"/>
  </r>
  <r>
    <x v="192"/>
    <x v="17"/>
    <n v="1928.1260225730334"/>
    <n v="1227.4621886230018"/>
    <n v="2285.6800702247187"/>
    <n v="0.84356776247494158"/>
    <n v="964.06301128651671"/>
  </r>
  <r>
    <x v="192"/>
    <x v="18"/>
    <n v="1975.252219988764"/>
    <n v="1252.3196349942061"/>
    <n v="2338.7872499999999"/>
    <n v="0.8445625911415261"/>
    <n v="987.62610999438198"/>
  </r>
  <r>
    <x v="192"/>
    <x v="19"/>
    <n v="1978.262947820225"/>
    <n v="1245.6839676638526"/>
    <n v="2337.7880224719102"/>
    <n v="0.84621143097844531"/>
    <n v="989.1314739101125"/>
  </r>
  <r>
    <x v="192"/>
    <x v="20"/>
    <n v="1967.8773550449439"/>
    <n v="1234.7664395693746"/>
    <n v="2323.1851938202244"/>
    <n v="0.84706004509652733"/>
    <n v="983.93867752247195"/>
  </r>
  <r>
    <x v="192"/>
    <x v="21"/>
    <n v="2023.3955004269665"/>
    <n v="1293.1609544484654"/>
    <n v="2401.3318398876404"/>
    <n v="0.84261386403040495"/>
    <n v="1011.6977502134832"/>
  </r>
  <r>
    <x v="192"/>
    <x v="22"/>
    <n v="2016.5028381910111"/>
    <n v="1281.5036261517844"/>
    <n v="2389.254117977528"/>
    <n v="0.84398843263183487"/>
    <n v="1008.2514190955055"/>
  </r>
  <r>
    <x v="192"/>
    <x v="23"/>
    <n v="2132.3125305505623"/>
    <n v="1353.7449909709237"/>
    <n v="2525.7438960674158"/>
    <n v="0.8442314891349727"/>
    <n v="1066.1562652752812"/>
  </r>
  <r>
    <x v="192"/>
    <x v="24"/>
    <n v="2217.8082862921356"/>
    <n v="1398.3793758905608"/>
    <n v="2621.8578286516858"/>
    <n v="0.84589189469234627"/>
    <n v="1108.9041431460678"/>
  </r>
  <r>
    <x v="192"/>
    <x v="25"/>
    <n v="1969.5670905842696"/>
    <n v="1242.209364135409"/>
    <n v="2328.5786713483144"/>
    <n v="0.84582372707374898"/>
    <n v="984.78354529213482"/>
  </r>
  <r>
    <x v="192"/>
    <x v="26"/>
    <n v="1790.9049091348315"/>
    <n v="1159.1741118466759"/>
    <n v="2133.3131544943817"/>
    <n v="0.83949461679445525"/>
    <n v="895.45245456741577"/>
  </r>
  <r>
    <x v="192"/>
    <x v="27"/>
    <n v="1937.8227543370785"/>
    <n v="1237.513739985691"/>
    <n v="2299.2601601123597"/>
    <n v="0.84280273626903601"/>
    <n v="968.91137716853927"/>
  </r>
  <r>
    <x v="192"/>
    <x v="28"/>
    <n v="1991.5539132134834"/>
    <n v="1265.9421763548219"/>
    <n v="2359.8509662921347"/>
    <n v="0.8439320709911905"/>
    <n v="995.77695660674169"/>
  </r>
  <r>
    <x v="192"/>
    <x v="29"/>
    <n v="1838.5821953595505"/>
    <n v="1162.8185711288338"/>
    <n v="2175.4382359550564"/>
    <n v="0.84515485890243169"/>
    <n v="919.29109767977525"/>
  </r>
  <r>
    <x v="192"/>
    <x v="30"/>
    <n v="1930.5086712471912"/>
    <n v="1218.4026726617312"/>
    <n v="2282.8422640449439"/>
    <n v="0.84566012363313414"/>
    <n v="965.25433562359558"/>
  </r>
  <r>
    <x v="192"/>
    <x v="31"/>
    <n v="1866.3554504831461"/>
    <n v="1190.7101451600734"/>
    <n v="2213.8367865168539"/>
    <n v="0.84304112292739586"/>
    <n v="933.17772524157306"/>
  </r>
  <r>
    <x v="192"/>
    <x v="32"/>
    <n v="1920.6984800224718"/>
    <n v="1222.6811316784381"/>
    <n v="2276.8468988764043"/>
    <n v="0.84357823135596544"/>
    <n v="960.34924001123591"/>
  </r>
  <r>
    <x v="192"/>
    <x v="33"/>
    <n v="2080.9518639775279"/>
    <n v="1326.0868965453637"/>
    <n v="2467.5629915730342"/>
    <n v="0.84332269169386131"/>
    <n v="1040.4759319887639"/>
  </r>
  <r>
    <x v="192"/>
    <x v="34"/>
    <n v="1924.5479974382024"/>
    <n v="1225.5829519596496"/>
    <n v="2281.6525955056181"/>
    <n v="0.8434886192705946"/>
    <n v="962.2739987191012"/>
  </r>
  <r>
    <x v="192"/>
    <x v="35"/>
    <n v="1817.6691854831456"/>
    <n v="1150.5619987429993"/>
    <n v="2151.2122584269659"/>
    <n v="0.84495110994406586"/>
    <n v="908.83459274157281"/>
  </r>
  <r>
    <x v="192"/>
    <x v="36"/>
    <n v="1811.4127066516855"/>
    <n v="1149.9188166490212"/>
    <n v="2145.5836685393256"/>
    <n v="0.84425172190318842"/>
    <n v="905.70635332584277"/>
  </r>
  <r>
    <x v="192"/>
    <x v="37"/>
    <n v="1825.6721295842697"/>
    <n v="1163.300281690113"/>
    <n v="2164.7970505617977"/>
    <n v="0.84334562868629181"/>
    <n v="912.83606479213483"/>
  </r>
  <r>
    <x v="192"/>
    <x v="38"/>
    <n v="1842.4965467528089"/>
    <n v="1188.4089212650708"/>
    <n v="2192.5120955056177"/>
    <n v="0.84035866918577184"/>
    <n v="921.24827337640443"/>
  </r>
  <r>
    <x v="192"/>
    <x v="39"/>
    <n v="1887.6209951123594"/>
    <n v="1194.8313979792179"/>
    <n v="2233.9953202247193"/>
    <n v="0.84495297641110645"/>
    <n v="943.81049755617971"/>
  </r>
  <r>
    <x v="192"/>
    <x v="40"/>
    <n v="2071.271340707865"/>
    <n v="1308.3730902778623"/>
    <n v="2449.8989999999999"/>
    <n v="0.84545172707440797"/>
    <n v="1035.6356703539325"/>
  </r>
  <r>
    <x v="192"/>
    <x v="41"/>
    <n v="1773.2335981348313"/>
    <n v="1111.1221550217317"/>
    <n v="2092.5940449438199"/>
    <n v="0.84738537912757816"/>
    <n v="886.61679906741563"/>
  </r>
  <r>
    <x v="192"/>
    <x v="42"/>
    <n v="1675.5166376292134"/>
    <n v="1053.1963913719101"/>
    <n v="1979.0347752808989"/>
    <n v="0.84663324695312392"/>
    <n v="837.7583188146067"/>
  </r>
  <r>
    <x v="192"/>
    <x v="43"/>
    <n v="1702.6577614719104"/>
    <n v="1060.0336417300091"/>
    <n v="2005.6706544943818"/>
    <n v="0.84892190931573497"/>
    <n v="851.32888073595518"/>
  </r>
  <r>
    <x v="192"/>
    <x v="44"/>
    <n v="1730.114950955056"/>
    <n v="1102.498865608115"/>
    <n v="2051.5363735955052"/>
    <n v="0.84332648117901576"/>
    <n v="865.05747547752799"/>
  </r>
  <r>
    <x v="192"/>
    <x v="45"/>
    <n v="1902.354516505618"/>
    <n v="1189.4658163714566"/>
    <n v="2243.6090646067419"/>
    <n v="0.84789928268499903"/>
    <n v="951.177258252809"/>
  </r>
  <r>
    <x v="192"/>
    <x v="46"/>
    <n v="1936.9029222808988"/>
    <n v="1231.059406938281"/>
    <n v="2295.016382022472"/>
    <n v="0.84396039063303441"/>
    <n v="968.4514611404494"/>
  </r>
  <r>
    <x v="192"/>
    <x v="47"/>
    <n v="1899.7084797977532"/>
    <n v="1200.883698204809"/>
    <n v="2247.4460983146068"/>
    <n v="0.84527432325178908"/>
    <n v="949.85423989887659"/>
  </r>
  <r>
    <x v="193"/>
    <x v="0"/>
    <n v="1892.2120511460676"/>
    <n v="1191.2319215335222"/>
    <n v="2235.9561573033707"/>
    <n v="0.84626527446232724"/>
    <n v="946.10602557303378"/>
  </r>
  <r>
    <x v="193"/>
    <x v="1"/>
    <n v="1906.5403601797752"/>
    <n v="1203.2225469185958"/>
    <n v="2254.4712556179775"/>
    <n v="0.84567073340536769"/>
    <n v="953.27018008988762"/>
  </r>
  <r>
    <x v="193"/>
    <x v="2"/>
    <n v="1907.4966613483145"/>
    <n v="1206.0494058841782"/>
    <n v="2256.7894634831459"/>
    <n v="0.84522579186641089"/>
    <n v="953.74833067415727"/>
  </r>
  <r>
    <x v="193"/>
    <x v="3"/>
    <n v="1802.0725617640451"/>
    <n v="1124.908989857078"/>
    <n v="2124.3553735955056"/>
    <n v="0.84829147898828638"/>
    <n v="901.03628088202254"/>
  </r>
  <r>
    <x v="193"/>
    <x v="4"/>
    <n v="1758.7918296404496"/>
    <n v="1102.6118936046894"/>
    <n v="2075.8375870786517"/>
    <n v="0.84726851493021471"/>
    <n v="879.39591482022479"/>
  </r>
  <r>
    <x v="193"/>
    <x v="5"/>
    <n v="1776.8075711460676"/>
    <n v="1118.8342455961704"/>
    <n v="2099.7226516853934"/>
    <n v="0.84621060296695372"/>
    <n v="888.40378557303382"/>
  </r>
  <r>
    <x v="193"/>
    <x v="6"/>
    <n v="1779.5832758089889"/>
    <n v="1118.1394872020151"/>
    <n v="2101.702297752809"/>
    <n v="0.84673422953943689"/>
    <n v="889.79163790449445"/>
  </r>
  <r>
    <x v="193"/>
    <x v="7"/>
    <n v="1764.383760202247"/>
    <n v="1113.9053492810053"/>
    <n v="2086.5845730337073"/>
    <n v="0.84558458976670703"/>
    <n v="882.1918801011235"/>
  </r>
  <r>
    <x v="193"/>
    <x v="8"/>
    <n v="1819.7195600224723"/>
    <n v="1163.2050026494276"/>
    <n v="2159.7280280898876"/>
    <n v="0.84256884957495015"/>
    <n v="909.85978001123613"/>
  </r>
  <r>
    <x v="193"/>
    <x v="9"/>
    <n v="1854.3044349101128"/>
    <n v="1180.1864547418181"/>
    <n v="2198.0184269662923"/>
    <n v="0.84362551840360411"/>
    <n v="927.15221745505642"/>
  </r>
  <r>
    <x v="193"/>
    <x v="10"/>
    <n v="1853.5021144382026"/>
    <n v="1170.2542523854843"/>
    <n v="2192.0230617977531"/>
    <n v="0.84556688601536978"/>
    <n v="926.75105721910131"/>
  </r>
  <r>
    <x v="193"/>
    <x v="11"/>
    <n v="1813.3091004943819"/>
    <n v="1151.3052058495518"/>
    <n v="2147.927738764045"/>
    <n v="0.84421327019957926"/>
    <n v="906.65455024719097"/>
  </r>
  <r>
    <x v="193"/>
    <x v="12"/>
    <n v="1850.4670738651689"/>
    <n v="1178.4037721068753"/>
    <n v="2193.8240224719102"/>
    <n v="0.84348929308383591"/>
    <n v="925.23353693258446"/>
  </r>
  <r>
    <x v="193"/>
    <x v="13"/>
    <n v="1682.4822380898877"/>
    <n v="1073.7387014922299"/>
    <n v="1995.9111404494383"/>
    <n v="0.84296450076982243"/>
    <n v="841.24111904494384"/>
  </r>
  <r>
    <x v="193"/>
    <x v="14"/>
    <n v="1353.9846824494384"/>
    <n v="868.87479839651837"/>
    <n v="1608.7939382022475"/>
    <n v="0.84161473405503584"/>
    <n v="676.99234122471921"/>
  </r>
  <r>
    <x v="193"/>
    <x v="15"/>
    <n v="1387.5767870561797"/>
    <n v="890.14619940965008"/>
    <n v="1648.5537893258427"/>
    <n v="0.84169336544585138"/>
    <n v="693.78839352808984"/>
  </r>
  <r>
    <x v="193"/>
    <x v="16"/>
    <n v="1392.4555438651685"/>
    <n v="896.28835018685652"/>
    <n v="1655.9786376404495"/>
    <n v="0.84086564416629994"/>
    <n v="696.22777193258423"/>
  </r>
  <r>
    <x v="193"/>
    <x v="17"/>
    <n v="1393.7238585505618"/>
    <n v="887.19852520752636"/>
    <n v="1652.1463061797754"/>
    <n v="0.84358379965345887"/>
    <n v="696.86192927528089"/>
  </r>
  <r>
    <x v="193"/>
    <x v="18"/>
    <n v="1508.2409234831462"/>
    <n v="946.4958131294527"/>
    <n v="1780.6305084269666"/>
    <n v="0.84702632935091449"/>
    <n v="754.12046174157308"/>
  </r>
  <r>
    <x v="193"/>
    <x v="19"/>
    <n v="1612.6357836741577"/>
    <n v="1011.2514220904338"/>
    <n v="1903.4767162921351"/>
    <n v="0.84720541621096412"/>
    <n v="806.31789183707883"/>
  </r>
  <r>
    <x v="193"/>
    <x v="20"/>
    <n v="1718.655545426966"/>
    <n v="1098.3411008711712"/>
    <n v="2039.6396882022468"/>
    <n v="0.84262703622020685"/>
    <n v="859.327772713483"/>
  </r>
  <r>
    <x v="193"/>
    <x v="21"/>
    <n v="1776.8724051235954"/>
    <n v="1129.7290192612084"/>
    <n v="2105.6028117977526"/>
    <n v="0.84387824482743312"/>
    <n v="888.4362025617977"/>
  </r>
  <r>
    <x v="193"/>
    <x v="22"/>
    <n v="1841.9454579438204"/>
    <n v="1163.5305807444879"/>
    <n v="2178.6616264044942"/>
    <n v="0.84544815753864178"/>
    <n v="920.97272897191021"/>
  </r>
  <r>
    <x v="193"/>
    <x v="23"/>
    <n v="2035.9003538426969"/>
    <n v="1299.7766023874369"/>
    <n v="2415.4315280898873"/>
    <n v="0.84287231087551384"/>
    <n v="1017.9501769213484"/>
  </r>
  <r>
    <x v="193"/>
    <x v="24"/>
    <n v="2098.2463274831457"/>
    <n v="1327.9486626730225"/>
    <n v="2483.1603455056174"/>
    <n v="0.84499026866342131"/>
    <n v="1049.1231637415729"/>
  </r>
  <r>
    <x v="193"/>
    <x v="25"/>
    <n v="1853.7695545955057"/>
    <n v="1168.4466408697078"/>
    <n v="2191.2848089887639"/>
    <n v="0.84597380814727818"/>
    <n v="926.88477729775286"/>
  </r>
  <r>
    <x v="193"/>
    <x v="26"/>
    <n v="1886.838935258427"/>
    <n v="1191.7392978496953"/>
    <n v="2231.6818146067417"/>
    <n v="0.84547847408566101"/>
    <n v="943.4194676292135"/>
  </r>
  <r>
    <x v="193"/>
    <x v="27"/>
    <n v="1980.6172316292136"/>
    <n v="1264.6127445176787"/>
    <n v="2349.9127668539327"/>
    <n v="0.8428471301429914"/>
    <n v="990.30861581460681"/>
  </r>
  <r>
    <x v="193"/>
    <x v="28"/>
    <n v="2134.2413413820227"/>
    <n v="1369.4615490831306"/>
    <n v="2535.8255140449437"/>
    <n v="0.84163572357849392"/>
    <n v="1067.1206706910114"/>
  </r>
  <r>
    <x v="193"/>
    <x v="29"/>
    <n v="1932.5793064044944"/>
    <n v="1230.8690688936938"/>
    <n v="2291.2663398876407"/>
    <n v="0.84345467515542716"/>
    <n v="966.28965320224722"/>
  </r>
  <r>
    <x v="193"/>
    <x v="30"/>
    <n v="1907.7641015056179"/>
    <n v="1210.7589155175563"/>
    <n v="2259.5355758426967"/>
    <n v="0.84431691268862397"/>
    <n v="953.88205075280894"/>
  </r>
  <r>
    <x v="193"/>
    <x v="31"/>
    <n v="2043.2225411797756"/>
    <n v="1303.6607035735478"/>
    <n v="2423.6933764044943"/>
    <n v="0.84302022734033277"/>
    <n v="1021.6112705898878"/>
  </r>
  <r>
    <x v="193"/>
    <x v="32"/>
    <n v="2142.7508009325843"/>
    <n v="1343.864352978763"/>
    <n v="2529.2987949438202"/>
    <n v="0.84717187436139918"/>
    <n v="1071.3754004662921"/>
  </r>
  <r>
    <x v="193"/>
    <x v="33"/>
    <n v="1940.1608296516854"/>
    <n v="1226.7237754849816"/>
    <n v="2295.4466376404494"/>
    <n v="0.84522149103236321"/>
    <n v="970.08041482584269"/>
  </r>
  <r>
    <x v="193"/>
    <x v="34"/>
    <n v="1837.3219849213481"/>
    <n v="1156.1485651885887"/>
    <n v="2170.8135758426965"/>
    <n v="0.84637483631366683"/>
    <n v="918.66099246067404"/>
  </r>
  <r>
    <x v="193"/>
    <x v="35"/>
    <n v="1885.4774217303373"/>
    <n v="1198.1717073086156"/>
    <n v="2233.9741601123596"/>
    <n v="0.8440014461203551"/>
    <n v="942.73871086516863"/>
  </r>
  <r>
    <x v="193"/>
    <x v="36"/>
    <n v="2049.0089736741575"/>
    <n v="1292.8778803159701"/>
    <n v="2422.8023005617979"/>
    <n v="0.84571860163705248"/>
    <n v="1024.5044868370787"/>
  </r>
  <r>
    <x v="193"/>
    <x v="37"/>
    <n v="1876.1818502022468"/>
    <n v="1199.274463351057"/>
    <n v="2226.7279971910111"/>
    <n v="0.84257343176581345"/>
    <n v="938.09092510112339"/>
  </r>
  <r>
    <x v="193"/>
    <x v="38"/>
    <n v="1775.057053752809"/>
    <n v="1128.0575142958985"/>
    <n v="2103.1741011235954"/>
    <n v="0.84398959306531318"/>
    <n v="887.5285268764045"/>
  </r>
  <r>
    <x v="193"/>
    <x v="39"/>
    <n v="1766.0532351235956"/>
    <n v="1123.2578843827821"/>
    <n v="2093.000789325843"/>
    <n v="0.84379004734749408"/>
    <n v="883.02661756179782"/>
  </r>
  <r>
    <x v="193"/>
    <x v="40"/>
    <n v="1766.4017177528092"/>
    <n v="1118.7776607908595"/>
    <n v="2090.8941825842699"/>
    <n v="0.84480684506453618"/>
    <n v="883.2008588764046"/>
  </r>
  <r>
    <x v="193"/>
    <x v="41"/>
    <n v="1791.820689067416"/>
    <n v="1123.8913655694128"/>
    <n v="2115.1248623595507"/>
    <n v="0.84714653066322088"/>
    <n v="895.91034453370798"/>
  </r>
  <r>
    <x v="193"/>
    <x v="42"/>
    <n v="1786.2084978876405"/>
    <n v="1116.1652418920125"/>
    <n v="2106.2681797752812"/>
    <n v="0.84804419258625086"/>
    <n v="893.10424894382027"/>
  </r>
  <r>
    <x v="193"/>
    <x v="43"/>
    <n v="1708.7035298764044"/>
    <n v="1085.5118748655138"/>
    <n v="2024.3526825842694"/>
    <n v="0.84407403145537352"/>
    <n v="854.35176493820222"/>
  </r>
  <r>
    <x v="193"/>
    <x v="44"/>
    <n v="1664.5921124157305"/>
    <n v="1058.4210155123751"/>
    <n v="1972.5926966292134"/>
    <n v="0.84386001999307947"/>
    <n v="832.29605620786526"/>
  </r>
  <r>
    <x v="193"/>
    <x v="45"/>
    <n v="1865.285689853933"/>
    <n v="1188.0537544870522"/>
    <n v="2211.5068230337079"/>
    <n v="0.84344559574777411"/>
    <n v="932.64284492696652"/>
  </r>
  <r>
    <x v="193"/>
    <x v="46"/>
    <n v="1804.9536216404495"/>
    <n v="1136.9546536233706"/>
    <n v="2133.1955983146067"/>
    <n v="0.84612663886354611"/>
    <n v="902.47681082022473"/>
  </r>
  <r>
    <x v="193"/>
    <x v="47"/>
    <n v="1749.73938552809"/>
    <n v="1093.854368106885"/>
    <n v="2063.5176994382023"/>
    <n v="0.84794009084800237"/>
    <n v="874.869692764045"/>
  </r>
  <r>
    <x v="194"/>
    <x v="0"/>
    <n v="1750.6592175842698"/>
    <n v="1101.26049509984"/>
    <n v="2068.2317022471907"/>
    <n v="0.84645217249214888"/>
    <n v="875.32960879213488"/>
  </r>
  <r>
    <x v="194"/>
    <x v="1"/>
    <n v="1781.8727256404495"/>
    <n v="1122.5977223905093"/>
    <n v="2106.0142584269661"/>
    <n v="0.84608768364720099"/>
    <n v="890.93636282022476"/>
  </r>
  <r>
    <x v="194"/>
    <x v="2"/>
    <n v="1789.7014284269662"/>
    <n v="1126.4820193718224"/>
    <n v="2114.7087134831459"/>
    <n v="0.84631108625789941"/>
    <n v="894.85071421348312"/>
  </r>
  <r>
    <x v="194"/>
    <x v="3"/>
    <n v="1744.8079511123599"/>
    <n v="1093.3002309054818"/>
    <n v="2059.0435112359551"/>
    <n v="0.84738760574565364"/>
    <n v="872.40397555617994"/>
  </r>
  <r>
    <x v="194"/>
    <x v="4"/>
    <n v="1785.8478588876401"/>
    <n v="1121.0553058221581"/>
    <n v="2108.5581741573033"/>
    <n v="0.84695214046032374"/>
    <n v="892.92392944382004"/>
  </r>
  <r>
    <x v="194"/>
    <x v="5"/>
    <n v="1779.3239398988765"/>
    <n v="1115.9568141991047"/>
    <n v="2100.3221882022472"/>
    <n v="0.84716713935297405"/>
    <n v="889.66196994943823"/>
  </r>
  <r>
    <x v="194"/>
    <x v="6"/>
    <n v="1766.8920247078652"/>
    <n v="1107.3611285764914"/>
    <n v="2085.2232724719097"/>
    <n v="0.8473394902279785"/>
    <n v="883.44601235393259"/>
  </r>
  <r>
    <x v="194"/>
    <x v="7"/>
    <n v="1759.0673740449438"/>
    <n v="1105.8078594111896"/>
    <n v="2077.7702106741572"/>
    <n v="0.84661304941617843"/>
    <n v="879.5336870224719"/>
  </r>
  <r>
    <x v="194"/>
    <x v="8"/>
    <n v="1833.6102397078648"/>
    <n v="1167.1176731515159"/>
    <n v="2173.5432303370785"/>
    <n v="0.84360421919167627"/>
    <n v="916.80511985393241"/>
  </r>
  <r>
    <x v="194"/>
    <x v="9"/>
    <n v="1948.6459764606743"/>
    <n v="1241.3473738683899"/>
    <n v="2310.4468061797752"/>
    <n v="0.8434065529007686"/>
    <n v="974.32298823033716"/>
  </r>
  <r>
    <x v="194"/>
    <x v="10"/>
    <n v="2036.2083152359553"/>
    <n v="1285.6585988348832"/>
    <n v="2408.1242359550561"/>
    <n v="0.84555783494633541"/>
    <n v="1018.1041576179776"/>
  </r>
  <r>
    <x v="194"/>
    <x v="11"/>
    <n v="2214.6476298876405"/>
    <n v="1412.7484610180495"/>
    <n v="2626.8845308988766"/>
    <n v="0.84307003366068189"/>
    <n v="1107.3238149438203"/>
  </r>
  <r>
    <x v="194"/>
    <x v="12"/>
    <n v="2236.9383617865169"/>
    <n v="1416.6210922143571"/>
    <n v="2647.7742640449437"/>
    <n v="0.8448372628145413"/>
    <n v="1118.4691808932585"/>
  </r>
  <r>
    <x v="194"/>
    <x v="13"/>
    <n v="2157.5329478089889"/>
    <n v="1378.9021718870813"/>
    <n v="2560.5311207865166"/>
    <n v="0.84261149192604268"/>
    <n v="1078.7664739044944"/>
  </r>
  <r>
    <x v="194"/>
    <x v="14"/>
    <n v="1717.3669701235958"/>
    <n v="1086.3234908177062"/>
    <n v="2032.1043370786517"/>
    <n v="0.84511751625533083"/>
    <n v="858.68348506179791"/>
  </r>
  <r>
    <x v="194"/>
    <x v="15"/>
    <n v="1808.7302008314607"/>
    <n v="1149.6911034760979"/>
    <n v="2143.1972780898877"/>
    <n v="0.84394013529332268"/>
    <n v="904.36510041573035"/>
  </r>
  <r>
    <x v="194"/>
    <x v="16"/>
    <n v="1977.7442759999999"/>
    <n v="1248.3450642428004"/>
    <n v="2338.7684410112356"/>
    <n v="0.84563492533910867"/>
    <n v="988.87213799999995"/>
  </r>
  <r>
    <x v="194"/>
    <x v="17"/>
    <n v="2172.3637201685397"/>
    <n v="1377.9041569133888"/>
    <n v="2572.5053932584269"/>
    <n v="0.844454486222455"/>
    <n v="1086.1818600842698"/>
  </r>
  <r>
    <x v="194"/>
    <x v="18"/>
    <n v="2141.0408047752812"/>
    <n v="1361.1394065901204"/>
    <n v="2537.0763117977531"/>
    <n v="0.84390082979339154"/>
    <n v="1070.5204023876406"/>
  </r>
  <r>
    <x v="194"/>
    <x v="19"/>
    <n v="2167.3836602696629"/>
    <n v="1388.986459414911"/>
    <n v="2574.2640337078656"/>
    <n v="0.84194302988720671"/>
    <n v="1083.6918301348314"/>
  </r>
  <r>
    <x v="194"/>
    <x v="20"/>
    <n v="2176.5698244606742"/>
    <n v="1397.3312032951026"/>
    <n v="2586.5016320224718"/>
    <n v="0.84151109649938316"/>
    <n v="1088.2849122303371"/>
  </r>
  <r>
    <x v="194"/>
    <x v="21"/>
    <n v="2283.6471904719106"/>
    <n v="1465.6575944693752"/>
    <n v="2713.5210842696629"/>
    <n v="0.8415807799358036"/>
    <n v="1141.8235952359553"/>
  </r>
  <r>
    <x v="194"/>
    <x v="22"/>
    <n v="2487.9431057865172"/>
    <n v="1574.4319049773587"/>
    <n v="2944.2650561797755"/>
    <n v="0.84501329136944547"/>
    <n v="1243.9715528932586"/>
  </r>
  <r>
    <x v="194"/>
    <x v="23"/>
    <n v="2325.8095364831461"/>
    <n v="1481.047700161022"/>
    <n v="2757.3342724719105"/>
    <n v="0.84349930282413366"/>
    <n v="1162.904768241573"/>
  </r>
  <r>
    <x v="194"/>
    <x v="24"/>
    <n v="2180.8205021123599"/>
    <n v="1392.7026449952059"/>
    <n v="2587.5854999999997"/>
    <n v="0.84280133047289074"/>
    <n v="1090.41025105618"/>
  </r>
  <r>
    <x v="194"/>
    <x v="25"/>
    <n v="2438.9853485056183"/>
    <n v="1562.9210796032542"/>
    <n v="2896.7864662921347"/>
    <n v="0.84196242176852665"/>
    <n v="1219.4926742528091"/>
  </r>
  <r>
    <x v="194"/>
    <x v="26"/>
    <n v="2481.2084763707862"/>
    <n v="1568.9113858889052"/>
    <n v="2935.6223258426967"/>
    <n v="0.84520697861177807"/>
    <n v="1240.6042381853931"/>
  </r>
  <r>
    <x v="194"/>
    <x v="27"/>
    <n v="2194.2370833370787"/>
    <n v="1381.39566107064"/>
    <n v="2592.8614213483143"/>
    <n v="0.8462608395770157"/>
    <n v="1097.1185416685394"/>
  </r>
  <r>
    <x v="194"/>
    <x v="28"/>
    <n v="2045.8928906292135"/>
    <n v="1295.6424811744328"/>
    <n v="2421.6455477528084"/>
    <n v="0.84483581526938223"/>
    <n v="1022.9464453146068"/>
  </r>
  <r>
    <x v="194"/>
    <x v="29"/>
    <n v="2097.3710687865168"/>
    <n v="1322.7928511935447"/>
    <n v="2479.6665758426966"/>
    <n v="0.84582785815618811"/>
    <n v="1048.6855343932584"/>
  </r>
  <r>
    <x v="194"/>
    <x v="30"/>
    <n v="2114.4669782359551"/>
    <n v="1337.6133105277258"/>
    <n v="2502.0351657303368"/>
    <n v="0.84509882482756726"/>
    <n v="1057.2334891179776"/>
  </r>
  <r>
    <x v="194"/>
    <x v="31"/>
    <n v="1841.2282320674155"/>
    <n v="1156.2474962881888"/>
    <n v="2174.173331460674"/>
    <n v="0.84686358968004816"/>
    <n v="920.61411603370777"/>
  </r>
  <r>
    <x v="194"/>
    <x v="32"/>
    <n v="1863.6445797977531"/>
    <n v="1166.5605655544282"/>
    <n v="2198.643825842697"/>
    <n v="0.84763369031973823"/>
    <n v="931.82228989887653"/>
  </r>
  <r>
    <x v="194"/>
    <x v="33"/>
    <n v="1817.5516738988763"/>
    <n v="1154.6326985901378"/>
    <n v="2153.2930028089886"/>
    <n v="0.84408005391178309"/>
    <n v="908.77583694943814"/>
  </r>
  <r>
    <x v="194"/>
    <x v="34"/>
    <n v="1917.2825398314606"/>
    <n v="1219.1852047021478"/>
    <n v="2272.0882247191007"/>
    <n v="0.84384158985221402"/>
    <n v="958.64126991573028"/>
  </r>
  <r>
    <x v="194"/>
    <x v="35"/>
    <n v="2140.5829148089883"/>
    <n v="1357.4831131051601"/>
    <n v="2534.7298904494382"/>
    <n v="0.8445013896251633"/>
    <n v="1070.2914574044942"/>
  </r>
  <r>
    <x v="194"/>
    <x v="36"/>
    <n v="2020.3320949887641"/>
    <n v="1276.8141323487907"/>
    <n v="2389.9782640449439"/>
    <n v="0.84533492433083124"/>
    <n v="1010.166047494382"/>
  </r>
  <r>
    <x v="194"/>
    <x v="37"/>
    <n v="1635.4573437640452"/>
    <n v="1041.8301072847389"/>
    <n v="1939.1056432584267"/>
    <n v="0.8434080677604866"/>
    <n v="817.72867188202258"/>
  </r>
  <r>
    <x v="194"/>
    <x v="38"/>
    <n v="1610.9622566292135"/>
    <n v="1016.6448582376983"/>
    <n v="1904.9320617977528"/>
    <n v="0.84567963810157643"/>
    <n v="805.48112831460674"/>
  </r>
  <r>
    <x v="194"/>
    <x v="39"/>
    <n v="1572.9168681910112"/>
    <n v="1003.8181597577944"/>
    <n v="1865.936325842697"/>
    <n v="0.84296384951970327"/>
    <n v="786.45843409550559"/>
  </r>
  <r>
    <x v="194"/>
    <x v="40"/>
    <n v="1643.5656430786516"/>
    <n v="1042.2528217069048"/>
    <n v="1946.175471910112"/>
    <n v="0.84451051141115352"/>
    <n v="821.78282153932582"/>
  </r>
  <r>
    <x v="194"/>
    <x v="41"/>
    <n v="1645.8834577752809"/>
    <n v="1043.5103962514468"/>
    <n v="1948.8063792134833"/>
    <n v="0.84455976505964703"/>
    <n v="822.94172888764047"/>
  </r>
  <r>
    <x v="194"/>
    <x v="42"/>
    <n v="1610.3706465842697"/>
    <n v="1010.3583470691318"/>
    <n v="1901.0832724719103"/>
    <n v="0.84708054081732176"/>
    <n v="805.18532329213485"/>
  </r>
  <r>
    <x v="194"/>
    <x v="43"/>
    <n v="1782.5777951460673"/>
    <n v="1134.794855184994"/>
    <n v="2113.1358117977525"/>
    <n v="0.84356991405561266"/>
    <n v="891.28889757303364"/>
  </r>
  <r>
    <x v="194"/>
    <x v="44"/>
    <n v="1920.4675089775278"/>
    <n v="1208.0309640453727"/>
    <n v="2268.8178117977527"/>
    <n v="0.84646175598198381"/>
    <n v="960.23375448876391"/>
  </r>
  <r>
    <x v="194"/>
    <x v="45"/>
    <n v="1938.3049570449439"/>
    <n v="1220.3065830827952"/>
    <n v="2290.4528511235958"/>
    <n v="0.84625403054862991"/>
    <n v="969.15247852247194"/>
  </r>
  <r>
    <x v="194"/>
    <x v="46"/>
    <n v="1969.5751948314607"/>
    <n v="1241.0855104967761"/>
    <n v="2327.9861882022474"/>
    <n v="0.84604247431228785"/>
    <n v="984.78759741573037"/>
  </r>
  <r>
    <x v="194"/>
    <x v="47"/>
    <n v="1914.9525687640446"/>
    <n v="1209.9586426388755"/>
    <n v="2265.1806235955055"/>
    <n v="0.84538625697956649"/>
    <n v="957.4762843820223"/>
  </r>
  <r>
    <x v="195"/>
    <x v="0"/>
    <n v="1838.3755370561801"/>
    <n v="1143.3418732979308"/>
    <n v="2164.9146067415732"/>
    <n v="0.84916769064768371"/>
    <n v="919.18776852809003"/>
  </r>
  <r>
    <x v="195"/>
    <x v="1"/>
    <n v="1801.2621370449438"/>
    <n v="1139.4067330969656"/>
    <n v="2131.3828820224717"/>
    <n v="0.84511429280867834"/>
    <n v="900.63106852247188"/>
  </r>
  <r>
    <x v="195"/>
    <x v="2"/>
    <n v="1791.0953589438202"/>
    <n v="1134.7107164456143"/>
    <n v="2120.2808764044944"/>
    <n v="0.84474438215992564"/>
    <n v="895.5476794719101"/>
  </r>
  <r>
    <x v="195"/>
    <x v="3"/>
    <n v="1745.8493468764048"/>
    <n v="1097.3155941641573"/>
    <n v="2062.0600028089889"/>
    <n v="0.84665302876645965"/>
    <n v="872.92467343820238"/>
  </r>
  <r>
    <x v="195"/>
    <x v="4"/>
    <n v="1736.9022579775278"/>
    <n v="1088.2362387269357"/>
    <n v="2049.6554747191008"/>
    <n v="0.84741181110721309"/>
    <n v="868.45112898876391"/>
  </r>
  <r>
    <x v="195"/>
    <x v="5"/>
    <n v="1734.8437791910112"/>
    <n v="1083.5914092611993"/>
    <n v="2045.446963483146"/>
    <n v="0.84814899147362122"/>
    <n v="867.4218895955056"/>
  </r>
  <r>
    <x v="195"/>
    <x v="6"/>
    <n v="1750.6268005955053"/>
    <n v="1097.2799414165604"/>
    <n v="2066.0874775280899"/>
    <n v="0.84731494655298512"/>
    <n v="875.31340029775265"/>
  </r>
  <r>
    <x v="195"/>
    <x v="7"/>
    <n v="1736.1526151123596"/>
    <n v="1090.311808769955"/>
    <n v="2050.123348314607"/>
    <n v="0.84685275963499429"/>
    <n v="868.07630755617981"/>
  </r>
  <r>
    <x v="195"/>
    <x v="8"/>
    <n v="1791.2128705280898"/>
    <n v="1134.7185297393828"/>
    <n v="2120.3843258426964"/>
    <n v="0.84475858866586118"/>
    <n v="895.60643526404488"/>
  </r>
  <r>
    <x v="195"/>
    <x v="9"/>
    <n v="1856.7802824269666"/>
    <n v="1173.6668686428768"/>
    <n v="2196.6171573033707"/>
    <n v="0.84529080374952659"/>
    <n v="928.39014121348328"/>
  </r>
  <r>
    <x v="195"/>
    <x v="10"/>
    <n v="2136.425436"/>
    <n v="1362.5832674580081"/>
    <n v="2533.9587219101127"/>
    <n v="0.84311769466771347"/>
    <n v="1068.212718"/>
  </r>
  <r>
    <x v="195"/>
    <x v="11"/>
    <n v="2206.3772456292136"/>
    <n v="1408.3049165616108"/>
    <n v="2617.5223567415733"/>
    <n v="0.84292584548382832"/>
    <n v="1103.1886228146068"/>
  </r>
  <r>
    <x v="195"/>
    <x v="12"/>
    <n v="2267.1672038089887"/>
    <n v="1441.791145142751"/>
    <n v="2686.7841067415734"/>
    <n v="0.84382187542359721"/>
    <n v="1133.5836019044943"/>
  </r>
  <r>
    <x v="195"/>
    <x v="13"/>
    <n v="2255.5092442247192"/>
    <n v="1421.4996358550186"/>
    <n v="2666.0801123595506"/>
    <n v="0.84600205138942142"/>
    <n v="1127.7546221123596"/>
  </r>
  <r>
    <x v="195"/>
    <x v="14"/>
    <n v="1877.4825818764045"/>
    <n v="1177.991139503014"/>
    <n v="2216.4394803370787"/>
    <n v="0.84707143981701438"/>
    <n v="938.74129093820227"/>
  </r>
  <r>
    <x v="195"/>
    <x v="15"/>
    <n v="1797.2221698202247"/>
    <n v="1140.2526746307581"/>
    <n v="2128.4228174157302"/>
    <n v="0.84439151615671937"/>
    <n v="898.61108491011237"/>
  </r>
  <r>
    <x v="195"/>
    <x v="16"/>
    <n v="1950.003437865169"/>
    <n v="1230.1028875154873"/>
    <n v="2305.5729269662925"/>
    <n v="0.84577825106187932"/>
    <n v="975.00171893258448"/>
  </r>
  <r>
    <x v="195"/>
    <x v="17"/>
    <n v="1967.5531851573035"/>
    <n v="1239.6063848882345"/>
    <n v="2325.4869438202245"/>
    <n v="0.8460822325345243"/>
    <n v="983.77659257865173"/>
  </r>
  <r>
    <x v="195"/>
    <x v="18"/>
    <n v="2046.6749504831462"/>
    <n v="1289.5838384039614"/>
    <n v="2419.0710674157308"/>
    <n v="0.84605821550732219"/>
    <n v="1023.3374752415731"/>
  </r>
  <r>
    <x v="195"/>
    <x v="19"/>
    <n v="2043.9276106853931"/>
    <n v="1298.3021292862727"/>
    <n v="2421.4104353932585"/>
    <n v="0.8441062204117582"/>
    <n v="1021.9638053426966"/>
  </r>
  <r>
    <x v="195"/>
    <x v="20"/>
    <n v="2111.1442368876401"/>
    <n v="1331.1933913171345"/>
    <n v="2495.7976348314601"/>
    <n v="0.84587957269628733"/>
    <n v="1055.57211844382"/>
  </r>
  <r>
    <x v="195"/>
    <x v="21"/>
    <n v="2233.7290798988765"/>
    <n v="1413.8445602947456"/>
    <n v="2643.5775084269658"/>
    <n v="0.84496447438306221"/>
    <n v="1116.8645399494383"/>
  </r>
  <r>
    <x v="195"/>
    <x v="22"/>
    <n v="2297.6715902359551"/>
    <n v="1458.2318275673199"/>
    <n v="2721.3479747191004"/>
    <n v="0.84431377816470621"/>
    <n v="1148.8357951179776"/>
  </r>
  <r>
    <x v="195"/>
    <x v="23"/>
    <n v="2297.4365670674156"/>
    <n v="1460.1280266293409"/>
    <n v="2722.1661657303371"/>
    <n v="0.84397366920142824"/>
    <n v="1148.7182835337078"/>
  </r>
  <r>
    <x v="195"/>
    <x v="24"/>
    <n v="2226.5487168876402"/>
    <n v="1401.7034718152956"/>
    <n v="2631.0248595505614"/>
    <n v="0.84626669672288279"/>
    <n v="1113.2743584438201"/>
  </r>
  <r>
    <x v="195"/>
    <x v="25"/>
    <n v="2093.5782811011231"/>
    <n v="1320.2563018382855"/>
    <n v="2475.1053960674158"/>
    <n v="0.84585419450319821"/>
    <n v="1046.7891405505616"/>
  </r>
  <r>
    <x v="195"/>
    <x v="26"/>
    <n v="2171.1642915842694"/>
    <n v="1376.4853637093827"/>
    <n v="2570.7326460674153"/>
    <n v="0.84457024144677717"/>
    <n v="1085.5821457921347"/>
  </r>
  <r>
    <x v="195"/>
    <x v="27"/>
    <n v="2388.8808402471909"/>
    <n v="1514.2911956983876"/>
    <n v="2828.3969831460677"/>
    <n v="0.8446059214749988"/>
    <n v="1194.4404201235955"/>
  </r>
  <r>
    <x v="195"/>
    <x v="28"/>
    <n v="2124.2528567191011"/>
    <n v="1344.2342722195126"/>
    <n v="2513.844859550562"/>
    <n v="0.84502146130803224"/>
    <n v="1062.1264283595506"/>
  </r>
  <r>
    <x v="195"/>
    <x v="29"/>
    <n v="1932.8021732022473"/>
    <n v="1213.5588942594932"/>
    <n v="2282.2027584269663"/>
    <n v="0.8469020406120501"/>
    <n v="966.40108660112367"/>
  </r>
  <r>
    <x v="195"/>
    <x v="30"/>
    <n v="2037.5657766404497"/>
    <n v="1286.5913364654184"/>
    <n v="2409.7700224719101"/>
    <n v="0.84554366501345291"/>
    <n v="1018.7828883202249"/>
  </r>
  <r>
    <x v="195"/>
    <x v="31"/>
    <n v="2217.869068146068"/>
    <n v="1390.1898374843072"/>
    <n v="2617.5505702247192"/>
    <n v="0.8473070562131152"/>
    <n v="1108.934534073034"/>
  </r>
  <r>
    <x v="195"/>
    <x v="32"/>
    <n v="2199.3306026966288"/>
    <n v="1378.3433707714078"/>
    <n v="2595.5511067415728"/>
    <n v="0.84734629072961898"/>
    <n v="1099.6653013483144"/>
  </r>
  <r>
    <x v="195"/>
    <x v="33"/>
    <n v="2068.1795704044944"/>
    <n v="1291.2717696922318"/>
    <n v="2438.1857022471909"/>
    <n v="0.84824530325902792"/>
    <n v="1034.0897852022472"/>
  </r>
  <r>
    <x v="195"/>
    <x v="34"/>
    <n v="2035.9084580898875"/>
    <n v="1281.1034541393683"/>
    <n v="2405.4416039325843"/>
    <n v="0.84637617257531506"/>
    <n v="1017.9542290449438"/>
  </r>
  <r>
    <x v="195"/>
    <x v="35"/>
    <n v="1965.7459380337079"/>
    <n v="1236.0910327294628"/>
    <n v="2322.0848679775277"/>
    <n v="0.84654353729362997"/>
    <n v="982.87296901685397"/>
  </r>
  <r>
    <x v="195"/>
    <x v="36"/>
    <n v="1998.341220235955"/>
    <n v="1260.4573952893095"/>
    <n v="2362.6511544943819"/>
    <n v="0.84580460235722321"/>
    <n v="999.1706101179775"/>
  </r>
  <r>
    <x v="195"/>
    <x v="37"/>
    <n v="1829.8863381235956"/>
    <n v="1172.2460494422446"/>
    <n v="2173.1646994382022"/>
    <n v="0.84203757708592009"/>
    <n v="914.94316906179779"/>
  </r>
  <r>
    <x v="195"/>
    <x v="38"/>
    <n v="1645.5309230224721"/>
    <n v="1047.1568601972947"/>
    <n v="1950.4639213483149"/>
    <n v="0.84366129771062415"/>
    <n v="822.76546151123603"/>
  </r>
  <r>
    <x v="195"/>
    <x v="39"/>
    <n v="1618.8476891460673"/>
    <n v="1026.024564410141"/>
    <n v="1916.6100926966292"/>
    <n v="0.84464111678989617"/>
    <n v="809.42384457303365"/>
  </r>
  <r>
    <x v="195"/>
    <x v="40"/>
    <n v="1704.8418560898876"/>
    <n v="1081.0486960880405"/>
    <n v="2018.7005814606746"/>
    <n v="0.84452437956713344"/>
    <n v="852.42092804494382"/>
  </r>
  <r>
    <x v="195"/>
    <x v="41"/>
    <n v="1801.1891988202246"/>
    <n v="1130.5476518752266"/>
    <n v="2126.598345505618"/>
    <n v="0.84698137879533408"/>
    <n v="900.59459941011232"/>
  </r>
  <r>
    <x v="195"/>
    <x v="42"/>
    <n v="1747.2027561573034"/>
    <n v="1095.1327802439278"/>
    <n v="2062.0458960674159"/>
    <n v="0.84731516378439564"/>
    <n v="873.60137807865169"/>
  </r>
  <r>
    <x v="195"/>
    <x v="43"/>
    <n v="1602.8296445730339"/>
    <n v="1019.0225280872289"/>
    <n v="1899.3340365168538"/>
    <n v="0.84389033932779267"/>
    <n v="801.41482228651694"/>
  </r>
  <r>
    <x v="195"/>
    <x v="44"/>
    <n v="1703.144016303371"/>
    <n v="1072.2034685097087"/>
    <n v="2012.5406376404496"/>
    <n v="0.84626565270263432"/>
    <n v="851.57200815168551"/>
  </r>
  <r>
    <x v="195"/>
    <x v="45"/>
    <n v="1840.9405312921349"/>
    <n v="1164.5307057915797"/>
    <n v="2178.3465758426969"/>
    <n v="0.84510910784706705"/>
    <n v="920.47026564606745"/>
  </r>
  <r>
    <x v="195"/>
    <x v="46"/>
    <n v="1900.4662269101123"/>
    <n v="1193.466665239006"/>
    <n v="2244.1333651685391"/>
    <n v="0.84685975281481696"/>
    <n v="950.23311345505613"/>
  </r>
  <r>
    <x v="195"/>
    <x v="47"/>
    <n v="1871.2990412696629"/>
    <n v="1172.4554483546517"/>
    <n v="2208.2599213483149"/>
    <n v="0.84740886848459795"/>
    <n v="935.64952063483145"/>
  </r>
  <r>
    <x v="196"/>
    <x v="0"/>
    <n v="1862.0966685842698"/>
    <n v="1170.9875061918308"/>
    <n v="2199.6853735955056"/>
    <n v="0.84652864038486164"/>
    <n v="931.04833429213488"/>
  </r>
  <r>
    <x v="196"/>
    <x v="1"/>
    <n v="1866.0880103258426"/>
    <n v="1166.0589566227279"/>
    <n v="2200.4494887640449"/>
    <n v="0.84804855546763425"/>
    <n v="933.04400516292128"/>
  </r>
  <r>
    <x v="196"/>
    <x v="2"/>
    <n v="1780.9123723483146"/>
    <n v="1125.1730139754577"/>
    <n v="2106.5761769662918"/>
    <n v="0.84540611055092729"/>
    <n v="890.45618617415732"/>
  </r>
  <r>
    <x v="196"/>
    <x v="3"/>
    <n v="1801.7078706404498"/>
    <n v="1125.7769923300966"/>
    <n v="2124.5058455056183"/>
    <n v="0.8480597379630439"/>
    <n v="900.85393532022488"/>
  </r>
  <r>
    <x v="196"/>
    <x v="4"/>
    <n v="1817.9487820112361"/>
    <n v="1161.4919009761425"/>
    <n v="2157.3134241573034"/>
    <n v="0.84269108125601588"/>
    <n v="908.97439100561803"/>
  </r>
  <r>
    <x v="196"/>
    <x v="5"/>
    <n v="1964.858522966292"/>
    <n v="1241.3835278772319"/>
    <n v="2324.1562078651687"/>
    <n v="0.84540725632684299"/>
    <n v="982.42926148314598"/>
  </r>
  <r>
    <x v="196"/>
    <x v="6"/>
    <n v="2001.2830619662923"/>
    <n v="1272.7998945555223"/>
    <n v="2371.7405983146064"/>
    <n v="0.84380351855866254"/>
    <n v="1000.6415309831461"/>
  </r>
  <r>
    <x v="196"/>
    <x v="7"/>
    <n v="2004.0952357415733"/>
    <n v="1277.4185228275956"/>
    <n v="2376.5933174157308"/>
    <n v="0.84326385210945309"/>
    <n v="1002.0476178707867"/>
  </r>
  <r>
    <x v="196"/>
    <x v="8"/>
    <n v="2038.0682399662924"/>
    <n v="1280.3583860639199"/>
    <n v="2406.8734382022471"/>
    <n v="0.84677000776932232"/>
    <n v="1019.0341199831462"/>
  </r>
  <r>
    <x v="196"/>
    <x v="9"/>
    <n v="2088.849452865169"/>
    <n v="1321.3856871498635"/>
    <n v="2471.7103735955056"/>
    <n v="0.84510283857675317"/>
    <n v="1044.4247264325845"/>
  </r>
  <r>
    <x v="196"/>
    <x v="10"/>
    <n v="2337.3986099662925"/>
    <n v="1479.9943903140204"/>
    <n v="2766.5530280898874"/>
    <n v="0.84487757372939409"/>
    <n v="1168.6993049831462"/>
  </r>
  <r>
    <x v="196"/>
    <x v="11"/>
    <n v="2182.5061855280906"/>
    <n v="1375.3202682244946"/>
    <n v="2579.6974803370786"/>
    <n v="0.84603183209021515"/>
    <n v="1091.2530927640453"/>
  </r>
  <r>
    <x v="196"/>
    <x v="12"/>
    <n v="2118.5069454606742"/>
    <n v="1344.0602574537356"/>
    <n v="2508.8980955056181"/>
    <n v="0.8443973668184126"/>
    <n v="1059.2534727303371"/>
  </r>
  <r>
    <x v="196"/>
    <x v="13"/>
    <n v="2190.2660022134837"/>
    <n v="1384.0601533962922"/>
    <n v="2590.924095505618"/>
    <n v="0.84536092972112098"/>
    <n v="1095.1330011067419"/>
  </r>
  <r>
    <x v="196"/>
    <x v="14"/>
    <n v="1873.0860277752813"/>
    <n v="1179.7235473771871"/>
    <n v="2213.6392921348311"/>
    <n v="0.84615683974821365"/>
    <n v="936.54301388764065"/>
  </r>
  <r>
    <x v="196"/>
    <x v="15"/>
    <n v="1886.3000028202248"/>
    <n v="1203.7388768796122"/>
    <n v="2237.658370786517"/>
    <n v="0.84297944111871159"/>
    <n v="943.1500014101124"/>
  </r>
  <r>
    <x v="196"/>
    <x v="16"/>
    <n v="1890.6803484269665"/>
    <n v="1207.4599662312737"/>
    <n v="2243.3527921348314"/>
    <n v="0.84279225053485551"/>
    <n v="945.34017421348324"/>
  </r>
  <r>
    <x v="196"/>
    <x v="17"/>
    <n v="1948.1394610112359"/>
    <n v="1247.900918667312"/>
    <n v="2313.5479382022472"/>
    <n v="0.84205709717216681"/>
    <n v="974.06973050561794"/>
  </r>
  <r>
    <x v="196"/>
    <x v="18"/>
    <n v="1781.3135325842698"/>
    <n v="1128.0749076799727"/>
    <n v="2108.4664803370788"/>
    <n v="0.84483844025800814"/>
    <n v="890.65676629213488"/>
  </r>
  <r>
    <x v="196"/>
    <x v="19"/>
    <n v="1998.6086603932586"/>
    <n v="1272.0584694908089"/>
    <n v="2369.0861797752809"/>
    <n v="0.84362007488593604"/>
    <n v="999.30433019662928"/>
  </r>
  <r>
    <x v="196"/>
    <x v="20"/>
    <n v="1878.2686938539325"/>
    <n v="1190.9707360843363"/>
    <n v="2224.0289073033705"/>
    <n v="0.84453429885105613"/>
    <n v="939.13434692696626"/>
  </r>
  <r>
    <x v="196"/>
    <x v="21"/>
    <n v="2115.4273315280898"/>
    <n v="1341.1723758407318"/>
    <n v="2504.7507134831458"/>
    <n v="0.84456601614710913"/>
    <n v="1057.7136657640449"/>
  </r>
  <r>
    <x v="196"/>
    <x v="22"/>
    <n v="2350.7989826966291"/>
    <n v="1494.6887777549593"/>
    <n v="2785.7405477528091"/>
    <n v="0.84386860240554817"/>
    <n v="1175.3994913483145"/>
  </r>
  <r>
    <x v="196"/>
    <x v="23"/>
    <n v="2150.2512817078655"/>
    <n v="1361.9568278270406"/>
    <n v="2545.2911376404495"/>
    <n v="0.84479580740661508"/>
    <n v="1075.1256408539327"/>
  </r>
  <r>
    <x v="196"/>
    <x v="24"/>
    <n v="2167.8537066067415"/>
    <n v="1376.5203107813202"/>
    <n v="2567.9559691011236"/>
    <n v="0.84419426683767007"/>
    <n v="1083.9268533033708"/>
  </r>
  <r>
    <x v="196"/>
    <x v="25"/>
    <n v="2183.6002588988772"/>
    <n v="1380.6477447660684"/>
    <n v="2583.4663314606742"/>
    <n v="0.84522110170651399"/>
    <n v="1091.8001294494386"/>
  </r>
  <r>
    <x v="196"/>
    <x v="26"/>
    <n v="2310.8328876741571"/>
    <n v="1480.5556034188"/>
    <n v="2744.4477640449436"/>
    <n v="0.84200286773478361"/>
    <n v="1155.4164438370785"/>
  </r>
  <r>
    <x v="196"/>
    <x v="27"/>
    <n v="2433.5433465168544"/>
    <n v="1557.5116622240921"/>
    <n v="2889.286382022472"/>
    <n v="0.84226449882527665"/>
    <n v="1216.7716732584272"/>
  </r>
  <r>
    <x v="196"/>
    <x v="28"/>
    <n v="1988.8268340337081"/>
    <n v="1247.4193579449634"/>
    <n v="2347.6556882022473"/>
    <n v="0.84715439492606437"/>
    <n v="994.41341701685405"/>
  </r>
  <r>
    <x v="196"/>
    <x v="29"/>
    <n v="1892.4632828089887"/>
    <n v="1185.9120564319644"/>
    <n v="2233.3393567415733"/>
    <n v="0.84736933377204238"/>
    <n v="946.23164140449433"/>
  </r>
  <r>
    <x v="196"/>
    <x v="30"/>
    <n v="1879.0183367191012"/>
    <n v="1193.8085173787279"/>
    <n v="2226.1825365168538"/>
    <n v="0.84405402786919026"/>
    <n v="939.50916835955059"/>
  </r>
  <r>
    <x v="196"/>
    <x v="31"/>
    <n v="2040.0861975168541"/>
    <n v="1283.0239248578289"/>
    <n v="2410.0004325842692"/>
    <n v="0.84650864370561452"/>
    <n v="1020.043098758427"/>
  </r>
  <r>
    <x v="196"/>
    <x v="32"/>
    <n v="2220.5758867078657"/>
    <n v="1411.5366345348295"/>
    <n v="2631.2341095505617"/>
    <n v="0.84392942408577998"/>
    <n v="1110.2879433539329"/>
  </r>
  <r>
    <x v="196"/>
    <x v="33"/>
    <n v="2036.0057090561795"/>
    <n v="1270.5120186978995"/>
    <n v="2399.9000056179775"/>
    <n v="0.84837105891497566"/>
    <n v="1018.0028545280898"/>
  </r>
  <r>
    <x v="196"/>
    <x v="34"/>
    <n v="1943.2201829662924"/>
    <n v="1213.0371145427034"/>
    <n v="2290.7561460674156"/>
    <n v="0.84828766532057776"/>
    <n v="971.61009148314622"/>
  </r>
  <r>
    <x v="196"/>
    <x v="35"/>
    <n v="1887.3454507078652"/>
    <n v="1207.9883547937177"/>
    <n v="2240.8276853932584"/>
    <n v="0.8422537185748139"/>
    <n v="943.67272535393261"/>
  </r>
  <r>
    <x v="196"/>
    <x v="36"/>
    <n v="1849.9808190337078"/>
    <n v="1172.1885101869409"/>
    <n v="2190.0810337078647"/>
    <n v="0.84470884435798332"/>
    <n v="924.9904095168539"/>
  </r>
  <r>
    <x v="196"/>
    <x v="37"/>
    <n v="1809.6338243932585"/>
    <n v="1137.1449481183565"/>
    <n v="2137.25833988764"/>
    <n v="0.84670804208367001"/>
    <n v="904.81691219662923"/>
  </r>
  <r>
    <x v="196"/>
    <x v="38"/>
    <n v="1797.9150829550563"/>
    <n v="1141.052005207217"/>
    <n v="2129.4361516853933"/>
    <n v="0.84431509323820453"/>
    <n v="898.95754147752814"/>
  </r>
  <r>
    <x v="196"/>
    <x v="39"/>
    <n v="1961.3291233146065"/>
    <n v="1235.4947787536855"/>
    <n v="2318.0291797752807"/>
    <n v="0.84611925528251797"/>
    <n v="980.66456165730324"/>
  </r>
  <r>
    <x v="196"/>
    <x v="40"/>
    <n v="1879.7193541011234"/>
    <n v="1180.2122162074147"/>
    <n v="2219.5147499999998"/>
    <n v="0.84690554730538448"/>
    <n v="939.85967705056169"/>
  </r>
  <r>
    <x v="196"/>
    <x v="41"/>
    <n v="1746.2180901235956"/>
    <n v="1083.9438624214183"/>
    <n v="2055.2887668539329"/>
    <n v="0.8496217749472561"/>
    <n v="873.10904506179781"/>
  </r>
  <r>
    <x v="196"/>
    <x v="42"/>
    <n v="1746.9555766179776"/>
    <n v="1086.7038204369001"/>
    <n v="2057.3718623595505"/>
    <n v="0.84911999069260924"/>
    <n v="873.47778830898881"/>
  </r>
  <r>
    <x v="196"/>
    <x v="43"/>
    <n v="1745.743991662921"/>
    <n v="1114.900070245397"/>
    <n v="2071.3822078651683"/>
    <n v="0.84279182520455254"/>
    <n v="872.87199583146048"/>
  </r>
  <r>
    <x v="196"/>
    <x v="44"/>
    <n v="1778.5824012808989"/>
    <n v="1117.4741884398736"/>
    <n v="2100.5008735955057"/>
    <n v="0.84674204311871248"/>
    <n v="889.29120064044946"/>
  </r>
  <r>
    <x v="196"/>
    <x v="45"/>
    <n v="1959.5016155730339"/>
    <n v="1236.4625270880185"/>
    <n v="2316.9993876404496"/>
    <n v="0.845706574643734"/>
    <n v="979.75080778651693"/>
  </r>
  <r>
    <x v="196"/>
    <x v="46"/>
    <n v="1965.5109148651686"/>
    <n v="1249.8008858849944"/>
    <n v="2329.2134747191012"/>
    <n v="0.84385177065069383"/>
    <n v="982.75545743258431"/>
  </r>
  <r>
    <x v="196"/>
    <x v="47"/>
    <n v="1980.5159285393263"/>
    <n v="1226.7238238668467"/>
    <n v="2329.6554859550561"/>
    <n v="0.85013253696926006"/>
    <n v="990.25796426966315"/>
  </r>
  <r>
    <x v="197"/>
    <x v="0"/>
    <n v="1971.6822991011238"/>
    <n v="1232.841910560219"/>
    <n v="2325.3881966292133"/>
    <n v="0.84789382777430156"/>
    <n v="985.84114955056191"/>
  </r>
  <r>
    <x v="197"/>
    <x v="1"/>
    <n v="1963.5902082808993"/>
    <n v="1244.5222214805337"/>
    <n v="2324.7627977528091"/>
    <n v="0.84464110066582665"/>
    <n v="981.79510414044967"/>
  </r>
  <r>
    <x v="197"/>
    <x v="2"/>
    <n v="1904.7169045617979"/>
    <n v="1198.694370440762"/>
    <n v="2250.5143146067417"/>
    <n v="0.84634738477308069"/>
    <n v="952.35845228089897"/>
  </r>
  <r>
    <x v="197"/>
    <x v="3"/>
    <n v="1893.7518581123597"/>
    <n v="1186.7381937799505"/>
    <n v="2234.8699382022469"/>
    <n v="0.84736557852476813"/>
    <n v="946.87592905617987"/>
  </r>
  <r>
    <x v="197"/>
    <x v="4"/>
    <n v="1907.217064820225"/>
    <n v="1196.1157752669164"/>
    <n v="2251.2596207865167"/>
    <n v="0.84717775205060775"/>
    <n v="953.6085324101125"/>
  </r>
  <r>
    <x v="197"/>
    <x v="5"/>
    <n v="1835.7821779550559"/>
    <n v="1161.8485713241962"/>
    <n v="2172.5534073033705"/>
    <n v="0.84498828511363333"/>
    <n v="917.89108897752794"/>
  </r>
  <r>
    <x v="197"/>
    <x v="6"/>
    <n v="1823.4232009887637"/>
    <n v="1163.1890030657676"/>
    <n v="2162.8409157303372"/>
    <n v="0.84306857139931601"/>
    <n v="911.71160049438186"/>
  </r>
  <r>
    <x v="197"/>
    <x v="7"/>
    <n v="1829.0191836741574"/>
    <n v="1172.5795282351912"/>
    <n v="2172.6145365168541"/>
    <n v="0.84185167360909297"/>
    <n v="914.50959183707869"/>
  </r>
  <r>
    <x v="197"/>
    <x v="8"/>
    <n v="1880.2299216741574"/>
    <n v="1179.0048108347316"/>
    <n v="2219.3054999999999"/>
    <n v="0.84721545622004601"/>
    <n v="940.11496083707868"/>
  </r>
  <r>
    <x v="197"/>
    <x v="9"/>
    <n v="1902.7880937303373"/>
    <n v="1200.3486592314055"/>
    <n v="2249.7643061797748"/>
    <n v="0.84577219422659322"/>
    <n v="951.39404686516866"/>
  </r>
  <r>
    <x v="197"/>
    <x v="10"/>
    <n v="2189.1070948651686"/>
    <n v="1389.0984315336889"/>
    <n v="2592.6404157303368"/>
    <n v="0.84435430443157133"/>
    <n v="1094.5535474325843"/>
  </r>
  <r>
    <x v="197"/>
    <x v="11"/>
    <n v="2293.9193237865175"/>
    <n v="1460.7465837558154"/>
    <n v="2719.5305561797754"/>
    <n v="0.84349827163143565"/>
    <n v="1146.9596618932587"/>
  </r>
  <r>
    <x v="197"/>
    <x v="12"/>
    <n v="2308.1827988426967"/>
    <n v="1473.56738263442"/>
    <n v="2738.4500477528086"/>
    <n v="0.84287927791007466"/>
    <n v="1154.0913994213483"/>
  </r>
  <r>
    <x v="197"/>
    <x v="13"/>
    <n v="2188.3898689887637"/>
    <n v="1385.8692794742237"/>
    <n v="2590.30575"/>
    <n v="0.84483844001379516"/>
    <n v="1094.1949344943819"/>
  </r>
  <r>
    <x v="197"/>
    <x v="14"/>
    <n v="1867.4900450898876"/>
    <n v="1180.6702304665355"/>
    <n v="2209.4119719101127"/>
    <n v="0.84524301888134434"/>
    <n v="933.74502254494382"/>
  </r>
  <r>
    <x v="197"/>
    <x v="15"/>
    <n v="1826.7094732247192"/>
    <n v="1154.4253081236454"/>
    <n v="2160.9176966292134"/>
    <n v="0.84533967956029921"/>
    <n v="913.3547366123596"/>
  </r>
  <r>
    <x v="197"/>
    <x v="16"/>
    <n v="1776.9858645842696"/>
    <n v="1128.1255142471794"/>
    <n v="2104.8386966292137"/>
    <n v="0.8442385002850894"/>
    <n v="888.49293229213481"/>
  </r>
  <r>
    <x v="197"/>
    <x v="17"/>
    <n v="1831.6773767528086"/>
    <n v="1145.3740650073203"/>
    <n v="2160.3064044943817"/>
    <n v="0.84787851063262087"/>
    <n v="915.83868837640432"/>
  </r>
  <r>
    <x v="197"/>
    <x v="18"/>
    <n v="2024.299123988764"/>
    <n v="1284.1161831039767"/>
    <n v="2397.23618258427"/>
    <n v="0.84443040643852119"/>
    <n v="1012.149561994382"/>
  </r>
  <r>
    <x v="197"/>
    <x v="19"/>
    <n v="2070.2664140561797"/>
    <n v="1310.9341256512801"/>
    <n v="2450.4185983146062"/>
    <n v="0.84486234942883032"/>
    <n v="1035.1332070280898"/>
  </r>
  <r>
    <x v="197"/>
    <x v="20"/>
    <n v="2076.9402616179777"/>
    <n v="1310.0515665602413"/>
    <n v="2455.5887191011234"/>
    <n v="0.84580135324055761"/>
    <n v="1038.4701308089889"/>
  </r>
  <r>
    <x v="197"/>
    <x v="21"/>
    <n v="2098.4489336629213"/>
    <n v="1327.0479197679156"/>
    <n v="2482.849997191011"/>
    <n v="0.84517749200999481"/>
    <n v="1049.2244668314606"/>
  </r>
  <r>
    <x v="197"/>
    <x v="22"/>
    <n v="2162.6345714157305"/>
    <n v="1359.2319634883731"/>
    <n v="2554.3100477528092"/>
    <n v="0.84666094991809604"/>
    <n v="1081.3172857078653"/>
  </r>
  <r>
    <x v="197"/>
    <x v="23"/>
    <n v="2425.9861360112363"/>
    <n v="1542.6740526645199"/>
    <n v="2874.935123595505"/>
    <n v="0.84384030655175413"/>
    <n v="1212.9930680056182"/>
  </r>
  <r>
    <x v="197"/>
    <x v="24"/>
    <n v="2260.8134740112359"/>
    <n v="1419.7707029120731"/>
    <n v="2669.6491179775285"/>
    <n v="0.84685791057215121"/>
    <n v="1130.406737005618"/>
  </r>
  <r>
    <x v="197"/>
    <x v="25"/>
    <n v="2181.5660928539328"/>
    <n v="1382.480998338079"/>
    <n v="2582.7280786516853"/>
    <n v="0.84467509796572182"/>
    <n v="1090.7830464269664"/>
  </r>
  <r>
    <x v="197"/>
    <x v="26"/>
    <n v="2363.8184558089893"/>
    <n v="1498.6150195319863"/>
    <n v="2798.8363061797754"/>
    <n v="0.84457188531881078"/>
    <n v="1181.9092279044946"/>
  </r>
  <r>
    <x v="197"/>
    <x v="27"/>
    <n v="2407.5975991348314"/>
    <n v="1519.1422540360898"/>
    <n v="2846.8086320224716"/>
    <n v="0.84571810414400439"/>
    <n v="1203.7987995674157"/>
  </r>
  <r>
    <x v="197"/>
    <x v="28"/>
    <n v="2132.4948761123596"/>
    <n v="1345.3409724737812"/>
    <n v="2521.4037219101124"/>
    <n v="0.84575701129562419"/>
    <n v="1066.2474380561798"/>
  </r>
  <r>
    <x v="197"/>
    <x v="29"/>
    <n v="2181.0109519213488"/>
    <n v="1374.5266668731542"/>
    <n v="2578.0093735955056"/>
    <n v="0.8460058269220061"/>
    <n v="1090.5054759606744"/>
  </r>
  <r>
    <x v="197"/>
    <x v="30"/>
    <n v="2297.2744821235956"/>
    <n v="1451.4274909407648"/>
    <n v="2717.3722247191013"/>
    <n v="0.8454029452520323"/>
    <n v="1148.6372410617978"/>
  </r>
  <r>
    <x v="197"/>
    <x v="31"/>
    <n v="2075.805667011236"/>
    <n v="1324.331421586847"/>
    <n v="2462.2800168539325"/>
    <n v="0.84304208002447389"/>
    <n v="1037.902833505618"/>
  </r>
  <r>
    <x v="197"/>
    <x v="32"/>
    <n v="2055.2330355168542"/>
    <n v="1305.8271623787334"/>
    <n v="2434.9881741573035"/>
    <n v="0.84404230678784531"/>
    <n v="1027.6165177584271"/>
  </r>
  <r>
    <x v="197"/>
    <x v="33"/>
    <n v="2138.3177777191013"/>
    <n v="1338.0887175239454"/>
    <n v="2522.4758342696632"/>
    <n v="0.84770595169575225"/>
    <n v="1069.1588888595506"/>
  </r>
  <r>
    <x v="197"/>
    <x v="34"/>
    <n v="2301.7196617078653"/>
    <n v="1448.4155029255871"/>
    <n v="2719.5258539325841"/>
    <n v="0.84636800138503987"/>
    <n v="1150.8598308539326"/>
  </r>
  <r>
    <x v="197"/>
    <x v="35"/>
    <n v="2050.9783057415734"/>
    <n v="1290.5286701613768"/>
    <n v="2423.2160983146068"/>
    <n v="0.84638687699708992"/>
    <n v="1025.4891528707867"/>
  </r>
  <r>
    <x v="197"/>
    <x v="36"/>
    <n v="1912.3511054157304"/>
    <n v="1195.2215027755194"/>
    <n v="2255.1366235955056"/>
    <n v="0.84799789307964379"/>
    <n v="956.17555270786522"/>
  </r>
  <r>
    <x v="197"/>
    <x v="37"/>
    <n v="1760.019623089888"/>
    <n v="1104.8665949836443"/>
    <n v="2078.0758567415733"/>
    <n v="0.84694676442158467"/>
    <n v="880.009811544944"/>
  </r>
  <r>
    <x v="197"/>
    <x v="38"/>
    <n v="1913.8341826516853"/>
    <n v="1203.8809324335996"/>
    <n v="2260.9932724719101"/>
    <n v="0.8464572654651551"/>
    <n v="956.91709132584265"/>
  </r>
  <r>
    <x v="197"/>
    <x v="39"/>
    <n v="1846.2488132022474"/>
    <n v="1149.8957639639714"/>
    <n v="2175.0620561797755"/>
    <n v="0.84882581071960428"/>
    <n v="923.12440660112372"/>
  </r>
  <r>
    <x v="197"/>
    <x v="40"/>
    <n v="1661.3544656629215"/>
    <n v="1042.8478032956475"/>
    <n v="1961.537713483146"/>
    <n v="0.84696534471051155"/>
    <n v="830.67723283146074"/>
  </r>
  <r>
    <x v="197"/>
    <x v="41"/>
    <n v="1721.4312500898875"/>
    <n v="1071.7352159083669"/>
    <n v="2027.7923764044945"/>
    <n v="0.84891888840324969"/>
    <n v="860.71562504494375"/>
  </r>
  <r>
    <x v="197"/>
    <x v="42"/>
    <n v="1737.5019722696629"/>
    <n v="1090.8377404350622"/>
    <n v="2051.5457780898873"/>
    <n v="0.84692332524374958"/>
    <n v="868.75098613483146"/>
  </r>
  <r>
    <x v="197"/>
    <x v="43"/>
    <n v="2005.0434326629213"/>
    <n v="1261.7943898982189"/>
    <n v="2369.0344550561795"/>
    <n v="0.84635469458183699"/>
    <n v="1002.5217163314607"/>
  </r>
  <r>
    <x v="197"/>
    <x v="44"/>
    <n v="2012.5398613146069"/>
    <n v="1266.5858261598323"/>
    <n v="2377.9311067415729"/>
    <n v="0.84634069322233074"/>
    <n v="1006.2699306573035"/>
  </r>
  <r>
    <x v="197"/>
    <x v="45"/>
    <n v="2005.5621044831462"/>
    <n v="1262.4754270773317"/>
    <n v="2369.8361882022473"/>
    <n v="0.84628723051299226"/>
    <n v="1002.7810522415731"/>
  </r>
  <r>
    <x v="197"/>
    <x v="46"/>
    <n v="2066.9882460674157"/>
    <n v="1283.4970456302876"/>
    <n v="2433.0649550561793"/>
    <n v="0.84954092235473799"/>
    <n v="1033.4941230337079"/>
  </r>
  <r>
    <x v="197"/>
    <x v="47"/>
    <n v="2066.7451186516855"/>
    <n v="1288.4807169897049"/>
    <n v="2435.4913146067415"/>
    <n v="0.8485947399017526"/>
    <n v="1033.3725593258428"/>
  </r>
  <r>
    <x v="198"/>
    <x v="0"/>
    <n v="2055.2857131235955"/>
    <n v="1279.0135326480258"/>
    <n v="2420.7591741573033"/>
    <n v="0.84902527069387912"/>
    <n v="1027.6428565617978"/>
  </r>
  <r>
    <x v="198"/>
    <x v="1"/>
    <n v="2004.0749751235953"/>
    <n v="1262.8469558088061"/>
    <n v="2368.775831460674"/>
    <n v="0.84603825676818445"/>
    <n v="1002.0374875617977"/>
  </r>
  <r>
    <x v="198"/>
    <x v="2"/>
    <n v="1971.5404747752807"/>
    <n v="1238.3280940384325"/>
    <n v="2328.1813314606738"/>
    <n v="0.8468156874784144"/>
    <n v="985.77023738764035"/>
  </r>
  <r>
    <x v="198"/>
    <x v="3"/>
    <n v="1931.2664183595507"/>
    <n v="1216.2617434333922"/>
    <n v="2282.3414747191014"/>
    <n v="0.84617768189014786"/>
    <n v="965.63320917977535"/>
  </r>
  <r>
    <x v="198"/>
    <x v="4"/>
    <n v="1980.3497914719101"/>
    <n v="1235.8922902075419"/>
    <n v="2334.355382022472"/>
    <n v="0.84834974431191645"/>
    <n v="990.17489573595503"/>
  </r>
  <r>
    <x v="198"/>
    <x v="5"/>
    <n v="2083.8977578314607"/>
    <n v="1319.0848312732219"/>
    <n v="2466.2957359550564"/>
    <n v="0.84495047672151347"/>
    <n v="1041.9488789157303"/>
  </r>
  <r>
    <x v="198"/>
    <x v="6"/>
    <n v="2129.1437698988761"/>
    <n v="1335.2220654123764"/>
    <n v="2513.1794915730334"/>
    <n v="0.8471912877843103"/>
    <n v="1064.5718849494381"/>
  </r>
  <r>
    <x v="198"/>
    <x v="7"/>
    <n v="2178.06100594382"/>
    <n v="1363.5888964319859"/>
    <n v="2569.6934494382022"/>
    <n v="0.84759565636904954"/>
    <n v="1089.03050297191"/>
  </r>
  <r>
    <x v="198"/>
    <x v="8"/>
    <n v="2180.6057395617977"/>
    <n v="1369.7403783182922"/>
    <n v="2575.1174915730335"/>
    <n v="0.84679854286172995"/>
    <n v="1090.3028697808988"/>
  </r>
  <r>
    <x v="198"/>
    <x v="9"/>
    <n v="2238.8914853595511"/>
    <n v="1424.9498621281566"/>
    <n v="2653.8871853932583"/>
    <n v="0.84362722638784193"/>
    <n v="1119.4457426797755"/>
  </r>
  <r>
    <x v="198"/>
    <x v="10"/>
    <n v="2499.0135074494383"/>
    <n v="1597.5887545306043"/>
    <n v="2966.0341095505614"/>
    <n v="0.84254375207711618"/>
    <n v="1249.5067537247191"/>
  </r>
  <r>
    <x v="198"/>
    <x v="11"/>
    <n v="2592.7715432022474"/>
    <n v="1649.1160694727807"/>
    <n v="3072.7915786516855"/>
    <n v="0.84378373112436522"/>
    <n v="1296.3857716011237"/>
  </r>
  <r>
    <x v="198"/>
    <x v="12"/>
    <n v="2561.6836509775285"/>
    <n v="1631.3245699179074"/>
    <n v="3037.0121797752813"/>
    <n v="0.84348810585510259"/>
    <n v="1280.8418254887642"/>
  </r>
  <r>
    <x v="198"/>
    <x v="13"/>
    <n v="2528.2131100786519"/>
    <n v="1612.8117492002707"/>
    <n v="2998.8369859550562"/>
    <n v="0.84306453532467618"/>
    <n v="1264.1065550393259"/>
  </r>
  <r>
    <x v="198"/>
    <x v="14"/>
    <n v="2083.1724277078656"/>
    <n v="1321.090664524439"/>
    <n v="2466.7565561797755"/>
    <n v="0.84449858762473096"/>
    <n v="1041.5862138539328"/>
  </r>
  <r>
    <x v="198"/>
    <x v="15"/>
    <n v="2079.7564875168541"/>
    <n v="1322.4174179201623"/>
    <n v="2464.5841179775284"/>
    <n v="0.84385697057219167"/>
    <n v="1039.8782437584271"/>
  </r>
  <r>
    <x v="198"/>
    <x v="16"/>
    <n v="2194.881370988764"/>
    <n v="1389.3776387678629"/>
    <n v="2597.6671179775285"/>
    <n v="0.84494327845118111"/>
    <n v="1097.440685494382"/>
  </r>
  <r>
    <x v="198"/>
    <x v="17"/>
    <n v="2281.2848024157306"/>
    <n v="1453.5232383549019"/>
    <n v="2704.9935589887641"/>
    <n v="0.84336053031807101"/>
    <n v="1140.6424012078653"/>
  </r>
  <r>
    <x v="198"/>
    <x v="18"/>
    <n v="2306.1486327977527"/>
    <n v="1484.1170879601466"/>
    <n v="2742.4304999999999"/>
    <n v="0.84091415727682173"/>
    <n v="1153.0743163988764"/>
  </r>
  <r>
    <x v="198"/>
    <x v="19"/>
    <n v="2331.1907566179775"/>
    <n v="1492.2232364906088"/>
    <n v="2767.8837640449437"/>
    <n v="0.84222855992016454"/>
    <n v="1165.5953783089888"/>
  </r>
  <r>
    <x v="198"/>
    <x v="20"/>
    <n v="2354.1622452808992"/>
    <n v="1514.9424949512895"/>
    <n v="2799.4875674157302"/>
    <n v="0.84092612972526226"/>
    <n v="1177.0811226404496"/>
  </r>
  <r>
    <x v="198"/>
    <x v="21"/>
    <n v="2418.8746591011236"/>
    <n v="1544.7468877459671"/>
    <n v="2870.0518398876402"/>
    <n v="0.84279824687620286"/>
    <n v="1209.4373295505618"/>
  </r>
  <r>
    <x v="198"/>
    <x v="22"/>
    <n v="2159.0484420337079"/>
    <n v="1374.2087416323875"/>
    <n v="2559.2850252808989"/>
    <n v="0.84361390806666314"/>
    <n v="1079.524221016854"/>
  </r>
  <r>
    <x v="198"/>
    <x v="23"/>
    <n v="2300.7957775280902"/>
    <n v="1460.8646307781592"/>
    <n v="2725.3966095505616"/>
    <n v="0.84420585593504083"/>
    <n v="1150.3978887640451"/>
  </r>
  <r>
    <x v="198"/>
    <x v="24"/>
    <n v="2351.7350232471908"/>
    <n v="1492.4127458262858"/>
    <n v="2785.3102921348313"/>
    <n v="0.84433502072929834"/>
    <n v="1175.8675116235954"/>
  </r>
  <r>
    <x v="198"/>
    <x v="25"/>
    <n v="2287.81277352809"/>
    <n v="1455.6196974847592"/>
    <n v="2711.626078651685"/>
    <n v="0.8437051079939718"/>
    <n v="1143.906386764045"/>
  </r>
  <r>
    <x v="198"/>
    <x v="26"/>
    <n v="2220.4462187528088"/>
    <n v="1405.5522021823533"/>
    <n v="2627.9190252808989"/>
    <n v="0.84494468718093962"/>
    <n v="1110.2231093764044"/>
  </r>
  <r>
    <x v="198"/>
    <x v="27"/>
    <n v="2151.0049766966295"/>
    <n v="1355.7814009929098"/>
    <n v="2542.6296657303369"/>
    <n v="0.84597651230454807"/>
    <n v="1075.5024883483147"/>
  </r>
  <r>
    <x v="198"/>
    <x v="28"/>
    <n v="2188.9328535505615"/>
    <n v="1381.5962831698891"/>
    <n v="2588.4812780898874"/>
    <n v="0.84564368770163034"/>
    <n v="1094.4664267752808"/>
  </r>
  <r>
    <x v="198"/>
    <x v="29"/>
    <n v="2123.4059628876412"/>
    <n v="1347.683249083876"/>
    <n v="2514.9757500000001"/>
    <n v="0.84430474643250175"/>
    <n v="1061.7029814438206"/>
  </r>
  <r>
    <x v="198"/>
    <x v="30"/>
    <n v="1906.0216883595506"/>
    <n v="1220.4814786312813"/>
    <n v="2263.2926713483148"/>
    <n v="0.84214547790855232"/>
    <n v="953.01084417977529"/>
  </r>
  <r>
    <x v="198"/>
    <x v="31"/>
    <n v="1884.1199603258426"/>
    <n v="1187.275964345436"/>
    <n v="2227.0007275280896"/>
    <n v="0.84603473049475142"/>
    <n v="942.05998016292131"/>
  </r>
  <r>
    <x v="198"/>
    <x v="32"/>
    <n v="1846.4554715056181"/>
    <n v="1161.2872274383253"/>
    <n v="2181.2807780898879"/>
    <n v="0.8465005927033975"/>
    <n v="923.22773575280905"/>
  </r>
  <r>
    <x v="198"/>
    <x v="33"/>
    <n v="1830.9155775168538"/>
    <n v="1159.8875915600834"/>
    <n v="2167.3926910112355"/>
    <n v="0.84475489149250926"/>
    <n v="915.45778875842689"/>
  </r>
  <r>
    <x v="198"/>
    <x v="34"/>
    <n v="1873.0292980449442"/>
    <n v="1183.9198569473861"/>
    <n v="2215.8305393258429"/>
    <n v="0.8452944685087721"/>
    <n v="936.5146490224721"/>
  </r>
  <r>
    <x v="198"/>
    <x v="35"/>
    <n v="2058.604402348315"/>
    <n v="1289.5378391713623"/>
    <n v="2429.1479831460679"/>
    <n v="0.8474594452998907"/>
    <n v="1029.3022011741575"/>
  </r>
  <r>
    <x v="198"/>
    <x v="36"/>
    <n v="1875.3552169887644"/>
    <n v="1183.3851756114598"/>
    <n v="2217.5115926966291"/>
    <n v="0.84570255378381953"/>
    <n v="937.67760849438218"/>
  </r>
  <r>
    <x v="198"/>
    <x v="37"/>
    <n v="1764.5580015168541"/>
    <n v="1111.5177615075218"/>
    <n v="2085.458384831461"/>
    <n v="0.84612477254465046"/>
    <n v="882.27900075842706"/>
  </r>
  <r>
    <x v="198"/>
    <x v="38"/>
    <n v="1749.232870078652"/>
    <n v="1090.7678670924788"/>
    <n v="2061.453412921348"/>
    <n v="0.84854348835356952"/>
    <n v="874.61643503932601"/>
  </r>
  <r>
    <x v="198"/>
    <x v="39"/>
    <n v="1755.3758894494383"/>
    <n v="1095.4417668266378"/>
    <n v="2069.1392359550559"/>
    <n v="0.84836044812576694"/>
    <n v="877.68794472471916"/>
  </r>
  <r>
    <x v="198"/>
    <x v="40"/>
    <n v="1941.7735748426967"/>
    <n v="1227.0369713713376"/>
    <n v="2296.9772191011234"/>
    <n v="0.84536039743684155"/>
    <n v="970.88678742134834"/>
  </r>
  <r>
    <x v="198"/>
    <x v="41"/>
    <n v="1945.6028316404497"/>
    <n v="1217.9989308236156"/>
    <n v="2295.4066685393259"/>
    <n v="0.84760703116651981"/>
    <n v="972.80141582022486"/>
  </r>
  <r>
    <x v="198"/>
    <x v="42"/>
    <n v="1763.3666771797753"/>
    <n v="1106.5437826843702"/>
    <n v="2081.8023876404495"/>
    <n v="0.84703845458569449"/>
    <n v="881.68333858988763"/>
  </r>
  <r>
    <x v="198"/>
    <x v="43"/>
    <n v="1703.9828058876406"/>
    <n v="1084.3522769076094"/>
    <n v="2019.7468314606742"/>
    <n v="0.8436615814147983"/>
    <n v="851.99140294382028"/>
  </r>
  <r>
    <x v="198"/>
    <x v="44"/>
    <n v="1749.8609492359549"/>
    <n v="1101.0723288593676"/>
    <n v="2067.4558314606743"/>
    <n v="0.84638371597020479"/>
    <n v="874.93047461797744"/>
  </r>
  <r>
    <x v="198"/>
    <x v="45"/>
    <n v="1934.5648469662922"/>
    <n v="1212.9215858903103"/>
    <n v="2283.3571601123595"/>
    <n v="0.8472458364205695"/>
    <n v="967.28242348314609"/>
  </r>
  <r>
    <x v="198"/>
    <x v="46"/>
    <n v="1939.7394087977527"/>
    <n v="1206.8067854012565"/>
    <n v="2284.5068595505618"/>
    <n v="0.84908451935196372"/>
    <n v="969.86970439887637"/>
  </r>
  <r>
    <x v="198"/>
    <x v="47"/>
    <n v="1895.1579449999999"/>
    <n v="1197.5659777239164"/>
    <n v="2241.8269129213481"/>
    <n v="0.84536318753101225"/>
    <n v="947.57897249999996"/>
  </r>
  <r>
    <x v="199"/>
    <x v="0"/>
    <n v="1867.1618230786517"/>
    <n v="1169.36520858886"/>
    <n v="2203.1133117977529"/>
    <n v="0.84751057200731861"/>
    <n v="933.58091153932583"/>
  </r>
  <r>
    <x v="199"/>
    <x v="1"/>
    <n v="1878.673906213483"/>
    <n v="1179.6709453110736"/>
    <n v="2218.3415393258424"/>
    <n v="0.84688217432218083"/>
    <n v="939.33695310674148"/>
  </r>
  <r>
    <x v="199"/>
    <x v="2"/>
    <n v="1824.1363747415733"/>
    <n v="1161.7770585058686"/>
    <n v="2162.6833904494383"/>
    <n v="0.84345974209497676"/>
    <n v="912.06818737078663"/>
  </r>
  <r>
    <x v="199"/>
    <x v="3"/>
    <n v="1824.6793593033706"/>
    <n v="1148.9270481978228"/>
    <n v="2156.2671741573031"/>
    <n v="0.84622136865598707"/>
    <n v="912.33967965168529"/>
  </r>
  <r>
    <x v="199"/>
    <x v="4"/>
    <n v="1817.6084036292132"/>
    <n v="1153.4599391402924"/>
    <n v="2152.7122752808987"/>
    <n v="0.84433411027585692"/>
    <n v="908.80420181460659"/>
  </r>
  <r>
    <x v="199"/>
    <x v="5"/>
    <n v="1809.2164556629214"/>
    <n v="1146.8499492856565"/>
    <n v="2142.0851966292134"/>
    <n v="0.84460527457540224"/>
    <n v="904.60822783146068"/>
  </r>
  <r>
    <x v="199"/>
    <x v="6"/>
    <n v="1821.4619731685398"/>
    <n v="1165.0669727500074"/>
    <n v="2162.1990589887641"/>
    <n v="0.84241178701669439"/>
    <n v="910.73098658426989"/>
  </r>
  <r>
    <x v="199"/>
    <x v="7"/>
    <n v="1844.3888884719101"/>
    <n v="1153.2802525489228"/>
    <n v="2175.2760084269662"/>
    <n v="0.84788729399248308"/>
    <n v="922.19444423595507"/>
  </r>
  <r>
    <x v="199"/>
    <x v="8"/>
    <n v="2039.1258442247192"/>
    <n v="1286.9036342468164"/>
    <n v="2411.2559325842699"/>
    <n v="0.8456696017495251"/>
    <n v="1019.5629221123596"/>
  </r>
  <r>
    <x v="199"/>
    <x v="9"/>
    <n v="2060.209043292135"/>
    <n v="1296.3869756417998"/>
    <n v="2434.1488230337081"/>
    <n v="0.84637760181173816"/>
    <n v="1030.1045216460675"/>
  </r>
  <r>
    <x v="199"/>
    <x v="10"/>
    <n v="2232.9146030561797"/>
    <n v="1412.7617801872914"/>
    <n v="2642.3102528089885"/>
    <n v="0.84506147629045891"/>
    <n v="1116.4573015280898"/>
  </r>
  <r>
    <x v="199"/>
    <x v="11"/>
    <n v="2144.6836638876403"/>
    <n v="1351.9740653973927"/>
    <n v="2535.2518398876405"/>
    <n v="0.84594501822063184"/>
    <n v="1072.3418319438201"/>
  </r>
  <r>
    <x v="199"/>
    <x v="12"/>
    <n v="2144.0312719887647"/>
    <n v="1354.4969009298829"/>
    <n v="2536.0465196629216"/>
    <n v="0.84542269054028962"/>
    <n v="1072.0156359943824"/>
  </r>
  <r>
    <x v="199"/>
    <x v="13"/>
    <n v="2039.883591337079"/>
    <n v="1284.3038635006626"/>
    <n v="2410.5106264044944"/>
    <n v="0.84624542575850792"/>
    <n v="1019.9417956685395"/>
  </r>
  <r>
    <x v="199"/>
    <x v="14"/>
    <n v="1631.7982761573035"/>
    <n v="1036.8723355264121"/>
    <n v="1933.3571460674159"/>
    <n v="0.84402319534003101"/>
    <n v="815.89913807865173"/>
  </r>
  <r>
    <x v="199"/>
    <x v="15"/>
    <n v="1678.1788828314609"/>
    <n v="1045.5206408239737"/>
    <n v="1977.2197078651686"/>
    <n v="0.8487569065571442"/>
    <n v="839.08944141573045"/>
  </r>
  <r>
    <x v="199"/>
    <x v="16"/>
    <n v="1630.0720715056179"/>
    <n v="1021.2837657189738"/>
    <n v="1923.5788230337077"/>
    <n v="0.84741631171360299"/>
    <n v="815.03603575280897"/>
  </r>
  <r>
    <x v="199"/>
    <x v="17"/>
    <n v="1645.1135542921352"/>
    <n v="1029.5491696790702"/>
    <n v="1940.7138117977531"/>
    <n v="0.84768477675139908"/>
    <n v="822.55677714606759"/>
  </r>
  <r>
    <x v="199"/>
    <x v="18"/>
    <n v="1787.8941813033709"/>
    <n v="1123.1549420771848"/>
    <n v="2111.4077359550561"/>
    <n v="0.84677826592060401"/>
    <n v="893.94709065168547"/>
  </r>
  <r>
    <x v="199"/>
    <x v="19"/>
    <n v="1919.5112078089887"/>
    <n v="1216.40260897651"/>
    <n v="2272.478511235955"/>
    <n v="0.84467738564665484"/>
    <n v="959.75560390449436"/>
  </r>
  <r>
    <x v="199"/>
    <x v="20"/>
    <n v="2002.1137473033705"/>
    <n v="1266.7632637977733"/>
    <n v="2369.2084382022472"/>
    <n v="0.84505597524486797"/>
    <n v="1001.0568736516852"/>
  </r>
  <r>
    <x v="199"/>
    <x v="21"/>
    <n v="1975.0779786741575"/>
    <n v="1245.1332557291862"/>
    <n v="2334.7997443820227"/>
    <n v="0.84593035588023124"/>
    <n v="987.53898933707876"/>
  </r>
  <r>
    <x v="199"/>
    <x v="22"/>
    <n v="1987.9596795842697"/>
    <n v="1261.5281071267148"/>
    <n v="2354.4504353932584"/>
    <n v="0.8443412737428152"/>
    <n v="993.97983979213484"/>
  </r>
  <r>
    <x v="199"/>
    <x v="23"/>
    <n v="2166.9500830449438"/>
    <n v="1355.2700187517653"/>
    <n v="2555.8617893258429"/>
    <n v="0.84783539238892802"/>
    <n v="1083.4750415224719"/>
  </r>
  <r>
    <x v="199"/>
    <x v="24"/>
    <n v="2218.8132129438204"/>
    <n v="1385.5600171253411"/>
    <n v="2615.8953792134835"/>
    <n v="0.84820411036887378"/>
    <n v="1109.4066064719102"/>
  </r>
  <r>
    <x v="199"/>
    <x v="25"/>
    <n v="2067.9485993595504"/>
    <n v="1301.8028955594189"/>
    <n v="2443.5838820224717"/>
    <n v="0.84627690277936329"/>
    <n v="1033.9742996797752"/>
  </r>
  <r>
    <x v="199"/>
    <x v="26"/>
    <n v="1864.8885817415733"/>
    <n v="1173.3006437380104"/>
    <n v="2203.2802415730339"/>
    <n v="0.84641460788943235"/>
    <n v="932.44429087078663"/>
  </r>
  <r>
    <x v="199"/>
    <x v="27"/>
    <n v="2060.8492788202248"/>
    <n v="1294.3436851446645"/>
    <n v="2433.6033623595508"/>
    <n v="0.84683038768572594"/>
    <n v="1030.4246394101124"/>
  </r>
  <r>
    <x v="199"/>
    <x v="28"/>
    <n v="2067.6730549550562"/>
    <n v="1290.5380748514856"/>
    <n v="2437.3675112359551"/>
    <n v="0.84832223512594862"/>
    <n v="1033.8365274775281"/>
  </r>
  <r>
    <x v="199"/>
    <x v="29"/>
    <n v="1795.5445906516854"/>
    <n v="1135.2292939381337"/>
    <n v="2124.3177556179776"/>
    <n v="0.8452335277541142"/>
    <n v="897.77229532584272"/>
  </r>
  <r>
    <x v="199"/>
    <x v="30"/>
    <n v="1768.1562872696629"/>
    <n v="1115.4210469138579"/>
    <n v="2090.5838342696629"/>
    <n v="0.84577152960113711"/>
    <n v="884.07814363483146"/>
  </r>
  <r>
    <x v="199"/>
    <x v="31"/>
    <n v="1721.9904431460675"/>
    <n v="1074.6826988058897"/>
    <n v="2029.826098314607"/>
    <n v="0.84834382835842947"/>
    <n v="860.99522157303375"/>
  </r>
  <r>
    <x v="199"/>
    <x v="32"/>
    <n v="1811.2668302022473"/>
    <n v="1136.8832984237199"/>
    <n v="2138.5020842696631"/>
    <n v="0.8469792213556937"/>
    <n v="905.63341510112366"/>
  </r>
  <r>
    <x v="199"/>
    <x v="33"/>
    <n v="1980.6212837528089"/>
    <n v="1248.2392561326365"/>
    <n v="2341.1454269662922"/>
    <n v="0.84600523356609314"/>
    <n v="990.31064187640447"/>
  </r>
  <r>
    <x v="199"/>
    <x v="34"/>
    <n v="1792.9471794269664"/>
    <n v="1119.5740893143914"/>
    <n v="2113.7894241573031"/>
    <n v="0.84821466080603292"/>
    <n v="896.47358971348319"/>
  </r>
  <r>
    <x v="199"/>
    <x v="35"/>
    <n v="1735.2935649101125"/>
    <n v="1084.6729568216708"/>
    <n v="2046.4015196629211"/>
    <n v="0.84797316080763385"/>
    <n v="867.64678245505627"/>
  </r>
  <r>
    <x v="199"/>
    <x v="36"/>
    <n v="1719.7415145505618"/>
    <n v="1068.1881802045232"/>
    <n v="2024.4843455056182"/>
    <n v="0.8494713818698626"/>
    <n v="859.87075727528088"/>
  </r>
  <r>
    <x v="199"/>
    <x v="37"/>
    <n v="1724.8917636404494"/>
    <n v="1083.3138548479117"/>
    <n v="2036.8653623595503"/>
    <n v="0.84683641614991001"/>
    <n v="862.44588182022471"/>
  </r>
  <r>
    <x v="199"/>
    <x v="38"/>
    <n v="1890.7775993932589"/>
    <n v="1184.8252243546881"/>
    <n v="2231.3338483146067"/>
    <n v="0.84737548387096795"/>
    <n v="945.38879969662946"/>
  </r>
  <r>
    <x v="199"/>
    <x v="39"/>
    <n v="1939.8163991460676"/>
    <n v="1224.090434765898"/>
    <n v="2293.7491264044943"/>
    <n v="0.84569684487979535"/>
    <n v="969.90819957303381"/>
  </r>
  <r>
    <x v="199"/>
    <x v="40"/>
    <n v="1690.5743289101122"/>
    <n v="1063.5728120343742"/>
    <n v="1997.305356741573"/>
    <n v="0.84642757463392315"/>
    <n v="845.28716445505609"/>
  </r>
  <r>
    <x v="199"/>
    <x v="41"/>
    <n v="1671.9345603707864"/>
    <n v="1048.1524061590694"/>
    <n v="1973.3191938202247"/>
    <n v="0.84727020626299376"/>
    <n v="835.96728018539318"/>
  </r>
  <r>
    <x v="199"/>
    <x v="42"/>
    <n v="1689.8652072808989"/>
    <n v="1052.0797650543682"/>
    <n v="1990.6070056179774"/>
    <n v="0.84891955193149027"/>
    <n v="844.93260364044943"/>
  </r>
  <r>
    <x v="199"/>
    <x v="43"/>
    <n v="1597.5699881460675"/>
    <n v="1006.4059538707937"/>
    <n v="1888.1426882022472"/>
    <n v="0.84610659889648387"/>
    <n v="798.78499407303377"/>
  </r>
  <r>
    <x v="199"/>
    <x v="44"/>
    <n v="1744.7714820000001"/>
    <n v="1093.8453995519358"/>
    <n v="2059.3021348314605"/>
    <n v="0.84726347459587203"/>
    <n v="872.38574100000005"/>
  </r>
  <r>
    <x v="199"/>
    <x v="45"/>
    <n v="1910.2845223820229"/>
    <n v="1198.5747727796002"/>
    <n v="2255.164837078652"/>
    <n v="0.84707090629198167"/>
    <n v="955.14226119101147"/>
  </r>
  <r>
    <x v="199"/>
    <x v="46"/>
    <n v="1890.2386669550563"/>
    <n v="1189.4149609548101"/>
    <n v="2233.3181966292132"/>
    <n v="0.8463812589751103"/>
    <n v="945.11933347752813"/>
  </r>
  <r>
    <x v="199"/>
    <x v="47"/>
    <n v="1868.6084312022474"/>
    <n v="1171.3649744646564"/>
    <n v="2205.4009550561796"/>
    <n v="0.8472873954816289"/>
    <n v="934.3042156011237"/>
  </r>
  <r>
    <x v="200"/>
    <x v="0"/>
    <n v="1822.5763071573037"/>
    <n v="1134.7061375481182"/>
    <n v="2146.937915730337"/>
    <n v="0.8489189621197345"/>
    <n v="911.28815357865187"/>
  </r>
  <r>
    <x v="200"/>
    <x v="1"/>
    <n v="1866.2581995168539"/>
    <n v="1171.7046644003212"/>
    <n v="2203.5905898876404"/>
    <n v="0.84691694005283136"/>
    <n v="933.12909975842695"/>
  </r>
  <r>
    <x v="200"/>
    <x v="2"/>
    <n v="1797.2951080449443"/>
    <n v="1117.3485272104431"/>
    <n v="2116.3027752808989"/>
    <n v="0.84926180177899524"/>
    <n v="898.64755402247215"/>
  </r>
  <r>
    <x v="200"/>
    <x v="3"/>
    <n v="1755.1894917640452"/>
    <n v="1101.4348345351848"/>
    <n v="2072.160429775281"/>
    <n v="0.84703359187029248"/>
    <n v="877.59474588202261"/>
  </r>
  <r>
    <x v="200"/>
    <x v="4"/>
    <n v="1754.5695168539328"/>
    <n v="1107.2096455299891"/>
    <n v="2074.7113988764045"/>
    <n v="0.84569329392230164"/>
    <n v="877.28475842696639"/>
  </r>
  <r>
    <x v="200"/>
    <x v="5"/>
    <n v="1743.7462947303372"/>
    <n v="1097.0780457096469"/>
    <n v="2060.1532415730335"/>
    <n v="0.84641581972751545"/>
    <n v="871.87314736516862"/>
  </r>
  <r>
    <x v="200"/>
    <x v="6"/>
    <n v="1766.1504860898874"/>
    <n v="1117.2579313180493"/>
    <n v="2089.8690926966292"/>
    <n v="0.84510101243277558"/>
    <n v="883.0752430449437"/>
  </r>
  <r>
    <x v="200"/>
    <x v="7"/>
    <n v="1785.3453955617977"/>
    <n v="1129.1254117372864"/>
    <n v="2112.4351769662917"/>
    <n v="0.84515984917736797"/>
    <n v="892.67269778089883"/>
  </r>
  <r>
    <x v="200"/>
    <x v="8"/>
    <n v="1842.3223054382026"/>
    <n v="1155.9639074125791"/>
    <n v="2174.9492022471909"/>
    <n v="0.84706452156891154"/>
    <n v="921.16115271910132"/>
  </r>
  <r>
    <x v="200"/>
    <x v="9"/>
    <n v="1837.6096856966296"/>
    <n v="1147.6423187540113"/>
    <n v="2166.5392331460675"/>
    <n v="0.84817743319986227"/>
    <n v="918.80484284831482"/>
  </r>
  <r>
    <x v="200"/>
    <x v="10"/>
    <n v="1830.0889443033707"/>
    <n v="1150.2007203704788"/>
    <n v="2161.5242865168539"/>
    <n v="0.84666591799087842"/>
    <n v="915.04447215168534"/>
  </r>
  <r>
    <x v="200"/>
    <x v="11"/>
    <n v="1790.8157624157304"/>
    <n v="1130.926060122709"/>
    <n v="2118.0214466292136"/>
    <n v="0.84551351699756194"/>
    <n v="895.40788120786522"/>
  </r>
  <r>
    <x v="200"/>
    <x v="12"/>
    <n v="1799.4629941685394"/>
    <n v="1144.8498209651409"/>
    <n v="2132.7794494382019"/>
    <n v="0.84371733544344596"/>
    <n v="899.73149708426968"/>
  </r>
  <r>
    <x v="200"/>
    <x v="13"/>
    <n v="1693.0906976629215"/>
    <n v="1061.0065501628758"/>
    <n v="1998.0718230337079"/>
    <n v="0.8473622810476712"/>
    <n v="846.54534883146073"/>
  </r>
  <r>
    <x v="200"/>
    <x v="14"/>
    <n v="1363.3045667191011"/>
    <n v="863.27343146906435"/>
    <n v="1613.6419550561795"/>
    <n v="0.8448618743751225"/>
    <n v="681.65228335955055"/>
  </r>
  <r>
    <x v="200"/>
    <x v="15"/>
    <n v="1335.6893444157304"/>
    <n v="841.40301127377472"/>
    <n v="1578.6149157303371"/>
    <n v="0.84611473710659912"/>
    <n v="667.84467220786519"/>
  </r>
  <r>
    <x v="200"/>
    <x v="16"/>
    <n v="1372.4258969325845"/>
    <n v="867.37392473394732"/>
    <n v="1623.5425365168539"/>
    <n v="0.84532795788460535"/>
    <n v="686.21294846629223"/>
  </r>
  <r>
    <x v="200"/>
    <x v="17"/>
    <n v="1365.893873696629"/>
    <n v="856.55814708909645"/>
    <n v="1612.252441011236"/>
    <n v="0.84719603391632259"/>
    <n v="682.94693684831452"/>
  </r>
  <r>
    <x v="200"/>
    <x v="18"/>
    <n v="1496.2628461348315"/>
    <n v="953.59453681523985"/>
    <n v="1774.3012837078652"/>
    <n v="0.84329694166032509"/>
    <n v="748.13142306741577"/>
  </r>
  <r>
    <x v="200"/>
    <x v="19"/>
    <n v="1589.5792004157306"/>
    <n v="1008.3149136327962"/>
    <n v="1882.4082977528087"/>
    <n v="0.84443911680231476"/>
    <n v="794.78960020786531"/>
  </r>
  <r>
    <x v="200"/>
    <x v="20"/>
    <n v="1593.5948548988765"/>
    <n v="1000.2679404823047"/>
    <n v="1881.5101685393258"/>
    <n v="0.84697647748352756"/>
    <n v="796.79742744943826"/>
  </r>
  <r>
    <x v="200"/>
    <x v="21"/>
    <n v="1633.7311391123599"/>
    <n v="1021.1717410061892"/>
    <n v="1926.6211769662921"/>
    <n v="0.84797735986940381"/>
    <n v="816.86556955617993"/>
  </r>
  <r>
    <x v="200"/>
    <x v="22"/>
    <n v="1673.3041781460674"/>
    <n v="1059.7211481243571"/>
    <n v="1980.6452949438201"/>
    <n v="0.8448277853776589"/>
    <n v="836.65208907303372"/>
  </r>
  <r>
    <x v="200"/>
    <x v="23"/>
    <n v="1767.7389185393261"/>
    <n v="1118.5510724330034"/>
    <n v="2091.9028146067417"/>
    <n v="0.84503873994339673"/>
    <n v="883.86945926966303"/>
  </r>
  <r>
    <x v="200"/>
    <x v="24"/>
    <n v="1709.1087422359553"/>
    <n v="1074.643556957931"/>
    <n v="2018.8886713483146"/>
    <n v="0.84655918203480096"/>
    <n v="854.55437111797767"/>
  </r>
  <r>
    <x v="200"/>
    <x v="25"/>
    <n v="1891.1625511348318"/>
    <n v="1190.5644768973873"/>
    <n v="2234.7124129213485"/>
    <n v="0.84626663377351186"/>
    <n v="945.5812755674159"/>
  </r>
  <r>
    <x v="200"/>
    <x v="26"/>
    <n v="1999.4677105955054"/>
    <n v="1253.6711185356994"/>
    <n v="2359.9920337078647"/>
    <n v="0.84723494064260585"/>
    <n v="999.73385529775271"/>
  </r>
  <r>
    <x v="200"/>
    <x v="27"/>
    <n v="1696.9969448089887"/>
    <n v="1055.7626741664885"/>
    <n v="1998.6078792134831"/>
    <n v="0.84908948996879363"/>
    <n v="848.49847240449435"/>
  </r>
  <r>
    <x v="200"/>
    <x v="28"/>
    <n v="1737.493868022472"/>
    <n v="1096.8787920912416"/>
    <n v="2054.7574129213485"/>
    <n v="0.84559561975357111"/>
    <n v="868.74693401123602"/>
  </r>
  <r>
    <x v="200"/>
    <x v="29"/>
    <n v="1740.1034356179775"/>
    <n v="1093.1939282353521"/>
    <n v="2055.001929775281"/>
    <n v="0.84676486693531317"/>
    <n v="870.05171780898877"/>
  </r>
  <r>
    <x v="200"/>
    <x v="30"/>
    <n v="1646.5925794044947"/>
    <n v="1033.1442613512415"/>
    <n v="1943.8760730337081"/>
    <n v="0.84706664290318767"/>
    <n v="823.29628970224735"/>
  </r>
  <r>
    <x v="200"/>
    <x v="31"/>
    <n v="1790.098536539326"/>
    <n v="1129.3401801617765"/>
    <n v="2116.5684522471911"/>
    <n v="0.84575508750437656"/>
    <n v="895.049268269663"/>
  </r>
  <r>
    <x v="200"/>
    <x v="32"/>
    <n v="1885.5057865955062"/>
    <n v="1190.6271721968496"/>
    <n v="2229.9607921348315"/>
    <n v="0.84553315611905233"/>
    <n v="942.75289329775308"/>
  </r>
  <r>
    <x v="200"/>
    <x v="33"/>
    <n v="1510.3763926179774"/>
    <n v="959.97796946375036"/>
    <n v="1789.6353117977528"/>
    <n v="0.84395763911293764"/>
    <n v="755.18819630898872"/>
  </r>
  <r>
    <x v="200"/>
    <x v="34"/>
    <n v="1598.2021194269664"/>
    <n v="1001.9137140292811"/>
    <n v="1886.2876516853933"/>
    <n v="0.84727380683374398"/>
    <n v="799.10105971348321"/>
  </r>
  <r>
    <x v="200"/>
    <x v="35"/>
    <n v="1772.9864185955059"/>
    <n v="1120.0359740529043"/>
    <n v="2097.1317134831461"/>
    <n v="0.84543398356736299"/>
    <n v="886.49320929775297"/>
  </r>
  <r>
    <x v="200"/>
    <x v="36"/>
    <n v="1737.4209297977529"/>
    <n v="1082.6808817289948"/>
    <n v="2047.1515280898875"/>
    <n v="0.84870167447686129"/>
    <n v="868.71046489887647"/>
  </r>
  <r>
    <x v="200"/>
    <x v="37"/>
    <n v="1621.3519015280901"/>
    <n v="1027.3876216489625"/>
    <n v="1919.4549522471907"/>
    <n v="0.8446939062726645"/>
    <n v="810.67595076404507"/>
  </r>
  <r>
    <x v="200"/>
    <x v="38"/>
    <n v="1611.7767334719099"/>
    <n v="1014.4794531435169"/>
    <n v="1904.4665393258422"/>
    <n v="0.84631402032532377"/>
    <n v="805.88836673595495"/>
  </r>
  <r>
    <x v="200"/>
    <x v="39"/>
    <n v="1704.931002808989"/>
    <n v="1062.2452260334635"/>
    <n v="2008.7694353932582"/>
    <n v="0.84874399857403915"/>
    <n v="852.46550140449449"/>
  </r>
  <r>
    <x v="200"/>
    <x v="40"/>
    <n v="1840.3448691235956"/>
    <n v="1148.3178404096143"/>
    <n v="2169.2171629213485"/>
    <n v="0.84839125403431215"/>
    <n v="920.17243456179779"/>
  </r>
  <r>
    <x v="200"/>
    <x v="41"/>
    <n v="1642.1311913258428"/>
    <n v="1008.8484222235383"/>
    <n v="1927.2700870786518"/>
    <n v="0.85205037028047204"/>
    <n v="821.0655956629214"/>
  </r>
  <r>
    <x v="200"/>
    <x v="42"/>
    <n v="1591.9456405955054"/>
    <n v="1009.6934037594635"/>
    <n v="1885.1450056179776"/>
    <n v="0.84446853470226435"/>
    <n v="795.97282029775272"/>
  </r>
  <r>
    <x v="200"/>
    <x v="43"/>
    <n v="1609.1469052584268"/>
    <n v="1013.04337223776"/>
    <n v="1901.4759101123593"/>
    <n v="0.84626205186230385"/>
    <n v="804.57345262921342"/>
  </r>
  <r>
    <x v="200"/>
    <x v="44"/>
    <n v="1710.1866071123593"/>
    <n v="1069.0114436536808"/>
    <n v="2016.8102780898876"/>
    <n v="0.84796603115890001"/>
    <n v="855.09330355617965"/>
  </r>
  <r>
    <x v="200"/>
    <x v="45"/>
    <n v="1870.3994698314609"/>
    <n v="1172.9742098856523"/>
    <n v="2207.7732387640449"/>
    <n v="0.84718821525282528"/>
    <n v="935.19973491573046"/>
  </r>
  <r>
    <x v="200"/>
    <x v="46"/>
    <n v="1909.3606382022472"/>
    <n v="1211.7271240581674"/>
    <n v="2261.4023679775278"/>
    <n v="0.8443259214899792"/>
    <n v="954.68031910112359"/>
  </r>
  <r>
    <x v="200"/>
    <x v="47"/>
    <n v="1902.6503215280902"/>
    <n v="1201.4215377142739"/>
    <n v="2250.2204241573036"/>
    <n v="0.84553953075091448"/>
    <n v="951.32516076404511"/>
  </r>
  <r>
    <x v="201"/>
    <x v="0"/>
    <n v="1887.0739584269661"/>
    <n v="1199.551980882276"/>
    <n v="2236.0619578651686"/>
    <n v="0.8439274018277243"/>
    <n v="943.53697921348305"/>
  </r>
  <r>
    <x v="201"/>
    <x v="1"/>
    <n v="1853.5183229325844"/>
    <n v="1163.2111090766603"/>
    <n v="2188.2847752808989"/>
    <n v="0.84701879018221371"/>
    <n v="926.7591614662922"/>
  </r>
  <r>
    <x v="201"/>
    <x v="2"/>
    <n v="1861.9872612471911"/>
    <n v="1170.6977316746734"/>
    <n v="2199.4385056179772"/>
    <n v="0.84657391261049497"/>
    <n v="930.99363062359555"/>
  </r>
  <r>
    <x v="201"/>
    <x v="3"/>
    <n v="1871.5786377977529"/>
    <n v="1165.7331017023957"/>
    <n v="2204.9354325842696"/>
    <n v="0.84881335305324124"/>
    <n v="935.78931889887645"/>
  </r>
  <r>
    <x v="201"/>
    <x v="4"/>
    <n v="1831.5315003033711"/>
    <n v="1142.0875943295509"/>
    <n v="2158.4419634831461"/>
    <n v="0.84854331563669694"/>
    <n v="915.76575015168555"/>
  </r>
  <r>
    <x v="201"/>
    <x v="5"/>
    <n v="1849.9038286853929"/>
    <n v="1159.0574947579964"/>
    <n v="2183.0159073033706"/>
    <n v="0.84740739748916294"/>
    <n v="924.95191434269645"/>
  </r>
  <r>
    <x v="201"/>
    <x v="6"/>
    <n v="1805.7397336179779"/>
    <n v="1125.0223631092233"/>
    <n v="2127.5270393258429"/>
    <n v="0.84875054475931322"/>
    <n v="902.86986680898895"/>
  </r>
  <r>
    <x v="201"/>
    <x v="7"/>
    <n v="1831.2600080224722"/>
    <n v="1140.5806437031256"/>
    <n v="2157.4145224719105"/>
    <n v="0.84882158201302049"/>
    <n v="915.63000401123611"/>
  </r>
  <r>
    <x v="201"/>
    <x v="8"/>
    <n v="1823.5407125730337"/>
    <n v="1137.5994627600774"/>
    <n v="2149.2866882022472"/>
    <n v="0.84843996037509495"/>
    <n v="911.77035628651686"/>
  </r>
  <r>
    <x v="201"/>
    <x v="9"/>
    <n v="1927.015740707865"/>
    <n v="1210.4741081399841"/>
    <n v="2275.6619325842694"/>
    <n v="0.84679350351461147"/>
    <n v="963.5078703539325"/>
  </r>
  <r>
    <x v="201"/>
    <x v="10"/>
    <n v="2093.3635185505618"/>
    <n v="1326.2945008181621"/>
    <n v="2478.1501011235955"/>
    <n v="0.84472829858103793"/>
    <n v="1046.6817592752809"/>
  </r>
  <r>
    <x v="201"/>
    <x v="11"/>
    <n v="2348.6959305505616"/>
    <n v="1492.4837448096816"/>
    <n v="2782.782834269663"/>
    <n v="0.84400978101008495"/>
    <n v="1174.3479652752808"/>
  </r>
  <r>
    <x v="201"/>
    <x v="12"/>
    <n v="2419.1947768651685"/>
    <n v="1553.7332453012973"/>
    <n v="2875.1678848314605"/>
    <n v="0.84140991892269257"/>
    <n v="1209.5973884325842"/>
  </r>
  <r>
    <x v="201"/>
    <x v="13"/>
    <n v="2437.3158735842699"/>
    <n v="1547.999695954903"/>
    <n v="2887.3537584269657"/>
    <n v="0.84413482984922594"/>
    <n v="1218.6579367921349"/>
  </r>
  <r>
    <x v="201"/>
    <x v="14"/>
    <n v="2107.3838661910113"/>
    <n v="1337.1515554229977"/>
    <n v="2495.8046882022472"/>
    <n v="0.84437050549375348"/>
    <n v="1053.6919330955056"/>
  </r>
  <r>
    <x v="201"/>
    <x v="15"/>
    <n v="2107.1164260337082"/>
    <n v="1326.2906640338729"/>
    <n v="2489.7764073033704"/>
    <n v="0.8463074916497767"/>
    <n v="1053.5582130168541"/>
  </r>
  <r>
    <x v="201"/>
    <x v="16"/>
    <n v="2066.1048831235953"/>
    <n v="1321.5804413918459"/>
    <n v="2452.623952247191"/>
    <n v="0.84240589807114474"/>
    <n v="1033.0524415617977"/>
  </r>
  <r>
    <x v="201"/>
    <x v="17"/>
    <n v="2115.3179241910107"/>
    <n v="1351.1843676961366"/>
    <n v="2510.033688202247"/>
    <n v="0.84274483411657231"/>
    <n v="1057.6589620955053"/>
  </r>
  <r>
    <x v="201"/>
    <x v="18"/>
    <n v="2205.6883846179776"/>
    <n v="1386.6604484322902"/>
    <n v="2605.3576432584268"/>
    <n v="0.84659716117108696"/>
    <n v="1102.8441923089888"/>
  </r>
  <r>
    <x v="201"/>
    <x v="19"/>
    <n v="2240.4839699325839"/>
    <n v="1425.2281626188851"/>
    <n v="2655.3801488764043"/>
    <n v="0.84375262460277889"/>
    <n v="1120.241984966292"/>
  </r>
  <r>
    <x v="201"/>
    <x v="20"/>
    <n v="2171.0103108876406"/>
    <n v="1366.2157295861232"/>
    <n v="2565.1181629213484"/>
    <n v="0.84635879246012258"/>
    <n v="1085.5051554438203"/>
  </r>
  <r>
    <x v="201"/>
    <x v="21"/>
    <n v="2112.485489797753"/>
    <n v="1332.182759111892"/>
    <n v="2497.459879213483"/>
    <n v="0.84585362406823972"/>
    <n v="1056.2427448988765"/>
  </r>
  <r>
    <x v="201"/>
    <x v="22"/>
    <n v="2181.1811411123599"/>
    <n v="1375.755584290948"/>
    <n v="2578.808755617978"/>
    <n v="0.84580957636374554"/>
    <n v="1090.59057055618"/>
  </r>
  <r>
    <x v="201"/>
    <x v="23"/>
    <n v="2418.6355838089889"/>
    <n v="1554.5340022374924"/>
    <n v="2875.1302668539324"/>
    <n v="0.84122643474361392"/>
    <n v="1209.3177919044945"/>
  </r>
  <r>
    <x v="201"/>
    <x v="24"/>
    <n v="2570.3106221123599"/>
    <n v="1647.0504496628014"/>
    <n v="3052.7482500000001"/>
    <n v="0.84196612744347976"/>
    <n v="1285.1553110561799"/>
  </r>
  <r>
    <x v="201"/>
    <x v="25"/>
    <n v="2368.5027106853931"/>
    <n v="1499.9242834267911"/>
    <n v="2803.4938820224716"/>
    <n v="0.84483962168546956"/>
    <n v="1184.2513553426966"/>
  </r>
  <r>
    <x v="201"/>
    <x v="26"/>
    <n v="2345.5717432584274"/>
    <n v="1501.7101575040367"/>
    <n v="2785.1104466292136"/>
    <n v="0.84218266679414644"/>
    <n v="1172.7858716292137"/>
  </r>
  <r>
    <x v="201"/>
    <x v="27"/>
    <n v="2342.9257065505617"/>
    <n v="1482.9997542453593"/>
    <n v="2772.8305280898876"/>
    <n v="0.84495813314798096"/>
    <n v="1171.4628532752808"/>
  </r>
  <r>
    <x v="201"/>
    <x v="28"/>
    <n v="2248.9407518764051"/>
    <n v="1424.7074035951673"/>
    <n v="2662.2407275280898"/>
    <n v="0.84475484452698724"/>
    <n v="1124.4703759382026"/>
  </r>
  <r>
    <x v="201"/>
    <x v="29"/>
    <n v="2176.7602742696631"/>
    <n v="1360.2505479090132"/>
    <n v="2566.8203764044943"/>
    <n v="0.84803763219255224"/>
    <n v="1088.3801371348316"/>
  </r>
  <r>
    <x v="201"/>
    <x v="30"/>
    <n v="1930.3708990449441"/>
    <n v="1208.4827091050472"/>
    <n v="2277.4464353932585"/>
    <n v="0.84760320552242396"/>
    <n v="965.18544952247203"/>
  </r>
  <r>
    <x v="201"/>
    <x v="31"/>
    <n v="1798.0650115280903"/>
    <n v="1120.3607718904323"/>
    <n v="2118.5480983146067"/>
    <n v="0.84872513064892219"/>
    <n v="899.03250576404514"/>
  </r>
  <r>
    <x v="201"/>
    <x v="32"/>
    <n v="1801.6916621460678"/>
    <n v="1125.1239526999473"/>
    <n v="2124.1461235955057"/>
    <n v="0.84819572539405863"/>
    <n v="900.84583107303388"/>
  </r>
  <r>
    <x v="201"/>
    <x v="33"/>
    <n v="1804.1837181573035"/>
    <n v="1120.5219994031486"/>
    <n v="2123.8287219101126"/>
    <n v="0.84949586543620648"/>
    <n v="902.09185907865174"/>
  </r>
  <r>
    <x v="201"/>
    <x v="34"/>
    <n v="1824.8698091123595"/>
    <n v="1141.7376295773111"/>
    <n v="2152.6064747191012"/>
    <n v="0.84774891766991045"/>
    <n v="912.43490455617973"/>
  </r>
  <r>
    <x v="201"/>
    <x v="35"/>
    <n v="1795.747196831461"/>
    <n v="1130.2281968771513"/>
    <n v="2121.8208623595506"/>
    <n v="0.84632365940379972"/>
    <n v="897.8735984157305"/>
  </r>
  <r>
    <x v="201"/>
    <x v="36"/>
    <n v="1771.3534127865169"/>
    <n v="1128.7275178243101"/>
    <n v="2100.4091797752808"/>
    <n v="0.8433373029611454"/>
    <n v="885.67670639325843"/>
  </r>
  <r>
    <x v="201"/>
    <x v="37"/>
    <n v="1793.3888608988761"/>
    <n v="1149.0333313559772"/>
    <n v="2129.9110786516849"/>
    <n v="0.84200175250234388"/>
    <n v="896.69443044943807"/>
  </r>
  <r>
    <x v="201"/>
    <x v="38"/>
    <n v="1741.0637889101122"/>
    <n v="1106.7478795182549"/>
    <n v="2063.0545280898878"/>
    <n v="0.84392524056167539"/>
    <n v="870.53189445505609"/>
  </r>
  <r>
    <x v="201"/>
    <x v="39"/>
    <n v="1753.961698314607"/>
    <n v="1117.8698844842863"/>
    <n v="2079.9073820224717"/>
    <n v="0.8432883663353703"/>
    <n v="876.98084915730351"/>
  </r>
  <r>
    <x v="201"/>
    <x v="40"/>
    <n v="1722.7036168988764"/>
    <n v="1079.1963549380312"/>
    <n v="2032.8237808988765"/>
    <n v="0.84744365600501248"/>
    <n v="861.35180844943818"/>
  </r>
  <r>
    <x v="201"/>
    <x v="41"/>
    <n v="1704.7121881348314"/>
    <n v="1069.1023257957982"/>
    <n v="2012.2185337078649"/>
    <n v="0.84718044266971382"/>
    <n v="852.35609406741571"/>
  </r>
  <r>
    <x v="201"/>
    <x v="42"/>
    <n v="1652.6099829438203"/>
    <n v="1030.9911998051596"/>
    <n v="1947.8353651685393"/>
    <n v="0.84843411948259084"/>
    <n v="826.30499147191017"/>
  </r>
  <r>
    <x v="201"/>
    <x v="43"/>
    <n v="1629.1036139662922"/>
    <n v="1012.095878237191"/>
    <n v="1917.8938061797751"/>
    <n v="0.84942326249610245"/>
    <n v="814.55180698314609"/>
  </r>
  <r>
    <x v="201"/>
    <x v="44"/>
    <n v="1633.1759981797752"/>
    <n v="1019.539766197331"/>
    <n v="1925.2857387640447"/>
    <n v="0.84827720129906947"/>
    <n v="816.5879990898876"/>
  </r>
  <r>
    <x v="201"/>
    <x v="45"/>
    <n v="1771.7788857640451"/>
    <n v="1097.9102446156949"/>
    <n v="2084.3721657303372"/>
    <n v="0.85003000658629335"/>
    <n v="885.88944288202254"/>
  </r>
  <r>
    <x v="201"/>
    <x v="46"/>
    <n v="1806.432646752809"/>
    <n v="1138.6251409876343"/>
    <n v="2135.3374719101121"/>
    <n v="0.84597056461380338"/>
    <n v="903.21632337640449"/>
  </r>
  <r>
    <x v="201"/>
    <x v="47"/>
    <n v="1797.7773107528092"/>
    <n v="1130.5511294895534"/>
    <n v="2123.7111657303371"/>
    <n v="0.84652627897944854"/>
    <n v="898.88865537640459"/>
  </r>
  <r>
    <x v="202"/>
    <x v="0"/>
    <n v="1771.065712011236"/>
    <n v="1111.737894818599"/>
    <n v="2091.0846235955055"/>
    <n v="0.84696032481267325"/>
    <n v="885.53285600561799"/>
  </r>
  <r>
    <x v="202"/>
    <x v="1"/>
    <n v="1781.9740287303371"/>
    <n v="1121.9383446759509"/>
    <n v="2105.7485814606739"/>
    <n v="0.84624254026292767"/>
    <n v="890.98701436516853"/>
  </r>
  <r>
    <x v="202"/>
    <x v="2"/>
    <n v="1736.2863351910116"/>
    <n v="1092.3831560408628"/>
    <n v="2051.3388792134833"/>
    <n v="0.8464161396174249"/>
    <n v="868.14316759550582"/>
  </r>
  <r>
    <x v="202"/>
    <x v="3"/>
    <n v="1749.9014704719102"/>
    <n v="1097.4852091678865"/>
    <n v="2065.5819859550561"/>
    <n v="0.8471711519418651"/>
    <n v="874.95073523595511"/>
  </r>
  <r>
    <x v="202"/>
    <x v="4"/>
    <n v="1742.5873873820224"/>
    <n v="1103.9564478161458"/>
    <n v="2062.8452780898874"/>
    <n v="0.84474943704725591"/>
    <n v="871.29369369101119"/>
  </r>
  <r>
    <x v="202"/>
    <x v="5"/>
    <n v="1719.8428176404493"/>
    <n v="1095.925538724513"/>
    <n v="2039.3410955056179"/>
    <n v="0.84333259474381617"/>
    <n v="859.92140882022466"/>
  </r>
  <r>
    <x v="202"/>
    <x v="6"/>
    <n v="1744.7755341235957"/>
    <n v="1089.4328029300511"/>
    <n v="2056.9651179775283"/>
    <n v="0.84822806127072925"/>
    <n v="872.38776706179783"/>
  </r>
  <r>
    <x v="202"/>
    <x v="7"/>
    <n v="1721.7230029887639"/>
    <n v="1074.3474102600537"/>
    <n v="2029.4217050561797"/>
    <n v="0.84838109235709691"/>
    <n v="860.86150149438197"/>
  </r>
  <r>
    <x v="202"/>
    <x v="8"/>
    <n v="1751.4736944269664"/>
    <n v="1094.4775308514397"/>
    <n v="2065.3186601123593"/>
    <n v="0.84804041538639907"/>
    <n v="875.7368472134832"/>
  </r>
  <r>
    <x v="202"/>
    <x v="9"/>
    <n v="1802.5507123483148"/>
    <n v="1140.1799941588804"/>
    <n v="2132.8852499999998"/>
    <n v="0.84512315528850646"/>
    <n v="901.27535617415742"/>
  </r>
  <r>
    <x v="202"/>
    <x v="10"/>
    <n v="2075.67599905618"/>
    <n v="1337.9916287001708"/>
    <n v="2469.5449887640448"/>
    <n v="0.8405094900073119"/>
    <n v="1037.83799952809"/>
  </r>
  <r>
    <x v="202"/>
    <x v="11"/>
    <n v="2262.1952481573035"/>
    <n v="1443.1069069224502"/>
    <n v="2683.2973904494384"/>
    <n v="0.84306542249437277"/>
    <n v="1131.0976240786517"/>
  </r>
  <r>
    <x v="202"/>
    <x v="12"/>
    <n v="2311.6635730112362"/>
    <n v="1483.8986575870349"/>
    <n v="2746.9517106741573"/>
    <n v="0.84153775402331599"/>
    <n v="1155.8317865056181"/>
  </r>
  <r>
    <x v="202"/>
    <x v="13"/>
    <n v="2267.5116343146069"/>
    <n v="1454.3298598473225"/>
    <n v="2693.823370786517"/>
    <n v="0.84174473311981124"/>
    <n v="1133.7558171573035"/>
  </r>
  <r>
    <x v="202"/>
    <x v="14"/>
    <n v="2001.9597666067414"/>
    <n v="1273.532102906694"/>
    <n v="2372.7045589887639"/>
    <n v="0.84374590971408914"/>
    <n v="1000.9798833033707"/>
  </r>
  <r>
    <x v="202"/>
    <x v="15"/>
    <n v="2080.1211786404497"/>
    <n v="1326.2878162826773"/>
    <n v="2466.9705084269667"/>
    <n v="0.8431885065244713"/>
    <n v="1040.0605893202248"/>
  </r>
  <r>
    <x v="202"/>
    <x v="16"/>
    <n v="2050.0463173146068"/>
    <n v="1296.984683199589"/>
    <n v="2425.8728679775286"/>
    <n v="0.84507574340602132"/>
    <n v="1025.0231586573034"/>
  </r>
  <r>
    <x v="202"/>
    <x v="17"/>
    <n v="1991.4039846404492"/>
    <n v="1265.3233285446752"/>
    <n v="2359.392497191011"/>
    <n v="0.84403251557819536"/>
    <n v="995.70199232022458"/>
  </r>
  <r>
    <x v="202"/>
    <x v="18"/>
    <n v="2007.5598014157306"/>
    <n v="1259.5838825258172"/>
    <n v="2369.9890112359549"/>
    <n v="0.84707557372545939"/>
    <n v="1003.7799007078653"/>
  </r>
  <r>
    <x v="202"/>
    <x v="19"/>
    <n v="2018.1480003707863"/>
    <n v="1276.8456148378166"/>
    <n v="2388.1490898876405"/>
    <n v="0.84506784309087579"/>
    <n v="1009.0740001853932"/>
  </r>
  <r>
    <x v="202"/>
    <x v="20"/>
    <n v="2058.1586687528088"/>
    <n v="1303.980806519264"/>
    <n v="2436.4693820224716"/>
    <n v="0.84472995389926331"/>
    <n v="1029.0793343764044"/>
  </r>
  <r>
    <x v="202"/>
    <x v="21"/>
    <n v="2101.3340456629217"/>
    <n v="1330.4425787632517"/>
    <n v="2487.1031797752808"/>
    <n v="0.84489218732484794"/>
    <n v="1050.6670228314608"/>
  </r>
  <r>
    <x v="202"/>
    <x v="22"/>
    <n v="2154.5951582022471"/>
    <n v="1363.7544687126494"/>
    <n v="2549.9228511235956"/>
    <n v="0.84496484168250363"/>
    <n v="1077.2975791011236"/>
  </r>
  <r>
    <x v="202"/>
    <x v="23"/>
    <n v="2250.0793986067415"/>
    <n v="1422.1208649012794"/>
    <n v="2661.8198764044946"/>
    <n v="0.84531617580603546"/>
    <n v="1125.0396993033708"/>
  </r>
  <r>
    <x v="202"/>
    <x v="24"/>
    <n v="2229.6161744494384"/>
    <n v="1398.2710924935691"/>
    <n v="2631.7960280898874"/>
    <n v="0.84718426148992099"/>
    <n v="1114.8080872247192"/>
  </r>
  <r>
    <x v="202"/>
    <x v="25"/>
    <n v="2168.9072587415731"/>
    <n v="1366.6477798508477"/>
    <n v="2563.5687724719101"/>
    <n v="0.84604996052054948"/>
    <n v="1084.4536293707865"/>
  </r>
  <r>
    <x v="202"/>
    <x v="26"/>
    <n v="2199.4521664044942"/>
    <n v="1392.9001368022496"/>
    <n v="2603.4132640449438"/>
    <n v="0.84483404797100392"/>
    <n v="1099.7260832022471"/>
  </r>
  <r>
    <x v="202"/>
    <x v="27"/>
    <n v="2198.2811026853933"/>
    <n v="1375.5628604902204"/>
    <n v="2593.1858764044946"/>
    <n v="0.84771443601002305"/>
    <n v="1099.1405513426967"/>
  </r>
  <r>
    <x v="202"/>
    <x v="28"/>
    <n v="2091.9088061797756"/>
    <n v="1321.5225845046514"/>
    <n v="2474.3694943820228"/>
    <n v="0.84543105260931639"/>
    <n v="1045.9544030898878"/>
  </r>
  <r>
    <x v="202"/>
    <x v="29"/>
    <n v="2012.0738671011238"/>
    <n v="1268.4152707570042"/>
    <n v="2378.5118342696628"/>
    <n v="0.84593813581715638"/>
    <n v="1006.0369335505619"/>
  </r>
  <r>
    <x v="202"/>
    <x v="30"/>
    <n v="1840.7743942247191"/>
    <n v="1145.9884860144691"/>
    <n v="2168.3495983146067"/>
    <n v="0.84892878697028284"/>
    <n v="920.38719711235956"/>
  </r>
  <r>
    <x v="202"/>
    <x v="31"/>
    <n v="1844.4253575842697"/>
    <n v="1150.2700473383895"/>
    <n v="2173.7125112359549"/>
    <n v="0.84851393551373766"/>
    <n v="922.21267879213485"/>
  </r>
  <r>
    <x v="202"/>
    <x v="32"/>
    <n v="1865.2816377303368"/>
    <n v="1173.4176292979448"/>
    <n v="2203.6752303370786"/>
    <n v="0.8464412596065799"/>
    <n v="932.6408188651684"/>
  </r>
  <r>
    <x v="202"/>
    <x v="33"/>
    <n v="1914.4460533146066"/>
    <n v="1201.546017731099"/>
    <n v="2260.2691264044943"/>
    <n v="0.84699916083001892"/>
    <n v="957.22302665730331"/>
  </r>
  <r>
    <x v="202"/>
    <x v="34"/>
    <n v="1906.7794354719103"/>
    <n v="1193.6392919599891"/>
    <n v="2249.5738651685392"/>
    <n v="0.84761806002269391"/>
    <n v="953.38971773595517"/>
  </r>
  <r>
    <x v="202"/>
    <x v="35"/>
    <n v="1895.5347924943821"/>
    <n v="1188.0771643127146"/>
    <n v="2237.0917499999996"/>
    <n v="0.84732098828507252"/>
    <n v="947.76739624719107"/>
  </r>
  <r>
    <x v="202"/>
    <x v="36"/>
    <n v="1807.8387336404496"/>
    <n v="1138.3339982220589"/>
    <n v="2136.3719662921349"/>
    <n v="0.84621908645343058"/>
    <n v="903.91936682022481"/>
  </r>
  <r>
    <x v="202"/>
    <x v="37"/>
    <n v="1798.7214555505616"/>
    <n v="1143.1591494381214"/>
    <n v="2131.2465168539325"/>
    <n v="0.84397625583255753"/>
    <n v="899.36072777528079"/>
  </r>
  <r>
    <x v="202"/>
    <x v="38"/>
    <n v="1729.8799277865171"/>
    <n v="1081.4815138198803"/>
    <n v="2040.1193174157304"/>
    <n v="0.84793076219571251"/>
    <n v="864.93996389325855"/>
  </r>
  <r>
    <x v="202"/>
    <x v="39"/>
    <n v="1680.7843983033706"/>
    <n v="1048.5319284487291"/>
    <n v="1981.0238258426964"/>
    <n v="0.84844229351375489"/>
    <n v="840.3921991516853"/>
  </r>
  <r>
    <x v="202"/>
    <x v="40"/>
    <n v="1716.208062775281"/>
    <n v="1076.097159387605"/>
    <n v="2025.6740140449438"/>
    <n v="0.84722815757916092"/>
    <n v="858.10403138764048"/>
  </r>
  <r>
    <x v="202"/>
    <x v="41"/>
    <n v="1693.6498907191012"/>
    <n v="1060.8269721309161"/>
    <n v="1998.4503539325842"/>
    <n v="0.84748159361893005"/>
    <n v="846.82494535955061"/>
  </r>
  <r>
    <x v="202"/>
    <x v="42"/>
    <n v="1695.4895548314607"/>
    <n v="1056.6756148889522"/>
    <n v="1997.810848314607"/>
    <n v="0.84867371516267887"/>
    <n v="847.74477741573037"/>
  </r>
  <r>
    <x v="202"/>
    <x v="43"/>
    <n v="1621.4491524943821"/>
    <n v="1007.0231735973488"/>
    <n v="1908.7150196629213"/>
    <n v="0.84949776985604153"/>
    <n v="810.72457624719107"/>
  </r>
  <r>
    <x v="202"/>
    <x v="44"/>
    <n v="1587.468044022472"/>
    <n v="998.74971182495347"/>
    <n v="1875.5148033707867"/>
    <n v="0.84641722964243205"/>
    <n v="793.73402201123599"/>
  </r>
  <r>
    <x v="202"/>
    <x v="45"/>
    <n v="1754.2088778539326"/>
    <n v="1096.0455749810783"/>
    <n v="2068.469165730337"/>
    <n v="0.84807107928754399"/>
    <n v="877.10443892696628"/>
  </r>
  <r>
    <x v="202"/>
    <x v="46"/>
    <n v="1750.7969897865171"/>
    <n v="1087.1283189010917"/>
    <n v="2060.8585786516851"/>
    <n v="0.84954737211127529"/>
    <n v="875.39849489325854"/>
  </r>
  <r>
    <x v="202"/>
    <x v="47"/>
    <n v="1730.1635764382024"/>
    <n v="1073.9605566983587"/>
    <n v="2036.3833820224718"/>
    <n v="0.84962566072399315"/>
    <n v="865.08178821910121"/>
  </r>
  <r>
    <x v="203"/>
    <x v="0"/>
    <n v="1730.0258042359555"/>
    <n v="1075.1627272036631"/>
    <n v="2036.9006292134832"/>
    <n v="0.84934227002717233"/>
    <n v="865.01290211797777"/>
  </r>
  <r>
    <x v="203"/>
    <x v="1"/>
    <n v="1718.8338388651684"/>
    <n v="1080.0114145186128"/>
    <n v="2029.9789213483145"/>
    <n v="0.8467249688107682"/>
    <n v="859.41691943258422"/>
  </r>
  <r>
    <x v="203"/>
    <x v="2"/>
    <n v="1717.707348505618"/>
    <n v="1078.365829355123"/>
    <n v="2028.1497471910113"/>
    <n v="0.84693319656728694"/>
    <n v="858.85367425280901"/>
  </r>
  <r>
    <x v="203"/>
    <x v="3"/>
    <n v="1671.5901298651688"/>
    <n v="1054.6311166145781"/>
    <n v="1976.4767528089885"/>
    <n v="0.8457423683276255"/>
    <n v="835.79506493258441"/>
  </r>
  <r>
    <x v="203"/>
    <x v="4"/>
    <n v="1708.6711128876404"/>
    <n v="1085.4357488693483"/>
    <n v="2024.2845000000002"/>
    <n v="0.84408644777334429"/>
    <n v="854.33555644382022"/>
  </r>
  <r>
    <x v="203"/>
    <x v="5"/>
    <n v="1673.964674292135"/>
    <n v="1059.1744652586237"/>
    <n v="1980.9109719101123"/>
    <n v="0.8450479087800693"/>
    <n v="836.98233714606749"/>
  </r>
  <r>
    <x v="203"/>
    <x v="6"/>
    <n v="1700.7775761235957"/>
    <n v="1080.3884448640213"/>
    <n v="2014.9152724719102"/>
    <n v="0.84409384322997938"/>
    <n v="850.38878806179787"/>
  </r>
  <r>
    <x v="203"/>
    <x v="7"/>
    <n v="1684.390788303371"/>
    <n v="1066.4499277587356"/>
    <n v="1993.6117415730337"/>
    <n v="0.84489409506302571"/>
    <n v="842.19539415168549"/>
  </r>
  <r>
    <x v="203"/>
    <x v="8"/>
    <n v="1671.0309368089891"/>
    <n v="1060.2420827779461"/>
    <n v="1979.0042106741573"/>
    <n v="0.84437967731243191"/>
    <n v="835.51546840449453"/>
  </r>
  <r>
    <x v="203"/>
    <x v="9"/>
    <n v="1718.1206651123596"/>
    <n v="1081.569330460937"/>
    <n v="2030.204629213483"/>
    <n v="0.84627955250893738"/>
    <n v="859.06033255617979"/>
  </r>
  <r>
    <x v="203"/>
    <x v="10"/>
    <n v="1909.5389316404498"/>
    <n v="1212.8850637494961"/>
    <n v="2262.1735365168538"/>
    <n v="0.84411690828133035"/>
    <n v="954.76946582022492"/>
  </r>
  <r>
    <x v="203"/>
    <x v="11"/>
    <n v="2029.5020506853934"/>
    <n v="1283.8111100000397"/>
    <n v="2401.4682050561801"/>
    <n v="0.84510885732835062"/>
    <n v="1014.7510253426967"/>
  </r>
  <r>
    <x v="203"/>
    <x v="12"/>
    <n v="2196.356343977528"/>
    <n v="1409.4254685548758"/>
    <n v="2609.6860617977527"/>
    <n v="0.84161707269283903"/>
    <n v="1098.178171988764"/>
  </r>
  <r>
    <x v="203"/>
    <x v="13"/>
    <n v="2235.7510895730338"/>
    <n v="1428.8725638292913"/>
    <n v="2653.3487780898877"/>
    <n v="0.84261485260996216"/>
    <n v="1117.8755447865169"/>
  </r>
  <r>
    <x v="203"/>
    <x v="14"/>
    <n v="2067.9688599775277"/>
    <n v="1319.7416395016805"/>
    <n v="2453.204679775281"/>
    <n v="0.84296629507773413"/>
    <n v="1033.9844299887638"/>
  </r>
  <r>
    <x v="203"/>
    <x v="15"/>
    <n v="2111.2536442247192"/>
    <n v="1352.5377694872579"/>
    <n v="2507.3393005617977"/>
    <n v="0.84202949467256738"/>
    <n v="1055.6268221123596"/>
  </r>
  <r>
    <x v="203"/>
    <x v="16"/>
    <n v="2131.4453761011237"/>
    <n v="1362.5756579674023"/>
    <n v="2529.7572640449439"/>
    <n v="0.84254936487189236"/>
    <n v="1065.7226880505618"/>
  </r>
  <r>
    <x v="203"/>
    <x v="17"/>
    <n v="2094.6683023483147"/>
    <n v="1332.3153919868362"/>
    <n v="2482.4785196629209"/>
    <n v="0.84378103808637817"/>
    <n v="1047.3341511741573"/>
  </r>
  <r>
    <x v="203"/>
    <x v="18"/>
    <n v="2150.2391253370783"/>
    <n v="1357.0133180270773"/>
    <n v="2542.6390702247186"/>
    <n v="0.8456721799476794"/>
    <n v="1075.1195626685392"/>
  </r>
  <r>
    <x v="203"/>
    <x v="19"/>
    <n v="2097.7560205280902"/>
    <n v="1339.8546522435313"/>
    <n v="2489.1345505617978"/>
    <n v="0.84276521735421106"/>
    <n v="1048.8780102640451"/>
  </r>
  <r>
    <x v="203"/>
    <x v="20"/>
    <n v="2135.8865035617982"/>
    <n v="1372.2126010042782"/>
    <n v="2538.6962359550562"/>
    <n v="0.84133204804562955"/>
    <n v="1067.9432517808991"/>
  </r>
  <r>
    <x v="203"/>
    <x v="21"/>
    <n v="2238.1742594831462"/>
    <n v="1408.8327722028557"/>
    <n v="2644.6613764044941"/>
    <n v="0.84629899292665556"/>
    <n v="1119.0871297415731"/>
  </r>
  <r>
    <x v="203"/>
    <x v="22"/>
    <n v="2196.7656084606738"/>
    <n v="1394.0334392694656"/>
    <n v="2601.751019662921"/>
    <n v="0.84434121169107246"/>
    <n v="1098.3828042303369"/>
  </r>
  <r>
    <x v="203"/>
    <x v="23"/>
    <n v="2113.9158894269663"/>
    <n v="1351.4004568615412"/>
    <n v="2508.9686292134829"/>
    <n v="0.84254377070056929"/>
    <n v="1056.9579447134831"/>
  </r>
  <r>
    <x v="203"/>
    <x v="24"/>
    <n v="1989.4224962022474"/>
    <n v="1271.547535785528"/>
    <n v="2361.066497191011"/>
    <n v="0.84259486065686295"/>
    <n v="994.71124810112372"/>
  </r>
  <r>
    <x v="203"/>
    <x v="25"/>
    <n v="1995.3467008988764"/>
    <n v="1281.1769493931772"/>
    <n v="2371.2492134831459"/>
    <n v="0.84147490257588597"/>
    <n v="997.6733504494382"/>
  </r>
  <r>
    <x v="203"/>
    <x v="26"/>
    <n v="2142.1429823932581"/>
    <n v="1363.0864688780916"/>
    <n v="2539.0512556179774"/>
    <n v="0.84367851088216173"/>
    <n v="1071.071491196629"/>
  </r>
  <r>
    <x v="203"/>
    <x v="27"/>
    <n v="2332.0254940786517"/>
    <n v="1472.87487878199"/>
    <n v="2758.2065393258426"/>
    <n v="0.84548617401532322"/>
    <n v="1166.0127470393259"/>
  </r>
  <r>
    <x v="203"/>
    <x v="28"/>
    <n v="1943.5403007303371"/>
    <n v="1234.5019180317249"/>
    <n v="2302.4647415730337"/>
    <n v="0.8441129480239159"/>
    <n v="971.77015036516855"/>
  </r>
  <r>
    <x v="203"/>
    <x v="29"/>
    <n v="1799.4103165617978"/>
    <n v="1144.9019568830017"/>
    <n v="2132.7629915730336"/>
    <n v="0.8436991469148809"/>
    <n v="899.7051582808989"/>
  </r>
  <r>
    <x v="203"/>
    <x v="30"/>
    <n v="1810.6914286516856"/>
    <n v="1154.0097340279256"/>
    <n v="2147.1706769662924"/>
    <n v="0.84329180166058637"/>
    <n v="905.34571432584278"/>
  </r>
  <r>
    <x v="203"/>
    <x v="31"/>
    <n v="1692.9772382022472"/>
    <n v="1070.5077678249809"/>
    <n v="2003.0373960674153"/>
    <n v="0.8452050079175194"/>
    <n v="846.48861910112362"/>
  </r>
  <r>
    <x v="203"/>
    <x v="32"/>
    <n v="1795.1110134269661"/>
    <n v="1138.6912113060978"/>
    <n v="2125.8036657303369"/>
    <n v="0.84443876090986103"/>
    <n v="897.55550671348306"/>
  </r>
  <r>
    <x v="203"/>
    <x v="33"/>
    <n v="1961.2683414606743"/>
    <n v="1231.9131266274392"/>
    <n v="2316.0706938202247"/>
    <n v="0.84680849625780441"/>
    <n v="980.63417073033713"/>
  </r>
  <r>
    <x v="203"/>
    <x v="34"/>
    <n v="1695.521971820225"/>
    <n v="1069.0537542105126"/>
    <n v="2004.4128033707864"/>
    <n v="0.8458946026331976"/>
    <n v="847.76098591011248"/>
  </r>
  <r>
    <x v="203"/>
    <x v="35"/>
    <n v="1689.038574067416"/>
    <n v="1077.9050252454977"/>
    <n v="2003.6792528089886"/>
    <n v="0.8429685398496426"/>
    <n v="844.519287033708"/>
  </r>
  <r>
    <x v="203"/>
    <x v="36"/>
    <n v="1704.306975775281"/>
    <n v="1076.6666551952051"/>
    <n v="2015.905095505618"/>
    <n v="0.84543016413568628"/>
    <n v="852.15348788764049"/>
  </r>
  <r>
    <x v="203"/>
    <x v="37"/>
    <n v="1685.6874678539327"/>
    <n v="1081.5150245584366"/>
    <n v="2002.8022837078649"/>
    <n v="0.84166444264940354"/>
    <n v="842.84373392696637"/>
  </r>
  <r>
    <x v="203"/>
    <x v="38"/>
    <n v="1693.4472845393261"/>
    <n v="1081.8349655274283"/>
    <n v="2009.5100393258426"/>
    <n v="0.84271650870052361"/>
    <n v="846.72364226966306"/>
  </r>
  <r>
    <x v="203"/>
    <x v="39"/>
    <n v="1715.831215280899"/>
    <n v="1084.0316584270422"/>
    <n v="2029.581581460674"/>
    <n v="0.84541130593332869"/>
    <n v="857.91560764044948"/>
  </r>
  <r>
    <x v="203"/>
    <x v="40"/>
    <n v="1695.3112613932583"/>
    <n v="1079.3407252120464"/>
    <n v="2009.7404494382022"/>
    <n v="0.84354736546560594"/>
    <n v="847.65563069662915"/>
  </r>
  <r>
    <x v="203"/>
    <x v="41"/>
    <n v="1704.4001746179779"/>
    <n v="1087.4817932960952"/>
    <n v="2021.7805533707867"/>
    <n v="0.84301937308494701"/>
    <n v="852.20008730898894"/>
  </r>
  <r>
    <x v="203"/>
    <x v="42"/>
    <n v="1684.2894852134832"/>
    <n v="1068.3447376282757"/>
    <n v="1994.5404353932586"/>
    <n v="0.84444990701900513"/>
    <n v="842.1447426067416"/>
  </r>
  <r>
    <x v="203"/>
    <x v="43"/>
    <n v="1651.6658381460675"/>
    <n v="1050.0318794606158"/>
    <n v="1957.1834325842697"/>
    <n v="0.84389935590513554"/>
    <n v="825.83291907303374"/>
  </r>
  <r>
    <x v="203"/>
    <x v="44"/>
    <n v="1638.3951333707864"/>
    <n v="1035.9639003405846"/>
    <n v="1938.4426264044941"/>
    <n v="0.84521208471862352"/>
    <n v="819.19756668539321"/>
  </r>
  <r>
    <x v="203"/>
    <x v="45"/>
    <n v="1810.9953379213482"/>
    <n v="1143.6073681785624"/>
    <n v="2141.8547865168534"/>
    <n v="0.84552666657035214"/>
    <n v="905.4976689606741"/>
  </r>
  <r>
    <x v="203"/>
    <x v="46"/>
    <n v="1763.4598760224721"/>
    <n v="1109.4182309932205"/>
    <n v="2083.4105561797751"/>
    <n v="0.84642936592201146"/>
    <n v="881.72993801123607"/>
  </r>
  <r>
    <x v="203"/>
    <x v="47"/>
    <n v="1742.1619144044948"/>
    <n v="1094.2927894029012"/>
    <n v="2057.3295421348316"/>
    <n v="0.84680741647091873"/>
    <n v="871.08095720224742"/>
  </r>
  <r>
    <x v="204"/>
    <x v="0"/>
    <n v="1757.4141076179776"/>
    <n v="1109.5877034796017"/>
    <n v="2078.3862050561797"/>
    <n v="0.84556667251863038"/>
    <n v="878.7070538089888"/>
  </r>
  <r>
    <x v="204"/>
    <x v="1"/>
    <n v="1709.8259681123598"/>
    <n v="1074.0546432266688"/>
    <n v="2019.1825617977527"/>
    <n v="0.84679117206224219"/>
    <n v="854.91298405617988"/>
  </r>
  <r>
    <x v="204"/>
    <x v="2"/>
    <n v="1700.4898753483146"/>
    <n v="1069.6362546031153"/>
    <n v="2008.9269606741573"/>
    <n v="0.84646674997963234"/>
    <n v="850.24493767415731"/>
  </r>
  <r>
    <x v="204"/>
    <x v="3"/>
    <n v="1702.9940877303372"/>
    <n v="1064.389854262017"/>
    <n v="2008.2615926966291"/>
    <n v="0.8479941527157383"/>
    <n v="851.49704386516862"/>
  </r>
  <r>
    <x v="204"/>
    <x v="4"/>
    <n v="1708.4198812247193"/>
    <n v="1073.8000174106403"/>
    <n v="2017.8565280898877"/>
    <n v="0.84665081855047319"/>
    <n v="854.20994061235967"/>
  </r>
  <r>
    <x v="204"/>
    <x v="5"/>
    <n v="1700.6681687865168"/>
    <n v="1063.3912478518901"/>
    <n v="2005.7599971910111"/>
    <n v="0.84789215617433622"/>
    <n v="850.33408439325842"/>
  </r>
  <r>
    <x v="204"/>
    <x v="6"/>
    <n v="1687.6081744382025"/>
    <n v="1059.3802519620065"/>
    <n v="1992.5631404494379"/>
    <n v="0.84695342404936258"/>
    <n v="843.80408721910123"/>
  </r>
  <r>
    <x v="204"/>
    <x v="7"/>
    <n v="1698.8811822808984"/>
    <n v="1070.3028472171247"/>
    <n v="2007.9206797752811"/>
    <n v="0.84608978800448975"/>
    <n v="849.44059114044921"/>
  </r>
  <r>
    <x v="204"/>
    <x v="8"/>
    <n v="1671.4442534157304"/>
    <n v="1053.0417995565067"/>
    <n v="1975.5057387640447"/>
    <n v="0.84608423079623785"/>
    <n v="835.72212670786519"/>
  </r>
  <r>
    <x v="204"/>
    <x v="9"/>
    <n v="1755.2745863595508"/>
    <n v="1123.7939275597155"/>
    <n v="2084.2028848314608"/>
    <n v="0.8421802882695324"/>
    <n v="877.63729317977538"/>
  </r>
  <r>
    <x v="204"/>
    <x v="10"/>
    <n v="2049.9125972359548"/>
    <n v="1310.1251350249231"/>
    <n v="2432.8110337078651"/>
    <n v="0.84261069554245982"/>
    <n v="1024.9562986179774"/>
  </r>
  <r>
    <x v="204"/>
    <x v="11"/>
    <n v="2274.181429752809"/>
    <n v="1445.890212254182"/>
    <n v="2694.9025365168541"/>
    <n v="0.84388262615692788"/>
    <n v="1137.0907148764045"/>
  </r>
  <r>
    <x v="204"/>
    <x v="12"/>
    <n v="2341.9329362696631"/>
    <n v="1492.692769237648"/>
    <n v="2777.1895112359553"/>
    <n v="0.84327444230747273"/>
    <n v="1170.9664681348315"/>
  </r>
  <r>
    <x v="204"/>
    <x v="13"/>
    <n v="2403.9831048876404"/>
    <n v="1548.6026637862981"/>
    <n v="2859.5987443820222"/>
    <n v="0.84067147868578207"/>
    <n v="1201.9915524438202"/>
  </r>
  <r>
    <x v="204"/>
    <x v="14"/>
    <n v="2068.1957788988766"/>
    <n v="1312.2070961904712"/>
    <n v="2449.3511882022472"/>
    <n v="0.84438515344827803"/>
    <n v="1034.0978894494383"/>
  </r>
  <r>
    <x v="204"/>
    <x v="15"/>
    <n v="2064.3908348426967"/>
    <n v="1305.291807301481"/>
    <n v="2442.4365337078652"/>
    <n v="0.8452178004841514"/>
    <n v="1032.1954174213483"/>
  </r>
  <r>
    <x v="204"/>
    <x v="16"/>
    <n v="2059.090657179775"/>
    <n v="1298.6254448181105"/>
    <n v="2434.3956910112361"/>
    <n v="0.84583236192159006"/>
    <n v="1029.5453285898875"/>
  </r>
  <r>
    <x v="204"/>
    <x v="17"/>
    <n v="2036.8485507640451"/>
    <n v="1299.5801346016042"/>
    <n v="2416.1251095505618"/>
    <n v="0.84302279824529935"/>
    <n v="1018.4242753820225"/>
  </r>
  <r>
    <x v="204"/>
    <x v="18"/>
    <n v="2154.8099207528094"/>
    <n v="1371.5852075520804"/>
    <n v="2554.3006432584266"/>
    <n v="0.84360074309968391"/>
    <n v="1077.4049603764047"/>
  </r>
  <r>
    <x v="204"/>
    <x v="19"/>
    <n v="2296.5694126179769"/>
    <n v="1478.3438205211276"/>
    <n v="2731.2509073033702"/>
    <n v="0.84084893353332935"/>
    <n v="1148.2847063089885"/>
  </r>
  <r>
    <x v="204"/>
    <x v="20"/>
    <n v="2320.416159977528"/>
    <n v="1484.5682521758038"/>
    <n v="2754.68220505618"/>
    <n v="0.84235348662667409"/>
    <n v="1160.208079988764"/>
  </r>
  <r>
    <x v="204"/>
    <x v="21"/>
    <n v="2275.5672560224721"/>
    <n v="1443.8749573093157"/>
    <n v="2694.9918792134831"/>
    <n v="0.84436887308416775"/>
    <n v="1137.783628011236"/>
  </r>
  <r>
    <x v="204"/>
    <x v="22"/>
    <n v="2253.6331109999996"/>
    <n v="1424.0892974008955"/>
    <n v="2665.8755646067416"/>
    <n v="0.84536320483977501"/>
    <n v="1126.8165554999998"/>
  </r>
  <r>
    <x v="204"/>
    <x v="23"/>
    <n v="2426.285993157303"/>
    <n v="1537.0946681101125"/>
    <n v="2872.1984157303368"/>
    <n v="0.84474874015288115"/>
    <n v="1213.1429965786515"/>
  </r>
  <r>
    <x v="204"/>
    <x v="24"/>
    <n v="2652.447167393258"/>
    <n v="1693.7094034762029"/>
    <n v="3147.0823820224714"/>
    <n v="0.84282737005717145"/>
    <n v="1326.223583696629"/>
  </r>
  <r>
    <x v="204"/>
    <x v="25"/>
    <n v="2468.4969646516856"/>
    <n v="1575.6874647031673"/>
    <n v="2928.5266348314608"/>
    <n v="0.8429142952950297"/>
    <n v="1234.2484823258428"/>
  </r>
  <r>
    <x v="204"/>
    <x v="26"/>
    <n v="2375.2981219550566"/>
    <n v="1506.6735272561571"/>
    <n v="2812.8466516853932"/>
    <n v="0.84444636202682155"/>
    <n v="1187.6490609775283"/>
  </r>
  <r>
    <x v="204"/>
    <x v="27"/>
    <n v="2419.988993089888"/>
    <n v="1543.4203816386744"/>
    <n v="2870.2775477528094"/>
    <n v="0.84312020451978231"/>
    <n v="1209.994496544944"/>
  </r>
  <r>
    <x v="204"/>
    <x v="28"/>
    <n v="2472.8813623820224"/>
    <n v="1577.9252432765111"/>
    <n v="2933.4263764044945"/>
    <n v="0.84300099783415638"/>
    <n v="1236.4406811910112"/>
  </r>
  <r>
    <x v="204"/>
    <x v="29"/>
    <n v="2423.9560220898879"/>
    <n v="1546.2991588615771"/>
    <n v="2875.1702359550563"/>
    <n v="0.84306521811384605"/>
    <n v="1211.978011044944"/>
  </r>
  <r>
    <x v="204"/>
    <x v="30"/>
    <n v="2206.1138575955051"/>
    <n v="1400.9611330389748"/>
    <n v="2613.3561657303371"/>
    <n v="0.84416884561120564"/>
    <n v="1103.0569287977526"/>
  </r>
  <r>
    <x v="204"/>
    <x v="31"/>
    <n v="2232.0069273707868"/>
    <n v="1422.8174547041392"/>
    <n v="2646.9349129213483"/>
    <n v="0.84324208973744008"/>
    <n v="1116.0034636853934"/>
  </r>
  <r>
    <x v="204"/>
    <x v="32"/>
    <n v="2187.6037570112358"/>
    <n v="1393.4088151534602"/>
    <n v="2593.6843146067417"/>
    <n v="0.84343485623574188"/>
    <n v="1093.8018785056179"/>
  </r>
  <r>
    <x v="204"/>
    <x v="33"/>
    <n v="2400.1457438426969"/>
    <n v="1523.4123938022001"/>
    <n v="2842.7952640449439"/>
    <n v="0.84429074938994664"/>
    <n v="1200.0728719213485"/>
  </r>
  <r>
    <x v="204"/>
    <x v="34"/>
    <n v="2307.0157872471909"/>
    <n v="1451.0794047974387"/>
    <n v="2725.4271741573034"/>
    <n v="0.84647860310577394"/>
    <n v="1153.5078936235955"/>
  </r>
  <r>
    <x v="204"/>
    <x v="35"/>
    <n v="2165.0496370786514"/>
    <n v="1369.8508442898058"/>
    <n v="2562.0170308988763"/>
    <n v="0.84505669203886991"/>
    <n v="1082.5248185393257"/>
  </r>
  <r>
    <x v="204"/>
    <x v="36"/>
    <n v="1976.4232837078655"/>
    <n v="1243.1954421678095"/>
    <n v="2334.9055449438201"/>
    <n v="0.84646819567830522"/>
    <n v="988.21164185393275"/>
  </r>
  <r>
    <x v="204"/>
    <x v="37"/>
    <n v="1844.5752861573033"/>
    <n v="1181.9015218515815"/>
    <n v="2190.741699438202"/>
    <n v="0.84198665987429266"/>
    <n v="922.28764307865163"/>
  </r>
  <r>
    <x v="204"/>
    <x v="38"/>
    <n v="1841.9576143146066"/>
    <n v="1173.3257026900842"/>
    <n v="2183.918738764045"/>
    <n v="0.84341856755944777"/>
    <n v="920.97880715730332"/>
  </r>
  <r>
    <x v="204"/>
    <x v="39"/>
    <n v="2020.1538015505616"/>
    <n v="1258.6307250619736"/>
    <n v="2380.1623230337077"/>
    <n v="0.84874623129724769"/>
    <n v="1010.0769007752808"/>
  </r>
  <r>
    <x v="204"/>
    <x v="40"/>
    <n v="1943.0905150112358"/>
    <n v="1222.1486072746598"/>
    <n v="2295.4842556179774"/>
    <n v="0.84648392175015286"/>
    <n v="971.54525750561788"/>
  </r>
  <r>
    <x v="204"/>
    <x v="41"/>
    <n v="1804.9536216404495"/>
    <n v="1147.1254196256355"/>
    <n v="2138.633747191011"/>
    <n v="0.84397509578775054"/>
    <n v="902.47681082022473"/>
  </r>
  <r>
    <x v="204"/>
    <x v="42"/>
    <n v="1801.963154426966"/>
    <n v="1140.4094669322189"/>
    <n v="2132.5114213483148"/>
    <n v="0.84499578121257879"/>
    <n v="900.98157721348298"/>
  </r>
  <r>
    <x v="204"/>
    <x v="43"/>
    <n v="1785.402125292135"/>
    <n v="1128.9301282426161"/>
    <n v="2112.3787499999999"/>
    <n v="0.84520928138106632"/>
    <n v="892.7010626460675"/>
  </r>
  <r>
    <x v="204"/>
    <x v="44"/>
    <n v="1736.1728757303374"/>
    <n v="1099.7727485687035"/>
    <n v="2055.1876685393258"/>
    <n v="0.84477583352000141"/>
    <n v="868.0864378651687"/>
  </r>
  <r>
    <x v="204"/>
    <x v="45"/>
    <n v="1916.5855745730337"/>
    <n v="1209.693282013159"/>
    <n v="2266.4196657303373"/>
    <n v="0.84564461011038217"/>
    <n v="958.29278728651684"/>
  </r>
  <r>
    <x v="204"/>
    <x v="46"/>
    <n v="1890.2994488089887"/>
    <n v="1191.2774520088469"/>
    <n v="2234.3620955056181"/>
    <n v="0.84601303101735137"/>
    <n v="945.14972440449435"/>
  </r>
  <r>
    <x v="204"/>
    <x v="47"/>
    <n v="1884.5373290561802"/>
    <n v="1181.1460553860366"/>
    <n v="2224.0923876404495"/>
    <n v="0.84732870789396253"/>
    <n v="942.26866452809008"/>
  </r>
  <r>
    <x v="205"/>
    <x v="0"/>
    <n v="1872.9563598202246"/>
    <n v="1179.0337461754198"/>
    <n v="2213.1620140449436"/>
    <n v="0.84628072772542617"/>
    <n v="936.47817991011232"/>
  </r>
  <r>
    <x v="205"/>
    <x v="1"/>
    <n v="1834.4936026516857"/>
    <n v="1151.3214049343217"/>
    <n v="2165.8503539325843"/>
    <n v="0.84700847374831478"/>
    <n v="917.24680132584285"/>
  </r>
  <r>
    <x v="205"/>
    <x v="2"/>
    <n v="1801.6268281685395"/>
    <n v="1127.494111187392"/>
    <n v="2125.3475477528091"/>
    <n v="0.84768574912533778"/>
    <n v="900.81341408426977"/>
  </r>
  <r>
    <x v="205"/>
    <x v="3"/>
    <n v="1797.3194207865172"/>
    <n v="1124.4538436020671"/>
    <n v="2120.0833820224721"/>
    <n v="0.84775883629253701"/>
    <n v="898.65971039325859"/>
  </r>
  <r>
    <x v="205"/>
    <x v="4"/>
    <n v="1834.9271798764044"/>
    <n v="1155.5924938794069"/>
    <n v="2168.4906657303372"/>
    <n v="0.84617711704947995"/>
    <n v="917.46358993820218"/>
  </r>
  <r>
    <x v="205"/>
    <x v="5"/>
    <n v="1925.2854839325842"/>
    <n v="1221.7275443235844"/>
    <n v="2280.2066544943818"/>
    <n v="0.84434692800223465"/>
    <n v="962.64274196629208"/>
  </r>
  <r>
    <x v="205"/>
    <x v="6"/>
    <n v="1998.3979499662923"/>
    <n v="1250.3695837282553"/>
    <n v="2357.3329129213485"/>
    <n v="0.8477368381073328"/>
    <n v="999.19897498314617"/>
  </r>
  <r>
    <x v="205"/>
    <x v="7"/>
    <n v="1995.6951835280897"/>
    <n v="1265.2180393025292"/>
    <n v="2362.959151685393"/>
    <n v="0.84457455902470835"/>
    <n v="997.84759176404486"/>
  </r>
  <r>
    <x v="205"/>
    <x v="8"/>
    <n v="2017.1552300898875"/>
    <n v="1272.8708686660214"/>
    <n v="2385.1866741573035"/>
    <n v="0.84570119896488061"/>
    <n v="1008.5776150449437"/>
  </r>
  <r>
    <x v="205"/>
    <x v="9"/>
    <n v="2040.260438831461"/>
    <n v="1289.540929668352"/>
    <n v="2413.6235140449439"/>
    <n v="0.84531014342507327"/>
    <n v="1020.1302194157305"/>
  </r>
  <r>
    <x v="205"/>
    <x v="10"/>
    <n v="2250.0591379887642"/>
    <n v="1427.1852050988489"/>
    <n v="2664.5119129213485"/>
    <n v="0.84445452357607143"/>
    <n v="1125.0295689943821"/>
  </r>
  <r>
    <x v="205"/>
    <x v="11"/>
    <n v="2266.6606883595505"/>
    <n v="1442.8150051301172"/>
    <n v="2686.9063651685392"/>
    <n v="0.84359496770828912"/>
    <n v="1133.3303441797752"/>
  </r>
  <r>
    <x v="205"/>
    <x v="12"/>
    <n v="2249.4107982134833"/>
    <n v="1438.3225780800196"/>
    <n v="2669.9477106741574"/>
    <n v="0.84249245377375237"/>
    <n v="1124.7053991067417"/>
  </r>
  <r>
    <x v="205"/>
    <x v="13"/>
    <n v="2399.460934955056"/>
    <n v="1544.0823651360254"/>
    <n v="2853.3494578651689"/>
    <n v="0.84092781847698916"/>
    <n v="1199.730467477528"/>
  </r>
  <r>
    <x v="205"/>
    <x v="14"/>
    <n v="2063.2521881123598"/>
    <n v="1316.1189399960499"/>
    <n v="2447.2798483146071"/>
    <n v="0.84307979307445391"/>
    <n v="1031.6260940561799"/>
  </r>
  <r>
    <x v="205"/>
    <x v="15"/>
    <n v="2080.1779083707866"/>
    <n v="1307.998962203628"/>
    <n v="2457.2345056179779"/>
    <n v="0.84655245708737759"/>
    <n v="1040.0889541853933"/>
  </r>
  <r>
    <x v="205"/>
    <x v="16"/>
    <n v="1934.3743971573033"/>
    <n v="1215.0208676446007"/>
    <n v="2284.3117162921349"/>
    <n v="0.84680842083021612"/>
    <n v="967.18719857865165"/>
  </r>
  <r>
    <x v="205"/>
    <x v="17"/>
    <n v="1845.268199292135"/>
    <n v="1167.9760213376385"/>
    <n v="2183.8458539325843"/>
    <n v="0.84496265886589395"/>
    <n v="922.63409964606751"/>
  </r>
  <r>
    <x v="205"/>
    <x v="18"/>
    <n v="1930.9057793595507"/>
    <n v="1218.6633111747178"/>
    <n v="2283.317191011236"/>
    <n v="0.8456581446331557"/>
    <n v="965.45288967977535"/>
  </r>
  <r>
    <x v="205"/>
    <x v="19"/>
    <n v="2069.3263213820223"/>
    <n v="1309.4652635145853"/>
    <n v="2448.8386432584275"/>
    <n v="0.84502354905204147"/>
    <n v="1034.6631606910112"/>
  </r>
  <r>
    <x v="205"/>
    <x v="20"/>
    <n v="2055.4883193033702"/>
    <n v="1291.1472553049632"/>
    <n v="2427.3634803370783"/>
    <n v="0.84679873284487783"/>
    <n v="1027.7441596516851"/>
  </r>
  <r>
    <x v="205"/>
    <x v="21"/>
    <n v="2052.1047961011236"/>
    <n v="1285.4312554028979"/>
    <n v="2421.4598089887645"/>
    <n v="0.84746597423729741"/>
    <n v="1026.0523980505618"/>
  </r>
  <r>
    <x v="205"/>
    <x v="22"/>
    <n v="2010.7204578202247"/>
    <n v="1271.3561007116737"/>
    <n v="2378.9373876404493"/>
    <n v="0.84521789781720957"/>
    <n v="1005.3602289101124"/>
  </r>
  <r>
    <x v="205"/>
    <x v="23"/>
    <n v="2078.8407075842692"/>
    <n v="1324.05789020975"/>
    <n v="2464.6922696629208"/>
    <n v="0.84344838224715912"/>
    <n v="1039.4203537921346"/>
  </r>
  <r>
    <x v="205"/>
    <x v="24"/>
    <n v="2133.3093529550565"/>
    <n v="1354.4383587841678"/>
    <n v="2526.9570758426967"/>
    <n v="0.8442206531124532"/>
    <n v="1066.6546764775283"/>
  </r>
  <r>
    <x v="205"/>
    <x v="25"/>
    <n v="2289.0162542359558"/>
    <n v="1446.1781110948334"/>
    <n v="2707.5868483146069"/>
    <n v="0.84540824818262095"/>
    <n v="1144.5081271179779"/>
  </r>
  <r>
    <x v="205"/>
    <x v="26"/>
    <n v="2294.9242504382023"/>
    <n v="1440.9403895472692"/>
    <n v="2709.7945533707866"/>
    <n v="0.84689972071258468"/>
    <n v="1147.4621252191012"/>
  </r>
  <r>
    <x v="205"/>
    <x v="27"/>
    <n v="2082.7266941123598"/>
    <n v="1324.1961716462506"/>
    <n v="2468.0449719101121"/>
    <n v="0.84387712453248365"/>
    <n v="1041.3633470561799"/>
  </r>
  <r>
    <x v="205"/>
    <x v="28"/>
    <n v="2057.0889081235955"/>
    <n v="1306.9264913762402"/>
    <n v="2437.1441544943818"/>
    <n v="0.84405713315319508"/>
    <n v="1028.5444540617978"/>
  </r>
  <r>
    <x v="205"/>
    <x v="29"/>
    <n v="2168.0846776516855"/>
    <n v="1355.8014386521988"/>
    <n v="2557.1055337078651"/>
    <n v="0.84786671847208039"/>
    <n v="1084.0423388258428"/>
  </r>
  <r>
    <x v="205"/>
    <x v="30"/>
    <n v="2204.3430795842692"/>
    <n v="1393.5953394440896"/>
    <n v="2607.9180168539324"/>
    <n v="0.84525014411437804"/>
    <n v="1102.1715397921346"/>
  </r>
  <r>
    <x v="205"/>
    <x v="31"/>
    <n v="1927.7694356966292"/>
    <n v="1230.2830947519155"/>
    <n v="2286.8956011235955"/>
    <n v="0.84296346311107484"/>
    <n v="963.88471784831461"/>
  </r>
  <r>
    <x v="205"/>
    <x v="32"/>
    <n v="1937.425646224719"/>
    <n v="1220.2601524131851"/>
    <n v="2289.6840337078652"/>
    <n v="0.84615414952572887"/>
    <n v="968.7128231123595"/>
  </r>
  <r>
    <x v="205"/>
    <x v="33"/>
    <n v="1922.3801113146071"/>
    <n v="1217.928060115843"/>
    <n v="2275.7183595505621"/>
    <n v="0.8447355109857545"/>
    <n v="961.19005565730356"/>
  </r>
  <r>
    <x v="205"/>
    <x v="34"/>
    <n v="1875.9995046404497"/>
    <n v="1180.819481887818"/>
    <n v="2216.6886994382021"/>
    <n v="0.84630715405185364"/>
    <n v="937.99975232022484"/>
  </r>
  <r>
    <x v="205"/>
    <x v="35"/>
    <n v="2014.3795254269662"/>
    <n v="1279.5494203981136"/>
    <n v="2386.4139606741574"/>
    <n v="0.84410314330289449"/>
    <n v="1007.1897627134831"/>
  </r>
  <r>
    <x v="205"/>
    <x v="36"/>
    <n v="2045.4471570337078"/>
    <n v="1292.1556130789709"/>
    <n v="2419.4049269662919"/>
    <n v="0.84543398843057982"/>
    <n v="1022.7235785168539"/>
  </r>
  <r>
    <x v="205"/>
    <x v="37"/>
    <n v="1811.2668302022471"/>
    <n v="1124.7143245718842"/>
    <n v="2132.0576544943819"/>
    <n v="0.84953932947549182"/>
    <n v="905.63341510112355"/>
  </r>
  <r>
    <x v="205"/>
    <x v="38"/>
    <n v="1785.1630500000003"/>
    <n v="1114.133018303417"/>
    <n v="2104.3049915730339"/>
    <n v="0.84833855222932064"/>
    <n v="892.58152500000017"/>
  </r>
  <r>
    <x v="205"/>
    <x v="39"/>
    <n v="1772.6338838426968"/>
    <n v="1130.5940391973627"/>
    <n v="2102.4922752808989"/>
    <n v="0.84311077128969136"/>
    <n v="886.31694192134842"/>
  </r>
  <r>
    <x v="205"/>
    <x v="40"/>
    <n v="1815.7525310224719"/>
    <n v="1152.610754445607"/>
    <n v="2150.6903089887637"/>
    <n v="0.84426498944714323"/>
    <n v="907.87626551123594"/>
  </r>
  <r>
    <x v="205"/>
    <x v="41"/>
    <n v="1979.3894381797752"/>
    <n v="1253.1039491634363"/>
    <n v="2342.7018707865168"/>
    <n v="0.84491734217774517"/>
    <n v="989.6947190898876"/>
  </r>
  <r>
    <x v="205"/>
    <x v="42"/>
    <n v="1951.4500459887643"/>
    <n v="1233.6421314858062"/>
    <n v="2308.6858146067416"/>
    <n v="0.84526445029557717"/>
    <n v="975.72502299438213"/>
  </r>
  <r>
    <x v="205"/>
    <x v="43"/>
    <n v="1756.8873315505614"/>
    <n v="1100.5459512725361"/>
    <n v="2073.1267415730335"/>
    <n v="0.84745775370080945"/>
    <n v="878.44366577528069"/>
  </r>
  <r>
    <x v="205"/>
    <x v="44"/>
    <n v="1769.4043413370784"/>
    <n v="1116.1218558483063"/>
    <n v="2092.0133174157299"/>
    <n v="0.84579019005616496"/>
    <n v="884.70217066853922"/>
  </r>
  <r>
    <x v="205"/>
    <x v="45"/>
    <n v="1869.1838327528094"/>
    <n v="1169.1214369491895"/>
    <n v="2204.6979691011238"/>
    <n v="0.84781854882140306"/>
    <n v="934.5919163764047"/>
  </r>
  <r>
    <x v="205"/>
    <x v="46"/>
    <n v="1905.8231343033706"/>
    <n v="1192.5481362993687"/>
    <n v="2248.1843511235952"/>
    <n v="0.84771657330987127"/>
    <n v="952.91156715168529"/>
  </r>
  <r>
    <x v="205"/>
    <x v="47"/>
    <n v="1930.3871075393261"/>
    <n v="1211.6307849958384"/>
    <n v="2279.132191011236"/>
    <n v="0.84698338918324256"/>
    <n v="965.19355376966303"/>
  </r>
  <r>
    <x v="206"/>
    <x v="0"/>
    <n v="1922.3436422022473"/>
    <n v="1208.9297349245919"/>
    <n v="2270.884449438202"/>
    <n v="0.8465175947978415"/>
    <n v="961.17182110112367"/>
  </r>
  <r>
    <x v="206"/>
    <x v="1"/>
    <n v="1908.5056401235959"/>
    <n v="1195.0335914839841"/>
    <n v="2251.7768679775281"/>
    <n v="0.84755539825655679"/>
    <n v="954.25282006179793"/>
  </r>
  <r>
    <x v="206"/>
    <x v="2"/>
    <n v="1847.0916549101125"/>
    <n v="1153.0631526127231"/>
    <n v="2177.4531488764046"/>
    <n v="0.84828077970965154"/>
    <n v="923.54582745505627"/>
  </r>
  <r>
    <x v="206"/>
    <x v="3"/>
    <n v="1866.7444543483148"/>
    <n v="1180.5032087207176"/>
    <n v="2208.6925280898872"/>
    <n v="0.84518077125144497"/>
    <n v="933.37222717415739"/>
  </r>
  <r>
    <x v="206"/>
    <x v="4"/>
    <n v="1859.0899928764045"/>
    <n v="1179.9724409473229"/>
    <n v="2201.9424522471909"/>
    <n v="0.84429544967404191"/>
    <n v="929.54499643820225"/>
  </r>
  <r>
    <x v="206"/>
    <x v="5"/>
    <n v="1821.1013341685396"/>
    <n v="1153.4084207227093"/>
    <n v="2155.6347219101126"/>
    <n v="0.84480979808808132"/>
    <n v="910.55066708426978"/>
  </r>
  <r>
    <x v="206"/>
    <x v="6"/>
    <n v="1851.5206260000002"/>
    <n v="1179.244280745407"/>
    <n v="2195.1641629213486"/>
    <n v="0.84345428796358268"/>
    <n v="925.76031300000011"/>
  </r>
  <r>
    <x v="206"/>
    <x v="7"/>
    <n v="1804.7874845730337"/>
    <n v="1143.213811059059"/>
    <n v="2136.3978286516854"/>
    <n v="0.84478062108500818"/>
    <n v="902.39374228651684"/>
  </r>
  <r>
    <x v="206"/>
    <x v="8"/>
    <n v="1809.3663842359554"/>
    <n v="1148.9835075968351"/>
    <n v="2143.3548033707862"/>
    <n v="0.84417492679719763"/>
    <n v="904.68319211797768"/>
  </r>
  <r>
    <x v="206"/>
    <x v="9"/>
    <n v="1827.9858921573036"/>
    <n v="1168.2321373989412"/>
    <n v="2169.4005505617979"/>
    <n v="0.84262258147022229"/>
    <n v="913.99294607865181"/>
  </r>
  <r>
    <x v="206"/>
    <x v="10"/>
    <n v="1918.9641711235952"/>
    <n v="1212.9629166630375"/>
    <n v="2270.1767612359549"/>
    <n v="0.84529284410384475"/>
    <n v="959.48208556179759"/>
  </r>
  <r>
    <x v="206"/>
    <x v="11"/>
    <n v="1918.3036749775281"/>
    <n v="1209.4198031433039"/>
    <n v="2267.7268904494381"/>
    <n v="0.84591477177277807"/>
    <n v="959.15183748876404"/>
  </r>
  <r>
    <x v="206"/>
    <x v="12"/>
    <n v="1897.1921110449441"/>
    <n v="1188.3413635128893"/>
    <n v="2238.6364382022475"/>
    <n v="0.84747665081718104"/>
    <n v="948.59605552247206"/>
  </r>
  <r>
    <x v="206"/>
    <x v="13"/>
    <n v="1742.3766769550562"/>
    <n v="1095.6742624626297"/>
    <n v="2058.2464803370785"/>
    <n v="0.84653451061396079"/>
    <n v="871.18833847752808"/>
  </r>
  <r>
    <x v="206"/>
    <x v="14"/>
    <n v="1384.3594009213484"/>
    <n v="865.14941723250797"/>
    <n v="1632.4626994382024"/>
    <n v="0.8480190091925307"/>
    <n v="692.17970046067421"/>
  </r>
  <r>
    <x v="206"/>
    <x v="15"/>
    <n v="1432.7498608988765"/>
    <n v="893.74162723269103"/>
    <n v="1688.6522022471911"/>
    <n v="0.84845763917059414"/>
    <n v="716.37493044943824"/>
  </r>
  <r>
    <x v="206"/>
    <x v="16"/>
    <n v="1407.5091830224719"/>
    <n v="874.22399643850986"/>
    <n v="1656.9096825842698"/>
    <n v="0.8494785188455114"/>
    <n v="703.75459151123596"/>
  </r>
  <r>
    <x v="206"/>
    <x v="17"/>
    <n v="1446.3487876853933"/>
    <n v="906.20256488737766"/>
    <n v="1706.7887696629214"/>
    <n v="0.84740936511495613"/>
    <n v="723.17439384269665"/>
  </r>
  <r>
    <x v="206"/>
    <x v="18"/>
    <n v="1623.1915656404497"/>
    <n v="1027.7302682381062"/>
    <n v="1921.1924325842697"/>
    <n v="0.84488754906088837"/>
    <n v="811.59578282022483"/>
  </r>
  <r>
    <x v="206"/>
    <x v="19"/>
    <n v="1677.1536955617976"/>
    <n v="1063.5161370236797"/>
    <n v="1985.9282696629214"/>
    <n v="0.84451876796459868"/>
    <n v="838.57684778089879"/>
  </r>
  <r>
    <x v="206"/>
    <x v="20"/>
    <n v="1720.9976728651682"/>
    <n v="1097.1056960923465"/>
    <n v="2040.9492640449437"/>
    <n v="0.84323393196670382"/>
    <n v="860.49883643258408"/>
  </r>
  <r>
    <x v="206"/>
    <x v="21"/>
    <n v="1756.6604126292132"/>
    <n v="1098.6972416938547"/>
    <n v="2071.9535308988766"/>
    <n v="0.84782809384104307"/>
    <n v="878.33020631460658"/>
  </r>
  <r>
    <x v="206"/>
    <x v="22"/>
    <n v="1834.6192184831464"/>
    <n v="1147.4941362453317"/>
    <n v="2163.9247837078651"/>
    <n v="0.84782023492496039"/>
    <n v="917.30960924157318"/>
  </r>
  <r>
    <x v="206"/>
    <x v="23"/>
    <n v="1998.1548225505621"/>
    <n v="1264.6522756240126"/>
    <n v="2364.73425"/>
    <n v="0.84498070874161113"/>
    <n v="999.07741127528107"/>
  </r>
  <r>
    <x v="206"/>
    <x v="24"/>
    <n v="1952.7588819101129"/>
    <n v="1228.3886311121503"/>
    <n v="2306.9906544943819"/>
    <n v="0.84645287925455193"/>
    <n v="976.37944095505645"/>
  </r>
  <r>
    <x v="206"/>
    <x v="25"/>
    <n v="1759.7278701910116"/>
    <n v="1101.343425709661"/>
    <n v="2075.9574943820226"/>
    <n v="0.84767047251844274"/>
    <n v="879.86393509550578"/>
  </r>
  <r>
    <x v="206"/>
    <x v="26"/>
    <n v="1824.7806623932586"/>
    <n v="1147.6050743278379"/>
    <n v="2155.6488286516851"/>
    <n v="0.84651110057412371"/>
    <n v="912.39033119662929"/>
  </r>
  <r>
    <x v="206"/>
    <x v="27"/>
    <n v="1938.7344821460676"/>
    <n v="1221.5172272546108"/>
    <n v="2291.4614831460672"/>
    <n v="0.84606898104360795"/>
    <n v="969.36724107303382"/>
  </r>
  <r>
    <x v="206"/>
    <x v="28"/>
    <n v="2101.5244954719105"/>
    <n v="1320.5289008399036"/>
    <n v="2481.9753792134829"/>
    <n v="0.84671448116373571"/>
    <n v="1050.7622477359553"/>
  </r>
  <r>
    <x v="206"/>
    <x v="29"/>
    <n v="1861.3753905842698"/>
    <n v="1162.3933120309591"/>
    <n v="2194.510550561798"/>
    <n v="0.84819614565432588"/>
    <n v="930.68769529213489"/>
  </r>
  <r>
    <x v="206"/>
    <x v="30"/>
    <n v="1751.0522735730337"/>
    <n v="1098.5530947989159"/>
    <n v="2067.1243230337082"/>
    <n v="0.84709577167724115"/>
    <n v="875.52613678651687"/>
  </r>
  <r>
    <x v="206"/>
    <x v="31"/>
    <n v="1686.9395740449438"/>
    <n v="1068.1116283518404"/>
    <n v="1996.6540955056178"/>
    <n v="0.84488323633130646"/>
    <n v="843.46978702247191"/>
  </r>
  <r>
    <x v="206"/>
    <x v="32"/>
    <n v="1881.3280471685393"/>
    <n v="1187.9782001929991"/>
    <n v="2225.0140280898877"/>
    <n v="0.84553536445952515"/>
    <n v="940.66402358426967"/>
  </r>
  <r>
    <x v="206"/>
    <x v="33"/>
    <n v="1971.9213743932582"/>
    <n v="1227.8931070685126"/>
    <n v="2322.9712415730337"/>
    <n v="0.84887894395883401"/>
    <n v="985.96068719662912"/>
  </r>
  <r>
    <x v="206"/>
    <x v="34"/>
    <n v="1694.897944786517"/>
    <n v="1065.6321721790589"/>
    <n v="2002.0616797752807"/>
    <n v="0.84657628778787619"/>
    <n v="847.44897239325849"/>
  </r>
  <r>
    <x v="206"/>
    <x v="35"/>
    <n v="1712.6867673707864"/>
    <n v="1085.7248836553379"/>
    <n v="2027.8299943820221"/>
    <n v="0.84459090363377576"/>
    <n v="856.34338368539318"/>
  </r>
  <r>
    <x v="206"/>
    <x v="36"/>
    <n v="1686.1656184382023"/>
    <n v="1063.5225324711339"/>
    <n v="1993.5482612359549"/>
    <n v="0.84581128594941446"/>
    <n v="843.08280921910114"/>
  </r>
  <r>
    <x v="206"/>
    <x v="37"/>
    <n v="1787.1080693258423"/>
    <n v="1123.2261115460624"/>
    <n v="2110.779985955056"/>
    <n v="0.84665767214825893"/>
    <n v="893.55403466292114"/>
  </r>
  <r>
    <x v="206"/>
    <x v="38"/>
    <n v="1924.5520495617977"/>
    <n v="1201.7749934531005"/>
    <n v="2268.9565280898873"/>
    <n v="0.84821019077962445"/>
    <n v="962.27602478089887"/>
  </r>
  <r>
    <x v="206"/>
    <x v="39"/>
    <n v="1751.3723913370786"/>
    <n v="1103.0272223858067"/>
    <n v="2069.7763904494382"/>
    <n v="0.84616502508117786"/>
    <n v="875.68619566853931"/>
  </r>
  <r>
    <x v="206"/>
    <x v="40"/>
    <n v="1679.3134774382024"/>
    <n v="1057.2412646675575"/>
    <n v="1984.4023904494381"/>
    <n v="0.8462565281721226"/>
    <n v="839.65673871910121"/>
  </r>
  <r>
    <x v="206"/>
    <x v="41"/>
    <n v="1688.0255431685396"/>
    <n v="1060.8552111521099"/>
    <n v="1993.7010842696632"/>
    <n v="0.8466793525303723"/>
    <n v="844.01277158426979"/>
  </r>
  <r>
    <x v="206"/>
    <x v="42"/>
    <n v="1672.3883982134832"/>
    <n v="1054.7493654711711"/>
    <n v="1977.2150056179773"/>
    <n v="0.84583031863587299"/>
    <n v="836.19419910674162"/>
  </r>
  <r>
    <x v="206"/>
    <x v="43"/>
    <n v="1706.9651688539325"/>
    <n v="1080.7549945920975"/>
    <n v="2020.3369634831461"/>
    <n v="0.84489132244111032"/>
    <n v="853.48258442696624"/>
  </r>
  <r>
    <x v="206"/>
    <x v="44"/>
    <n v="1783.2058743033706"/>
    <n v="1120.0589857105442"/>
    <n v="2105.7909016853932"/>
    <n v="0.84681051327373569"/>
    <n v="891.6029371516853"/>
  </r>
  <r>
    <x v="206"/>
    <x v="45"/>
    <n v="1994.1026989550564"/>
    <n v="1256.9129779416166"/>
    <n v="2357.1753876404496"/>
    <n v="0.84597128809798428"/>
    <n v="997.05134947752822"/>
  </r>
  <r>
    <x v="206"/>
    <x v="46"/>
    <n v="1957.5484919999997"/>
    <n v="1225.1124292510067"/>
    <n v="2309.3065112359545"/>
    <n v="0.84767807238906023"/>
    <n v="978.77424599999983"/>
  </r>
  <r>
    <x v="206"/>
    <x v="47"/>
    <n v="1923.3526209775282"/>
    <n v="1206.881563101613"/>
    <n v="2270.6493370786516"/>
    <n v="0.84704960363983606"/>
    <n v="961.6763104887641"/>
  </r>
  <r>
    <x v="207"/>
    <x v="0"/>
    <n v="1964.7369592584266"/>
    <n v="1238.8803132651078"/>
    <n v="2322.7173202247191"/>
    <n v="0.84587863626398652"/>
    <n v="982.36847962921331"/>
  </r>
  <r>
    <x v="207"/>
    <x v="1"/>
    <n v="1913.0278100561795"/>
    <n v="1190.2083797559592"/>
    <n v="2253.0582303370784"/>
    <n v="0.84908050058252282"/>
    <n v="956.51390502808977"/>
  </r>
  <r>
    <x v="207"/>
    <x v="2"/>
    <n v="1921.8047097640447"/>
    <n v="1194.6290162872601"/>
    <n v="2262.8459578651682"/>
    <n v="0.84928658227232079"/>
    <n v="960.90235488202234"/>
  </r>
  <r>
    <x v="207"/>
    <x v="3"/>
    <n v="1952.0578645280896"/>
    <n v="1216.4739552450974"/>
    <n v="2300.0736488764041"/>
    <n v="0.84869363443282708"/>
    <n v="976.02893226404478"/>
  </r>
  <r>
    <x v="207"/>
    <x v="4"/>
    <n v="1918.8101904269665"/>
    <n v="1189.9179078130651"/>
    <n v="2257.816904494382"/>
    <n v="0.8498519904813393"/>
    <n v="959.40509521348326"/>
  </r>
  <r>
    <x v="207"/>
    <x v="5"/>
    <n v="1935.7115979438204"/>
    <n v="1210.5320183074102"/>
    <n v="2283.0609185393259"/>
    <n v="0.84785805854986329"/>
    <n v="967.85579897191019"/>
  </r>
  <r>
    <x v="207"/>
    <x v="6"/>
    <n v="1898.6063021797752"/>
    <n v="1184.6022368907388"/>
    <n v="2237.8535140449435"/>
    <n v="0.84840508561618255"/>
    <n v="949.30315108988759"/>
  </r>
  <r>
    <x v="207"/>
    <x v="7"/>
    <n v="1917.3109046966292"/>
    <n v="1196.4852672189061"/>
    <n v="2260.0128539325842"/>
    <n v="0.84836283181326644"/>
    <n v="958.65545234831461"/>
  </r>
  <r>
    <x v="207"/>
    <x v="8"/>
    <n v="1924.6857696404495"/>
    <n v="1206.5480737927087"/>
    <n v="2271.6015421348316"/>
    <n v="0.84728141531003121"/>
    <n v="962.34288482022475"/>
  </r>
  <r>
    <x v="207"/>
    <x v="9"/>
    <n v="1944.4966018988764"/>
    <n v="1225.7620490033994"/>
    <n v="2298.5994943820224"/>
    <n v="0.84594841626451045"/>
    <n v="972.2483009494382"/>
  </r>
  <r>
    <x v="207"/>
    <x v="10"/>
    <n v="1971.6579863595507"/>
    <n v="1251.985326010715"/>
    <n v="2335.5732640449442"/>
    <n v="0.84418588648547288"/>
    <n v="985.82899317977535"/>
  </r>
  <r>
    <x v="207"/>
    <x v="11"/>
    <n v="1947.9895324382023"/>
    <n v="1217.2600195270902"/>
    <n v="2297.038348314607"/>
    <n v="0.8480439753509077"/>
    <n v="973.99476621910117"/>
  </r>
  <r>
    <x v="207"/>
    <x v="12"/>
    <n v="1840.1341586966291"/>
    <n v="1172.2803571449756"/>
    <n v="2181.8191853932585"/>
    <n v="0.84339443479820586"/>
    <n v="920.06707934831456"/>
  </r>
  <r>
    <x v="207"/>
    <x v="13"/>
    <n v="1775.0043761460677"/>
    <n v="1129.3058933976035"/>
    <n v="2103.7995000000001"/>
    <n v="0.84371366004510773"/>
    <n v="887.50218807303384"/>
  </r>
  <r>
    <x v="207"/>
    <x v="14"/>
    <n v="1423.3489341573033"/>
    <n v="888.28443871238414"/>
    <n v="1677.7876601123596"/>
    <n v="0.8483486724786039"/>
    <n v="711.67446707865167"/>
  </r>
  <r>
    <x v="207"/>
    <x v="15"/>
    <n v="1415.5445441123595"/>
    <n v="892.02029157538948"/>
    <n v="1673.1606488764044"/>
    <n v="0.84603026318061891"/>
    <n v="707.77227205617976"/>
  </r>
  <r>
    <x v="207"/>
    <x v="16"/>
    <n v="1406.9175729775282"/>
    <n v="886.68567382873073"/>
    <n v="1663.0179016853933"/>
    <n v="0.84600266272039581"/>
    <n v="703.45878648876408"/>
  </r>
  <r>
    <x v="207"/>
    <x v="17"/>
    <n v="1465.5477492808991"/>
    <n v="928.29171165365142"/>
    <n v="1734.8071095505618"/>
    <n v="0.84479002951548887"/>
    <n v="732.77387464044955"/>
  </r>
  <r>
    <x v="207"/>
    <x v="18"/>
    <n v="1581.3614937640448"/>
    <n v="994.19488581697271"/>
    <n v="1867.9206741573032"/>
    <n v="0.8465892131513898"/>
    <n v="790.68074688202239"/>
  </r>
  <r>
    <x v="207"/>
    <x v="19"/>
    <n v="1570.8583894044946"/>
    <n v="983.18837320188163"/>
    <n v="1853.1744269662922"/>
    <n v="0.84765814083461188"/>
    <n v="785.42919470224729"/>
  </r>
  <r>
    <x v="207"/>
    <x v="20"/>
    <n v="1586.1389474831462"/>
    <n v="999.52354988402658"/>
    <n v="1874.8024129213482"/>
    <n v="0.84602992643454"/>
    <n v="793.06947374157312"/>
  </r>
  <r>
    <x v="207"/>
    <x v="21"/>
    <n v="1590.4787718539326"/>
    <n v="1008.0992090048231"/>
    <n v="1883.0525056179777"/>
    <n v="0.84462794696846299"/>
    <n v="795.23938592696629"/>
  </r>
  <r>
    <x v="207"/>
    <x v="22"/>
    <n v="1838.4687358988767"/>
    <n v="1156.7320898489031"/>
    <n v="2172.0949382022472"/>
    <n v="0.84640348981269709"/>
    <n v="919.23436794943837"/>
  </r>
  <r>
    <x v="207"/>
    <x v="23"/>
    <n v="2025.5755429213486"/>
    <n v="1261.1860565425784"/>
    <n v="2386.1153679775284"/>
    <n v="0.84890092495327529"/>
    <n v="1012.7877714606743"/>
  </r>
  <r>
    <x v="207"/>
    <x v="24"/>
    <n v="1791.6788647415731"/>
    <n v="1133.7759612376346"/>
    <n v="2120.2738230337077"/>
    <n v="0.84502239535175794"/>
    <n v="895.83943237078654"/>
  </r>
  <r>
    <x v="207"/>
    <x v="25"/>
    <n v="1767.1351521235954"/>
    <n v="1108.0312347451641"/>
    <n v="2085.7851910112354"/>
    <n v="0.84722777769212598"/>
    <n v="883.56757606179769"/>
  </r>
  <r>
    <x v="207"/>
    <x v="26"/>
    <n v="1734.1508660561799"/>
    <n v="1088.2161493468063"/>
    <n v="2047.3137556179779"/>
    <n v="0.84703717800827727"/>
    <n v="867.07543302808995"/>
  </r>
  <r>
    <x v="207"/>
    <x v="27"/>
    <n v="1779.5143897078653"/>
    <n v="1114.0721341145143"/>
    <n v="2099.4828370786518"/>
    <n v="0.84759654057662603"/>
    <n v="889.75719485393267"/>
  </r>
  <r>
    <x v="207"/>
    <x v="28"/>
    <n v="1927.9072078988761"/>
    <n v="1211.2693671572829"/>
    <n v="2276.8398455056176"/>
    <n v="0.84674695574415593"/>
    <n v="963.95360394943805"/>
  </r>
  <r>
    <x v="207"/>
    <x v="29"/>
    <n v="1785.5358453707865"/>
    <n v="1116.5005794255992"/>
    <n v="2105.875542134831"/>
    <n v="0.84788289224381219"/>
    <n v="892.76792268539327"/>
  </r>
  <r>
    <x v="207"/>
    <x v="30"/>
    <n v="1685.8130836853932"/>
    <n v="1068.5893668793028"/>
    <n v="1995.9581629213483"/>
    <n v="0.84461343679568068"/>
    <n v="842.90654184269658"/>
  </r>
  <r>
    <x v="207"/>
    <x v="31"/>
    <n v="1707.0786283146067"/>
    <n v="1060.591428703764"/>
    <n v="2009.7192893258427"/>
    <n v="0.84941147621031377"/>
    <n v="853.53931415730335"/>
  </r>
  <r>
    <x v="207"/>
    <x v="32"/>
    <n v="1680.8978577640451"/>
    <n v="1055.3042438920261"/>
    <n v="1984.7127387640451"/>
    <n v="0.84692249156963795"/>
    <n v="840.44892888202253"/>
  </r>
  <r>
    <x v="207"/>
    <x v="33"/>
    <n v="1823.6136507977528"/>
    <n v="1147.998512378342"/>
    <n v="2154.8706067415728"/>
    <n v="0.84627524506229124"/>
    <n v="911.80682539887641"/>
  </r>
  <r>
    <x v="207"/>
    <x v="34"/>
    <n v="1933.8719338314609"/>
    <n v="1210.3872352929488"/>
    <n v="2281.424536516854"/>
    <n v="0.8476598295834864"/>
    <n v="966.93596691573043"/>
  </r>
  <r>
    <x v="207"/>
    <x v="35"/>
    <n v="1669.2277418089889"/>
    <n v="1058.7394015053321"/>
    <n v="1976.6765983146067"/>
    <n v="0.84446173098433952"/>
    <n v="834.61387090449443"/>
  </r>
  <r>
    <x v="207"/>
    <x v="36"/>
    <n v="1653.7121605617981"/>
    <n v="1050.5115343118596"/>
    <n v="1959.1677808988763"/>
    <n v="0.84408909572975233"/>
    <n v="826.85608028089905"/>
  </r>
  <r>
    <x v="207"/>
    <x v="37"/>
    <n v="1644.0356894157305"/>
    <n v="1047.4258517691633"/>
    <n v="1949.3471376404495"/>
    <n v="0.84337758917876604"/>
    <n v="822.01784470786527"/>
  </r>
  <r>
    <x v="207"/>
    <x v="38"/>
    <n v="1638.3789248764044"/>
    <n v="1025.9420677759422"/>
    <n v="1933.0914691011233"/>
    <n v="0.84754340447130594"/>
    <n v="819.18946243820221"/>
  </r>
  <r>
    <x v="207"/>
    <x v="39"/>
    <n v="1828.7476913932583"/>
    <n v="1137.4892025513896"/>
    <n v="2153.6480224719098"/>
    <n v="0.84913954012516024"/>
    <n v="914.37384569662913"/>
  </r>
  <r>
    <x v="207"/>
    <x v="40"/>
    <n v="1777.7598201910114"/>
    <n v="1106.9559195332333"/>
    <n v="2094.225724719101"/>
    <n v="0.84888644008489711"/>
    <n v="888.87991009550569"/>
  </r>
  <r>
    <x v="207"/>
    <x v="41"/>
    <n v="1608.0771446292138"/>
    <n v="1014.0399504236823"/>
    <n v="1901.1020814606745"/>
    <n v="0.84586575350739668"/>
    <n v="804.03857231460688"/>
  </r>
  <r>
    <x v="207"/>
    <x v="42"/>
    <n v="1603.2551175505621"/>
    <n v="1003.5198666723657"/>
    <n v="1891.4225056179778"/>
    <n v="0.84764515214792591"/>
    <n v="801.62755877528105"/>
  </r>
  <r>
    <x v="207"/>
    <x v="43"/>
    <n v="1596.2125267415731"/>
    <n v="997.97597555524169"/>
    <n v="1882.5117471910112"/>
    <n v="0.84791636977743201"/>
    <n v="798.10626337078656"/>
  </r>
  <r>
    <x v="207"/>
    <x v="44"/>
    <n v="1717.6182017865169"/>
    <n v="1084.2798448670487"/>
    <n v="2031.2250168539326"/>
    <n v="0.84560705364236488"/>
    <n v="858.80910089325846"/>
  </r>
  <r>
    <x v="207"/>
    <x v="45"/>
    <n v="1949.4037235730334"/>
    <n v="1224.5900927650077"/>
    <n v="2302.1285308988763"/>
    <n v="0.84678318234989258"/>
    <n v="974.7018617865167"/>
  </r>
  <r>
    <x v="207"/>
    <x v="46"/>
    <n v="1968.8984901910117"/>
    <n v="1237.6187046434279"/>
    <n v="2325.5668820224719"/>
    <n v="0.84663163438186007"/>
    <n v="984.44924509550583"/>
  </r>
  <r>
    <x v="207"/>
    <x v="47"/>
    <n v="1952.2280537191011"/>
    <n v="1227.37339916158"/>
    <n v="2306.0008314606744"/>
    <n v="0.84658601466440697"/>
    <n v="976.11402685955056"/>
  </r>
  <r>
    <x v="208"/>
    <x v="0"/>
    <n v="1942.1747350786516"/>
    <n v="1221.582090483442"/>
    <n v="2294.4074410112357"/>
    <n v="0.84648205909873564"/>
    <n v="971.08736753932578"/>
  </r>
  <r>
    <x v="208"/>
    <x v="1"/>
    <n v="1870.4480953146067"/>
    <n v="1157.3104007632724"/>
    <n v="2199.5325505617975"/>
    <n v="0.85038436682233365"/>
    <n v="935.22404765730334"/>
  </r>
  <r>
    <x v="208"/>
    <x v="2"/>
    <n v="1884.0348657303368"/>
    <n v="1175.4220659874545"/>
    <n v="2220.6315337078649"/>
    <n v="0.84842299910264674"/>
    <n v="942.01743286516842"/>
  </r>
  <r>
    <x v="208"/>
    <x v="3"/>
    <n v="1789.8716176179776"/>
    <n v="1133.6856812705514"/>
    <n v="2118.6985702247193"/>
    <n v="0.84479767097220215"/>
    <n v="894.93580880898878"/>
  </r>
  <r>
    <x v="208"/>
    <x v="4"/>
    <n v="1789.1057662584269"/>
    <n v="1130.9298743908037"/>
    <n v="2116.5778567415732"/>
    <n v="0.84528228458967125"/>
    <n v="894.55288312921346"/>
  </r>
  <r>
    <x v="208"/>
    <x v="5"/>
    <n v="1826.5271276629214"/>
    <n v="1157.3867019253109"/>
    <n v="2162.3471797752809"/>
    <n v="0.84469651531755452"/>
    <n v="913.26356383146071"/>
  </r>
  <r>
    <x v="208"/>
    <x v="6"/>
    <n v="1802.2589594494384"/>
    <n v="1145.3821555823674"/>
    <n v="2135.4244634831462"/>
    <n v="0.8439816019105294"/>
    <n v="901.1294797247192"/>
  </r>
  <r>
    <x v="208"/>
    <x v="7"/>
    <n v="1784.7699940112361"/>
    <n v="1136.9200424058026"/>
    <n v="2116.1264410112358"/>
    <n v="0.84341368238768666"/>
    <n v="892.38499700561806"/>
  </r>
  <r>
    <x v="208"/>
    <x v="8"/>
    <n v="1808.4060309438203"/>
    <n v="1153.5794682714893"/>
    <n v="2145.0123455056182"/>
    <n v="0.84307488240471928"/>
    <n v="904.20301547191013"/>
  </r>
  <r>
    <x v="208"/>
    <x v="9"/>
    <n v="1868.0046647865172"/>
    <n v="1176.2857678855391"/>
    <n v="2207.5075617977532"/>
    <n v="0.84620532999001319"/>
    <n v="934.0023323932586"/>
  </r>
  <r>
    <x v="208"/>
    <x v="10"/>
    <n v="2175.601366921348"/>
    <n v="1388.8099361173333"/>
    <n v="2581.0916966292129"/>
    <n v="0.84289968069037746"/>
    <n v="1087.800683460674"/>
  </r>
  <r>
    <x v="208"/>
    <x v="11"/>
    <n v="2312.8265324831464"/>
    <n v="1485.7991866635848"/>
    <n v="2748.9572191011239"/>
    <n v="0.8413468628803954"/>
    <n v="1156.4132662415732"/>
  </r>
  <r>
    <x v="208"/>
    <x v="12"/>
    <n v="2339.5583918426964"/>
    <n v="1494.5215248374463"/>
    <n v="2776.1714747191013"/>
    <n v="0.84272834482582448"/>
    <n v="1169.7791959213482"/>
  </r>
  <r>
    <x v="208"/>
    <x v="13"/>
    <n v="2419.6769795730338"/>
    <n v="1546.5479533533794"/>
    <n v="2871.6976264044943"/>
    <n v="0.84259462323774936"/>
    <n v="1209.8384897865169"/>
  </r>
  <r>
    <x v="208"/>
    <x v="14"/>
    <n v="2008.1027859775284"/>
    <n v="1275.7234709649626"/>
    <n v="2379.0643483146064"/>
    <n v="0.84407249740853907"/>
    <n v="1004.0513929887642"/>
  </r>
  <r>
    <x v="208"/>
    <x v="15"/>
    <n v="2049.4263424044943"/>
    <n v="1315.2569147029542"/>
    <n v="2435.1692106741571"/>
    <n v="0.84159504539609675"/>
    <n v="1024.7131712022472"/>
  </r>
  <r>
    <x v="208"/>
    <x v="16"/>
    <n v="2227.553643539326"/>
    <n v="1407.6640082660483"/>
    <n v="2635.0546853932583"/>
    <n v="0.84535385769684079"/>
    <n v="1113.776821769663"/>
  </r>
  <r>
    <x v="208"/>
    <x v="17"/>
    <n v="2200.6475428651688"/>
    <n v="1411.5145481627353"/>
    <n v="2614.4259269662921"/>
    <n v="0.84173260376848369"/>
    <n v="1100.3237714325844"/>
  </r>
  <r>
    <x v="208"/>
    <x v="18"/>
    <n v="2187.6118612584273"/>
    <n v="1397.3702198871119"/>
    <n v="2595.8214859550562"/>
    <n v="0.84274356811310536"/>
    <n v="1093.8059306292137"/>
  </r>
  <r>
    <x v="208"/>
    <x v="19"/>
    <n v="2253.6209546292139"/>
    <n v="1448.4098128486148"/>
    <n v="2678.9360561797753"/>
    <n v="0.84123730741185709"/>
    <n v="1126.8104773146069"/>
  </r>
  <r>
    <x v="208"/>
    <x v="20"/>
    <n v="2342.6096409101128"/>
    <n v="1509.5889150763355"/>
    <n v="2786.876140449438"/>
    <n v="0.840586205791091"/>
    <n v="1171.3048204550564"/>
  </r>
  <r>
    <x v="208"/>
    <x v="21"/>
    <n v="2412.2534891460682"/>
    <n v="1541.6166045963589"/>
    <n v="2862.7868679775283"/>
    <n v="0.84262419816472456"/>
    <n v="1206.1267445730341"/>
  </r>
  <r>
    <x v="208"/>
    <x v="22"/>
    <n v="2473.4567639325846"/>
    <n v="1566.8887853415683"/>
    <n v="2927.9905786516852"/>
    <n v="0.84476254191760081"/>
    <n v="1236.7283819662923"/>
  </r>
  <r>
    <x v="208"/>
    <x v="23"/>
    <n v="2308.3286752921349"/>
    <n v="1481.6252553665804"/>
    <n v="2742.9171825842695"/>
    <n v="0.84155974155855395"/>
    <n v="1154.1643376460675"/>
  </r>
  <r>
    <x v="208"/>
    <x v="24"/>
    <n v="2279.7774124382026"/>
    <n v="1444.1587471054645"/>
    <n v="2698.6996011235951"/>
    <n v="0.84476886997316203"/>
    <n v="1139.8887062191013"/>
  </r>
  <r>
    <x v="208"/>
    <x v="25"/>
    <n v="2496.1648645617975"/>
    <n v="1599.9717684350203"/>
    <n v="2964.9196769662922"/>
    <n v="0.84189965885209916"/>
    <n v="1248.0824322808987"/>
  </r>
  <r>
    <x v="208"/>
    <x v="26"/>
    <n v="2498.2881773258428"/>
    <n v="1599.5731937705889"/>
    <n v="2966.4925786516851"/>
    <n v="0.84216902995299303"/>
    <n v="1249.1440886629214"/>
  </r>
  <r>
    <x v="208"/>
    <x v="27"/>
    <n v="2189.8810504719099"/>
    <n v="1378.1913310862549"/>
    <n v="2587.4679438202243"/>
    <n v="0.84634132596777079"/>
    <n v="1094.940525235955"/>
  </r>
  <r>
    <x v="208"/>
    <x v="28"/>
    <n v="2073.1920472921347"/>
    <n v="1307.6118324564861"/>
    <n v="2451.1168820224716"/>
    <n v="0.84581525364938837"/>
    <n v="1036.5960236460674"/>
  </r>
  <r>
    <x v="208"/>
    <x v="29"/>
    <n v="2120.1358991460675"/>
    <n v="1330.9681270408985"/>
    <n v="2503.2883146067416"/>
    <n v="0.84694035711948501"/>
    <n v="1060.0679495730337"/>
  </r>
  <r>
    <x v="208"/>
    <x v="30"/>
    <n v="1930.3708990449441"/>
    <n v="1209.6963135522933"/>
    <n v="2278.090643258427"/>
    <n v="0.84736351679311228"/>
    <n v="965.18544952247203"/>
  </r>
  <r>
    <x v="208"/>
    <x v="31"/>
    <n v="1918.4495514269668"/>
    <n v="1192.7495098457941"/>
    <n v="2259.0042219101124"/>
    <n v="0.84924566887476294"/>
    <n v="959.22477571348338"/>
  </r>
  <r>
    <x v="208"/>
    <x v="32"/>
    <n v="1987.1492548651688"/>
    <n v="1249.0123376260442"/>
    <n v="2347.0820140449441"/>
    <n v="0.84664670555782162"/>
    <n v="993.57462743258441"/>
  </r>
  <r>
    <x v="208"/>
    <x v="33"/>
    <n v="2115.7393450449435"/>
    <n v="1330.6514992556977"/>
    <n v="2499.3972050561797"/>
    <n v="0.84649984434842462"/>
    <n v="1057.8696725224718"/>
  </r>
  <r>
    <x v="208"/>
    <x v="34"/>
    <n v="1893.2210299213482"/>
    <n v="1187.9697343075745"/>
    <n v="2235.0744859550564"/>
    <n v="0.84705053089645344"/>
    <n v="946.6105149606741"/>
  </r>
  <r>
    <x v="208"/>
    <x v="35"/>
    <n v="1810.0187761348313"/>
    <n v="1142.8728655990813"/>
    <n v="2140.6369044943817"/>
    <n v="0.84555151428745345"/>
    <n v="905.00938806741567"/>
  </r>
  <r>
    <x v="208"/>
    <x v="36"/>
    <n v="1691.0403231235955"/>
    <n v="1069.0133374383238"/>
    <n v="2000.6016320224719"/>
    <n v="0.84526589204771818"/>
    <n v="845.52016156179775"/>
  </r>
  <r>
    <x v="208"/>
    <x v="37"/>
    <n v="1834.6394791011235"/>
    <n v="1151.5268314467542"/>
    <n v="2166.0831151685393"/>
    <n v="0.84698480231603357"/>
    <n v="917.31973955056174"/>
  </r>
  <r>
    <x v="208"/>
    <x v="38"/>
    <n v="1903.3797037752813"/>
    <n v="1207.2551403969023"/>
    <n v="2253.956359550562"/>
    <n v="0.84446164882926766"/>
    <n v="951.68985188764066"/>
  </r>
  <r>
    <x v="208"/>
    <x v="39"/>
    <n v="1620.5860501685395"/>
    <n v="1010.0260513313892"/>
    <n v="1909.5684775280897"/>
    <n v="0.84866610924912522"/>
    <n v="810.29302508426974"/>
  </r>
  <r>
    <x v="208"/>
    <x v="40"/>
    <n v="1604.0979592584267"/>
    <n v="1002.1986807400634"/>
    <n v="1891.4366123595505"/>
    <n v="0.84808443950829981"/>
    <n v="802.04897962921336"/>
  </r>
  <r>
    <x v="208"/>
    <x v="41"/>
    <n v="1618.6005096067415"/>
    <n v="1015.5116233526878"/>
    <n v="1910.7934129213484"/>
    <n v="0.84708294400707462"/>
    <n v="809.30025480337076"/>
  </r>
  <r>
    <x v="208"/>
    <x v="42"/>
    <n v="1694.521097292135"/>
    <n v="1076.504291804411"/>
    <n v="2007.5515533707865"/>
    <n v="0.84407351554531362"/>
    <n v="847.26054864606749"/>
  </r>
  <r>
    <x v="208"/>
    <x v="43"/>
    <n v="1771.4466116292135"/>
    <n v="1105.2081501598627"/>
    <n v="2087.94352247191"/>
    <n v="0.84841691959752019"/>
    <n v="885.72330581460676"/>
  </r>
  <r>
    <x v="208"/>
    <x v="44"/>
    <n v="1633.3178225056181"/>
    <n v="1016.089279668817"/>
    <n v="1923.5811741573032"/>
    <n v="0.84910262402685144"/>
    <n v="816.65891125280905"/>
  </r>
  <r>
    <x v="208"/>
    <x v="45"/>
    <n v="1665.4025371348314"/>
    <n v="1036.5933562883642"/>
    <n v="1961.6552696629215"/>
    <n v="0.84897818841584927"/>
    <n v="832.7012685674157"/>
  </r>
  <r>
    <x v="208"/>
    <x v="46"/>
    <n v="1712.8245395730341"/>
    <n v="1069.9675763282501"/>
    <n v="2019.5540393258425"/>
    <n v="0.84812018208970563"/>
    <n v="856.41226978651707"/>
  </r>
  <r>
    <x v="208"/>
    <x v="47"/>
    <n v="1698.3787189550565"/>
    <n v="1057.3068629432339"/>
    <n v="2000.5969297752811"/>
    <n v="0.84893598189507791"/>
    <n v="849.18935947752823"/>
  </r>
  <r>
    <x v="209"/>
    <x v="0"/>
    <n v="1716.3174701123596"/>
    <n v="1070.0681727103522"/>
    <n v="2022.5705308988763"/>
    <n v="0.84858225900759521"/>
    <n v="858.15873505617981"/>
  </r>
  <r>
    <x v="209"/>
    <x v="1"/>
    <n v="1692.8759351123597"/>
    <n v="1055.7349698864884"/>
    <n v="1995.095300561798"/>
    <n v="0.84851883247665583"/>
    <n v="846.43796755617984"/>
  </r>
  <r>
    <x v="209"/>
    <x v="2"/>
    <n v="1650.7581624606742"/>
    <n v="1041.7809579742386"/>
    <n v="1952.0015561797752"/>
    <n v="0.84567461395437682"/>
    <n v="825.37908123033708"/>
  </r>
  <r>
    <x v="209"/>
    <x v="3"/>
    <n v="1577.1513373483147"/>
    <n v="993.7381086547183"/>
    <n v="1864.11420505618"/>
    <n v="0.84605939543322295"/>
    <n v="788.57566867415733"/>
  </r>
  <r>
    <x v="209"/>
    <x v="4"/>
    <n v="1551.181277224719"/>
    <n v="971.21098728812319"/>
    <n v="1830.1404691011237"/>
    <n v="0.84757498313043922"/>
    <n v="775.5906386123595"/>
  </r>
  <r>
    <x v="209"/>
    <x v="5"/>
    <n v="1546.7036806516855"/>
    <n v="969.02736687312654"/>
    <n v="1825.1866516853931"/>
    <n v="0.84742219609344938"/>
    <n v="773.35184032584277"/>
  </r>
  <r>
    <x v="209"/>
    <x v="6"/>
    <n v="1630.8136101235953"/>
    <n v="1023.8273228248546"/>
    <n v="1925.5584691011236"/>
    <n v="0.84693019520974655"/>
    <n v="815.40680506179763"/>
  </r>
  <r>
    <x v="209"/>
    <x v="7"/>
    <n v="1744.7147522696628"/>
    <n v="1100.5031015827169"/>
    <n v="2062.7982556179772"/>
    <n v="0.84579999402170214"/>
    <n v="872.35737613483138"/>
  </r>
  <r>
    <x v="209"/>
    <x v="8"/>
    <n v="1807.4821467640454"/>
    <n v="1137.3425195934724"/>
    <n v="2135.5420196629216"/>
    <n v="0.8463809796865257"/>
    <n v="903.74107338202271"/>
  </r>
  <r>
    <x v="209"/>
    <x v="9"/>
    <n v="1808.2155811348316"/>
    <n v="1120.6816755609316"/>
    <n v="2127.3389494382022"/>
    <n v="0.84998941123714855"/>
    <n v="904.1077905674158"/>
  </r>
  <r>
    <x v="209"/>
    <x v="10"/>
    <n v="1922.4287367977531"/>
    <n v="1196.7994985969867"/>
    <n v="2264.5223089887641"/>
    <n v="0.84893345018809951"/>
    <n v="961.21436839887656"/>
  </r>
  <r>
    <x v="209"/>
    <x v="11"/>
    <n v="1849.3689483707867"/>
    <n v="1151.4412927348637"/>
    <n v="2178.5276123595504"/>
    <n v="0.84890773836359412"/>
    <n v="924.68447418539336"/>
  </r>
  <r>
    <x v="209"/>
    <x v="12"/>
    <n v="1852.6511684831462"/>
    <n v="1160.3450945076891"/>
    <n v="2186.0276966292136"/>
    <n v="0.84749665859214707"/>
    <n v="926.3255842415731"/>
  </r>
  <r>
    <x v="209"/>
    <x v="13"/>
    <n v="1780.9772063258426"/>
    <n v="1131.4056787095872"/>
    <n v="2109.9664971910111"/>
    <n v="0.84407842906361297"/>
    <n v="890.48860316292132"/>
  </r>
  <r>
    <x v="209"/>
    <x v="14"/>
    <n v="1424.1674631235953"/>
    <n v="888.46048279326499"/>
    <n v="1678.575286516854"/>
    <n v="0.8484382407886093"/>
    <n v="712.08373156179766"/>
  </r>
  <r>
    <x v="209"/>
    <x v="15"/>
    <n v="1454.4692433707864"/>
    <n v="920.93050177327348"/>
    <n v="1721.5091544943818"/>
    <n v="0.84488034209610308"/>
    <n v="727.23462168539322"/>
  </r>
  <r>
    <x v="209"/>
    <x v="16"/>
    <n v="1470.6979983707865"/>
    <n v="927.575807092589"/>
    <n v="1738.778157303371"/>
    <n v="0.84582267852481907"/>
    <n v="735.34899918539327"/>
  </r>
  <r>
    <x v="209"/>
    <x v="17"/>
    <n v="1706.6734159550563"/>
    <n v="1058.7478908685964"/>
    <n v="2008.4026601123596"/>
    <n v="0.84976655819584346"/>
    <n v="853.33670797752814"/>
  </r>
  <r>
    <x v="209"/>
    <x v="18"/>
    <n v="1712.5287345505619"/>
    <n v="1059.2025518594905"/>
    <n v="2013.6198033707867"/>
    <n v="0.85047273158706516"/>
    <n v="856.26436727528096"/>
  </r>
  <r>
    <x v="209"/>
    <x v="19"/>
    <n v="1676.8619426629216"/>
    <n v="1058.1764895385604"/>
    <n v="1982.8271376404496"/>
    <n v="0.84569245136435622"/>
    <n v="838.4309713314608"/>
  </r>
  <r>
    <x v="209"/>
    <x v="20"/>
    <n v="1818.2891603932585"/>
    <n v="1141.4484069292453"/>
    <n v="2146.8767865168538"/>
    <n v="0.84694621126501435"/>
    <n v="909.14458019662925"/>
  </r>
  <r>
    <x v="209"/>
    <x v="21"/>
    <n v="1822.4750040674157"/>
    <n v="1145.7463744416343"/>
    <n v="2152.7075730337078"/>
    <n v="0.84659664271031898"/>
    <n v="911.23750203370787"/>
  </r>
  <r>
    <x v="209"/>
    <x v="22"/>
    <n v="1924.3372870112357"/>
    <n v="1220.2069178892041"/>
    <n v="2278.5914325842696"/>
    <n v="0.84452932609719522"/>
    <n v="962.16864350561787"/>
  </r>
  <r>
    <x v="209"/>
    <x v="23"/>
    <n v="2127.8470903483144"/>
    <n v="1338.0517649474248"/>
    <n v="2513.5862359550561"/>
    <n v="0.84653832834974252"/>
    <n v="1063.9235451741572"/>
  </r>
  <r>
    <x v="209"/>
    <x v="24"/>
    <n v="1943.8198972584271"/>
    <n v="1213.7458008517219"/>
    <n v="2291.6401685393257"/>
    <n v="0.84822212664277186"/>
    <n v="971.90994862921355"/>
  </r>
  <r>
    <x v="209"/>
    <x v="25"/>
    <n v="1828.6463883033707"/>
    <n v="1150.7368173527848"/>
    <n v="2160.5885393258427"/>
    <n v="0.84636493946874025"/>
    <n v="914.32319415168536"/>
  </r>
  <r>
    <x v="209"/>
    <x v="26"/>
    <n v="2006.8871488988768"/>
    <n v="1265.2285508757541"/>
    <n v="2372.4247752808988"/>
    <n v="0.84592235328568355"/>
    <n v="1003.4435744494384"/>
  </r>
  <r>
    <x v="209"/>
    <x v="27"/>
    <n v="1995.8167472359553"/>
    <n v="1261.210169439227"/>
    <n v="2360.9183764044942"/>
    <n v="0.84535609836517855"/>
    <n v="997.90837361797765"/>
  </r>
  <r>
    <x v="209"/>
    <x v="28"/>
    <n v="1827.9656315393261"/>
    <n v="1150.3971754277763"/>
    <n v="2159.8314775280901"/>
    <n v="0.84634641663405064"/>
    <n v="913.98281576966303"/>
  </r>
  <r>
    <x v="209"/>
    <x v="29"/>
    <n v="1828.9908188089885"/>
    <n v="1144.942743269884"/>
    <n v="2157.8001067415726"/>
    <n v="0.8476182817373622"/>
    <n v="914.49540940449424"/>
  </r>
  <r>
    <x v="209"/>
    <x v="30"/>
    <n v="1993.53134952809"/>
    <n v="1267.6478944297103"/>
    <n v="2362.4348511235958"/>
    <n v="0.84384606355597414"/>
    <n v="996.765674764045"/>
  </r>
  <r>
    <x v="209"/>
    <x v="31"/>
    <n v="1986.5211757078648"/>
    <n v="1238.4683543522933"/>
    <n v="2340.9549859550557"/>
    <n v="0.84859435043660614"/>
    <n v="993.26058785393241"/>
  </r>
  <r>
    <x v="209"/>
    <x v="32"/>
    <n v="1874.115267168539"/>
    <n v="1186.4603182217963"/>
    <n v="2218.106426966292"/>
    <n v="0.84491674717870491"/>
    <n v="937.05763358426952"/>
  </r>
  <r>
    <x v="209"/>
    <x v="33"/>
    <n v="1873.1994872359548"/>
    <n v="1177.8260913160791"/>
    <n v="2212.7247050561796"/>
    <n v="0.8465578582620813"/>
    <n v="936.59974361797742"/>
  </r>
  <r>
    <x v="209"/>
    <x v="34"/>
    <n v="1907.3102636629212"/>
    <n v="1196.5423975058711"/>
    <n v="2251.5652668539324"/>
    <n v="0.8471041420566805"/>
    <n v="953.65513183146061"/>
  </r>
  <r>
    <x v="209"/>
    <x v="35"/>
    <n v="2070.4771244831463"/>
    <n v="1285.134212547654"/>
    <n v="2436.8925842696631"/>
    <n v="0.84963823922656334"/>
    <n v="1035.2385622415732"/>
  </r>
  <r>
    <x v="209"/>
    <x v="36"/>
    <n v="1918.5508545168543"/>
    <n v="1214.4036132544816"/>
    <n v="2270.5976123595506"/>
    <n v="0.84495414073968933"/>
    <n v="959.27542725842716"/>
  </r>
  <r>
    <x v="209"/>
    <x v="37"/>
    <n v="1771.4385073820229"/>
    <n v="1116.9072169941512"/>
    <n v="2094.1528398876403"/>
    <n v="0.84589743099986325"/>
    <n v="885.71925369101143"/>
  </r>
  <r>
    <x v="209"/>
    <x v="38"/>
    <n v="1680.9059620112359"/>
    <n v="1038.9052881762445"/>
    <n v="1976.0488483146069"/>
    <n v="0.85063988344463171"/>
    <n v="840.45298100561797"/>
  </r>
  <r>
    <x v="209"/>
    <x v="39"/>
    <n v="1782.2941464943819"/>
    <n v="1103.9328422514175"/>
    <n v="2096.4828033707863"/>
    <n v="0.85013535223315795"/>
    <n v="891.14707324719097"/>
  </r>
  <r>
    <x v="209"/>
    <x v="40"/>
    <n v="1940.3472273370787"/>
    <n v="1214.6478940792824"/>
    <n v="2289.1738398876405"/>
    <n v="0.84761899403512175"/>
    <n v="970.17361366853936"/>
  </r>
  <r>
    <x v="209"/>
    <x v="41"/>
    <n v="1794.0331485505624"/>
    <n v="1122.0376609667305"/>
    <n v="2116.0159382022471"/>
    <n v="0.847835366530727"/>
    <n v="897.01657427528119"/>
  </r>
  <r>
    <x v="209"/>
    <x v="42"/>
    <n v="1672.1331144269664"/>
    <n v="1040.4313711587324"/>
    <n v="1969.3975196629212"/>
    <n v="0.84905820065883186"/>
    <n v="836.06655721348318"/>
  </r>
  <r>
    <x v="209"/>
    <x v="43"/>
    <n v="1621.7854787528092"/>
    <n v="1030.386175846395"/>
    <n v="1921.4275449438203"/>
    <n v="0.84405237294556834"/>
    <n v="810.89273937640462"/>
  </r>
  <r>
    <x v="209"/>
    <x v="44"/>
    <n v="1649.1980948764044"/>
    <n v="1034.6495459744456"/>
    <n v="1946.8831601123597"/>
    <n v="0.8470965945286747"/>
    <n v="824.59904743820221"/>
  </r>
  <r>
    <x v="209"/>
    <x v="45"/>
    <n v="1869.5606802471909"/>
    <n v="1175.2563251758627"/>
    <n v="2208.2763792134833"/>
    <n v="0.84661535025478474"/>
    <n v="934.78034012359547"/>
  </r>
  <r>
    <x v="209"/>
    <x v="46"/>
    <n v="1877.0327961573032"/>
    <n v="1185.5153052718881"/>
    <n v="2220.0672640449438"/>
    <n v="0.84548465109897852"/>
    <n v="938.5163980786516"/>
  </r>
  <r>
    <x v="209"/>
    <x v="47"/>
    <n v="1863.6526840449437"/>
    <n v="1167.9605778773043"/>
    <n v="2199.3938342696629"/>
    <n v="0.8473483261645105"/>
    <n v="931.82634202247186"/>
  </r>
  <r>
    <x v="210"/>
    <x v="0"/>
    <n v="1862.3600566179775"/>
    <n v="1168.8313114334567"/>
    <n v="2198.7613820224719"/>
    <n v="0.84700416873109508"/>
    <n v="931.18002830898877"/>
  </r>
  <r>
    <x v="210"/>
    <x v="1"/>
    <n v="1855.7550951573035"/>
    <n v="1154.5824297935173"/>
    <n v="2185.6091966292133"/>
    <n v="0.84907910253094099"/>
    <n v="927.87754757865173"/>
  </r>
  <r>
    <x v="210"/>
    <x v="2"/>
    <n v="1844.0160931011239"/>
    <n v="1152.1777577875059"/>
    <n v="2174.3755280898877"/>
    <n v="0.84806698257914404"/>
    <n v="922.00804655056197"/>
  </r>
  <r>
    <x v="210"/>
    <x v="3"/>
    <n v="1818.0217202359547"/>
    <n v="1132.4173991586172"/>
    <n v="2141.8618398876401"/>
    <n v="0.84880438428807636"/>
    <n v="909.01086011797736"/>
  </r>
  <r>
    <x v="210"/>
    <x v="4"/>
    <n v="1849.0245178651685"/>
    <n v="1146.9354243960174"/>
    <n v="2175.8567359550561"/>
    <n v="0.84979148089617673"/>
    <n v="924.51225893258425"/>
  </r>
  <r>
    <x v="210"/>
    <x v="5"/>
    <n v="1831.061453966292"/>
    <n v="1141.552786072102"/>
    <n v="2157.7601376404491"/>
    <n v="0.84859360501885617"/>
    <n v="915.530726983146"/>
  </r>
  <r>
    <x v="210"/>
    <x v="6"/>
    <n v="1830.6400331123596"/>
    <n v="1146.6858842370534"/>
    <n v="2160.1230168539323"/>
    <n v="0.84747026851209539"/>
    <n v="915.32001655617978"/>
  </r>
  <r>
    <x v="210"/>
    <x v="7"/>
    <n v="1807.9400367303369"/>
    <n v="1121.0636844699752"/>
    <n v="2127.306033707865"/>
    <n v="0.84987303570005035"/>
    <n v="903.97001836516847"/>
  </r>
  <r>
    <x v="210"/>
    <x v="8"/>
    <n v="1795.1677431573034"/>
    <n v="1143.5718749771836"/>
    <n v="2128.4698398876403"/>
    <n v="0.8434076487793073"/>
    <n v="897.58387157865172"/>
  </r>
  <r>
    <x v="210"/>
    <x v="9"/>
    <n v="1889.959070426966"/>
    <n v="1192.4916407860915"/>
    <n v="2234.7218174157306"/>
    <n v="0.84572453524105573"/>
    <n v="944.97953521348302"/>
  </r>
  <r>
    <x v="210"/>
    <x v="10"/>
    <n v="2208.3952031797753"/>
    <n v="1405.2610254285437"/>
    <n v="2617.5881882022472"/>
    <n v="0.84367556865256765"/>
    <n v="1104.1976015898877"/>
  </r>
  <r>
    <x v="210"/>
    <x v="11"/>
    <n v="2452.7706729775277"/>
    <n v="1566.659894355337"/>
    <n v="2910.4135786516854"/>
    <n v="0.84275674459773142"/>
    <n v="1226.3853364887639"/>
  </r>
  <r>
    <x v="210"/>
    <x v="12"/>
    <n v="2689.7023917303377"/>
    <n v="1706.448356079783"/>
    <n v="3185.3516207865173"/>
    <n v="0.84439732624124064"/>
    <n v="1344.8511958651688"/>
  </r>
  <r>
    <x v="210"/>
    <x v="13"/>
    <n v="2601.5484429101125"/>
    <n v="1650.9227232524245"/>
    <n v="3081.1686320224721"/>
    <n v="0.84433822150216487"/>
    <n v="1300.7742214550562"/>
  </r>
  <r>
    <x v="210"/>
    <x v="14"/>
    <n v="2201.478228202247"/>
    <n v="1383.7581657729074"/>
    <n v="2600.2486516853933"/>
    <n v="0.8466414266863761"/>
    <n v="1100.7391141011235"/>
  </r>
  <r>
    <x v="210"/>
    <x v="15"/>
    <n v="2160.2114015056186"/>
    <n v="1363.995985125116"/>
    <n v="2554.7990814606742"/>
    <n v="0.84555040636328427"/>
    <n v="1080.1057007528093"/>
  </r>
  <r>
    <x v="210"/>
    <x v="16"/>
    <n v="2230.6089447303375"/>
    <n v="1411.1467176886874"/>
    <n v="2639.4983089887642"/>
    <n v="0.8450882264762356"/>
    <n v="1115.3044723651687"/>
  </r>
  <r>
    <x v="210"/>
    <x v="17"/>
    <n v="2269.7403022921349"/>
    <n v="1435.7061342166016"/>
    <n v="2685.6978876404492"/>
    <n v="0.84512123003017336"/>
    <n v="1134.8701511460674"/>
  </r>
  <r>
    <x v="210"/>
    <x v="18"/>
    <n v="2359.5961430224725"/>
    <n v="1499.4540101735772"/>
    <n v="2795.7210674157304"/>
    <n v="0.84400270489201656"/>
    <n v="1179.7980715112362"/>
  </r>
  <r>
    <x v="210"/>
    <x v="19"/>
    <n v="2400.6482071685396"/>
    <n v="1516.5849485002632"/>
    <n v="2839.5671713483148"/>
    <n v="0.84542751141493067"/>
    <n v="1200.3241035842698"/>
  </r>
  <r>
    <x v="210"/>
    <x v="20"/>
    <n v="2421.5490606741573"/>
    <n v="1531.0911673373391"/>
    <n v="2864.985168539326"/>
    <n v="0.84522219775006779"/>
    <n v="1210.7745303370787"/>
  </r>
  <r>
    <x v="210"/>
    <x v="21"/>
    <n v="2419.2920278314605"/>
    <n v="1541.3251080930659"/>
    <n v="2868.563578651685"/>
    <n v="0.84338100289504614"/>
    <n v="1209.6460139157302"/>
  </r>
  <r>
    <x v="210"/>
    <x v="22"/>
    <n v="2573.5117997528087"/>
    <n v="1639.8619567419628"/>
    <n v="3051.5750393258427"/>
    <n v="0.84333885504626216"/>
    <n v="1286.7558998764043"/>
  </r>
  <r>
    <x v="210"/>
    <x v="23"/>
    <n v="2612.651261561798"/>
    <n v="1651.2497529563279"/>
    <n v="3090.7235983146065"/>
    <n v="0.84532025542060607"/>
    <n v="1306.325630780899"/>
  </r>
  <r>
    <x v="210"/>
    <x v="24"/>
    <n v="2381.5546007865169"/>
    <n v="1509.7761019523052"/>
    <n v="2819.7918707865165"/>
    <n v="0.84458524242863231"/>
    <n v="1190.7773003932584"/>
  </r>
  <r>
    <x v="210"/>
    <x v="25"/>
    <n v="2542.3063959438205"/>
    <n v="1603.2339108055353"/>
    <n v="3005.6082219101127"/>
    <n v="0.84585421925953597"/>
    <n v="1271.1531979719102"/>
  </r>
  <r>
    <x v="210"/>
    <x v="26"/>
    <n v="2677.8296695955055"/>
    <n v="1700.0933658295978"/>
    <n v="3171.9220028089885"/>
    <n v="0.84422935596274906"/>
    <n v="1338.9148347977527"/>
  </r>
  <r>
    <x v="210"/>
    <x v="27"/>
    <n v="2372.7250234719099"/>
    <n v="1506.1823662353117"/>
    <n v="2810.4108876404493"/>
    <n v="0.84426267842421809"/>
    <n v="1186.362511735955"/>
  </r>
  <r>
    <x v="210"/>
    <x v="28"/>
    <n v="2361.3304519213484"/>
    <n v="1492.75192116014"/>
    <n v="2793.5980028089884"/>
    <n v="0.84526494132191132"/>
    <n v="1180.6652259606742"/>
  </r>
  <r>
    <x v="210"/>
    <x v="29"/>
    <n v="2474.4697948314606"/>
    <n v="1570.2788919866277"/>
    <n v="2930.6614550561794"/>
    <n v="0.84433832866035574"/>
    <n v="1237.2348974157303"/>
  </r>
  <r>
    <x v="210"/>
    <x v="30"/>
    <n v="2266.9443370112358"/>
    <n v="1421.8818393253407"/>
    <n v="2675.9642359550558"/>
    <n v="0.84715046133722338"/>
    <n v="1133.4721685056179"/>
  </r>
  <r>
    <x v="210"/>
    <x v="31"/>
    <n v="2386.9966027752807"/>
    <n v="1514.1103956723985"/>
    <n v="2826.7088764044943"/>
    <n v="0.84444373550469165"/>
    <n v="1193.4983013876404"/>
  </r>
  <r>
    <x v="210"/>
    <x v="32"/>
    <n v="2558.2920235280899"/>
    <n v="1624.9116463100402"/>
    <n v="3030.7088174157302"/>
    <n v="0.84412333142236085"/>
    <n v="1279.1460117640449"/>
  </r>
  <r>
    <x v="210"/>
    <x v="33"/>
    <n v="2332.276725741573"/>
    <n v="1470.7014207574618"/>
    <n v="2757.2590365168539"/>
    <n v="0.84586783281989142"/>
    <n v="1166.1383628707865"/>
  </r>
  <r>
    <x v="210"/>
    <x v="34"/>
    <n v="2249.2689738876411"/>
    <n v="1412.6939116685814"/>
    <n v="2656.1089971910114"/>
    <n v="0.84682856624723335"/>
    <n v="1124.6344869438205"/>
  </r>
  <r>
    <x v="210"/>
    <x v="35"/>
    <n v="2244.8602634157301"/>
    <n v="1401.6957867340061"/>
    <n v="2646.5352219101119"/>
    <n v="0.84822610514721331"/>
    <n v="1122.430131707865"/>
  </r>
  <r>
    <x v="210"/>
    <x v="36"/>
    <n v="2062.9320703483145"/>
    <n v="1271.8616935174671"/>
    <n v="2423.4935308988761"/>
    <n v="0.85122243738078851"/>
    <n v="1031.4660351741572"/>
  </r>
  <r>
    <x v="210"/>
    <x v="37"/>
    <n v="1823.5366604494384"/>
    <n v="1143.9984049844579"/>
    <n v="2152.6770084269665"/>
    <n v="0.8471018426410184"/>
    <n v="911.76833022471919"/>
  </r>
  <r>
    <x v="210"/>
    <x v="38"/>
    <n v="1755.6514338539325"/>
    <n v="1092.8749849807002"/>
    <n v="2068.0153988764046"/>
    <n v="0.8489547199734655"/>
    <n v="877.82571692696627"/>
  </r>
  <r>
    <x v="210"/>
    <x v="39"/>
    <n v="1881.6400606853938"/>
    <n v="1186.6951946598788"/>
    <n v="2224.593176966292"/>
    <n v="0.84583558026165118"/>
    <n v="940.8200303426969"/>
  </r>
  <r>
    <x v="210"/>
    <x v="40"/>
    <n v="2019.8053189213481"/>
    <n v="1270.9188130776233"/>
    <n v="2386.3880983146064"/>
    <n v="0.84638593376653259"/>
    <n v="1009.902659460674"/>
  </r>
  <r>
    <x v="210"/>
    <x v="41"/>
    <n v="1819.2454615617978"/>
    <n v="1133.7656172494264"/>
    <n v="2143.6134269662921"/>
    <n v="0.84868168797414656"/>
    <n v="909.62273078089891"/>
  </r>
  <r>
    <x v="210"/>
    <x v="42"/>
    <n v="1763.4922930112359"/>
    <n v="1091.7409992028875"/>
    <n v="2074.0789466292131"/>
    <n v="0.85025321522946773"/>
    <n v="881.74614650561796"/>
  </r>
  <r>
    <x v="210"/>
    <x v="43"/>
    <n v="1780.9609978314606"/>
    <n v="1107.912774059608"/>
    <n v="2097.4491151685393"/>
    <n v="0.84910808321962683"/>
    <n v="890.48049891573032"/>
  </r>
  <r>
    <x v="210"/>
    <x v="44"/>
    <n v="1819.8208631123596"/>
    <n v="1143.5097503712798"/>
    <n v="2149.2702303370788"/>
    <n v="0.84671570723191458"/>
    <n v="909.91043155617979"/>
  </r>
  <r>
    <x v="210"/>
    <x v="45"/>
    <n v="1931.0840727977529"/>
    <n v="1206.9524474735279"/>
    <n v="2277.2395365168541"/>
    <n v="0.84799338929071888"/>
    <n v="965.54203639887646"/>
  </r>
  <r>
    <x v="210"/>
    <x v="46"/>
    <n v="2005.9065349887642"/>
    <n v="1264.1696423138549"/>
    <n v="2371.0305589887639"/>
    <n v="0.8460061922796458"/>
    <n v="1002.9532674943821"/>
  </r>
  <r>
    <x v="210"/>
    <x v="47"/>
    <n v="1985.1718185505615"/>
    <n v="1259.6508386687356"/>
    <n v="2351.0906797752809"/>
    <n v="0.84436208081106667"/>
    <n v="992.58590927528076"/>
  </r>
  <r>
    <x v="211"/>
    <x v="0"/>
    <n v="1964.8017932359548"/>
    <n v="1246.5101712788489"/>
    <n v="2326.850595505618"/>
    <n v="0.84440393252193702"/>
    <n v="982.40089661797742"/>
  </r>
  <r>
    <x v="211"/>
    <x v="1"/>
    <n v="1952.9169147303369"/>
    <n v="1235.3211714280544"/>
    <n v="2310.8229859550556"/>
    <n v="0.84511748697324074"/>
    <n v="976.45845736516844"/>
  </r>
  <r>
    <x v="211"/>
    <x v="2"/>
    <n v="1965.5676445955055"/>
    <n v="1233.3382394296839"/>
    <n v="2320.4696460674154"/>
    <n v="0.84705596038570241"/>
    <n v="982.78382229775275"/>
  </r>
  <r>
    <x v="211"/>
    <x v="3"/>
    <n v="1942.7015111460678"/>
    <n v="1218.7058091364283"/>
    <n v="2293.3235730337078"/>
    <n v="0.84711182233049565"/>
    <n v="971.35075557303389"/>
  </r>
  <r>
    <x v="211"/>
    <x v="4"/>
    <n v="1915.7832541011237"/>
    <n v="1193.7141058917528"/>
    <n v="2257.250283707865"/>
    <n v="0.84872433860288121"/>
    <n v="957.89162705056185"/>
  </r>
  <r>
    <x v="211"/>
    <x v="5"/>
    <n v="1940.861847033708"/>
    <n v="1215.2082733276056"/>
    <n v="2289.9073904494385"/>
    <n v="0.84757220101061659"/>
    <n v="970.43092351685402"/>
  </r>
  <r>
    <x v="211"/>
    <x v="6"/>
    <n v="1936.8421404269661"/>
    <n v="1213.237060715913"/>
    <n v="2285.4543623595505"/>
    <n v="0.84746480714116301"/>
    <n v="968.42107021348306"/>
  </r>
  <r>
    <x v="211"/>
    <x v="7"/>
    <n v="1887.5926302471914"/>
    <n v="1188.7063475281047"/>
    <n v="2230.7013960674158"/>
    <n v="0.84618794500012273"/>
    <n v="943.79631512359572"/>
  </r>
  <r>
    <x v="211"/>
    <x v="8"/>
    <n v="1945.0071694719099"/>
    <n v="1230.4708771289941"/>
    <n v="2301.545452247191"/>
    <n v="0.84508744659934354"/>
    <n v="972.50358473595497"/>
  </r>
  <r>
    <x v="211"/>
    <x v="9"/>
    <n v="1980.6861177303367"/>
    <n v="1251.8368803582478"/>
    <n v="2343.1203707865166"/>
    <n v="0.84531983180423576"/>
    <n v="990.34305886516836"/>
  </r>
  <r>
    <x v="211"/>
    <x v="10"/>
    <n v="2183.9811585168541"/>
    <n v="1383.2202980109062"/>
    <n v="2585.1638426966288"/>
    <n v="0.84481343984708757"/>
    <n v="1091.990579258427"/>
  </r>
  <r>
    <x v="211"/>
    <x v="11"/>
    <n v="2276.3006903932583"/>
    <n v="1456.1962379953752"/>
    <n v="2702.2309887640449"/>
    <n v="0.84237827922860142"/>
    <n v="1138.1503451966291"/>
  </r>
  <r>
    <x v="211"/>
    <x v="12"/>
    <n v="2420.8439911685391"/>
    <n v="1539.1756407704545"/>
    <n v="2868.7187528089889"/>
    <n v="0.84387637819082117"/>
    <n v="1210.4219955842696"/>
  </r>
  <r>
    <x v="211"/>
    <x v="13"/>
    <n v="2450.9958428426962"/>
    <n v="1575.3828940967114"/>
    <n v="2913.6252134831461"/>
    <n v="0.84121864112804301"/>
    <n v="1225.4979214213481"/>
  </r>
  <r>
    <x v="211"/>
    <x v="14"/>
    <n v="2071.1295163820223"/>
    <n v="1308.0428893825199"/>
    <n v="2449.6027584269659"/>
    <n v="0.84549607451945241"/>
    <n v="1035.5647581910112"/>
  </r>
  <r>
    <x v="211"/>
    <x v="15"/>
    <n v="2205.9639290224718"/>
    <n v="1391.2926834039099"/>
    <n v="2608.0590842696629"/>
    <n v="0.84582590261378598"/>
    <n v="1102.9819645112359"/>
  </r>
  <r>
    <x v="211"/>
    <x v="16"/>
    <n v="2376.5542802696632"/>
    <n v="1504.1550663653834"/>
    <n v="2812.5598146067414"/>
    <n v="0.84497910690726352"/>
    <n v="1188.2771401348316"/>
  </r>
  <r>
    <x v="211"/>
    <x v="17"/>
    <n v="2384.2249502359555"/>
    <n v="1526.7446139196343"/>
    <n v="2831.1619044943823"/>
    <n v="0.84213656112392288"/>
    <n v="1192.1124751179777"/>
  </r>
  <r>
    <x v="211"/>
    <x v="18"/>
    <n v="2456.3973235955059"/>
    <n v="1574.0357059934142"/>
    <n v="2917.4434382022473"/>
    <n v="0.84196913346472901"/>
    <n v="1228.1986617977529"/>
  </r>
  <r>
    <x v="211"/>
    <x v="19"/>
    <n v="2499.5483877640454"/>
    <n v="1593.5088787565116"/>
    <n v="2964.2895758426966"/>
    <n v="0.84322004440253329"/>
    <n v="1249.7741938820227"/>
  </r>
  <r>
    <x v="211"/>
    <x v="20"/>
    <n v="2525.7372625617977"/>
    <n v="1616.1018153388004"/>
    <n v="2998.521935393258"/>
    <n v="0.84232742563897423"/>
    <n v="1262.8686312808989"/>
  </r>
  <r>
    <x v="211"/>
    <x v="21"/>
    <n v="2602.6425162808987"/>
    <n v="1667.9437739784364"/>
    <n v="3091.2431966292133"/>
    <n v="0.84194039444030166"/>
    <n v="1301.3212581404493"/>
  </r>
  <r>
    <x v="211"/>
    <x v="22"/>
    <n v="2746.4361741910111"/>
    <n v="1761.3369059318809"/>
    <n v="3262.7012359550558"/>
    <n v="0.84176759548965452"/>
    <n v="1373.2180870955056"/>
  </r>
  <r>
    <x v="211"/>
    <x v="23"/>
    <n v="2394.1891221573037"/>
    <n v="1519.0250700290876"/>
    <n v="2835.4150870786511"/>
    <n v="0.84438752303602016"/>
    <n v="1197.0945610786519"/>
  </r>
  <r>
    <x v="211"/>
    <x v="24"/>
    <n v="2442.3080898539329"/>
    <n v="1548.5753547903748"/>
    <n v="2891.8773202247189"/>
    <n v="0.84454069775828133"/>
    <n v="1221.1540449269664"/>
  </r>
  <r>
    <x v="211"/>
    <x v="25"/>
    <n v="2559.746735898877"/>
    <n v="1622.8473921933762"/>
    <n v="3030.8310758426965"/>
    <n v="0.84456925240782721"/>
    <n v="1279.8733679494385"/>
  </r>
  <r>
    <x v="211"/>
    <x v="26"/>
    <n v="2329.6550017752811"/>
    <n v="1478.8556152725118"/>
    <n v="2759.4032612359551"/>
    <n v="0.84426043648720384"/>
    <n v="1164.8275008876406"/>
  </r>
  <r>
    <x v="211"/>
    <x v="27"/>
    <n v="2121.0881481910114"/>
    <n v="1346.7457456173847"/>
    <n v="2512.5164747191011"/>
    <n v="0.84420865277237589"/>
    <n v="1060.5440740955057"/>
  </r>
  <r>
    <x v="211"/>
    <x v="28"/>
    <n v="2040.5805565955056"/>
    <n v="1292.0297990386218"/>
    <n v="2415.2246292134828"/>
    <n v="0.84488230697615074"/>
    <n v="1020.2902782977528"/>
  </r>
  <r>
    <x v="211"/>
    <x v="29"/>
    <n v="2267.5035300674158"/>
    <n v="1431.8343604468535"/>
    <n v="2681.7385955056175"/>
    <n v="0.8455348831789844"/>
    <n v="1133.7517650337079"/>
  </r>
  <r>
    <x v="211"/>
    <x v="30"/>
    <n v="2201.1135370786519"/>
    <n v="1377.5119342152641"/>
    <n v="2596.6208679775282"/>
    <n v="0.84768383564331007"/>
    <n v="1100.556768539326"/>
  </r>
  <r>
    <x v="211"/>
    <x v="31"/>
    <n v="2111.1888102471917"/>
    <n v="1328.2330467449965"/>
    <n v="2494.2576488764043"/>
    <n v="0.84641969974442099"/>
    <n v="1055.5944051235958"/>
  </r>
  <r>
    <x v="211"/>
    <x v="32"/>
    <n v="2172.7324634157303"/>
    <n v="1360.3366424268061"/>
    <n v="2563.4512162921346"/>
    <n v="0.8475809680351345"/>
    <n v="1086.3662317078652"/>
  </r>
  <r>
    <x v="211"/>
    <x v="33"/>
    <n v="2210.6562881460668"/>
    <n v="1378.8244088444749"/>
    <n v="2605.4093679775278"/>
    <n v="0.84848711888301398"/>
    <n v="1105.3281440730334"/>
  </r>
  <r>
    <x v="211"/>
    <x v="34"/>
    <n v="2360.5240793258431"/>
    <n v="1496.1314697399728"/>
    <n v="2794.7241910112366"/>
    <n v="0.84463579158117796"/>
    <n v="1180.2620396629216"/>
  </r>
  <r>
    <x v="211"/>
    <x v="35"/>
    <n v="2105.4226383707869"/>
    <n v="1325.6492852054034"/>
    <n v="2488.0013089887639"/>
    <n v="0.84623051875584654"/>
    <n v="1052.7113191853934"/>
  </r>
  <r>
    <x v="211"/>
    <x v="36"/>
    <n v="1899.8746168651687"/>
    <n v="1194.9912230579118"/>
    <n v="2244.4437134831464"/>
    <n v="0.84647906537017059"/>
    <n v="949.93730843258436"/>
  </r>
  <r>
    <x v="211"/>
    <x v="37"/>
    <n v="1832.3662377640451"/>
    <n v="1153.4027137489397"/>
    <n v="2165.1567724719102"/>
    <n v="0.84629725711366122"/>
    <n v="916.18311888202254"/>
  </r>
  <r>
    <x v="211"/>
    <x v="38"/>
    <n v="1862.5991319101126"/>
    <n v="1164.5433807497127"/>
    <n v="2196.687691011236"/>
    <n v="0.84791258198960129"/>
    <n v="931.29956595505632"/>
  </r>
  <r>
    <x v="211"/>
    <x v="39"/>
    <n v="2032.3344850786518"/>
    <n v="1275.2664075764606"/>
    <n v="2399.3098735955055"/>
    <n v="0.84704960682426578"/>
    <n v="1016.1672425393259"/>
  </r>
  <r>
    <x v="211"/>
    <x v="40"/>
    <n v="1858.3970797415734"/>
    <n v="1165.4461825531966"/>
    <n v="2193.6053679775282"/>
    <n v="0.84718842635536951"/>
    <n v="929.1985398707867"/>
  </r>
  <r>
    <x v="211"/>
    <x v="41"/>
    <n v="1740.5086479775282"/>
    <n v="1088.2529786522744"/>
    <n v="2052.7213398876406"/>
    <n v="0.84790303201738915"/>
    <n v="870.2543239887641"/>
  </r>
  <r>
    <x v="211"/>
    <x v="42"/>
    <n v="1732.2301594719102"/>
    <n v="1093.7786920655487"/>
    <n v="2048.6515449438202"/>
    <n v="0.8455465077734402"/>
    <n v="866.11507973595508"/>
  </r>
  <r>
    <x v="211"/>
    <x v="43"/>
    <n v="1680.9707959887639"/>
    <n v="1055.9794281770319"/>
    <n v="1985.1335898876403"/>
    <n v="0.84677968503062195"/>
    <n v="840.48539799438197"/>
  </r>
  <r>
    <x v="211"/>
    <x v="44"/>
    <n v="1737.8180379101123"/>
    <n v="1102.8201069121124"/>
    <n v="2058.2088623595505"/>
    <n v="0.8443351254050383"/>
    <n v="868.90901895505613"/>
  </r>
  <r>
    <x v="211"/>
    <x v="45"/>
    <n v="1945.8824281685397"/>
    <n v="1209.8709819357605"/>
    <n v="2291.3415758426968"/>
    <n v="0.84923280260076195"/>
    <n v="972.94121408426986"/>
  </r>
  <r>
    <x v="211"/>
    <x v="46"/>
    <n v="1940.7564918202252"/>
    <n v="1226.7319247649657"/>
    <n v="2295.9544803370786"/>
    <n v="0.84529397618340174"/>
    <n v="970.37824591011258"/>
  </r>
  <r>
    <x v="211"/>
    <x v="47"/>
    <n v="1900.6688330898878"/>
    <n v="1199.8565090735972"/>
    <n v="2247.7094241573031"/>
    <n v="0.84560255550046215"/>
    <n v="950.33441654494391"/>
  </r>
  <r>
    <x v="212"/>
    <x v="0"/>
    <n v="1862.4978288202251"/>
    <n v="1155.6963435973055"/>
    <n v="2191.9243146067415"/>
    <n v="0.84970900519180581"/>
    <n v="931.24891441011255"/>
  </r>
  <r>
    <x v="212"/>
    <x v="1"/>
    <n v="1823.4880349662926"/>
    <n v="1155.2556839882673"/>
    <n v="2158.6394578651689"/>
    <n v="0.84473950863923741"/>
    <n v="911.74401748314631"/>
  </r>
  <r>
    <x v="212"/>
    <x v="2"/>
    <n v="1842.4195564044942"/>
    <n v="1169.3873566707141"/>
    <n v="2182.195365168539"/>
    <n v="0.84429633836299411"/>
    <n v="921.20977820224709"/>
  </r>
  <r>
    <x v="212"/>
    <x v="3"/>
    <n v="1846.1191452471912"/>
    <n v="1151.5305920706064"/>
    <n v="2175.8167668539327"/>
    <n v="0.84847178924746525"/>
    <n v="923.05957262359561"/>
  </r>
  <r>
    <x v="212"/>
    <x v="4"/>
    <n v="1941.5507080449436"/>
    <n v="1226.32446190112"/>
    <n v="2296.4082471910115"/>
    <n v="0.84547279884570481"/>
    <n v="970.77535402247179"/>
  </r>
  <r>
    <x v="212"/>
    <x v="5"/>
    <n v="1880.485205460674"/>
    <n v="1172.3922282252142"/>
    <n v="2216.0162780898872"/>
    <n v="0.84858817331503233"/>
    <n v="940.24260273033701"/>
  </r>
  <r>
    <x v="212"/>
    <x v="6"/>
    <n v="1849.044778483146"/>
    <n v="1151.2057370085256"/>
    <n v="2178.1279213483144"/>
    <n v="0.84891468511112156"/>
    <n v="924.52238924157302"/>
  </r>
  <r>
    <x v="212"/>
    <x v="7"/>
    <n v="1809.261029022472"/>
    <n v="1146.2964702963468"/>
    <n v="2141.826573033708"/>
    <n v="0.84472807079791423"/>
    <n v="904.63051451123602"/>
  </r>
  <r>
    <x v="212"/>
    <x v="8"/>
    <n v="1825.6761817078652"/>
    <n v="1158.8382139692183"/>
    <n v="2162.4059578651686"/>
    <n v="0.84428003681152486"/>
    <n v="912.83809085393261"/>
  </r>
  <r>
    <x v="212"/>
    <x v="9"/>
    <n v="1890.7492345280903"/>
    <n v="1189.4555548547369"/>
    <n v="2233.771963483146"/>
    <n v="0.8464378931409916"/>
    <n v="945.37461726404513"/>
  </r>
  <r>
    <x v="212"/>
    <x v="10"/>
    <n v="2144.2906078988767"/>
    <n v="1364.8528718841303"/>
    <n v="2541.8114747191012"/>
    <n v="0.8436072577474869"/>
    <n v="1072.1453039494384"/>
  </r>
  <r>
    <x v="212"/>
    <x v="11"/>
    <n v="2327.0170693146065"/>
    <n v="1478.0668681351256"/>
    <n v="2756.7535449438201"/>
    <n v="0.84411501840003211"/>
    <n v="1163.5085346573032"/>
  </r>
  <r>
    <x v="212"/>
    <x v="12"/>
    <n v="2432.5343677415731"/>
    <n v="1557.4655914110358"/>
    <n v="2888.4117640449435"/>
    <n v="0.84217021894933786"/>
    <n v="1216.2671838707865"/>
  </r>
  <r>
    <x v="212"/>
    <x v="13"/>
    <n v="2409.8505798539331"/>
    <n v="1532.9916016206341"/>
    <n v="2856.1237837078656"/>
    <n v="0.8437486475902759"/>
    <n v="1204.9252899269666"/>
  </r>
  <r>
    <x v="212"/>
    <x v="14"/>
    <n v="1946.392995741573"/>
    <n v="1220.9929588136094"/>
    <n v="2297.6660983146066"/>
    <n v="0.84711742805854129"/>
    <n v="973.19649787078652"/>
  </r>
  <r>
    <x v="212"/>
    <x v="15"/>
    <n v="1952.9533838426969"/>
    <n v="1234.885222440588"/>
    <n v="2310.6207893258429"/>
    <n v="0.8452072243375337"/>
    <n v="976.47669192134845"/>
  </r>
  <r>
    <x v="212"/>
    <x v="16"/>
    <n v="1950.4208065955058"/>
    <n v="1236.7752948734867"/>
    <n v="2309.4922500000002"/>
    <n v="0.84452364219689657"/>
    <n v="975.21040329775292"/>
  </r>
  <r>
    <x v="212"/>
    <x v="17"/>
    <n v="1951.7336946404496"/>
    <n v="1242.3682970339019"/>
    <n v="2313.5996629213482"/>
    <n v="0.84359179590129441"/>
    <n v="975.86684732022479"/>
  </r>
  <r>
    <x v="212"/>
    <x v="18"/>
    <n v="2105.2321885617976"/>
    <n v="1334.8945796430864"/>
    <n v="2492.7787921348313"/>
    <n v="0.84453229271854635"/>
    <n v="1052.6160942808988"/>
  </r>
  <r>
    <x v="212"/>
    <x v="19"/>
    <n v="2309.5969899775282"/>
    <n v="1486.965459682812"/>
    <n v="2746.8717724719104"/>
    <n v="0.84080990351403317"/>
    <n v="1154.7984949887641"/>
  </r>
  <r>
    <x v="212"/>
    <x v="20"/>
    <n v="2307.9194108089891"/>
    <n v="1469.5196500650629"/>
    <n v="2736.0519016853932"/>
    <n v="0.84352179481219747"/>
    <n v="1153.9597054044946"/>
  </r>
  <r>
    <x v="212"/>
    <x v="21"/>
    <n v="2365.7391623932585"/>
    <n v="1503.9944509641941"/>
    <n v="2803.341058988764"/>
    <n v="0.84389987254945009"/>
    <n v="1182.8695811966293"/>
  </r>
  <r>
    <x v="212"/>
    <x v="22"/>
    <n v="2447.8676034269665"/>
    <n v="1552.2062931830935"/>
    <n v="2898.5168932584265"/>
    <n v="0.84452418032145626"/>
    <n v="1223.9338017134833"/>
  </r>
  <r>
    <x v="212"/>
    <x v="23"/>
    <n v="2691.7608705168536"/>
    <n v="1714.9066600790036"/>
    <n v="3191.6267696629211"/>
    <n v="0.84338209470562253"/>
    <n v="1345.8804352584268"/>
  </r>
  <r>
    <x v="212"/>
    <x v="24"/>
    <n v="2778.2656050337077"/>
    <n v="1780.7879249175462"/>
    <n v="3299.9947584269667"/>
    <n v="0.84190000542850696"/>
    <n v="1389.1328025168539"/>
  </r>
  <r>
    <x v="212"/>
    <x v="25"/>
    <n v="2679.7058028202246"/>
    <n v="1710.6393647770458"/>
    <n v="3179.1681657303375"/>
    <n v="0.84289526792132641"/>
    <n v="1339.8529014101123"/>
  </r>
  <r>
    <x v="212"/>
    <x v="26"/>
    <n v="2485.1917138651688"/>
    <n v="1582.630817382068"/>
    <n v="2946.3363960674155"/>
    <n v="0.84348539331158734"/>
    <n v="1242.5958569325844"/>
  </r>
  <r>
    <x v="212"/>
    <x v="27"/>
    <n v="2554.4911315955055"/>
    <n v="1624.8430526291856"/>
    <n v="3027.4642668539323"/>
    <n v="0.84377251271410414"/>
    <n v="1277.2455657977528"/>
  </r>
  <r>
    <x v="212"/>
    <x v="28"/>
    <n v="2464.2179221348315"/>
    <n v="1580.015815126711"/>
    <n v="2927.2546769662922"/>
    <n v="0.84181876675269807"/>
    <n v="1232.1089610674157"/>
  </r>
  <r>
    <x v="212"/>
    <x v="29"/>
    <n v="2159.1821621123599"/>
    <n v="1361.022732640354"/>
    <n v="2552.3421573033702"/>
    <n v="0.8459610933957239"/>
    <n v="1079.59108105618"/>
  </r>
  <r>
    <x v="212"/>
    <x v="30"/>
    <n v="1954.2298027752811"/>
    <n v="1232.2296250200438"/>
    <n v="2310.2822275280896"/>
    <n v="0.84588358058150737"/>
    <n v="977.11490138764054"/>
  </r>
  <r>
    <x v="212"/>
    <x v="31"/>
    <n v="2011.5795080224721"/>
    <n v="1268.9435586053696"/>
    <n v="2378.3754691011236"/>
    <n v="0.84577878226381242"/>
    <n v="1005.789754011236"/>
  </r>
  <r>
    <x v="212"/>
    <x v="32"/>
    <n v="2147.4472121797758"/>
    <n v="1362.7791166910304"/>
    <n v="2543.3632162921353"/>
    <n v="0.84433367535701431"/>
    <n v="1073.7236060898879"/>
  </r>
  <r>
    <x v="212"/>
    <x v="33"/>
    <n v="1930.119667382023"/>
    <n v="1213.7624215151268"/>
    <n v="2280.0397247191013"/>
    <n v="0.84652896458626914"/>
    <n v="965.05983369101148"/>
  </r>
  <r>
    <x v="212"/>
    <x v="34"/>
    <n v="1855.6659484382023"/>
    <n v="1172.2966141722991"/>
    <n v="2194.9431573033708"/>
    <n v="0.84542779263496171"/>
    <n v="927.83297421910117"/>
  </r>
  <r>
    <x v="212"/>
    <x v="35"/>
    <n v="1849.0002051235958"/>
    <n v="1174.782867462405"/>
    <n v="2190.6429522471913"/>
    <n v="0.84404453186990891"/>
    <n v="924.50010256179792"/>
  </r>
  <r>
    <x v="212"/>
    <x v="36"/>
    <n v="1884.7237267415728"/>
    <n v="1188.8399615581081"/>
    <n v="2228.3455702247188"/>
    <n v="0.84579508309903062"/>
    <n v="942.36186337078641"/>
  </r>
  <r>
    <x v="212"/>
    <x v="37"/>
    <n v="2080.9316033595501"/>
    <n v="1303.2150781951061"/>
    <n v="2455.3300955056175"/>
    <n v="0.84751602530698877"/>
    <n v="1040.465801679775"/>
  </r>
  <r>
    <x v="212"/>
    <x v="38"/>
    <n v="1812.3933205617975"/>
    <n v="1151.8435827636017"/>
    <n v="2147.4434073033703"/>
    <n v="0.84397722165711997"/>
    <n v="906.19666028089875"/>
  </r>
  <r>
    <x v="212"/>
    <x v="39"/>
    <n v="1725.2402462696627"/>
    <n v="1093.8242170143972"/>
    <n v="2042.7690337078652"/>
    <n v="0.84455962362918213"/>
    <n v="862.62012313483137"/>
  </r>
  <r>
    <x v="212"/>
    <x v="40"/>
    <n v="1778.2379707752809"/>
    <n v="1120.4982899041836"/>
    <n v="2101.819853932584"/>
    <n v="0.84604680436723956"/>
    <n v="889.11898538764046"/>
  </r>
  <r>
    <x v="212"/>
    <x v="41"/>
    <n v="1740.7112541573038"/>
    <n v="1093.3224851432435"/>
    <n v="2055.5850084269664"/>
    <n v="0.84682036842124109"/>
    <n v="870.35562707865188"/>
  </r>
  <r>
    <x v="212"/>
    <x v="42"/>
    <n v="1733.2756073595506"/>
    <n v="1090.7534278201701"/>
    <n v="2047.9226966292135"/>
    <n v="0.84635792660164488"/>
    <n v="866.63780367977529"/>
  </r>
  <r>
    <x v="212"/>
    <x v="43"/>
    <n v="1839.8261973033709"/>
    <n v="1149.0022033065259"/>
    <n v="2169.1395758426966"/>
    <n v="0.84818248571607502"/>
    <n v="919.91309865168546"/>
  </r>
  <r>
    <x v="212"/>
    <x v="44"/>
    <n v="1901.2847558764047"/>
    <n v="1189.4957983102938"/>
    <n v="2242.717988764045"/>
    <n v="0.84775917676755996"/>
    <n v="950.64237793820234"/>
  </r>
  <r>
    <x v="212"/>
    <x v="45"/>
    <n v="1926.9225418651686"/>
    <n v="1205.8514798006911"/>
    <n v="2273.1274213483148"/>
    <n v="0.84769666837339308"/>
    <n v="963.46127093258428"/>
  </r>
  <r>
    <x v="212"/>
    <x v="46"/>
    <n v="1956.3814804044944"/>
    <n v="1237.3691399245561"/>
    <n v="2314.8457584269663"/>
    <n v="0.84514550193354421"/>
    <n v="978.19074020224718"/>
  </r>
  <r>
    <x v="212"/>
    <x v="47"/>
    <n v="1957.3580421910115"/>
    <n v="1227.0287040066448"/>
    <n v="2310.1623202247188"/>
    <n v="0.84728160660183016"/>
    <n v="978.67902109550573"/>
  </r>
  <r>
    <x v="213"/>
    <x v="0"/>
    <n v="1928.1868044269663"/>
    <n v="1222.9256512888105"/>
    <n v="2283.2983820224717"/>
    <n v="0.84447430069084573"/>
    <n v="964.09340221348316"/>
  </r>
  <r>
    <x v="213"/>
    <x v="1"/>
    <n v="1891.5880241123598"/>
    <n v="1183.9652809619859"/>
    <n v="2231.5642584269663"/>
    <n v="0.84765115634435895"/>
    <n v="945.79401205617989"/>
  </r>
  <r>
    <x v="213"/>
    <x v="2"/>
    <n v="1868.3045219325843"/>
    <n v="1161.6050472873603"/>
    <n v="2199.9745617977524"/>
    <n v="0.84923914774990061"/>
    <n v="934.15226096629215"/>
  </r>
  <r>
    <x v="213"/>
    <x v="3"/>
    <n v="1863.1056473595506"/>
    <n v="1159.0216732215144"/>
    <n v="2194.1954999999998"/>
    <n v="0.84910649363721269"/>
    <n v="931.55282367977532"/>
  </r>
  <r>
    <x v="213"/>
    <x v="4"/>
    <n v="1831.7138458651689"/>
    <n v="1149.3064252709623"/>
    <n v="2162.4247668539329"/>
    <n v="0.8470647737401249"/>
    <n v="915.85692293258444"/>
  </r>
  <r>
    <x v="213"/>
    <x v="5"/>
    <n v="1830.7291798314607"/>
    <n v="1159.6941604892743"/>
    <n v="2167.131716292135"/>
    <n v="0.84477060903513335"/>
    <n v="915.36458991573033"/>
  </r>
  <r>
    <x v="213"/>
    <x v="6"/>
    <n v="1802.3724189101126"/>
    <n v="1147.2058788553284"/>
    <n v="2136.4989269662919"/>
    <n v="0.84361026170482556"/>
    <n v="901.18620945505631"/>
  </r>
  <r>
    <x v="213"/>
    <x v="7"/>
    <n v="1805.7032645056183"/>
    <n v="1139.9973053109625"/>
    <n v="2135.4526769662921"/>
    <n v="0.8455833669284919"/>
    <n v="902.85163225280917"/>
  </r>
  <r>
    <x v="213"/>
    <x v="8"/>
    <n v="2039.8916955842699"/>
    <n v="1281.0401709126374"/>
    <n v="2408.7801994382025"/>
    <n v="0.84685671862465151"/>
    <n v="1019.9458477921349"/>
  </r>
  <r>
    <x v="213"/>
    <x v="9"/>
    <n v="2110.8160148764041"/>
    <n v="1333.2377334152043"/>
    <n v="2496.6111235955059"/>
    <n v="0.8454724866548311"/>
    <n v="1055.408007438202"/>
  </r>
  <r>
    <x v="213"/>
    <x v="10"/>
    <n v="2228.1493057078651"/>
    <n v="1408.9657732868686"/>
    <n v="2636.2537584269662"/>
    <n v="0.84519530738853677"/>
    <n v="1114.0746528539325"/>
  </r>
  <r>
    <x v="213"/>
    <x v="11"/>
    <n v="2210.0687302247193"/>
    <n v="1406.4674399003834"/>
    <n v="2619.6477724719102"/>
    <n v="0.8436511020484595"/>
    <n v="1105.0343651123596"/>
  </r>
  <r>
    <x v="213"/>
    <x v="12"/>
    <n v="2170.5483687977526"/>
    <n v="1390.8676015869"/>
    <n v="2577.9435421348312"/>
    <n v="0.84196893117383442"/>
    <n v="1085.2741843988763"/>
  </r>
  <r>
    <x v="213"/>
    <x v="13"/>
    <n v="2153.4078859887641"/>
    <n v="1386.1304585056214"/>
    <n v="2560.9613764044943"/>
    <n v="0.84085918117674929"/>
    <n v="1076.703942994382"/>
  </r>
  <r>
    <x v="213"/>
    <x v="14"/>
    <n v="1596.74740705618"/>
    <n v="1005.5899974232307"/>
    <n v="1887.0117977528089"/>
    <n v="0.84617775519882976"/>
    <n v="798.37370352809"/>
  </r>
  <r>
    <x v="213"/>
    <x v="15"/>
    <n v="1526.1513097752809"/>
    <n v="956.00233023977501"/>
    <n v="1800.8548735955058"/>
    <n v="0.84745935508297565"/>
    <n v="763.07565488764044"/>
  </r>
  <r>
    <x v="213"/>
    <x v="16"/>
    <n v="1562.8635495505619"/>
    <n v="982.49645962451507"/>
    <n v="1846.0340646067418"/>
    <n v="0.84660601855334483"/>
    <n v="781.43177477528093"/>
  </r>
  <r>
    <x v="213"/>
    <x v="17"/>
    <n v="1642.8970426853932"/>
    <n v="1040.549555106958"/>
    <n v="1944.6989662921351"/>
    <n v="0.84480789631817765"/>
    <n v="821.44852134269661"/>
  </r>
  <r>
    <x v="213"/>
    <x v="18"/>
    <n v="1783.3801156179777"/>
    <n v="1119.6842611330599"/>
    <n v="2105.7391769662922"/>
    <n v="0.84691405997739355"/>
    <n v="891.69005780898885"/>
  </r>
  <r>
    <x v="213"/>
    <x v="19"/>
    <n v="1755.9715516179774"/>
    <n v="1097.9940459093284"/>
    <n v="2070.9966235955053"/>
    <n v="0.84788721121591903"/>
    <n v="877.98577580898871"/>
  </r>
  <r>
    <x v="213"/>
    <x v="20"/>
    <n v="1790.8562836516855"/>
    <n v="1121.1886162511519"/>
    <n v="2112.8724859550562"/>
    <n v="0.84759316785848837"/>
    <n v="895.42814182584277"/>
  </r>
  <r>
    <x v="213"/>
    <x v="21"/>
    <n v="1789.32863305618"/>
    <n v="1130.2866956142141"/>
    <n v="2116.4226825842698"/>
    <n v="0.8454495634451008"/>
    <n v="894.66431652809001"/>
  </r>
  <r>
    <x v="213"/>
    <x v="22"/>
    <n v="1795.4878609213483"/>
    <n v="1139.2075851601101"/>
    <n v="2126.3984999999998"/>
    <n v="0.84437976274030879"/>
    <n v="897.74393046067416"/>
  </r>
  <r>
    <x v="213"/>
    <x v="23"/>
    <n v="1769.671781494382"/>
    <n v="1116.3280581802451"/>
    <n v="2092.3495280898878"/>
    <n v="0.8457821017647662"/>
    <n v="884.835890747191"/>
  </r>
  <r>
    <x v="213"/>
    <x v="24"/>
    <n v="1801.4566389775282"/>
    <n v="1133.2418580121468"/>
    <n v="2128.258238764045"/>
    <n v="0.84644645380238159"/>
    <n v="900.7283194887641"/>
  </r>
  <r>
    <x v="213"/>
    <x v="25"/>
    <n v="1803.0288629325844"/>
    <n v="1132.879085267484"/>
    <n v="2129.3961825842694"/>
    <n v="0.84673245762298666"/>
    <n v="901.51443146629219"/>
  </r>
  <r>
    <x v="213"/>
    <x v="26"/>
    <n v="1883.961927505618"/>
    <n v="1187.2621452505969"/>
    <n v="2226.8596601123595"/>
    <n v="0.84601735854811788"/>
    <n v="941.98096375280898"/>
  </r>
  <r>
    <x v="213"/>
    <x v="27"/>
    <n v="2039.4500141123597"/>
    <n v="1295.9585395003874"/>
    <n v="2416.3743286516851"/>
    <n v="0.84401244870464842"/>
    <n v="1019.7250070561798"/>
  </r>
  <r>
    <x v="213"/>
    <x v="28"/>
    <n v="1928.770310224719"/>
    <n v="1217.4126545251677"/>
    <n v="2280.8438089887641"/>
    <n v="0.84563892653388639"/>
    <n v="964.38515511235948"/>
  </r>
  <r>
    <x v="213"/>
    <x v="29"/>
    <n v="1796.3793281123601"/>
    <n v="1131.9907411844536"/>
    <n v="2123.2950168539328"/>
    <n v="0.84603378892399006"/>
    <n v="898.18966405618005"/>
  </r>
  <r>
    <x v="213"/>
    <x v="30"/>
    <n v="1772.4636946516853"/>
    <n v="1111.3543951702857"/>
    <n v="2092.0650421348314"/>
    <n v="0.84723163905219145"/>
    <n v="886.23184732584264"/>
  </r>
  <r>
    <x v="213"/>
    <x v="31"/>
    <n v="1742.9520785056181"/>
    <n v="1105.300254538472"/>
    <n v="2063.8727191011235"/>
    <n v="0.84450560462116309"/>
    <n v="871.47603925280907"/>
  </r>
  <r>
    <x v="213"/>
    <x v="32"/>
    <n v="1952.5441193595507"/>
    <n v="1226.3136294534809"/>
    <n v="2305.7045898876404"/>
    <n v="0.84683186559241763"/>
    <n v="976.27205967977534"/>
  </r>
  <r>
    <x v="213"/>
    <x v="33"/>
    <n v="1896.6896477191012"/>
    <n v="1186.2326408227236"/>
    <n v="2237.0917499999996"/>
    <n v="0.84783721888881025"/>
    <n v="948.34482385955062"/>
  </r>
  <r>
    <x v="213"/>
    <x v="34"/>
    <n v="1721.317790629214"/>
    <n v="1093.1689138305444"/>
    <n v="2039.1059831460675"/>
    <n v="0.84415317538985934"/>
    <n v="860.65889531460698"/>
  </r>
  <r>
    <x v="213"/>
    <x v="35"/>
    <n v="1714.862757741573"/>
    <n v="1087.7373541135401"/>
    <n v="2030.7453876404491"/>
    <n v="0.8444499089736186"/>
    <n v="857.43137887078649"/>
  </r>
  <r>
    <x v="213"/>
    <x v="36"/>
    <n v="1746.2261943707865"/>
    <n v="1091.5792436047661"/>
    <n v="2059.3326994382023"/>
    <n v="0.84795729939468589"/>
    <n v="873.11309718539326"/>
  </r>
  <r>
    <x v="213"/>
    <x v="37"/>
    <n v="1899.2019643483145"/>
    <n v="1194.4355923522014"/>
    <n v="2243.5785000000001"/>
    <n v="0.84650568916947388"/>
    <n v="949.60098217415725"/>
  </r>
  <r>
    <x v="213"/>
    <x v="38"/>
    <n v="1875.0026822359553"/>
    <n v="1168.9961140176974"/>
    <n v="2209.5671460674157"/>
    <n v="0.84858370815889539"/>
    <n v="937.50134111797763"/>
  </r>
  <r>
    <x v="213"/>
    <x v="39"/>
    <n v="1632.8153591797754"/>
    <n v="1023.8087245866529"/>
    <n v="1927.2442247191009"/>
    <n v="0.84722804626266868"/>
    <n v="816.40767958988772"/>
  </r>
  <r>
    <x v="213"/>
    <x v="40"/>
    <n v="1585.1907505617976"/>
    <n v="1000.0708009517824"/>
    <n v="1874.2922191011237"/>
    <n v="0.84575432496968173"/>
    <n v="792.59537528089879"/>
  </r>
  <r>
    <x v="213"/>
    <x v="41"/>
    <n v="1630.0153417752806"/>
    <n v="1032.810097244947"/>
    <n v="1929.6752865168539"/>
    <n v="0.84470965305127976"/>
    <n v="815.0076708876403"/>
  </r>
  <r>
    <x v="213"/>
    <x v="42"/>
    <n v="1633.5690541685397"/>
    <n v="1011.368453759812"/>
    <n v="1921.305286516854"/>
    <n v="0.85023919188295516"/>
    <n v="816.78452708426983"/>
  </r>
  <r>
    <x v="213"/>
    <x v="43"/>
    <n v="1727.590477955056"/>
    <n v="1091.0730306248688"/>
    <n v="2043.2839297752807"/>
    <n v="0.84549702211236766"/>
    <n v="863.79523897752802"/>
  </r>
  <r>
    <x v="213"/>
    <x v="44"/>
    <n v="1873.8478270112362"/>
    <n v="1171.64485269598"/>
    <n v="2209.9903483146068"/>
    <n v="0.8478986473584732"/>
    <n v="936.92391350561809"/>
  </r>
  <r>
    <x v="213"/>
    <x v="45"/>
    <n v="1868.8394022471909"/>
    <n v="1166.7355608814739"/>
    <n v="2203.1415252808988"/>
    <n v="0.84826116742950297"/>
    <n v="934.41970112359547"/>
  </r>
  <r>
    <x v="213"/>
    <x v="46"/>
    <n v="1876.3601436404492"/>
    <n v="1166.9451130979705"/>
    <n v="2209.6353286516855"/>
    <n v="0.84917186076373963"/>
    <n v="938.18007182022461"/>
  </r>
  <r>
    <x v="213"/>
    <x v="47"/>
    <n v="1857.3516318539325"/>
    <n v="1154.8423158239752"/>
    <n v="2187.1021601123593"/>
    <n v="0.84922948078406801"/>
    <n v="928.67581592696627"/>
  </r>
  <r>
    <x v="214"/>
    <x v="0"/>
    <n v="1829.5135427528091"/>
    <n v="1141.4978147832783"/>
    <n v="2156.4176460674157"/>
    <n v="0.8484040863277249"/>
    <n v="914.75677137640457"/>
  </r>
  <r>
    <x v="214"/>
    <x v="1"/>
    <n v="1811.0844846404491"/>
    <n v="1125.0079251199631"/>
    <n v="2132.0576544943819"/>
    <n v="0.84945380385126046"/>
    <n v="905.54224232022455"/>
  </r>
  <r>
    <x v="214"/>
    <x v="2"/>
    <n v="1802.9397162134828"/>
    <n v="1123.9275734082732"/>
    <n v="2124.5716769662922"/>
    <n v="0.84861326909333912"/>
    <n v="901.46985810674141"/>
  </r>
  <r>
    <x v="214"/>
    <x v="3"/>
    <n v="1803.4259710449437"/>
    <n v="1133.7494919208718"/>
    <n v="2130.1955646067413"/>
    <n v="0.84660112949670752"/>
    <n v="901.71298552247185"/>
  </r>
  <r>
    <x v="214"/>
    <x v="4"/>
    <n v="1780.1262603707864"/>
    <n v="1127.2031642600809"/>
    <n v="2106.9970280898879"/>
    <n v="0.84486415340821419"/>
    <n v="890.06313018539322"/>
  </r>
  <r>
    <x v="214"/>
    <x v="5"/>
    <n v="1767.8483258764047"/>
    <n v="1121.0145667820248"/>
    <n v="2093.3134887640449"/>
    <n v="0.84452153744071812"/>
    <n v="883.92416293820236"/>
  </r>
  <r>
    <x v="214"/>
    <x v="6"/>
    <n v="1743.6733565056179"/>
    <n v="1101.2412315570091"/>
    <n v="2062.3115730337076"/>
    <n v="0.84549462811801734"/>
    <n v="871.83667825280895"/>
  </r>
  <r>
    <x v="214"/>
    <x v="7"/>
    <n v="1779.802090483146"/>
    <n v="1132.5746886011275"/>
    <n v="2109.6020730337077"/>
    <n v="0.84366720777995174"/>
    <n v="889.901045241573"/>
  </r>
  <r>
    <x v="214"/>
    <x v="8"/>
    <n v="1760.5342427865166"/>
    <n v="1111.4103196592716"/>
    <n v="2081.9975308988764"/>
    <n v="0.84559862183238421"/>
    <n v="880.26712139325832"/>
  </r>
  <r>
    <x v="214"/>
    <x v="9"/>
    <n v="1762.8196404943819"/>
    <n v="1116.0801627981584"/>
    <n v="2086.4246966292135"/>
    <n v="0.84489971928647056"/>
    <n v="881.40982024719096"/>
  </r>
  <r>
    <x v="214"/>
    <x v="10"/>
    <n v="1826.4217724494379"/>
    <n v="1158.8743982865151"/>
    <n v="2163.0548679775275"/>
    <n v="0.84437144868042846"/>
    <n v="913.21088622471893"/>
  </r>
  <r>
    <x v="214"/>
    <x v="11"/>
    <n v="1888.8609449325841"/>
    <n v="1183.0486429721129"/>
    <n v="2228.7664213483145"/>
    <n v="0.84749165585054842"/>
    <n v="944.43047246629203"/>
  </r>
  <r>
    <x v="214"/>
    <x v="12"/>
    <n v="1874.6379911123595"/>
    <n v="1176.8977095816701"/>
    <n v="2213.4488511235954"/>
    <n v="0.84693079316504283"/>
    <n v="937.31899555617974"/>
  </r>
  <r>
    <x v="214"/>
    <x v="13"/>
    <n v="1800.1640115505613"/>
    <n v="1131.9894318539984"/>
    <n v="2126.497247191011"/>
    <n v="0.84653954475063709"/>
    <n v="900.08200577528066"/>
  </r>
  <r>
    <x v="214"/>
    <x v="14"/>
    <n v="1349.1788638651683"/>
    <n v="838.50041082431187"/>
    <n v="1588.5107949438197"/>
    <n v="0.84933565963766977"/>
    <n v="674.58943193258415"/>
  </r>
  <r>
    <x v="214"/>
    <x v="15"/>
    <n v="1337.6019467528088"/>
    <n v="832.54067930189342"/>
    <n v="1575.5325926966291"/>
    <n v="0.84898398989221413"/>
    <n v="668.80097337640439"/>
  </r>
  <r>
    <x v="214"/>
    <x v="16"/>
    <n v="1320.9436666516856"/>
    <n v="819.61802442589521"/>
    <n v="1554.5629213483148"/>
    <n v="0.84972029662588056"/>
    <n v="660.47183332584279"/>
  </r>
  <r>
    <x v="214"/>
    <x v="17"/>
    <n v="1500.9673616292139"/>
    <n v="948.76221435425828"/>
    <n v="1775.6837443820223"/>
    <n v="0.8452898025214417"/>
    <n v="750.48368081460694"/>
  </r>
  <r>
    <x v="214"/>
    <x v="18"/>
    <n v="1632.7829421910112"/>
    <n v="1034.2713644133366"/>
    <n v="1932.7952275280898"/>
    <n v="0.84477802869951546"/>
    <n v="816.39147109550561"/>
  </r>
  <r>
    <x v="214"/>
    <x v="19"/>
    <n v="1647.4516296067416"/>
    <n v="1050.5001611849937"/>
    <n v="1953.8801039325842"/>
    <n v="0.84316925398385878"/>
    <n v="823.72581480337078"/>
  </r>
  <r>
    <x v="214"/>
    <x v="20"/>
    <n v="1692.4139930224721"/>
    <n v="1073.1859317771066"/>
    <n v="2003.9943033707866"/>
    <n v="0.84452036124841978"/>
    <n v="846.20699651123607"/>
  </r>
  <r>
    <x v="214"/>
    <x v="21"/>
    <n v="1705.093087752809"/>
    <n v="1067.5646228641949"/>
    <n v="2011.7247977528086"/>
    <n v="0.84757770528925147"/>
    <n v="852.54654387640448"/>
  </r>
  <r>
    <x v="214"/>
    <x v="22"/>
    <n v="1688.43075552809"/>
    <n v="1056.9525454553129"/>
    <n v="1991.9706573033704"/>
    <n v="0.84761828661362038"/>
    <n v="844.215377764045"/>
  </r>
  <r>
    <x v="214"/>
    <x v="23"/>
    <n v="1688.1633153707864"/>
    <n v="1052.4016336524633"/>
    <n v="1989.3326966292136"/>
    <n v="0.84860783630172176"/>
    <n v="844.08165768539322"/>
  </r>
  <r>
    <x v="214"/>
    <x v="24"/>
    <n v="1652.7923285056186"/>
    <n v="1036.0119631412815"/>
    <n v="1950.6520112359551"/>
    <n v="0.84730250141253571"/>
    <n v="826.39616425280929"/>
  </r>
  <r>
    <x v="214"/>
    <x v="25"/>
    <n v="1828.1763419662921"/>
    <n v="1163.2808534908111"/>
    <n v="2166.8989550561796"/>
    <n v="0.8436832449895636"/>
    <n v="914.08817098314603"/>
  </r>
  <r>
    <x v="214"/>
    <x v="26"/>
    <n v="1998.6005561460674"/>
    <n v="1276.7764938053519"/>
    <n v="2371.6159887640447"/>
    <n v="0.84271676595823075"/>
    <n v="999.30027807303372"/>
  </r>
  <r>
    <x v="214"/>
    <x v="27"/>
    <n v="1776.0011985505619"/>
    <n v="1113.0771016950716"/>
    <n v="2095.9773117977525"/>
    <n v="0.84733798813273309"/>
    <n v="888.00059927528093"/>
  </r>
  <r>
    <x v="214"/>
    <x v="28"/>
    <n v="1725.9736806404494"/>
    <n v="1098.1248134036096"/>
    <n v="2045.6938314606739"/>
    <n v="0.84371065410509805"/>
    <n v="862.9868403202247"/>
  </r>
  <r>
    <x v="214"/>
    <x v="29"/>
    <n v="1687.3934118876402"/>
    <n v="1075.2594432397873"/>
    <n v="2000.8696601123595"/>
    <n v="0.84333000071223241"/>
    <n v="843.69670594382012"/>
  </r>
  <r>
    <x v="214"/>
    <x v="30"/>
    <n v="1700.7208463932586"/>
    <n v="1085.3979110500004"/>
    <n v="2017.5579353932583"/>
    <n v="0.84296010367690266"/>
    <n v="850.36042319662931"/>
  </r>
  <r>
    <x v="214"/>
    <x v="31"/>
    <n v="1862.7936338426966"/>
    <n v="1172.934757317905"/>
    <n v="2201.3123511235954"/>
    <n v="0.84621958936989938"/>
    <n v="931.39681692134832"/>
  </r>
  <r>
    <x v="214"/>
    <x v="32"/>
    <n v="1848.8016510674158"/>
    <n v="1164.2466282180849"/>
    <n v="2184.842730337079"/>
    <n v="0.84619438525086954"/>
    <n v="924.40082553370792"/>
  </r>
  <r>
    <x v="214"/>
    <x v="33"/>
    <n v="1601.4681310449439"/>
    <n v="1008.8724195515416"/>
    <n v="1892.755592696629"/>
    <n v="0.84610402802366846"/>
    <n v="800.73406552247195"/>
  </r>
  <r>
    <x v="214"/>
    <x v="34"/>
    <n v="1617.8630231123598"/>
    <n v="1013.8242990945502"/>
    <n v="1909.2722359550562"/>
    <n v="0.8473715757475897"/>
    <n v="808.93151155617988"/>
  </r>
  <r>
    <x v="214"/>
    <x v="35"/>
    <n v="1612.3521350224719"/>
    <n v="1012.7339217466731"/>
    <n v="1904.0245280898878"/>
    <n v="0.84681269134698556"/>
    <n v="806.17606751123594"/>
  </r>
  <r>
    <x v="214"/>
    <x v="36"/>
    <n v="1620.898063685393"/>
    <n v="1021.0453942675642"/>
    <n v="1915.6837499999999"/>
    <n v="0.84611985860682537"/>
    <n v="810.44903184269651"/>
  </r>
  <r>
    <x v="214"/>
    <x v="37"/>
    <n v="1748.0537021123596"/>
    <n v="1089.5750671120106"/>
    <n v="2059.8217331460673"/>
    <n v="0.84864319760451834"/>
    <n v="874.02685105617979"/>
  </r>
  <r>
    <x v="214"/>
    <x v="38"/>
    <n v="1842.3587745505624"/>
    <n v="1161.818506170898"/>
    <n v="2178.0973567415731"/>
    <n v="0.84585694429505454"/>
    <n v="921.17938727528121"/>
  </r>
  <r>
    <x v="214"/>
    <x v="39"/>
    <n v="1577.8280419887642"/>
    <n v="990.45838805220933"/>
    <n v="1862.9409943820224"/>
    <n v="0.84695545739072842"/>
    <n v="788.9140209943821"/>
  </r>
  <r>
    <x v="214"/>
    <x v="40"/>
    <n v="1586.4104397640449"/>
    <n v="989.42341681539654"/>
    <n v="1869.6675589887643"/>
    <n v="0.84849867140128221"/>
    <n v="793.20521988202245"/>
  </r>
  <r>
    <x v="214"/>
    <x v="41"/>
    <n v="1582.3947852808988"/>
    <n v="983.91642890689513"/>
    <n v="1863.3477387640448"/>
    <n v="0.84922140530274737"/>
    <n v="791.19739264044938"/>
  </r>
  <r>
    <x v="214"/>
    <x v="42"/>
    <n v="1571.4662079438206"/>
    <n v="977.6488005013756"/>
    <n v="1850.7574719101121"/>
    <n v="0.84909353699485901"/>
    <n v="785.73310397191028"/>
  </r>
  <r>
    <x v="214"/>
    <x v="43"/>
    <n v="1654.129529292135"/>
    <n v="1039.8826665767697"/>
    <n v="1953.842485955056"/>
    <n v="0.84660331689101409"/>
    <n v="827.06476464606749"/>
  </r>
  <r>
    <x v="214"/>
    <x v="44"/>
    <n v="1875.7928463370788"/>
    <n v="1184.726739862158"/>
    <n v="2218.5978117977529"/>
    <n v="0.8454857551748437"/>
    <n v="937.8964231685394"/>
  </r>
  <r>
    <x v="214"/>
    <x v="45"/>
    <n v="1907.346732775281"/>
    <n v="1192.03180391253"/>
    <n v="2249.2023876404496"/>
    <n v="0.84801027388922701"/>
    <n v="953.6733663876405"/>
  </r>
  <r>
    <x v="214"/>
    <x v="46"/>
    <n v="1885.9272074494377"/>
    <n v="1180.0429409595165"/>
    <n v="2224.6848707865165"/>
    <n v="0.84772779831180578"/>
    <n v="942.96360372471884"/>
  </r>
  <r>
    <x v="214"/>
    <x v="47"/>
    <n v="1878.2200683707867"/>
    <n v="1178.2313141457319"/>
    <n v="2217.1918398876405"/>
    <n v="0.84711662499442009"/>
    <n v="939.11003418539337"/>
  </r>
  <r>
    <x v="215"/>
    <x v="0"/>
    <n v="1876.7572517528088"/>
    <n v="1178.5496533794026"/>
    <n v="2216.1220786516851"/>
    <n v="0.84686546369983828"/>
    <n v="938.37862587640439"/>
  </r>
  <r>
    <x v="215"/>
    <x v="1"/>
    <n v="1826.778359325843"/>
    <n v="1161.5316786100805"/>
    <n v="2164.7805926966294"/>
    <n v="0.84386305267558648"/>
    <n v="913.38917966292149"/>
  </r>
  <r>
    <x v="215"/>
    <x v="2"/>
    <n v="1864.1956686067417"/>
    <n v="1157.3434248352094"/>
    <n v="2194.2354691011237"/>
    <n v="0.84958779258564077"/>
    <n v="932.09783430337086"/>
  </r>
  <r>
    <x v="215"/>
    <x v="3"/>
    <n v="1800.6826833707867"/>
    <n v="1134.4932978186498"/>
    <n v="2128.2699943820221"/>
    <n v="0.84607812360463419"/>
    <n v="900.34134168539333"/>
  </r>
  <r>
    <x v="215"/>
    <x v="4"/>
    <n v="1822.0778959550564"/>
    <n v="1151.5482657994662"/>
    <n v="2155.4654410112362"/>
    <n v="0.8453292088507014"/>
    <n v="911.03894797752821"/>
  </r>
  <r>
    <x v="215"/>
    <x v="5"/>
    <n v="1818.1757009325843"/>
    <n v="1152.767500973911"/>
    <n v="2152.8204269662924"/>
    <n v="0.84455520681523721"/>
    <n v="909.08785046629214"/>
  </r>
  <r>
    <x v="215"/>
    <x v="6"/>
    <n v="1816.4292356629212"/>
    <n v="1153.299506822932"/>
    <n v="2151.6307584269662"/>
    <n v="0.84421048014339262"/>
    <n v="908.2146178314606"/>
  </r>
  <r>
    <x v="215"/>
    <x v="7"/>
    <n v="1822.4182743370791"/>
    <n v="1161.6951816087592"/>
    <n v="2161.1904269662923"/>
    <n v="0.84324743048915185"/>
    <n v="911.20913716853954"/>
  </r>
  <r>
    <x v="215"/>
    <x v="8"/>
    <n v="1861.1079504269662"/>
    <n v="1164.7238633912484"/>
    <n v="2195.5191825842694"/>
    <n v="0.84768466847842372"/>
    <n v="930.55397521348311"/>
  </r>
  <r>
    <x v="215"/>
    <x v="9"/>
    <n v="1970.6692682022472"/>
    <n v="1253.4183671143435"/>
    <n v="2335.5074325842697"/>
    <n v="0.84378633983693885"/>
    <n v="985.33463410112358"/>
  </r>
  <r>
    <x v="215"/>
    <x v="10"/>
    <n v="2145.7007469101122"/>
    <n v="1357.9803862059316"/>
    <n v="2539.319283707865"/>
    <n v="0.84499052981514056"/>
    <n v="1072.8503734550561"/>
  </r>
  <r>
    <x v="215"/>
    <x v="11"/>
    <n v="2174.8112028202249"/>
    <n v="1390.8588134439069"/>
    <n v="2581.5290056179779"/>
    <n v="0.84245081038692771"/>
    <n v="1087.4056014101125"/>
  </r>
  <r>
    <x v="215"/>
    <x v="12"/>
    <n v="2182.8668245280896"/>
    <n v="1383.3888620319897"/>
    <n v="2584.3127359550563"/>
    <n v="0.84466047555246504"/>
    <n v="1091.4334122640448"/>
  </r>
  <r>
    <x v="215"/>
    <x v="13"/>
    <n v="2259.5127423370786"/>
    <n v="1419.9849113309695"/>
    <n v="2668.6616460674154"/>
    <n v="0.84668385955437042"/>
    <n v="1129.7563711685393"/>
  </r>
  <r>
    <x v="215"/>
    <x v="14"/>
    <n v="1896.8314720449441"/>
    <n v="1196.231881373518"/>
    <n v="2242.5298988764043"/>
    <n v="0.84584445139185493"/>
    <n v="948.41573602247206"/>
  </r>
  <r>
    <x v="215"/>
    <x v="15"/>
    <n v="1927.7329665842699"/>
    <n v="1218.504632939053"/>
    <n v="2280.549918539326"/>
    <n v="0.84529303696143931"/>
    <n v="963.86648329213494"/>
  </r>
  <r>
    <x v="215"/>
    <x v="16"/>
    <n v="1933.535607573034"/>
    <n v="1221.0071249821149"/>
    <n v="2286.7921516853935"/>
    <n v="0.84552310805684494"/>
    <n v="966.76780378651699"/>
  </r>
  <r>
    <x v="215"/>
    <x v="17"/>
    <n v="1923.2432136404495"/>
    <n v="1217.0044155571709"/>
    <n v="2275.9534719101125"/>
    <n v="0.84502747414530932"/>
    <n v="961.62160682022477"/>
  </r>
  <r>
    <x v="215"/>
    <x v="18"/>
    <n v="2149.1896253258428"/>
    <n v="1376.9962090335307"/>
    <n v="2552.4761713483149"/>
    <n v="0.84200183705948528"/>
    <n v="1074.5948126629214"/>
  </r>
  <r>
    <x v="215"/>
    <x v="19"/>
    <n v="2115.1234222584276"/>
    <n v="1338.194013168792"/>
    <n v="2502.9003792134836"/>
    <n v="0.84506896072431303"/>
    <n v="1057.5617111292138"/>
  </r>
  <r>
    <x v="215"/>
    <x v="20"/>
    <n v="2061.9757691797759"/>
    <n v="1317.3275477270224"/>
    <n v="2446.8542949438202"/>
    <n v="0.84270476318947252"/>
    <n v="1030.9878845898879"/>
  </r>
  <r>
    <x v="215"/>
    <x v="21"/>
    <n v="2122.5793296741567"/>
    <n v="1364.9736106094485"/>
    <n v="2523.587915730337"/>
    <n v="0.84109585263245068"/>
    <n v="1061.2896648370784"/>
  </r>
  <r>
    <x v="215"/>
    <x v="22"/>
    <n v="2134.7357004606743"/>
    <n v="1350.1713617064522"/>
    <n v="2525.8779101123596"/>
    <n v="0.84514603493472651"/>
    <n v="1067.3678502303371"/>
  </r>
  <r>
    <x v="215"/>
    <x v="23"/>
    <n v="2180.5084885955057"/>
    <n v="1388.1541216073608"/>
    <n v="2584.8770056179774"/>
    <n v="0.84356373005616281"/>
    <n v="1090.2542442977528"/>
  </r>
  <r>
    <x v="215"/>
    <x v="24"/>
    <n v="2148.2049592921353"/>
    <n v="1355.3554155487632"/>
    <n v="2540.0340252808987"/>
    <n v="0.84573865464442688"/>
    <n v="1074.1024796460676"/>
  </r>
  <r>
    <x v="215"/>
    <x v="25"/>
    <n v="2144.6471947752807"/>
    <n v="1357.4336661975144"/>
    <n v="2538.1366685393255"/>
    <n v="0.84496915448193954"/>
    <n v="1072.3235973876403"/>
  </r>
  <r>
    <x v="215"/>
    <x v="26"/>
    <n v="2282.6382116966292"/>
    <n v="1440.293702296507"/>
    <n v="2699.0522696629209"/>
    <n v="0.84571841655430524"/>
    <n v="1141.3191058483146"/>
  </r>
  <r>
    <x v="215"/>
    <x v="27"/>
    <n v="2191.1412609101126"/>
    <n v="1370.8483055071638"/>
    <n v="2584.6324887640449"/>
    <n v="0.84775737766799597"/>
    <n v="1095.5706304550563"/>
  </r>
  <r>
    <x v="215"/>
    <x v="28"/>
    <n v="1981.3223011348318"/>
    <n v="1260.6194683900965"/>
    <n v="2348.361025280899"/>
    <n v="0.84370430262009488"/>
    <n v="990.66115056741592"/>
  </r>
  <r>
    <x v="215"/>
    <x v="29"/>
    <n v="1936.7732543258426"/>
    <n v="1216.2098827105522"/>
    <n v="2286.9755393258429"/>
    <n v="0.84687099665996723"/>
    <n v="968.38662716292129"/>
  </r>
  <r>
    <x v="215"/>
    <x v="30"/>
    <n v="1898.1605685842696"/>
    <n v="1190.1830359532826"/>
    <n v="2240.4350477528087"/>
    <n v="0.84722856415237491"/>
    <n v="949.08028429213482"/>
  </r>
  <r>
    <x v="215"/>
    <x v="31"/>
    <n v="1755.8499879101121"/>
    <n v="1098.9552915495267"/>
    <n v="2071.403367977528"/>
    <n v="0.84766203196072087"/>
    <n v="877.92499395505604"/>
  </r>
  <r>
    <x v="215"/>
    <x v="32"/>
    <n v="1717.2616149101125"/>
    <n v="1081.7951502903024"/>
    <n v="2029.5980393258428"/>
    <n v="0.84610922046442416"/>
    <n v="858.63080745505624"/>
  </r>
  <r>
    <x v="215"/>
    <x v="33"/>
    <n v="1858.3606106292136"/>
    <n v="1180.1957208766644"/>
    <n v="2201.4463651685392"/>
    <n v="0.8441543886929721"/>
    <n v="929.18030531460681"/>
  </r>
  <r>
    <x v="215"/>
    <x v="34"/>
    <n v="1941.8546173146069"/>
    <n v="1221.2740882558981"/>
    <n v="2293.9724831460671"/>
    <n v="0.84650301238637859"/>
    <n v="970.92730865730346"/>
  </r>
  <r>
    <x v="215"/>
    <x v="35"/>
    <n v="1670.0543750224722"/>
    <n v="1062.9185873950955"/>
    <n v="1979.6155028089888"/>
    <n v="0.84362562965017052"/>
    <n v="835.02718751123609"/>
  </r>
  <r>
    <x v="215"/>
    <x v="36"/>
    <n v="1648.5173381123595"/>
    <n v="1047.8718463880321"/>
    <n v="1953.3675589887641"/>
    <n v="0.84393606852249459"/>
    <n v="824.25866905617977"/>
  </r>
  <r>
    <x v="215"/>
    <x v="37"/>
    <n v="1698.5651166404496"/>
    <n v="1054.4687070737059"/>
    <n v="1999.2567893258426"/>
    <n v="0.84959827357305739"/>
    <n v="849.28255832022478"/>
  </r>
  <r>
    <x v="215"/>
    <x v="38"/>
    <n v="1763.6948991910108"/>
    <n v="1105.555825821014"/>
    <n v="2081.5555196629211"/>
    <n v="0.84729659263501966"/>
    <n v="881.8474495955054"/>
  </r>
  <r>
    <x v="215"/>
    <x v="39"/>
    <n v="1904.226597606742"/>
    <n v="1197.226251709179"/>
    <n v="2249.3175926966292"/>
    <n v="0.84657969323212845"/>
    <n v="952.11329880337098"/>
  </r>
  <r>
    <x v="215"/>
    <x v="40"/>
    <n v="1742.3199472247193"/>
    <n v="1082.3907322029056"/>
    <n v="2051.1578426966294"/>
    <n v="0.84943240883603321"/>
    <n v="871.15997361235964"/>
  </r>
  <r>
    <x v="215"/>
    <x v="41"/>
    <n v="1675.5247418764045"/>
    <n v="1038.9457530975517"/>
    <n v="1971.4947219101123"/>
    <n v="0.84987533735471898"/>
    <n v="837.76237093820225"/>
  </r>
  <r>
    <x v="215"/>
    <x v="42"/>
    <n v="1671.0471453033708"/>
    <n v="1037.9566240449033"/>
    <n v="1967.1686544943821"/>
    <n v="0.84946816404660397"/>
    <n v="835.52357265168541"/>
  </r>
  <r>
    <x v="215"/>
    <x v="43"/>
    <n v="1665.5970390674158"/>
    <n v="1045.3227993716221"/>
    <n v="1966.4468595505618"/>
    <n v="0.84700841570063767"/>
    <n v="832.79851953370792"/>
  </r>
  <r>
    <x v="215"/>
    <x v="44"/>
    <n v="1673.4986800786519"/>
    <n v="1046.3541627682137"/>
    <n v="1973.6906713483143"/>
    <n v="0.84790322230960935"/>
    <n v="836.74934003932594"/>
  </r>
  <r>
    <x v="215"/>
    <x v="45"/>
    <n v="1890.5466283483142"/>
    <n v="1183.3380296546675"/>
    <n v="2230.34872752809"/>
    <n v="0.84764620214508757"/>
    <n v="945.27331417415712"/>
  </r>
  <r>
    <x v="215"/>
    <x v="46"/>
    <n v="1927.5344125280897"/>
    <n v="1215.9964609216374"/>
    <n v="2279.0428483146065"/>
    <n v="0.84576488500579805"/>
    <n v="963.76720626404483"/>
  </r>
  <r>
    <x v="215"/>
    <x v="47"/>
    <n v="1910.5722231573034"/>
    <n v="1209.9125561271335"/>
    <n v="2261.4540926966292"/>
    <n v="0.84484236462172746"/>
    <n v="955.28611157865168"/>
  </r>
  <r>
    <x v="216"/>
    <x v="0"/>
    <n v="1870.5169814157302"/>
    <n v="1171.9235105617859"/>
    <n v="2207.3147696629212"/>
    <n v="0.84741741736334986"/>
    <n v="935.25849070786512"/>
  </r>
  <r>
    <x v="216"/>
    <x v="1"/>
    <n v="1876.8707112134828"/>
    <n v="1173.2140184129928"/>
    <n v="2213.3853707865169"/>
    <n v="0.84796381867588877"/>
    <n v="938.43535560674138"/>
  </r>
  <r>
    <x v="216"/>
    <x v="2"/>
    <n v="1801.3350752696626"/>
    <n v="1130.6203967795309"/>
    <n v="2126.7605730337077"/>
    <n v="0.84698536267303315"/>
    <n v="900.66753763483132"/>
  </r>
  <r>
    <x v="216"/>
    <x v="3"/>
    <n v="1791.2412353932584"/>
    <n v="1123.7709329072472"/>
    <n v="2114.5699971910108"/>
    <n v="0.84709479363309725"/>
    <n v="895.62061769662921"/>
  </r>
  <r>
    <x v="216"/>
    <x v="4"/>
    <n v="1813.001139101124"/>
    <n v="1147.7293189775944"/>
    <n v="2145.7529494382024"/>
    <n v="0.84492538601696943"/>
    <n v="906.50056955056198"/>
  </r>
  <r>
    <x v="216"/>
    <x v="5"/>
    <n v="1787.9630674044945"/>
    <n v="1133.1660550063523"/>
    <n v="2116.8082668539323"/>
    <n v="0.84465045578351883"/>
    <n v="893.98153370224725"/>
  </r>
  <r>
    <x v="216"/>
    <x v="6"/>
    <n v="1801.3391273932582"/>
    <n v="1127.0541295871599"/>
    <n v="2124.8702696629211"/>
    <n v="0.84774075533515447"/>
    <n v="900.6695636966291"/>
  </r>
  <r>
    <x v="216"/>
    <x v="7"/>
    <n v="1725.3496536067416"/>
    <n v="1086.4722090283276"/>
    <n v="2038.9343511235954"/>
    <n v="0.84620167032643956"/>
    <n v="862.67482680337082"/>
  </r>
  <r>
    <x v="216"/>
    <x v="8"/>
    <n v="1727.4243408876403"/>
    <n v="1093.4475251812748"/>
    <n v="2044.4124691011236"/>
    <n v="0.84494903401129473"/>
    <n v="863.71217044382013"/>
  </r>
  <r>
    <x v="216"/>
    <x v="9"/>
    <n v="1780.2275634606744"/>
    <n v="1140.5498059695217"/>
    <n v="2114.252595505618"/>
    <n v="0.84201271278796164"/>
    <n v="890.11378173033722"/>
  </r>
  <r>
    <x v="216"/>
    <x v="10"/>
    <n v="2004.9016083370786"/>
    <n v="1265.617452430547"/>
    <n v="2370.952971910112"/>
    <n v="0.84561002773575422"/>
    <n v="1002.4508041685393"/>
  </r>
  <r>
    <x v="216"/>
    <x v="11"/>
    <n v="2121.6676018651688"/>
    <n v="1340.0915449615154"/>
    <n v="2509.4459073033709"/>
    <n v="0.84547253865499528"/>
    <n v="1060.8338009325844"/>
  </r>
  <r>
    <x v="216"/>
    <x v="12"/>
    <n v="2164.9523861123598"/>
    <n v="1378.0163711299331"/>
    <n v="2566.31018258427"/>
    <n v="0.84360511087255097"/>
    <n v="1082.4761930561799"/>
  </r>
  <r>
    <x v="216"/>
    <x v="13"/>
    <n v="2281.6130244269661"/>
    <n v="1447.8014846936524"/>
    <n v="2702.2004241573036"/>
    <n v="0.84435373632157584"/>
    <n v="1140.8065122134831"/>
  </r>
  <r>
    <x v="216"/>
    <x v="14"/>
    <n v="1847.8169850337081"/>
    <n v="1177.0194799476394"/>
    <n v="2190.8451488764044"/>
    <n v="0.84342655891557572"/>
    <n v="923.90849251685404"/>
  </r>
  <r>
    <x v="216"/>
    <x v="15"/>
    <n v="1868.4382420112363"/>
    <n v="1188.1228677488771"/>
    <n v="2214.2035617977526"/>
    <n v="0.84384212646384549"/>
    <n v="934.21912100561815"/>
  </r>
  <r>
    <x v="216"/>
    <x v="16"/>
    <n v="1876.5060200898877"/>
    <n v="1173.91693620408"/>
    <n v="2213.4488511235954"/>
    <n v="0.847774738113931"/>
    <n v="938.25301004494384"/>
  </r>
  <r>
    <x v="216"/>
    <x v="17"/>
    <n v="1832.0582763707869"/>
    <n v="1170.3430029344204"/>
    <n v="2173.9687837078654"/>
    <n v="0.8427251992303566"/>
    <n v="916.02913818539344"/>
  </r>
  <r>
    <x v="216"/>
    <x v="18"/>
    <n v="2042.5093674269667"/>
    <n v="1284.5897274471706"/>
    <n v="2412.8852612359551"/>
    <n v="0.84650082630979717"/>
    <n v="1021.2546837134834"/>
  </r>
  <r>
    <x v="216"/>
    <x v="19"/>
    <n v="2163.8502084943821"/>
    <n v="1368.2945102658216"/>
    <n v="2560.1713988764045"/>
    <n v="0.84519739945694339"/>
    <n v="1081.925104247191"/>
  </r>
  <r>
    <x v="216"/>
    <x v="20"/>
    <n v="2293.0724299550561"/>
    <n v="1454.3555790467899"/>
    <n v="2715.3878764044944"/>
    <n v="0.84447325182557875"/>
    <n v="1146.5362149775281"/>
  </r>
  <r>
    <x v="216"/>
    <x v="21"/>
    <n v="2285.9163796853936"/>
    <n v="1454.6452791676247"/>
    <n v="2709.5030140449435"/>
    <n v="0.84366629888807954"/>
    <n v="1142.9581898426968"/>
  </r>
  <r>
    <x v="216"/>
    <x v="22"/>
    <n v="2321.2833144269662"/>
    <n v="1478.5257355333779"/>
    <n v="2752.1618005617979"/>
    <n v="0.84343998741393889"/>
    <n v="1160.6416572134831"/>
  </r>
  <r>
    <x v="216"/>
    <x v="23"/>
    <n v="2368.4621894494385"/>
    <n v="1496.8088006713763"/>
    <n v="2801.7940196629215"/>
    <n v="0.84533772748018909"/>
    <n v="1184.2310947247192"/>
  </r>
  <r>
    <x v="216"/>
    <x v="24"/>
    <n v="2390.9798402696633"/>
    <n v="1521.4455021070362"/>
    <n v="2834.0044129213484"/>
    <n v="0.84367541185477324"/>
    <n v="1195.4899201348317"/>
  </r>
  <r>
    <x v="216"/>
    <x v="25"/>
    <n v="2491.148335550562"/>
    <n v="1589.3389310386747"/>
    <n v="2954.9650196629218"/>
    <n v="0.84303818115408069"/>
    <n v="1245.574167775281"/>
  </r>
  <r>
    <x v="216"/>
    <x v="26"/>
    <n v="2269.452601516854"/>
    <n v="1434.2341763094842"/>
    <n v="2684.6680955056177"/>
    <n v="0.84533823950756792"/>
    <n v="1134.726300758427"/>
  </r>
  <r>
    <x v="216"/>
    <x v="27"/>
    <n v="2134.9220981460671"/>
    <n v="1339.3502446995797"/>
    <n v="2520.268129213483"/>
    <n v="0.84710117681499497"/>
    <n v="1067.4610490730336"/>
  </r>
  <r>
    <x v="216"/>
    <x v="28"/>
    <n v="2026.9046394606739"/>
    <n v="1278.5767439097369"/>
    <n v="2396.476769662921"/>
    <n v="0.84578522317400573"/>
    <n v="1013.452319730337"/>
  </r>
  <r>
    <x v="216"/>
    <x v="29"/>
    <n v="1955.9762680449439"/>
    <n v="1234.0969768833263"/>
    <n v="2312.755609550562"/>
    <n v="0.84573409311719239"/>
    <n v="977.98813402247197"/>
  </r>
  <r>
    <x v="216"/>
    <x v="30"/>
    <n v="2031.6294155730341"/>
    <n v="1302.1904384421182"/>
    <n v="2413.1344803370789"/>
    <n v="0.84190476416765869"/>
    <n v="1015.814707786517"/>
  </r>
  <r>
    <x v="216"/>
    <x v="31"/>
    <n v="1992.1333668876402"/>
    <n v="1264.6616765089238"/>
    <n v="2359.6534719101123"/>
    <n v="0.84424827230035226"/>
    <n v="996.06668344382012"/>
  </r>
  <r>
    <x v="216"/>
    <x v="32"/>
    <n v="2043.5588674382025"/>
    <n v="1282.8885444942837"/>
    <n v="2412.8688033707863"/>
    <n v="0.84694155960048201"/>
    <n v="1021.7794337191012"/>
  </r>
  <r>
    <x v="216"/>
    <x v="33"/>
    <n v="2156.3335192247191"/>
    <n v="1346.5492418991748"/>
    <n v="2542.2370280898876"/>
    <n v="0.84820317515589116"/>
    <n v="1078.1667596123596"/>
  </r>
  <r>
    <x v="216"/>
    <x v="34"/>
    <n v="1885.6800279101124"/>
    <n v="1184.6905714766165"/>
    <n v="2226.9443005617977"/>
    <n v="0.84675670937724234"/>
    <n v="942.84001395505618"/>
  </r>
  <r>
    <x v="216"/>
    <x v="35"/>
    <n v="1821.2472106179775"/>
    <n v="1146.5191505269463"/>
    <n v="2152.0798230337077"/>
    <n v="0.84627307552683262"/>
    <n v="910.62360530898877"/>
  </r>
  <r>
    <x v="216"/>
    <x v="36"/>
    <n v="1819.5979963146069"/>
    <n v="1147.4210230728042"/>
    <n v="2151.1652359550562"/>
    <n v="0.84586621515699467"/>
    <n v="909.79899815730346"/>
  </r>
  <r>
    <x v="216"/>
    <x v="37"/>
    <n v="1821.0648650561798"/>
    <n v="1160.1396927767835"/>
    <n v="2159.2131320224717"/>
    <n v="0.84339282586265196"/>
    <n v="910.53243252808988"/>
  </r>
  <r>
    <x v="216"/>
    <x v="38"/>
    <n v="1790.8846485168542"/>
    <n v="1128.0622857932899"/>
    <n v="2116.5519943820227"/>
    <n v="0.84613307552586026"/>
    <n v="895.44232425842711"/>
  </r>
  <r>
    <x v="216"/>
    <x v="39"/>
    <n v="1801.3674922584273"/>
    <n v="1136.0479274684149"/>
    <n v="2129.6783174157304"/>
    <n v="0.84584018042889519"/>
    <n v="900.68374612921366"/>
  </r>
  <r>
    <x v="216"/>
    <x v="40"/>
    <n v="1832.4918535955057"/>
    <n v="1164.600275474234"/>
    <n v="2171.2485337078651"/>
    <n v="0.84398069826955235"/>
    <n v="916.24592679775287"/>
  </r>
  <r>
    <x v="216"/>
    <x v="41"/>
    <n v="1991.8010927528092"/>
    <n v="1248.8853415253018"/>
    <n v="2350.9543146067417"/>
    <n v="0.84723087997819713"/>
    <n v="995.90054637640458"/>
  </r>
  <r>
    <x v="216"/>
    <x v="42"/>
    <n v="1936.8016191910115"/>
    <n v="1205.4445914336818"/>
    <n v="2281.2928735955056"/>
    <n v="0.84899297306726451"/>
    <n v="968.40080959550573"/>
  </r>
  <r>
    <x v="216"/>
    <x v="43"/>
    <n v="1609.321146573034"/>
    <n v="1005.5395712119032"/>
    <n v="1897.6365252808987"/>
    <n v="0.84806606804472906"/>
    <n v="804.66057328651698"/>
  </r>
  <r>
    <x v="216"/>
    <x v="44"/>
    <n v="1576.6812910112362"/>
    <n v="985.82322194205244"/>
    <n v="1859.508353932584"/>
    <n v="0.84790223591993519"/>
    <n v="788.34064550561811"/>
  </r>
  <r>
    <x v="216"/>
    <x v="45"/>
    <n v="1733.1702521460672"/>
    <n v="1086.080200982117"/>
    <n v="2045.348216292135"/>
    <n v="0.84737172787526971"/>
    <n v="866.58512607303362"/>
  </r>
  <r>
    <x v="216"/>
    <x v="46"/>
    <n v="1782.1563742921351"/>
    <n v="1120.6287237663455"/>
    <n v="2105.205471910112"/>
    <n v="0.84654747390293195"/>
    <n v="891.07818714606753"/>
  </r>
  <r>
    <x v="216"/>
    <x v="47"/>
    <n v="1847.411772674157"/>
    <n v="1156.3213377211553"/>
    <n v="2179.451603932584"/>
    <n v="0.84764982591983362"/>
    <n v="923.70588633707848"/>
  </r>
  <r>
    <x v="217"/>
    <x v="0"/>
    <n v="1840.5393710561798"/>
    <n v="1154.297678754318"/>
    <n v="2172.5534073033705"/>
    <n v="0.84717796343644547"/>
    <n v="920.26968552808989"/>
  </r>
  <r>
    <x v="217"/>
    <x v="1"/>
    <n v="1849.6850140112358"/>
    <n v="1153.6103255448829"/>
    <n v="2179.9429887640449"/>
    <n v="0.84850155418970186"/>
    <n v="924.8425070056179"/>
  </r>
  <r>
    <x v="217"/>
    <x v="2"/>
    <n v="1764.4607505505617"/>
    <n v="1110.6926664910031"/>
    <n v="2084.9364353932583"/>
    <n v="0.84628994946685321"/>
    <n v="882.23037527528084"/>
  </r>
  <r>
    <x v="217"/>
    <x v="3"/>
    <n v="1720.8274836741575"/>
    <n v="1080.2365121890648"/>
    <n v="2031.7869353932583"/>
    <n v="0.84695272604510885"/>
    <n v="860.41374183707876"/>
  </r>
  <r>
    <x v="217"/>
    <x v="4"/>
    <n v="1810.2862162921347"/>
    <n v="1144.7251504630876"/>
    <n v="2141.8524353932585"/>
    <n v="0.84519651605212198"/>
    <n v="905.14310814606733"/>
  </r>
  <r>
    <x v="217"/>
    <x v="5"/>
    <n v="1785.3170306966297"/>
    <n v="1130.5771377463545"/>
    <n v="2113.1875365168539"/>
    <n v="0.84484552357305209"/>
    <n v="892.65851534831484"/>
  </r>
  <r>
    <x v="217"/>
    <x v="6"/>
    <n v="1775.1705132134832"/>
    <n v="1130.4197459420493"/>
    <n v="2104.5377528089889"/>
    <n v="0.84349663523218366"/>
    <n v="887.58525660674161"/>
  </r>
  <r>
    <x v="217"/>
    <x v="7"/>
    <n v="1756.6158392696627"/>
    <n v="1105.0821296040808"/>
    <n v="2075.3085842696628"/>
    <n v="0.84643597226185352"/>
    <n v="878.30791963483136"/>
  </r>
  <r>
    <x v="217"/>
    <x v="8"/>
    <n v="1746.4125920561796"/>
    <n v="1097.9216273918869"/>
    <n v="2062.8593848314608"/>
    <n v="0.8465979818584991"/>
    <n v="873.20629602808981"/>
  </r>
  <r>
    <x v="217"/>
    <x v="9"/>
    <n v="1707.0218985842696"/>
    <n v="1070.2384234684901"/>
    <n v="2014.7789073033705"/>
    <n v="0.84725023296426583"/>
    <n v="853.5109492921348"/>
  </r>
  <r>
    <x v="217"/>
    <x v="10"/>
    <n v="1890.3035009325843"/>
    <n v="1207.8358938384254"/>
    <n v="2243.2375870786518"/>
    <n v="0.84266754079950557"/>
    <n v="945.15175046629213"/>
  </r>
  <r>
    <x v="217"/>
    <x v="11"/>
    <n v="1968.7283010000001"/>
    <n v="1247.9880263413838"/>
    <n v="2330.9580084269664"/>
    <n v="0.8446005006879489"/>
    <n v="984.36415050000005"/>
  </r>
  <r>
    <x v="217"/>
    <x v="12"/>
    <n v="2113.0365786067418"/>
    <n v="1343.2537488420921"/>
    <n v="2503.8478820224723"/>
    <n v="0.84391571619756145"/>
    <n v="1056.5182893033709"/>
  </r>
  <r>
    <x v="217"/>
    <x v="13"/>
    <n v="2176.5333553483147"/>
    <n v="1391.6744874834019"/>
    <n v="2583.419308988764"/>
    <n v="0.8425010015893557"/>
    <n v="1088.2666776741573"/>
  </r>
  <r>
    <x v="217"/>
    <x v="14"/>
    <n v="1681.7001782359553"/>
    <n v="1065.9083910149916"/>
    <n v="1991.0490168539327"/>
    <n v="0.84463022457037185"/>
    <n v="840.85008911797763"/>
  </r>
  <r>
    <x v="217"/>
    <x v="15"/>
    <n v="1718.230072449438"/>
    <n v="1071.4444105835184"/>
    <n v="2024.9216544943818"/>
    <n v="0.8485415070927651"/>
    <n v="859.11503622471901"/>
  </r>
  <r>
    <x v="217"/>
    <x v="16"/>
    <n v="1669.8477167191008"/>
    <n v="1053.6739810653066"/>
    <n v="1974.4924044943821"/>
    <n v="0.84570987101199158"/>
    <n v="834.92385835955042"/>
  </r>
  <r>
    <x v="217"/>
    <x v="17"/>
    <n v="1805.022507741573"/>
    <n v="1139.1112788135481"/>
    <n v="2134.4040758426963"/>
    <n v="0.84567984486673253"/>
    <n v="902.5112538707865"/>
  </r>
  <r>
    <x v="217"/>
    <x v="18"/>
    <n v="2045.2121338651684"/>
    <n v="1302.5296930015236"/>
    <n v="2424.7631376404497"/>
    <n v="0.84346883294150354"/>
    <n v="1022.6060669325842"/>
  </r>
  <r>
    <x v="217"/>
    <x v="19"/>
    <n v="2052.9557420561796"/>
    <n v="1307.9304780588966"/>
    <n v="2434.1958455056183"/>
    <n v="0.84338149941659712"/>
    <n v="1026.4778710280898"/>
  </r>
  <r>
    <x v="217"/>
    <x v="20"/>
    <n v="2036.317722573034"/>
    <n v="1289.2910899388748"/>
    <n v="2410.1579578651686"/>
    <n v="0.84488973676095946"/>
    <n v="1018.158861286517"/>
  </r>
  <r>
    <x v="217"/>
    <x v="21"/>
    <n v="2037.2213461348315"/>
    <n v="1283.7661439292665"/>
    <n v="2407.971412921348"/>
    <n v="0.84603219755971981"/>
    <n v="1018.6106730674157"/>
  </r>
  <r>
    <x v="217"/>
    <x v="22"/>
    <n v="2066.9477248314606"/>
    <n v="1309.7716976067456"/>
    <n v="2446.9930112359552"/>
    <n v="0.84468885499082935"/>
    <n v="1033.4738624157303"/>
  </r>
  <r>
    <x v="217"/>
    <x v="23"/>
    <n v="2140.9435538089888"/>
    <n v="1345.7567175536556"/>
    <n v="2528.7744943820221"/>
    <n v="0.84663284866458177"/>
    <n v="1070.4717769044944"/>
  </r>
  <r>
    <x v="217"/>
    <x v="24"/>
    <n v="2099.717248348315"/>
    <n v="1321.7198886678671"/>
    <n v="2481.0796011235952"/>
    <n v="0.84629177048468163"/>
    <n v="1049.8586241741575"/>
  </r>
  <r>
    <x v="217"/>
    <x v="25"/>
    <n v="2224.6968964044941"/>
    <n v="1398.7792055633583"/>
    <n v="2627.9002162921347"/>
    <n v="0.84656825347176046"/>
    <n v="1112.348448202247"/>
  </r>
  <r>
    <x v="217"/>
    <x v="26"/>
    <n v="2118.7460207528093"/>
    <n v="1356.3934608833003"/>
    <n v="2515.7281095505614"/>
    <n v="0.84219992323865489"/>
    <n v="1059.3730103764046"/>
  </r>
  <r>
    <x v="217"/>
    <x v="27"/>
    <n v="1951.417629"/>
    <n v="1242.015417272781"/>
    <n v="2313.14354494382"/>
    <n v="0.84362150082103737"/>
    <n v="975.70881450000002"/>
  </r>
  <r>
    <x v="217"/>
    <x v="28"/>
    <n v="2026.4102803820224"/>
    <n v="1286.1734891290353"/>
    <n v="2400.1210112359549"/>
    <n v="0.84429504633123131"/>
    <n v="1013.2051401910112"/>
  </r>
  <r>
    <x v="217"/>
    <x v="29"/>
    <n v="1951.6040266853934"/>
    <n v="1230.2931248324865"/>
    <n v="2307.02827247191"/>
    <n v="0.84593849584440051"/>
    <n v="975.80201334269668"/>
  </r>
  <r>
    <x v="217"/>
    <x v="30"/>
    <n v="2095.608395022472"/>
    <n v="1325.8342356110841"/>
    <n v="2479.8005898876404"/>
    <n v="0.84507133499690956"/>
    <n v="1047.804197511236"/>
  </r>
  <r>
    <x v="217"/>
    <x v="31"/>
    <n v="1988.6242278539326"/>
    <n v="1251.9177071192025"/>
    <n v="2349.8775000000001"/>
    <n v="0.84626718961049352"/>
    <n v="994.31211392696628"/>
  </r>
  <r>
    <x v="217"/>
    <x v="32"/>
    <n v="1742.7737850674157"/>
    <n v="1105.7744609006256"/>
    <n v="2063.976168539326"/>
    <n v="0.84437689331499166"/>
    <n v="871.38689253370785"/>
  </r>
  <r>
    <x v="217"/>
    <x v="33"/>
    <n v="1713.8011013595508"/>
    <n v="1091.5465521019771"/>
    <n v="2031.8927359550562"/>
    <n v="0.84345057740166984"/>
    <n v="856.90055067977539"/>
  </r>
  <r>
    <x v="217"/>
    <x v="34"/>
    <n v="1828.3748960224718"/>
    <n v="1144.4156689282404"/>
    <n v="2156.9983735955057"/>
    <n v="0.84764778611063551"/>
    <n v="914.18744801123592"/>
  </r>
  <r>
    <x v="217"/>
    <x v="35"/>
    <n v="1962.386727573034"/>
    <n v="1227.2643551468325"/>
    <n v="2314.5495168539323"/>
    <n v="0.8478482371119983"/>
    <n v="981.19336378651701"/>
  </r>
  <r>
    <x v="217"/>
    <x v="36"/>
    <n v="1753.3498276516859"/>
    <n v="1106.0673176518237"/>
    <n v="2073.0703146067422"/>
    <n v="0.84577441261768938"/>
    <n v="876.67491382584296"/>
  </r>
  <r>
    <x v="217"/>
    <x v="37"/>
    <n v="1707.1515665393258"/>
    <n v="1082.7317379685987"/>
    <n v="2021.5524943820224"/>
    <n v="0.84447550646523917"/>
    <n v="853.57578326966291"/>
  </r>
  <r>
    <x v="217"/>
    <x v="38"/>
    <n v="1671.0187804382022"/>
    <n v="1059.3701234149191"/>
    <n v="1978.5269325842692"/>
    <n v="0.84457722203234675"/>
    <n v="835.50939021910108"/>
  </r>
  <r>
    <x v="217"/>
    <x v="39"/>
    <n v="1627.729944067416"/>
    <n v="1026.7895636633025"/>
    <n v="1924.5263258426965"/>
    <n v="0.84578211386881308"/>
    <n v="813.864972033708"/>
  </r>
  <r>
    <x v="217"/>
    <x v="40"/>
    <n v="1698.3746668314607"/>
    <n v="1080.2461203974246"/>
    <n v="2012.8110168539326"/>
    <n v="0.84378247764465097"/>
    <n v="849.18733341573034"/>
  </r>
  <r>
    <x v="217"/>
    <x v="41"/>
    <n v="1919.8434819438203"/>
    <n v="1204.5205532983132"/>
    <n v="2266.4220168539323"/>
    <n v="0.84708120008858501"/>
    <n v="959.92174097191014"/>
  </r>
  <r>
    <x v="217"/>
    <x v="42"/>
    <n v="1990.3625888764045"/>
    <n v="1261.2729768224044"/>
    <n v="2356.3430898876404"/>
    <n v="0.84468284666105764"/>
    <n v="995.18129443820226"/>
  </r>
  <r>
    <x v="217"/>
    <x v="43"/>
    <n v="1753.9900631797752"/>
    <n v="1094.4871835710355"/>
    <n v="2067.4581825842693"/>
    <n v="0.84837994691013918"/>
    <n v="876.99503158988762"/>
  </r>
  <r>
    <x v="217"/>
    <x v="44"/>
    <n v="1720.4749489213482"/>
    <n v="1086.5240264265135"/>
    <n v="2034.8386938202248"/>
    <n v="0.84550925542472011"/>
    <n v="860.23747446067409"/>
  </r>
  <r>
    <x v="217"/>
    <x v="45"/>
    <n v="1915.1187058314608"/>
    <n v="1208.3964194629959"/>
    <n v="2264.4870421348314"/>
    <n v="0.84571855356080738"/>
    <n v="957.55935291573041"/>
  </r>
  <r>
    <x v="217"/>
    <x v="46"/>
    <n v="1956.6083993258428"/>
    <n v="1233.3855297836494"/>
    <n v="2312.910783707865"/>
    <n v="0.84595065797962687"/>
    <n v="978.30419966292141"/>
  </r>
  <r>
    <x v="217"/>
    <x v="47"/>
    <n v="1992.400807044944"/>
    <n v="1258.565941703386"/>
    <n v="2356.6181713483147"/>
    <n v="0.8454491403267983"/>
    <n v="996.20040352247202"/>
  </r>
  <r>
    <x v="218"/>
    <x v="0"/>
    <n v="2006.2509654943819"/>
    <n v="1264.7211003277039"/>
    <n v="2371.6159887640447"/>
    <n v="0.845942587248254"/>
    <n v="1003.125482747191"/>
  </r>
  <r>
    <x v="218"/>
    <x v="1"/>
    <n v="1974.8348512584271"/>
    <n v="1258.612374629502"/>
    <n v="2341.8107949438204"/>
    <n v="0.84329393968217792"/>
    <n v="987.41742562921354"/>
  </r>
  <r>
    <x v="218"/>
    <x v="2"/>
    <n v="1968.0070230000003"/>
    <n v="1247.1453101991706"/>
    <n v="2329.8976516853932"/>
    <n v="0.84467531077014923"/>
    <n v="984.00351150000017"/>
  </r>
  <r>
    <x v="218"/>
    <x v="3"/>
    <n v="1963.8860133033709"/>
    <n v="1233.8367467413011"/>
    <n v="2319.3105421348314"/>
    <n v="0.84675423046009757"/>
    <n v="981.94300665168544"/>
  </r>
  <r>
    <x v="218"/>
    <x v="4"/>
    <n v="2042.1568326741576"/>
    <n v="1297.8492517209227"/>
    <n v="2419.6729550561799"/>
    <n v="0.84398051745250957"/>
    <n v="1021.0784163370788"/>
  </r>
  <r>
    <x v="218"/>
    <x v="5"/>
    <n v="2021.4059077415729"/>
    <n v="1279.5059814199456"/>
    <n v="2392.3246853932578"/>
    <n v="0.84495466693279886"/>
    <n v="1010.7029538707865"/>
  </r>
  <r>
    <x v="218"/>
    <x v="6"/>
    <n v="1975.8478821573033"/>
    <n v="1248.349412448774"/>
    <n v="2337.1673258426963"/>
    <n v="0.84540283458091103"/>
    <n v="987.92394107865164"/>
  </r>
  <r>
    <x v="218"/>
    <x v="7"/>
    <n v="1934.6013160786517"/>
    <n v="1215.1414086895984"/>
    <n v="2284.5679887640449"/>
    <n v="0.84681275654452037"/>
    <n v="967.30065803932587"/>
  </r>
  <r>
    <x v="218"/>
    <x v="8"/>
    <n v="1872.5349389662922"/>
    <n v="1195.8994482163077"/>
    <n v="2221.8376601123596"/>
    <n v="0.84278656923638473"/>
    <n v="936.2674694831461"/>
  </r>
  <r>
    <x v="218"/>
    <x v="9"/>
    <n v="1857.1490256741572"/>
    <n v="1169.4339568517473"/>
    <n v="2194.6704269662919"/>
    <n v="0.84620861649888235"/>
    <n v="928.5745128370786"/>
  </r>
  <r>
    <x v="218"/>
    <x v="10"/>
    <n v="2167.6997259101126"/>
    <n v="1366.2663860697771"/>
    <n v="2562.3438370786516"/>
    <n v="0.8459831559458173"/>
    <n v="1083.8498629550563"/>
  </r>
  <r>
    <x v="218"/>
    <x v="11"/>
    <n v="2176.9750368202253"/>
    <n v="1379.5882235625634"/>
    <n v="2577.3016853932586"/>
    <n v="0.84467218143616374"/>
    <n v="1088.4875184101127"/>
  </r>
  <r>
    <x v="218"/>
    <x v="12"/>
    <n v="2242.2628521910115"/>
    <n v="1438.3059584172249"/>
    <n v="2663.9194297752815"/>
    <n v="0.84171571674754464"/>
    <n v="1121.1314260955057"/>
  </r>
  <r>
    <x v="218"/>
    <x v="13"/>
    <n v="2394.999546876405"/>
    <n v="1553.0857982875389"/>
    <n v="2854.4874016853933"/>
    <n v="0.8390296434527299"/>
    <n v="1197.4997734382025"/>
  </r>
  <r>
    <x v="218"/>
    <x v="14"/>
    <n v="1927.7370187078654"/>
    <n v="1215.3093637190193"/>
    <n v="2278.8477050561796"/>
    <n v="0.84592621719771377"/>
    <n v="963.86850935393272"/>
  </r>
  <r>
    <x v="218"/>
    <x v="15"/>
    <n v="2000.7238689101121"/>
    <n v="1267.2488964852896"/>
    <n v="2368.2938511235957"/>
    <n v="0.84479544966977116"/>
    <n v="1000.361934455056"/>
  </r>
  <r>
    <x v="218"/>
    <x v="16"/>
    <n v="1966.7022392022473"/>
    <n v="1246.0022320078397"/>
    <n v="2328.1836825842697"/>
    <n v="0.84473671639997916"/>
    <n v="983.35111960112363"/>
  </r>
  <r>
    <x v="218"/>
    <x v="17"/>
    <n v="2177.6557935842698"/>
    <n v="1383.0400934264717"/>
    <n v="2579.7256938202245"/>
    <n v="0.8441423825800084"/>
    <n v="1088.8278967921349"/>
  </r>
  <r>
    <x v="218"/>
    <x v="18"/>
    <n v="2287.0712349101123"/>
    <n v="1471.5149405751963"/>
    <n v="2719.5681741573035"/>
    <n v="0.8409685245779116"/>
    <n v="1143.5356174550561"/>
  </r>
  <r>
    <x v="218"/>
    <x v="19"/>
    <n v="2215.7498075056183"/>
    <n v="1416.3695060056843"/>
    <n v="2629.7623061797754"/>
    <n v="0.84256657048385941"/>
    <n v="1107.8749037528091"/>
  </r>
  <r>
    <x v="218"/>
    <x v="20"/>
    <n v="2293.6356751348317"/>
    <n v="1465.3491504258047"/>
    <n v="2721.7664747191011"/>
    <n v="0.84270112680094844"/>
    <n v="1146.8178375674158"/>
  </r>
  <r>
    <x v="218"/>
    <x v="21"/>
    <n v="2280.2028854157311"/>
    <n v="1440.5616836770344"/>
    <n v="2697.1361039325839"/>
    <n v="0.84541632218376384"/>
    <n v="1140.1014427078655"/>
  </r>
  <r>
    <x v="218"/>
    <x v="22"/>
    <n v="2136.9278993258426"/>
    <n v="1349.4091305238167"/>
    <n v="2527.3238511235954"/>
    <n v="0.84552990641694348"/>
    <n v="1068.4639496629213"/>
  </r>
  <r>
    <x v="218"/>
    <x v="23"/>
    <n v="2199.6264077191013"/>
    <n v="1389.8803909710682"/>
    <n v="2601.9461629213483"/>
    <n v="0.84537737139397984"/>
    <n v="1099.8132038595506"/>
  </r>
  <r>
    <x v="218"/>
    <x v="24"/>
    <n v="2361.2291488314609"/>
    <n v="1478.9629985250349"/>
    <n v="2786.168452247191"/>
    <n v="0.84748255150438079"/>
    <n v="1180.6145744157304"/>
  </r>
  <r>
    <x v="218"/>
    <x v="25"/>
    <n v="2217.2490932359556"/>
    <n v="1384.9619793742206"/>
    <n v="2614.2519438202253"/>
    <n v="0.84813902442618949"/>
    <n v="1108.6245466179778"/>
  </r>
  <r>
    <x v="218"/>
    <x v="26"/>
    <n v="2165.6736641123598"/>
    <n v="1367.2219997921125"/>
    <n v="2561.1400617977529"/>
    <n v="0.84558970296696645"/>
    <n v="1082.8368320561799"/>
  </r>
  <r>
    <x v="218"/>
    <x v="27"/>
    <n v="2194.0385292808992"/>
    <n v="1390.0845252579966"/>
    <n v="2597.333258426966"/>
    <n v="0.84472738419777671"/>
    <n v="1097.0192646404496"/>
  </r>
  <r>
    <x v="218"/>
    <x v="28"/>
    <n v="2152.9378396516854"/>
    <n v="1368.0490952155437"/>
    <n v="2550.8233314606746"/>
    <n v="0.84401683687707674"/>
    <n v="1076.4689198258427"/>
  </r>
  <r>
    <x v="218"/>
    <x v="29"/>
    <n v="2309.2120382359553"/>
    <n v="1465.7158572137214"/>
    <n v="2735.1020477528091"/>
    <n v="0.84428734208774037"/>
    <n v="1154.6060191179777"/>
  </r>
  <r>
    <x v="218"/>
    <x v="30"/>
    <n v="2028.2094232584268"/>
    <n v="1275.4683743881221"/>
    <n v="2395.9242556179775"/>
    <n v="0.84652485090155472"/>
    <n v="1014.1047116292134"/>
  </r>
  <r>
    <x v="218"/>
    <x v="31"/>
    <n v="1950.9394784157305"/>
    <n v="1237.1163961983784"/>
    <n v="2310.1129466292132"/>
    <n v="0.84452125220216245"/>
    <n v="975.46973920786525"/>
  </r>
  <r>
    <x v="218"/>
    <x v="32"/>
    <n v="1971.1919921460674"/>
    <n v="1240.1326862813612"/>
    <n v="2328.846699438202"/>
    <n v="0.84642410881814878"/>
    <n v="985.59599607303369"/>
  </r>
  <r>
    <x v="218"/>
    <x v="33"/>
    <n v="2159.680573314607"/>
    <n v="1357.6977312938598"/>
    <n v="2550.9926123595505"/>
    <n v="0.84660400929856172"/>
    <n v="1079.8402866573035"/>
  </r>
  <r>
    <x v="218"/>
    <x v="34"/>
    <n v="2196.6075756404498"/>
    <n v="1391.0507686944845"/>
    <n v="2600.0205926966291"/>
    <n v="0.84484237617603752"/>
    <n v="1098.3037878202249"/>
  </r>
  <r>
    <x v="218"/>
    <x v="35"/>
    <n v="1943.025681033708"/>
    <n v="1218.5518126609982"/>
    <n v="2293.5163651685393"/>
    <n v="0.84718195629309345"/>
    <n v="971.512840516854"/>
  </r>
  <r>
    <x v="218"/>
    <x v="36"/>
    <n v="1872.830743988764"/>
    <n v="1182.8167716171749"/>
    <n v="2215.0734775280894"/>
    <n v="0.84549373327278921"/>
    <n v="936.41537199438199"/>
  </r>
  <r>
    <x v="218"/>
    <x v="37"/>
    <n v="1729.4260899438202"/>
    <n v="1079.0480580195429"/>
    <n v="2038.4453174157302"/>
    <n v="0.84840445567425193"/>
    <n v="864.71304497191011"/>
  </r>
  <r>
    <x v="218"/>
    <x v="38"/>
    <n v="1882.8313850224724"/>
    <n v="1190.0006279480924"/>
    <n v="2227.3651516853934"/>
    <n v="0.84531778886716413"/>
    <n v="941.41569251123622"/>
  </r>
  <r>
    <x v="218"/>
    <x v="39"/>
    <n v="1988.7457915617981"/>
    <n v="1249.6488712226237"/>
    <n v="2348.7724719101125"/>
    <n v="0.84671708960573489"/>
    <n v="994.37289578089906"/>
  </r>
  <r>
    <x v="218"/>
    <x v="40"/>
    <n v="1693.4756494044946"/>
    <n v="1066.9562478800972"/>
    <n v="2001.5632415730336"/>
    <n v="0.84607651371214621"/>
    <n v="846.73782470224728"/>
  </r>
  <r>
    <x v="218"/>
    <x v="41"/>
    <n v="1738.8756421685393"/>
    <n v="1084.978062151057"/>
    <n v="2049.6013988764043"/>
    <n v="0.8483969825165979"/>
    <n v="869.43782108426967"/>
  </r>
  <r>
    <x v="218"/>
    <x v="42"/>
    <n v="1762.5684088314606"/>
    <n v="1106.3605892949931"/>
    <n v="2081.0288679775281"/>
    <n v="0.84696970616483236"/>
    <n v="881.2842044157303"/>
  </r>
  <r>
    <x v="218"/>
    <x v="43"/>
    <n v="1906.7996960898877"/>
    <n v="1195.3607277434496"/>
    <n v="2250.5049101123591"/>
    <n v="0.84727639896359452"/>
    <n v="953.39984804494384"/>
  </r>
  <r>
    <x v="218"/>
    <x v="44"/>
    <n v="1912.9548718314607"/>
    <n v="1192.7047637485514"/>
    <n v="2254.316081460674"/>
    <n v="0.84857438030250398"/>
    <n v="956.47743591573033"/>
  </r>
  <r>
    <x v="218"/>
    <x v="45"/>
    <n v="1869.8240682808994"/>
    <n v="1176.2419596267953"/>
    <n v="2209.0240365168543"/>
    <n v="0.84644804102231552"/>
    <n v="934.91203414044969"/>
  </r>
  <r>
    <x v="218"/>
    <x v="46"/>
    <n v="1907.9059258314605"/>
    <n v="1198.1805621230726"/>
    <n v="2252.9406741573034"/>
    <n v="0.84685138304633756"/>
    <n v="953.95296291573027"/>
  </r>
  <r>
    <x v="218"/>
    <x v="47"/>
    <n v="1863.0894388651684"/>
    <n v="1163.7676801615121"/>
    <n v="2196.6923932584268"/>
    <n v="0.84813396931811014"/>
    <n v="931.5447194325842"/>
  </r>
  <r>
    <x v="219"/>
    <x v="0"/>
    <n v="1861.3834948314609"/>
    <n v="1174.325483888136"/>
    <n v="2200.8609353932584"/>
    <n v="0.84575243483017326"/>
    <n v="930.69174741573045"/>
  </r>
  <r>
    <x v="219"/>
    <x v="1"/>
    <n v="1845.5315873258428"/>
    <n v="1167.7972491506603"/>
    <n v="2183.9728146067418"/>
    <n v="0.84503413915349457"/>
    <n v="922.7657936629214"/>
  </r>
  <r>
    <x v="219"/>
    <x v="2"/>
    <n v="1806.6960347865172"/>
    <n v="1142.1675795043486"/>
    <n v="2137.4511320224719"/>
    <n v="0.84525723546110187"/>
    <n v="903.3480173932586"/>
  </r>
  <r>
    <x v="219"/>
    <x v="3"/>
    <n v="1812.0164730674155"/>
    <n v="1147.3286922009013"/>
    <n v="2144.7066994382021"/>
    <n v="0.84487845053221799"/>
    <n v="906.00823653370776"/>
  </r>
  <r>
    <x v="219"/>
    <x v="4"/>
    <n v="1811.5140097415733"/>
    <n v="1154.8538133706923"/>
    <n v="2148.3180252808993"/>
    <n v="0.84322432173640227"/>
    <n v="905.75700487078666"/>
  </r>
  <r>
    <x v="219"/>
    <x v="5"/>
    <n v="1804.6172953820226"/>
    <n v="1144.0182594588402"/>
    <n v="2136.6846657303367"/>
    <n v="0.84458756330578577"/>
    <n v="902.30864769101129"/>
  </r>
  <r>
    <x v="219"/>
    <x v="6"/>
    <n v="1819.6628302921351"/>
    <n v="1140.9090142620244"/>
    <n v="2147.7537556179777"/>
    <n v="0.84723997131065876"/>
    <n v="909.83141514606757"/>
  </r>
  <r>
    <x v="219"/>
    <x v="7"/>
    <n v="1741.4973661348317"/>
    <n v="1089.2305081821016"/>
    <n v="2054.0779382022474"/>
    <n v="0.84782438569931295"/>
    <n v="870.74868306741587"/>
  </r>
  <r>
    <x v="219"/>
    <x v="8"/>
    <n v="1714.5102229887641"/>
    <n v="1069.9801880932248"/>
    <n v="2020.9905758426967"/>
    <n v="0.84835141909252154"/>
    <n v="857.25511149438205"/>
  </r>
  <r>
    <x v="219"/>
    <x v="9"/>
    <n v="1692.6125470786517"/>
    <n v="1059.5109934136981"/>
    <n v="1996.87275"/>
    <n v="0.84763165158052844"/>
    <n v="846.30627353932584"/>
  </r>
  <r>
    <x v="219"/>
    <x v="10"/>
    <n v="1918.9641711235954"/>
    <n v="1208.1420765430289"/>
    <n v="2267.6046320224718"/>
    <n v="0.84625165428952021"/>
    <n v="959.4820855617977"/>
  </r>
  <r>
    <x v="219"/>
    <x v="11"/>
    <n v="2020.2429482696632"/>
    <n v="1279.6330287577671"/>
    <n v="2391.4100983146068"/>
    <n v="0.84479151011926779"/>
    <n v="1010.1214741348316"/>
  </r>
  <r>
    <x v="219"/>
    <x v="12"/>
    <n v="2027.4638325168537"/>
    <n v="1290.3717249455519"/>
    <n v="2403.2621123595504"/>
    <n v="0.84362992371492362"/>
    <n v="1013.7319162584268"/>
  </r>
  <r>
    <x v="219"/>
    <x v="13"/>
    <n v="2147.2365017528091"/>
    <n v="1366.7662353922294"/>
    <n v="2545.3240533707863"/>
    <n v="0.84360044408067103"/>
    <n v="1073.6182508764045"/>
  </r>
  <r>
    <x v="219"/>
    <x v="14"/>
    <n v="1731.4237868764044"/>
    <n v="1122.7588669182423"/>
    <n v="2063.5929353932584"/>
    <n v="0.83903358902827774"/>
    <n v="865.7118934382022"/>
  </r>
  <r>
    <x v="219"/>
    <x v="15"/>
    <n v="1777.6423086067418"/>
    <n v="1120.0235172284135"/>
    <n v="2101.0627921348314"/>
    <n v="0.84606814953899068"/>
    <n v="888.82115430337092"/>
  </r>
  <r>
    <x v="219"/>
    <x v="16"/>
    <n v="1772.3016097078653"/>
    <n v="1106.2495087205052"/>
    <n v="2089.2201825842699"/>
    <n v="0.84830772002001686"/>
    <n v="886.15080485393264"/>
  </r>
  <r>
    <x v="219"/>
    <x v="17"/>
    <n v="1997.0161758202246"/>
    <n v="1274.1899376845536"/>
    <n v="2368.8886853932586"/>
    <n v="0.8430181578957141"/>
    <n v="998.50808791011229"/>
  </r>
  <r>
    <x v="219"/>
    <x v="18"/>
    <n v="2042.3391782359552"/>
    <n v="1288.3890286191797"/>
    <n v="2414.7661601123596"/>
    <n v="0.84577099512647003"/>
    <n v="1021.1695891179776"/>
  </r>
  <r>
    <x v="219"/>
    <x v="19"/>
    <n v="2052.2425683033712"/>
    <n v="1304.3082895544678"/>
    <n v="2431.6495786516853"/>
    <n v="0.84397134616794167"/>
    <n v="1026.1212841516856"/>
  </r>
  <r>
    <x v="219"/>
    <x v="20"/>
    <n v="2089.9030050000001"/>
    <n v="1337.7511632097974"/>
    <n v="2481.3852471910113"/>
    <n v="0.84223238103225662"/>
    <n v="1044.9515025000001"/>
  </r>
  <r>
    <x v="219"/>
    <x v="21"/>
    <n v="2179.3171642584271"/>
    <n v="1373.1661548537036"/>
    <n v="2575.8510421348315"/>
    <n v="0.84605713941138372"/>
    <n v="1089.6585821292135"/>
  </r>
  <r>
    <x v="219"/>
    <x v="22"/>
    <n v="2258.3376264943822"/>
    <n v="1436.2397761918326"/>
    <n v="2676.3545224719101"/>
    <n v="0.84381108987330911"/>
    <n v="1129.1688132471911"/>
  </r>
  <r>
    <x v="219"/>
    <x v="23"/>
    <n v="2192.1380833146068"/>
    <n v="1378.3477434927684"/>
    <n v="2589.4616966292133"/>
    <n v="0.84656130892694192"/>
    <n v="1096.0690416573034"/>
  </r>
  <r>
    <x v="219"/>
    <x v="24"/>
    <n v="2283.9510997415732"/>
    <n v="1450.0319987536466"/>
    <n v="2705.369738764045"/>
    <n v="0.8442288190837095"/>
    <n v="1141.9755498707866"/>
  </r>
  <r>
    <x v="219"/>
    <x v="25"/>
    <n v="2428.3647325617976"/>
    <n v="1541.7407110274332"/>
    <n v="2876.4421938202245"/>
    <n v="0.84422511176442872"/>
    <n v="1214.1823662808988"/>
  </r>
  <r>
    <x v="219"/>
    <x v="26"/>
    <n v="2148.5655982921348"/>
    <n v="1352.1855268246868"/>
    <n v="2538.649213483146"/>
    <n v="0.84634205737475721"/>
    <n v="1074.2827991460674"/>
  </r>
  <r>
    <x v="219"/>
    <x v="27"/>
    <n v="2053.7580625280902"/>
    <n v="1294.3784163950047"/>
    <n v="2427.6197528089888"/>
    <n v="0.84599660228983353"/>
    <n v="1026.8790312640451"/>
  </r>
  <r>
    <x v="219"/>
    <x v="28"/>
    <n v="2113.6403450224725"/>
    <n v="1338.998221662918"/>
    <n v="2502.0774859550561"/>
    <n v="0.8447541520544416"/>
    <n v="1056.8201725112363"/>
  </r>
  <r>
    <x v="219"/>
    <x v="29"/>
    <n v="2230.6089447303375"/>
    <n v="1404.8920850658076"/>
    <n v="2636.1597134831459"/>
    <n v="0.84615849841019086"/>
    <n v="1115.3044723651687"/>
  </r>
  <r>
    <x v="219"/>
    <x v="30"/>
    <n v="2218.9185681573035"/>
    <n v="1391.6982255920689"/>
    <n v="2619.2410280898875"/>
    <n v="0.84716089293068086"/>
    <n v="1109.4592840786518"/>
  </r>
  <r>
    <x v="219"/>
    <x v="31"/>
    <n v="1947.3290362921348"/>
    <n v="1216.156200554467"/>
    <n v="2295.893351123595"/>
    <n v="0.84817922197436779"/>
    <n v="973.66451814606739"/>
  </r>
  <r>
    <x v="219"/>
    <x v="32"/>
    <n v="1893.8774739438202"/>
    <n v="1170.7768968720004"/>
    <n v="2226.5422584269663"/>
    <n v="0.85059129992970761"/>
    <n v="946.93873697191009"/>
  </r>
  <r>
    <x v="219"/>
    <x v="33"/>
    <n v="1887.9735298651688"/>
    <n v="1177.0017732893173"/>
    <n v="2224.8094803370786"/>
    <n v="0.848600092075805"/>
    <n v="943.98676493258438"/>
  </r>
  <r>
    <x v="219"/>
    <x v="34"/>
    <n v="1962.334049966292"/>
    <n v="1237.5777772103052"/>
    <n v="2319.9900168539325"/>
    <n v="0.84583728193251162"/>
    <n v="981.16702498314601"/>
  </r>
  <r>
    <x v="219"/>
    <x v="35"/>
    <n v="2065.1121128426967"/>
    <n v="1316.2544189630594"/>
    <n v="2448.9209325842694"/>
    <n v="0.84327431129572994"/>
    <n v="1032.5560564213483"/>
  </r>
  <r>
    <x v="219"/>
    <x v="36"/>
    <n v="1883.6782788539326"/>
    <n v="1178.8633556652744"/>
    <n v="2222.1527106741573"/>
    <n v="0.84768174113581141"/>
    <n v="941.83913942696631"/>
  </r>
  <r>
    <x v="219"/>
    <x v="37"/>
    <n v="1787.0108183595503"/>
    <n v="1129.9185914468096"/>
    <n v="2114.266702247191"/>
    <n v="0.84521541982389914"/>
    <n v="893.50540917977514"/>
  </r>
  <r>
    <x v="219"/>
    <x v="38"/>
    <n v="1772.9540016067415"/>
    <n v="1116.336699622693"/>
    <n v="2095.1309073033703"/>
    <n v="0.8462258827963639"/>
    <n v="886.47700080337074"/>
  </r>
  <r>
    <x v="219"/>
    <x v="39"/>
    <n v="1822.3534403595504"/>
    <n v="1136.2953891627242"/>
    <n v="2147.5891769662921"/>
    <n v="0.84855775019961066"/>
    <n v="911.1767201797752"/>
  </r>
  <r>
    <x v="219"/>
    <x v="40"/>
    <n v="2015.8342377977531"/>
    <n v="1252.4931701075955"/>
    <n v="2373.2523707865166"/>
    <n v="0.84939733448140953"/>
    <n v="1007.9171188988765"/>
  </r>
  <r>
    <x v="219"/>
    <x v="41"/>
    <n v="1917.740429797753"/>
    <n v="1193.2841970284167"/>
    <n v="2258.6844691011233"/>
    <n v="0.84905193976073423"/>
    <n v="958.8702148988765"/>
  </r>
  <r>
    <x v="219"/>
    <x v="42"/>
    <n v="1794.6409670898879"/>
    <n v="1127.2701947346648"/>
    <n v="2119.3098623595506"/>
    <n v="0.84680442391364608"/>
    <n v="897.32048354494395"/>
  </r>
  <r>
    <x v="219"/>
    <x v="43"/>
    <n v="1777.8935402696629"/>
    <n v="1106.2383292276359"/>
    <n v="2093.9600477528093"/>
    <n v="0.84905800479701521"/>
    <n v="888.94677013483147"/>
  </r>
  <r>
    <x v="219"/>
    <x v="44"/>
    <n v="1691.9561030561799"/>
    <n v="1053.583521341794"/>
    <n v="1993.1767837078651"/>
    <n v="0.84887407724500452"/>
    <n v="845.97805152808996"/>
  </r>
  <r>
    <x v="219"/>
    <x v="45"/>
    <n v="1818.2445870337076"/>
    <n v="1141.2938798456055"/>
    <n v="2146.756879213483"/>
    <n v="0.84697275440890452"/>
    <n v="909.1222935168538"/>
  </r>
  <r>
    <x v="219"/>
    <x v="46"/>
    <n v="1910.5560146629216"/>
    <n v="1207.0309543815911"/>
    <n v="2259.9"/>
    <n v="0.84541617534533453"/>
    <n v="955.2780073314608"/>
  </r>
  <r>
    <x v="219"/>
    <x v="47"/>
    <n v="1916.9219008314606"/>
    <n v="1208.1595974427178"/>
    <n v="2265.8859606741576"/>
    <n v="0.84599222295420751"/>
    <n v="958.46095041573028"/>
  </r>
  <r>
    <x v="220"/>
    <x v="0"/>
    <n v="1888.7677460898879"/>
    <n v="1185.6005003799319"/>
    <n v="2230.0430814606743"/>
    <n v="0.84696468951297044"/>
    <n v="944.38387304494393"/>
  </r>
  <r>
    <x v="220"/>
    <x v="1"/>
    <n v="1873.7951494044946"/>
    <n v="1170.8952096388571"/>
    <n v="2209.5483370786519"/>
    <n v="0.84804442517058831"/>
    <n v="936.89757470224731"/>
  </r>
  <r>
    <x v="220"/>
    <x v="2"/>
    <n v="1846.4878884943821"/>
    <n v="1159.202871087439"/>
    <n v="2180.199261235955"/>
    <n v="0.84693537940546226"/>
    <n v="923.24394424719105"/>
  </r>
  <r>
    <x v="220"/>
    <x v="3"/>
    <n v="1855.1229638764048"/>
    <n v="1168.4244508429365"/>
    <n v="2192.4180505617978"/>
    <n v="0.84615384524910175"/>
    <n v="927.56148193820241"/>
  </r>
  <r>
    <x v="220"/>
    <x v="4"/>
    <n v="1955.8384958426971"/>
    <n v="1237.4666572934832"/>
    <n v="2314.4390140449436"/>
    <n v="0.84505942216402552"/>
    <n v="977.91924792134853"/>
  </r>
  <r>
    <x v="220"/>
    <x v="5"/>
    <n v="1922.258547606742"/>
    <n v="1202.3926202651392"/>
    <n v="2267.3389550561797"/>
    <n v="0.8478037848377693"/>
    <n v="961.12927380337101"/>
  </r>
  <r>
    <x v="220"/>
    <x v="6"/>
    <n v="1878.3294757078652"/>
    <n v="1171.0104277196081"/>
    <n v="2213.4559044943821"/>
    <n v="0.848595841414302"/>
    <n v="939.16473785393259"/>
  </r>
  <r>
    <x v="220"/>
    <x v="7"/>
    <n v="1837.0829096292136"/>
    <n v="1151.0247362124499"/>
    <n v="2167.8864269662922"/>
    <n v="0.84740735805057832"/>
    <n v="918.54145481460682"/>
  </r>
  <r>
    <x v="220"/>
    <x v="8"/>
    <n v="1788.0684226179776"/>
    <n v="1132.6395648470091"/>
    <n v="2116.6154747191008"/>
    <n v="0.84477716617623932"/>
    <n v="894.0342113089888"/>
  </r>
  <r>
    <x v="220"/>
    <x v="9"/>
    <n v="1761.4743354606742"/>
    <n v="1104.1757735888234"/>
    <n v="2078.9410702247192"/>
    <n v="0.84729401938760629"/>
    <n v="880.73716773033709"/>
  </r>
  <r>
    <x v="220"/>
    <x v="10"/>
    <n v="1794.1222952696628"/>
    <n v="1140.1081294207131"/>
    <n v="2125.7284297752808"/>
    <n v="0.84400352845604398"/>
    <n v="897.0611476348314"/>
  </r>
  <r>
    <x v="220"/>
    <x v="11"/>
    <n v="1833.1847667303375"/>
    <n v="1156.218509096049"/>
    <n v="2167.350370786517"/>
    <n v="0.84581837410306993"/>
    <n v="916.59238336516876"/>
  </r>
  <r>
    <x v="220"/>
    <x v="12"/>
    <n v="1791.4357373258431"/>
    <n v="1133.7952228994052"/>
    <n v="2120.0786797752812"/>
    <n v="0.84498549719660743"/>
    <n v="895.71786866292155"/>
  </r>
  <r>
    <x v="220"/>
    <x v="13"/>
    <n v="1788.3723318876405"/>
    <n v="1126.576293604576"/>
    <n v="2113.6342499999996"/>
    <n v="0.84611248700556441"/>
    <n v="894.18616594382024"/>
  </r>
  <r>
    <x v="220"/>
    <x v="14"/>
    <n v="1302.4943479213484"/>
    <n v="826.76793243504937"/>
    <n v="1542.7367696629212"/>
    <n v="0.84427516964280025"/>
    <n v="651.24717396067422"/>
  </r>
  <r>
    <x v="220"/>
    <x v="15"/>
    <n v="1326.0331338876406"/>
    <n v="821.01518057922999"/>
    <n v="1559.6248904494385"/>
    <n v="0.8502256805516335"/>
    <n v="663.01656694382029"/>
  </r>
  <r>
    <x v="220"/>
    <x v="16"/>
    <n v="1346.0870935617979"/>
    <n v="848.30233592551747"/>
    <n v="1591.08997752809"/>
    <n v="0.84601569526135323"/>
    <n v="673.04354678089896"/>
  </r>
  <r>
    <x v="220"/>
    <x v="17"/>
    <n v="1539.5152133932588"/>
    <n v="968.17640313414643"/>
    <n v="1818.6458258426967"/>
    <n v="0.84651733257623241"/>
    <n v="769.75760669662941"/>
  </r>
  <r>
    <x v="220"/>
    <x v="18"/>
    <n v="1627.5475985056178"/>
    <n v="1023.9075103638459"/>
    <n v="1922.8358679775279"/>
    <n v="0.84643085018873743"/>
    <n v="813.77379925280889"/>
  </r>
  <r>
    <x v="220"/>
    <x v="19"/>
    <n v="1567.2682078988762"/>
    <n v="980.84133396255504"/>
    <n v="1848.8859775280896"/>
    <n v="0.84768245686749777"/>
    <n v="783.6341039494381"/>
  </r>
  <r>
    <x v="220"/>
    <x v="20"/>
    <n v="1607.2383550449438"/>
    <n v="1013.0823794873489"/>
    <n v="1899.8818483146065"/>
    <n v="0.84596753028128147"/>
    <n v="803.61917752247189"/>
  </r>
  <r>
    <x v="220"/>
    <x v="21"/>
    <n v="1603.1538144606743"/>
    <n v="1005.2625436468103"/>
    <n v="1892.261856741573"/>
    <n v="0.847215626499635"/>
    <n v="801.57690723033716"/>
  </r>
  <r>
    <x v="220"/>
    <x v="22"/>
    <n v="1657.0875795168542"/>
    <n v="1043.2650514302427"/>
    <n v="1958.1473932584272"/>
    <n v="0.84625273113858979"/>
    <n v="828.54378975842712"/>
  </r>
  <r>
    <x v="220"/>
    <x v="23"/>
    <n v="1689.6220798651686"/>
    <n v="1053.8080646191875"/>
    <n v="1991.3146938202249"/>
    <n v="0.84849576267813498"/>
    <n v="844.81103993258432"/>
  </r>
  <r>
    <x v="220"/>
    <x v="24"/>
    <n v="1714.0199160337081"/>
    <n v="1070.9384987876872"/>
    <n v="2021.0822696629211"/>
    <n v="0.84807033427668177"/>
    <n v="857.00995801685406"/>
  </r>
  <r>
    <x v="220"/>
    <x v="25"/>
    <n v="1709.4977461011233"/>
    <n v="1069.3104386265497"/>
    <n v="2016.3847247191011"/>
    <n v="0.84780336070998075"/>
    <n v="854.74887305056166"/>
  </r>
  <r>
    <x v="220"/>
    <x v="26"/>
    <n v="1668.5064638089889"/>
    <n v="1040.0682574194889"/>
    <n v="1966.127106741573"/>
    <n v="0.84862593984280832"/>
    <n v="834.25323190449444"/>
  </r>
  <r>
    <x v="220"/>
    <x v="27"/>
    <n v="1866.400023842697"/>
    <n v="1180.4276107269934"/>
    <n v="2208.3610196629215"/>
    <n v="0.84515167910705991"/>
    <n v="933.2000119213485"/>
  </r>
  <r>
    <x v="220"/>
    <x v="28"/>
    <n v="1984.2519864943818"/>
    <n v="1258.1161775350115"/>
    <n v="2349.491915730337"/>
    <n v="0.84454514323262919"/>
    <n v="992.12599324719088"/>
  </r>
  <r>
    <x v="220"/>
    <x v="29"/>
    <n v="1707.329859977528"/>
    <n v="1068.5066734249883"/>
    <n v="2014.120592696629"/>
    <n v="0.8476800575737371"/>
    <n v="853.66492998876402"/>
  </r>
  <r>
    <x v="220"/>
    <x v="30"/>
    <n v="1684.6541763370788"/>
    <n v="1046.7469565374129"/>
    <n v="1983.3655449438204"/>
    <n v="0.84939167196473464"/>
    <n v="842.32708816853938"/>
  </r>
  <r>
    <x v="220"/>
    <x v="31"/>
    <n v="1652.7315466516854"/>
    <n v="1041.6357746349477"/>
    <n v="1953.5932668539324"/>
    <n v="0.84599572218696539"/>
    <n v="826.36577332584272"/>
  </r>
  <r>
    <x v="220"/>
    <x v="32"/>
    <n v="1688.6617265730338"/>
    <n v="1058.0410805070121"/>
    <n v="1992.7441769662921"/>
    <n v="0.84740517427772066"/>
    <n v="844.33086328651689"/>
  </r>
  <r>
    <x v="220"/>
    <x v="33"/>
    <n v="1818.5403920561796"/>
    <n v="1151.8757741725078"/>
    <n v="2152.6511460674155"/>
    <n v="0.84479103610373274"/>
    <n v="909.2701960280898"/>
  </r>
  <r>
    <x v="220"/>
    <x v="34"/>
    <n v="1724.3244663370788"/>
    <n v="1089.8333748716259"/>
    <n v="2039.8606938202249"/>
    <n v="0.84531481564448696"/>
    <n v="862.16223316853939"/>
  </r>
  <r>
    <x v="220"/>
    <x v="35"/>
    <n v="1583.0309686853932"/>
    <n v="982.38432423806944"/>
    <n v="1863.0797106741575"/>
    <n v="0.84968504547375034"/>
    <n v="791.5154843426966"/>
  </r>
  <r>
    <x v="220"/>
    <x v="36"/>
    <n v="1596.9743259775285"/>
    <n v="999.32067114958431"/>
    <n v="1883.8706966292132"/>
    <n v="0.84770909640187886"/>
    <n v="798.48716298876423"/>
  </r>
  <r>
    <x v="220"/>
    <x v="37"/>
    <n v="1721.5933350337079"/>
    <n v="1079.2147511938663"/>
    <n v="2031.8927359550562"/>
    <n v="0.84728554050590799"/>
    <n v="860.79666751685397"/>
  </r>
  <r>
    <x v="220"/>
    <x v="38"/>
    <n v="1865.3505238314606"/>
    <n v="1159.2449739598956"/>
    <n v="2196.2198174157302"/>
    <n v="0.84934600309107489"/>
    <n v="932.67526191573029"/>
  </r>
  <r>
    <x v="220"/>
    <x v="39"/>
    <n v="1664.8392919550561"/>
    <n v="1046.9223396198686"/>
    <n v="1966.656109550562"/>
    <n v="0.84653299774688129"/>
    <n v="832.41964597752803"/>
  </r>
  <r>
    <x v="220"/>
    <x v="40"/>
    <n v="1584.1736675393258"/>
    <n v="986.74482565915355"/>
    <n v="1866.3524747191009"/>
    <n v="0.8488073335545876"/>
    <n v="792.08683376966292"/>
  </r>
  <r>
    <x v="220"/>
    <x v="41"/>
    <n v="1593.6596888764047"/>
    <n v="994.70043799776624"/>
    <n v="1878.6112331460672"/>
    <n v="0.84831798126083779"/>
    <n v="796.82984443820237"/>
  </r>
  <r>
    <x v="220"/>
    <x v="42"/>
    <n v="1573.3423411685394"/>
    <n v="974.1175797491718"/>
    <n v="1850.4894438202248"/>
    <n v="0.85023037900744158"/>
    <n v="786.6711705842697"/>
  </r>
  <r>
    <x v="220"/>
    <x v="43"/>
    <n v="1695.0721861011234"/>
    <n v="1074.6267328367476"/>
    <n v="2007.01079494382"/>
    <n v="0.84457552015736503"/>
    <n v="847.5360930505617"/>
  </r>
  <r>
    <x v="220"/>
    <x v="44"/>
    <n v="1761.6890980112357"/>
    <n v="1109.9493885997149"/>
    <n v="2082.1950252808988"/>
    <n v="0.84607305109355679"/>
    <n v="880.84454900561786"/>
  </r>
  <r>
    <x v="220"/>
    <x v="45"/>
    <n v="1950.49779694382"/>
    <n v="1217.54026618543"/>
    <n v="2299.3142359550561"/>
    <n v="0.84829544672203117"/>
    <n v="975.24889847191002"/>
  </r>
  <r>
    <x v="220"/>
    <x v="46"/>
    <n v="2048.9036184606744"/>
    <n v="1270.2481164709143"/>
    <n v="2410.712823033708"/>
    <n v="0.8499160907445944"/>
    <n v="1024.4518092303372"/>
  </r>
  <r>
    <x v="220"/>
    <x v="47"/>
    <n v="2002.1096951797754"/>
    <n v="1246.7187053677951"/>
    <n v="2358.5484438202247"/>
    <n v="0.84887367924352963"/>
    <n v="1001.0548475898877"/>
  </r>
  <r>
    <x v="221"/>
    <x v="0"/>
    <n v="2017.4591393595504"/>
    <n v="1258.2912471740942"/>
    <n v="2377.6959943820225"/>
    <n v="0.84849330786036847"/>
    <n v="1008.7295696797752"/>
  </r>
  <r>
    <x v="221"/>
    <x v="1"/>
    <n v="1982.1327258539327"/>
    <n v="1234.1876788090522"/>
    <n v="2334.9666741573033"/>
    <n v="0.84889122735308009"/>
    <n v="991.06636292696635"/>
  </r>
  <r>
    <x v="221"/>
    <x v="2"/>
    <n v="2019.1812918876406"/>
    <n v="1274.0041099510222"/>
    <n v="2387.504882022472"/>
    <n v="0.84572865466862546"/>
    <n v="1009.5906459438203"/>
  </r>
  <r>
    <x v="221"/>
    <x v="3"/>
    <n v="2089.2181961123597"/>
    <n v="1293.090355781555"/>
    <n v="2457.0135"/>
    <n v="0.85030798410849584"/>
    <n v="1044.6090980561798"/>
  </r>
  <r>
    <x v="221"/>
    <x v="4"/>
    <n v="2051.3429968651685"/>
    <n v="1277.7572402618057"/>
    <n v="2416.7481573033706"/>
    <n v="0.8488029630501821"/>
    <n v="1025.6714984325843"/>
  </r>
  <r>
    <x v="221"/>
    <x v="5"/>
    <n v="2000.505054235955"/>
    <n v="1254.9995998023173"/>
    <n v="2361.5766910112357"/>
    <n v="0.84710569080834364"/>
    <n v="1000.2525271179775"/>
  </r>
  <r>
    <x v="221"/>
    <x v="6"/>
    <n v="1930.3263256853938"/>
    <n v="1207.6409644886298"/>
    <n v="2276.9621039325843"/>
    <n v="0.84776392297065051"/>
    <n v="965.16316284269692"/>
  </r>
  <r>
    <x v="221"/>
    <x v="7"/>
    <n v="1954.2946367528093"/>
    <n v="1226.8417716494371"/>
    <n v="2307.4679325842699"/>
    <n v="0.84694335689600642"/>
    <n v="977.14731837640466"/>
  </r>
  <r>
    <x v="221"/>
    <x v="8"/>
    <n v="1963.7725538426969"/>
    <n v="1235.3115687269537"/>
    <n v="2319.9994213483146"/>
    <n v="0.84645389812270333"/>
    <n v="981.88627692134844"/>
  </r>
  <r>
    <x v="221"/>
    <x v="9"/>
    <n v="1927.3804318314608"/>
    <n v="1204.5694739623946"/>
    <n v="2272.8358820224721"/>
    <n v="0.84800686537753467"/>
    <n v="963.69021591573039"/>
  </r>
  <r>
    <x v="221"/>
    <x v="10"/>
    <n v="1956.0816232584273"/>
    <n v="1228.6868265595872"/>
    <n v="2309.962474719101"/>
    <n v="0.84680233755584844"/>
    <n v="978.04081162921364"/>
  </r>
  <r>
    <x v="221"/>
    <x v="11"/>
    <n v="1950.7449764831463"/>
    <n v="1219.0751551834674"/>
    <n v="2300.3369747191009"/>
    <n v="0.84802574488955296"/>
    <n v="975.37248824157314"/>
  </r>
  <r>
    <x v="221"/>
    <x v="12"/>
    <n v="1949.0673973146065"/>
    <n v="1231.5150594772201"/>
    <n v="2305.535308988764"/>
    <n v="0.84538605403943756"/>
    <n v="974.53369865730326"/>
  </r>
  <r>
    <x v="221"/>
    <x v="13"/>
    <n v="1907.5858080674152"/>
    <n v="1198.4515061184195"/>
    <n v="2252.8137134831459"/>
    <n v="0.84675701175399765"/>
    <n v="953.7929040337076"/>
  </r>
  <r>
    <x v="221"/>
    <x v="14"/>
    <n v="1478.2390003820224"/>
    <n v="915.67987872717242"/>
    <n v="1738.8675000000001"/>
    <n v="0.85011595212517477"/>
    <n v="739.11950019101118"/>
  </r>
  <r>
    <x v="221"/>
    <x v="15"/>
    <n v="1475.4065659887642"/>
    <n v="929.00761844536214"/>
    <n v="1743.5250758426967"/>
    <n v="0.84622044525264828"/>
    <n v="737.70328299438211"/>
  </r>
  <r>
    <x v="221"/>
    <x v="16"/>
    <n v="1461.5401990449438"/>
    <n v="931.79258599400919"/>
    <n v="1733.3023904494382"/>
    <n v="0.84321132140478527"/>
    <n v="730.77009952247192"/>
  </r>
  <r>
    <x v="221"/>
    <x v="17"/>
    <n v="1583.0228644382023"/>
    <n v="1001.5037671805643"/>
    <n v="1873.2248089887644"/>
    <n v="0.84507895520173915"/>
    <n v="791.51143221910115"/>
  </r>
  <r>
    <x v="221"/>
    <x v="18"/>
    <n v="1726.6909065168538"/>
    <n v="1083.8264240273511"/>
    <n v="2038.6616207865172"/>
    <n v="0.84697278298234469"/>
    <n v="863.34545325842691"/>
  </r>
  <r>
    <x v="221"/>
    <x v="19"/>
    <n v="1614.2647373595505"/>
    <n v="1024.3350401960568"/>
    <n v="1911.8349606741572"/>
    <n v="0.84435360298585782"/>
    <n v="807.13236867977525"/>
  </r>
  <r>
    <x v="221"/>
    <x v="20"/>
    <n v="1574.8983566292136"/>
    <n v="983.16143002259923"/>
    <n v="1856.5859073033707"/>
    <n v="0.84827658684359031"/>
    <n v="787.4491783146068"/>
  </r>
  <r>
    <x v="221"/>
    <x v="21"/>
    <n v="1578.0792736516855"/>
    <n v="997.87526666317535"/>
    <n v="1867.1071853932583"/>
    <n v="0.84520015026309459"/>
    <n v="789.03963682584276"/>
  </r>
  <r>
    <x v="221"/>
    <x v="22"/>
    <n v="1735.6379954157308"/>
    <n v="1089.1283771549674"/>
    <n v="2049.0582893258429"/>
    <n v="0.84704178717471723"/>
    <n v="867.81899770786538"/>
  </r>
  <r>
    <x v="221"/>
    <x v="23"/>
    <n v="1914.2799162471911"/>
    <n v="1211.0973271498524"/>
    <n v="2265.2205926966294"/>
    <n v="0.84507439249805627"/>
    <n v="957.13995812359553"/>
  </r>
  <r>
    <x v="221"/>
    <x v="24"/>
    <n v="1682.1823809438201"/>
    <n v="1058.9639772371454"/>
    <n v="1987.7480393258429"/>
    <n v="0.84627545728297771"/>
    <n v="841.09119047191007"/>
  </r>
  <r>
    <x v="221"/>
    <x v="25"/>
    <n v="1695.5665451797754"/>
    <n v="1079.5307571953319"/>
    <n v="2010.0578511235954"/>
    <n v="0.84354116685346969"/>
    <n v="847.7832725898877"/>
  </r>
  <r>
    <x v="221"/>
    <x v="26"/>
    <n v="1898.5981979325848"/>
    <n v="1199.0976406698551"/>
    <n v="2245.5534438202249"/>
    <n v="0.84549232313198208"/>
    <n v="949.29909896629238"/>
  </r>
  <r>
    <x v="221"/>
    <x v="27"/>
    <n v="1878.4996648988763"/>
    <n v="1185.1956353482281"/>
    <n v="2221.1370252808988"/>
    <n v="0.84573785566485238"/>
    <n v="939.24983244943814"/>
  </r>
  <r>
    <x v="221"/>
    <x v="28"/>
    <n v="1713.618755797753"/>
    <n v="1085.0182328082813"/>
    <n v="2028.2390898876406"/>
    <n v="0.84488005597638061"/>
    <n v="856.80937789887651"/>
  </r>
  <r>
    <x v="221"/>
    <x v="29"/>
    <n v="1730.329713505618"/>
    <n v="1095.4778148217106"/>
    <n v="2047.9532612359551"/>
    <n v="0.84490683760104524"/>
    <n v="865.16485675280899"/>
  </r>
  <r>
    <x v="221"/>
    <x v="30"/>
    <n v="1732.2098988539326"/>
    <n v="1077.8747151077896"/>
    <n v="2040.1875"/>
    <n v="0.84904446226336183"/>
    <n v="866.1049494269663"/>
  </r>
  <r>
    <x v="221"/>
    <x v="31"/>
    <n v="1840.7257687415729"/>
    <n v="1158.7472487780531"/>
    <n v="2175.0785140449439"/>
    <n v="0.84628014890295489"/>
    <n v="920.36288437078645"/>
  </r>
  <r>
    <x v="221"/>
    <x v="32"/>
    <n v="1915.7589413595504"/>
    <n v="1199.0173800826797"/>
    <n v="2260.0387162921343"/>
    <n v="0.84766642604361386"/>
    <n v="957.87947067977518"/>
  </r>
  <r>
    <x v="221"/>
    <x v="33"/>
    <n v="1663.4169965730337"/>
    <n v="1058.9715499308129"/>
    <n v="1971.8967640449437"/>
    <n v="0.84356190795753083"/>
    <n v="831.70849828651683"/>
  </r>
  <r>
    <x v="221"/>
    <x v="34"/>
    <n v="1581.1872524494381"/>
    <n v="994.9620826393126"/>
    <n v="1868.1816488764046"/>
    <n v="0.84637768142108893"/>
    <n v="790.59362622471906"/>
  </r>
  <r>
    <x v="221"/>
    <x v="35"/>
    <n v="1595.4912487415729"/>
    <n v="997.02291037307907"/>
    <n v="1881.3949634831461"/>
    <n v="0.84803631332558616"/>
    <n v="797.74562437078646"/>
  </r>
  <r>
    <x v="221"/>
    <x v="36"/>
    <n v="1593.0640267078654"/>
    <n v="995.76060574887629"/>
    <n v="1878.6676601123595"/>
    <n v="0.84797543521486252"/>
    <n v="796.53201335393271"/>
  </r>
  <r>
    <x v="221"/>
    <x v="37"/>
    <n v="1733.4863177865168"/>
    <n v="1103.0086562234881"/>
    <n v="2054.6539634831461"/>
    <n v="0.8436877199739411"/>
    <n v="866.7431588932584"/>
  </r>
  <r>
    <x v="221"/>
    <x v="38"/>
    <n v="1823.974289797753"/>
    <n v="1161.0291634151529"/>
    <n v="2162.1449831460673"/>
    <n v="0.84359481164105243"/>
    <n v="911.98714489887652"/>
  </r>
  <r>
    <x v="221"/>
    <x v="39"/>
    <n v="1573.0951616292134"/>
    <n v="982.21833721092264"/>
    <n v="1854.5568876404495"/>
    <n v="0.84823235788181217"/>
    <n v="786.5475808146067"/>
  </r>
  <r>
    <x v="221"/>
    <x v="40"/>
    <n v="1569.2172793483148"/>
    <n v="979.87021577128655"/>
    <n v="1850.0239213483146"/>
    <n v="0.84821458860091636"/>
    <n v="784.60863967415742"/>
  </r>
  <r>
    <x v="221"/>
    <x v="41"/>
    <n v="1564.0143526516852"/>
    <n v="972.18376198383226"/>
    <n v="1841.5434185393258"/>
    <n v="0.84929539912354013"/>
    <n v="782.00717632584258"/>
  </r>
  <r>
    <x v="221"/>
    <x v="42"/>
    <n v="1591.1797892359555"/>
    <n v="993.5493554599127"/>
    <n v="1875.8980365168538"/>
    <n v="0.84822296215546977"/>
    <n v="795.58989461797773"/>
  </r>
  <r>
    <x v="221"/>
    <x v="43"/>
    <n v="1764.7362949550561"/>
    <n v="1101.3280982718027"/>
    <n v="2080.1965702247189"/>
    <n v="0.84835073772110658"/>
    <n v="882.36814747752805"/>
  </r>
  <r>
    <x v="221"/>
    <x v="44"/>
    <n v="1779.7899341123596"/>
    <n v="1117.9431226580996"/>
    <n v="2101.7728314606743"/>
    <n v="0.84680413956795442"/>
    <n v="889.89496705617978"/>
  </r>
  <r>
    <x v="221"/>
    <x v="45"/>
    <n v="1756.9602697752809"/>
    <n v="1103.1909275306509"/>
    <n v="2074.5938426966291"/>
    <n v="0.8468936105062006"/>
    <n v="878.48013488764047"/>
  </r>
  <r>
    <x v="221"/>
    <x v="46"/>
    <n v="1750.412038044944"/>
    <n v="1091.2718513215068"/>
    <n v="2062.7206685393257"/>
    <n v="0.84859383276770239"/>
    <n v="875.20601902247199"/>
  </r>
  <r>
    <x v="221"/>
    <x v="47"/>
    <n v="1776.4104630337081"/>
    <n v="1117.942489851247"/>
    <n v="2098.9115140449439"/>
    <n v="0.84634842924382081"/>
    <n v="888.20523151685404"/>
  </r>
  <r>
    <x v="222"/>
    <x v="0"/>
    <n v="1755.5096095280901"/>
    <n v="1101.1590689215805"/>
    <n v="2072.2850393258427"/>
    <n v="0.84713713423284365"/>
    <n v="877.75480476404505"/>
  </r>
  <r>
    <x v="222"/>
    <x v="1"/>
    <n v="1700.6276475505622"/>
    <n v="1055.4702671204996"/>
    <n v="2001.5373792134831"/>
    <n v="0.84966069842714342"/>
    <n v="850.31382377528109"/>
  </r>
  <r>
    <x v="222"/>
    <x v="2"/>
    <n v="1752.4948295730339"/>
    <n v="1101.4860364594815"/>
    <n v="2069.9057022471907"/>
    <n v="0.84665442859084838"/>
    <n v="876.24741478651697"/>
  </r>
  <r>
    <x v="222"/>
    <x v="3"/>
    <n v="1773.3267969775281"/>
    <n v="1120.9365319531732"/>
    <n v="2097.9005308988762"/>
    <n v="0.84528640460266258"/>
    <n v="886.66339848876407"/>
  </r>
  <r>
    <x v="222"/>
    <x v="4"/>
    <n v="1742.5752310112362"/>
    <n v="1096.1755462810743"/>
    <n v="2058.6814382022476"/>
    <n v="0.84645210214405364"/>
    <n v="871.28761550561808"/>
  </r>
  <r>
    <x v="222"/>
    <x v="5"/>
    <n v="1847.8615583932583"/>
    <n v="1159.221084271534"/>
    <n v="2181.3724719101119"/>
    <n v="0.84710959828661636"/>
    <n v="923.93077919662915"/>
  </r>
  <r>
    <x v="222"/>
    <x v="6"/>
    <n v="1862.8260508314609"/>
    <n v="1170.4191431431639"/>
    <n v="2200.0004241573033"/>
    <n v="0.84673895076406858"/>
    <n v="931.41302541573043"/>
  </r>
  <r>
    <x v="222"/>
    <x v="7"/>
    <n v="1823.8689345842699"/>
    <n v="1143.9642443641353"/>
    <n v="2152.9403342696628"/>
    <n v="0.84715256876962031"/>
    <n v="911.93446729213497"/>
  </r>
  <r>
    <x v="222"/>
    <x v="8"/>
    <n v="1797.5503918314605"/>
    <n v="1129.0962331545666"/>
    <n v="2122.7448539325842"/>
    <n v="0.84680473421067515"/>
    <n v="898.77519591573025"/>
  </r>
  <r>
    <x v="222"/>
    <x v="9"/>
    <n v="1829.2420504719103"/>
    <n v="1157.854471073475"/>
    <n v="2164.8910955056181"/>
    <n v="0.84495800009038524"/>
    <n v="914.62102523595513"/>
  </r>
  <r>
    <x v="222"/>
    <x v="10"/>
    <n v="1987.9232104719104"/>
    <n v="1254.7492976486069"/>
    <n v="2350.7944382022474"/>
    <n v="0.84563889473558562"/>
    <n v="993.96160523595518"/>
  </r>
  <r>
    <x v="222"/>
    <x v="11"/>
    <n v="2063.1306244044949"/>
    <n v="1323.4862416214362"/>
    <n v="2451.1474466292138"/>
    <n v="0.84169992598433252"/>
    <n v="1031.5653122022475"/>
  </r>
  <r>
    <x v="222"/>
    <x v="12"/>
    <n v="2106.3870437865171"/>
    <n v="1357.7885097490555"/>
    <n v="2506.0838005617975"/>
    <n v="0.84050942083992597"/>
    <n v="1053.1935218932585"/>
  </r>
  <r>
    <x v="222"/>
    <x v="13"/>
    <n v="2088.1403312359553"/>
    <n v="1337.7701539298832"/>
    <n v="2479.9110926966291"/>
    <n v="0.84202225530808583"/>
    <n v="1044.0701656179776"/>
  </r>
  <r>
    <x v="222"/>
    <x v="14"/>
    <n v="1735.3259818988763"/>
    <n v="1102.0912407435599"/>
    <n v="2055.7143202247189"/>
    <n v="0.84414744053988033"/>
    <n v="867.66299094943815"/>
  </r>
  <r>
    <x v="222"/>
    <x v="15"/>
    <n v="1689.5248288988766"/>
    <n v="1072.9865308620565"/>
    <n v="2001.4480365168538"/>
    <n v="0.84415123354347921"/>
    <n v="844.76241444943832"/>
  </r>
  <r>
    <x v="222"/>
    <x v="16"/>
    <n v="1725.8723775505621"/>
    <n v="1109.0632657201611"/>
    <n v="2051.501106741573"/>
    <n v="0.84127294490802806"/>
    <n v="862.93618877528104"/>
  </r>
  <r>
    <x v="222"/>
    <x v="17"/>
    <n v="1733.320180719101"/>
    <n v="1107.2229070380115"/>
    <n v="2056.7793792134835"/>
    <n v="0.84273510238221372"/>
    <n v="866.66009035955051"/>
  </r>
  <r>
    <x v="222"/>
    <x v="18"/>
    <n v="1945.902688786517"/>
    <n v="1224.4162322759285"/>
    <n v="2299.0720702247195"/>
    <n v="0.84638611985587631"/>
    <n v="972.95134439325852"/>
  </r>
  <r>
    <x v="222"/>
    <x v="19"/>
    <n v="2101.1679085955057"/>
    <n v="1334.4363485790698"/>
    <n v="2489.1016348314611"/>
    <n v="0.84414709274729038"/>
    <n v="1050.5839542977528"/>
  </r>
  <r>
    <x v="222"/>
    <x v="20"/>
    <n v="2144.5053704494385"/>
    <n v="1350.9075404441094"/>
    <n v="2534.5323960674159"/>
    <n v="0.8461147996280719"/>
    <n v="1072.2526852247192"/>
  </r>
  <r>
    <x v="222"/>
    <x v="21"/>
    <n v="2147.8119033033704"/>
    <n v="1363.9944587090831"/>
    <n v="2544.3224747191011"/>
    <n v="0.84415868060926269"/>
    <n v="1073.9059516516852"/>
  </r>
  <r>
    <x v="222"/>
    <x v="22"/>
    <n v="2174.8112028202249"/>
    <n v="1375.5207732620468"/>
    <n v="2573.2977219101122"/>
    <n v="0.84514558276836382"/>
    <n v="1087.4056014101125"/>
  </r>
  <r>
    <x v="222"/>
    <x v="23"/>
    <n v="2230.8480200224722"/>
    <n v="1418.372963084023"/>
    <n v="2643.5704550561795"/>
    <n v="0.8438768922370421"/>
    <n v="1115.4240100112361"/>
  </r>
  <r>
    <x v="222"/>
    <x v="24"/>
    <n v="2266.7174180898878"/>
    <n v="1452.0616818320759"/>
    <n v="2691.9307162921345"/>
    <n v="0.84204151480245537"/>
    <n v="1133.3587090449439"/>
  </r>
  <r>
    <x v="222"/>
    <x v="25"/>
    <n v="2249.0096379775282"/>
    <n v="1426.7460232080116"/>
    <n v="2663.3904269662921"/>
    <n v="0.84441605526803665"/>
    <n v="1124.5048189887641"/>
  </r>
  <r>
    <x v="222"/>
    <x v="26"/>
    <n v="2391.5511896966291"/>
    <n v="1535.5383013675194"/>
    <n v="2842.0758202247189"/>
    <n v="0.84148043225234315"/>
    <n v="1195.7755948483145"/>
  </r>
  <r>
    <x v="222"/>
    <x v="27"/>
    <n v="2476.106852764045"/>
    <n v="1588.8891221402469"/>
    <n v="2942.0526488764044"/>
    <n v="0.84162560915070361"/>
    <n v="1238.0534263820225"/>
  </r>
  <r>
    <x v="222"/>
    <x v="28"/>
    <n v="2133.4876463932583"/>
    <n v="1344.9215263552048"/>
    <n v="2522.0197162921345"/>
    <n v="0.84594407910890768"/>
    <n v="1066.7438231966291"/>
  </r>
  <r>
    <x v="222"/>
    <x v="29"/>
    <n v="2034.5064233258427"/>
    <n v="1287.9721118553043"/>
    <n v="2407.9220393258429"/>
    <n v="0.84492204901096091"/>
    <n v="1017.2532116629213"/>
  </r>
  <r>
    <x v="222"/>
    <x v="30"/>
    <n v="1937.7700767303372"/>
    <n v="1248.7167517817377"/>
    <n v="2305.264929775281"/>
    <n v="0.84058454700876073"/>
    <n v="968.88503836516861"/>
  </r>
  <r>
    <x v="222"/>
    <x v="31"/>
    <n v="1916.8975880898877"/>
    <n v="1224.1773037084147"/>
    <n v="2274.4464016853931"/>
    <n v="0.84279743267172302"/>
    <n v="958.44879404494384"/>
  </r>
  <r>
    <x v="222"/>
    <x v="32"/>
    <n v="2049.6816261910112"/>
    <n v="1283.254002244418"/>
    <n v="2418.2505252808992"/>
    <n v="0.8475886202704016"/>
    <n v="1024.8408130955056"/>
  </r>
  <r>
    <x v="222"/>
    <x v="33"/>
    <n v="1998.3736372247192"/>
    <n v="1266.7014975811728"/>
    <n v="2366.0156123595507"/>
    <n v="0.84461557514060781"/>
    <n v="999.18681861235962"/>
  </r>
  <r>
    <x v="222"/>
    <x v="34"/>
    <n v="1810.8980869550564"/>
    <n v="1141.0822047391853"/>
    <n v="2140.4253033707864"/>
    <n v="0.84604591625001646"/>
    <n v="905.44904347752822"/>
  </r>
  <r>
    <x v="222"/>
    <x v="35"/>
    <n v="1786.3300615955059"/>
    <n v="1139.2578911346045"/>
    <n v="2118.6985702247193"/>
    <n v="0.84312609953101503"/>
    <n v="893.16503079775293"/>
  </r>
  <r>
    <x v="222"/>
    <x v="36"/>
    <n v="1768.1522351460674"/>
    <n v="1122.7911384706586"/>
    <n v="2094.5219662921349"/>
    <n v="0.84417937056834524"/>
    <n v="884.07611757303368"/>
  </r>
  <r>
    <x v="222"/>
    <x v="37"/>
    <n v="1766.3247274044943"/>
    <n v="1109.7823658066829"/>
    <n v="2086.0297078651683"/>
    <n v="0.84673996767387438"/>
    <n v="883.16236370224715"/>
  </r>
  <r>
    <x v="222"/>
    <x v="38"/>
    <n v="1693.7755065505617"/>
    <n v="1070.776235856827"/>
    <n v="2003.8555870786515"/>
    <n v="0.84525826984361463"/>
    <n v="846.88775327528083"/>
  </r>
  <r>
    <x v="222"/>
    <x v="39"/>
    <n v="1710.4135260337077"/>
    <n v="1095.5661214119746"/>
    <n v="2031.2015056179775"/>
    <n v="0.84206983960132875"/>
    <n v="855.20676301685387"/>
  </r>
  <r>
    <x v="222"/>
    <x v="40"/>
    <n v="1909.1175107865167"/>
    <n v="1209.3268678023423"/>
    <n v="2259.9117556179776"/>
    <n v="0.84477524666199388"/>
    <n v="954.55875539325837"/>
  </r>
  <r>
    <x v="222"/>
    <x v="41"/>
    <n v="1929.0904279887641"/>
    <n v="1207.8164090911671"/>
    <n v="2276.0075477528089"/>
    <n v="0.84757646339680659"/>
    <n v="964.54521399438204"/>
  </r>
  <r>
    <x v="222"/>
    <x v="42"/>
    <n v="1678.004641516854"/>
    <n v="1050.4557231162596"/>
    <n v="1979.6860365168538"/>
    <n v="0.84761149523952228"/>
    <n v="839.002320758427"/>
  </r>
  <r>
    <x v="222"/>
    <x v="43"/>
    <n v="1622.0488667865168"/>
    <n v="1025.3103642439689"/>
    <n v="1918.9330028089889"/>
    <n v="0.84528686744775106"/>
    <n v="811.02443339325839"/>
  </r>
  <r>
    <x v="222"/>
    <x v="44"/>
    <n v="1684.8729910112363"/>
    <n v="1071.4036082181551"/>
    <n v="1996.672904494382"/>
    <n v="0.84384026408065926"/>
    <n v="842.43649550561815"/>
  </r>
  <r>
    <x v="222"/>
    <x v="45"/>
    <n v="1830.3037068539327"/>
    <n v="1139.6967506707595"/>
    <n v="2156.1355112359552"/>
    <n v="0.84888157414779242"/>
    <n v="915.15185342696634"/>
  </r>
  <r>
    <x v="222"/>
    <x v="46"/>
    <n v="1876.9436494382021"/>
    <n v="1198.649817519072"/>
    <n v="2227.0336432584268"/>
    <n v="0.84279986300162057"/>
    <n v="938.47182471910105"/>
  </r>
  <r>
    <x v="222"/>
    <x v="47"/>
    <n v="1846.135353741573"/>
    <n v="1152.7214017882625"/>
    <n v="2176.4609747191012"/>
    <n v="0.84822809836038493"/>
    <n v="923.0676768707865"/>
  </r>
  <r>
    <x v="223"/>
    <x v="0"/>
    <n v="1711.6372673595504"/>
    <n v="1064.7032465959194"/>
    <n v="2015.7616769662925"/>
    <n v="0.84912680249758132"/>
    <n v="855.81863367977519"/>
  </r>
  <r>
    <x v="223"/>
    <x v="1"/>
    <n v="1729.4787675505622"/>
    <n v="1078.8436894768058"/>
    <n v="2038.3818370786516"/>
    <n v="0.84845671997803895"/>
    <n v="864.73938377528111"/>
  </r>
  <r>
    <x v="223"/>
    <x v="2"/>
    <n v="1709.7165607752809"/>
    <n v="1068.8629700292477"/>
    <n v="2016.3329999999999"/>
    <n v="0.84793363039501957"/>
    <n v="854.85828038764043"/>
  </r>
  <r>
    <x v="223"/>
    <x v="3"/>
    <n v="1684.7595315505619"/>
    <n v="1044.0756223180956"/>
    <n v="1982.0465646067419"/>
    <n v="0.85001006617865971"/>
    <n v="842.37976577528093"/>
  </r>
  <r>
    <x v="223"/>
    <x v="4"/>
    <n v="1836.7668439887641"/>
    <n v="1169.5143606057397"/>
    <n v="2177.4931179775281"/>
    <n v="0.84352360465541532"/>
    <n v="918.38342199438205"/>
  </r>
  <r>
    <x v="223"/>
    <x v="5"/>
    <n v="1806.8013900000001"/>
    <n v="1138.9351971958852"/>
    <n v="2135.81475"/>
    <n v="0.84595416807567236"/>
    <n v="903.40069500000004"/>
  </r>
  <r>
    <x v="223"/>
    <x v="6"/>
    <n v="1806.0476950112361"/>
    <n v="1145.3713954643779"/>
    <n v="2138.6172893258426"/>
    <n v="0.84449317043563099"/>
    <n v="903.02384750561805"/>
  </r>
  <r>
    <x v="223"/>
    <x v="7"/>
    <n v="1820.4975677528089"/>
    <n v="1149.6212954756913"/>
    <n v="2153.1002106741571"/>
    <n v="0.84552384451385709"/>
    <n v="910.24878387640445"/>
  </r>
  <r>
    <x v="223"/>
    <x v="8"/>
    <n v="1938.2806443033708"/>
    <n v="1218.755851007478"/>
    <n v="2289.6064466292132"/>
    <n v="0.84655624863256795"/>
    <n v="969.14032215168538"/>
  </r>
  <r>
    <x v="223"/>
    <x v="9"/>
    <n v="1999.3339905168539"/>
    <n v="1272.92427673523"/>
    <n v="2370.1629943820226"/>
    <n v="0.84354282606548936"/>
    <n v="999.66699525842694"/>
  </r>
  <r>
    <x v="223"/>
    <x v="10"/>
    <n v="2238.6767228089889"/>
    <n v="1419.355290174062"/>
    <n v="2650.7061151685393"/>
    <n v="0.84455862911330237"/>
    <n v="1119.3383614044944"/>
  </r>
  <r>
    <x v="223"/>
    <x v="11"/>
    <n v="2315.5090383033712"/>
    <n v="1495.9007714324941"/>
    <n v="2756.6830112359553"/>
    <n v="0.83996202278811005"/>
    <n v="1157.7545191516856"/>
  </r>
  <r>
    <x v="223"/>
    <x v="12"/>
    <n v="2386.5873382921345"/>
    <n v="1528.8670385708747"/>
    <n v="2834.2959522471911"/>
    <n v="0.84203886203200218"/>
    <n v="1193.2936691460673"/>
  </r>
  <r>
    <x v="223"/>
    <x v="13"/>
    <n v="2499.3052603483147"/>
    <n v="1591.7378372505175"/>
    <n v="2963.1328230337081"/>
    <n v="0.84346717127228932"/>
    <n v="1249.6526301741574"/>
  </r>
  <r>
    <x v="223"/>
    <x v="14"/>
    <n v="1913.9962675955055"/>
    <n v="1219.3610517100631"/>
    <n v="2269.4102949438202"/>
    <n v="0.84338925925375119"/>
    <n v="956.99813379775276"/>
  </r>
  <r>
    <x v="223"/>
    <x v="15"/>
    <n v="1884.1118560786522"/>
    <n v="1206.7337705518876"/>
    <n v="2237.4279606741575"/>
    <n v="0.8420882768940422"/>
    <n v="942.05592803932609"/>
  </r>
  <r>
    <x v="223"/>
    <x v="16"/>
    <n v="1908.7528196629216"/>
    <n v="1190.0723147126726"/>
    <n v="2249.3575617977531"/>
    <n v="0.84857687905225254"/>
    <n v="954.37640983146082"/>
  </r>
  <r>
    <x v="223"/>
    <x v="17"/>
    <n v="1961.9855673370785"/>
    <n v="1241.5938344187855"/>
    <n v="2321.8403511235952"/>
    <n v="0.84501312348526714"/>
    <n v="980.99278366853923"/>
  </r>
  <r>
    <x v="223"/>
    <x v="18"/>
    <n v="2137.280434078652"/>
    <n v="1350.2730598100172"/>
    <n v="2528.0832640449439"/>
    <n v="0.84541536446825494"/>
    <n v="1068.640217039326"/>
  </r>
  <r>
    <x v="223"/>
    <x v="19"/>
    <n v="2196.2347802696631"/>
    <n v="1397.3370013755332"/>
    <n v="2603.074702247191"/>
    <n v="0.84370793445677539"/>
    <n v="1098.1173901348316"/>
  </r>
  <r>
    <x v="223"/>
    <x v="20"/>
    <n v="2210.6157669101121"/>
    <n v="1407.3419163005285"/>
    <n v="2620.5788174157301"/>
    <n v="0.84356011436057443"/>
    <n v="1105.3078834550561"/>
  </r>
  <r>
    <x v="223"/>
    <x v="21"/>
    <n v="2247.9115124831465"/>
    <n v="1420.0939696160924"/>
    <n v="2658.9044831460678"/>
    <n v="0.84542770405327738"/>
    <n v="1123.9557562415732"/>
  </r>
  <r>
    <x v="223"/>
    <x v="22"/>
    <n v="2206.6487379101127"/>
    <n v="1398.8630010253937"/>
    <n v="2612.6837443820223"/>
    <n v="0.84459083218740316"/>
    <n v="1103.3243689550563"/>
  </r>
  <r>
    <x v="223"/>
    <x v="23"/>
    <n v="2354.6728128539326"/>
    <n v="1499.7859386323116"/>
    <n v="2791.7453174157299"/>
    <n v="0.84344112558004125"/>
    <n v="1177.3364064269663"/>
  </r>
  <r>
    <x v="223"/>
    <x v="24"/>
    <n v="2481.0018180674156"/>
    <n v="1595.6286816974161"/>
    <n v="2949.8137078651689"/>
    <n v="0.84107067895584475"/>
    <n v="1240.5009090337078"/>
  </r>
  <r>
    <x v="223"/>
    <x v="25"/>
    <n v="2303.3121462808986"/>
    <n v="1462.2044459163983"/>
    <n v="2728.2391179775282"/>
    <n v="0.84424863315806697"/>
    <n v="1151.6560731404493"/>
  </r>
  <r>
    <x v="223"/>
    <x v="26"/>
    <n v="2239.1021957865169"/>
    <n v="1400.3111393549043"/>
    <n v="2640.9183876404495"/>
    <n v="0.84784982613077309"/>
    <n v="1119.5510978932584"/>
  </r>
  <r>
    <x v="223"/>
    <x v="27"/>
    <n v="2291.8648971235957"/>
    <n v="1464.6795945521717"/>
    <n v="2719.9137893258426"/>
    <n v="0.84262409570402486"/>
    <n v="1145.9324485617979"/>
  </r>
  <r>
    <x v="223"/>
    <x v="28"/>
    <n v="2354.4823630449441"/>
    <n v="1488.2022878422149"/>
    <n v="2785.3784747191012"/>
    <n v="0.84530069590718293"/>
    <n v="1177.2411815224721"/>
  </r>
  <r>
    <x v="223"/>
    <x v="29"/>
    <n v="2118.7986983595506"/>
    <n v="1339.5833194700785"/>
    <n v="2506.7491685393256"/>
    <n v="0.84523761888556537"/>
    <n v="1059.3993491797753"/>
  </r>
  <r>
    <x v="223"/>
    <x v="30"/>
    <n v="1924.7222387528091"/>
    <n v="1215.3202232126162"/>
    <n v="2276.3037893258424"/>
    <n v="0.84554717510831057"/>
    <n v="962.36111937640453"/>
  </r>
  <r>
    <x v="223"/>
    <x v="31"/>
    <n v="1990.9298861797756"/>
    <n v="1270.8385651311633"/>
    <n v="2361.9552219101124"/>
    <n v="0.84291601623578249"/>
    <n v="995.46494308988781"/>
  </r>
  <r>
    <x v="223"/>
    <x v="32"/>
    <n v="1984.7666061910115"/>
    <n v="1250.9529101604546"/>
    <n v="2346.0992443820223"/>
    <n v="0.84598578297305227"/>
    <n v="992.38330309550577"/>
  </r>
  <r>
    <x v="223"/>
    <x v="33"/>
    <n v="1923.2594221348313"/>
    <n v="1220.6507350261106"/>
    <n v="2277.9190112359547"/>
    <n v="0.84430544398121865"/>
    <n v="961.62971106741566"/>
  </r>
  <r>
    <x v="223"/>
    <x v="34"/>
    <n v="1912.436200011236"/>
    <n v="1201.0109495051865"/>
    <n v="2258.282426966292"/>
    <n v="0.84685430713834353"/>
    <n v="956.218100005618"/>
  </r>
  <r>
    <x v="223"/>
    <x v="35"/>
    <n v="1894.6149604382022"/>
    <n v="1186.8839504540347"/>
    <n v="2235.678724719101"/>
    <n v="0.84744509105450683"/>
    <n v="947.30748021910108"/>
  </r>
  <r>
    <x v="223"/>
    <x v="36"/>
    <n v="2024.1937687752807"/>
    <n v="1285.8614547847542"/>
    <n v="2398.0825870786516"/>
    <n v="0.8440884311833301"/>
    <n v="1012.0968843876403"/>
  </r>
  <r>
    <x v="223"/>
    <x v="37"/>
    <n v="2012.7222068764049"/>
    <n v="1273.7111093078613"/>
    <n v="2381.8880477528091"/>
    <n v="0.84501125431789559"/>
    <n v="1006.3611034382025"/>
  </r>
  <r>
    <x v="223"/>
    <x v="38"/>
    <n v="1674.9493403258427"/>
    <n v="1051.310382522938"/>
    <n v="1977.5512162921348"/>
    <n v="0.84698152266636917"/>
    <n v="837.47467016292137"/>
  </r>
  <r>
    <x v="223"/>
    <x v="39"/>
    <n v="1660.7506992471911"/>
    <n v="1060.07935345838"/>
    <n v="1970.2439241573036"/>
    <n v="0.84291629015301417"/>
    <n v="830.37534962359553"/>
  </r>
  <r>
    <x v="223"/>
    <x v="40"/>
    <n v="1614.0054014494381"/>
    <n v="1016.8967772954736"/>
    <n v="1907.6405561797751"/>
    <n v="0.84607417064021306"/>
    <n v="807.00270072471903"/>
  </r>
  <r>
    <x v="223"/>
    <x v="41"/>
    <n v="1633.4231777191012"/>
    <n v="1038.6593804372262"/>
    <n v="1935.6871095505619"/>
    <n v="0.8438466990144694"/>
    <n v="816.7115888595506"/>
  </r>
  <r>
    <x v="223"/>
    <x v="42"/>
    <n v="1715.7947461685394"/>
    <n v="1074.582732900963"/>
    <n v="2024.5196123595506"/>
    <n v="0.84750710029862519"/>
    <n v="857.8973730842697"/>
  </r>
  <r>
    <x v="223"/>
    <x v="43"/>
    <n v="1849.9605584157305"/>
    <n v="1152.2169868248584"/>
    <n v="2179.4398483146069"/>
    <n v="0.84882386630047735"/>
    <n v="924.98027920786524"/>
  </r>
  <r>
    <x v="223"/>
    <x v="44"/>
    <n v="1790.3659766966293"/>
    <n v="1120.7311787988108"/>
    <n v="2112.2141713483147"/>
    <n v="0.84762520817373543"/>
    <n v="895.18298834831467"/>
  </r>
  <r>
    <x v="223"/>
    <x v="45"/>
    <n v="1870.3589485955056"/>
    <n v="1173.4458750132014"/>
    <n v="2207.9895421348315"/>
    <n v="0.84708686925533072"/>
    <n v="935.17947429775279"/>
  </r>
  <r>
    <x v="223"/>
    <x v="46"/>
    <n v="1913.663993460674"/>
    <n v="1204.4560246486358"/>
    <n v="2261.1554999999998"/>
    <n v="0.84632126957242615"/>
    <n v="956.83199673033698"/>
  </r>
  <r>
    <x v="223"/>
    <x v="47"/>
    <n v="1930.2655438314607"/>
    <n v="1214.9919489292665"/>
    <n v="2280.8179466292136"/>
    <n v="0.84630408432385895"/>
    <n v="965.13277191573036"/>
  </r>
  <r>
    <x v="224"/>
    <x v="0"/>
    <n v="1925.2611711910115"/>
    <n v="1206.5331623704935"/>
    <n v="2272.0811713483145"/>
    <n v="0.8473558055359921"/>
    <n v="962.63058559550575"/>
  </r>
  <r>
    <x v="224"/>
    <x v="1"/>
    <n v="1933.6733797752811"/>
    <n v="1217.2707923953224"/>
    <n v="2284.9159550561799"/>
    <n v="0.84627768277268534"/>
    <n v="966.83668988764055"/>
  </r>
  <r>
    <x v="224"/>
    <x v="2"/>
    <n v="1899.0844527640452"/>
    <n v="1191.9577051564036"/>
    <n v="2242.1607724719101"/>
    <n v="0.84698852824472781"/>
    <n v="949.54222638202259"/>
  </r>
  <r>
    <x v="224"/>
    <x v="3"/>
    <n v="1910.5479104157309"/>
    <n v="1186.4887966342965"/>
    <n v="2248.9884353932584"/>
    <n v="0.84951433291014333"/>
    <n v="955.27395520786547"/>
  </r>
  <r>
    <x v="224"/>
    <x v="4"/>
    <n v="2023.22125911236"/>
    <n v="1249.2065932878559"/>
    <n v="2377.8017949438204"/>
    <n v="0.85087885096838445"/>
    <n v="1011.61062955618"/>
  </r>
  <r>
    <x v="224"/>
    <x v="5"/>
    <n v="2002.8147646853936"/>
    <n v="1255.5781357601247"/>
    <n v="2363.8408230337081"/>
    <n v="0.847271417419308"/>
    <n v="1001.4073823426968"/>
  </r>
  <r>
    <x v="224"/>
    <x v="6"/>
    <n v="2041.9825913595507"/>
    <n v="1277.9705655787586"/>
    <n v="2408.921266853933"/>
    <n v="0.8476751064705379"/>
    <n v="1020.9912956797754"/>
  </r>
  <r>
    <x v="224"/>
    <x v="7"/>
    <n v="2065.8617557078646"/>
    <n v="1287.7244680617787"/>
    <n v="2434.3416151685392"/>
    <n v="0.84863264171114983"/>
    <n v="1032.9308778539323"/>
  </r>
  <r>
    <x v="224"/>
    <x v="8"/>
    <n v="1977.375532752809"/>
    <n v="1245.2841837377898"/>
    <n v="2336.8240617977531"/>
    <n v="0.84618074808404065"/>
    <n v="988.68776637640451"/>
  </r>
  <r>
    <x v="224"/>
    <x v="9"/>
    <n v="2041.3747728202243"/>
    <n v="1274.6804442463088"/>
    <n v="2406.6618370786514"/>
    <n v="0.84821836677236129"/>
    <n v="1020.6873864101121"/>
  </r>
  <r>
    <x v="224"/>
    <x v="10"/>
    <n v="2328.3502179775282"/>
    <n v="1472.5642154512184"/>
    <n v="2754.9337752808988"/>
    <n v="0.84515651115429258"/>
    <n v="1164.1751089887641"/>
  </r>
  <r>
    <x v="224"/>
    <x v="11"/>
    <n v="2379.8729694943822"/>
    <n v="1511.4828272556265"/>
    <n v="2819.2863792134831"/>
    <n v="0.84414020052773531"/>
    <n v="1189.9364847471911"/>
  </r>
  <r>
    <x v="224"/>
    <x v="12"/>
    <n v="2467.111138382023"/>
    <n v="1603.88709665022"/>
    <n v="2942.6333764044944"/>
    <n v="0.83840248607405654"/>
    <n v="1233.5555691910115"/>
  </r>
  <r>
    <x v="224"/>
    <x v="13"/>
    <n v="2548.8303149325843"/>
    <n v="1655.5902087286142"/>
    <n v="3039.3280365168539"/>
    <n v="0.83861639293585688"/>
    <n v="1274.4151574662922"/>
  </r>
  <r>
    <x v="224"/>
    <x v="14"/>
    <n v="1995.6222453033711"/>
    <n v="1274.7043297200069"/>
    <n v="2367.990556179775"/>
    <n v="0.84274924158602338"/>
    <n v="997.81112265168554"/>
  </r>
  <r>
    <x v="224"/>
    <x v="15"/>
    <n v="2020.4860756853932"/>
    <n v="1290.2035996169027"/>
    <n v="2397.2879073033705"/>
    <n v="0.84282161918472731"/>
    <n v="1010.2430378426966"/>
  </r>
  <r>
    <x v="224"/>
    <x v="16"/>
    <n v="2019.9268826292137"/>
    <n v="1298.6896753378026"/>
    <n v="2401.3953202247189"/>
    <n v="0.84114717207002465"/>
    <n v="1009.9634413146068"/>
  </r>
  <r>
    <x v="224"/>
    <x v="17"/>
    <n v="2169.7541525730335"/>
    <n v="1384.515820568166"/>
    <n v="2573.8525870786511"/>
    <n v="0.84299860973612584"/>
    <n v="1084.8770762865167"/>
  </r>
  <r>
    <x v="224"/>
    <x v="18"/>
    <n v="2329.9548589213482"/>
    <n v="1511.8482797013207"/>
    <n v="2777.4763483146066"/>
    <n v="0.8388747793784751"/>
    <n v="1164.9774294606741"/>
  </r>
  <r>
    <x v="224"/>
    <x v="19"/>
    <n v="2332.9291176404499"/>
    <n v="1504.3759311197505"/>
    <n v="2775.9152022471912"/>
    <n v="0.8404180054750483"/>
    <n v="1166.464558820225"/>
  </r>
  <r>
    <x v="224"/>
    <x v="20"/>
    <n v="2263.7147945056181"/>
    <n v="1447.7206378512928"/>
    <n v="2687.0615393258427"/>
    <n v="0.84244992582996892"/>
    <n v="1131.8573972528091"/>
  </r>
  <r>
    <x v="224"/>
    <x v="21"/>
    <n v="2233.1901474606739"/>
    <n v="1420.3945531305455"/>
    <n v="2646.6316179775281"/>
    <n v="0.84378578880849575"/>
    <n v="1116.5950737303369"/>
  </r>
  <r>
    <x v="224"/>
    <x v="22"/>
    <n v="2273.9301980898877"/>
    <n v="1449.3933598548522"/>
    <n v="2696.5718342696628"/>
    <n v="0.8432670582668742"/>
    <n v="1136.9650990449438"/>
  </r>
  <r>
    <x v="224"/>
    <x v="23"/>
    <n v="2391.8105256067415"/>
    <n v="1527.3244346489976"/>
    <n v="2837.8649578651689"/>
    <n v="0.84282041644646144"/>
    <n v="1195.9052628033708"/>
  </r>
  <r>
    <x v="224"/>
    <x v="24"/>
    <n v="2153.237696797753"/>
    <n v="1364.3906779346553"/>
    <n v="2549.1164157303369"/>
    <n v="0.84469963141359217"/>
    <n v="1076.6188483988765"/>
  </r>
  <r>
    <x v="224"/>
    <x v="25"/>
    <n v="1956.5435653483144"/>
    <n v="1246.5064125705537"/>
    <n v="2319.8795140449438"/>
    <n v="0.84338154352545813"/>
    <n v="978.27178267415718"/>
  </r>
  <r>
    <x v="224"/>
    <x v="26"/>
    <n v="1854.5313538314608"/>
    <n v="1177.4409491236038"/>
    <n v="2196.7370646067416"/>
    <n v="0.84422090550170503"/>
    <n v="927.26567691573041"/>
  </r>
  <r>
    <x v="224"/>
    <x v="27"/>
    <n v="1905.7461439550566"/>
    <n v="1218.4692240645193"/>
    <n v="2261.9760421348319"/>
    <n v="0.84251385003902657"/>
    <n v="952.8730719775283"/>
  </r>
  <r>
    <x v="224"/>
    <x v="28"/>
    <n v="1815.6390715617974"/>
    <n v="1145.1831674813434"/>
    <n v="2146.6228651685392"/>
    <n v="0.84581185685788596"/>
    <n v="907.81953578089872"/>
  </r>
  <r>
    <x v="224"/>
    <x v="29"/>
    <n v="1729.7583640786511"/>
    <n v="1110.0868819318237"/>
    <n v="2055.3240337078651"/>
    <n v="0.84159886018464747"/>
    <n v="864.87918203932554"/>
  </r>
  <r>
    <x v="224"/>
    <x v="30"/>
    <n v="1810.2011216966293"/>
    <n v="1149.7084191192605"/>
    <n v="2144.4480758426967"/>
    <n v="0.84413380864224496"/>
    <n v="905.10056084831467"/>
  </r>
  <r>
    <x v="224"/>
    <x v="31"/>
    <n v="2015.4047126966293"/>
    <n v="1288.2920743224315"/>
    <n v="2391.9767191011238"/>
    <n v="0.84256869918616695"/>
    <n v="1007.7023563483147"/>
  </r>
  <r>
    <x v="224"/>
    <x v="32"/>
    <n v="1769.1369011797756"/>
    <n v="1126.627539798784"/>
    <n v="2097.4114971910112"/>
    <n v="0.84348584126153492"/>
    <n v="884.56845058988779"/>
  </r>
  <r>
    <x v="224"/>
    <x v="33"/>
    <n v="1637.4266758314607"/>
    <n v="1037.5159143153687"/>
    <n v="1938.4543820224717"/>
    <n v="0.8447073560343803"/>
    <n v="818.71333791573034"/>
  </r>
  <r>
    <x v="224"/>
    <x v="34"/>
    <n v="1647.1679809550562"/>
    <n v="1053.9884082312699"/>
    <n v="1955.5188370786518"/>
    <n v="0.84231762421463519"/>
    <n v="823.58399047752812"/>
  </r>
  <r>
    <x v="224"/>
    <x v="35"/>
    <n v="1621.4532046179775"/>
    <n v="1035.5509173300784"/>
    <n v="1923.9220870786517"/>
    <n v="0.84278527467816888"/>
    <n v="810.72660230898873"/>
  </r>
  <r>
    <x v="224"/>
    <x v="36"/>
    <n v="1602.262347269663"/>
    <n v="1026.7414601073988"/>
    <n v="1903.008842696629"/>
    <n v="0.84196263901706425"/>
    <n v="801.1311736348315"/>
  </r>
  <r>
    <x v="224"/>
    <x v="37"/>
    <n v="1702.0296823146068"/>
    <n v="1075.4599299246522"/>
    <n v="2013.3353174157303"/>
    <n v="0.84537814818611134"/>
    <n v="851.01484115730341"/>
  </r>
  <r>
    <x v="224"/>
    <x v="38"/>
    <n v="1643.4602878651685"/>
    <n v="1042.0765203430719"/>
    <n v="1945.9920842696631"/>
    <n v="0.84453595734021925"/>
    <n v="821.73014393258427"/>
  </r>
  <r>
    <x v="224"/>
    <x v="39"/>
    <n v="1709.1492634719102"/>
    <n v="1085.2749216127399"/>
    <n v="2024.6019016853936"/>
    <n v="0.84419028849529243"/>
    <n v="854.57463173595511"/>
  </r>
  <r>
    <x v="224"/>
    <x v="40"/>
    <n v="1859.8031666292134"/>
    <n v="1172.586920099397"/>
    <n v="2198.5968033707863"/>
    <n v="0.84590460778340515"/>
    <n v="929.90158331460668"/>
  </r>
  <r>
    <x v="224"/>
    <x v="41"/>
    <n v="1685.8373964269663"/>
    <n v="1054.2623039223211"/>
    <n v="1988.345224719101"/>
    <n v="0.84785950420914913"/>
    <n v="842.91869821348314"/>
  </r>
  <r>
    <x v="224"/>
    <x v="42"/>
    <n v="1470.6898941235956"/>
    <n v="935.30481981919263"/>
    <n v="1742.9067303370784"/>
    <n v="0.84381445577363967"/>
    <n v="735.34494706179782"/>
  </r>
  <r>
    <x v="224"/>
    <x v="43"/>
    <n v="1418.1662680786515"/>
    <n v="889.72789539644191"/>
    <n v="1674.1598764044943"/>
    <n v="0.84709130117511422"/>
    <n v="709.08313403932573"/>
  </r>
  <r>
    <x v="224"/>
    <x v="44"/>
    <n v="1478.3808247078653"/>
    <n v="925.14060740866194"/>
    <n v="1743.9882471910114"/>
    <n v="0.84770113966596283"/>
    <n v="739.19041235393263"/>
  </r>
  <r>
    <x v="224"/>
    <x v="45"/>
    <n v="1621.5464034606744"/>
    <n v="1018.0977618017497"/>
    <n v="1914.6633623595508"/>
    <n v="0.84690940211147536"/>
    <n v="810.77320173033718"/>
  </r>
  <r>
    <x v="224"/>
    <x v="46"/>
    <n v="1623.5359961460676"/>
    <n v="1007.1206571598769"/>
    <n v="1910.5394915730337"/>
    <n v="0.84977882075043465"/>
    <n v="811.76799807303382"/>
  </r>
  <r>
    <x v="224"/>
    <x v="47"/>
    <n v="1615.1886215393258"/>
    <n v="1000.8226218758734"/>
    <n v="1900.1263651685392"/>
    <n v="0.85004273986591428"/>
    <n v="807.59431076966291"/>
  </r>
  <r>
    <x v="225"/>
    <x v="0"/>
    <n v="1612.6722527865168"/>
    <n v="1000.9812986388773"/>
    <n v="1898.0714831460675"/>
    <n v="0.84963725924247102"/>
    <n v="806.33612639325838"/>
  </r>
  <r>
    <x v="225"/>
    <x v="1"/>
    <n v="1417.566553786517"/>
    <n v="886.91214831055936"/>
    <n v="1672.1567191011236"/>
    <n v="0.84774742558133975"/>
    <n v="708.78327689325852"/>
  </r>
  <r>
    <x v="225"/>
    <x v="2"/>
    <n v="1410.6455266853934"/>
    <n v="887.09237035319222"/>
    <n v="1666.3894129213484"/>
    <n v="0.84652813786928094"/>
    <n v="705.3227633426967"/>
  </r>
  <r>
    <x v="225"/>
    <x v="3"/>
    <n v="1394.9232871348315"/>
    <n v="868.93812159820982"/>
    <n v="1643.4306910112361"/>
    <n v="0.84878741450088602"/>
    <n v="697.46164356741576"/>
  </r>
  <r>
    <x v="225"/>
    <x v="4"/>
    <n v="1362.6521748202247"/>
    <n v="860.9225887694688"/>
    <n v="1611.8339410112358"/>
    <n v="0.84540481506756282"/>
    <n v="681.32608741011234"/>
  </r>
  <r>
    <x v="225"/>
    <x v="5"/>
    <n v="1313.7389908988764"/>
    <n v="823.045778385061"/>
    <n v="1550.2627162921351"/>
    <n v="0.84742990790685602"/>
    <n v="656.8694954494382"/>
  </r>
  <r>
    <x v="225"/>
    <x v="6"/>
    <n v="1302.4984000449438"/>
    <n v="808.88104828542976"/>
    <n v="1533.2288258426966"/>
    <n v="0.8495133786237431"/>
    <n v="651.24920002247188"/>
  </r>
  <r>
    <x v="225"/>
    <x v="7"/>
    <n v="1298.4867976853932"/>
    <n v="830.50670157320587"/>
    <n v="1541.3660646067415"/>
    <n v="0.84242596713499351"/>
    <n v="649.24339884269659"/>
  </r>
  <r>
    <x v="225"/>
    <x v="8"/>
    <n v="1411.8327988988765"/>
    <n v="886.51981098553426"/>
    <n v="1667.0900477528089"/>
    <n v="0.84688454639987076"/>
    <n v="705.91639944943825"/>
  </r>
  <r>
    <x v="225"/>
    <x v="9"/>
    <n v="1495.6145063595507"/>
    <n v="936.69655031163904"/>
    <n v="1764.7275084269661"/>
    <n v="0.84750450095986996"/>
    <n v="747.80725317977533"/>
  </r>
  <r>
    <x v="225"/>
    <x v="10"/>
    <n v="1663.3035371123597"/>
    <n v="1059.1409947738337"/>
    <n v="1971.8920617977528"/>
    <n v="0.84350638117379695"/>
    <n v="831.65176855617983"/>
  </r>
  <r>
    <x v="225"/>
    <x v="11"/>
    <n v="1567.746358483146"/>
    <n v="1004.5589007122376"/>
    <n v="1861.9793848314605"/>
    <n v="0.84197836520357217"/>
    <n v="783.87317924157298"/>
  </r>
  <r>
    <x v="225"/>
    <x v="12"/>
    <n v="1568.2285611910111"/>
    <n v="990.33543609641526"/>
    <n v="1854.7520308988762"/>
    <n v="0.84551925813554385"/>
    <n v="784.11428059550553"/>
  </r>
  <r>
    <x v="225"/>
    <x v="13"/>
    <n v="1633.901328303371"/>
    <n v="1030.3190352049664"/>
    <n v="1931.629070224719"/>
    <n v="0.84586702151531012"/>
    <n v="816.95066415168549"/>
  </r>
  <r>
    <x v="225"/>
    <x v="14"/>
    <n v="1335.6083019438202"/>
    <n v="858.25679009392468"/>
    <n v="1587.5938567415728"/>
    <n v="0.84127832585914908"/>
    <n v="667.80415097191008"/>
  </r>
  <r>
    <x v="225"/>
    <x v="15"/>
    <n v="1396.5846578089886"/>
    <n v="879.70991107211182"/>
    <n v="1650.5569466292136"/>
    <n v="0.84612933874296792"/>
    <n v="698.2923289044943"/>
  </r>
  <r>
    <x v="225"/>
    <x v="16"/>
    <n v="1359.7305937078652"/>
    <n v="851.78659121374835"/>
    <n v="1604.4960842696628"/>
    <n v="0.84745024125552149"/>
    <n v="679.86529685393259"/>
  </r>
  <r>
    <x v="225"/>
    <x v="17"/>
    <n v="1404.7415826067418"/>
    <n v="876.70300122250092"/>
    <n v="1655.8704859550562"/>
    <n v="0.84834025035268934"/>
    <n v="702.37079130337088"/>
  </r>
  <r>
    <x v="225"/>
    <x v="18"/>
    <n v="1447.613050247191"/>
    <n v="930.21016051942672"/>
    <n v="1720.7191769662923"/>
    <n v="0.84128373160773395"/>
    <n v="723.80652512359552"/>
  </r>
  <r>
    <x v="225"/>
    <x v="19"/>
    <n v="1510.1697343146068"/>
    <n v="967.918693715823"/>
    <n v="1793.7333202247191"/>
    <n v="0.84191430090924135"/>
    <n v="755.08486715730339"/>
  </r>
  <r>
    <x v="225"/>
    <x v="20"/>
    <n v="1598.7856252247191"/>
    <n v="1008.2780974213691"/>
    <n v="1890.169356741573"/>
    <n v="0.84584252703198792"/>
    <n v="799.39281261235953"/>
  </r>
  <r>
    <x v="225"/>
    <x v="21"/>
    <n v="1674.8561414831461"/>
    <n v="1053.7652815096781"/>
    <n v="1978.7785028089888"/>
    <n v="0.84640910496328536"/>
    <n v="837.42807074157304"/>
  </r>
  <r>
    <x v="225"/>
    <x v="22"/>
    <n v="1698.8811822808987"/>
    <n v="1070.3910602017002"/>
    <n v="2007.967702247191"/>
    <n v="0.84606997432260378"/>
    <n v="849.44059114044933"/>
  </r>
  <r>
    <x v="225"/>
    <x v="23"/>
    <n v="1684.4961435168541"/>
    <n v="1086.1748720472413"/>
    <n v="2004.3211095505617"/>
    <n v="0.84043227180028879"/>
    <n v="842.24807175842705"/>
  </r>
  <r>
    <x v="225"/>
    <x v="24"/>
    <n v="1647.8001122359551"/>
    <n v="1046.8525117980721"/>
    <n v="1952.2155084269664"/>
    <n v="0.8440667053012505"/>
    <n v="823.90005611797756"/>
  </r>
  <r>
    <x v="225"/>
    <x v="25"/>
    <n v="1697.8519428876409"/>
    <n v="1082.397690260633"/>
    <n v="2013.5257584269664"/>
    <n v="0.84322335375240476"/>
    <n v="848.92597144382046"/>
  </r>
  <r>
    <x v="225"/>
    <x v="26"/>
    <n v="1552.854804269663"/>
    <n v="979.04781102349739"/>
    <n v="1835.7267387640447"/>
    <n v="0.84590738451364866"/>
    <n v="776.42740213483148"/>
  </r>
  <r>
    <x v="225"/>
    <x v="27"/>
    <n v="1559.9379163146068"/>
    <n v="986.27733217891637"/>
    <n v="1845.5755955056184"/>
    <n v="0.84523111386680561"/>
    <n v="779.9689581573034"/>
  </r>
  <r>
    <x v="225"/>
    <x v="28"/>
    <n v="1477.7324849325844"/>
    <n v="936.57772595529639"/>
    <n v="1749.5345477528087"/>
    <n v="0.8446432148657248"/>
    <n v="738.86624246629219"/>
  </r>
  <r>
    <x v="225"/>
    <x v="29"/>
    <n v="1645.9442396292138"/>
    <n v="1035.736000602765"/>
    <n v="1944.7060196629211"/>
    <n v="0.84637175130177666"/>
    <n v="822.97211981460691"/>
  </r>
  <r>
    <x v="225"/>
    <x v="30"/>
    <n v="1585.6486405280903"/>
    <n v="1001.5653057699423"/>
    <n v="1875.4771853932584"/>
    <n v="0.84546410528347982"/>
    <n v="792.82432026404513"/>
  </r>
  <r>
    <x v="225"/>
    <x v="31"/>
    <n v="1324.9755296292135"/>
    <n v="824.38213199010306"/>
    <n v="1560.5018595505621"/>
    <n v="0.84907013825079181"/>
    <n v="662.48776481460675"/>
  </r>
  <r>
    <x v="225"/>
    <x v="32"/>
    <n v="1314.168516"/>
    <n v="811.37708283944642"/>
    <n v="1544.4648455056179"/>
    <n v="0.85088923831722119"/>
    <n v="657.08425799999998"/>
  </r>
  <r>
    <x v="225"/>
    <x v="33"/>
    <n v="1292.2465273483147"/>
    <n v="809.74547389924169"/>
    <n v="1524.9881376404494"/>
    <n v="0.84738136346932758"/>
    <n v="646.12326367415733"/>
  </r>
  <r>
    <x v="225"/>
    <x v="34"/>
    <n v="1174.9821226179777"/>
    <n v="739.8142461895219"/>
    <n v="1388.4913061797754"/>
    <n v="0.8462293695239359"/>
    <n v="587.49106130898883"/>
  </r>
  <r>
    <x v="225"/>
    <x v="35"/>
    <n v="1154.0610084943823"/>
    <n v="716.14359797169527"/>
    <n v="1358.2041320224719"/>
    <n v="0.84969628738788727"/>
    <n v="577.03050424719117"/>
  </r>
  <r>
    <x v="225"/>
    <x v="36"/>
    <n v="1304.4272108764046"/>
    <n v="836.3455361072464"/>
    <n v="1549.5174101123594"/>
    <n v="0.84182804424367019"/>
    <n v="652.21360543820231"/>
  </r>
  <r>
    <x v="225"/>
    <x v="37"/>
    <n v="1457.2287395393257"/>
    <n v="936.10016051168941"/>
    <n v="1731.9928146067416"/>
    <n v="0.8413595756574761"/>
    <n v="728.61436976966286"/>
  </r>
  <r>
    <x v="225"/>
    <x v="38"/>
    <n v="1225.179829719101"/>
    <n v="774.89143381545614"/>
    <n v="1449.6628398876405"/>
    <n v="0.84514812410730034"/>
    <n v="612.5899148595505"/>
  </r>
  <r>
    <x v="225"/>
    <x v="39"/>
    <n v="1213.0113025617979"/>
    <n v="771.295204927687"/>
    <n v="1437.4605084269663"/>
    <n v="0.84385713238773685"/>
    <n v="606.50565128089897"/>
  </r>
  <r>
    <x v="225"/>
    <x v="40"/>
    <n v="1189.2982752808989"/>
    <n v="748.27418962098488"/>
    <n v="1405.11375"/>
    <n v="0.84640711492638865"/>
    <n v="594.64913764044945"/>
  </r>
  <r>
    <x v="225"/>
    <x v="41"/>
    <n v="1172.9276959550562"/>
    <n v="732.6332622237702"/>
    <n v="1382.9356011235955"/>
    <n v="0.8481433951097116"/>
    <n v="586.46384797752808"/>
  </r>
  <r>
    <x v="225"/>
    <x v="42"/>
    <n v="1314.9870449662919"/>
    <n v="819.32654204020275"/>
    <n v="1549.3504803370788"/>
    <n v="0.84873439654544891"/>
    <n v="657.49352248314597"/>
  </r>
  <r>
    <x v="225"/>
    <x v="43"/>
    <n v="1438.9131408876403"/>
    <n v="899.29255776207742"/>
    <n v="1696.8200056179776"/>
    <n v="0.84800576143819795"/>
    <n v="719.45657044382017"/>
  </r>
  <r>
    <x v="225"/>
    <x v="44"/>
    <n v="1468.1370562584273"/>
    <n v="923.89101494827094"/>
    <n v="1734.6472331460673"/>
    <n v="0.84636059032920485"/>
    <n v="734.06852812921363"/>
  </r>
  <r>
    <x v="225"/>
    <x v="45"/>
    <n v="1594.6200421685394"/>
    <n v="1004.6751015372919"/>
    <n v="1884.7241544943818"/>
    <n v="0.84607608936615497"/>
    <n v="797.31002108426969"/>
  </r>
  <r>
    <x v="225"/>
    <x v="46"/>
    <n v="1676.9632457528091"/>
    <n v="1055.9170804525297"/>
    <n v="1981.7080028089886"/>
    <n v="0.84622116042110318"/>
    <n v="838.48162287640457"/>
  </r>
  <r>
    <x v="225"/>
    <x v="47"/>
    <n v="1645.2027010112363"/>
    <n v="1019.429743182734"/>
    <n v="1935.4402415730335"/>
    <n v="0.85004055701254511"/>
    <n v="822.60135050561814"/>
  </r>
  <r>
    <x v="226"/>
    <x v="0"/>
    <n v="1602.3069206292139"/>
    <n v="1009.7728381481928"/>
    <n v="1893.9452612359551"/>
    <n v="0.84601543319344763"/>
    <n v="801.15346031460695"/>
  </r>
  <r>
    <x v="226"/>
    <x v="1"/>
    <n v="1568.6094608089888"/>
    <n v="982.48275078815914"/>
    <n v="1850.8938370786518"/>
    <n v="0.84748753785079056"/>
    <n v="784.30473040449442"/>
  </r>
  <r>
    <x v="226"/>
    <x v="2"/>
    <n v="1549.0133911011235"/>
    <n v="963.03962389970764"/>
    <n v="1823.9758230337079"/>
    <n v="0.84925105450397032"/>
    <n v="774.50669555056174"/>
  </r>
  <r>
    <x v="226"/>
    <x v="3"/>
    <n v="1511.8351571123596"/>
    <n v="941.19794155173872"/>
    <n v="1780.870323033708"/>
    <n v="0.84893051310830558"/>
    <n v="755.91757855617982"/>
  </r>
  <r>
    <x v="226"/>
    <x v="4"/>
    <n v="1599.3691310224719"/>
    <n v="1008.0711670627667"/>
    <n v="1890.5525898876406"/>
    <n v="0.84597970962422464"/>
    <n v="799.68456551123597"/>
  </r>
  <r>
    <x v="226"/>
    <x v="5"/>
    <n v="1600.6171850898875"/>
    <n v="1016.7177279519647"/>
    <n v="1896.2305533707868"/>
    <n v="0.84410473306876654"/>
    <n v="800.30859254494374"/>
  </r>
  <r>
    <x v="226"/>
    <x v="6"/>
    <n v="1575.6439473707865"/>
    <n v="994.90277497204659"/>
    <n v="1863.4605926966292"/>
    <n v="0.84554723268424969"/>
    <n v="787.82197368539323"/>
  </r>
  <r>
    <x v="226"/>
    <x v="7"/>
    <n v="1543.8307250224721"/>
    <n v="966.02662506016406"/>
    <n v="1821.1591769662921"/>
    <n v="0.84771871923584574"/>
    <n v="771.91536251123603"/>
  </r>
  <r>
    <x v="226"/>
    <x v="8"/>
    <n v="1507.4993848651684"/>
    <n v="933.28018167417827"/>
    <n v="1773.0105168539324"/>
    <n v="0.85024841676636387"/>
    <n v="753.7496924325842"/>
  </r>
  <r>
    <x v="226"/>
    <x v="9"/>
    <n v="1515.0403868764047"/>
    <n v="947.75917019125313"/>
    <n v="1787.0631825842697"/>
    <n v="0.84778221701456957"/>
    <n v="757.52019343820234"/>
  </r>
  <r>
    <x v="226"/>
    <x v="10"/>
    <n v="1774.9881676516857"/>
    <n v="1129.0860788512468"/>
    <n v="2103.6678370786517"/>
    <n v="0.84375876094421776"/>
    <n v="887.49408382584284"/>
  </r>
  <r>
    <x v="226"/>
    <x v="11"/>
    <n v="1823.3218978988768"/>
    <n v="1152.8496326104689"/>
    <n v="2157.2123258426964"/>
    <n v="0.84522134240384139"/>
    <n v="911.66094894943842"/>
  </r>
  <r>
    <x v="226"/>
    <x v="12"/>
    <n v="1901.3941632134834"/>
    <n v="1212.9392460787878"/>
    <n v="2255.3317668539325"/>
    <n v="0.84306628016233143"/>
    <n v="950.69708160674168"/>
  </r>
  <r>
    <x v="226"/>
    <x v="13"/>
    <n v="1963.5699476629215"/>
    <n v="1238.3771813934945"/>
    <n v="2321.4618202247188"/>
    <n v="0.84583340141809737"/>
    <n v="981.78497383146077"/>
  </r>
  <r>
    <x v="226"/>
    <x v="14"/>
    <n v="1612.376447764045"/>
    <n v="1041.0703528807612"/>
    <n v="1919.2668623595503"/>
    <n v="0.84010018585002111"/>
    <n v="806.1882238820225"/>
  </r>
  <r>
    <x v="226"/>
    <x v="15"/>
    <n v="1665.3741722696632"/>
    <n v="1048.4738937914362"/>
    <n v="1967.9351207865166"/>
    <n v="0.84625461209517416"/>
    <n v="832.68708613483159"/>
  </r>
  <r>
    <x v="226"/>
    <x v="16"/>
    <n v="1719.3403543146067"/>
    <n v="1068.2413579189836"/>
    <n v="2024.1716460674156"/>
    <n v="0.84940442558562723"/>
    <n v="859.67017715730333"/>
  </r>
  <r>
    <x v="226"/>
    <x v="17"/>
    <n v="1739.4226788539324"/>
    <n v="1095.3184384133774"/>
    <n v="2055.55679494382"/>
    <n v="0.8462051173348738"/>
    <n v="869.71133942696622"/>
  </r>
  <r>
    <x v="226"/>
    <x v="18"/>
    <n v="2090.190705775281"/>
    <n v="1323.130951497292"/>
    <n v="2473.7770112359553"/>
    <n v="0.84493901280575567"/>
    <n v="1045.0953528876405"/>
  </r>
  <r>
    <x v="226"/>
    <x v="19"/>
    <n v="2146.1910538651682"/>
    <n v="1363.5775367501853"/>
    <n v="2542.730764044944"/>
    <n v="0.84404966668631276"/>
    <n v="1073.0955269325841"/>
  </r>
  <r>
    <x v="226"/>
    <x v="20"/>
    <n v="2226.4514659213482"/>
    <n v="1413.7623766622453"/>
    <n v="2637.3870000000002"/>
    <n v="0.84418838263832652"/>
    <n v="1113.2257329606741"/>
  </r>
  <r>
    <x v="226"/>
    <x v="21"/>
    <n v="2244.0863078089887"/>
    <n v="1397.449318026363"/>
    <n v="2643.6315842696627"/>
    <n v="0.84886499358001366"/>
    <n v="1122.0431539044944"/>
  </r>
  <r>
    <x v="226"/>
    <x v="22"/>
    <n v="2151.7059940786517"/>
    <n v="1359.0851582455145"/>
    <n v="2544.9854915730334"/>
    <n v="0.84546886463729931"/>
    <n v="1075.8529970393258"/>
  </r>
  <r>
    <x v="226"/>
    <x v="23"/>
    <n v="1993.4340985617982"/>
    <n v="1247.8375885598452"/>
    <n v="2351.7819101123596"/>
    <n v="0.84762710776466477"/>
    <n v="996.71704928089912"/>
  </r>
  <r>
    <x v="226"/>
    <x v="24"/>
    <n v="2000.0795812584272"/>
    <n v="1264.516583289866"/>
    <n v="2366.2883426966296"/>
    <n v="0.84523916429353252"/>
    <n v="1000.0397906292136"/>
  </r>
  <r>
    <x v="226"/>
    <x v="25"/>
    <n v="2222.5249581573039"/>
    <n v="1407.6925528450804"/>
    <n v="2630.8203117977528"/>
    <n v="0.84480302519732209"/>
    <n v="1111.2624790786519"/>
  </r>
  <r>
    <x v="226"/>
    <x v="26"/>
    <n v="2256.9842172134836"/>
    <n v="1443.6347110457707"/>
    <n v="2679.1899775280899"/>
    <n v="0.84241290693982529"/>
    <n v="1128.4921086067418"/>
  </r>
  <r>
    <x v="226"/>
    <x v="27"/>
    <n v="2061.2869081685394"/>
    <n v="1299.726762434361"/>
    <n v="2436.8408595505621"/>
    <n v="0.8458849087702478"/>
    <n v="1030.6434540842697"/>
  </r>
  <r>
    <x v="226"/>
    <x v="28"/>
    <n v="1885.9272074494384"/>
    <n v="1176.8662147155671"/>
    <n v="2223.0014662921353"/>
    <n v="0.84836975415723792"/>
    <n v="942.96360372471918"/>
  </r>
  <r>
    <x v="226"/>
    <x v="29"/>
    <n v="1912.5739722134831"/>
    <n v="1210.8955829033241"/>
    <n v="2263.6712022471906"/>
    <n v="0.8448991930960793"/>
    <n v="956.28698610674155"/>
  </r>
  <r>
    <x v="226"/>
    <x v="30"/>
    <n v="1969.4050056404494"/>
    <n v="1259.9600270650776"/>
    <n v="2337.959654494382"/>
    <n v="0.84236056077980614"/>
    <n v="984.70250282022471"/>
  </r>
  <r>
    <x v="226"/>
    <x v="31"/>
    <n v="1722.1039026067419"/>
    <n v="1071.7935617632052"/>
    <n v="2028.3942640449436"/>
    <n v="0.84899860600699517"/>
    <n v="861.05195130337097"/>
  </r>
  <r>
    <x v="226"/>
    <x v="32"/>
    <n v="1655.7463266067414"/>
    <n v="1029.1303129245134"/>
    <n v="1949.5140674157303"/>
    <n v="0.84931232571283444"/>
    <n v="827.87316330337069"/>
  </r>
  <r>
    <x v="226"/>
    <x v="33"/>
    <n v="1659.3405602359553"/>
    <n v="1034.6342919092638"/>
    <n v="1955.4741657303371"/>
    <n v="0.8485617398152735"/>
    <n v="829.67028011797765"/>
  </r>
  <r>
    <x v="226"/>
    <x v="34"/>
    <n v="1806.4610116179776"/>
    <n v="1129.7278596162344"/>
    <n v="2130.6305224719104"/>
    <n v="0.84785277999404685"/>
    <n v="903.23050580898882"/>
  </r>
  <r>
    <x v="226"/>
    <x v="35"/>
    <n v="1801.1122084719098"/>
    <n v="1125.3459793611833"/>
    <n v="2123.7722949438203"/>
    <n v="0.84807218399068263"/>
    <n v="900.55610423595488"/>
  </r>
  <r>
    <x v="226"/>
    <x v="36"/>
    <n v="1593.8339301910114"/>
    <n v="1013.0663758439048"/>
    <n v="1888.547081460674"/>
    <n v="0.84394715166872081"/>
    <n v="796.9169650955057"/>
  </r>
  <r>
    <x v="226"/>
    <x v="37"/>
    <n v="1613.4340520224721"/>
    <n v="1032.5596183711009"/>
    <n v="1915.5544382022472"/>
    <n v="0.84228044885880882"/>
    <n v="806.71702601123604"/>
  </r>
  <r>
    <x v="226"/>
    <x v="38"/>
    <n v="1617.4780713707867"/>
    <n v="1020.1924864272937"/>
    <n v="1912.3357500000002"/>
    <n v="0.84581280843114837"/>
    <n v="808.73903568539333"/>
  </r>
  <r>
    <x v="226"/>
    <x v="39"/>
    <n v="1757.55593194382"/>
    <n v="1098.0098055291635"/>
    <n v="2072.3485196629213"/>
    <n v="0.84809862591534368"/>
    <n v="878.77796597191002"/>
  </r>
  <r>
    <x v="226"/>
    <x v="40"/>
    <n v="1839.931552516854"/>
    <n v="1148.5759922476711"/>
    <n v="2169.0032106741573"/>
    <n v="0.84828438402586637"/>
    <n v="919.96577625842701"/>
  </r>
  <r>
    <x v="226"/>
    <x v="41"/>
    <n v="1585.6202756629214"/>
    <n v="993.22935248386784"/>
    <n v="1871.014752808989"/>
    <n v="0.84746540522056302"/>
    <n v="792.81013783146068"/>
  </r>
  <r>
    <x v="226"/>
    <x v="42"/>
    <n v="1624.6341216404496"/>
    <n v="1011.8430180120414"/>
    <n v="1913.9650786516852"/>
    <n v="0.8488316426258633"/>
    <n v="812.31706082022481"/>
  </r>
  <r>
    <x v="226"/>
    <x v="43"/>
    <n v="1550.4275822359552"/>
    <n v="973.17460167891556"/>
    <n v="1830.5448623595505"/>
    <n v="0.84697600922900762"/>
    <n v="775.21379111797762"/>
  </r>
  <r>
    <x v="226"/>
    <x v="44"/>
    <n v="1530.1142866516852"/>
    <n v="956.40174116993489"/>
    <n v="1804.4262303370783"/>
    <n v="0.84797829965365235"/>
    <n v="765.05714332584262"/>
  </r>
  <r>
    <x v="226"/>
    <x v="45"/>
    <n v="1661.9947011910112"/>
    <n v="1041.6058019658792"/>
    <n v="1961.4201573033711"/>
    <n v="0.84734252118423192"/>
    <n v="830.99735059550562"/>
  </r>
  <r>
    <x v="226"/>
    <x v="46"/>
    <n v="1759.6346713483147"/>
    <n v="1106.2616511507349"/>
    <n v="2078.4920056179772"/>
    <n v="0.84659198428099802"/>
    <n v="879.81733567415733"/>
  </r>
  <r>
    <x v="226"/>
    <x v="47"/>
    <n v="1757.722069011236"/>
    <n v="1093.5525516611658"/>
    <n v="2070.1314101123598"/>
    <n v="0.84908719341437011"/>
    <n v="878.86103450561802"/>
  </r>
  <r>
    <x v="227"/>
    <x v="0"/>
    <n v="1719.7172018089889"/>
    <n v="1061.9088512288365"/>
    <n v="2021.1575056179777"/>
    <n v="0.85085758879695916"/>
    <n v="859.85860090449444"/>
  </r>
  <r>
    <x v="227"/>
    <x v="1"/>
    <n v="1714.3967635280901"/>
    <n v="1059.8652170572004"/>
    <n v="2015.557129213483"/>
    <n v="0.85058207414695675"/>
    <n v="857.19838176404505"/>
  </r>
  <r>
    <x v="227"/>
    <x v="2"/>
    <n v="1710.7579565393262"/>
    <n v="1070.0799778684102"/>
    <n v="2017.8612303370785"/>
    <n v="0.8478075354337169"/>
    <n v="855.37897826966309"/>
  </r>
  <r>
    <x v="227"/>
    <x v="3"/>
    <n v="1764.4485941797755"/>
    <n v="1117.6343175954773"/>
    <n v="2088.6324016853932"/>
    <n v="0.84478656596343993"/>
    <n v="882.22429708988773"/>
  </r>
  <r>
    <x v="227"/>
    <x v="4"/>
    <n v="1818.3094210112363"/>
    <n v="1146.4583075969983"/>
    <n v="2149.5617696629215"/>
    <n v="0.84589772979465028"/>
    <n v="909.15471050561814"/>
  </r>
  <r>
    <x v="227"/>
    <x v="5"/>
    <n v="1764.3270304719101"/>
    <n v="1112.876233433529"/>
    <n v="2085.9873876404495"/>
    <n v="0.84579947171570236"/>
    <n v="882.16351523595506"/>
  </r>
  <r>
    <x v="227"/>
    <x v="6"/>
    <n v="1693.2325219887643"/>
    <n v="1063.7310966362827"/>
    <n v="1999.6400224719098"/>
    <n v="0.84676866984069887"/>
    <n v="846.61626099438217"/>
  </r>
  <r>
    <x v="227"/>
    <x v="7"/>
    <n v="1649.0765311685393"/>
    <n v="1033.0374753607155"/>
    <n v="1945.923901685393"/>
    <n v="0.8474517064825865"/>
    <n v="824.53826558426965"/>
  </r>
  <r>
    <x v="227"/>
    <x v="8"/>
    <n v="1754.3182851910112"/>
    <n v="1100.5053212200737"/>
    <n v="2070.9284410112359"/>
    <n v="0.84711680541427892"/>
    <n v="877.15914259550561"/>
  </r>
  <r>
    <x v="227"/>
    <x v="9"/>
    <n v="1829.177216494382"/>
    <n v="1159.4419295125972"/>
    <n v="2165.6857752808992"/>
    <n v="0.84461801308970108"/>
    <n v="914.58860824719102"/>
  </r>
  <r>
    <x v="227"/>
    <x v="10"/>
    <n v="1930.1034588876407"/>
    <n v="1218.0843914451"/>
    <n v="2282.3297191011238"/>
    <n v="0.84567249102281139"/>
    <n v="965.05172944382036"/>
  </r>
  <r>
    <x v="227"/>
    <x v="11"/>
    <n v="1940.351279460674"/>
    <n v="1229.2453169406499"/>
    <n v="2296.9560589887637"/>
    <n v="0.84474897631037615"/>
    <n v="970.17563973033702"/>
  </r>
  <r>
    <x v="227"/>
    <x v="12"/>
    <n v="1909.1661362696632"/>
    <n v="1213.3665898822808"/>
    <n v="2262.117109550562"/>
    <n v="0.84397316487693996"/>
    <n v="954.58306813483159"/>
  </r>
  <r>
    <x v="227"/>
    <x v="13"/>
    <n v="1924.6290399101122"/>
    <n v="1212.7577205580849"/>
    <n v="2274.8578483146066"/>
    <n v="0.84604365118287661"/>
    <n v="962.31451995505608"/>
  </r>
  <r>
    <x v="227"/>
    <x v="14"/>
    <n v="1512.6172169662923"/>
    <n v="967.89415206261435"/>
    <n v="1795.7811488764044"/>
    <n v="0.84231712640079559"/>
    <n v="756.30860848314614"/>
  </r>
  <r>
    <x v="227"/>
    <x v="15"/>
    <n v="1513.8571667865169"/>
    <n v="963.80581047350506"/>
    <n v="1794.6267471910114"/>
    <n v="0.84354987417636507"/>
    <n v="756.92858339325846"/>
  </r>
  <r>
    <x v="227"/>
    <x v="16"/>
    <n v="1559.3382020224722"/>
    <n v="983.69566792667479"/>
    <n v="1843.6899943820226"/>
    <n v="0.84577027958821194"/>
    <n v="779.66910101123608"/>
  </r>
  <r>
    <x v="227"/>
    <x v="17"/>
    <n v="1766.9122853258427"/>
    <n v="1117.0518487596619"/>
    <n v="2090.402797752809"/>
    <n v="0.8452496749551236"/>
    <n v="883.45614266292137"/>
  </r>
  <r>
    <x v="227"/>
    <x v="18"/>
    <n v="1790.4146021797753"/>
    <n v="1126.7083631391502"/>
    <n v="2115.4328595505617"/>
    <n v="0.84635850960552883"/>
    <n v="895.20730108988766"/>
  </r>
  <r>
    <x v="227"/>
    <x v="19"/>
    <n v="1886.6160684606743"/>
    <n v="1201.5154838984481"/>
    <n v="2236.7296769662921"/>
    <n v="0.84347075459718412"/>
    <n v="943.30803423033717"/>
  </r>
  <r>
    <x v="227"/>
    <x v="20"/>
    <n v="1983.2673204606742"/>
    <n v="1243.1766500832816"/>
    <n v="2340.6916601123594"/>
    <n v="0.84729969105177749"/>
    <n v="991.63366023033711"/>
  </r>
  <r>
    <x v="227"/>
    <x v="21"/>
    <n v="1980.1188204269665"/>
    <n v="1258.9631066314523"/>
    <n v="2346.4566151685394"/>
    <n v="0.84387616955139833"/>
    <n v="990.05941021348326"/>
  </r>
  <r>
    <x v="227"/>
    <x v="22"/>
    <n v="2026.2927687977524"/>
    <n v="1305.5110323537185"/>
    <n v="2410.4400926966291"/>
    <n v="0.84063187255190397"/>
    <n v="1013.1463843988762"/>
  </r>
  <r>
    <x v="227"/>
    <x v="23"/>
    <n v="2146.8758627528096"/>
    <n v="1358.981280061558"/>
    <n v="2540.8475140449436"/>
    <n v="0.84494478747174218"/>
    <n v="1073.4379313764048"/>
  </r>
  <r>
    <x v="227"/>
    <x v="24"/>
    <n v="2174.7747337078658"/>
    <n v="1368.9034967852806"/>
    <n v="2569.7357696629215"/>
    <n v="0.84630286093310525"/>
    <n v="1087.3873668539329"/>
  </r>
  <r>
    <x v="227"/>
    <x v="25"/>
    <n v="1901.4427886966291"/>
    <n v="1184.1719417261565"/>
    <n v="2240.0330056179773"/>
    <n v="0.84884588036329478"/>
    <n v="950.72139434831456"/>
  </r>
  <r>
    <x v="227"/>
    <x v="26"/>
    <n v="1890.0603735168538"/>
    <n v="1191.885947744518"/>
    <n v="2234.4843539325839"/>
    <n v="0.84585974844282952"/>
    <n v="945.03018675842691"/>
  </r>
  <r>
    <x v="227"/>
    <x v="27"/>
    <n v="1922.2788082247193"/>
    <n v="1229.1870356199363"/>
    <n v="2281.6784578651686"/>
    <n v="0.84248453220848729"/>
    <n v="961.13940411235967"/>
  </r>
  <r>
    <x v="227"/>
    <x v="28"/>
    <n v="2128.3576579213482"/>
    <n v="1349.4149786766031"/>
    <n v="2520.0847415730336"/>
    <n v="0.84455797172631197"/>
    <n v="1064.1788289606741"/>
  </r>
  <r>
    <x v="227"/>
    <x v="29"/>
    <n v="2102.237669224719"/>
    <n v="1325.1912829188173"/>
    <n v="2485.062404494382"/>
    <n v="0.84594964916080106"/>
    <n v="1051.1188346123595"/>
  </r>
  <r>
    <x v="227"/>
    <x v="30"/>
    <n v="1870.1644466629216"/>
    <n v="1190.8012322729255"/>
    <n v="2217.0977949438202"/>
    <n v="0.84351914964143937"/>
    <n v="935.0822233314608"/>
  </r>
  <r>
    <x v="227"/>
    <x v="31"/>
    <n v="1828.1196122359556"/>
    <n v="1149.2029398583327"/>
    <n v="2159.3259859550562"/>
    <n v="0.84661585333878608"/>
    <n v="914.05980611797781"/>
  </r>
  <r>
    <x v="227"/>
    <x v="32"/>
    <n v="1770.6848123932582"/>
    <n v="1105.3763550875774"/>
    <n v="2087.3863061797751"/>
    <n v="0.848278446184632"/>
    <n v="885.3424061966291"/>
  </r>
  <r>
    <x v="227"/>
    <x v="33"/>
    <n v="1952.8196637640451"/>
    <n v="1240.1519494949916"/>
    <n v="2313.3269325842698"/>
    <n v="0.84416069179746511"/>
    <n v="976.40983188202256"/>
  </r>
  <r>
    <x v="227"/>
    <x v="34"/>
    <n v="1940.1365169101125"/>
    <n v="1219.2803100515227"/>
    <n v="2291.4567808988763"/>
    <n v="0.84668257026826821"/>
    <n v="970.06825845505625"/>
  </r>
  <r>
    <x v="227"/>
    <x v="35"/>
    <n v="1756.9481134044943"/>
    <n v="1090.4860332081125"/>
    <n v="2067.8555224719103"/>
    <n v="0.84964742183933728"/>
    <n v="878.47405670224714"/>
  </r>
  <r>
    <x v="227"/>
    <x v="36"/>
    <n v="1758.6500053146067"/>
    <n v="1097.513889277536"/>
    <n v="2073.0138876404494"/>
    <n v="0.84835418411805297"/>
    <n v="879.32500265730334"/>
  </r>
  <r>
    <x v="227"/>
    <x v="37"/>
    <n v="1732.2747328314608"/>
    <n v="1077.7527134619625"/>
    <n v="2040.1780955056183"/>
    <n v="0.84908015464314179"/>
    <n v="866.13736641573041"/>
  </r>
  <r>
    <x v="227"/>
    <x v="38"/>
    <n v="1756.3119299999998"/>
    <n v="1103.2860696502919"/>
    <n v="2074.0954044943819"/>
    <n v="0.8467845433697152"/>
    <n v="878.15596499999992"/>
  </r>
  <r>
    <x v="227"/>
    <x v="39"/>
    <n v="1944.7559378089888"/>
    <n v="1220.4214370019433"/>
    <n v="2295.9756404494383"/>
    <n v="0.8470281232723802"/>
    <n v="972.37796890449442"/>
  </r>
  <r>
    <x v="227"/>
    <x v="40"/>
    <n v="1921.7925533932587"/>
    <n v="1206.1917121647652"/>
    <n v="2268.9612303370786"/>
    <n v="0.84699223931109469"/>
    <n v="960.89627669662934"/>
  </r>
  <r>
    <x v="227"/>
    <x v="41"/>
    <n v="1700.0603502471911"/>
    <n v="1054.4580849719619"/>
    <n v="2000.5216938202243"/>
    <n v="0.84980850520082685"/>
    <n v="850.03017512359554"/>
  </r>
  <r>
    <x v="227"/>
    <x v="42"/>
    <n v="1669.1183344719102"/>
    <n v="1034.2822954368924"/>
    <n v="1963.5925955056182"/>
    <n v="0.8500329132897948"/>
    <n v="834.5591672359551"/>
  </r>
  <r>
    <x v="227"/>
    <x v="43"/>
    <n v="1712.2045646629217"/>
    <n v="1059.9230479855923"/>
    <n v="2013.7232528089885"/>
    <n v="0.85026806055624993"/>
    <n v="856.10228233146086"/>
  </r>
  <r>
    <x v="227"/>
    <x v="44"/>
    <n v="1686.6680817640452"/>
    <n v="1047.7645908444906"/>
    <n v="1985.6132191011236"/>
    <n v="0.84944442630553729"/>
    <n v="843.33404088202258"/>
  </r>
  <r>
    <x v="227"/>
    <x v="45"/>
    <n v="1785.4912720112359"/>
    <n v="1114.36646365146"/>
    <n v="2104.7070337078653"/>
    <n v="0.84833244884716019"/>
    <n v="892.74563600561794"/>
  </r>
  <r>
    <x v="227"/>
    <x v="46"/>
    <n v="1808.56811588764"/>
    <n v="1129.674693148005"/>
    <n v="2132.3891629213481"/>
    <n v="0.84814167476349533"/>
    <n v="904.28405794382002"/>
  </r>
  <r>
    <x v="227"/>
    <x v="47"/>
    <n v="1867.7980064831461"/>
    <n v="1173.4922970955067"/>
    <n v="2205.8453174157303"/>
    <n v="0.84674931271761822"/>
    <n v="933.89900324157304"/>
  </r>
  <r>
    <x v="228"/>
    <x v="0"/>
    <n v="1850.1347997303371"/>
    <n v="1164.3664161398451"/>
    <n v="2186.0347499999998"/>
    <n v="0.84634281304555536"/>
    <n v="925.06739986516857"/>
  </r>
  <r>
    <x v="228"/>
    <x v="1"/>
    <n v="1793.1011601235957"/>
    <n v="1112.1135089955012"/>
    <n v="2109.9782528089886"/>
    <n v="0.84981973522071219"/>
    <n v="896.55058006179786"/>
  </r>
  <r>
    <x v="228"/>
    <x v="2"/>
    <n v="1760.870569044944"/>
    <n v="1106.3851038700623"/>
    <n v="2079.6040870786519"/>
    <n v="0.84673355855851751"/>
    <n v="880.43528452247199"/>
  </r>
  <r>
    <x v="228"/>
    <x v="3"/>
    <n v="1821.5592241348315"/>
    <n v="1132.9362894208818"/>
    <n v="2145.1393061797748"/>
    <n v="0.84915661136189846"/>
    <n v="910.77961206741577"/>
  </r>
  <r>
    <x v="228"/>
    <x v="4"/>
    <n v="1857.8338345617983"/>
    <n v="1164.1092524271933"/>
    <n v="2192.4180505617978"/>
    <n v="0.8473903205119736"/>
    <n v="928.91691728089916"/>
  </r>
  <r>
    <x v="228"/>
    <x v="5"/>
    <n v="1801.5619941910113"/>
    <n v="1126.3253451407118"/>
    <n v="2124.6727752808988"/>
    <n v="0.84792444989691662"/>
    <n v="900.78099709550565"/>
  </r>
  <r>
    <x v="228"/>
    <x v="6"/>
    <n v="1773.2903278651686"/>
    <n v="1108.4699534828326"/>
    <n v="2091.2350955056177"/>
    <n v="0.84796316381464676"/>
    <n v="886.6451639325843"/>
  </r>
  <r>
    <x v="228"/>
    <x v="7"/>
    <n v="1767.3418104269663"/>
    <n v="1099.0443331899687"/>
    <n v="2081.2004999999999"/>
    <n v="0.84919343928034152"/>
    <n v="883.67090521348314"/>
  </r>
  <r>
    <x v="228"/>
    <x v="8"/>
    <n v="1752.8230515842697"/>
    <n v="1089.5119912754446"/>
    <n v="2063.8374522471909"/>
    <n v="0.84930286039519443"/>
    <n v="876.41152579213485"/>
  </r>
  <r>
    <x v="228"/>
    <x v="9"/>
    <n v="1715.7258600674159"/>
    <n v="1083.4235863842985"/>
    <n v="2029.1677837078651"/>
    <n v="0.8455317859089494"/>
    <n v="857.86293003370793"/>
  </r>
  <r>
    <x v="228"/>
    <x v="10"/>
    <n v="1730.657935516854"/>
    <n v="1105.3853101964676"/>
    <n v="2053.5465842696631"/>
    <n v="0.84276536445476191"/>
    <n v="865.32896775842698"/>
  </r>
  <r>
    <x v="228"/>
    <x v="11"/>
    <n v="1715.7015473258427"/>
    <n v="1092.9742929806025"/>
    <n v="2034.2626685393259"/>
    <n v="0.84340216917895783"/>
    <n v="857.85077366292137"/>
  </r>
  <r>
    <x v="228"/>
    <x v="12"/>
    <n v="1759.2132504943818"/>
    <n v="1122.835865007436"/>
    <n v="2087.0054241573034"/>
    <n v="0.84293659716036506"/>
    <n v="879.60662524719089"/>
  </r>
  <r>
    <x v="228"/>
    <x v="13"/>
    <n v="1767.5565729775283"/>
    <n v="1107.2437054623761"/>
    <n v="2085.7240617977532"/>
    <n v="0.84745465872125669"/>
    <n v="883.77828648876414"/>
  </r>
  <r>
    <x v="228"/>
    <x v="14"/>
    <n v="1332.9136397528086"/>
    <n v="836.59050824359736"/>
    <n v="1573.7034185393259"/>
    <n v="0.84699164026089968"/>
    <n v="666.45681987640432"/>
  </r>
  <r>
    <x v="228"/>
    <x v="15"/>
    <n v="1317.7911144943819"/>
    <n v="829.79803389756592"/>
    <n v="1557.2855224719103"/>
    <n v="0.84621034195619171"/>
    <n v="658.89555724719094"/>
  </r>
  <r>
    <x v="228"/>
    <x v="16"/>
    <n v="1323.2574292247193"/>
    <n v="829.67155990910794"/>
    <n v="1561.8467022471909"/>
    <n v="0.84723899427569394"/>
    <n v="661.62871461235966"/>
  </r>
  <r>
    <x v="228"/>
    <x v="17"/>
    <n v="1549.0620165842697"/>
    <n v="970.67905195805236"/>
    <n v="1828.0620758426962"/>
    <n v="0.84737932975836516"/>
    <n v="774.53100829213486"/>
  </r>
  <r>
    <x v="228"/>
    <x v="18"/>
    <n v="1579.4813084157306"/>
    <n v="1000.4784451673054"/>
    <n v="1869.6840168539327"/>
    <n v="0.84478515844269852"/>
    <n v="789.7406542078653"/>
  </r>
  <r>
    <x v="228"/>
    <x v="19"/>
    <n v="1616.910774067416"/>
    <n v="1027.0804789096021"/>
    <n v="1915.5403314606738"/>
    <n v="0.84410166025293698"/>
    <n v="808.45538703370801"/>
  </r>
  <r>
    <x v="228"/>
    <x v="20"/>
    <n v="1620.638727775281"/>
    <n v="1026.9757016669785"/>
    <n v="1918.6320589887641"/>
    <n v="0.84468448245853678"/>
    <n v="810.31936388764052"/>
  </r>
  <r>
    <x v="228"/>
    <x v="21"/>
    <n v="1651.9089655617979"/>
    <n v="1055.6955448682979"/>
    <n v="1960.4326853932582"/>
    <n v="0.84262468069921459"/>
    <n v="825.95448278089896"/>
  </r>
  <r>
    <x v="228"/>
    <x v="22"/>
    <n v="1705.4942479887643"/>
    <n v="1065.7572577034241"/>
    <n v="2011.1064522471911"/>
    <n v="0.8480377784493015"/>
    <n v="852.74712399438215"/>
  </r>
  <r>
    <x v="228"/>
    <x v="23"/>
    <n v="1785.9289013595508"/>
    <n v="1120.4927130202232"/>
    <n v="2108.3277640449437"/>
    <n v="0.84708313945130953"/>
    <n v="892.96445067977538"/>
  </r>
  <r>
    <x v="228"/>
    <x v="24"/>
    <n v="1928.6568507640452"/>
    <n v="1225.5367264230249"/>
    <n v="2285.0946404494384"/>
    <n v="0.84401618060979389"/>
    <n v="964.3284253820226"/>
  </r>
  <r>
    <x v="228"/>
    <x v="25"/>
    <n v="1841.6942262808989"/>
    <n v="1165.8414594805677"/>
    <n v="2179.6843651685394"/>
    <n v="0.84493620072303166"/>
    <n v="920.84711314044944"/>
  </r>
  <r>
    <x v="228"/>
    <x v="26"/>
    <n v="1665.0418981348314"/>
    <n v="1031.2103602134052"/>
    <n v="1958.5094662921349"/>
    <n v="0.85015769736722357"/>
    <n v="832.5209490674157"/>
  </r>
  <r>
    <x v="228"/>
    <x v="27"/>
    <n v="1666.8207803932589"/>
    <n v="1050.0461358465107"/>
    <n v="1969.9970561797754"/>
    <n v="0.8461031833344782"/>
    <n v="833.41039019662946"/>
  </r>
  <r>
    <x v="228"/>
    <x v="28"/>
    <n v="1830.2307686292133"/>
    <n v="1161.7533675553016"/>
    <n v="2167.8135421348316"/>
    <n v="0.84427499554543262"/>
    <n v="915.11538431460667"/>
  </r>
  <r>
    <x v="228"/>
    <x v="29"/>
    <n v="1894.3920936404497"/>
    <n v="1193.5058018355583"/>
    <n v="2239.0126179775284"/>
    <n v="0.84608370601842786"/>
    <n v="947.19604682022486"/>
  </r>
  <r>
    <x v="228"/>
    <x v="30"/>
    <n v="1710.5877673483149"/>
    <n v="1071.3268262985471"/>
    <n v="2018.3784775280897"/>
    <n v="0.84750594915343802"/>
    <n v="855.29388367415743"/>
  </r>
  <r>
    <x v="228"/>
    <x v="31"/>
    <n v="1664.0491278539328"/>
    <n v="1039.758814607854"/>
    <n v="1962.1819213483147"/>
    <n v="0.84806057468436979"/>
    <n v="832.02456392696638"/>
  </r>
  <r>
    <x v="228"/>
    <x v="32"/>
    <n v="1614.3255192134832"/>
    <n v="1017.4339570128757"/>
    <n v="1908.1977724719102"/>
    <n v="0.84599486620417752"/>
    <n v="807.16275960674159"/>
  </r>
  <r>
    <x v="228"/>
    <x v="33"/>
    <n v="1812.5067800224717"/>
    <n v="1140.1686390788291"/>
    <n v="2141.2999213483145"/>
    <n v="0.84645161658680157"/>
    <n v="906.25339001123587"/>
  </r>
  <r>
    <x v="228"/>
    <x v="34"/>
    <n v="1831.4909790674158"/>
    <n v="1136.9009444824269"/>
    <n v="2155.6676376404494"/>
    <n v="0.84961658610421464"/>
    <n v="915.74548953370788"/>
  </r>
  <r>
    <x v="228"/>
    <x v="35"/>
    <n v="1585.5149204494383"/>
    <n v="997.9466971794277"/>
    <n v="1873.4340589887643"/>
    <n v="0.84631477304584823"/>
    <n v="792.75746022471913"/>
  </r>
  <r>
    <x v="228"/>
    <x v="36"/>
    <n v="1555.4116942584269"/>
    <n v="970.0756905124681"/>
    <n v="1833.1263960674157"/>
    <n v="0.84850215325862588"/>
    <n v="777.70584712921345"/>
  </r>
  <r>
    <x v="228"/>
    <x v="37"/>
    <n v="1560.347180797753"/>
    <n v="977.27493494561031"/>
    <n v="1841.1272696629212"/>
    <n v="0.84749555693856282"/>
    <n v="780.17359039887651"/>
  </r>
  <r>
    <x v="228"/>
    <x v="38"/>
    <n v="1684.4191531685397"/>
    <n v="1054.2196928009835"/>
    <n v="1987.1202893258426"/>
    <n v="0.84766843870332664"/>
    <n v="842.20957658426983"/>
  </r>
  <r>
    <x v="228"/>
    <x v="39"/>
    <n v="1769.8298143146067"/>
    <n v="1113.8058577019704"/>
    <n v="2091.1386994382024"/>
    <n v="0.84634740621943572"/>
    <n v="884.91490715730333"/>
  </r>
  <r>
    <x v="228"/>
    <x v="40"/>
    <n v="1549.4874895617979"/>
    <n v="961.72391377907718"/>
    <n v="1823.684283707865"/>
    <n v="0.84964678557816065"/>
    <n v="774.74374478089896"/>
  </r>
  <r>
    <x v="228"/>
    <x v="41"/>
    <n v="1503.4432091460676"/>
    <n v="931.3900218503187"/>
    <n v="1768.5668932584267"/>
    <n v="0.85009123198959557"/>
    <n v="751.7216045730338"/>
  </r>
  <r>
    <x v="228"/>
    <x v="42"/>
    <n v="1556.8907193707867"/>
    <n v="968.72417199564029"/>
    <n v="1833.6671544943822"/>
    <n v="0.84905851945637634"/>
    <n v="778.44535968539333"/>
  </r>
  <r>
    <x v="228"/>
    <x v="43"/>
    <n v="1669.1264387191013"/>
    <n v="1033.0679820757368"/>
    <n v="1962.960143258427"/>
    <n v="0.85031091662840652"/>
    <n v="834.56321935955066"/>
  </r>
  <r>
    <x v="228"/>
    <x v="44"/>
    <n v="1686.4411628426963"/>
    <n v="1051.1376184257135"/>
    <n v="1987.2025786516851"/>
    <n v="0.84865085269109541"/>
    <n v="843.22058142134813"/>
  </r>
  <r>
    <x v="228"/>
    <x v="45"/>
    <n v="1885.3193889101124"/>
    <n v="1181.1997919999724"/>
    <n v="2224.7836179775277"/>
    <n v="0.84741696840791636"/>
    <n v="942.65969445505618"/>
  </r>
  <r>
    <x v="228"/>
    <x v="46"/>
    <n v="1926.6875186966295"/>
    <n v="1217.6591693396158"/>
    <n v="2279.2144803370784"/>
    <n v="0.84532962356911978"/>
    <n v="963.34375934831473"/>
  </r>
  <r>
    <x v="228"/>
    <x v="47"/>
    <n v="1933.1952291910115"/>
    <n v="1207.1452894895419"/>
    <n v="2279.132191011236"/>
    <n v="0.84821549044650435"/>
    <n v="966.59761459550577"/>
  </r>
  <r>
    <x v="229"/>
    <x v="0"/>
    <n v="1937.802493719101"/>
    <n v="1223.7659178015883"/>
    <n v="2291.8729297752811"/>
    <n v="0.84551044193759173"/>
    <n v="968.9012468595505"/>
  </r>
  <r>
    <x v="229"/>
    <x v="1"/>
    <n v="1910.1589065505621"/>
    <n v="1201.8637736545722"/>
    <n v="2256.8082724719102"/>
    <n v="0.84639839806078931"/>
    <n v="955.07945327528103"/>
  </r>
  <r>
    <x v="229"/>
    <x v="2"/>
    <n v="1903.1973582134835"/>
    <n v="1199.0161153762397"/>
    <n v="2249.399882022472"/>
    <n v="0.8460911612133134"/>
    <n v="951.59867910674177"/>
  </r>
  <r>
    <x v="229"/>
    <x v="3"/>
    <n v="1890.9680492022471"/>
    <n v="1182.4427743235285"/>
    <n v="2230.2311713483145"/>
    <n v="0.84787984021362162"/>
    <n v="945.48402460112356"/>
  </r>
  <r>
    <x v="229"/>
    <x v="4"/>
    <n v="1915.7062637528088"/>
    <n v="1197.2792655710209"/>
    <n v="2259.0724044943822"/>
    <n v="0.84800569470086351"/>
    <n v="957.8531318764044"/>
  </r>
  <r>
    <x v="229"/>
    <x v="5"/>
    <n v="1891.99323647191"/>
    <n v="1180.5840996115646"/>
    <n v="2230.1159662921345"/>
    <n v="0.84838334197373655"/>
    <n v="945.996618235955"/>
  </r>
  <r>
    <x v="229"/>
    <x v="6"/>
    <n v="1909.3971073146067"/>
    <n v="1206.3826290987447"/>
    <n v="2258.5739662921351"/>
    <n v="0.84539941388292617"/>
    <n v="954.69855365730336"/>
  </r>
  <r>
    <x v="229"/>
    <x v="7"/>
    <n v="1890.8059642584269"/>
    <n v="1188.0180392014879"/>
    <n v="2233.0548707865169"/>
    <n v="0.84673511116744549"/>
    <n v="945.40298212921346"/>
  </r>
  <r>
    <x v="229"/>
    <x v="8"/>
    <n v="1862.9516666629215"/>
    <n v="1166.4046116435077"/>
    <n v="2197.973755617978"/>
    <n v="0.84757684749476803"/>
    <n v="931.47583333146076"/>
  </r>
  <r>
    <x v="229"/>
    <x v="9"/>
    <n v="1922.1248275280902"/>
    <n v="1220.1129917430535"/>
    <n v="2276.6729157303371"/>
    <n v="0.84426920276841311"/>
    <n v="961.06241376404512"/>
  </r>
  <r>
    <x v="229"/>
    <x v="10"/>
    <n v="2128.8560691235957"/>
    <n v="1354.6335429448545"/>
    <n v="2523.3034297752811"/>
    <n v="0.84367818947291107"/>
    <n v="1064.4280345617979"/>
  </r>
  <r>
    <x v="229"/>
    <x v="11"/>
    <n v="2162.6264671685399"/>
    <n v="1387.4849839405697"/>
    <n v="2569.4489325842696"/>
    <n v="0.84166937110263529"/>
    <n v="1081.3132335842699"/>
  </r>
  <r>
    <x v="229"/>
    <x v="12"/>
    <n v="2222.7721376966292"/>
    <n v="1428.6532895146102"/>
    <n v="2642.3031994382022"/>
    <n v="0.84122523795498849"/>
    <n v="1111.3860688483146"/>
  </r>
  <r>
    <x v="229"/>
    <x v="13"/>
    <n v="2235.3094081011241"/>
    <n v="1430.4141901205173"/>
    <n v="2653.8072471910114"/>
    <n v="0.84230285016635742"/>
    <n v="1117.654704050562"/>
  </r>
  <r>
    <x v="229"/>
    <x v="14"/>
    <n v="1839.4696104269663"/>
    <n v="1174.6077077420675"/>
    <n v="2182.5104157303372"/>
    <n v="0.84282283244518741"/>
    <n v="919.73480521348313"/>
  </r>
  <r>
    <x v="229"/>
    <x v="15"/>
    <n v="1841.815789988764"/>
    <n v="1155.0723865100788"/>
    <n v="2174.0463707865165"/>
    <n v="0.84718330516677998"/>
    <n v="920.90789499438199"/>
  </r>
  <r>
    <x v="229"/>
    <x v="16"/>
    <n v="1923.5106537977526"/>
    <n v="1211.4541762120043"/>
    <n v="2273.2167640449434"/>
    <n v="0.84616244443625932"/>
    <n v="961.75532689887632"/>
  </r>
  <r>
    <x v="229"/>
    <x v="17"/>
    <n v="2049.3007265730339"/>
    <n v="1288.9610121752187"/>
    <n v="2420.9613707865165"/>
    <n v="0.84648220797809004"/>
    <n v="1024.6503632865169"/>
  </r>
  <r>
    <x v="229"/>
    <x v="18"/>
    <n v="2175.2609885393263"/>
    <n v="1390.2207467313726"/>
    <n v="2581.56427247191"/>
    <n v="0.84261353154553131"/>
    <n v="1087.6304942696631"/>
  </r>
  <r>
    <x v="229"/>
    <x v="19"/>
    <n v="2152.8000674494383"/>
    <n v="1344.577255080186"/>
    <n v="2538.1954466292136"/>
    <n v="0.84816166158851558"/>
    <n v="1076.4000337247192"/>
  </r>
  <r>
    <x v="229"/>
    <x v="20"/>
    <n v="2058.7502787977528"/>
    <n v="1299.6407290142479"/>
    <n v="2434.6496123595507"/>
    <n v="0.84560434008510421"/>
    <n v="1029.3751393988764"/>
  </r>
  <r>
    <x v="229"/>
    <x v="21"/>
    <n v="2083.1197501011238"/>
    <n v="1315.5770841679409"/>
    <n v="2463.7635758426964"/>
    <n v="0.84550310367691073"/>
    <n v="1041.5598750505619"/>
  </r>
  <r>
    <x v="229"/>
    <x v="22"/>
    <n v="2037.1159909213484"/>
    <n v="1273.1017999740277"/>
    <n v="2402.2135112359551"/>
    <n v="0.84801620729925808"/>
    <n v="1018.5579954606742"/>
  </r>
  <r>
    <x v="229"/>
    <x v="23"/>
    <n v="2170.9049556741575"/>
    <n v="1379.0221528805009"/>
    <n v="2571.8729410112364"/>
    <n v="0.84409494771564342"/>
    <n v="1085.4524778370787"/>
  </r>
  <r>
    <x v="229"/>
    <x v="24"/>
    <n v="2498.336802808989"/>
    <n v="1598.8387156226813"/>
    <n v="2966.1375589887643"/>
    <n v="0.84228622345510462"/>
    <n v="1249.1684014044945"/>
  </r>
  <r>
    <x v="229"/>
    <x v="25"/>
    <n v="2450.7081420674158"/>
    <n v="1557.8431399159053"/>
    <n v="2903.9362331460675"/>
    <n v="0.84392629359232407"/>
    <n v="1225.3540710337079"/>
  </r>
  <r>
    <x v="229"/>
    <x v="26"/>
    <n v="2341.9329362696631"/>
    <n v="1492.176535995985"/>
    <n v="2776.9120786516851"/>
    <n v="0.84335869121458684"/>
    <n v="1170.9664681348315"/>
  </r>
  <r>
    <x v="229"/>
    <x v="27"/>
    <n v="2550.5848844494381"/>
    <n v="1609.9669479467696"/>
    <n v="3016.2023848314607"/>
    <n v="0.84562789860401222"/>
    <n v="1275.292442224719"/>
  </r>
  <r>
    <x v="229"/>
    <x v="28"/>
    <n v="2415.1102362808988"/>
    <n v="1537.0366247345271"/>
    <n v="2862.732792134831"/>
    <n v="0.84363802409929922"/>
    <n v="1207.5551181404494"/>
  </r>
  <r>
    <x v="229"/>
    <x v="29"/>
    <n v="2065.2215201797753"/>
    <n v="1312.0841533203863"/>
    <n v="2446.7743567415728"/>
    <n v="0.84405883791020253"/>
    <n v="1032.6107600898877"/>
  </r>
  <r>
    <x v="229"/>
    <x v="30"/>
    <n v="2074.8331573483147"/>
    <n v="1302.7836662597294"/>
    <n v="2449.934266853933"/>
    <n v="0.84689339849623724"/>
    <n v="1037.4165786741573"/>
  </r>
  <r>
    <x v="229"/>
    <x v="31"/>
    <n v="2128.4913780000002"/>
    <n v="1324.0526667499948"/>
    <n v="2506.7091994382022"/>
    <n v="0.849117790957576"/>
    <n v="1064.2456890000001"/>
  </r>
  <r>
    <x v="229"/>
    <x v="32"/>
    <n v="1850.5562205842698"/>
    <n v="1151.8074262182706"/>
    <n v="2179.7290365168542"/>
    <n v="0.84898452494875543"/>
    <n v="925.2781102921349"/>
  </r>
  <r>
    <x v="229"/>
    <x v="33"/>
    <n v="1894.4528754943817"/>
    <n v="1195.2609360418778"/>
    <n v="2240.0000898876406"/>
    <n v="0.84573785690758985"/>
    <n v="947.22643774719086"/>
  </r>
  <r>
    <x v="229"/>
    <x v="34"/>
    <n v="2027.7393769213484"/>
    <n v="1266.7045678300642"/>
    <n v="2390.8716910112362"/>
    <n v="0.84811718861571428"/>
    <n v="1013.8696884606742"/>
  </r>
  <r>
    <x v="229"/>
    <x v="35"/>
    <n v="1809.4474267078654"/>
    <n v="1133.9210686545684"/>
    <n v="2135.3868455056181"/>
    <n v="0.84736282351660897"/>
    <n v="904.72371335393268"/>
  </r>
  <r>
    <x v="229"/>
    <x v="36"/>
    <n v="1602.6554032584272"/>
    <n v="1012.2828217336079"/>
    <n v="1895.5792921348311"/>
    <n v="0.84546998899396686"/>
    <n v="801.32770162921361"/>
  </r>
  <r>
    <x v="229"/>
    <x v="37"/>
    <n v="1745.1523816179777"/>
    <n v="1105.8341544216128"/>
    <n v="2066.0169438202252"/>
    <n v="0.84469412839909042"/>
    <n v="872.57619080898883"/>
  </r>
  <r>
    <x v="229"/>
    <x v="38"/>
    <n v="1817.1869827752812"/>
    <n v="1132.1210288248758"/>
    <n v="2140.9966264044942"/>
    <n v="0.84875751804756172"/>
    <n v="908.5934913876406"/>
  </r>
  <r>
    <x v="229"/>
    <x v="39"/>
    <n v="1576.7988025955058"/>
    <n v="986.47776910523078"/>
    <n v="1859.9550674157304"/>
    <n v="0.8477617713563107"/>
    <n v="788.39940129775289"/>
  </r>
  <r>
    <x v="229"/>
    <x v="40"/>
    <n v="1504.3265720898878"/>
    <n v="939.13186074184603"/>
    <n v="1773.4055056179775"/>
    <n v="0.84826993449852639"/>
    <n v="752.1632860449439"/>
  </r>
  <r>
    <x v="229"/>
    <x v="41"/>
    <n v="1524.2630201797751"/>
    <n v="957.9589943026582"/>
    <n v="1800.295306179775"/>
    <n v="0.84667388452745562"/>
    <n v="762.13151008988757"/>
  </r>
  <r>
    <x v="229"/>
    <x v="42"/>
    <n v="1670.8647997415731"/>
    <n v="1038.6688094390711"/>
    <n v="1967.3896601123593"/>
    <n v="0.84928005550570418"/>
    <n v="835.43239987078653"/>
  </r>
  <r>
    <x v="229"/>
    <x v="43"/>
    <n v="1729.3936729550564"/>
    <n v="1067.3061694862317"/>
    <n v="2032.2265955056178"/>
    <n v="0.850984667152623"/>
    <n v="864.69683647752822"/>
  </r>
  <r>
    <x v="229"/>
    <x v="44"/>
    <n v="1528.1084854719104"/>
    <n v="951.41252978796047"/>
    <n v="1800.0837050561795"/>
    <n v="0.84890968191071936"/>
    <n v="764.0542427359552"/>
  </r>
  <r>
    <x v="229"/>
    <x v="45"/>
    <n v="1698.5286475280902"/>
    <n v="1053.8586801007598"/>
    <n v="1998.9041207865171"/>
    <n v="0.84972992444468176"/>
    <n v="849.26432376404512"/>
  </r>
  <r>
    <x v="229"/>
    <x v="46"/>
    <n v="1756.6198913932581"/>
    <n v="1104.5369203775736"/>
    <n v="2075.0217471910109"/>
    <n v="0.84655493069950793"/>
    <n v="878.30994569662903"/>
  </r>
  <r>
    <x v="229"/>
    <x v="47"/>
    <n v="1729.9042405280898"/>
    <n v="1087.0385068192752"/>
    <n v="2043.0911376404495"/>
    <n v="0.8467092870492029"/>
    <n v="864.95212026404488"/>
  </r>
  <r>
    <x v="230"/>
    <x v="0"/>
    <n v="1742.3077908539324"/>
    <n v="1104.8982197767059"/>
    <n v="2063.1133061797755"/>
    <n v="0.84450417029209512"/>
    <n v="871.15389542696619"/>
  </r>
  <r>
    <x v="230"/>
    <x v="1"/>
    <n v="1770.6888645168538"/>
    <n v="1125.33563903053"/>
    <n v="2098.0274915730338"/>
    <n v="0.84397791336339834"/>
    <n v="885.34443225842688"/>
  </r>
  <r>
    <x v="230"/>
    <x v="2"/>
    <n v="1778.4810981910111"/>
    <n v="1120.8401192317931"/>
    <n v="2102.2077893258424"/>
    <n v="0.84600633068786824"/>
    <n v="889.24054909550557"/>
  </r>
  <r>
    <x v="230"/>
    <x v="3"/>
    <n v="1782.6669418651688"/>
    <n v="1126.4279692248763"/>
    <n v="2108.7298061797751"/>
    <n v="0.84537475433834286"/>
    <n v="891.33347093258442"/>
  </r>
  <r>
    <x v="230"/>
    <x v="4"/>
    <n v="1793.1619419775282"/>
    <n v="1135.7540388091525"/>
    <n v="2122.5849775280899"/>
    <n v="0.84480101431123866"/>
    <n v="896.58097098876408"/>
  </r>
  <r>
    <x v="230"/>
    <x v="5"/>
    <n v="1797.8988744606747"/>
    <n v="1137.8889834913271"/>
    <n v="2127.7292359550561"/>
    <n v="0.84498480543445031"/>
    <n v="898.94943723033737"/>
  </r>
  <r>
    <x v="230"/>
    <x v="6"/>
    <n v="1754.9017909887643"/>
    <n v="1099.2911813068463"/>
    <n v="2070.7779691011237"/>
    <n v="0.84746014163484951"/>
    <n v="877.45089549438217"/>
  </r>
  <r>
    <x v="230"/>
    <x v="7"/>
    <n v="1718.1692905955056"/>
    <n v="1075.8675060854548"/>
    <n v="2027.2139999999997"/>
    <n v="0.84755200516349327"/>
    <n v="859.08464529775279"/>
  </r>
  <r>
    <x v="230"/>
    <x v="8"/>
    <n v="1718.2543851910114"/>
    <n v="1073.9627076965073"/>
    <n v="2026.2759016853934"/>
    <n v="0.84798638910023094"/>
    <n v="859.12719259550568"/>
  </r>
  <r>
    <x v="230"/>
    <x v="9"/>
    <n v="1769.4489146966291"/>
    <n v="1115.5310619478846"/>
    <n v="2091.7358848314607"/>
    <n v="0.84592367876272323"/>
    <n v="884.72445734831456"/>
  </r>
  <r>
    <x v="230"/>
    <x v="10"/>
    <n v="2075.7367809101124"/>
    <n v="1322.287615157974"/>
    <n v="2461.1232640449439"/>
    <n v="0.84341032862310394"/>
    <n v="1037.8683904550562"/>
  </r>
  <r>
    <x v="230"/>
    <x v="11"/>
    <n v="2258.4713465730338"/>
    <n v="1436.6954222171444"/>
    <n v="2676.7118932584267"/>
    <n v="0.84374838855882295"/>
    <n v="1129.2356732865169"/>
  </r>
  <r>
    <x v="230"/>
    <x v="12"/>
    <n v="2354.1095676741579"/>
    <n v="1522.5660878717431"/>
    <n v="2803.5761713483148"/>
    <n v="0.83968097308445999"/>
    <n v="1177.054783837079"/>
  </r>
  <r>
    <x v="230"/>
    <x v="13"/>
    <n v="2335.0078570449441"/>
    <n v="1496.8083150246032"/>
    <n v="2773.5711320224714"/>
    <n v="0.84187776188104124"/>
    <n v="1167.5039285224721"/>
  </r>
  <r>
    <x v="230"/>
    <x v="14"/>
    <n v="1948.046262168539"/>
    <n v="1236.5901168412581"/>
    <n v="2307.3879943820225"/>
    <n v="0.84426471270180792"/>
    <n v="974.02313108426949"/>
  </r>
  <r>
    <x v="230"/>
    <x v="15"/>
    <n v="1929.5321094606743"/>
    <n v="1227.5298732388103"/>
    <n v="2286.9026544943817"/>
    <n v="0.84373163224443426"/>
    <n v="964.76605473033715"/>
  </r>
  <r>
    <x v="230"/>
    <x v="16"/>
    <n v="1887.7790279325845"/>
    <n v="1191.2675827566968"/>
    <n v="2232.2249241573031"/>
    <n v="0.84569391171243558"/>
    <n v="943.88951396629227"/>
  </r>
  <r>
    <x v="230"/>
    <x v="17"/>
    <n v="1970.0168763033712"/>
    <n v="1254.3690764955541"/>
    <n v="2335.4674634831463"/>
    <n v="0.84352143932900814"/>
    <n v="985.0084381516856"/>
  </r>
  <r>
    <x v="230"/>
    <x v="18"/>
    <n v="2130.7240981011237"/>
    <n v="1347.2860815102815"/>
    <n v="2520.9452528089887"/>
    <n v="0.84520839781305956"/>
    <n v="1065.3620490505618"/>
  </r>
  <r>
    <x v="230"/>
    <x v="19"/>
    <n v="2204.2863498539327"/>
    <n v="1386.3018893641065"/>
    <n v="2603.9798848314604"/>
    <n v="0.84650667337877794"/>
    <n v="1102.1431749269664"/>
  </r>
  <r>
    <x v="230"/>
    <x v="20"/>
    <n v="2289.190495550562"/>
    <n v="1449.67628138035"/>
    <n v="2709.6041123595505"/>
    <n v="0.84484315812360944"/>
    <n v="1144.595247775281"/>
  </r>
  <r>
    <x v="230"/>
    <x v="21"/>
    <n v="2310.5492390224717"/>
    <n v="1459.9878298014405"/>
    <n v="2733.1670730337073"/>
    <n v="0.84537431385702066"/>
    <n v="1155.2746195112359"/>
  </r>
  <r>
    <x v="230"/>
    <x v="22"/>
    <n v="2470.1421268314607"/>
    <n v="1580.029339289131"/>
    <n v="2932.2508146067416"/>
    <n v="0.84240478833757049"/>
    <n v="1235.0710634157304"/>
  </r>
  <r>
    <x v="230"/>
    <x v="23"/>
    <n v="2598.3756301348321"/>
    <n v="1647.5410507729011"/>
    <n v="3076.6779859550561"/>
    <n v="0.84453935120813417"/>
    <n v="1299.1878150674161"/>
  </r>
  <r>
    <x v="230"/>
    <x v="24"/>
    <n v="2582.6574427078654"/>
    <n v="1642.8374545272864"/>
    <n v="3060.8878398876404"/>
    <n v="0.84376088827961437"/>
    <n v="1291.3287213539327"/>
  </r>
  <r>
    <x v="230"/>
    <x v="25"/>
    <n v="2349.2024459999998"/>
    <n v="1493.9045364761978"/>
    <n v="2783.9725028089888"/>
    <n v="0.84383105207744968"/>
    <n v="1174.6012229999999"/>
  </r>
  <r>
    <x v="230"/>
    <x v="26"/>
    <n v="2370.2856450674162"/>
    <n v="1508.9503394949993"/>
    <n v="2809.8372134831461"/>
    <n v="0.84356689195141998"/>
    <n v="1185.1428225337081"/>
  </r>
  <r>
    <x v="230"/>
    <x v="27"/>
    <n v="2580.7651009887641"/>
    <n v="1660.9367057807374"/>
    <n v="3069.0485898876404"/>
    <n v="0.84090069785543775"/>
    <n v="1290.382550494382"/>
  </r>
  <r>
    <x v="230"/>
    <x v="28"/>
    <n v="2584.0999987078653"/>
    <n v="1646.0617071786235"/>
    <n v="3063.836148876404"/>
    <n v="0.84341977610504015"/>
    <n v="1292.0499993539327"/>
  </r>
  <r>
    <x v="230"/>
    <x v="29"/>
    <n v="2140.9354495617981"/>
    <n v="1357.9632516671898"/>
    <n v="2535.2847556179772"/>
    <n v="0.84445561581107043"/>
    <n v="1070.4677247808991"/>
  </r>
  <r>
    <x v="230"/>
    <x v="30"/>
    <n v="2113.6930226292138"/>
    <n v="1327.1824528991492"/>
    <n v="2495.8187949438206"/>
    <n v="0.84689362341178764"/>
    <n v="1056.8465113146069"/>
  </r>
  <r>
    <x v="230"/>
    <x v="31"/>
    <n v="2031.8603866179774"/>
    <n v="1293.955346635576"/>
    <n v="2408.8954044943816"/>
    <n v="0.84348219637392574"/>
    <n v="1015.9301933089887"/>
  </r>
  <r>
    <x v="230"/>
    <x v="32"/>
    <n v="2121.2299725168541"/>
    <n v="1341.9543083887736"/>
    <n v="2510.0713061797755"/>
    <n v="0.84508753488173927"/>
    <n v="1060.6149862584271"/>
  </r>
  <r>
    <x v="230"/>
    <x v="33"/>
    <n v="2272.3052965280899"/>
    <n v="1450.2620494502355"/>
    <n v="2695.6690028089888"/>
    <n v="0.84294670234374547"/>
    <n v="1136.152648264045"/>
  </r>
  <r>
    <x v="230"/>
    <x v="34"/>
    <n v="2113.1378816966298"/>
    <n v="1319.150358513195"/>
    <n v="2491.0859831460675"/>
    <n v="0.84827978479806798"/>
    <n v="1056.5689408483149"/>
  </r>
  <r>
    <x v="230"/>
    <x v="35"/>
    <n v="2001.8949326292134"/>
    <n v="1266.8408527135343"/>
    <n v="2369.0650196629213"/>
    <n v="0.84501476996779512"/>
    <n v="1000.9474663146067"/>
  </r>
  <r>
    <x v="230"/>
    <x v="36"/>
    <n v="1862.1331376966293"/>
    <n v="1164.3751002118177"/>
    <n v="2196.2033595505618"/>
    <n v="0.8478873914835019"/>
    <n v="931.06656884831466"/>
  </r>
  <r>
    <x v="230"/>
    <x v="37"/>
    <n v="1776.4023587865172"/>
    <n v="1106.0179101812093"/>
    <n v="2092.5775870786515"/>
    <n v="0.84890632956958523"/>
    <n v="888.2011793932586"/>
  </r>
  <r>
    <x v="230"/>
    <x v="38"/>
    <n v="1908.2827733258428"/>
    <n v="1185.7597673949215"/>
    <n v="2246.6796320224717"/>
    <n v="0.84937912202818056"/>
    <n v="954.14138666292138"/>
  </r>
  <r>
    <x v="230"/>
    <x v="39"/>
    <n v="1819.6263611797751"/>
    <n v="1149.9922708568711"/>
    <n v="2152.5618033707865"/>
    <n v="0.84533060018548423"/>
    <n v="909.81318058988757"/>
  </r>
  <r>
    <x v="230"/>
    <x v="40"/>
    <n v="1665.9090525842698"/>
    <n v="1067.0387083138166"/>
    <n v="1978.3388426966292"/>
    <n v="0.84207468237013772"/>
    <n v="832.95452629213491"/>
  </r>
  <r>
    <x v="230"/>
    <x v="41"/>
    <n v="1653.7688902921348"/>
    <n v="1028.8641965783086"/>
    <n v="1947.6942977528088"/>
    <n v="0.84909058480080968"/>
    <n v="826.88444514606738"/>
  </r>
  <r>
    <x v="230"/>
    <x v="42"/>
    <n v="1675.6665662022472"/>
    <n v="1048.1509915527261"/>
    <n v="1976.4814550561796"/>
    <n v="0.84780282755277259"/>
    <n v="837.83328310112358"/>
  </r>
  <r>
    <x v="230"/>
    <x v="43"/>
    <n v="1653.3231566966292"/>
    <n v="1028.2676347978568"/>
    <n v="1947.0007162921347"/>
    <n v="0.84916412349617176"/>
    <n v="826.66157834831461"/>
  </r>
  <r>
    <x v="230"/>
    <x v="44"/>
    <n v="1687.7297381460676"/>
    <n v="1056.2512176559421"/>
    <n v="1991.0043455056179"/>
    <n v="0.84767757637287655"/>
    <n v="843.86486907303379"/>
  </r>
  <r>
    <x v="230"/>
    <x v="45"/>
    <n v="1849.7133788764045"/>
    <n v="1167.7510332400009"/>
    <n v="2187.4830421348311"/>
    <n v="0.84558981406832445"/>
    <n v="924.85668943820224"/>
  </r>
  <r>
    <x v="230"/>
    <x v="46"/>
    <n v="1808.8112433033709"/>
    <n v="1129.6493620281262"/>
    <n v="2132.58195505618"/>
    <n v="0.84817900621114473"/>
    <n v="904.40562165168546"/>
  </r>
  <r>
    <x v="230"/>
    <x v="47"/>
    <n v="1756.7738720898878"/>
    <n v="1097.1493640027375"/>
    <n v="2071.2293848314603"/>
    <n v="0.84817929146599069"/>
    <n v="878.38693604494392"/>
  </r>
  <r>
    <x v="231"/>
    <x v="0"/>
    <n v="1735.2165745617979"/>
    <n v="1095.7470409309335"/>
    <n v="2052.2276039325843"/>
    <n v="0.84552832796746635"/>
    <n v="867.60828728089894"/>
  </r>
  <r>
    <x v="231"/>
    <x v="1"/>
    <n v="1684.4637265280901"/>
    <n v="1047.7168398894789"/>
    <n v="1983.7158623595508"/>
    <n v="0.84914566571267303"/>
    <n v="842.23186326404505"/>
  </r>
  <r>
    <x v="231"/>
    <x v="2"/>
    <n v="1645.579548505618"/>
    <n v="1036.9681566083393"/>
    <n v="1945.0539859550561"/>
    <n v="0.84603284041887883"/>
    <n v="822.78977425280902"/>
  </r>
  <r>
    <x v="231"/>
    <x v="3"/>
    <n v="1730.1919413033709"/>
    <n v="1088.6215651289647"/>
    <n v="2044.1773567415728"/>
    <n v="0.84640011083055144"/>
    <n v="865.09597065168543"/>
  </r>
  <r>
    <x v="231"/>
    <x v="4"/>
    <n v="1799.5035154044947"/>
    <n v="1137.3135793105296"/>
    <n v="2128.7778370786518"/>
    <n v="0.84532236481472189"/>
    <n v="899.75175770224735"/>
  </r>
  <r>
    <x v="231"/>
    <x v="5"/>
    <n v="1795.9700636292134"/>
    <n v="1134.6529070756874"/>
    <n v="2124.3694803370786"/>
    <n v="0.8454132297853586"/>
    <n v="897.98503181460671"/>
  </r>
  <r>
    <x v="231"/>
    <x v="6"/>
    <n v="1745.8979723595505"/>
    <n v="1098.9030994729435"/>
    <n v="2062.946376404494"/>
    <n v="0.84631282341059844"/>
    <n v="872.94898617977526"/>
  </r>
  <r>
    <x v="231"/>
    <x v="7"/>
    <n v="1656.775566"/>
    <n v="1034.805398042022"/>
    <n v="1953.3887191011236"/>
    <n v="0.84815456841707682"/>
    <n v="828.38778300000001"/>
  </r>
  <r>
    <x v="231"/>
    <x v="8"/>
    <n v="1648.647006067416"/>
    <n v="1025.5070801763723"/>
    <n v="1941.5719719101126"/>
    <n v="0.84912999874296813"/>
    <n v="824.32350303370799"/>
  </r>
  <r>
    <x v="231"/>
    <x v="9"/>
    <n v="1661.7718343932584"/>
    <n v="1044.7601782178644"/>
    <n v="1962.9084185393262"/>
    <n v="0.84658653388926064"/>
    <n v="830.88591719662918"/>
  </r>
  <r>
    <x v="231"/>
    <x v="10"/>
    <n v="1917.0556209101123"/>
    <n v="1227.8270366055619"/>
    <n v="2276.5459550561795"/>
    <n v="0.84208957726170919"/>
    <n v="958.52781045505617"/>
  </r>
  <r>
    <x v="231"/>
    <x v="11"/>
    <n v="2043.3927303707865"/>
    <n v="1315.4994173622822"/>
    <n v="2430.2247977528091"/>
    <n v="0.84082457403129118"/>
    <n v="1021.6963651853932"/>
  </r>
  <r>
    <x v="231"/>
    <x v="12"/>
    <n v="2085.2471149887638"/>
    <n v="1329.8068203367882"/>
    <n v="2473.1845280898879"/>
    <n v="0.8431425521650262"/>
    <n v="1042.6235574943819"/>
  </r>
  <r>
    <x v="231"/>
    <x v="13"/>
    <n v="2193.7143593932583"/>
    <n v="1404.7640359593611"/>
    <n v="2604.9461966292138"/>
    <n v="0.84213422996295006"/>
    <n v="1096.8571796966291"/>
  </r>
  <r>
    <x v="231"/>
    <x v="14"/>
    <n v="1874.3097691011239"/>
    <n v="1193.6937047702081"/>
    <n v="2222.1480084269665"/>
    <n v="0.84346756471362438"/>
    <n v="937.15488455056197"/>
  </r>
  <r>
    <x v="231"/>
    <x v="15"/>
    <n v="1807.0688301573034"/>
    <n v="1147.9437418116688"/>
    <n v="2140.8579101123596"/>
    <n v="0.8440862990587088"/>
    <n v="903.5344150786517"/>
  </r>
  <r>
    <x v="231"/>
    <x v="16"/>
    <n v="1747.7335843483147"/>
    <n v="1108.5073264209527"/>
    <n v="2069.628269662921"/>
    <n v="0.84446739057780984"/>
    <n v="873.86679217415735"/>
  </r>
  <r>
    <x v="231"/>
    <x v="17"/>
    <n v="1736.0675205168541"/>
    <n v="1113.4238058525771"/>
    <n v="2062.4361825842698"/>
    <n v="0.84175575233631239"/>
    <n v="868.03376025842704"/>
  </r>
  <r>
    <x v="231"/>
    <x v="18"/>
    <n v="1829.7971914044945"/>
    <n v="1165.3230331538323"/>
    <n v="2169.3629325842699"/>
    <n v="0.84347213825799761"/>
    <n v="914.89859570224723"/>
  </r>
  <r>
    <x v="231"/>
    <x v="19"/>
    <n v="2000.6428264382021"/>
    <n v="1277.5449832378397"/>
    <n v="2373.7508089887638"/>
    <n v="0.84281922890233429"/>
    <n v="1000.321413219101"/>
  </r>
  <r>
    <x v="231"/>
    <x v="20"/>
    <n v="2176.4158437640449"/>
    <n v="1378.8893681091845"/>
    <n v="2576.455280898876"/>
    <n v="0.84473262932191673"/>
    <n v="1088.2079218820224"/>
  </r>
  <r>
    <x v="231"/>
    <x v="21"/>
    <n v="2147.6660268539326"/>
    <n v="1372.5112752967302"/>
    <n v="2548.7755028089887"/>
    <n v="0.84262659637422133"/>
    <n v="1073.8330134269663"/>
  </r>
  <r>
    <x v="231"/>
    <x v="22"/>
    <n v="2155.8796813820222"/>
    <n v="1380.1778299696518"/>
    <n v="2559.8257837078654"/>
    <n v="0.84219781482912726"/>
    <n v="1077.9398406910111"/>
  </r>
  <r>
    <x v="231"/>
    <x v="23"/>
    <n v="2263.1029238426968"/>
    <n v="1448.8731720386891"/>
    <n v="2687.1673398876401"/>
    <n v="0.84218905545991229"/>
    <n v="1131.5514619213484"/>
  </r>
  <r>
    <x v="231"/>
    <x v="24"/>
    <n v="2253.8640820449441"/>
    <n v="1449.9791953583101"/>
    <n v="2679.9893595505619"/>
    <n v="0.84099739949076535"/>
    <n v="1126.932041022472"/>
  </r>
  <r>
    <x v="231"/>
    <x v="25"/>
    <n v="2325.5015750898879"/>
    <n v="1483.4862561557816"/>
    <n v="2758.3852247191012"/>
    <n v="0.84306628176878529"/>
    <n v="1162.7507875449439"/>
  </r>
  <r>
    <x v="231"/>
    <x v="26"/>
    <n v="2295.6698411797752"/>
    <n v="1462.5760229379305"/>
    <n v="2721.9898314606739"/>
    <n v="0.84337928622895442"/>
    <n v="1147.8349205898876"/>
  </r>
  <r>
    <x v="231"/>
    <x v="27"/>
    <n v="2032.3547456966296"/>
    <n v="1286.6809109479514"/>
    <n v="2405.4133904494383"/>
    <n v="0.8449087187117118"/>
    <n v="1016.1773728483148"/>
  </r>
  <r>
    <x v="231"/>
    <x v="28"/>
    <n v="1845.9449039325843"/>
    <n v="1174.2642242499539"/>
    <n v="2187.7863370786517"/>
    <n v="0.84375008319938238"/>
    <n v="922.97245196629217"/>
  </r>
  <r>
    <x v="231"/>
    <x v="29"/>
    <n v="1874.4921146629215"/>
    <n v="1186.7309613523892"/>
    <n v="2218.569598314607"/>
    <n v="0.84491021426009227"/>
    <n v="937.24605733146075"/>
  </r>
  <r>
    <x v="231"/>
    <x v="30"/>
    <n v="1808.4789691685394"/>
    <n v="1143.3996052427387"/>
    <n v="2139.6165168539324"/>
    <n v="0.84523509466439628"/>
    <n v="904.23948458426969"/>
  </r>
  <r>
    <x v="231"/>
    <x v="31"/>
    <n v="1916.4032290112359"/>
    <n v="1212.4465213941739"/>
    <n v="2267.7362949438202"/>
    <n v="0.84507322711378663"/>
    <n v="958.20161450561795"/>
  </r>
  <r>
    <x v="231"/>
    <x v="32"/>
    <n v="1991.0919711235956"/>
    <n v="1256.4728048962907"/>
    <n v="2354.3940084269661"/>
    <n v="0.84569191222751094"/>
    <n v="995.54598556179781"/>
  </r>
  <r>
    <x v="231"/>
    <x v="33"/>
    <n v="1672.9151742808988"/>
    <n v="1051.1321797202515"/>
    <n v="1975.7337977528089"/>
    <n v="0.8467310607247116"/>
    <n v="836.45758714044939"/>
  </r>
  <r>
    <x v="231"/>
    <x v="34"/>
    <n v="1629.8005792247193"/>
    <n v="1020.08710231515"/>
    <n v="1922.7136095505616"/>
    <n v="0.84765644302361209"/>
    <n v="814.90028961235964"/>
  </r>
  <r>
    <x v="231"/>
    <x v="35"/>
    <n v="1599.9972101797757"/>
    <n v="1001.0540354576392"/>
    <n v="1887.3527106741574"/>
    <n v="0.84774679429594324"/>
    <n v="799.99860508988786"/>
  </r>
  <r>
    <x v="231"/>
    <x v="36"/>
    <n v="1609.3373550674157"/>
    <n v="1007.9430585003997"/>
    <n v="1898.9249410112359"/>
    <n v="0.84749919299621934"/>
    <n v="804.66867753370786"/>
  </r>
  <r>
    <x v="231"/>
    <x v="37"/>
    <n v="1646.7141431123598"/>
    <n v="1041.9176435506065"/>
    <n v="1948.6559073033704"/>
    <n v="0.84505126684533549"/>
    <n v="823.3570715561799"/>
  </r>
  <r>
    <x v="231"/>
    <x v="38"/>
    <n v="1784.7659418876408"/>
    <n v="1118.1427895189302"/>
    <n v="2106.0941966292135"/>
    <n v="0.84742930527235871"/>
    <n v="892.3829709438204"/>
  </r>
  <r>
    <x v="231"/>
    <x v="39"/>
    <n v="1720.5073659101122"/>
    <n v="1074.7184972583166"/>
    <n v="2028.5870561797753"/>
    <n v="0.84813090011042602"/>
    <n v="860.25368295505609"/>
  </r>
  <r>
    <x v="231"/>
    <x v="40"/>
    <n v="1570.1735805168544"/>
    <n v="978.94603544817699"/>
    <n v="1850.3460252808991"/>
    <n v="0.84858375626174454"/>
    <n v="785.08679025842719"/>
  </r>
  <r>
    <x v="231"/>
    <x v="41"/>
    <n v="1555.419798505618"/>
    <n v="970.69788334803036"/>
    <n v="1833.4626067415729"/>
    <n v="0.848350979608964"/>
    <n v="777.70989925280901"/>
  </r>
  <r>
    <x v="231"/>
    <x v="42"/>
    <n v="1568.5162619662922"/>
    <n v="991.81669846874524"/>
    <n v="1855.7865252808988"/>
    <n v="0.84520295874487805"/>
    <n v="784.25813098314609"/>
  </r>
  <r>
    <x v="231"/>
    <x v="43"/>
    <n v="1716.9779662584272"/>
    <n v="1083.7524841421193"/>
    <n v="2030.4021235955056"/>
    <n v="0.84563444172228497"/>
    <n v="858.48898312921358"/>
  </r>
  <r>
    <x v="231"/>
    <x v="44"/>
    <n v="1765.3724783595505"/>
    <n v="1109.5169284389488"/>
    <n v="2085.0822050561796"/>
    <n v="0.84666804698569909"/>
    <n v="882.68623917977527"/>
  </r>
  <r>
    <x v="231"/>
    <x v="45"/>
    <n v="1904.1293466404495"/>
    <n v="1202.2366130561459"/>
    <n v="2251.9061797752806"/>
    <n v="0.84556335594339194"/>
    <n v="952.06467332022476"/>
  </r>
  <r>
    <x v="231"/>
    <x v="46"/>
    <n v="1972.4643589550562"/>
    <n v="1258.7176803201594"/>
    <n v="2339.8687668539328"/>
    <n v="0.8429807632361922"/>
    <n v="986.23217947752812"/>
  </r>
  <r>
    <x v="231"/>
    <x v="47"/>
    <n v="1876.4654988539326"/>
    <n v="1166.3704600700382"/>
    <n v="2209.4213764044944"/>
    <n v="0.84930177597340073"/>
    <n v="938.23274942696628"/>
  </r>
  <r>
    <x v="232"/>
    <x v="0"/>
    <n v="1896.9570878764048"/>
    <n v="1191.5257206837077"/>
    <n v="2240.1294016853935"/>
    <n v="0.84680692394341228"/>
    <n v="948.47854393820239"/>
  </r>
  <r>
    <x v="232"/>
    <x v="1"/>
    <n v="1877.4380085168536"/>
    <n v="1181.0673891516747"/>
    <n v="2218.0382443820222"/>
    <n v="0.8464407740813934"/>
    <n v="938.71900425842682"/>
  </r>
  <r>
    <x v="232"/>
    <x v="2"/>
    <n v="1900.352767449438"/>
    <n v="1193.8815755080336"/>
    <n v="2244.2579747191012"/>
    <n v="0.84676217656630692"/>
    <n v="950.17638372471902"/>
  </r>
  <r>
    <x v="232"/>
    <x v="3"/>
    <n v="2036.0057090561797"/>
    <n v="1293.9658631398718"/>
    <n v="2412.3985786516851"/>
    <n v="0.84397567096649706"/>
    <n v="1018.0028545280899"/>
  </r>
  <r>
    <x v="232"/>
    <x v="4"/>
    <n v="2042.3796994719103"/>
    <n v="1297.7221042701151"/>
    <n v="2419.7928623595503"/>
    <n v="0.84403079752883359"/>
    <n v="1021.1898497359551"/>
  </r>
  <r>
    <x v="232"/>
    <x v="5"/>
    <n v="2014.1971798651687"/>
    <n v="1270.1612304167659"/>
    <n v="2381.2391376404494"/>
    <n v="0.84586094190481864"/>
    <n v="1007.0985899325843"/>
  </r>
  <r>
    <x v="232"/>
    <x v="6"/>
    <n v="2021.0533729887641"/>
    <n v="1290.044673308965"/>
    <n v="2397.6805449438202"/>
    <n v="0.8429202035486838"/>
    <n v="1010.526686494382"/>
  </r>
  <r>
    <x v="232"/>
    <x v="7"/>
    <n v="2021.0695814831463"/>
    <n v="1272.1631448530925"/>
    <n v="2388.1208764044945"/>
    <n v="0.84630120755278804"/>
    <n v="1010.5347907415731"/>
  </r>
  <r>
    <x v="232"/>
    <x v="8"/>
    <n v="2032.0994619101125"/>
    <n v="1281.0365669959783"/>
    <n v="2402.1829466292133"/>
    <n v="0.84593867622014018"/>
    <n v="1016.0497309550562"/>
  </r>
  <r>
    <x v="232"/>
    <x v="9"/>
    <n v="2083.7518813820225"/>
    <n v="1321.4720120300519"/>
    <n v="2467.4501376404492"/>
    <n v="0.84449604455823124"/>
    <n v="1041.8759406910112"/>
  </r>
  <r>
    <x v="232"/>
    <x v="10"/>
    <n v="2333.1033589550561"/>
    <n v="1487.4430831008183"/>
    <n v="2766.9221544943821"/>
    <n v="0.8432125042496541"/>
    <n v="1166.5516794775281"/>
  </r>
  <r>
    <x v="232"/>
    <x v="11"/>
    <n v="2367.7003902134834"/>
    <n v="1514.3175052057857"/>
    <n v="2810.5449016853931"/>
    <n v="0.84243464276043045"/>
    <n v="1183.8501951067417"/>
  </r>
  <r>
    <x v="232"/>
    <x v="12"/>
    <n v="2323.0216754494386"/>
    <n v="1496.3599867322155"/>
    <n v="2763.2449971910114"/>
    <n v="0.84068610557909851"/>
    <n v="1161.5108377247193"/>
  </r>
  <r>
    <x v="232"/>
    <x v="13"/>
    <n v="2436.3231033033708"/>
    <n v="1582.1110534142479"/>
    <n v="2904.9519185393256"/>
    <n v="0.83867932124962963"/>
    <n v="1218.1615516516854"/>
  </r>
  <r>
    <x v="232"/>
    <x v="14"/>
    <n v="2170.4835348202246"/>
    <n v="1394.16888563513"/>
    <n v="2579.6716179775281"/>
    <n v="0.84137977860991919"/>
    <n v="1085.2417674101123"/>
  </r>
  <r>
    <x v="232"/>
    <x v="15"/>
    <n v="2166.7393726179776"/>
    <n v="1395.3441237059112"/>
    <n v="2577.1582668539322"/>
    <n v="0.84074750103067053"/>
    <n v="1083.3696863089888"/>
  </r>
  <r>
    <x v="232"/>
    <x v="16"/>
    <n v="2217.8690681460675"/>
    <n v="1427.9747418219276"/>
    <n v="2637.8125533707862"/>
    <n v="0.84079858718994849"/>
    <n v="1108.9345340730338"/>
  </r>
  <r>
    <x v="232"/>
    <x v="17"/>
    <n v="2112.6718874831463"/>
    <n v="1338.0358905313822"/>
    <n v="2500.7443988764044"/>
    <n v="0.84481720260270476"/>
    <n v="1056.3359437415731"/>
  </r>
  <r>
    <x v="232"/>
    <x v="18"/>
    <n v="2107.7282966966291"/>
    <n v="1349.9904756593303"/>
    <n v="2502.9967752808989"/>
    <n v="0.84208190658179705"/>
    <n v="1053.8641483483145"/>
  </r>
  <r>
    <x v="232"/>
    <x v="19"/>
    <n v="2311.9188567977531"/>
    <n v="1477.3490569527282"/>
    <n v="2743.6342752808991"/>
    <n v="0.84264833605093148"/>
    <n v="1155.9594283988765"/>
  </r>
  <r>
    <x v="232"/>
    <x v="20"/>
    <n v="2158.2987991685395"/>
    <n v="1367.13459088476"/>
    <n v="2554.8602106741573"/>
    <n v="0.84478156188397635"/>
    <n v="1079.1493995842698"/>
  </r>
  <r>
    <x v="232"/>
    <x v="21"/>
    <n v="2082.8806748089883"/>
    <n v="1309.5176234630508"/>
    <n v="2460.3309353932577"/>
    <n v="0.84658557304042592"/>
    <n v="1041.4403374044941"/>
  </r>
  <r>
    <x v="232"/>
    <x v="22"/>
    <n v="2017.0377185056182"/>
    <n v="1276.4413357578921"/>
    <n v="2386.9946882022468"/>
    <n v="0.84501139800388081"/>
    <n v="1008.5188592528091"/>
  </r>
  <r>
    <x v="232"/>
    <x v="23"/>
    <n v="2166.8893011910113"/>
    <n v="1379.9647668876476"/>
    <n v="2568.990463483146"/>
    <n v="0.84347891982948475"/>
    <n v="1083.4446505955057"/>
  </r>
  <r>
    <x v="232"/>
    <x v="24"/>
    <n v="2287.1441731348314"/>
    <n v="1446.0244705890218"/>
    <n v="2705.9222528089886"/>
    <n v="0.84523647002812885"/>
    <n v="1143.5720865674157"/>
  </r>
  <r>
    <x v="232"/>
    <x v="25"/>
    <n v="2465.2957870112355"/>
    <n v="1562.9178750913011"/>
    <n v="2918.9716685393255"/>
    <n v="0.84457681230078108"/>
    <n v="1232.6478935056177"/>
  </r>
  <r>
    <x v="232"/>
    <x v="26"/>
    <n v="2167.4079730112362"/>
    <n v="1372.6354316186726"/>
    <n v="2565.4990449438205"/>
    <n v="0.84482899234862052"/>
    <n v="1083.7039865056181"/>
  </r>
  <r>
    <x v="232"/>
    <x v="27"/>
    <n v="2082.7226419887643"/>
    <n v="1312.3066559518707"/>
    <n v="2461.6828314606737"/>
    <n v="0.84605645185937772"/>
    <n v="1041.3613209943821"/>
  </r>
  <r>
    <x v="232"/>
    <x v="28"/>
    <n v="1906.528203808989"/>
    <n v="1204.4175908795344"/>
    <n v="2255.0990056179776"/>
    <n v="0.84542993414452428"/>
    <n v="953.26410190449451"/>
  </r>
  <r>
    <x v="232"/>
    <x v="29"/>
    <n v="1939.3301443146067"/>
    <n v="1230.8249764131815"/>
    <n v="2296.9396011235954"/>
    <n v="0.84431046570225154"/>
    <n v="969.66507215730337"/>
  </r>
  <r>
    <x v="232"/>
    <x v="30"/>
    <n v="2097.6263525730337"/>
    <n v="1342.7197449609198"/>
    <n v="2490.5687359550561"/>
    <n v="0.84222785032618619"/>
    <n v="1048.8131762865169"/>
  </r>
  <r>
    <x v="232"/>
    <x v="31"/>
    <n v="1925.7798430112357"/>
    <n v="1225.9289609657535"/>
    <n v="2282.8775308988766"/>
    <n v="0.84357562635125916"/>
    <n v="962.88992150561785"/>
  </r>
  <r>
    <x v="232"/>
    <x v="32"/>
    <n v="1712.0627403370788"/>
    <n v="1076.7476273738898"/>
    <n v="2022.5094016853936"/>
    <n v="0.84650421842805079"/>
    <n v="856.03137016853941"/>
  </r>
  <r>
    <x v="232"/>
    <x v="33"/>
    <n v="1732.5259644943822"/>
    <n v="1098.8422687611071"/>
    <n v="2051.6092584269663"/>
    <n v="0.8444717030682366"/>
    <n v="866.26298224719108"/>
  </r>
  <r>
    <x v="232"/>
    <x v="34"/>
    <n v="1728.4009026741574"/>
    <n v="1095.508700659158"/>
    <n v="2046.340390449438"/>
    <n v="0.84463020460371618"/>
    <n v="864.20045133707868"/>
  </r>
  <r>
    <x v="232"/>
    <x v="35"/>
    <n v="1745.1969549775279"/>
    <n v="1103.2314531363668"/>
    <n v="2064.6626966292133"/>
    <n v="0.84526976625613082"/>
    <n v="872.59847748876393"/>
  </r>
  <r>
    <x v="232"/>
    <x v="36"/>
    <n v="1612.9518493146068"/>
    <n v="1019.7202530864048"/>
    <n v="1908.2565505617979"/>
    <n v="0.84524895189787119"/>
    <n v="806.47592465730338"/>
  </r>
  <r>
    <x v="232"/>
    <x v="37"/>
    <n v="1503.6984929325843"/>
    <n v="942.60072012107196"/>
    <n v="1774.7127303370787"/>
    <n v="0.84729120788296841"/>
    <n v="751.84924646629213"/>
  </r>
  <r>
    <x v="232"/>
    <x v="38"/>
    <n v="1525.3773541685393"/>
    <n v="953.76889100525057"/>
    <n v="1799.0139438202248"/>
    <n v="0.84789634866830699"/>
    <n v="762.68867708426967"/>
  </r>
  <r>
    <x v="232"/>
    <x v="39"/>
    <n v="1539.0046458202246"/>
    <n v="964.50144468466306"/>
    <n v="1816.2594353932582"/>
    <n v="0.84734846565958677"/>
    <n v="769.5023229101123"/>
  </r>
  <r>
    <x v="232"/>
    <x v="40"/>
    <n v="1543.4984508876405"/>
    <n v="978.03968748284638"/>
    <n v="1827.2791516853931"/>
    <n v="0.84469767493597947"/>
    <n v="771.74922544382025"/>
  </r>
  <r>
    <x v="232"/>
    <x v="41"/>
    <n v="1526.1837267640451"/>
    <n v="958.56120845203543"/>
    <n v="1802.2420365168537"/>
    <n v="0.84682506336033569"/>
    <n v="763.09186338202255"/>
  </r>
  <r>
    <x v="232"/>
    <x v="42"/>
    <n v="1455.9239557415731"/>
    <n v="902.24375420030742"/>
    <n v="1712.8217528089883"/>
    <n v="0.85001486777820945"/>
    <n v="727.96197787078654"/>
  </r>
  <r>
    <x v="232"/>
    <x v="43"/>
    <n v="1486.4404985393257"/>
    <n v="931.44721608939801"/>
    <n v="1754.1662612359551"/>
    <n v="0.84737720214274648"/>
    <n v="743.22024926966287"/>
  </r>
  <r>
    <x v="232"/>
    <x v="44"/>
    <n v="1639.1285677415731"/>
    <n v="1047.8165281485792"/>
    <n v="1945.4207612359551"/>
    <n v="0.8425573533512668"/>
    <n v="819.56428387078654"/>
  </r>
  <r>
    <x v="232"/>
    <x v="45"/>
    <n v="1805.1116544606741"/>
    <n v="1138.7717254995698"/>
    <n v="2134.2982752808989"/>
    <n v="0.84576353519430181"/>
    <n v="902.55582723033706"/>
  </r>
  <r>
    <x v="232"/>
    <x v="46"/>
    <n v="1859.9085218426967"/>
    <n v="1164.9825817729902"/>
    <n v="2194.6398623595505"/>
    <n v="0.84747778154500031"/>
    <n v="929.95426092134835"/>
  </r>
  <r>
    <x v="232"/>
    <x v="47"/>
    <n v="1794.482934269663"/>
    <n v="1125.5583906071333"/>
    <n v="2118.2659634831457"/>
    <n v="0.84714713128795505"/>
    <n v="897.24146713483151"/>
  </r>
  <r>
    <x v="233"/>
    <x v="0"/>
    <n v="1789.1624959887642"/>
    <n v="1132.6653069707208"/>
    <n v="2117.5535730337078"/>
    <n v="0.84491958964963754"/>
    <n v="894.58124799438212"/>
  </r>
  <r>
    <x v="233"/>
    <x v="1"/>
    <n v="1761.3365632584273"/>
    <n v="1120.4092139202371"/>
    <n v="2087.492106741573"/>
    <n v="0.84375723269571956"/>
    <n v="880.66828162921365"/>
  </r>
  <r>
    <x v="233"/>
    <x v="2"/>
    <n v="1758.2042717191014"/>
    <n v="1104.1808626235227"/>
    <n v="2076.1737977528092"/>
    <n v="0.84684830991612126"/>
    <n v="879.10213585955069"/>
  </r>
  <r>
    <x v="233"/>
    <x v="3"/>
    <n v="1741.6027213483146"/>
    <n v="1114.3286255028693"/>
    <n v="2067.5851432584268"/>
    <n v="0.84233663944964432"/>
    <n v="870.80136067415731"/>
  </r>
  <r>
    <x v="233"/>
    <x v="4"/>
    <n v="1773.387578831461"/>
    <n v="1137.6274077688581"/>
    <n v="2106.9170898876405"/>
    <n v="0.84169784722095253"/>
    <n v="886.69378941573052"/>
  </r>
  <r>
    <x v="233"/>
    <x v="5"/>
    <n v="1762.3698547752808"/>
    <n v="1125.9656187643016"/>
    <n v="2091.3503005617977"/>
    <n v="0.84269471943646024"/>
    <n v="881.18492738764041"/>
  </r>
  <r>
    <x v="233"/>
    <x v="6"/>
    <n v="1839.145440539326"/>
    <n v="1169.6609627736543"/>
    <n v="2179.5785646067416"/>
    <n v="0.8438078215690108"/>
    <n v="919.57272026966302"/>
  </r>
  <r>
    <x v="233"/>
    <x v="7"/>
    <n v="1886.0730838988766"/>
    <n v="1198.2469489274808"/>
    <n v="2234.5172696629211"/>
    <n v="0.84406288083125547"/>
    <n v="943.03654194943829"/>
  </r>
  <r>
    <x v="233"/>
    <x v="8"/>
    <n v="2029.0157958539328"/>
    <n v="1289.8812354194852"/>
    <n v="2404.3083623595508"/>
    <n v="0.84390830544826134"/>
    <n v="1014.5078979269664"/>
  </r>
  <r>
    <x v="233"/>
    <x v="9"/>
    <n v="2099.3485051011235"/>
    <n v="1338.880319295472"/>
    <n v="2489.9527415730336"/>
    <n v="0.84312785140446289"/>
    <n v="1049.6742525505617"/>
  </r>
  <r>
    <x v="233"/>
    <x v="10"/>
    <n v="2181.517467370787"/>
    <n v="1382.6148230372255"/>
    <n v="2582.7586432584271"/>
    <n v="0.84464627504588219"/>
    <n v="1090.7587336853935"/>
  </r>
  <r>
    <x v="233"/>
    <x v="11"/>
    <n v="2221.1229233932586"/>
    <n v="1414.2378046014746"/>
    <n v="2633.1455730337079"/>
    <n v="0.84352454575242175"/>
    <n v="1110.5614616966293"/>
  </r>
  <r>
    <x v="233"/>
    <x v="12"/>
    <n v="2287.9586499775282"/>
    <n v="1474.1496453753764"/>
    <n v="2721.7406123595506"/>
    <n v="0.84062332743531898"/>
    <n v="1143.9793249887641"/>
  </r>
  <r>
    <x v="233"/>
    <x v="13"/>
    <n v="2293.7774994606743"/>
    <n v="1483.7804676603271"/>
    <n v="2731.8527949438203"/>
    <n v="0.83964169068921046"/>
    <n v="1146.8887497303372"/>
  </r>
  <r>
    <x v="233"/>
    <x v="14"/>
    <n v="2000.3713341573039"/>
    <n v="1275.9600680747544"/>
    <n v="2372.6692921348317"/>
    <n v="0.84308898032622603"/>
    <n v="1000.1856670786519"/>
  </r>
  <r>
    <x v="233"/>
    <x v="15"/>
    <n v="1907.9788640561803"/>
    <n v="1220.2845035938399"/>
    <n v="2264.8350084269664"/>
    <n v="0.84243614080363438"/>
    <n v="953.98943202809016"/>
  </r>
  <r>
    <x v="233"/>
    <x v="16"/>
    <n v="1906.2648157752808"/>
    <n v="1205.6879230195393"/>
    <n v="2255.5551235955054"/>
    <n v="0.84514219840327709"/>
    <n v="953.1324078876404"/>
  </r>
  <r>
    <x v="233"/>
    <x v="17"/>
    <n v="1874.9013791460675"/>
    <n v="1191.0726531184032"/>
    <n v="2221.2404747191013"/>
    <n v="0.84407852300781083"/>
    <n v="937.45068957303374"/>
  </r>
  <r>
    <x v="233"/>
    <x v="18"/>
    <n v="1902.3585686292136"/>
    <n v="1223.3037251797734"/>
    <n v="2261.7338764044944"/>
    <n v="0.84110628066172666"/>
    <n v="951.17928431460678"/>
  </r>
  <r>
    <x v="233"/>
    <x v="19"/>
    <n v="2116.3390593370787"/>
    <n v="1363.1788745132953"/>
    <n v="2517.3691938202242"/>
    <n v="0.84069474772805819"/>
    <n v="1058.1695296685393"/>
  </r>
  <r>
    <x v="233"/>
    <x v="20"/>
    <n v="2147.7470693258429"/>
    <n v="1372.5110778319211"/>
    <n v="2548.8436853932585"/>
    <n v="0.84263585155653409"/>
    <n v="1073.8735346629214"/>
  </r>
  <r>
    <x v="233"/>
    <x v="21"/>
    <n v="2288.631302494382"/>
    <n v="1459.0569665375065"/>
    <n v="2714.1629410112359"/>
    <n v="0.84321809420980809"/>
    <n v="1144.315651247191"/>
  </r>
  <r>
    <x v="233"/>
    <x v="22"/>
    <n v="2196.7575042134831"/>
    <n v="1405.7534665881506"/>
    <n v="2608.0426264044945"/>
    <n v="0.84230122697111809"/>
    <n v="1098.3787521067416"/>
  </r>
  <r>
    <x v="233"/>
    <x v="23"/>
    <n v="1997.340345707865"/>
    <n v="1264.721282010833"/>
    <n v="2364.0829887640448"/>
    <n v="0.84486896407646217"/>
    <n v="998.67017285393251"/>
  </r>
  <r>
    <x v="233"/>
    <x v="24"/>
    <n v="1985.6297085168542"/>
    <n v="1256.587077076714"/>
    <n v="2349.8375308988761"/>
    <n v="0.84500723237546438"/>
    <n v="992.81485425842709"/>
  </r>
  <r>
    <x v="233"/>
    <x v="25"/>
    <n v="1919.612510898877"/>
    <n v="1222.254864312278"/>
    <n v="2275.7019016853933"/>
    <n v="0.84352546767096548"/>
    <n v="959.80625544943848"/>
  </r>
  <r>
    <x v="233"/>
    <x v="26"/>
    <n v="1950.0844803370787"/>
    <n v="1244.5009246220188"/>
    <n v="2313.3551460674157"/>
    <n v="0.84296805168550171"/>
    <n v="975.04224016853937"/>
  </r>
  <r>
    <x v="233"/>
    <x v="27"/>
    <n v="2106.1277078764047"/>
    <n v="1348.1693446084655"/>
    <n v="2500.6668117977529"/>
    <n v="0.84222644053978934"/>
    <n v="1053.0638539382023"/>
  </r>
  <r>
    <x v="233"/>
    <x v="28"/>
    <n v="1961.0333182921349"/>
    <n v="1250.4418473500589"/>
    <n v="2325.780834269663"/>
    <n v="0.84317201749920456"/>
    <n v="980.51665914606747"/>
  </r>
  <r>
    <x v="233"/>
    <x v="29"/>
    <n v="1697.9572981011238"/>
    <n v="1083.1594889179892"/>
    <n v="2014.0241966292133"/>
    <n v="0.84306698049751472"/>
    <n v="848.9786490505619"/>
  </r>
  <r>
    <x v="233"/>
    <x v="30"/>
    <n v="1659.0123382247193"/>
    <n v="1049.5368046431834"/>
    <n v="1963.1223707865167"/>
    <n v="0.84508860115533346"/>
    <n v="829.50616911235966"/>
  </r>
  <r>
    <x v="233"/>
    <x v="31"/>
    <n v="1766.7745131235952"/>
    <n v="1127.5733864869312"/>
    <n v="2095.9279382022473"/>
    <n v="0.84295575287718194"/>
    <n v="883.38725656179759"/>
  </r>
  <r>
    <x v="233"/>
    <x v="32"/>
    <n v="1836.2035988089885"/>
    <n v="1165.9351218611266"/>
    <n v="2175.0973230337077"/>
    <n v="0.84419376520033207"/>
    <n v="918.10179940449427"/>
  </r>
  <r>
    <x v="233"/>
    <x v="33"/>
    <n v="1687.6730084157302"/>
    <n v="1064.2660881442052"/>
    <n v="1995.2199101123592"/>
    <n v="0.84585814318617658"/>
    <n v="843.83650420786512"/>
  </r>
  <r>
    <x v="233"/>
    <x v="34"/>
    <n v="1608.4418357528093"/>
    <n v="1002.3609736749505"/>
    <n v="1895.2078146067417"/>
    <n v="0.84868890015977649"/>
    <n v="804.22091787640466"/>
  </r>
  <r>
    <x v="233"/>
    <x v="35"/>
    <n v="1613.146351247191"/>
    <n v="1015.8828724576259"/>
    <n v="1906.3733005617978"/>
    <n v="0.84618597562807119"/>
    <n v="806.57317562359549"/>
  </r>
  <r>
    <x v="233"/>
    <x v="36"/>
    <n v="1562.0490727078654"/>
    <n v="974.48129791984218"/>
    <n v="1841.0896516853932"/>
    <n v="0.84843726717920287"/>
    <n v="781.02453635393272"/>
  </r>
  <r>
    <x v="233"/>
    <x v="37"/>
    <n v="1548.5636053820224"/>
    <n v="976.40244446816962"/>
    <n v="1830.685929775281"/>
    <n v="0.84589255873732017"/>
    <n v="774.28180269101119"/>
  </r>
  <r>
    <x v="233"/>
    <x v="38"/>
    <n v="1515.6441532921347"/>
    <n v="947.38341986071157"/>
    <n v="1787.3758820224718"/>
    <n v="0.84797169332795064"/>
    <n v="757.82207664606733"/>
  </r>
  <r>
    <x v="233"/>
    <x v="39"/>
    <n v="1499.1479581348315"/>
    <n v="954.56617665354395"/>
    <n v="1777.2566460674157"/>
    <n v="0.843517992436285"/>
    <n v="749.57397906741573"/>
  </r>
  <r>
    <x v="233"/>
    <x v="40"/>
    <n v="1823.5447646966295"/>
    <n v="1151.3392580702"/>
    <n v="2156.5939803370788"/>
    <n v="0.84556702899245162"/>
    <n v="911.77238234831475"/>
  </r>
  <r>
    <x v="233"/>
    <x v="41"/>
    <n v="1885.6759757865173"/>
    <n v="1174.2158920195352"/>
    <n v="2221.3862443820226"/>
    <n v="0.84887352685984685"/>
    <n v="942.83798789325863"/>
  </r>
  <r>
    <x v="233"/>
    <x v="42"/>
    <n v="1626.8546853707862"/>
    <n v="1009.6250029901612"/>
    <n v="1914.6798202247192"/>
    <n v="0.8496745347114214"/>
    <n v="813.42734268539311"/>
  </r>
  <r>
    <x v="233"/>
    <x v="43"/>
    <n v="1606.958758516854"/>
    <n v="1015.3976624568619"/>
    <n v="1900.8810758426966"/>
    <n v="0.84537574650979086"/>
    <n v="803.479379258427"/>
  </r>
  <r>
    <x v="233"/>
    <x v="44"/>
    <n v="1580.4376095842699"/>
    <n v="1011.2782288476432"/>
    <n v="1876.2906741573033"/>
    <n v="0.84232023926361532"/>
    <n v="790.21880479213496"/>
  </r>
  <r>
    <x v="233"/>
    <x v="45"/>
    <n v="1793.595519202247"/>
    <n v="1135.3505633940679"/>
    <n v="2122.7354494382021"/>
    <n v="0.84494538388047158"/>
    <n v="896.79775960112352"/>
  </r>
  <r>
    <x v="233"/>
    <x v="46"/>
    <n v="1876.0157131348317"/>
    <n v="1183.2988292172299"/>
    <n v="2218.0241376404492"/>
    <n v="0.84580491316498985"/>
    <n v="938.00785656741584"/>
  </r>
  <r>
    <x v="233"/>
    <x v="47"/>
    <n v="1917.0758815280901"/>
    <n v="1220.62239771392"/>
    <n v="2272.6854101123595"/>
    <n v="0.8435289252960495"/>
    <n v="958.53794076404506"/>
  </r>
  <r>
    <x v="234"/>
    <x v="0"/>
    <n v="1943.6659165617978"/>
    <n v="1218.9514240708654"/>
    <n v="2294.2710758426965"/>
    <n v="0.8471823303825945"/>
    <n v="971.83295828089888"/>
  </r>
  <r>
    <x v="234"/>
    <x v="1"/>
    <n v="1878.6050201123596"/>
    <n v="1178.5158018626089"/>
    <n v="2217.669117977528"/>
    <n v="0.84710789580079993"/>
    <n v="939.30251005617981"/>
  </r>
  <r>
    <x v="234"/>
    <x v="2"/>
    <n v="1849.8308904606743"/>
    <n v="1154.3936916379855"/>
    <n v="2180.481396067416"/>
    <n v="0.84835894211109397"/>
    <n v="924.91544523033713"/>
  </r>
  <r>
    <x v="234"/>
    <x v="3"/>
    <n v="1818.4917665730341"/>
    <n v="1147.2005132265888"/>
    <n v="2150.1119325842697"/>
    <n v="0.84576609199472996"/>
    <n v="909.24588328651703"/>
  </r>
  <r>
    <x v="234"/>
    <x v="4"/>
    <n v="1889.3390955168541"/>
    <n v="1182.7324721784296"/>
    <n v="2229.0038848314607"/>
    <n v="0.84761588275998478"/>
    <n v="944.66954775842703"/>
  </r>
  <r>
    <x v="234"/>
    <x v="5"/>
    <n v="1840.045011977528"/>
    <n v="1151.7699709963665"/>
    <n v="2170.7924157303369"/>
    <n v="0.84763747958759439"/>
    <n v="920.02250598876401"/>
  </r>
  <r>
    <x v="234"/>
    <x v="6"/>
    <n v="1870.5453462808987"/>
    <n v="1164.4168283205004"/>
    <n v="2203.3625308988762"/>
    <n v="0.84895032934856951"/>
    <n v="935.27267314044934"/>
  </r>
  <r>
    <x v="234"/>
    <x v="7"/>
    <n v="1853.0644850898877"/>
    <n v="1165.1402552807931"/>
    <n v="2188.9266320224719"/>
    <n v="0.84656308620894138"/>
    <n v="926.53224254494387"/>
  </r>
  <r>
    <x v="234"/>
    <x v="8"/>
    <n v="1955.5670035617979"/>
    <n v="1213.2971510022421"/>
    <n v="2301.3761713483145"/>
    <n v="0.84973809493129659"/>
    <n v="977.78350178089897"/>
  </r>
  <r>
    <x v="234"/>
    <x v="9"/>
    <n v="1986.0713899887642"/>
    <n v="1246.3875173329097"/>
    <n v="2344.7732106741573"/>
    <n v="0.84702067600718578"/>
    <n v="993.03569499438208"/>
  </r>
  <r>
    <x v="234"/>
    <x v="10"/>
    <n v="2018.9016953595506"/>
    <n v="1284.8379961071253"/>
    <n v="2393.0676404494379"/>
    <n v="0.84364589668697543"/>
    <n v="1009.4508476797753"/>
  </r>
  <r>
    <x v="234"/>
    <x v="11"/>
    <n v="2083.1359585955061"/>
    <n v="1321.1920674171256"/>
    <n v="2466.7800674157306"/>
    <n v="0.84447575449150558"/>
    <n v="1041.567979297753"/>
  </r>
  <r>
    <x v="234"/>
    <x v="12"/>
    <n v="2080.6236419662923"/>
    <n v="1328.4551487649669"/>
    <n v="2468.5598679775276"/>
    <n v="0.84284917248976088"/>
    <n v="1040.3118209831462"/>
  </r>
  <r>
    <x v="234"/>
    <x v="13"/>
    <n v="2032.7518538089889"/>
    <n v="1277.3252018014105"/>
    <n v="2400.7581657303376"/>
    <n v="0.8467124605991303"/>
    <n v="1016.3759269044945"/>
  </r>
  <r>
    <x v="234"/>
    <x v="14"/>
    <n v="1699.513313561798"/>
    <n v="1071.0284611307163"/>
    <n v="2008.8423202247191"/>
    <n v="0.84601628333461332"/>
    <n v="849.75665678089899"/>
  </r>
  <r>
    <x v="234"/>
    <x v="15"/>
    <n v="1645.3485774606743"/>
    <n v="1033.9051529823653"/>
    <n v="1943.2271629213483"/>
    <n v="0.84670933427419848"/>
    <n v="822.67428873033714"/>
  </r>
  <r>
    <x v="234"/>
    <x v="16"/>
    <n v="1668.3970564719104"/>
    <n v="1063.9010105921986"/>
    <n v="1978.7455870786514"/>
    <n v="0.84315895250337447"/>
    <n v="834.19852823595522"/>
  </r>
  <r>
    <x v="234"/>
    <x v="17"/>
    <n v="1644.5219442471912"/>
    <n v="1041.4948838447706"/>
    <n v="1946.5775140449439"/>
    <n v="0.84482736103835487"/>
    <n v="822.26097212359559"/>
  </r>
  <r>
    <x v="234"/>
    <x v="18"/>
    <n v="1619.8769285393257"/>
    <n v="1020.9900673216808"/>
    <n v="1914.7903230337076"/>
    <n v="0.84598136362673149"/>
    <n v="809.93846426966286"/>
  </r>
  <r>
    <x v="234"/>
    <x v="19"/>
    <n v="1650.2840640000002"/>
    <n v="1053.7539159759183"/>
    <n v="1958.0180814606742"/>
    <n v="0.8428339245819908"/>
    <n v="825.14203200000009"/>
  </r>
  <r>
    <x v="234"/>
    <x v="20"/>
    <n v="1688.0336474157305"/>
    <n v="1080.4117134867715"/>
    <n v="2004.1823932584271"/>
    <n v="0.84225550184147779"/>
    <n v="844.01682370786523"/>
  </r>
  <r>
    <x v="234"/>
    <x v="21"/>
    <n v="1775.9890421797757"/>
    <n v="1127.4847844731519"/>
    <n v="2103.6537303370787"/>
    <n v="0.84424019816949636"/>
    <n v="887.99452108988783"/>
  </r>
  <r>
    <x v="234"/>
    <x v="22"/>
    <n v="1714.4980666179774"/>
    <n v="1116.9908665594182"/>
    <n v="2046.2581011235955"/>
    <n v="0.83786989807226697"/>
    <n v="857.24903330898871"/>
  </r>
  <r>
    <x v="234"/>
    <x v="23"/>
    <n v="1792.5419670674157"/>
    <n v="1153.4418916333864"/>
    <n v="2131.580376404494"/>
    <n v="0.8409450504001349"/>
    <n v="896.27098353370786"/>
  </r>
  <r>
    <x v="234"/>
    <x v="24"/>
    <n v="1856.7276048202248"/>
    <n v="1196.6692964231829"/>
    <n v="2208.9488005617977"/>
    <n v="0.84054804907565395"/>
    <n v="928.36380241011238"/>
  </r>
  <r>
    <x v="234"/>
    <x v="25"/>
    <n v="1867.7291203820225"/>
    <n v="1185.4684071584431"/>
    <n v="2212.1815955056177"/>
    <n v="0.84429285741125293"/>
    <n v="933.86456019101126"/>
  </r>
  <r>
    <x v="234"/>
    <x v="26"/>
    <n v="1894.1206013595508"/>
    <n v="1192.8913332067796"/>
    <n v="2238.4554016853931"/>
    <n v="0.84617303518015885"/>
    <n v="947.06030067977542"/>
  </r>
  <r>
    <x v="234"/>
    <x v="27"/>
    <n v="1726.9340339325845"/>
    <n v="1094.3051866732726"/>
    <n v="2044.4571404494384"/>
    <n v="0.84469074932671273"/>
    <n v="863.46701696629225"/>
  </r>
  <r>
    <x v="234"/>
    <x v="28"/>
    <n v="1696.0528000112363"/>
    <n v="1066.3573314383677"/>
    <n v="2003.425331460674"/>
    <n v="0.84657649745032626"/>
    <n v="848.02640000561814"/>
  </r>
  <r>
    <x v="234"/>
    <x v="29"/>
    <n v="1716.0216650898876"/>
    <n v="1075.0929816789726"/>
    <n v="2024.9827837078651"/>
    <n v="0.84742531091931006"/>
    <n v="858.01083254494381"/>
  </r>
  <r>
    <x v="234"/>
    <x v="30"/>
    <n v="1705.5104564831463"/>
    <n v="1069.6747655973929"/>
    <n v="2013.1989522471911"/>
    <n v="0.84716438709617148"/>
    <n v="852.75522824157315"/>
  </r>
  <r>
    <x v="234"/>
    <x v="31"/>
    <n v="1602.4487449550563"/>
    <n v="1019.0081211985414"/>
    <n v="1899.0048792134833"/>
    <n v="0.8438360335433932"/>
    <n v="801.22437247752816"/>
  </r>
  <r>
    <x v="234"/>
    <x v="32"/>
    <n v="1552.8264394044943"/>
    <n v="977.09001698667112"/>
    <n v="1834.6593286516854"/>
    <n v="0.84638407531805171"/>
    <n v="776.41321970224715"/>
  </r>
  <r>
    <x v="234"/>
    <x v="33"/>
    <n v="1591.7957120224719"/>
    <n v="1006.5024692499451"/>
    <n v="1883.3111292134831"/>
    <n v="0.84521122789055292"/>
    <n v="795.89785601123594"/>
  </r>
  <r>
    <x v="234"/>
    <x v="34"/>
    <n v="1793.0363261460677"/>
    <n v="1146.5225124651936"/>
    <n v="2128.2605898876404"/>
    <n v="0.84248908928992072"/>
    <n v="896.51816307303386"/>
  </r>
  <r>
    <x v="234"/>
    <x v="35"/>
    <n v="1705.0687750112359"/>
    <n v="1085.7723798328129"/>
    <n v="2021.425533707865"/>
    <n v="0.84349818807505539"/>
    <n v="852.53438750561793"/>
  </r>
  <r>
    <x v="234"/>
    <x v="36"/>
    <n v="1515.6806224044944"/>
    <n v="947.15205762606547"/>
    <n v="1787.2841882022472"/>
    <n v="0.84803560195374017"/>
    <n v="757.84031120224722"/>
  </r>
  <r>
    <x v="234"/>
    <x v="37"/>
    <n v="1530.1142866516855"/>
    <n v="956.39730533928184"/>
    <n v="1804.4238792134834"/>
    <n v="0.8479794045502409"/>
    <n v="765.05714332584273"/>
  </r>
  <r>
    <x v="234"/>
    <x v="38"/>
    <n v="1553.7746363258425"/>
    <n v="973.28922614417081"/>
    <n v="1833.4414466292135"/>
    <n v="0.84746346232243241"/>
    <n v="776.88731816292125"/>
  </r>
  <r>
    <x v="234"/>
    <x v="39"/>
    <n v="1549.0863293258426"/>
    <n v="969.56824887005178"/>
    <n v="1827.4931039325843"/>
    <n v="0.84765645681089696"/>
    <n v="774.5431646629213"/>
  </r>
  <r>
    <x v="234"/>
    <x v="40"/>
    <n v="1537.0960956067415"/>
    <n v="955.73520206624062"/>
    <n v="1809.9983932584269"/>
    <n v="0.84922511607295048"/>
    <n v="768.54804780337076"/>
  </r>
  <r>
    <x v="234"/>
    <x v="41"/>
    <n v="1493.2683267977529"/>
    <n v="947.53832091725826"/>
    <n v="1768.5245730337076"/>
    <n v="0.84435825748025473"/>
    <n v="746.63416339887647"/>
  </r>
  <r>
    <x v="234"/>
    <x v="42"/>
    <n v="1444.2659961573033"/>
    <n v="922.11004495155487"/>
    <n v="1713.5317921348312"/>
    <n v="0.84285917704388857"/>
    <n v="722.13299807865167"/>
  </r>
  <r>
    <x v="234"/>
    <x v="43"/>
    <n v="1471.220722314607"/>
    <n v="945.83942907514768"/>
    <n v="1749.0290561797751"/>
    <n v="0.84116425459965971"/>
    <n v="735.61036115730349"/>
  </r>
  <r>
    <x v="234"/>
    <x v="44"/>
    <n v="1461.6090851460676"/>
    <n v="929.88556909803367"/>
    <n v="1732.3360786516855"/>
    <n v="0.84372143671086586"/>
    <n v="730.80454257303381"/>
  </r>
  <r>
    <x v="234"/>
    <x v="45"/>
    <n v="1655.7260659887638"/>
    <n v="1038.0249717305776"/>
    <n v="1954.2069101123593"/>
    <n v="0.84726241495766996"/>
    <n v="827.86303299438191"/>
  </r>
  <r>
    <x v="234"/>
    <x v="46"/>
    <n v="1729.9974393707867"/>
    <n v="1081.0406549891275"/>
    <n v="2039.9853033707866"/>
    <n v="0.84804406998041171"/>
    <n v="864.99871968539333"/>
  </r>
  <r>
    <x v="234"/>
    <x v="47"/>
    <n v="1736.7685378988765"/>
    <n v="1088.3035253408332"/>
    <n v="2049.5778876404493"/>
    <n v="0.84737864726785739"/>
    <n v="868.38426894943825"/>
  </r>
  <r>
    <x v="235"/>
    <x v="0"/>
    <n v="1752.2557542808991"/>
    <n v="1107.1836689406116"/>
    <n v="2072.7411573033705"/>
    <n v="0.84538088516589216"/>
    <n v="876.12787714044953"/>
  </r>
  <r>
    <x v="235"/>
    <x v="1"/>
    <n v="1718.2017075842696"/>
    <n v="1081.2507749003394"/>
    <n v="2030.1035308988762"/>
    <n v="0.84636161724397141"/>
    <n v="859.10085379213479"/>
  </r>
  <r>
    <x v="235"/>
    <x v="2"/>
    <n v="1708.6508522696629"/>
    <n v="1074.3691334891737"/>
    <n v="2018.3549662921346"/>
    <n v="0.84655617114197668"/>
    <n v="854.32542613483145"/>
  </r>
  <r>
    <x v="235"/>
    <x v="3"/>
    <n v="1712.4760569438201"/>
    <n v="1070.1659201227924"/>
    <n v="2019.3635983146069"/>
    <n v="0.84802759561134999"/>
    <n v="856.23802847191007"/>
  </r>
  <r>
    <x v="235"/>
    <x v="4"/>
    <n v="1721.7797327191013"/>
    <n v="1083.7933101200665"/>
    <n v="2034.486025280899"/>
    <n v="0.8462971538383397"/>
    <n v="860.88986635955064"/>
  </r>
  <r>
    <x v="235"/>
    <x v="5"/>
    <n v="1714.2589913258428"/>
    <n v="1095.3489967868309"/>
    <n v="2034.3237977528092"/>
    <n v="0.84266771750862757"/>
    <n v="857.12949566292139"/>
  </r>
  <r>
    <x v="235"/>
    <x v="6"/>
    <n v="1697.3454274382023"/>
    <n v="1074.1222707967447"/>
    <n v="2008.6612837078651"/>
    <n v="0.84501326391127884"/>
    <n v="848.67271371910113"/>
  </r>
  <r>
    <x v="235"/>
    <x v="7"/>
    <n v="1670.2853460674157"/>
    <n v="1045.6344785998356"/>
    <n v="1970.5848370786518"/>
    <n v="0.84760895072326681"/>
    <n v="835.14267303370787"/>
  </r>
  <r>
    <x v="235"/>
    <x v="8"/>
    <n v="1636.9282646292136"/>
    <n v="1026.0433369745147"/>
    <n v="1931.9159073033707"/>
    <n v="0.84730823864589933"/>
    <n v="818.46413231460679"/>
  </r>
  <r>
    <x v="235"/>
    <x v="9"/>
    <n v="1631.2188224831464"/>
    <n v="1029.3010542538025"/>
    <n v="1928.8171264044945"/>
    <n v="0.84570942478300115"/>
    <n v="815.60941124157318"/>
  </r>
  <r>
    <x v="235"/>
    <x v="10"/>
    <n v="1675.2735102134832"/>
    <n v="1055.3176699073792"/>
    <n v="1979.9587668539327"/>
    <n v="0.8461153526320242"/>
    <n v="837.63675510674159"/>
  </r>
  <r>
    <x v="235"/>
    <x v="11"/>
    <n v="1643.9911160561801"/>
    <n v="1029.9108116959774"/>
    <n v="1939.9543988764044"/>
    <n v="0.8474380207124238"/>
    <n v="821.99555802809004"/>
  </r>
  <r>
    <x v="235"/>
    <x v="12"/>
    <n v="1660.9087320674155"/>
    <n v="1052.9668990225302"/>
    <n v="1966.559713483146"/>
    <n v="0.8445757943071226"/>
    <n v="830.45436603370774"/>
  </r>
  <r>
    <x v="235"/>
    <x v="13"/>
    <n v="1681.404373213483"/>
    <n v="1063.2944991647198"/>
    <n v="1989.4008792134828"/>
    <n v="0.84518127582120739"/>
    <n v="840.70218660674152"/>
  </r>
  <r>
    <x v="235"/>
    <x v="14"/>
    <n v="1470.0820755842697"/>
    <n v="926.1588113206343"/>
    <n v="1737.5014971910109"/>
    <n v="0.84608967414469938"/>
    <n v="735.04103779213483"/>
  </r>
  <r>
    <x v="235"/>
    <x v="15"/>
    <n v="1418.4620731011239"/>
    <n v="906.61055191258833"/>
    <n v="1683.4421123595507"/>
    <n v="0.84259628690942945"/>
    <n v="709.23103655056195"/>
  </r>
  <r>
    <x v="235"/>
    <x v="16"/>
    <n v="1423.7744071348316"/>
    <n v="896.66636922443968"/>
    <n v="1682.6004101123594"/>
    <n v="0.84617500303578064"/>
    <n v="711.88720356741578"/>
  </r>
  <r>
    <x v="235"/>
    <x v="17"/>
    <n v="1430.958822269663"/>
    <n v="890.23143466923739"/>
    <n v="1685.275988764045"/>
    <n v="0.84909464788559985"/>
    <n v="715.47941113483148"/>
  </r>
  <r>
    <x v="235"/>
    <x v="18"/>
    <n v="1420.4881348988768"/>
    <n v="893.70892202603068"/>
    <n v="1678.2437780898874"/>
    <n v="0.84641346712789345"/>
    <n v="710.24406744943838"/>
  </r>
  <r>
    <x v="235"/>
    <x v="19"/>
    <n v="1461.1106739438203"/>
    <n v="911.32114781634368"/>
    <n v="1722.0193483146068"/>
    <n v="0.8484867927725982"/>
    <n v="730.55533697191015"/>
  </r>
  <r>
    <x v="235"/>
    <x v="20"/>
    <n v="1634.7887433707865"/>
    <n v="1037.0574703984175"/>
    <n v="1935.981"/>
    <n v="0.84442396044733214"/>
    <n v="817.39437168539325"/>
  </r>
  <r>
    <x v="235"/>
    <x v="21"/>
    <n v="1788.7532315056176"/>
    <n v="1127.1273098668371"/>
    <n v="2114.2502443820226"/>
    <n v="0.84604612734877793"/>
    <n v="894.37661575280879"/>
  </r>
  <r>
    <x v="235"/>
    <x v="22"/>
    <n v="1851.488209011236"/>
    <n v="1171.3899655365949"/>
    <n v="2190.9274382022468"/>
    <n v="0.8450705289128444"/>
    <n v="925.744104505618"/>
  </r>
  <r>
    <x v="235"/>
    <x v="23"/>
    <n v="1842.391191539326"/>
    <n v="1170.9756377349888"/>
    <n v="2183.0229606741568"/>
    <n v="0.84396326778457809"/>
    <n v="921.19559576966299"/>
  </r>
  <r>
    <x v="235"/>
    <x v="24"/>
    <n v="1800.2734188876404"/>
    <n v="1137.3539556186017"/>
    <n v="2129.4502584269662"/>
    <n v="0.84541698579872437"/>
    <n v="900.13670944382022"/>
  </r>
  <r>
    <x v="235"/>
    <x v="25"/>
    <n v="1786.7393260786521"/>
    <n v="1118.5088782817477"/>
    <n v="2107.9609887640449"/>
    <n v="0.84761498699568727"/>
    <n v="893.36966303932604"/>
  </r>
  <r>
    <x v="235"/>
    <x v="26"/>
    <n v="1773.3673182134833"/>
    <n v="1106.7445074095308"/>
    <n v="2090.3863398876406"/>
    <n v="0.84834429137572853"/>
    <n v="886.68365910674163"/>
  </r>
  <r>
    <x v="235"/>
    <x v="27"/>
    <n v="1975.6736408426968"/>
    <n v="1240.9994742909969"/>
    <n v="2333.1022331460676"/>
    <n v="0.84680114431959685"/>
    <n v="987.83682042134842"/>
  </r>
  <r>
    <x v="235"/>
    <x v="28"/>
    <n v="2008.3378091460677"/>
    <n v="1284.9022800439109"/>
    <n v="2384.1968511235955"/>
    <n v="0.84235402299084594"/>
    <n v="1004.1689045730338"/>
  </r>
  <r>
    <x v="235"/>
    <x v="29"/>
    <n v="1802.6236505730342"/>
    <n v="1149.3845318317983"/>
    <n v="2137.8813876404497"/>
    <n v="0.84318225557057924"/>
    <n v="901.31182528651709"/>
  </r>
  <r>
    <x v="235"/>
    <x v="30"/>
    <n v="1802.8708301123597"/>
    <n v="1144.0414759958737"/>
    <n v="2135.2222668539325"/>
    <n v="0.84434808408434958"/>
    <n v="901.43541505617986"/>
  </r>
  <r>
    <x v="235"/>
    <x v="31"/>
    <n v="1833.5413536067419"/>
    <n v="1153.0713972039086"/>
    <n v="2165.9749634831464"/>
    <n v="0.84652010504229858"/>
    <n v="916.77067680337097"/>
  </r>
  <r>
    <x v="235"/>
    <x v="32"/>
    <n v="2006.4171025617977"/>
    <n v="1259.9582284159517"/>
    <n v="2369.2201938202247"/>
    <n v="0.84686814159158885"/>
    <n v="1003.2085512808989"/>
  </r>
  <r>
    <x v="235"/>
    <x v="33"/>
    <n v="1835.4701644382026"/>
    <n v="1156.6449265678805"/>
    <n v="2169.5110533707866"/>
    <n v="0.84602941367199669"/>
    <n v="917.73508221910129"/>
  </r>
  <r>
    <x v="235"/>
    <x v="34"/>
    <n v="1731.8371034831459"/>
    <n v="1098.8309006760853"/>
    <n v="2051.0214775280901"/>
    <n v="0.84437784901715018"/>
    <n v="865.91855174157297"/>
  </r>
  <r>
    <x v="235"/>
    <x v="35"/>
    <n v="1756.4537543258427"/>
    <n v="1095.4641522355669"/>
    <n v="2070.0655786516854"/>
    <n v="0.84850150277359315"/>
    <n v="878.22687716292137"/>
  </r>
  <r>
    <x v="235"/>
    <x v="36"/>
    <n v="1901.9047307865169"/>
    <n v="1199.6690362221423"/>
    <n v="2248.6545758426964"/>
    <n v="0.84579674940681671"/>
    <n v="950.95236539325845"/>
  </r>
  <r>
    <x v="235"/>
    <x v="37"/>
    <n v="1997.6564113483146"/>
    <n v="1264.6528022763673"/>
    <n v="2364.3133988764043"/>
    <n v="0.84492031060588813"/>
    <n v="998.82820567415729"/>
  </r>
  <r>
    <x v="235"/>
    <x v="38"/>
    <n v="1750.3026307078651"/>
    <n v="1112.1505696919387"/>
    <n v="2073.7497893258428"/>
    <n v="0.84402787632198994"/>
    <n v="875.15131535393255"/>
  </r>
  <r>
    <x v="235"/>
    <x v="39"/>
    <n v="1757.8112157303374"/>
    <n v="1125.9233516431418"/>
    <n v="2087.4874044943822"/>
    <n v="0.84207033390752517"/>
    <n v="878.90560786516869"/>
  </r>
  <r>
    <x v="235"/>
    <x v="40"/>
    <n v="1709.0236476404493"/>
    <n v="1085.9857129264883"/>
    <n v="2024.8769831460675"/>
    <n v="0.84401356816507722"/>
    <n v="854.51182382022466"/>
  </r>
  <r>
    <x v="235"/>
    <x v="41"/>
    <n v="1684.8527303932585"/>
    <n v="1073.3139327460167"/>
    <n v="1997.6815365168541"/>
    <n v="0.84340406596086281"/>
    <n v="842.42636519662926"/>
  </r>
  <r>
    <x v="235"/>
    <x v="42"/>
    <n v="1710.3892132921346"/>
    <n v="1090.5088536079456"/>
    <n v="2028.4577443820226"/>
    <n v="0.84319686620497547"/>
    <n v="855.19460664606731"/>
  </r>
  <r>
    <x v="235"/>
    <x v="43"/>
    <n v="1739.4550958426964"/>
    <n v="1095.1257502633"/>
    <n v="2055.4815589887639"/>
    <n v="0.84625186163112887"/>
    <n v="869.72754792134822"/>
  </r>
  <r>
    <x v="235"/>
    <x v="44"/>
    <n v="1685.8738655393261"/>
    <n v="1062.2835678363688"/>
    <n v="1992.6407275280897"/>
    <n v="0.84605008933581616"/>
    <n v="842.93693276966303"/>
  </r>
  <r>
    <x v="235"/>
    <x v="45"/>
    <n v="1672.0561240786515"/>
    <n v="1054.9500094638854"/>
    <n v="1977.0410224719099"/>
    <n v="0.84573668683316783"/>
    <n v="836.02806203932573"/>
  </r>
  <r>
    <x v="235"/>
    <x v="46"/>
    <n v="1761.5594300561797"/>
    <n v="1118.5726234475364"/>
    <n v="2086.6950758426965"/>
    <n v="0.84418631665423705"/>
    <n v="880.77971502808987"/>
  </r>
  <r>
    <x v="235"/>
    <x v="47"/>
    <n v="1781.4107835505617"/>
    <n v="1131.218568225624"/>
    <n v="2110.2321741573028"/>
    <n v="0.84417762432323251"/>
    <n v="890.70539177528087"/>
  </r>
  <r>
    <x v="236"/>
    <x v="0"/>
    <n v="1753.4997562247192"/>
    <n v="1102.0211659865827"/>
    <n v="2071.0412949438205"/>
    <n v="0.84667541902986776"/>
    <n v="876.74987811235962"/>
  </r>
  <r>
    <x v="236"/>
    <x v="1"/>
    <n v="1771.9166579662924"/>
    <n v="1123.480437034229"/>
    <n v="2098.0698117977527"/>
    <n v="0.84454609088913368"/>
    <n v="885.9583289831462"/>
  </r>
  <r>
    <x v="236"/>
    <x v="2"/>
    <n v="1715.4381592921352"/>
    <n v="1074.5142377362313"/>
    <n v="2024.1810505617977"/>
    <n v="0.84747268966678002"/>
    <n v="857.7190796460676"/>
  </r>
  <r>
    <x v="236"/>
    <x v="3"/>
    <n v="1746.6070939887645"/>
    <n v="1106.2573508720131"/>
    <n v="2067.4722893258427"/>
    <n v="0.84480314585415539"/>
    <n v="873.30354699438226"/>
  </r>
  <r>
    <x v="236"/>
    <x v="4"/>
    <n v="1812.8876796404495"/>
    <n v="1144.8555716896369"/>
    <n v="2144.1212696629213"/>
    <n v="0.84551545907916614"/>
    <n v="906.44383982022475"/>
  </r>
  <r>
    <x v="236"/>
    <x v="5"/>
    <n v="1738.5676807752811"/>
    <n v="1104.3458237554721"/>
    <n v="2059.6595056179776"/>
    <n v="0.84410441436223871"/>
    <n v="869.28384038764057"/>
  </r>
  <r>
    <x v="236"/>
    <x v="6"/>
    <n v="1744.5080939662921"/>
    <n v="1098.012862624807"/>
    <n v="2061.2958876404496"/>
    <n v="0.84631619576130712"/>
    <n v="872.25404698314605"/>
  </r>
  <r>
    <x v="236"/>
    <x v="7"/>
    <n v="1692.8029968876406"/>
    <n v="1063.9639114836095"/>
    <n v="1999.4002078651686"/>
    <n v="0.84665540707085707"/>
    <n v="846.40149844382029"/>
  </r>
  <r>
    <x v="236"/>
    <x v="8"/>
    <n v="1687.8310412359547"/>
    <n v="1071.5003836468072"/>
    <n v="1999.22152247191"/>
    <n v="0.84424413316092117"/>
    <n v="843.91552061797734"/>
  </r>
  <r>
    <x v="236"/>
    <x v="9"/>
    <n v="1724.4460300449437"/>
    <n v="1093.4654553540163"/>
    <n v="2041.9061713483147"/>
    <n v="0.8445275567712569"/>
    <n v="862.22301502247183"/>
  </r>
  <r>
    <x v="236"/>
    <x v="10"/>
    <n v="1939.8974416179774"/>
    <n v="1216.1541838419114"/>
    <n v="2289.5923398876403"/>
    <n v="0.84726761520925431"/>
    <n v="969.9487208089887"/>
  </r>
  <r>
    <x v="236"/>
    <x v="11"/>
    <n v="1961.9653067191011"/>
    <n v="1252.8625236572439"/>
    <n v="2327.868632022472"/>
    <n v="0.84281616227395495"/>
    <n v="980.98265335955057"/>
  </r>
  <r>
    <x v="236"/>
    <x v="12"/>
    <n v="1974.8915809887642"/>
    <n v="1262.142060407838"/>
    <n v="2343.7575252808988"/>
    <n v="0.84261770242298162"/>
    <n v="987.44579049438209"/>
  </r>
  <r>
    <x v="236"/>
    <x v="13"/>
    <n v="2066.7572750224717"/>
    <n v="1322.1661970031723"/>
    <n v="2453.4891657303369"/>
    <n v="0.84237473060422274"/>
    <n v="1033.3786375112359"/>
  </r>
  <r>
    <x v="236"/>
    <x v="14"/>
    <n v="1708.3753078651689"/>
    <n v="1083.076083724578"/>
    <n v="2022.7703764044943"/>
    <n v="0.84457204228086058"/>
    <n v="854.18765393258445"/>
  </r>
  <r>
    <x v="236"/>
    <x v="15"/>
    <n v="1614.2161118764047"/>
    <n v="1023.6830986799293"/>
    <n v="1911.4446741573033"/>
    <n v="0.84450056739835411"/>
    <n v="807.10805593820237"/>
  </r>
  <r>
    <x v="236"/>
    <x v="16"/>
    <n v="1630.0639672584268"/>
    <n v="1037.4395098873927"/>
    <n v="1932.1980421348312"/>
    <n v="0.84363193198219733"/>
    <n v="815.03198362921341"/>
  </r>
  <r>
    <x v="236"/>
    <x v="17"/>
    <n v="1706.1750047528087"/>
    <n v="1086.7183776524971"/>
    <n v="2022.8667724719101"/>
    <n v="0.84344408043634567"/>
    <n v="853.08750237640436"/>
  </r>
  <r>
    <x v="236"/>
    <x v="18"/>
    <n v="1798.42565052809"/>
    <n v="1148.0612047215218"/>
    <n v="2133.6305561797749"/>
    <n v="0.84289458890584001"/>
    <n v="899.21282526404502"/>
  </r>
  <r>
    <x v="236"/>
    <x v="19"/>
    <n v="1688.9899485842698"/>
    <n v="1080.5094049765303"/>
    <n v="2005.0405533707865"/>
    <n v="0.84237196387116142"/>
    <n v="844.49497429213488"/>
  </r>
  <r>
    <x v="236"/>
    <x v="20"/>
    <n v="1665.2323479438205"/>
    <n v="1055.0694622513895"/>
    <n v="1971.3371966292134"/>
    <n v="0.84472222752718251"/>
    <n v="832.61617397191026"/>
  </r>
  <r>
    <x v="236"/>
    <x v="21"/>
    <n v="1644.9595735955056"/>
    <n v="1056.2921592153637"/>
    <n v="1954.9028426966295"/>
    <n v="0.84145336416126837"/>
    <n v="822.47978679775281"/>
  </r>
  <r>
    <x v="236"/>
    <x v="22"/>
    <n v="1684.783844292135"/>
    <n v="1090.8070325550073"/>
    <n v="2007.0766264044942"/>
    <n v="0.83942178496208231"/>
    <n v="842.39192214606749"/>
  </r>
  <r>
    <x v="236"/>
    <x v="23"/>
    <n v="1732.9433332247193"/>
    <n v="1119.4244461785156"/>
    <n v="2063.0568792134832"/>
    <n v="0.8399881509255257"/>
    <n v="866.47166661235963"/>
  </r>
  <r>
    <x v="236"/>
    <x v="24"/>
    <n v="1986.735938258427"/>
    <n v="1251.9776056598557"/>
    <n v="2348.3116516853929"/>
    <n v="0.84602737325454158"/>
    <n v="993.36796912921352"/>
  </r>
  <r>
    <x v="236"/>
    <x v="25"/>
    <n v="1977.1121447191013"/>
    <n v="1245.5126556055909"/>
    <n v="2336.722963483146"/>
    <n v="0.84610464125023843"/>
    <n v="988.55607235955063"/>
  </r>
  <r>
    <x v="236"/>
    <x v="26"/>
    <n v="1753.1836905842697"/>
    <n v="1103.3098518267723"/>
    <n v="2071.4597949438203"/>
    <n v="0.84635178286519319"/>
    <n v="876.59184529213485"/>
  </r>
  <r>
    <x v="236"/>
    <x v="27"/>
    <n v="1742.0768198089888"/>
    <n v="1102.1608446725338"/>
    <n v="2061.453412921348"/>
    <n v="0.84507212672841292"/>
    <n v="871.03840990449442"/>
  </r>
  <r>
    <x v="236"/>
    <x v="28"/>
    <n v="1692.4058887752808"/>
    <n v="1063.9329735107649"/>
    <n v="1999.0475393258425"/>
    <n v="0.84660612390740175"/>
    <n v="846.2029443876404"/>
  </r>
  <r>
    <x v="236"/>
    <x v="29"/>
    <n v="1723.9152018539326"/>
    <n v="1106.7679967261283"/>
    <n v="2048.6139269662922"/>
    <n v="0.84150321305625775"/>
    <n v="861.95760092696628"/>
  </r>
  <r>
    <x v="236"/>
    <x v="30"/>
    <n v="1835.9847841348314"/>
    <n v="1184.9017676523899"/>
    <n v="2185.1389719101121"/>
    <n v="0.84021419586413226"/>
    <n v="917.99239206741572"/>
  </r>
  <r>
    <x v="236"/>
    <x v="31"/>
    <n v="1495.2538673595507"/>
    <n v="945.26021576437279"/>
    <n v="1768.9830421348311"/>
    <n v="0.84526184352511335"/>
    <n v="747.62693367977533"/>
  </r>
  <r>
    <x v="236"/>
    <x v="32"/>
    <n v="1419.3251754269663"/>
    <n v="896.34311721106621"/>
    <n v="1678.6646292134828"/>
    <n v="0.8455084778261952"/>
    <n v="709.66258771348316"/>
  </r>
  <r>
    <x v="236"/>
    <x v="33"/>
    <n v="1469.8956778988763"/>
    <n v="931.27830745564199"/>
    <n v="1740.0783286516853"/>
    <n v="0.8447296042344471"/>
    <n v="734.94783894943816"/>
  </r>
  <r>
    <x v="236"/>
    <x v="34"/>
    <n v="1620.6468320224719"/>
    <n v="1019.533540519119"/>
    <n v="1914.665713483146"/>
    <n v="0.84643853003154423"/>
    <n v="810.32341601123596"/>
  </r>
  <r>
    <x v="236"/>
    <x v="35"/>
    <n v="1457.1679576853933"/>
    <n v="920.6926387424453"/>
    <n v="1723.6627837078652"/>
    <n v="0.84539039274886452"/>
    <n v="728.58397884269664"/>
  </r>
  <r>
    <x v="236"/>
    <x v="36"/>
    <n v="1463.1934654719103"/>
    <n v="944.16935688250237"/>
    <n v="1741.3761488764042"/>
    <n v="0.84025123831862114"/>
    <n v="731.59673273595513"/>
  </r>
  <r>
    <x v="236"/>
    <x v="37"/>
    <n v="1583.1363238988768"/>
    <n v="1012.2776441480629"/>
    <n v="1879.1026179775286"/>
    <n v="0.84249593862138339"/>
    <n v="791.56816194943838"/>
  </r>
  <r>
    <x v="236"/>
    <x v="38"/>
    <n v="1623.5886737528087"/>
    <n v="1037.7544570139048"/>
    <n v="1926.9080140449437"/>
    <n v="0.84258753501397798"/>
    <n v="811.79433687640437"/>
  </r>
  <r>
    <x v="236"/>
    <x v="39"/>
    <n v="1787.5659592921349"/>
    <n v="1132.7912476937995"/>
    <n v="2116.2722106741576"/>
    <n v="0.84467676241077216"/>
    <n v="893.78297964606747"/>
  </r>
  <r>
    <x v="236"/>
    <x v="40"/>
    <n v="1853.8222322022473"/>
    <n v="1167.2073451975798"/>
    <n v="2190.6688146067413"/>
    <n v="0.84623573396466911"/>
    <n v="926.91111610112364"/>
  </r>
  <r>
    <x v="236"/>
    <x v="41"/>
    <n v="1592.0672043033708"/>
    <n v="1018.386594950274"/>
    <n v="1889.9177865168538"/>
    <n v="0.84240024389503942"/>
    <n v="796.03360215168539"/>
  </r>
  <r>
    <x v="236"/>
    <x v="42"/>
    <n v="1573.9542118314605"/>
    <n v="994.88779510565382"/>
    <n v="1862.0240561797755"/>
    <n v="0.84529209308963826"/>
    <n v="786.97710591573025"/>
  </r>
  <r>
    <x v="236"/>
    <x v="43"/>
    <n v="1634.2133418202247"/>
    <n v="1039.1781698422376"/>
    <n v="1936.6322612359552"/>
    <n v="0.84384287844986783"/>
    <n v="817.10667091011237"/>
  </r>
  <r>
    <x v="236"/>
    <x v="44"/>
    <n v="1743.9367445393257"/>
    <n v="1102.0216803474107"/>
    <n v="2062.9510786516853"/>
    <n v="0.84536020392647282"/>
    <n v="871.96837226966284"/>
  </r>
  <r>
    <x v="236"/>
    <x v="45"/>
    <n v="1881.29157805618"/>
    <n v="1196.6135127830339"/>
    <n v="2229.6057724719103"/>
    <n v="0.84377767643220503"/>
    <n v="940.64578902809001"/>
  </r>
  <r>
    <x v="236"/>
    <x v="46"/>
    <n v="1949.0147197078652"/>
    <n v="1231.1230233260796"/>
    <n v="2305.2813876404493"/>
    <n v="0.8454563204983675"/>
    <n v="974.5073598539326"/>
  </r>
  <r>
    <x v="236"/>
    <x v="47"/>
    <n v="1908.4853795056179"/>
    <n v="1201.5831007184677"/>
    <n v="2255.242424157303"/>
    <n v="0.84624400421996548"/>
    <n v="954.24268975280893"/>
  </r>
  <r>
    <x v="237"/>
    <x v="0"/>
    <n v="1917.9470881011239"/>
    <n v="1208.3584610555038"/>
    <n v="2266.8593258426968"/>
    <n v="0.84608121299637062"/>
    <n v="958.97354405056194"/>
  </r>
  <r>
    <x v="237"/>
    <x v="1"/>
    <n v="1903.7808640112364"/>
    <n v="1194.164991083346"/>
    <n v="2247.312084269663"/>
    <n v="0.84713684286974844"/>
    <n v="951.89043200561821"/>
  </r>
  <r>
    <x v="237"/>
    <x v="2"/>
    <n v="1869.7227651910116"/>
    <n v="1172.1060819239967"/>
    <n v="2206.7387443820226"/>
    <n v="0.84727871387177311"/>
    <n v="934.8613825955058"/>
  </r>
  <r>
    <x v="237"/>
    <x v="3"/>
    <n v="1825.3195948314608"/>
    <n v="1144.2132277516355"/>
    <n v="2154.3016348314609"/>
    <n v="0.84729063252753944"/>
    <n v="912.6597974157304"/>
  </r>
  <r>
    <x v="237"/>
    <x v="4"/>
    <n v="1828.2290195730341"/>
    <n v="1143.8066771637575"/>
    <n v="2156.5516601123595"/>
    <n v="0.84775572660187548"/>
    <n v="914.11450978651703"/>
  </r>
  <r>
    <x v="237"/>
    <x v="5"/>
    <n v="1852.5984908764042"/>
    <n v="1158.3328869585744"/>
    <n v="2184.9156151685393"/>
    <n v="0.84790390897247492"/>
    <n v="926.29924543820209"/>
  </r>
  <r>
    <x v="237"/>
    <x v="6"/>
    <n v="1830.9723072471911"/>
    <n v="1141.1980121834094"/>
    <n v="2157.4968117977528"/>
    <n v="0.84865585767494955"/>
    <n v="915.48615362359556"/>
  </r>
  <r>
    <x v="237"/>
    <x v="7"/>
    <n v="1815.4769866179777"/>
    <n v="1144.2985072687707"/>
    <n v="2146.0139241573038"/>
    <n v="0.84597633136554728"/>
    <n v="907.73849330898884"/>
  </r>
  <r>
    <x v="237"/>
    <x v="8"/>
    <n v="1795.5729555168541"/>
    <n v="1122.7636177581239"/>
    <n v="2117.7063960674154"/>
    <n v="0.84788569314954909"/>
    <n v="897.78647775842705"/>
  </r>
  <r>
    <x v="237"/>
    <x v="9"/>
    <n v="1692.4383057640448"/>
    <n v="1059.4215621959866"/>
    <n v="1996.6776067415728"/>
    <n v="0.84762722837663129"/>
    <n v="846.2191528820224"/>
  </r>
  <r>
    <x v="237"/>
    <x v="10"/>
    <n v="1919.6976054943821"/>
    <n v="1221.1052102640663"/>
    <n v="2275.156441011236"/>
    <n v="0.84376510155105489"/>
    <n v="959.84880274719103"/>
  </r>
  <r>
    <x v="237"/>
    <x v="11"/>
    <n v="1973.0194998876407"/>
    <n v="1258.4158040786451"/>
    <n v="2340.1744129213484"/>
    <n v="0.84310788503350431"/>
    <n v="986.50974994382034"/>
  </r>
  <r>
    <x v="237"/>
    <x v="12"/>
    <n v="2044.8717554831462"/>
    <n v="1300.1522991948143"/>
    <n v="2423.199640449438"/>
    <n v="0.84387258950891797"/>
    <n v="1022.4358777415731"/>
  </r>
  <r>
    <x v="237"/>
    <x v="13"/>
    <n v="2149.3314496516855"/>
    <n v="1364.6014655643787"/>
    <n v="2545.9306432584267"/>
    <n v="0.8442223103536115"/>
    <n v="1074.6657248258427"/>
  </r>
  <r>
    <x v="237"/>
    <x v="14"/>
    <n v="1849.8065777191016"/>
    <n v="1182.8959397945432"/>
    <n v="2195.683761235955"/>
    <n v="0.84247404402072978"/>
    <n v="924.9032888595508"/>
  </r>
  <r>
    <x v="237"/>
    <x v="15"/>
    <n v="1995.6546622921348"/>
    <n v="1278.2010998563796"/>
    <n v="2369.9020196629212"/>
    <n v="0.84208319404528931"/>
    <n v="997.82733114606742"/>
  </r>
  <r>
    <x v="237"/>
    <x v="16"/>
    <n v="1958.0914765617979"/>
    <n v="1248.8238940948061"/>
    <n v="2322.4304831460677"/>
    <n v="0.84312167394103443"/>
    <n v="979.04573828089895"/>
  </r>
  <r>
    <x v="237"/>
    <x v="17"/>
    <n v="2044.0856435056182"/>
    <n v="1286.0491111195472"/>
    <n v="2414.9965702247187"/>
    <n v="0.84641347681724177"/>
    <n v="1022.0428217528091"/>
  </r>
  <r>
    <x v="237"/>
    <x v="18"/>
    <n v="2211.3046279213486"/>
    <n v="1416.2323825883825"/>
    <n v="2625.9440814606737"/>
    <n v="0.84209890207993954"/>
    <n v="1105.6523139606743"/>
  </r>
  <r>
    <x v="237"/>
    <x v="19"/>
    <n v="2136.1458394719098"/>
    <n v="1370.5074569488531"/>
    <n v="2537.99325"/>
    <n v="0.84166726584946983"/>
    <n v="1068.0729197359549"/>
  </r>
  <r>
    <x v="237"/>
    <x v="20"/>
    <n v="2068.6617731123597"/>
    <n v="1322.9280965867681"/>
    <n v="2455.5040786516852"/>
    <n v="0.84245910690902204"/>
    <n v="1034.3308865561798"/>
  </r>
  <r>
    <x v="237"/>
    <x v="21"/>
    <n v="2055.4964235505618"/>
    <n v="1312.7262114003547"/>
    <n v="2438.9169016853934"/>
    <n v="0.84279067570122124"/>
    <n v="1027.7482117752809"/>
  </r>
  <r>
    <x v="237"/>
    <x v="22"/>
    <n v="2049.3331435617979"/>
    <n v="1318.7505904353445"/>
    <n v="2436.9795758426967"/>
    <n v="0.84093160397257238"/>
    <n v="1024.6665717808989"/>
  </r>
  <r>
    <x v="237"/>
    <x v="23"/>
    <n v="2109.0006635056188"/>
    <n v="1351.6698168676605"/>
    <n v="2504.9740702247191"/>
    <n v="0.84192514747923997"/>
    <n v="1054.5003317528094"/>
  </r>
  <r>
    <x v="237"/>
    <x v="24"/>
    <n v="2173.3808031910116"/>
    <n v="1376.4443595877021"/>
    <n v="2572.5829803370789"/>
    <n v="0.84482437293674351"/>
    <n v="1086.6904015955058"/>
  </r>
  <r>
    <x v="237"/>
    <x v="25"/>
    <n v="2354.7862723146072"/>
    <n v="1494.6647680715023"/>
    <n v="2789.0932499999999"/>
    <n v="0.84428380883809007"/>
    <n v="1177.3931361573036"/>
  </r>
  <r>
    <x v="237"/>
    <x v="26"/>
    <n v="2143.3059418651683"/>
    <n v="1347.975749302823"/>
    <n v="2531.9555646067415"/>
    <n v="0.84650219451938236"/>
    <n v="1071.6529709325841"/>
  </r>
  <r>
    <x v="237"/>
    <x v="27"/>
    <n v="2048.7415335168539"/>
    <n v="1309.4165242106149"/>
    <n v="2431.4426797752808"/>
    <n v="0.84260326207081437"/>
    <n v="1024.370766758427"/>
  </r>
  <r>
    <x v="237"/>
    <x v="28"/>
    <n v="1970.7503106741576"/>
    <n v="1255.8477741126878"/>
    <n v="2336.8804887640449"/>
    <n v="0.84332524497924566"/>
    <n v="985.37515533707881"/>
  </r>
  <r>
    <x v="237"/>
    <x v="29"/>
    <n v="2064.4070433370789"/>
    <n v="1306.5503643213633"/>
    <n v="2443.1230617977531"/>
    <n v="0.84498692498035732"/>
    <n v="1032.2035216685395"/>
  </r>
  <r>
    <x v="237"/>
    <x v="30"/>
    <n v="2198.9010775955057"/>
    <n v="1372.6411705508847"/>
    <n v="2592.1631376404493"/>
    <n v="0.84828807479959945"/>
    <n v="1099.4505387977529"/>
  </r>
  <r>
    <x v="237"/>
    <x v="31"/>
    <n v="1950.9313741685394"/>
    <n v="1223.9873843116934"/>
    <n v="2303.101896067416"/>
    <n v="0.84708860580584233"/>
    <n v="975.46568708426969"/>
  </r>
  <r>
    <x v="237"/>
    <x v="32"/>
    <n v="1861.3713384606745"/>
    <n v="1163.4292556147195"/>
    <n v="2195.0560112359553"/>
    <n v="0.84798352704111846"/>
    <n v="930.68566923033723"/>
  </r>
  <r>
    <x v="237"/>
    <x v="33"/>
    <n v="1880.5946127977527"/>
    <n v="1178.8657396962042"/>
    <n v="2219.5406123595503"/>
    <n v="0.84729002133397746"/>
    <n v="940.29730639887634"/>
  </r>
  <r>
    <x v="237"/>
    <x v="34"/>
    <n v="2086.8112346966291"/>
    <n v="1319.1188934137724"/>
    <n v="2468.7761713483151"/>
    <n v="0.84528166583725695"/>
    <n v="1043.4056173483145"/>
  </r>
  <r>
    <x v="237"/>
    <x v="35"/>
    <n v="1978.4047721460672"/>
    <n v="1242.4197866977004"/>
    <n v="2336.170449438202"/>
    <n v="0.84685805893222832"/>
    <n v="989.20238607303361"/>
  </r>
  <r>
    <x v="237"/>
    <x v="36"/>
    <n v="1760.4288875730333"/>
    <n v="1099.5569675373179"/>
    <n v="2075.6048258426963"/>
    <n v="0.84815224249553312"/>
    <n v="880.21444378651665"/>
  </r>
  <r>
    <x v="237"/>
    <x v="37"/>
    <n v="1725.0943698202248"/>
    <n v="1075.3439387294109"/>
    <n v="2032.8096741573033"/>
    <n v="0.84862561987528851"/>
    <n v="862.54718491011238"/>
  </r>
  <r>
    <x v="237"/>
    <x v="38"/>
    <n v="1957.0176638089893"/>
    <n v="1239.0942059753752"/>
    <n v="2316.3058061797756"/>
    <n v="0.84488743178373704"/>
    <n v="978.50883190449463"/>
  </r>
  <r>
    <x v="237"/>
    <x v="39"/>
    <n v="2084.9107887303371"/>
    <n v="1318.5698650898087"/>
    <n v="2466.8764634831459"/>
    <n v="0.84516222015694853"/>
    <n v="1042.4553943651686"/>
  </r>
  <r>
    <x v="237"/>
    <x v="40"/>
    <n v="1834.3841953146068"/>
    <n v="1155.8192634522384"/>
    <n v="2168.1521039325844"/>
    <n v="0.84605881293448426"/>
    <n v="917.19209765730341"/>
  </r>
  <r>
    <x v="237"/>
    <x v="41"/>
    <n v="1751.6155187528091"/>
    <n v="1117.4867879566359"/>
    <n v="2077.7231882022475"/>
    <n v="0.84304566108654566"/>
    <n v="875.80775937640453"/>
  </r>
  <r>
    <x v="237"/>
    <x v="42"/>
    <n v="1729.8150938089886"/>
    <n v="1095.8290077480308"/>
    <n v="2047.7063932584267"/>
    <n v="0.84475738294512459"/>
    <n v="864.90754690449432"/>
  </r>
  <r>
    <x v="237"/>
    <x v="43"/>
    <n v="1685.6226338764047"/>
    <n v="1057.9928247607013"/>
    <n v="1990.1438342696631"/>
    <n v="0.84698533083413508"/>
    <n v="842.81131693820237"/>
  </r>
  <r>
    <x v="237"/>
    <x v="44"/>
    <n v="1716.029769337079"/>
    <n v="1082.3825686805558"/>
    <n v="2028.8691910112359"/>
    <n v="0.84580601693782409"/>
    <n v="858.01488466853948"/>
  </r>
  <r>
    <x v="237"/>
    <x v="45"/>
    <n v="1864.7548616629213"/>
    <n v="1167.4189641569108"/>
    <n v="2200.0403932584272"/>
    <n v="0.84760028378437058"/>
    <n v="932.37743083146063"/>
  </r>
  <r>
    <x v="237"/>
    <x v="46"/>
    <n v="1886.4337228988763"/>
    <n v="1187.762591707411"/>
    <n v="2229.2178370786514"/>
    <n v="0.84623121685183211"/>
    <n v="943.21686144943817"/>
  </r>
  <r>
    <x v="237"/>
    <x v="47"/>
    <n v="1878.4388830449436"/>
    <n v="1183.0125966718092"/>
    <n v="2219.9214943820225"/>
    <n v="0.84617356415473599"/>
    <n v="939.21944152247181"/>
  </r>
  <r>
    <x v="238"/>
    <x v="0"/>
    <n v="1863.9201242022473"/>
    <n v="1171.8507403613883"/>
    <n v="2201.6885308988767"/>
    <n v="0.84658665294553281"/>
    <n v="931.96006210112364"/>
  </r>
  <r>
    <x v="238"/>
    <x v="1"/>
    <n v="1840.8432803258427"/>
    <n v="1156.9000408270851"/>
    <n v="2174.1944915730332"/>
    <n v="0.84667829279338735"/>
    <n v="920.42164016292134"/>
  </r>
  <r>
    <x v="238"/>
    <x v="2"/>
    <n v="1847.448241786517"/>
    <n v="1167.902936710763"/>
    <n v="2185.6491657303368"/>
    <n v="0.84526294098494548"/>
    <n v="923.72412089325849"/>
  </r>
  <r>
    <x v="238"/>
    <x v="3"/>
    <n v="1773.2376502584268"/>
    <n v="1119.7306585542651"/>
    <n v="2097.1810870786517"/>
    <n v="0.84553387458234508"/>
    <n v="886.61882512921341"/>
  </r>
  <r>
    <x v="238"/>
    <x v="4"/>
    <n v="1804.139144797753"/>
    <n v="1130.9286127201622"/>
    <n v="2129.2997865168536"/>
    <n v="0.8472922207675585"/>
    <n v="902.06957239887652"/>
  </r>
  <r>
    <x v="238"/>
    <x v="5"/>
    <n v="1784.9523395730339"/>
    <n v="1135.087840036015"/>
    <n v="2115.2964943820225"/>
    <n v="0.84383080306408886"/>
    <n v="892.47616978651695"/>
  </r>
  <r>
    <x v="238"/>
    <x v="6"/>
    <n v="1792.2340056741575"/>
    <n v="1119.2424553383519"/>
    <n v="2113.0088511235958"/>
    <n v="0.84819048662343943"/>
    <n v="896.11700283707876"/>
  </r>
  <r>
    <x v="238"/>
    <x v="7"/>
    <n v="1805.8369845842697"/>
    <n v="1121.3314726679803"/>
    <n v="2125.660247191011"/>
    <n v="0.84954168332903757"/>
    <n v="902.91849229213483"/>
  </r>
  <r>
    <x v="238"/>
    <x v="8"/>
    <n v="1783.1977700561797"/>
    <n v="1131.0661953406247"/>
    <n v="2111.6593061797748"/>
    <n v="0.84445334758199309"/>
    <n v="891.59888502808985"/>
  </r>
  <r>
    <x v="238"/>
    <x v="9"/>
    <n v="1872.3728540224718"/>
    <n v="1187.1369964686423"/>
    <n v="2216.9966966292136"/>
    <n v="0.84455374104493797"/>
    <n v="936.18642701123588"/>
  </r>
  <r>
    <x v="238"/>
    <x v="10"/>
    <n v="2122.1619609438203"/>
    <n v="1347.273983337552"/>
    <n v="2513.7061432584269"/>
    <n v="0.84423629493658237"/>
    <n v="1061.0809804719102"/>
  </r>
  <r>
    <x v="238"/>
    <x v="11"/>
    <n v="2152.3016562471912"/>
    <n v="1361.561804086816"/>
    <n v="2546.8123146067414"/>
    <n v="0.84509629700747402"/>
    <n v="1076.1508281235956"/>
  </r>
  <r>
    <x v="238"/>
    <x v="12"/>
    <n v="2221.3538944382026"/>
    <n v="1409.7109125522998"/>
    <n v="2630.9120056179772"/>
    <n v="0.84432846469010914"/>
    <n v="1110.6769472191013"/>
  </r>
  <r>
    <x v="238"/>
    <x v="13"/>
    <n v="2388.5283054943825"/>
    <n v="1534.7455999833107"/>
    <n v="2839.1039999999998"/>
    <n v="0.84129651661030469"/>
    <n v="1194.2641527471912"/>
  </r>
  <r>
    <x v="238"/>
    <x v="14"/>
    <n v="2111.1118198988765"/>
    <n v="1355.0760736007928"/>
    <n v="2508.5900983146066"/>
    <n v="0.84155311835011415"/>
    <n v="1055.5559099494383"/>
  </r>
  <r>
    <x v="238"/>
    <x v="15"/>
    <n v="2004.9218689550567"/>
    <n v="1249.9812864146654"/>
    <n v="2362.660558988764"/>
    <n v="0.84858650614338682"/>
    <n v="1002.4609344775283"/>
  </r>
  <r>
    <x v="238"/>
    <x v="16"/>
    <n v="1956.3490634157306"/>
    <n v="1226.0398192545961"/>
    <n v="2308.7822106741573"/>
    <n v="0.84735106428444051"/>
    <n v="978.1745317078653"/>
  </r>
  <r>
    <x v="238"/>
    <x v="17"/>
    <n v="1946.4740382134833"/>
    <n v="1227.8803440545796"/>
    <n v="2301.402033707865"/>
    <n v="0.84577749115718581"/>
    <n v="973.23701910674163"/>
  </r>
  <r>
    <x v="238"/>
    <x v="18"/>
    <n v="2007.259944269663"/>
    <n v="1279.2772485110004"/>
    <n v="2380.2610702247193"/>
    <n v="0.84329402744051041"/>
    <n v="1003.6299721348315"/>
  </r>
  <r>
    <x v="238"/>
    <x v="19"/>
    <n v="2017.5725988202246"/>
    <n v="1280.2356855984667"/>
    <n v="2389.4774747191009"/>
    <n v="0.84435723716433186"/>
    <n v="1008.7862994101123"/>
  </r>
  <r>
    <x v="238"/>
    <x v="20"/>
    <n v="2253.5763812696628"/>
    <n v="1425.1822428198134"/>
    <n v="2666.4116207865172"/>
    <n v="0.84517197708766378"/>
    <n v="1126.7881906348314"/>
  </r>
  <r>
    <x v="238"/>
    <x v="21"/>
    <n v="2233.3522324044939"/>
    <n v="1407.4317380313082"/>
    <n v="2639.8345196629211"/>
    <n v="0.84601978486502605"/>
    <n v="1116.6761162022469"/>
  </r>
  <r>
    <x v="238"/>
    <x v="22"/>
    <n v="2105.4023777528096"/>
    <n v="1339.5599278127027"/>
    <n v="2495.4238061797755"/>
    <n v="0.84370533475672549"/>
    <n v="1052.7011888764048"/>
  </r>
  <r>
    <x v="238"/>
    <x v="23"/>
    <n v="2153.9751832921347"/>
    <n v="1356.8626869545417"/>
    <n v="2545.7190421348314"/>
    <n v="0.84611661681479922"/>
    <n v="1076.9875916460674"/>
  </r>
  <r>
    <x v="238"/>
    <x v="24"/>
    <n v="2170.0053842359553"/>
    <n v="1363.0478914462092"/>
    <n v="2562.5813005617974"/>
    <n v="0.84680450285039655"/>
    <n v="1085.0026921179776"/>
  </r>
  <r>
    <x v="238"/>
    <x v="25"/>
    <n v="2118.4785805955057"/>
    <n v="1340.0015494979998"/>
    <n v="2506.7021460674159"/>
    <n v="0.84512576969666453"/>
    <n v="1059.2392902977529"/>
  </r>
  <r>
    <x v="238"/>
    <x v="26"/>
    <n v="2072.3816225730338"/>
    <n v="1313.7589692575905"/>
    <n v="2453.7172247191011"/>
    <n v="0.84458861098400528"/>
    <n v="1036.1908112865169"/>
  </r>
  <r>
    <x v="238"/>
    <x v="27"/>
    <n v="2235.2891474831463"/>
    <n v="1419.3930244880357"/>
    <n v="2647.8659578651682"/>
    <n v="0.84418516006956013"/>
    <n v="1117.6445737415731"/>
  </r>
  <r>
    <x v="238"/>
    <x v="28"/>
    <n v="2112.8096596853939"/>
    <n v="1337.0930358139012"/>
    <n v="2500.3564634831459"/>
    <n v="0.8450033787350959"/>
    <n v="1056.4048298426969"/>
  </r>
  <r>
    <x v="238"/>
    <x v="29"/>
    <n v="1763.6462737078652"/>
    <n v="1127.0027652921915"/>
    <n v="2092.9843314606742"/>
    <n v="0.84264666829924761"/>
    <n v="881.82313685393262"/>
  </r>
  <r>
    <x v="238"/>
    <x v="30"/>
    <n v="1783.7812758539326"/>
    <n v="1142.8610245717068"/>
    <n v="2118.4916713483144"/>
    <n v="0.84200532859241528"/>
    <n v="891.89063792696629"/>
  </r>
  <r>
    <x v="238"/>
    <x v="31"/>
    <n v="1747.8065225730338"/>
    <n v="1125.0777058451149"/>
    <n v="2078.6119129213484"/>
    <n v="0.84085274009452293"/>
    <n v="873.90326128651691"/>
  </r>
  <r>
    <x v="238"/>
    <x v="32"/>
    <n v="1678.4908963483149"/>
    <n v="1084.3713998775402"/>
    <n v="1998.2975308988764"/>
    <n v="0.83996045153160659"/>
    <n v="839.24544817415745"/>
  </r>
  <r>
    <x v="238"/>
    <x v="33"/>
    <n v="1690.7809872134833"/>
    <n v="1074.1222966352573"/>
    <n v="2003.1173342696629"/>
    <n v="0.84407486186022274"/>
    <n v="845.39049360674164"/>
  </r>
  <r>
    <x v="238"/>
    <x v="34"/>
    <n v="1669.349305516854"/>
    <n v="1066.0014401537073"/>
    <n v="1980.6782106741571"/>
    <n v="0.84281701920104579"/>
    <n v="834.67465275842699"/>
  </r>
  <r>
    <x v="238"/>
    <x v="35"/>
    <n v="1806.5542104606745"/>
    <n v="1154.9678012475833"/>
    <n v="2144.1988567415729"/>
    <n v="0.84253109490320344"/>
    <n v="903.27710523033727"/>
  </r>
  <r>
    <x v="238"/>
    <x v="36"/>
    <n v="1904.6034451011237"/>
    <n v="1210.5825522428988"/>
    <n v="2256.7730056179776"/>
    <n v="0.84394994107064902"/>
    <n v="952.30172255056186"/>
  </r>
  <r>
    <x v="238"/>
    <x v="37"/>
    <n v="1598.8707198202244"/>
    <n v="1010.8295513678846"/>
    <n v="1891.6035421348315"/>
    <n v="0.84524620736106582"/>
    <n v="799.4353599101122"/>
  </r>
  <r>
    <x v="238"/>
    <x v="38"/>
    <n v="1595.0779321348314"/>
    <n v="1012.7611621216541"/>
    <n v="1889.4334550561798"/>
    <n v="0.84420963747961364"/>
    <n v="797.53896606741569"/>
  </r>
  <r>
    <x v="238"/>
    <x v="39"/>
    <n v="1583.4645459101125"/>
    <n v="1003.0609968516006"/>
    <n v="1874.4309353932583"/>
    <n v="0.84477081337643378"/>
    <n v="791.73227295505626"/>
  </r>
  <r>
    <x v="238"/>
    <x v="40"/>
    <n v="1542.4408466292134"/>
    <n v="970.81996555211038"/>
    <n v="1822.5298820224718"/>
    <n v="0.84631854974995413"/>
    <n v="771.22042331460671"/>
  </r>
  <r>
    <x v="238"/>
    <x v="41"/>
    <n v="1562.3570341011234"/>
    <n v="986.79754005565621"/>
    <n v="1847.8985056179772"/>
    <n v="0.84547773016280325"/>
    <n v="781.17851705056171"/>
  </r>
  <r>
    <x v="238"/>
    <x v="42"/>
    <n v="1523.4039699775283"/>
    <n v="952.50353224667685"/>
    <n v="1796.6698735955056"/>
    <n v="0.84790422122951492"/>
    <n v="761.70198498876414"/>
  </r>
  <r>
    <x v="238"/>
    <x v="43"/>
    <n v="1539.5881516179775"/>
    <n v="964.99157012206024"/>
    <n v="1817.0141460674156"/>
    <n v="0.84731764744381632"/>
    <n v="769.79407580898874"/>
  </r>
  <r>
    <x v="238"/>
    <x v="44"/>
    <n v="1623.9574170000001"/>
    <n v="1027.883124553889"/>
    <n v="1921.9212808988764"/>
    <n v="0.84496562535614383"/>
    <n v="811.97870850000004"/>
  </r>
  <r>
    <x v="238"/>
    <x v="45"/>
    <n v="1779.8101947303373"/>
    <n v="1100.2260612018192"/>
    <n v="2092.4200617977526"/>
    <n v="0.85059889609410977"/>
    <n v="889.90509736516867"/>
  </r>
  <r>
    <x v="238"/>
    <x v="46"/>
    <n v="1850.454917494382"/>
    <n v="1165.000956978191"/>
    <n v="2186.6436910112357"/>
    <n v="0.84625351862361275"/>
    <n v="925.22745874719101"/>
  </r>
  <r>
    <x v="238"/>
    <x v="47"/>
    <n v="1861.7927593146067"/>
    <n v="1181.4616423736536"/>
    <n v="2205.0224241573028"/>
    <n v="0.84434187104747072"/>
    <n v="930.89637965730333"/>
  </r>
  <r>
    <x v="239"/>
    <x v="0"/>
    <n v="1844.1943865393259"/>
    <n v="1167.8656430119051"/>
    <n v="2182.8795421348314"/>
    <n v="0.84484477999904883"/>
    <n v="922.09719326966297"/>
  </r>
  <r>
    <x v="239"/>
    <x v="1"/>
    <n v="1851.8691086292131"/>
    <n v="1161.2874982163194"/>
    <n v="2185.8654691011234"/>
    <n v="0.84720177650765627"/>
    <n v="925.93455431460654"/>
  </r>
  <r>
    <x v="239"/>
    <x v="2"/>
    <n v="1816.7209885617979"/>
    <n v="1158.7092584415511"/>
    <n v="2154.7812640449438"/>
    <n v="0.84311155794600656"/>
    <n v="908.36049428089893"/>
  </r>
  <r>
    <x v="239"/>
    <x v="3"/>
    <n v="1841.6172359325842"/>
    <n v="1156.5078153839784"/>
    <n v="2174.6412050561798"/>
    <n v="0.84686026901849665"/>
    <n v="920.8086179662921"/>
  </r>
  <r>
    <x v="239"/>
    <x v="4"/>
    <n v="1850.766931011236"/>
    <n v="1171.5668447924024"/>
    <n v="2190.4125421348313"/>
    <n v="0.84493988936323017"/>
    <n v="925.38346550561801"/>
  </r>
  <r>
    <x v="239"/>
    <x v="5"/>
    <n v="1794.9286678651686"/>
    <n v="1138.372940772842"/>
    <n v="2125.479210674157"/>
    <n v="0.84448187441732503"/>
    <n v="897.46433393258428"/>
  </r>
  <r>
    <x v="239"/>
    <x v="6"/>
    <n v="1763.1843316179775"/>
    <n v="1122.0162894902071"/>
    <n v="2089.9137640449439"/>
    <n v="0.84366367739758086"/>
    <n v="881.59216580898874"/>
  </r>
  <r>
    <x v="239"/>
    <x v="7"/>
    <n v="1734.499348685393"/>
    <n v="1093.0502096602888"/>
    <n v="2050.1821264044943"/>
    <n v="0.84602208084179831"/>
    <n v="867.24967434269649"/>
  </r>
  <r>
    <x v="239"/>
    <x v="8"/>
    <n v="1767.3337061797752"/>
    <n v="1117.0055998238711"/>
    <n v="2090.7343061797751"/>
    <n v="0.84531721747517363"/>
    <n v="883.66685308988758"/>
  </r>
  <r>
    <x v="239"/>
    <x v="9"/>
    <n v="1818.6497993932585"/>
    <n v="1132.5963755653511"/>
    <n v="2142.4895898876402"/>
    <n v="0.84884883827539859"/>
    <n v="909.32489969662925"/>
  </r>
  <r>
    <x v="239"/>
    <x v="10"/>
    <n v="2030.4826645955059"/>
    <n v="1279.2275813145181"/>
    <n v="2399.8506320224719"/>
    <n v="0.84608710121442787"/>
    <n v="1015.2413322977529"/>
  </r>
  <r>
    <x v="239"/>
    <x v="11"/>
    <n v="2209.8296549325842"/>
    <n v="1412.975834032286"/>
    <n v="2622.9463988764046"/>
    <n v="0.84249897591472411"/>
    <n v="1104.9148274662921"/>
  </r>
  <r>
    <x v="239"/>
    <x v="12"/>
    <n v="2339.5543397191013"/>
    <n v="1492.4130088935192"/>
    <n v="2775.033530898877"/>
    <n v="0.84307245792496166"/>
    <n v="1169.7771698595507"/>
  </r>
  <r>
    <x v="239"/>
    <x v="13"/>
    <n v="2401.4100064044947"/>
    <n v="1543.420584583871"/>
    <n v="2854.6308202247192"/>
    <n v="0.84123312527518124"/>
    <n v="1200.7050032022473"/>
  </r>
  <r>
    <x v="239"/>
    <x v="14"/>
    <n v="2120.6018933595506"/>
    <n v="1342.2829242331277"/>
    <n v="2509.7162865168539"/>
    <n v="0.8449568203195823"/>
    <n v="1060.3009466797753"/>
  </r>
  <r>
    <x v="239"/>
    <x v="15"/>
    <n v="1988.8714073932583"/>
    <n v="1253.1223034511581"/>
    <n v="2350.728606741573"/>
    <n v="0.8460659395939808"/>
    <n v="994.43570369662916"/>
  </r>
  <r>
    <x v="239"/>
    <x v="16"/>
    <n v="2068.7711804494384"/>
    <n v="1314.8929801873812"/>
    <n v="2451.2767584269664"/>
    <n v="0.84395659255424527"/>
    <n v="1034.3855902247192"/>
  </r>
  <r>
    <x v="239"/>
    <x v="17"/>
    <n v="2123.5072659775278"/>
    <n v="1339.5556292318024"/>
    <n v="2510.7155140449436"/>
    <n v="0.8457777291368247"/>
    <n v="1061.7536329887639"/>
  </r>
  <r>
    <x v="239"/>
    <x v="18"/>
    <n v="2252.1014082808988"/>
    <n v="1445.0282430827126"/>
    <n v="2675.830221910112"/>
    <n v="0.84164585250601631"/>
    <n v="1126.0507041404494"/>
  </r>
  <r>
    <x v="239"/>
    <x v="19"/>
    <n v="2348.7202432921349"/>
    <n v="1500.5181695390795"/>
    <n v="2787.120657303371"/>
    <n v="0.84270490304664358"/>
    <n v="1174.3601216460675"/>
  </r>
  <r>
    <x v="239"/>
    <x v="20"/>
    <n v="2411.3133964719104"/>
    <n v="1550.3762283962071"/>
    <n v="2866.7226488764045"/>
    <n v="0.84113940963804468"/>
    <n v="1205.6566982359552"/>
  </r>
  <r>
    <x v="239"/>
    <x v="21"/>
    <n v="2403.17268016854"/>
    <n v="1530.1241952052412"/>
    <n v="2848.9505056179778"/>
    <n v="0.84352910850139806"/>
    <n v="1201.58634008427"/>
  </r>
  <r>
    <x v="239"/>
    <x v="22"/>
    <n v="2300.3946172921351"/>
    <n v="1462.3729356442159"/>
    <n v="2725.8668342696624"/>
    <n v="0.84391305854399024"/>
    <n v="1150.1973086460675"/>
  </r>
  <r>
    <x v="239"/>
    <x v="23"/>
    <n v="2399.6270720224725"/>
    <n v="1522.3735921437699"/>
    <n v="2841.8007387640446"/>
    <n v="0.84440370476718141"/>
    <n v="1199.8135360112362"/>
  </r>
  <r>
    <x v="239"/>
    <x v="24"/>
    <n v="2426.5048078314603"/>
    <n v="1535.5228662018087"/>
    <n v="2871.5424522471908"/>
    <n v="0.84501791221388489"/>
    <n v="1213.2524039157302"/>
  </r>
  <r>
    <x v="239"/>
    <x v="25"/>
    <n v="2510.0028666404492"/>
    <n v="1597.6385473785331"/>
    <n v="2975.32575"/>
    <n v="0.84360607124797993"/>
    <n v="1255.0014333202246"/>
  </r>
  <r>
    <x v="239"/>
    <x v="26"/>
    <n v="2539.6684634831463"/>
    <n v="1606.7058606549745"/>
    <n v="3005.2320421348313"/>
    <n v="0.84508231906080633"/>
    <n v="1269.8342317415731"/>
  </r>
  <r>
    <x v="239"/>
    <x v="27"/>
    <n v="2221.3863114269661"/>
    <n v="1397.4452862294511"/>
    <n v="2624.3876376404487"/>
    <n v="0.84643986260512349"/>
    <n v="1110.6931557134831"/>
  </r>
  <r>
    <x v="239"/>
    <x v="28"/>
    <n v="2039.7944446179777"/>
    <n v="1302.3150061864969"/>
    <n v="2420.0796994382022"/>
    <n v="0.84286250783042227"/>
    <n v="1019.8972223089888"/>
  </r>
  <r>
    <x v="239"/>
    <x v="29"/>
    <n v="2064.8365684382024"/>
    <n v="1316.7697121688498"/>
    <n v="2448.9656039325841"/>
    <n v="0.84314641460151918"/>
    <n v="1032.4182842191012"/>
  </r>
  <r>
    <x v="239"/>
    <x v="30"/>
    <n v="2016.8594250674155"/>
    <n v="1277.9138765095381"/>
    <n v="2387.6318426966291"/>
    <n v="0.8447112276696489"/>
    <n v="1008.4297125337077"/>
  </r>
  <r>
    <x v="239"/>
    <x v="31"/>
    <n v="2028.3552997078652"/>
    <n v="1298.4096452584984"/>
    <n v="2408.3381882022472"/>
    <n v="0.84222195605425831"/>
    <n v="1014.1776498539326"/>
  </r>
  <r>
    <x v="239"/>
    <x v="32"/>
    <n v="2070.9957963033708"/>
    <n v="1318.9561708978777"/>
    <n v="2455.3347977528083"/>
    <n v="0.84346778215288787"/>
    <n v="1035.4978981516854"/>
  </r>
  <r>
    <x v="239"/>
    <x v="33"/>
    <n v="1995.3426487752813"/>
    <n v="1257.3179094976233"/>
    <n v="2358.4402921348315"/>
    <n v="0.8460433174541474"/>
    <n v="997.67132438764065"/>
  </r>
  <r>
    <x v="239"/>
    <x v="34"/>
    <n v="1981.0751215955054"/>
    <n v="1247.8541428033925"/>
    <n v="2341.3241123595503"/>
    <n v="0.84613450617010411"/>
    <n v="990.53756079775269"/>
  </r>
  <r>
    <x v="239"/>
    <x v="35"/>
    <n v="1971.6660906067416"/>
    <n v="1245.1477410845634"/>
    <n v="2331.921969101124"/>
    <n v="0.84551117778900264"/>
    <n v="985.8330453033708"/>
  </r>
  <r>
    <x v="239"/>
    <x v="36"/>
    <n v="1918.5792193820225"/>
    <n v="1209.6219821260911"/>
    <n v="2268.0678033707864"/>
    <n v="0.84590911106389488"/>
    <n v="959.28960969101126"/>
  </r>
  <r>
    <x v="239"/>
    <x v="37"/>
    <n v="1817.3895889550563"/>
    <n v="1153.6686817593252"/>
    <n v="2152.639390449438"/>
    <n v="0.84426104856123318"/>
    <n v="908.69479447752815"/>
  </r>
  <r>
    <x v="239"/>
    <x v="38"/>
    <n v="1764.1608934044941"/>
    <n v="1112.2140591641221"/>
    <n v="2085.4936516853932"/>
    <n v="0.8459200496624798"/>
    <n v="882.08044670224706"/>
  </r>
  <r>
    <x v="239"/>
    <x v="39"/>
    <n v="1692.0736146404495"/>
    <n v="1062.6012988285613"/>
    <n v="1998.057716292135"/>
    <n v="0.84685922776069211"/>
    <n v="846.03680732022474"/>
  </r>
  <r>
    <x v="239"/>
    <x v="40"/>
    <n v="1701.3408213033711"/>
    <n v="1064.7808427243363"/>
    <n v="2007.0672219101125"/>
    <n v="0.84767505678470323"/>
    <n v="850.67041065168553"/>
  </r>
  <r>
    <x v="239"/>
    <x v="41"/>
    <n v="1790.5240095168544"/>
    <n v="1131.4407337752029"/>
    <n v="2118.0496601123596"/>
    <n v="0.8453645083193515"/>
    <n v="895.26200475842722"/>
  </r>
  <r>
    <x v="239"/>
    <x v="42"/>
    <n v="1789.7784187752811"/>
    <n v="1134.9263783797851"/>
    <n v="2119.2840000000001"/>
    <n v="0.84452032798590515"/>
    <n v="894.88920938764056"/>
  </r>
  <r>
    <x v="239"/>
    <x v="43"/>
    <n v="1537.0879913595504"/>
    <n v="975.40824797076607"/>
    <n v="1820.4561910112357"/>
    <n v="0.84434220331647836"/>
    <n v="768.54399567977521"/>
  </r>
  <r>
    <x v="239"/>
    <x v="44"/>
    <n v="1319.8090720449436"/>
    <n v="831.25278409971827"/>
    <n v="1559.7683089887639"/>
    <n v="0.84615712759326944"/>
    <n v="659.9045360224718"/>
  </r>
  <r>
    <x v="239"/>
    <x v="45"/>
    <n v="1579.1409300337079"/>
    <n v="988.66071888309807"/>
    <n v="1863.0985196629213"/>
    <n v="0.84758852705192"/>
    <n v="789.57046501685397"/>
  </r>
  <r>
    <x v="239"/>
    <x v="46"/>
    <n v="1680.8492322808988"/>
    <n v="1046.0582162175701"/>
    <n v="1979.7706769662923"/>
    <n v="0.84901208601420108"/>
    <n v="840.42461614044942"/>
  </r>
  <r>
    <x v="239"/>
    <x v="47"/>
    <n v="1648.2417937078651"/>
    <n v="1023.321700626746"/>
    <n v="1940.0743061797752"/>
    <n v="0.84957663139894823"/>
    <n v="824.12089685393255"/>
  </r>
  <r>
    <x v="240"/>
    <x v="0"/>
    <n v="1660.1752976966293"/>
    <n v="1033.8237236884415"/>
    <n v="1955.7539494382024"/>
    <n v="0.84886715845493799"/>
    <n v="830.08764884831464"/>
  </r>
  <r>
    <x v="240"/>
    <x v="1"/>
    <n v="1626.0361564044942"/>
    <n v="1017.1231562059497"/>
    <n v="1917.9502331460671"/>
    <n v="0.84779893049532462"/>
    <n v="813.01807820224712"/>
  </r>
  <r>
    <x v="240"/>
    <x v="2"/>
    <n v="1634.6833881573034"/>
    <n v="1024.4497287707284"/>
    <n v="1929.1674438202247"/>
    <n v="0.84735173890361193"/>
    <n v="817.3416940786517"/>
  </r>
  <r>
    <x v="240"/>
    <x v="3"/>
    <n v="1622.3892451685397"/>
    <n v="1014.569703953154"/>
    <n v="1913.5042584269663"/>
    <n v="0.84786288717342939"/>
    <n v="811.19462258426984"/>
  </r>
  <r>
    <x v="240"/>
    <x v="4"/>
    <n v="1611.541710303371"/>
    <n v="1019.847293858288"/>
    <n v="1907.1327134831461"/>
    <n v="0.84500763838300796"/>
    <n v="805.77085515168551"/>
  </r>
  <r>
    <x v="240"/>
    <x v="5"/>
    <n v="1635.5910638426969"/>
    <n v="1025.2947762018148"/>
    <n v="1930.3853258426968"/>
    <n v="0.84728734825452046"/>
    <n v="817.79553192134847"/>
  </r>
  <r>
    <x v="240"/>
    <x v="6"/>
    <n v="1609.0780191573037"/>
    <n v="1000.9611037505767"/>
    <n v="1895.0079691011238"/>
    <n v="0.84911411740424092"/>
    <n v="804.53900957865187"/>
  </r>
  <r>
    <x v="240"/>
    <x v="7"/>
    <n v="1606.5089727977529"/>
    <n v="1002.9852736276141"/>
    <n v="1893.8982387640449"/>
    <n v="0.8482551701648755"/>
    <n v="803.25448639887645"/>
  </r>
  <r>
    <x v="240"/>
    <x v="8"/>
    <n v="1611.0514033483148"/>
    <n v="1011.927167700436"/>
    <n v="1902.4939466292135"/>
    <n v="0.84681026512737734"/>
    <n v="805.5257016741574"/>
  </r>
  <r>
    <x v="240"/>
    <x v="9"/>
    <n v="1647.7636431235956"/>
    <n v="1052.7600113457845"/>
    <n v="1955.3589606741573"/>
    <n v="0.8426911253959678"/>
    <n v="823.88182156179778"/>
  </r>
  <r>
    <x v="240"/>
    <x v="10"/>
    <n v="1880.3920066179776"/>
    <n v="1205.6927584333525"/>
    <n v="2233.734345505618"/>
    <n v="0.84181541569677598"/>
    <n v="940.19600330898879"/>
  </r>
  <r>
    <x v="240"/>
    <x v="11"/>
    <n v="1924.2521924157304"/>
    <n v="1235.0329126304123"/>
    <n v="2286.4935589887641"/>
    <n v="0.84157341482595716"/>
    <n v="962.1260962078652"/>
  </r>
  <r>
    <x v="240"/>
    <x v="12"/>
    <n v="2000.6266179438205"/>
    <n v="1272.4739110145761"/>
    <n v="2371.0117499999997"/>
    <n v="0.84378604110410704"/>
    <n v="1000.3133089719103"/>
  </r>
  <r>
    <x v="240"/>
    <x v="13"/>
    <n v="2093.7930436516858"/>
    <n v="1335.5757106601304"/>
    <n v="2483.491853932584"/>
    <n v="0.84308432110867837"/>
    <n v="1046.8965218258429"/>
  </r>
  <r>
    <x v="240"/>
    <x v="14"/>
    <n v="1798.6161003370785"/>
    <n v="1137.5204971517933"/>
    <n v="2128.1383314606742"/>
    <n v="0.84515939295288944"/>
    <n v="899.30805016853924"/>
  </r>
  <r>
    <x v="240"/>
    <x v="15"/>
    <n v="1691.3685451348315"/>
    <n v="1069.2949315045587"/>
    <n v="2001.029536516854"/>
    <n v="0.84524916512674653"/>
    <n v="845.68427256741575"/>
  </r>
  <r>
    <x v="240"/>
    <x v="16"/>
    <n v="1669.215585438202"/>
    <n v="1062.4105261305617"/>
    <n v="1978.6350842696629"/>
    <n v="0.84361972488440373"/>
    <n v="834.60779271910098"/>
  </r>
  <r>
    <x v="240"/>
    <x v="17"/>
    <n v="1708.5981746629213"/>
    <n v="1100.0898359919818"/>
    <n v="2032.1184438202247"/>
    <n v="0.8407965489702901"/>
    <n v="854.29908733146067"/>
  </r>
  <r>
    <x v="240"/>
    <x v="18"/>
    <n v="1802.8910907303373"/>
    <n v="1151.613910004384"/>
    <n v="2139.3061685393259"/>
    <n v="0.84274570757738432"/>
    <n v="901.44554536516864"/>
  </r>
  <r>
    <x v="240"/>
    <x v="19"/>
    <n v="1833.0024211685395"/>
    <n v="1173.601447833963"/>
    <n v="2176.5197528089889"/>
    <n v="0.84217127770280498"/>
    <n v="916.50121058426976"/>
  </r>
  <r>
    <x v="240"/>
    <x v="20"/>
    <n v="1912.8697772359551"/>
    <n v="1215.3456807875079"/>
    <n v="2266.3044606741573"/>
    <n v="0.8440480131548318"/>
    <n v="956.43488861797755"/>
  </r>
  <r>
    <x v="240"/>
    <x v="21"/>
    <n v="2018.1236876292137"/>
    <n v="1271.4406918482555"/>
    <n v="2385.2431011235954"/>
    <n v="0.84608721294636757"/>
    <n v="1009.0618438146068"/>
  </r>
  <r>
    <x v="240"/>
    <x v="22"/>
    <n v="1873.4466667752808"/>
    <n v="1194.1951247172565"/>
    <n v="2221.6895393258424"/>
    <n v="0.84325313398368273"/>
    <n v="936.72333338764042"/>
  </r>
  <r>
    <x v="240"/>
    <x v="23"/>
    <n v="1978.0603416404495"/>
    <n v="1259.8855987383001"/>
    <n v="2345.2152219101122"/>
    <n v="0.84344512314284514"/>
    <n v="989.03017082022473"/>
  </r>
  <r>
    <x v="240"/>
    <x v="24"/>
    <n v="1926.8860727528088"/>
    <n v="1218.9992802061242"/>
    <n v="2280.0985028089885"/>
    <n v="0.84508896013876755"/>
    <n v="963.44303637640439"/>
  </r>
  <r>
    <x v="240"/>
    <x v="25"/>
    <n v="1951.879571089888"/>
    <n v="1245.4684861192652"/>
    <n v="2315.3888679775282"/>
    <n v="0.84300291760270818"/>
    <n v="975.93978554494402"/>
  </r>
  <r>
    <x v="240"/>
    <x v="26"/>
    <n v="1918.8426074157305"/>
    <n v="1225.6134710878334"/>
    <n v="2276.8586544943819"/>
    <n v="0.842758773641065"/>
    <n v="959.42130370786526"/>
  </r>
  <r>
    <x v="240"/>
    <x v="27"/>
    <n v="2045.3580103146066"/>
    <n v="1301.2190311934576"/>
    <n v="2424.1824101123593"/>
    <n v="0.84373106651648611"/>
    <n v="1022.6790051573033"/>
  </r>
  <r>
    <x v="240"/>
    <x v="28"/>
    <n v="1952.6981000561798"/>
    <n v="1230.1136896683963"/>
    <n v="2307.8582191011237"/>
    <n v="0.84610834577902561"/>
    <n v="976.34905002808989"/>
  </r>
  <r>
    <x v="240"/>
    <x v="29"/>
    <n v="1693.4189196741575"/>
    <n v="1087.8766215951844"/>
    <n v="2012.7451853932585"/>
    <n v="0.8413478924026293"/>
    <n v="846.70945983707873"/>
  </r>
  <r>
    <x v="240"/>
    <x v="30"/>
    <n v="1641.0857434382026"/>
    <n v="1055.5749787902059"/>
    <n v="1951.2562499999999"/>
    <n v="0.84104060829437588"/>
    <n v="820.5428717191013"/>
  </r>
  <r>
    <x v="240"/>
    <x v="31"/>
    <n v="1628.6984016067413"/>
    <n v="1034.9075307421049"/>
    <n v="1929.6870421348315"/>
    <n v="0.84402204401232672"/>
    <n v="814.34920080337065"/>
  </r>
  <r>
    <x v="240"/>
    <x v="32"/>
    <n v="1625.6066313033709"/>
    <n v="1027.2019808898319"/>
    <n v="1922.9510730337079"/>
    <n v="0.84537077105074909"/>
    <n v="812.80331565168547"/>
  </r>
  <r>
    <x v="240"/>
    <x v="33"/>
    <n v="1563.609140292135"/>
    <n v="983.70898646759395"/>
    <n v="1847.310724719101"/>
    <n v="0.8464245453508612"/>
    <n v="781.80457014606748"/>
  </r>
  <r>
    <x v="240"/>
    <x v="34"/>
    <n v="1671.569869247191"/>
    <n v="1060.0376905037103"/>
    <n v="1979.3498258426962"/>
    <n v="0.84450451730306453"/>
    <n v="835.78493462359552"/>
  </r>
  <r>
    <x v="240"/>
    <x v="35"/>
    <n v="1848.4855854269661"/>
    <n v="1171.9959585900438"/>
    <n v="2188.7150308988762"/>
    <n v="0.84455288117970184"/>
    <n v="924.24279271348303"/>
  </r>
  <r>
    <x v="240"/>
    <x v="36"/>
    <n v="1613.6488145730341"/>
    <n v="1028.5280725398723"/>
    <n v="1913.5653876404492"/>
    <n v="0.84326818670292114"/>
    <n v="806.82440728651704"/>
  </r>
  <r>
    <x v="240"/>
    <x v="37"/>
    <n v="1517.504078022472"/>
    <n v="974.51243807136609"/>
    <n v="1803.4669719101125"/>
    <n v="0.84143713284376498"/>
    <n v="758.75203901123598"/>
  </r>
  <r>
    <x v="240"/>
    <x v="38"/>
    <n v="1468.0195446741573"/>
    <n v="939.47746137088564"/>
    <n v="1742.8996769662917"/>
    <n v="0.8422857402953946"/>
    <n v="734.00977233707863"/>
  </r>
  <r>
    <x v="240"/>
    <x v="39"/>
    <n v="1541.0833852247192"/>
    <n v="979.31362223366"/>
    <n v="1825.9225533707863"/>
    <n v="0.84400260152314066"/>
    <n v="770.54169261235961"/>
  </r>
  <r>
    <x v="240"/>
    <x v="40"/>
    <n v="1574.3796848089887"/>
    <n v="1001.3252004872065"/>
    <n v="1865.8305252808989"/>
    <n v="0.84379565211152685"/>
    <n v="787.18984240449436"/>
  </r>
  <r>
    <x v="240"/>
    <x v="41"/>
    <n v="1589.6764513820224"/>
    <n v="1018.6019453988378"/>
    <n v="1888.0204297752809"/>
    <n v="0.84198053490937674"/>
    <n v="794.83822569101119"/>
  </r>
  <r>
    <x v="240"/>
    <x v="42"/>
    <n v="1734.2440648988766"/>
    <n v="1096.8985811561081"/>
    <n v="2052.0207050561798"/>
    <n v="0.84513965216125675"/>
    <n v="867.12203244943828"/>
  </r>
  <r>
    <x v="240"/>
    <x v="43"/>
    <n v="1756.9156964157303"/>
    <n v="1112.3162584875586"/>
    <n v="2079.4230505617975"/>
    <n v="0.84490536735228772"/>
    <n v="878.45784820786514"/>
  </r>
  <r>
    <x v="240"/>
    <x v="44"/>
    <n v="1496.145334550562"/>
    <n v="939.7706358847413"/>
    <n v="1766.8106039325844"/>
    <n v="0.84680572508475271"/>
    <n v="748.07266727528099"/>
  </r>
  <r>
    <x v="240"/>
    <x v="45"/>
    <n v="1658.9596606179771"/>
    <n v="1049.554106308344"/>
    <n v="1963.0871039325841"/>
    <n v="0.8450769491046225"/>
    <n v="829.47983030898854"/>
  </r>
  <r>
    <x v="240"/>
    <x v="46"/>
    <n v="1704.5460510674159"/>
    <n v="1075.4071220578473"/>
    <n v="2015.4348707865167"/>
    <n v="0.84574603514834612"/>
    <n v="852.27302553370794"/>
  </r>
  <r>
    <x v="240"/>
    <x v="47"/>
    <n v="1674.3779908988765"/>
    <n v="1048.8934568280254"/>
    <n v="1975.7831713483145"/>
    <n v="0.84745027449355548"/>
    <n v="837.18899544943827"/>
  </r>
  <r>
    <x v="241"/>
    <x v="0"/>
    <n v="1669.9247070674157"/>
    <n v="1044.4290129069848"/>
    <n v="1969.6396853932581"/>
    <n v="0.84783258554926944"/>
    <n v="834.96235353370787"/>
  </r>
  <r>
    <x v="241"/>
    <x v="1"/>
    <n v="1684.0139408089888"/>
    <n v="1063.5838240515338"/>
    <n v="1991.7614073033708"/>
    <n v="0.84548979342307939"/>
    <n v="842.00697040449438"/>
  </r>
  <r>
    <x v="241"/>
    <x v="2"/>
    <n v="1705.6603850561798"/>
    <n v="1087.6789772163531"/>
    <n v="2022.9490617977526"/>
    <n v="0.84315538006695778"/>
    <n v="852.83019252808992"/>
  </r>
  <r>
    <x v="241"/>
    <x v="3"/>
    <n v="1696.5998366966294"/>
    <n v="1071.442923714359"/>
    <n v="2006.5993483146065"/>
    <n v="0.84551001081588439"/>
    <n v="848.29991834831469"/>
  </r>
  <r>
    <x v="241"/>
    <x v="4"/>
    <n v="1721.5366053033708"/>
    <n v="1094.3195180516243"/>
    <n v="2039.9077162921349"/>
    <n v="0.84392866969126645"/>
    <n v="860.76830265168542"/>
  </r>
  <r>
    <x v="241"/>
    <x v="5"/>
    <n v="1691.4536397303373"/>
    <n v="1068.2183512772463"/>
    <n v="2000.526396067416"/>
    <n v="0.84550428479991757"/>
    <n v="845.72681986516864"/>
  </r>
  <r>
    <x v="241"/>
    <x v="6"/>
    <n v="1678.5759909438202"/>
    <n v="1059.5133897107596"/>
    <n v="1984.9901713483148"/>
    <n v="0.84563440926442413"/>
    <n v="839.28799547191011"/>
  </r>
  <r>
    <x v="241"/>
    <x v="7"/>
    <n v="1694.5008366741574"/>
    <n v="1067.2829319076468"/>
    <n v="2002.6047893258426"/>
    <n v="0.84614839917794993"/>
    <n v="847.25041833707871"/>
  </r>
  <r>
    <x v="241"/>
    <x v="8"/>
    <n v="1828.5612937078656"/>
    <n v="1147.5228165359601"/>
    <n v="2158.8063876404494"/>
    <n v="0.8470242186500393"/>
    <n v="914.28064685393281"/>
  </r>
  <r>
    <x v="241"/>
    <x v="9"/>
    <n v="1810.3186332808989"/>
    <n v="1157.3597879278448"/>
    <n v="2148.6589382022471"/>
    <n v="0.84253419707250854"/>
    <n v="905.15931664044945"/>
  </r>
  <r>
    <x v="241"/>
    <x v="10"/>
    <n v="1867.4697844719099"/>
    <n v="1176.2791674400155"/>
    <n v="2207.0514438202244"/>
    <n v="0.84613785949613995"/>
    <n v="933.73489223595493"/>
  </r>
  <r>
    <x v="241"/>
    <x v="11"/>
    <n v="1818.7916237191012"/>
    <n v="1135.3684375257092"/>
    <n v="2144.0765983146066"/>
    <n v="0.84828668208439839"/>
    <n v="909.39581185955058"/>
  </r>
  <r>
    <x v="241"/>
    <x v="12"/>
    <n v="1770.8144803483144"/>
    <n v="1126.7767661785256"/>
    <n v="2098.9068117977527"/>
    <n v="0.84368418378307086"/>
    <n v="885.40724017415721"/>
  </r>
  <r>
    <x v="241"/>
    <x v="13"/>
    <n v="1804.5078880449437"/>
    <n v="1150.8156567807157"/>
    <n v="2140.2395646067412"/>
    <n v="0.84313359956809952"/>
    <n v="902.25394402247184"/>
  </r>
  <r>
    <x v="241"/>
    <x v="14"/>
    <n v="1490.5452997415732"/>
    <n v="935.79221872706944"/>
    <n v="1759.9523764044945"/>
    <n v="0.8469236552790661"/>
    <n v="745.27264987078661"/>
  </r>
  <r>
    <x v="241"/>
    <x v="15"/>
    <n v="1389.7689859213485"/>
    <n v="867.93013760042334"/>
    <n v="1638.5238960674158"/>
    <n v="0.84818353229812615"/>
    <n v="694.88449296067427"/>
  </r>
  <r>
    <x v="241"/>
    <x v="16"/>
    <n v="1428.908447730337"/>
    <n v="904.39349343521042"/>
    <n v="1691.0668061797751"/>
    <n v="0.84497457019946476"/>
    <n v="714.4542238651685"/>
  </r>
  <r>
    <x v="241"/>
    <x v="17"/>
    <n v="1393.7684319101122"/>
    <n v="875.75770865702123"/>
    <n v="1646.0686516853934"/>
    <n v="0.84672557884086219"/>
    <n v="696.88421595505611"/>
  </r>
  <r>
    <x v="241"/>
    <x v="18"/>
    <n v="1448.8286873258426"/>
    <n v="918.48175396270437"/>
    <n v="1715.4338511235956"/>
    <n v="0.84458441016356955"/>
    <n v="724.41434366292128"/>
  </r>
  <r>
    <x v="241"/>
    <x v="19"/>
    <n v="1477.7203285617982"/>
    <n v="944.1249236740623"/>
    <n v="1753.5761292134832"/>
    <n v="0.84268957813915246"/>
    <n v="738.86016428089908"/>
  </r>
  <r>
    <x v="241"/>
    <x v="20"/>
    <n v="1611.4930848202248"/>
    <n v="1003.6703909563889"/>
    <n v="1898.4899831460673"/>
    <n v="0.84882885826437282"/>
    <n v="805.7465424101124"/>
  </r>
  <r>
    <x v="241"/>
    <x v="21"/>
    <n v="1625.6836216516858"/>
    <n v="1022.8259991792946"/>
    <n v="1920.682238764045"/>
    <n v="0.84640946265937766"/>
    <n v="812.84181082584291"/>
  </r>
  <r>
    <x v="241"/>
    <x v="22"/>
    <n v="1587.9016212471911"/>
    <n v="1005.6608146053205"/>
    <n v="1879.5704915730335"/>
    <n v="0.8448215314969425"/>
    <n v="793.95081062359554"/>
  </r>
  <r>
    <x v="241"/>
    <x v="23"/>
    <n v="1622.9565424719099"/>
    <n v="1044.6884321300768"/>
    <n v="1930.1196488764042"/>
    <n v="0.84085799728358523"/>
    <n v="811.47827123595494"/>
  </r>
  <r>
    <x v="241"/>
    <x v="24"/>
    <n v="1645.6565388539327"/>
    <n v="1065.3119875094833"/>
    <n v="1960.3762584269662"/>
    <n v="0.83945953322982547"/>
    <n v="822.82826942696636"/>
  </r>
  <r>
    <x v="241"/>
    <x v="25"/>
    <n v="1873.6046995955053"/>
    <n v="1193.9909165024023"/>
    <n v="2221.7130505617979"/>
    <n v="0.84331534134065267"/>
    <n v="936.80234979775264"/>
  </r>
  <r>
    <x v="241"/>
    <x v="26"/>
    <n v="2012.2400041685394"/>
    <n v="1286.3282462964621"/>
    <n v="2388.2525393258425"/>
    <n v="0.84255746452029556"/>
    <n v="1006.1200020842697"/>
  </r>
  <r>
    <x v="241"/>
    <x v="27"/>
    <n v="1795.9011775280899"/>
    <n v="1137.5456465387313"/>
    <n v="2125.8577415730338"/>
    <n v="0.84478897266155184"/>
    <n v="897.95058876404494"/>
  </r>
  <r>
    <x v="241"/>
    <x v="28"/>
    <n v="1850.9452244494385"/>
    <n v="1180.1822131569054"/>
    <n v="2195.1829719101124"/>
    <n v="0.84318494090670737"/>
    <n v="925.47261222471923"/>
  </r>
  <r>
    <x v="241"/>
    <x v="29"/>
    <n v="1819.8168109887638"/>
    <n v="1164.0348852120858"/>
    <n v="2160.2570308988761"/>
    <n v="0.84240753991738837"/>
    <n v="909.9084054943819"/>
  </r>
  <r>
    <x v="241"/>
    <x v="30"/>
    <n v="1979.4542721573034"/>
    <n v="1258.6060699291461"/>
    <n v="2345.7042556179777"/>
    <n v="0.84386352943534848"/>
    <n v="989.72713607865171"/>
  </r>
  <r>
    <x v="241"/>
    <x v="31"/>
    <n v="2107.3028237191011"/>
    <n v="1330.9234805731423"/>
    <n v="2492.4049634831463"/>
    <n v="0.84548973966659768"/>
    <n v="1053.6514118595505"/>
  </r>
  <r>
    <x v="241"/>
    <x v="32"/>
    <n v="1867.2104485617979"/>
    <n v="1176.7613468706961"/>
    <n v="2207.0890617977529"/>
    <n v="0.84600593645318878"/>
    <n v="933.60522428089894"/>
  </r>
  <r>
    <x v="241"/>
    <x v="33"/>
    <n v="1909.8955185168538"/>
    <n v="1215.8471036425613"/>
    <n v="2264.0638398876404"/>
    <n v="0.84356964007323976"/>
    <n v="954.94775925842691"/>
  </r>
  <r>
    <x v="241"/>
    <x v="34"/>
    <n v="1834.9433883707861"/>
    <n v="1155.5402841779633"/>
    <n v="2168.4765589887638"/>
    <n v="0.84619009634417452"/>
    <n v="917.47169418539306"/>
  </r>
  <r>
    <x v="241"/>
    <x v="35"/>
    <n v="1813.2564228876406"/>
    <n v="1146.2571069006067"/>
    <n v="2145.1816264044942"/>
    <n v="0.84526941708279113"/>
    <n v="906.62821144382031"/>
  </r>
  <r>
    <x v="241"/>
    <x v="36"/>
    <n v="1965.089494011236"/>
    <n v="1240.9694369430401"/>
    <n v="2324.1303455056177"/>
    <n v="0.8455160433713661"/>
    <n v="982.54474700561798"/>
  </r>
  <r>
    <x v="241"/>
    <x v="37"/>
    <n v="1964.595134932584"/>
    <n v="1248.5593634458903"/>
    <n v="2327.7745870786512"/>
    <n v="0.84397997376461775"/>
    <n v="982.29756746629198"/>
  </r>
  <r>
    <x v="241"/>
    <x v="38"/>
    <n v="1762.8804223483146"/>
    <n v="1099.5500923836453"/>
    <n v="2077.6808679775281"/>
    <n v="0.84848469729826748"/>
    <n v="881.4402111741573"/>
  </r>
  <r>
    <x v="241"/>
    <x v="39"/>
    <n v="1751.5344762808988"/>
    <n v="1097.3058989008193"/>
    <n v="2066.8704016853931"/>
    <n v="0.84743314087455168"/>
    <n v="875.76723814044942"/>
  </r>
  <r>
    <x v="241"/>
    <x v="40"/>
    <n v="1654.1538420337081"/>
    <n v="1052.1614541389695"/>
    <n v="1960.425632022472"/>
    <n v="0.84377280882988726"/>
    <n v="827.07692101685404"/>
  </r>
  <r>
    <x v="241"/>
    <x v="41"/>
    <n v="1720.7018678426966"/>
    <n v="1076.6249891868774"/>
    <n v="2029.7626179775282"/>
    <n v="0.84773551971176697"/>
    <n v="860.35093392134831"/>
  </r>
  <r>
    <x v="241"/>
    <x v="42"/>
    <n v="1719.6888369438204"/>
    <n v="1070.2099104929848"/>
    <n v="2025.5070842696632"/>
    <n v="0.84901645138599369"/>
    <n v="859.84441847191022"/>
  </r>
  <r>
    <x v="241"/>
    <x v="43"/>
    <n v="1649.0846354157304"/>
    <n v="1052.6878019601243"/>
    <n v="1956.4334241573033"/>
    <n v="0.84290352794705625"/>
    <n v="824.54231770786521"/>
  </r>
  <r>
    <x v="241"/>
    <x v="44"/>
    <n v="1775.0813664943821"/>
    <n v="1120.3159742060077"/>
    <n v="2099.052581460674"/>
    <n v="0.84565836138280581"/>
    <n v="887.54068324719105"/>
  </r>
  <r>
    <x v="241"/>
    <x v="45"/>
    <n v="1915.1713834382022"/>
    <n v="1206.7479975388424"/>
    <n v="2263.6523932584269"/>
    <n v="0.84605365609222283"/>
    <n v="957.58569171910108"/>
  </r>
  <r>
    <x v="241"/>
    <x v="46"/>
    <n v="1919.3491228651687"/>
    <n v="1210.3669698493179"/>
    <n v="2269.1164044943821"/>
    <n v="0.84585749724587156"/>
    <n v="959.67456143258437"/>
  </r>
  <r>
    <x v="241"/>
    <x v="47"/>
    <n v="1920.0906614831465"/>
    <n v="1209.5343725038997"/>
    <n v="2269.2997921348315"/>
    <n v="0.84611591123305552"/>
    <n v="960.04533074157325"/>
  </r>
  <r>
    <x v="242"/>
    <x v="0"/>
    <n v="1712.3301804943819"/>
    <n v="1079.9715107186087"/>
    <n v="2024.4537808988764"/>
    <n v="0.84582330140137418"/>
    <n v="856.16509024719096"/>
  </r>
  <r>
    <x v="242"/>
    <x v="1"/>
    <n v="1724.6891574606743"/>
    <n v="1093.4727725216546"/>
    <n v="2042.1154213483146"/>
    <n v="0.84456007698229985"/>
    <n v="862.34457873033716"/>
  </r>
  <r>
    <x v="242"/>
    <x v="2"/>
    <n v="1717.4318041011236"/>
    <n v="1081.1675163262255"/>
    <n v="2029.4075983146065"/>
    <n v="0.84627248145095435"/>
    <n v="858.71590205056179"/>
  </r>
  <r>
    <x v="242"/>
    <x v="3"/>
    <n v="1736.1850321011241"/>
    <n v="1095.1420391651536"/>
    <n v="2052.723691011236"/>
    <n v="0.84579577841079279"/>
    <n v="868.09251605056204"/>
  </r>
  <r>
    <x v="242"/>
    <x v="4"/>
    <n v="1718.6312326853933"/>
    <n v="1084.75398624676"/>
    <n v="2032.334747191011"/>
    <n v="0.8456437774637261"/>
    <n v="859.31561634269667"/>
  </r>
  <r>
    <x v="242"/>
    <x v="5"/>
    <n v="1677.8101395842698"/>
    <n v="1054.5090261616517"/>
    <n v="1981.6750870786518"/>
    <n v="0.84666257880733919"/>
    <n v="838.9050697921349"/>
  </r>
  <r>
    <x v="242"/>
    <x v="6"/>
    <n v="1674.6413789325841"/>
    <n v="1057.3689632030321"/>
    <n v="1980.5183342696632"/>
    <n v="0.84555712005065864"/>
    <n v="837.32068946629204"/>
  </r>
  <r>
    <x v="242"/>
    <x v="7"/>
    <n v="1641.2073071460675"/>
    <n v="1021.5226151118831"/>
    <n v="1933.150247191011"/>
    <n v="0.84898072952728065"/>
    <n v="820.60365357303374"/>
  </r>
  <r>
    <x v="242"/>
    <x v="8"/>
    <n v="1661.8042513820224"/>
    <n v="1044.5407385930982"/>
    <n v="1962.819075842697"/>
    <n v="0.84664158395167421"/>
    <n v="830.90212569101118"/>
  </r>
  <r>
    <x v="242"/>
    <x v="9"/>
    <n v="1723.2303929662921"/>
    <n v="1082.5640826458007"/>
    <n v="2035.0596994382022"/>
    <n v="0.84677142073129674"/>
    <n v="861.61519648314606"/>
  </r>
  <r>
    <x v="242"/>
    <x v="10"/>
    <n v="1726.6706458988763"/>
    <n v="1088.7683295647564"/>
    <n v="2041.2760702247192"/>
    <n v="0.84587806180904834"/>
    <n v="863.33532294943814"/>
  </r>
  <r>
    <x v="242"/>
    <x v="11"/>
    <n v="1704.5014777078654"/>
    <n v="1085.3544708934064"/>
    <n v="2020.7225477528089"/>
    <n v="0.84351089148948011"/>
    <n v="852.25073885393272"/>
  </r>
  <r>
    <x v="242"/>
    <x v="12"/>
    <n v="1677.5670121685393"/>
    <n v="1061.4532391923995"/>
    <n v="1985.1735589887644"/>
    <n v="0.84504803349440238"/>
    <n v="838.78350608426967"/>
  </r>
  <r>
    <x v="242"/>
    <x v="13"/>
    <n v="1741.9552561011235"/>
    <n v="1112.4587996856335"/>
    <n v="2066.8751039325844"/>
    <n v="0.84279657381655759"/>
    <n v="870.97762805056175"/>
  </r>
  <r>
    <x v="242"/>
    <x v="14"/>
    <n v="1471.2126180674154"/>
    <n v="925.88124232200528"/>
    <n v="1738.3102837078652"/>
    <n v="0.84634638122791128"/>
    <n v="735.6063090337077"/>
  </r>
  <r>
    <x v="242"/>
    <x v="15"/>
    <n v="1330.2351860561801"/>
    <n v="837.54685549057285"/>
    <n v="1571.9447780898877"/>
    <n v="0.84623531602209623"/>
    <n v="665.11759302809003"/>
  </r>
  <r>
    <x v="242"/>
    <x v="16"/>
    <n v="1431.6314747865169"/>
    <n v="900.33298683274904"/>
    <n v="1691.2031713483145"/>
    <n v="0.84651655048940477"/>
    <n v="715.81573739325847"/>
  </r>
  <r>
    <x v="242"/>
    <x v="17"/>
    <n v="1441.2228513370787"/>
    <n v="925.42832931825797"/>
    <n v="1712.75827247191"/>
    <n v="0.84146308005102066"/>
    <n v="720.61142566853937"/>
  </r>
  <r>
    <x v="242"/>
    <x v="18"/>
    <n v="1473.570954"/>
    <n v="917.36759830838764"/>
    <n v="1735.7922303370785"/>
    <n v="0.84893279751220174"/>
    <n v="736.78547700000001"/>
  </r>
  <r>
    <x v="242"/>
    <x v="19"/>
    <n v="1569.3753121685393"/>
    <n v="991.41684859248574"/>
    <n v="1856.2990702247189"/>
    <n v="0.84543236450501191"/>
    <n v="784.68765608426963"/>
  </r>
  <r>
    <x v="242"/>
    <x v="20"/>
    <n v="1709.2343580674158"/>
    <n v="1084.1316436902302"/>
    <n v="2024.0611432584271"/>
    <n v="0.8444578681629209"/>
    <n v="854.61717903370788"/>
  </r>
  <r>
    <x v="242"/>
    <x v="21"/>
    <n v="1723.8463157528088"/>
    <n v="1086.8425835048113"/>
    <n v="2037.8598876404494"/>
    <n v="0.84591012670099541"/>
    <n v="861.92315787640439"/>
  </r>
  <r>
    <x v="242"/>
    <x v="22"/>
    <n v="1736.5335147303369"/>
    <n v="1095.1977183546148"/>
    <n v="2053.0481460674155"/>
    <n v="0.84583185156015084"/>
    <n v="868.26675736516847"/>
  </r>
  <r>
    <x v="242"/>
    <x v="23"/>
    <n v="1791.314173617978"/>
    <n v="1144.746555446342"/>
    <n v="2125.8530393258429"/>
    <n v="0.84263311737957436"/>
    <n v="895.65708680898899"/>
  </r>
  <r>
    <x v="242"/>
    <x v="24"/>
    <n v="1811.7530850337075"/>
    <n v="1151.7200525659634"/>
    <n v="2146.8368174157304"/>
    <n v="0.84391746514512356"/>
    <n v="905.87654251685376"/>
  </r>
  <r>
    <x v="242"/>
    <x v="25"/>
    <n v="1868.1545933595507"/>
    <n v="1171.9382247743597"/>
    <n v="2205.3210168539331"/>
    <n v="0.84711231565943301"/>
    <n v="934.07729667977537"/>
  </r>
  <r>
    <x v="242"/>
    <x v="26"/>
    <n v="1925.3989433932582"/>
    <n v="1216.5382407484026"/>
    <n v="2277.5263735955054"/>
    <n v="0.8453904050092963"/>
    <n v="962.69947169662908"/>
  </r>
  <r>
    <x v="242"/>
    <x v="27"/>
    <n v="2123.2519821910114"/>
    <n v="1347.1755462480469"/>
    <n v="2514.5737078651687"/>
    <n v="0.84437850262644198"/>
    <n v="1061.6259910955057"/>
  </r>
  <r>
    <x v="242"/>
    <x v="28"/>
    <n v="1881.7899892584267"/>
    <n v="1191.6511355662451"/>
    <n v="2227.3675028089888"/>
    <n v="0.84484935103221825"/>
    <n v="940.89499462921333"/>
  </r>
  <r>
    <x v="242"/>
    <x v="29"/>
    <n v="1792.6999998876404"/>
    <n v="1150.7999377334818"/>
    <n v="2130.2849073033708"/>
    <n v="0.84153062988975336"/>
    <n v="896.34999994382019"/>
  </r>
  <r>
    <x v="242"/>
    <x v="30"/>
    <n v="1715.1788233820225"/>
    <n v="1084.7073359927699"/>
    <n v="2029.3911404494381"/>
    <n v="0.84516916881886617"/>
    <n v="857.58941169101126"/>
  </r>
  <r>
    <x v="242"/>
    <x v="31"/>
    <n v="1819.0752723707865"/>
    <n v="1143.4810162514543"/>
    <n v="2148.6236713483145"/>
    <n v="0.8466234904827572"/>
    <n v="909.53763618539324"/>
  </r>
  <r>
    <x v="242"/>
    <x v="32"/>
    <n v="1985.7229073595506"/>
    <n v="1256.3034773078755"/>
    <n v="2349.7646460674155"/>
    <n v="0.84507310580354167"/>
    <n v="992.86145367977531"/>
  </r>
  <r>
    <x v="242"/>
    <x v="33"/>
    <n v="1767.4228528988765"/>
    <n v="1130.1876738733861"/>
    <n v="2097.8817219101124"/>
    <n v="0.84247974251362723"/>
    <n v="883.71142644943825"/>
  </r>
  <r>
    <x v="242"/>
    <x v="34"/>
    <n v="1701.6690433146066"/>
    <n v="1073.3710425550591"/>
    <n v="2011.9152387640447"/>
    <n v="0.84579559343661626"/>
    <n v="850.8345216573033"/>
  </r>
  <r>
    <x v="242"/>
    <x v="35"/>
    <n v="1820.2625445842698"/>
    <n v="1141.8511581295893"/>
    <n v="2148.7623876404496"/>
    <n v="0.84712137323992132"/>
    <n v="910.13127229213489"/>
  </r>
  <r>
    <x v="242"/>
    <x v="36"/>
    <n v="2019.5946084943821"/>
    <n v="1280.699936061704"/>
    <n v="2391.4336095505619"/>
    <n v="0.84451209535101335"/>
    <n v="1009.7973042471911"/>
  </r>
  <r>
    <x v="242"/>
    <x v="37"/>
    <n v="2033.6595294943818"/>
    <n v="1277.5024386122395"/>
    <n v="2401.6210280898877"/>
    <n v="0.84678619386999565"/>
    <n v="1016.8297647471909"/>
  </r>
  <r>
    <x v="242"/>
    <x v="38"/>
    <n v="1758.115125"/>
    <n v="1101.4956871327465"/>
    <n v="2074.6714297752806"/>
    <n v="0.84741858386242463"/>
    <n v="879.05756250000002"/>
  </r>
  <r>
    <x v="242"/>
    <x v="39"/>
    <n v="1807.5348243707865"/>
    <n v="1144.2367459340051"/>
    <n v="2139.2661994382024"/>
    <n v="0.84493216638745905"/>
    <n v="903.76741218539325"/>
  </r>
  <r>
    <x v="242"/>
    <x v="40"/>
    <n v="1881.8629274831464"/>
    <n v="1185.9713634249779"/>
    <n v="2224.3956825842697"/>
    <n v="0.84601087037573552"/>
    <n v="940.93146374157322"/>
  </r>
  <r>
    <x v="242"/>
    <x v="41"/>
    <n v="2047.6555643932588"/>
    <n v="1292.9297862410865"/>
    <n v="2421.6855168539323"/>
    <n v="0.84554974217024492"/>
    <n v="1023.8277821966294"/>
  </r>
  <r>
    <x v="242"/>
    <x v="42"/>
    <n v="2082.734798359551"/>
    <n v="1311.6918611453882"/>
    <n v="2461.3654297752805"/>
    <n v="0.84617049267231392"/>
    <n v="1041.3673991797755"/>
  </r>
  <r>
    <x v="242"/>
    <x v="43"/>
    <n v="1765.1212466966297"/>
    <n v="1117.2312240901208"/>
    <n v="2088.985070224719"/>
    <n v="0.84496594631322552"/>
    <n v="882.56062334831483"/>
  </r>
  <r>
    <x v="242"/>
    <x v="44"/>
    <n v="1767.7510749101123"/>
    <n v="1107.7923450003464"/>
    <n v="2086.180179775281"/>
    <n v="0.84736260657050766"/>
    <n v="883.87553745505613"/>
  </r>
  <r>
    <x v="242"/>
    <x v="45"/>
    <n v="1883.8727807865168"/>
    <n v="1182.5329737573909"/>
    <n v="2224.2663707865167"/>
    <n v="0.84696365755885872"/>
    <n v="941.93639039325842"/>
  </r>
  <r>
    <x v="242"/>
    <x v="46"/>
    <n v="1957.8361927752812"/>
    <n v="1240.1483178075509"/>
    <n v="2317.5613061797753"/>
    <n v="0.84478291364060687"/>
    <n v="978.91809638764062"/>
  </r>
  <r>
    <x v="242"/>
    <x v="47"/>
    <n v="1990.4152664831468"/>
    <n v="1252.0777709654374"/>
    <n v="2351.4786151685398"/>
    <n v="0.8464526335233058"/>
    <n v="995.20763324157338"/>
  </r>
  <r>
    <x v="243"/>
    <x v="0"/>
    <n v="2001.5910233595507"/>
    <n v="1269.7453949224096"/>
    <n v="2370.3628398876403"/>
    <n v="0.84442389564900111"/>
    <n v="1000.7955116797754"/>
  </r>
  <r>
    <x v="243"/>
    <x v="1"/>
    <n v="1989.0618572022474"/>
    <n v="1259.0951783271601"/>
    <n v="2354.0789578651684"/>
    <n v="0.84494271126999831"/>
    <n v="994.53092860112372"/>
  </r>
  <r>
    <x v="243"/>
    <x v="2"/>
    <n v="1966.868376269663"/>
    <n v="1241.7896269636692"/>
    <n v="2326.0723735955057"/>
    <n v="0.84557488348025633"/>
    <n v="983.43418813483152"/>
  </r>
  <r>
    <x v="243"/>
    <x v="3"/>
    <n v="1972.2779612696627"/>
    <n v="1233.3748834626592"/>
    <n v="2326.1758230337073"/>
    <n v="0.8478628063021888"/>
    <n v="986.13898063483134"/>
  </r>
  <r>
    <x v="243"/>
    <x v="4"/>
    <n v="1918.7413043258425"/>
    <n v="1203.1715927167531"/>
    <n v="2264.7715280898874"/>
    <n v="0.84721186244517677"/>
    <n v="959.37065216292126"/>
  </r>
  <r>
    <x v="243"/>
    <x v="5"/>
    <n v="1871.4692304606742"/>
    <n v="1173.7554002581917"/>
    <n v="2209.0945702247191"/>
    <n v="0.84716573735016687"/>
    <n v="935.73461523033711"/>
  </r>
  <r>
    <x v="243"/>
    <x v="6"/>
    <n v="1907.901873707865"/>
    <n v="1203.2676365712375"/>
    <n v="2255.6468174157303"/>
    <n v="0.84583360257335283"/>
    <n v="953.95093685393249"/>
  </r>
  <r>
    <x v="243"/>
    <x v="7"/>
    <n v="1998.8477356853932"/>
    <n v="1255.7027480022439"/>
    <n v="2360.5468988764046"/>
    <n v="0.84677315101717476"/>
    <n v="999.42386784269661"/>
  </r>
  <r>
    <x v="243"/>
    <x v="8"/>
    <n v="1974.6241408314606"/>
    <n v="1237.1775527482832"/>
    <n v="2330.1821376404496"/>
    <n v="0.8474119292799025"/>
    <n v="987.31207041573032"/>
  </r>
  <r>
    <x v="243"/>
    <x v="9"/>
    <n v="1894.5379700898877"/>
    <n v="1200.4759996665159"/>
    <n v="2242.8590561797755"/>
    <n v="0.84469773741236454"/>
    <n v="947.26898504494386"/>
  </r>
  <r>
    <x v="243"/>
    <x v="10"/>
    <n v="2111.5859183595503"/>
    <n v="1333.7710752453643"/>
    <n v="2497.5468707865166"/>
    <n v="0.84546398029942837"/>
    <n v="1055.7929591797752"/>
  </r>
  <r>
    <x v="243"/>
    <x v="11"/>
    <n v="2228.1290450898878"/>
    <n v="1423.4790520496808"/>
    <n v="2644.021870786517"/>
    <n v="0.84270446841163482"/>
    <n v="1114.0645225449439"/>
  </r>
  <r>
    <x v="243"/>
    <x v="12"/>
    <n v="2304.0131636629221"/>
    <n v="1473.1895644397775"/>
    <n v="2734.7329213483149"/>
    <n v="0.84250024771229448"/>
    <n v="1152.0065818314611"/>
  </r>
  <r>
    <x v="243"/>
    <x v="13"/>
    <n v="2372.2549771348313"/>
    <n v="1526.902397650749"/>
    <n v="2821.1743314606747"/>
    <n v="0.84087500395857728"/>
    <n v="1186.1274885674156"/>
  </r>
  <r>
    <x v="243"/>
    <x v="14"/>
    <n v="1979.7824941685394"/>
    <n v="1250.4543761621023"/>
    <n v="2341.6180028089884"/>
    <n v="0.84547628682116649"/>
    <n v="989.89124708426971"/>
  </r>
  <r>
    <x v="243"/>
    <x v="15"/>
    <n v="1960.3201445393261"/>
    <n v="1254.1093097283313"/>
    <n v="2327.1538904494382"/>
    <n v="0.84236807569298033"/>
    <n v="980.16007226966303"/>
  </r>
  <r>
    <x v="243"/>
    <x v="16"/>
    <n v="1947.0940131235952"/>
    <n v="1214.1302411428098"/>
    <n v="2294.6213932584269"/>
    <n v="0.84854696240701699"/>
    <n v="973.54700656179762"/>
  </r>
  <r>
    <x v="243"/>
    <x v="17"/>
    <n v="2001.0520909213483"/>
    <n v="1258.9462682851401"/>
    <n v="2364.1394157303371"/>
    <n v="0.84641881845330058"/>
    <n v="1000.5260454606741"/>
  </r>
  <r>
    <x v="243"/>
    <x v="18"/>
    <n v="2201.3201953820221"/>
    <n v="1396.4834184928952"/>
    <n v="2606.909384831461"/>
    <n v="0.84441761121065573"/>
    <n v="1100.6600976910111"/>
  </r>
  <r>
    <x v="243"/>
    <x v="19"/>
    <n v="2227.0552323370789"/>
    <n v="1422.1421128838515"/>
    <n v="2642.3972443820226"/>
    <n v="0.84281621057242673"/>
    <n v="1113.5276161685395"/>
  </r>
  <r>
    <x v="243"/>
    <x v="20"/>
    <n v="2294.1178778426961"/>
    <n v="1466.6204559740565"/>
    <n v="2722.8573960674153"/>
    <n v="0.84254059032105699"/>
    <n v="1147.058938921348"/>
  </r>
  <r>
    <x v="243"/>
    <x v="21"/>
    <n v="2199.8087532808991"/>
    <n v="1389.6534009348559"/>
    <n v="2601.9790786516855"/>
    <n v="0.84543675670936358"/>
    <n v="1099.9043766404495"/>
  </r>
  <r>
    <x v="243"/>
    <x v="22"/>
    <n v="2131.2144050561801"/>
    <n v="1362.5790168760557"/>
    <n v="2529.5644719101124"/>
    <n v="0.84252227160941584"/>
    <n v="1065.6072025280901"/>
  </r>
  <r>
    <x v="243"/>
    <x v="23"/>
    <n v="2233.0604795056183"/>
    <n v="1415.3527349503258"/>
    <n v="2643.8196741573033"/>
    <n v="0.84463418641340915"/>
    <n v="1116.5302397528092"/>
  </r>
  <r>
    <x v="243"/>
    <x v="24"/>
    <n v="2334.0637122471912"/>
    <n v="1482.6013676102123"/>
    <n v="2765.1329494382021"/>
    <n v="0.84410542094238461"/>
    <n v="1167.0318561235956"/>
  </r>
  <r>
    <x v="243"/>
    <x v="25"/>
    <n v="2473.3027832359548"/>
    <n v="1575.4973491841317"/>
    <n v="2932.4765224719099"/>
    <n v="0.8434177611594661"/>
    <n v="1236.6513916179774"/>
  </r>
  <r>
    <x v="243"/>
    <x v="26"/>
    <n v="2349.9277761235953"/>
    <n v="1477.9736742423404"/>
    <n v="2776.0703764044943"/>
    <n v="0.84649430940117976"/>
    <n v="1174.9638880617977"/>
  </r>
  <r>
    <x v="243"/>
    <x v="27"/>
    <n v="2065.3309275168535"/>
    <n v="1307.3107472109052"/>
    <n v="2444.310379213483"/>
    <n v="0.84495444812594733"/>
    <n v="1032.6654637584268"/>
  </r>
  <r>
    <x v="243"/>
    <x v="28"/>
    <n v="2003.564407550562"/>
    <n v="1262.4664723148871"/>
    <n v="2368.1410280898876"/>
    <n v="0.84604944713390295"/>
    <n v="1001.782203775281"/>
  </r>
  <r>
    <x v="243"/>
    <x v="29"/>
    <n v="1939.824503393259"/>
    <n v="1230.4759065324665"/>
    <n v="2297.1700112359554"/>
    <n v="0.84444098342967988"/>
    <n v="969.91225169662948"/>
  </r>
  <r>
    <x v="243"/>
    <x v="30"/>
    <n v="1934.9254859662924"/>
    <n v="1232.7436180011302"/>
    <n v="2294.2522668539327"/>
    <n v="0.84337956811507098"/>
    <n v="967.4627429831462"/>
  </r>
  <r>
    <x v="243"/>
    <x v="31"/>
    <n v="2005.906534988764"/>
    <n v="1281.7608034262437"/>
    <n v="2380.4562134831463"/>
    <n v="0.84265634613529339"/>
    <n v="1002.953267494382"/>
  </r>
  <r>
    <x v="243"/>
    <x v="32"/>
    <n v="2165.3859633370789"/>
    <n v="1368.6459726599523"/>
    <n v="2561.6573089887643"/>
    <n v="0.84530665196270272"/>
    <n v="1082.6929816685395"/>
  </r>
  <r>
    <x v="243"/>
    <x v="33"/>
    <n v="2077.2644315056177"/>
    <n v="1315.1676013977917"/>
    <n v="2458.5958061797751"/>
    <n v="0.84489871262463467"/>
    <n v="1038.6322157528089"/>
  </r>
  <r>
    <x v="243"/>
    <x v="34"/>
    <n v="1952.3253046853933"/>
    <n v="1247.1165593962151"/>
    <n v="2316.6514213483147"/>
    <n v="0.84273589314922492"/>
    <n v="976.16265234269667"/>
  </r>
  <r>
    <x v="243"/>
    <x v="35"/>
    <n v="1928.4704530786519"/>
    <n v="1226.7194897033928"/>
    <n v="2285.5719185393255"/>
    <n v="0.84375837725163694"/>
    <n v="964.23522653932594"/>
  </r>
  <r>
    <x v="243"/>
    <x v="36"/>
    <n v="1891.6690665842698"/>
    <n v="1195.5389674938901"/>
    <n v="2237.7947359550562"/>
    <n v="0.84532733775376168"/>
    <n v="945.83453329213489"/>
  </r>
  <r>
    <x v="243"/>
    <x v="37"/>
    <n v="1852.4931356629211"/>
    <n v="1178.3644138573088"/>
    <n v="2195.5121292134827"/>
    <n v="0.8437635625026384"/>
    <n v="926.24656783146054"/>
  </r>
  <r>
    <x v="243"/>
    <x v="38"/>
    <n v="1829.1083303932583"/>
    <n v="1161.9113409656266"/>
    <n v="2166.9506797752811"/>
    <n v="0.84409319855075893"/>
    <n v="914.55416519662913"/>
  </r>
  <r>
    <x v="243"/>
    <x v="39"/>
    <n v="1872.1297266067415"/>
    <n v="1192.8930524622397"/>
    <n v="2219.8791741573036"/>
    <n v="0.84334757873361621"/>
    <n v="936.06486330337077"/>
  </r>
  <r>
    <x v="243"/>
    <x v="40"/>
    <n v="1848.218145269663"/>
    <n v="1184.0387328820802"/>
    <n v="2194.961966292135"/>
    <n v="0.84202741261698799"/>
    <n v="924.10907263483148"/>
  </r>
  <r>
    <x v="243"/>
    <x v="41"/>
    <n v="1890.8505376179774"/>
    <n v="1207.4992494451712"/>
    <n v="2243.5173707865169"/>
    <n v="0.84280628366835242"/>
    <n v="945.42526880898868"/>
  </r>
  <r>
    <x v="243"/>
    <x v="42"/>
    <n v="1896.4303118089888"/>
    <n v="1195.2943504996374"/>
    <n v="2241.6905477528089"/>
    <n v="0.84598220468479579"/>
    <n v="948.2151559044944"/>
  </r>
  <r>
    <x v="243"/>
    <x v="43"/>
    <n v="1766.5921675617976"/>
    <n v="1098.4644780698331"/>
    <n v="2080.2576994382021"/>
    <n v="0.84921794450701305"/>
    <n v="883.29608378089881"/>
  </r>
  <r>
    <x v="243"/>
    <x v="44"/>
    <n v="1732.0761787752811"/>
    <n v="1093.33554252677"/>
    <n v="2048.284769662921"/>
    <n v="0.84562273978159919"/>
    <n v="866.03808938764053"/>
  </r>
  <r>
    <x v="243"/>
    <x v="45"/>
    <n v="1840.0855332134836"/>
    <n v="1149.1018164909067"/>
    <n v="2169.4123061797754"/>
    <n v="0.84819539742253069"/>
    <n v="920.04276660674179"/>
  </r>
  <r>
    <x v="243"/>
    <x v="46"/>
    <n v="1883.9214062696628"/>
    <n v="1190.8151720237693"/>
    <n v="2228.7217500000002"/>
    <n v="0.84529233237377555"/>
    <n v="941.96070313483142"/>
  </r>
  <r>
    <x v="243"/>
    <x v="47"/>
    <n v="1884.7966649662922"/>
    <n v="1195.1466493162607"/>
    <n v="2231.778210674157"/>
    <n v="0.84452686918067388"/>
    <n v="942.39833248314608"/>
  </r>
  <r>
    <x v="244"/>
    <x v="0"/>
    <n v="1914.3325938539324"/>
    <n v="1218.3469775005717"/>
    <n v="2269.1493202247188"/>
    <n v="0.84363447429028238"/>
    <n v="957.1662969269662"/>
  </r>
  <r>
    <x v="244"/>
    <x v="1"/>
    <n v="1883.6053406292133"/>
    <n v="1190.4043163624233"/>
    <n v="2228.2350674157301"/>
    <n v="0.84533511215842561"/>
    <n v="941.80267031460664"/>
  </r>
  <r>
    <x v="244"/>
    <x v="2"/>
    <n v="1802.1130830000002"/>
    <n v="1143.344306848433"/>
    <n v="2134.2089325842699"/>
    <n v="0.84439393701621257"/>
    <n v="901.05654150000009"/>
  </r>
  <r>
    <x v="244"/>
    <x v="3"/>
    <n v="1837.3706104044945"/>
    <n v="1164.0161103980586"/>
    <n v="2175.0550028089888"/>
    <n v="0.84474673423504709"/>
    <n v="918.68530520224726"/>
  </r>
  <r>
    <x v="244"/>
    <x v="4"/>
    <n v="1848.5787842696632"/>
    <n v="1171.5107865119405"/>
    <n v="2188.5339943820227"/>
    <n v="0.84466532803007577"/>
    <n v="924.28939213483159"/>
  </r>
  <r>
    <x v="244"/>
    <x v="5"/>
    <n v="1784.5795442022475"/>
    <n v="1117.0937741244272"/>
    <n v="2105.3794550561802"/>
    <n v="0.84762845952376198"/>
    <n v="892.28977210112373"/>
  </r>
  <r>
    <x v="244"/>
    <x v="6"/>
    <n v="1815.0190966516855"/>
    <n v="1140.0154287001353"/>
    <n v="2143.3453988764045"/>
    <n v="0.84681596237506285"/>
    <n v="907.50954832584273"/>
  </r>
  <r>
    <x v="244"/>
    <x v="7"/>
    <n v="1853.0969020786517"/>
    <n v="1178.1861263099615"/>
    <n v="2195.9259269662921"/>
    <n v="0.84387951311214571"/>
    <n v="926.54845103932587"/>
  </r>
  <r>
    <x v="244"/>
    <x v="8"/>
    <n v="1838.1648266292134"/>
    <n v="1171.3633112487701"/>
    <n v="2179.6655561797752"/>
    <n v="0.84332425285047019"/>
    <n v="919.0824133146067"/>
  </r>
  <r>
    <x v="244"/>
    <x v="9"/>
    <n v="1873.6452208314604"/>
    <n v="1177.0550288773368"/>
    <n v="2212.6917893258428"/>
    <n v="0.84677189560246791"/>
    <n v="936.8226104157302"/>
  </r>
  <r>
    <x v="244"/>
    <x v="10"/>
    <n v="1965.0125036629215"/>
    <n v="1252.0725909584489"/>
    <n v="2330.0128567415732"/>
    <n v="0.84334835233952765"/>
    <n v="982.50625183146076"/>
  </r>
  <r>
    <x v="244"/>
    <x v="11"/>
    <n v="2027.5003016292135"/>
    <n v="1293.6525749250848"/>
    <n v="2405.0560196629212"/>
    <n v="0.84301583208584729"/>
    <n v="1013.7501508146067"/>
  </r>
  <r>
    <x v="244"/>
    <x v="12"/>
    <n v="2142.1591908876403"/>
    <n v="1368.8988368610526"/>
    <n v="2542.1900056179775"/>
    <n v="0.8426432273566058"/>
    <n v="1071.0795954438202"/>
  </r>
  <r>
    <x v="244"/>
    <x v="13"/>
    <n v="2237.1207073483147"/>
    <n v="1430.4186236807411"/>
    <n v="2655.33547752809"/>
    <n v="0.84250021373227746"/>
    <n v="1118.5603536741573"/>
  </r>
  <r>
    <x v="244"/>
    <x v="14"/>
    <n v="1983.2389555955053"/>
    <n v="1256.8818228458699"/>
    <n v="2347.9754410112359"/>
    <n v="0.84465915654609902"/>
    <n v="991.61947779775267"/>
  </r>
  <r>
    <x v="244"/>
    <x v="15"/>
    <n v="1982.6878667865171"/>
    <n v="1262.0601823648972"/>
    <n v="2350.2865955056177"/>
    <n v="0.84359408362280219"/>
    <n v="991.34393339325857"/>
  </r>
  <r>
    <x v="244"/>
    <x v="16"/>
    <n v="2069.7680028539326"/>
    <n v="1311.2508836606648"/>
    <n v="2450.1670280898875"/>
    <n v="0.84474567616212348"/>
    <n v="1034.8840014269663"/>
  </r>
  <r>
    <x v="244"/>
    <x v="17"/>
    <n v="2039.6404639213486"/>
    <n v="1287.8061719424916"/>
    <n v="2412.1728707865173"/>
    <n v="0.84556148053199021"/>
    <n v="1019.8202319606743"/>
  </r>
  <r>
    <x v="244"/>
    <x v="18"/>
    <n v="2182.8789808988768"/>
    <n v="1394.9612724371848"/>
    <n v="2590.5361601123595"/>
    <n v="0.84263598189040478"/>
    <n v="1091.4394904494384"/>
  </r>
  <r>
    <x v="244"/>
    <x v="19"/>
    <n v="2192.8391006966294"/>
    <n v="1402.2234519299898"/>
    <n v="2602.8395898876402"/>
    <n v="0.84247954012075332"/>
    <n v="1096.4195503483147"/>
  </r>
  <r>
    <x v="244"/>
    <x v="20"/>
    <n v="2193.7103072696632"/>
    <n v="1395.6985580962473"/>
    <n v="2600.0652640449439"/>
    <n v="0.84371355504241818"/>
    <n v="1096.8551536348316"/>
  </r>
  <r>
    <x v="244"/>
    <x v="21"/>
    <n v="2257.2557094943818"/>
    <n v="1435.1413555320089"/>
    <n v="2674.8521544943819"/>
    <n v="0.8438805508191024"/>
    <n v="1128.6278547471909"/>
  </r>
  <r>
    <x v="244"/>
    <x v="22"/>
    <n v="2293.951740775281"/>
    <n v="1461.6409621915273"/>
    <n v="2720.0383988764047"/>
    <n v="0.843352704771693"/>
    <n v="1146.9758703876405"/>
  </r>
  <r>
    <x v="244"/>
    <x v="23"/>
    <n v="2360.7550503707862"/>
    <n v="1509.9215514873663"/>
    <n v="2802.3253735955054"/>
    <n v="0.84242717587852223"/>
    <n v="1180.3775251853931"/>
  </r>
  <r>
    <x v="244"/>
    <x v="24"/>
    <n v="2318.5602873707867"/>
    <n v="1483.7869403444502"/>
    <n v="2752.6978567415731"/>
    <n v="0.84228651600554361"/>
    <n v="1159.2801436853933"/>
  </r>
  <r>
    <x v="244"/>
    <x v="25"/>
    <n v="2360.8563534606742"/>
    <n v="1518.5646284281677"/>
    <n v="2807.0769943820228"/>
    <n v="0.84103726338308582"/>
    <n v="1180.4281767303371"/>
  </r>
  <r>
    <x v="244"/>
    <x v="26"/>
    <n v="2390.03569547191"/>
    <n v="1526.8229792239747"/>
    <n v="2836.0992640449435"/>
    <n v="0.84271933841383173"/>
    <n v="1195.017847735955"/>
  </r>
  <r>
    <x v="244"/>
    <x v="27"/>
    <n v="2400.0201280112356"/>
    <n v="1518.7617611109995"/>
    <n v="2840.1996235955057"/>
    <n v="0.84501811354124756"/>
    <n v="1200.0100640056178"/>
  </r>
  <r>
    <x v="244"/>
    <x v="28"/>
    <n v="2137.6937506853933"/>
    <n v="1350.9261802688216"/>
    <n v="2528.7815477528093"/>
    <n v="0.84534536112265035"/>
    <n v="1068.8468753426966"/>
  </r>
  <r>
    <x v="244"/>
    <x v="29"/>
    <n v="2135.6231155280902"/>
    <n v="1362.7261906334988"/>
    <n v="2533.3591853932585"/>
    <n v="0.84300052193213704"/>
    <n v="1067.8115577640451"/>
  </r>
  <r>
    <x v="244"/>
    <x v="30"/>
    <n v="2186.9918863483144"/>
    <n v="1401.6589425043853"/>
    <n v="2597.6106910112358"/>
    <n v="0.84192442459379102"/>
    <n v="1093.4959431741572"/>
  </r>
  <r>
    <x v="244"/>
    <x v="31"/>
    <n v="2160.7746466853932"/>
    <n v="1383.1935211861714"/>
    <n v="2565.5742808988762"/>
    <n v="0.84221870431611245"/>
    <n v="1080.3873233426966"/>
  </r>
  <r>
    <x v="244"/>
    <x v="32"/>
    <n v="2209.5460062808988"/>
    <n v="1395.7223000637939"/>
    <n v="2613.4525617977529"/>
    <n v="0.8454509710943392"/>
    <n v="1104.7730031404494"/>
  </r>
  <r>
    <x v="244"/>
    <x v="33"/>
    <n v="2359.0166893483147"/>
    <n v="1487.8026835505166"/>
    <n v="2788.9992050561796"/>
    <n v="0.84582910065791728"/>
    <n v="1179.5083446741573"/>
  </r>
  <r>
    <x v="244"/>
    <x v="34"/>
    <n v="2202.1792455842701"/>
    <n v="1399.8629530411713"/>
    <n v="2609.4462471910115"/>
    <n v="0.84392588962307546"/>
    <n v="1101.0896227921351"/>
  </r>
  <r>
    <x v="244"/>
    <x v="35"/>
    <n v="2107.1974685056184"/>
    <n v="1341.0701817949966"/>
    <n v="2497.7490674157307"/>
    <n v="0.84363857682701804"/>
    <n v="1053.5987342528092"/>
  </r>
  <r>
    <x v="244"/>
    <x v="36"/>
    <n v="1983.1498088764047"/>
    <n v="1247.5152387288192"/>
    <n v="2342.8993651685391"/>
    <n v="0.84645112733373618"/>
    <n v="991.57490443820234"/>
  </r>
  <r>
    <x v="244"/>
    <x v="37"/>
    <n v="1814.7030310112361"/>
    <n v="1143.7053796594362"/>
    <n v="2145.04291011236"/>
    <n v="0.84599847511497084"/>
    <n v="907.35151550561807"/>
  </r>
  <r>
    <x v="244"/>
    <x v="38"/>
    <n v="1755.7892060561799"/>
    <n v="1100.3236269502756"/>
    <n v="2072.0781404494378"/>
    <n v="0.84735665696243756"/>
    <n v="877.89460302808993"/>
  </r>
  <r>
    <x v="244"/>
    <x v="39"/>
    <n v="1829.2420504719103"/>
    <n v="1158.0390925028814"/>
    <n v="2164.9898426966292"/>
    <n v="0.84491946077376312"/>
    <n v="914.62102523595513"/>
  </r>
  <r>
    <x v="244"/>
    <x v="40"/>
    <n v="2014.0107821797756"/>
    <n v="1259.5650524615171"/>
    <n v="2375.4459691011234"/>
    <n v="0.84784533446655652"/>
    <n v="1007.0053910898878"/>
  </r>
  <r>
    <x v="244"/>
    <x v="41"/>
    <n v="1989.5116429213483"/>
    <n v="1244.2352490802366"/>
    <n v="2346.5459578651685"/>
    <n v="0.84784686882133709"/>
    <n v="994.75582146067416"/>
  </r>
  <r>
    <x v="244"/>
    <x v="42"/>
    <n v="1799.6088706179776"/>
    <n v="1133.1850839050105"/>
    <n v="2126.6641769662924"/>
    <n v="0.84621205835381941"/>
    <n v="899.80443530898879"/>
  </r>
  <r>
    <x v="244"/>
    <x v="43"/>
    <n v="1804.1877702808988"/>
    <n v="1126.870581964544"/>
    <n v="2127.1884775280896"/>
    <n v="0.84815604697965674"/>
    <n v="902.0938851404494"/>
  </r>
  <r>
    <x v="244"/>
    <x v="44"/>
    <n v="1732.007292674157"/>
    <n v="1087.7305089019635"/>
    <n v="2045.2400646067413"/>
    <n v="0.84684791905207835"/>
    <n v="866.00364633707852"/>
  </r>
  <r>
    <x v="244"/>
    <x v="45"/>
    <n v="1855.495759247191"/>
    <n v="1175.4022300982683"/>
    <n v="2196.4596320224719"/>
    <n v="0.84476661086581151"/>
    <n v="927.74787962359551"/>
  </r>
  <r>
    <x v="244"/>
    <x v="46"/>
    <n v="1892.1674777865171"/>
    <n v="1189.6780081829677"/>
    <n v="2235.0909438202248"/>
    <n v="0.84657292492645431"/>
    <n v="946.08373889325856"/>
  </r>
  <r>
    <x v="244"/>
    <x v="47"/>
    <n v="1885.5260472134837"/>
    <n v="1191.3479331290666"/>
    <n v="2230.3628342696629"/>
    <n v="0.84538982547694008"/>
    <n v="942.76302360674185"/>
  </r>
  <r>
    <x v="245"/>
    <x v="0"/>
    <n v="1897.5811149101128"/>
    <n v="1201.7746796347171"/>
    <n v="2246.1247668539327"/>
    <n v="0.84482444738276374"/>
    <n v="948.79055745505639"/>
  </r>
  <r>
    <x v="245"/>
    <x v="1"/>
    <n v="1888.184240292135"/>
    <n v="1191.85457716217"/>
    <n v="2232.8808876404496"/>
    <n v="0.8456269435345628"/>
    <n v="944.09212014606749"/>
  </r>
  <r>
    <x v="245"/>
    <x v="2"/>
    <n v="1858.3444021348316"/>
    <n v="1176.1332826050009"/>
    <n v="2199.2574691011237"/>
    <n v="0.84498719601683137"/>
    <n v="929.17220106741581"/>
  </r>
  <r>
    <x v="245"/>
    <x v="3"/>
    <n v="1829.752618044944"/>
    <n v="1154.5336367279679"/>
    <n v="2163.5486039325842"/>
    <n v="0.84571828648503"/>
    <n v="914.87630902247201"/>
  </r>
  <r>
    <x v="245"/>
    <x v="4"/>
    <n v="1848.5868885168538"/>
    <n v="1169.3179936568645"/>
    <n v="2187.3678370786515"/>
    <n v="0.84511935175280894"/>
    <n v="924.29344425842692"/>
  </r>
  <r>
    <x v="245"/>
    <x v="5"/>
    <n v="1822.7991739550562"/>
    <n v="1139.1466544921248"/>
    <n v="2149.4771292134828"/>
    <n v="0.84801980406371591"/>
    <n v="911.39958697752809"/>
  </r>
  <r>
    <x v="245"/>
    <x v="6"/>
    <n v="1827.0376952359552"/>
    <n v="1139.9273350576807"/>
    <n v="2153.4857949438201"/>
    <n v="0.84840944831197218"/>
    <n v="913.5188476179776"/>
  </r>
  <r>
    <x v="245"/>
    <x v="7"/>
    <n v="1880.3920066179776"/>
    <n v="1190.2814876239152"/>
    <n v="2225.4536882022471"/>
    <n v="0.84494771407127545"/>
    <n v="940.19600330898879"/>
  </r>
  <r>
    <x v="245"/>
    <x v="8"/>
    <n v="1895.3078735730337"/>
    <n v="1202.5108027659494"/>
    <n v="2244.5988876404494"/>
    <n v="0.84438599876764853"/>
    <n v="947.65393678651685"/>
  </r>
  <r>
    <x v="245"/>
    <x v="9"/>
    <n v="1882.5112672584269"/>
    <n v="1202.3025378200591"/>
    <n v="2233.6920252808986"/>
    <n v="0.84278013528820794"/>
    <n v="941.25563362921343"/>
  </r>
  <r>
    <x v="245"/>
    <x v="10"/>
    <n v="2115.5529473595511"/>
    <n v="1342.1507937329004"/>
    <n v="2505.3808146067413"/>
    <n v="0.84440374693761677"/>
    <n v="1057.7764736797756"/>
  </r>
  <r>
    <x v="245"/>
    <x v="11"/>
    <n v="2402.4716627865164"/>
    <n v="1538.3126872903954"/>
    <n v="2852.7663792134831"/>
    <n v="0.84215506754846348"/>
    <n v="1201.2358313932582"/>
  </r>
  <r>
    <x v="245"/>
    <x v="12"/>
    <n v="2460.5710108988765"/>
    <n v="1580.9924382905724"/>
    <n v="2924.7131123595505"/>
    <n v="0.84130337450902282"/>
    <n v="1230.2855054494382"/>
  </r>
  <r>
    <x v="245"/>
    <x v="13"/>
    <n v="2561.3473247191014"/>
    <n v="1641.7464780114108"/>
    <n v="3042.3398258426964"/>
    <n v="0.84190046850194811"/>
    <n v="1280.6736623595507"/>
  </r>
  <r>
    <x v="245"/>
    <x v="14"/>
    <n v="2260.9107249775284"/>
    <n v="1442.8340598764103"/>
    <n v="2682.0677528089886"/>
    <n v="0.84297300939158848"/>
    <n v="1130.4553624887642"/>
  </r>
  <r>
    <x v="245"/>
    <x v="15"/>
    <n v="2063.8113811685394"/>
    <n v="1325.5203122684327"/>
    <n v="2452.819095505618"/>
    <n v="0.84140382996452112"/>
    <n v="1031.9056905842697"/>
  </r>
  <r>
    <x v="245"/>
    <x v="16"/>
    <n v="2056.955188044944"/>
    <n v="1311.8520779524349"/>
    <n v="2439.6763146067415"/>
    <n v="0.84312626873065755"/>
    <n v="1028.477594022472"/>
  </r>
  <r>
    <x v="245"/>
    <x v="17"/>
    <n v="1999.0746546067414"/>
    <n v="1258.6717743339673"/>
    <n v="2362.3196460674158"/>
    <n v="0.84623376770143155"/>
    <n v="999.53732730337072"/>
  </r>
  <r>
    <x v="245"/>
    <x v="18"/>
    <n v="1983.3321544382022"/>
    <n v="1257.4769513745537"/>
    <n v="2348.3727808988765"/>
    <n v="0.84455592850086214"/>
    <n v="991.66607721910111"/>
  </r>
  <r>
    <x v="245"/>
    <x v="19"/>
    <n v="2228.3843288764047"/>
    <n v="1425.0005114864559"/>
    <n v="2645.0563651685393"/>
    <n v="0.84247139615658628"/>
    <n v="1114.1921644382023"/>
  </r>
  <r>
    <x v="245"/>
    <x v="20"/>
    <n v="2233.8344351123592"/>
    <n v="1421.0725795022777"/>
    <n v="2647.5391516853929"/>
    <n v="0.84373990605212623"/>
    <n v="1116.9172175561796"/>
  </r>
  <r>
    <x v="245"/>
    <x v="21"/>
    <n v="2249.0339507191006"/>
    <n v="1433.1011902017701"/>
    <n v="2666.8207162921349"/>
    <n v="0.84333901299750214"/>
    <n v="1124.5169753595503"/>
  </r>
  <r>
    <x v="245"/>
    <x v="22"/>
    <n v="2326.0283511573034"/>
    <n v="1487.2217381642208"/>
    <n v="2760.8397977528089"/>
    <n v="0.84250754174529752"/>
    <n v="1163.0141755786517"/>
  </r>
  <r>
    <x v="245"/>
    <x v="23"/>
    <n v="2387.8840178426963"/>
    <n v="1528.145574524656"/>
    <n v="2834.9989382022472"/>
    <n v="0.8422874469776418"/>
    <n v="1193.9420089213481"/>
  </r>
  <r>
    <x v="245"/>
    <x v="24"/>
    <n v="2590.020151280899"/>
    <n v="1646.4980665937094"/>
    <n v="3069.0650477528093"/>
    <n v="0.84391178126945521"/>
    <n v="1295.0100756404495"/>
  </r>
  <r>
    <x v="245"/>
    <x v="25"/>
    <n v="2609.6445858539323"/>
    <n v="1653.1302364381634"/>
    <n v="3089.1883146067416"/>
    <n v="0.84476707797793937"/>
    <n v="1304.8222929269662"/>
  </r>
  <r>
    <x v="245"/>
    <x v="26"/>
    <n v="2280.0813217078653"/>
    <n v="1459.5879524606137"/>
    <n v="2707.2435842696632"/>
    <n v="0.84221506145815317"/>
    <n v="1140.0406608539326"/>
  </r>
  <r>
    <x v="245"/>
    <x v="27"/>
    <n v="2207.1025757528091"/>
    <n v="1398.296206508704"/>
    <n v="2612.7636825842701"/>
    <n v="0.84473869200821727"/>
    <n v="1103.5512878764046"/>
  </r>
  <r>
    <x v="245"/>
    <x v="28"/>
    <n v="1963.5415827977529"/>
    <n v="1236.36715383563"/>
    <n v="2320.3661966292134"/>
    <n v="0.84622056020734215"/>
    <n v="981.77079139887644"/>
  </r>
  <r>
    <x v="245"/>
    <x v="29"/>
    <n v="1836.9086683146068"/>
    <n v="1177.4631842992665"/>
    <n v="2181.8920702247192"/>
    <n v="0.8418879620041968"/>
    <n v="918.45433415730338"/>
  </r>
  <r>
    <x v="245"/>
    <x v="30"/>
    <n v="1842.6869965617977"/>
    <n v="1182.0109778586996"/>
    <n v="2189.2111179775279"/>
    <n v="0.8417127893376215"/>
    <n v="921.34349828089887"/>
  </r>
  <r>
    <x v="245"/>
    <x v="31"/>
    <n v="1813.5886970224717"/>
    <n v="1161.7673957171305"/>
    <n v="2153.7890898876403"/>
    <n v="0.84204563275835131"/>
    <n v="906.79434851123585"/>
  </r>
  <r>
    <x v="245"/>
    <x v="32"/>
    <n v="1740.6221074382026"/>
    <n v="1107.7708564907837"/>
    <n v="2063.2308623595504"/>
    <n v="0.84363904165702219"/>
    <n v="870.31105371910132"/>
  </r>
  <r>
    <x v="245"/>
    <x v="33"/>
    <n v="1591.4350730224719"/>
    <n v="1019.121302312544"/>
    <n v="1889.7814213483146"/>
    <n v="0.84212653116624481"/>
    <n v="795.71753651123595"/>
  </r>
  <r>
    <x v="245"/>
    <x v="34"/>
    <n v="1661.8042513820224"/>
    <n v="1050.3697570662148"/>
    <n v="1965.927261235955"/>
    <n v="0.84530302018258086"/>
    <n v="830.90212569101118"/>
  </r>
  <r>
    <x v="245"/>
    <x v="35"/>
    <n v="1786.840629168539"/>
    <n v="1130.4867635055493"/>
    <n v="2114.4265786516853"/>
    <n v="0.84507102171784121"/>
    <n v="893.42031458426948"/>
  </r>
  <r>
    <x v="245"/>
    <x v="36"/>
    <n v="1553.7665320786518"/>
    <n v="1003.371371338325"/>
    <n v="1849.5795589887641"/>
    <n v="0.84006471877757738"/>
    <n v="776.88326603932592"/>
  </r>
  <r>
    <x v="245"/>
    <x v="37"/>
    <n v="1574.7565323033709"/>
    <n v="998.2754793123778"/>
    <n v="1864.513896067416"/>
    <n v="0.84459361532504862"/>
    <n v="787.37826615168547"/>
  </r>
  <r>
    <x v="245"/>
    <x v="38"/>
    <n v="1492.9320005393258"/>
    <n v="949.86510236415006"/>
    <n v="1769.4885337078651"/>
    <n v="0.84370820838887806"/>
    <n v="746.46600026966291"/>
  </r>
  <r>
    <x v="245"/>
    <x v="39"/>
    <n v="1490.8775738764048"/>
    <n v="954.32989201269413"/>
    <n v="1770.1586039325841"/>
    <n v="0.84222824472579538"/>
    <n v="745.43878693820238"/>
  </r>
  <r>
    <x v="245"/>
    <x v="40"/>
    <n v="1537.1244604719104"/>
    <n v="982.34541161628056"/>
    <n v="1824.2132865168539"/>
    <n v="0.84262321288476638"/>
    <n v="768.56223023595521"/>
  </r>
  <r>
    <x v="245"/>
    <x v="41"/>
    <n v="1534.3933291685394"/>
    <n v="974.29230837567411"/>
    <n v="1817.5831179775282"/>
    <n v="0.8441943116614653"/>
    <n v="767.19666458426968"/>
  </r>
  <r>
    <x v="245"/>
    <x v="42"/>
    <n v="1486.9267533707866"/>
    <n v="955.68177757427861"/>
    <n v="1767.5629634831459"/>
    <n v="0.84122986512495157"/>
    <n v="743.46337668539331"/>
  </r>
  <r>
    <x v="245"/>
    <x v="43"/>
    <n v="1443.2327046404496"/>
    <n v="910.12611400378796"/>
    <n v="1706.2386067415728"/>
    <n v="0.84585631747989265"/>
    <n v="721.61635232022479"/>
  </r>
  <r>
    <x v="245"/>
    <x v="44"/>
    <n v="1405.1589513370786"/>
    <n v="888.48493392057242"/>
    <n v="1662.49125"/>
    <n v="0.84521284027033439"/>
    <n v="702.57947566853932"/>
  </r>
  <r>
    <x v="245"/>
    <x v="45"/>
    <n v="1582.2164918426968"/>
    <n v="995.78973837758576"/>
    <n v="1869.4935758426964"/>
    <n v="0.846334275917206"/>
    <n v="791.10824592134838"/>
  </r>
  <r>
    <x v="245"/>
    <x v="46"/>
    <n v="1642.1068785842695"/>
    <n v="1036.7049735481353"/>
    <n v="1941.9763651685394"/>
    <n v="0.84558540878109767"/>
    <n v="821.05343929213473"/>
  </r>
  <r>
    <x v="245"/>
    <x v="47"/>
    <n v="1678.4341666179776"/>
    <n v="1066.7369319473059"/>
    <n v="1988.7355112359553"/>
    <n v="0.84397053159415236"/>
    <n v="839.21708330898878"/>
  </r>
  <r>
    <x v="246"/>
    <x v="0"/>
    <n v="1663.2346510112359"/>
    <n v="1057.2563719681375"/>
    <n v="1970.8223005617976"/>
    <n v="0.84392928298868874"/>
    <n v="831.61732550561794"/>
  </r>
  <r>
    <x v="246"/>
    <x v="1"/>
    <n v="1708.6022267865169"/>
    <n v="1096.0479164714336"/>
    <n v="2029.9366011235954"/>
    <n v="0.84170226096755141"/>
    <n v="854.30111339325845"/>
  </r>
  <r>
    <x v="246"/>
    <x v="2"/>
    <n v="1687.4379852471911"/>
    <n v="1076.3572495372448"/>
    <n v="2001.4974101123594"/>
    <n v="0.84308776854848011"/>
    <n v="843.71899262359557"/>
  </r>
  <r>
    <x v="246"/>
    <x v="3"/>
    <n v="1631.555148741573"/>
    <n v="1023.8576802304959"/>
    <n v="1926.2026769662918"/>
    <n v="0.84703191842263492"/>
    <n v="815.77757437078651"/>
  </r>
  <r>
    <x v="246"/>
    <x v="4"/>
    <n v="1682.3647265056179"/>
    <n v="1058.2548326803806"/>
    <n v="1987.5246825842698"/>
    <n v="0.84646230622813246"/>
    <n v="841.18236325280895"/>
  </r>
  <r>
    <x v="246"/>
    <x v="5"/>
    <n v="1838.4849443932585"/>
    <n v="1166.6668348071578"/>
    <n v="2177.4155308988761"/>
    <n v="0.84434271653895066"/>
    <n v="919.24247219662925"/>
  </r>
  <r>
    <x v="246"/>
    <x v="6"/>
    <n v="1826.531179786517"/>
    <n v="1149.9220106596947"/>
    <n v="2158.3643764044941"/>
    <n v="0.84625710086507233"/>
    <n v="913.26558989325849"/>
  </r>
  <r>
    <x v="246"/>
    <x v="7"/>
    <n v="1810.8616178426967"/>
    <n v="1143.8631226718519"/>
    <n v="2141.8782977528085"/>
    <n v="0.84545495406652926"/>
    <n v="905.43080892134833"/>
  </r>
  <r>
    <x v="246"/>
    <x v="8"/>
    <n v="1840.0693247191011"/>
    <n v="1160.8913416777475"/>
    <n v="2175.66629494382"/>
    <n v="0.84574979581903909"/>
    <n v="920.03466235955057"/>
  </r>
  <r>
    <x v="246"/>
    <x v="9"/>
    <n v="1791.7112817303375"/>
    <n v="1125.7239153605146"/>
    <n v="2116.0065337078654"/>
    <n v="0.84674184752668635"/>
    <n v="895.85564086516877"/>
  </r>
  <r>
    <x v="246"/>
    <x v="10"/>
    <n v="2026.6128865617977"/>
    <n v="1304.4450643120085"/>
    <n v="2410.1320955056181"/>
    <n v="0.84087212080242335"/>
    <n v="1013.3064432808989"/>
  </r>
  <r>
    <x v="246"/>
    <x v="11"/>
    <n v="2265.2870184606736"/>
    <n v="1469.4034171682695"/>
    <n v="2700.1243820224718"/>
    <n v="0.8389565434626044"/>
    <n v="1132.6435092303368"/>
  </r>
  <r>
    <x v="246"/>
    <x v="12"/>
    <n v="2330.3236021685393"/>
    <n v="1487.800358983261"/>
    <n v="2764.7708764044946"/>
    <n v="0.84286319060155124"/>
    <n v="1165.1618010842697"/>
  </r>
  <r>
    <x v="246"/>
    <x v="13"/>
    <n v="2462.5403429662924"/>
    <n v="1597.2322732319549"/>
    <n v="2935.1756123595505"/>
    <n v="0.83897547138131445"/>
    <n v="1231.2701714831462"/>
  </r>
  <r>
    <x v="246"/>
    <x v="14"/>
    <n v="2053.5068308651689"/>
    <n v="1310.3679386822955"/>
    <n v="2435.9709438202249"/>
    <n v="0.84299315477250536"/>
    <n v="1026.7534154325845"/>
  </r>
  <r>
    <x v="246"/>
    <x v="15"/>
    <n v="1827.7630253595507"/>
    <n v="1154.9542911182302"/>
    <n v="2162.0909073033704"/>
    <n v="0.8453682586543948"/>
    <n v="913.88151267977537"/>
  </r>
  <r>
    <x v="246"/>
    <x v="16"/>
    <n v="1903.6714566741575"/>
    <n v="1207.8310508628736"/>
    <n v="2254.5112247191014"/>
    <n v="0.84438322408944477"/>
    <n v="951.83572833707876"/>
  </r>
  <r>
    <x v="246"/>
    <x v="17"/>
    <n v="1844.137656808989"/>
    <n v="1160.8254650719969"/>
    <n v="2179.0730730337077"/>
    <n v="0.84629454589220299"/>
    <n v="922.06882840449452"/>
  </r>
  <r>
    <x v="246"/>
    <x v="18"/>
    <n v="1879.1844737865172"/>
    <n v="1184.4446799946072"/>
    <n v="2221.3157106741573"/>
    <n v="0.84597811322200334"/>
    <n v="939.59223689325859"/>
  </r>
  <r>
    <x v="246"/>
    <x v="19"/>
    <n v="2001.777421044944"/>
    <n v="1258.9986589462751"/>
    <n v="2364.7812724719101"/>
    <n v="0.84649580252827461"/>
    <n v="1000.888710522472"/>
  </r>
  <r>
    <x v="246"/>
    <x v="20"/>
    <n v="2119.9697620786519"/>
    <n v="1336.9404783131336"/>
    <n v="2506.3283174157305"/>
    <n v="0.84584679004247454"/>
    <n v="1059.984881039326"/>
  </r>
  <r>
    <x v="246"/>
    <x v="21"/>
    <n v="2147.7592256966291"/>
    <n v="1379.1739868649943"/>
    <n v="2552.4479578651681"/>
    <n v="0.84145074107328133"/>
    <n v="1073.8796128483145"/>
  </r>
  <r>
    <x v="246"/>
    <x v="22"/>
    <n v="2154.0440693932587"/>
    <n v="1361.2521198535833"/>
    <n v="2548.1195393258427"/>
    <n v="0.84534655307543205"/>
    <n v="1077.0220346966294"/>
  </r>
  <r>
    <x v="246"/>
    <x v="23"/>
    <n v="2096.3864027528089"/>
    <n v="1332.1677902917552"/>
    <n v="2483.8492247191011"/>
    <n v="0.84400710876075402"/>
    <n v="1048.1932013764044"/>
  </r>
  <r>
    <x v="246"/>
    <x v="24"/>
    <n v="2088.5252829775281"/>
    <n v="1324.5074873482554"/>
    <n v="2473.1069410112359"/>
    <n v="0.84449452967187288"/>
    <n v="1044.2626414887641"/>
  </r>
  <r>
    <x v="246"/>
    <x v="25"/>
    <n v="2160.6125617415732"/>
    <n v="1364.3426786387934"/>
    <n v="2555.3233820224714"/>
    <n v="0.84553390656626215"/>
    <n v="1080.3062808707866"/>
  </r>
  <r>
    <x v="246"/>
    <x v="26"/>
    <n v="2172.7729846516854"/>
    <n v="1375.9803507820018"/>
    <n v="2571.8212162921345"/>
    <n v="0.84483826903964654"/>
    <n v="1086.3864923258427"/>
  </r>
  <r>
    <x v="246"/>
    <x v="27"/>
    <n v="1884.160481561798"/>
    <n v="1186.7396889259603"/>
    <n v="2226.7491573033708"/>
    <n v="0.84614850998463909"/>
    <n v="942.08024078089898"/>
  </r>
  <r>
    <x v="246"/>
    <x v="28"/>
    <n v="1731.3751613932586"/>
    <n v="1095.9714223331516"/>
    <n v="2049.1006095505618"/>
    <n v="0.84494394922512306"/>
    <n v="865.68758069662931"/>
  </r>
  <r>
    <x v="246"/>
    <x v="29"/>
    <n v="1790.8887006404498"/>
    <n v="1139.9439035865194"/>
    <n v="2122.9117837078652"/>
    <n v="0.84360015069137451"/>
    <n v="895.44435032022488"/>
  </r>
  <r>
    <x v="246"/>
    <x v="30"/>
    <n v="1792.7688859887642"/>
    <n v="1135.4914208471823"/>
    <n v="2122.1124016853933"/>
    <n v="0.84480392488396816"/>
    <n v="896.38444299438208"/>
  </r>
  <r>
    <x v="246"/>
    <x v="31"/>
    <n v="1723.2830705730337"/>
    <n v="1088.5545096424371"/>
    <n v="2038.2971966292134"/>
    <n v="0.8454523086343213"/>
    <n v="861.64153528651684"/>
  </r>
  <r>
    <x v="246"/>
    <x v="32"/>
    <n v="1658.5666046292135"/>
    <n v="1062.3167638205471"/>
    <n v="1969.6091207865172"/>
    <n v="0.84207906387380249"/>
    <n v="829.28330231460677"/>
  </r>
  <r>
    <x v="246"/>
    <x v="33"/>
    <n v="1783.5786696741573"/>
    <n v="1127.5774164490042"/>
    <n v="2110.1146179775278"/>
    <n v="0.84525203250980552"/>
    <n v="891.78933483707863"/>
  </r>
  <r>
    <x v="246"/>
    <x v="34"/>
    <n v="1556.2626402134829"/>
    <n v="974.37068248190803"/>
    <n v="1836.1240786516853"/>
    <n v="0.8475803233059761"/>
    <n v="778.13132010674144"/>
  </r>
  <r>
    <x v="246"/>
    <x v="35"/>
    <n v="1518.4725355617979"/>
    <n v="963.82048394849937"/>
    <n v="1798.5296123595506"/>
    <n v="0.8442855347650704"/>
    <n v="759.23626778089897"/>
  </r>
  <r>
    <x v="246"/>
    <x v="36"/>
    <n v="1441.3241544269661"/>
    <n v="917.91644602150632"/>
    <n v="1708.7966292134829"/>
    <n v="0.84347319615814798"/>
    <n v="720.66207721348303"/>
  </r>
  <r>
    <x v="246"/>
    <x v="37"/>
    <n v="1430.2010751573032"/>
    <n v="919.84321305456399"/>
    <n v="1700.4665983146067"/>
    <n v="0.84106390362199801"/>
    <n v="715.1005375786516"/>
  </r>
  <r>
    <x v="246"/>
    <x v="38"/>
    <n v="1407.8698220224719"/>
    <n v="891.86012571110416"/>
    <n v="1666.5869073033705"/>
    <n v="0.8447623198363432"/>
    <n v="703.93491101123595"/>
  </r>
  <r>
    <x v="246"/>
    <x v="39"/>
    <n v="1546.8698177191013"/>
    <n v="971.77092061593135"/>
    <n v="1826.785415730337"/>
    <n v="0.84677149510779992"/>
    <n v="773.43490885955066"/>
  </r>
  <r>
    <x v="246"/>
    <x v="40"/>
    <n v="1457.5164403146066"/>
    <n v="914.02198242834868"/>
    <n v="1720.4041264044943"/>
    <n v="0.84719422485965445"/>
    <n v="728.7582201573033"/>
  </r>
  <r>
    <x v="246"/>
    <x v="41"/>
    <n v="1367.4823061460675"/>
    <n v="863.27826745514585"/>
    <n v="1617.1756938202248"/>
    <n v="0.84559909685241985"/>
    <n v="683.74115307303373"/>
  </r>
  <r>
    <x v="246"/>
    <x v="42"/>
    <n v="1427.810322235955"/>
    <n v="901.77037409611012"/>
    <n v="1688.7368426966293"/>
    <n v="0.84549012382295252"/>
    <n v="713.90516111797751"/>
  </r>
  <r>
    <x v="246"/>
    <x v="43"/>
    <n v="1475.7591007415731"/>
    <n v="936.37940391779296"/>
    <n v="1747.7618005617978"/>
    <n v="0.84437084061867429"/>
    <n v="737.87955037078655"/>
  </r>
  <r>
    <x v="246"/>
    <x v="44"/>
    <n v="1442.3209768314605"/>
    <n v="910.99365771309988"/>
    <n v="1705.9306095505617"/>
    <n v="0.84547458657269137"/>
    <n v="721.16048841573024"/>
  </r>
  <r>
    <x v="246"/>
    <x v="45"/>
    <n v="1618.1831408764044"/>
    <n v="1012.9189537801183"/>
    <n v="1909.0629859550561"/>
    <n v="0.84763213826958583"/>
    <n v="809.09157043820221"/>
  </r>
  <r>
    <x v="246"/>
    <x v="46"/>
    <n v="1638.5410098202246"/>
    <n v="1043.8291210043055"/>
    <n v="1942.7804494382021"/>
    <n v="0.84339998906929758"/>
    <n v="819.27050491011232"/>
  </r>
  <r>
    <x v="246"/>
    <x v="47"/>
    <n v="1664.604268786517"/>
    <n v="1033.9188028761162"/>
    <n v="1959.5651207865167"/>
    <n v="0.84947637163412548"/>
    <n v="832.30213439325848"/>
  </r>
  <r>
    <x v="247"/>
    <x v="0"/>
    <n v="1667.4853286629216"/>
    <n v="1059.8037304445845"/>
    <n v="1975.7761179775277"/>
    <n v="0.84396471517725236"/>
    <n v="833.74266433146079"/>
  </r>
  <r>
    <x v="247"/>
    <x v="1"/>
    <n v="1657.3631239213482"/>
    <n v="1031.7880722635732"/>
    <n v="1952.2907443820222"/>
    <n v="0.84893253153539361"/>
    <n v="828.68156196067412"/>
  </r>
  <r>
    <x v="247"/>
    <x v="2"/>
    <n v="1620.3307663820221"/>
    <n v="1040.4992300481704"/>
    <n v="1925.645460674157"/>
    <n v="0.84144812712032357"/>
    <n v="810.16538319101107"/>
  </r>
  <r>
    <x v="247"/>
    <x v="3"/>
    <n v="1594.6808240224718"/>
    <n v="1015.834661690574"/>
    <n v="1890.7477331460675"/>
    <n v="0.8434127917049189"/>
    <n v="797.34041201123591"/>
  </r>
  <r>
    <x v="247"/>
    <x v="4"/>
    <n v="1588.9065478988764"/>
    <n v="1005.5942996817306"/>
    <n v="1880.3839803370786"/>
    <n v="0.84499047243215086"/>
    <n v="794.4532739494382"/>
  </r>
  <r>
    <x v="247"/>
    <x v="5"/>
    <n v="1566.6239202471913"/>
    <n v="988.78125602238993"/>
    <n v="1852.5654859550561"/>
    <n v="0.84565103480784498"/>
    <n v="783.31196012359567"/>
  </r>
  <r>
    <x v="247"/>
    <x v="6"/>
    <n v="1560.7888622696632"/>
    <n v="988.29190734179554"/>
    <n v="1847.3718539325844"/>
    <n v="0.84486989392370637"/>
    <n v="780.39443113483162"/>
  </r>
  <r>
    <x v="247"/>
    <x v="7"/>
    <n v="1551.5905417078654"/>
    <n v="980.72898436202081"/>
    <n v="1835.5551067415731"/>
    <n v="0.84529771730046621"/>
    <n v="775.79527085393272"/>
  </r>
  <r>
    <x v="247"/>
    <x v="8"/>
    <n v="1566.8670476629218"/>
    <n v="990.00346804943649"/>
    <n v="1853.4236460674156"/>
    <n v="0.84539066445358668"/>
    <n v="783.43352383146089"/>
  </r>
  <r>
    <x v="247"/>
    <x v="9"/>
    <n v="1618.5356756292135"/>
    <n v="1037.2624009813699"/>
    <n v="1922.3868033707865"/>
    <n v="0.8419406920559438"/>
    <n v="809.26783781460676"/>
  </r>
  <r>
    <x v="247"/>
    <x v="10"/>
    <n v="1897.2488407752808"/>
    <n v="1214.7364669027831"/>
    <n v="2252.8066601123592"/>
    <n v="0.84217117889764015"/>
    <n v="948.62442038764038"/>
  </r>
  <r>
    <x v="247"/>
    <x v="11"/>
    <n v="2123.324920415731"/>
    <n v="1359.968165445297"/>
    <n v="2521.5118735955057"/>
    <n v="0.84208404594502773"/>
    <n v="1061.6624602078655"/>
  </r>
  <r>
    <x v="247"/>
    <x v="12"/>
    <n v="2159.0808590224724"/>
    <n v="1381.6791392522484"/>
    <n v="2563.3313089887642"/>
    <n v="0.84229488847238831"/>
    <n v="1079.5404295112362"/>
  </r>
  <r>
    <x v="247"/>
    <x v="13"/>
    <n v="2176.3145406741573"/>
    <n v="1398.7813731181643"/>
    <n v="2587.0706039325842"/>
    <n v="0.84122734701015123"/>
    <n v="1088.1572703370787"/>
  </r>
  <r>
    <x v="247"/>
    <x v="14"/>
    <n v="1947.264202314607"/>
    <n v="1228.4741493270403"/>
    <n v="2302.3871544943822"/>
    <n v="0.8457588023427961"/>
    <n v="973.63210115730351"/>
  </r>
  <r>
    <x v="247"/>
    <x v="15"/>
    <n v="1754.4925265056181"/>
    <n v="1104.5362846378091"/>
    <n v="2073.2207865168539"/>
    <n v="0.84626419815772735"/>
    <n v="877.24626325280906"/>
  </r>
  <r>
    <x v="247"/>
    <x v="16"/>
    <n v="1657.4320100224718"/>
    <n v="1049.7123902000208"/>
    <n v="1961.8809775280895"/>
    <n v="0.84481781973888437"/>
    <n v="828.71600501123589"/>
  </r>
  <r>
    <x v="247"/>
    <x v="17"/>
    <n v="1602.9633646516854"/>
    <n v="1015.2310603218664"/>
    <n v="1897.4155196629213"/>
    <n v="0.84481408950236392"/>
    <n v="801.48168232584271"/>
  </r>
  <r>
    <x v="247"/>
    <x v="18"/>
    <n v="1746.3153410898879"/>
    <n v="1116.385688196865"/>
    <n v="2072.663570224719"/>
    <n v="0.84254645383695903"/>
    <n v="873.15767054494393"/>
  </r>
  <r>
    <x v="247"/>
    <x v="19"/>
    <n v="1728.522466382022"/>
    <n v="1101.0122160279882"/>
    <n v="2049.3944999999999"/>
    <n v="0.84343081157972377"/>
    <n v="864.261233191011"/>
  </r>
  <r>
    <x v="247"/>
    <x v="20"/>
    <n v="1805.0873417191012"/>
    <n v="1150.4490843441602"/>
    <n v="2140.5311039325843"/>
    <n v="0.84328947073125649"/>
    <n v="902.54367085955062"/>
  </r>
  <r>
    <x v="247"/>
    <x v="21"/>
    <n v="1899.5342384831458"/>
    <n v="1208.9146538212688"/>
    <n v="2251.600533707865"/>
    <n v="0.84363731934059039"/>
    <n v="949.76711924157291"/>
  </r>
  <r>
    <x v="247"/>
    <x v="22"/>
    <n v="1852.1608615280902"/>
    <n v="1192.6095439650899"/>
    <n v="2202.9111151685393"/>
    <n v="0.84077875352060494"/>
    <n v="926.0804307640451"/>
  </r>
  <r>
    <x v="247"/>
    <x v="23"/>
    <n v="2003.2078206741576"/>
    <n v="1268.3274278035669"/>
    <n v="2370.9694297752808"/>
    <n v="0.84488977188711389"/>
    <n v="1001.6039103370788"/>
  </r>
  <r>
    <x v="247"/>
    <x v="24"/>
    <n v="1980.9981312471912"/>
    <n v="1262.3323789523636"/>
    <n v="2349.0075842696629"/>
    <n v="0.84333407201965649"/>
    <n v="990.49906562359558"/>
  </r>
  <r>
    <x v="247"/>
    <x v="25"/>
    <n v="1651.1025929662921"/>
    <n v="1049.9274186304249"/>
    <n v="1956.6520786516853"/>
    <n v="0.84384066589092066"/>
    <n v="825.55129648314607"/>
  </r>
  <r>
    <x v="247"/>
    <x v="26"/>
    <n v="1532.2740685280899"/>
    <n v="984.80687730224497"/>
    <n v="1821.4577696629215"/>
    <n v="0.84123502287492069"/>
    <n v="766.13703426404493"/>
  </r>
  <r>
    <x v="247"/>
    <x v="27"/>
    <n v="1556.9352927303371"/>
    <n v="990.30097693420942"/>
    <n v="1845.1947134831462"/>
    <n v="0.84377831854467755"/>
    <n v="778.46764636516855"/>
  </r>
  <r>
    <x v="247"/>
    <x v="28"/>
    <n v="1545.009892988764"/>
    <n v="976.79910952783871"/>
    <n v="1827.8927949438203"/>
    <n v="0.84524097762322514"/>
    <n v="772.50494649438201"/>
  </r>
  <r>
    <x v="247"/>
    <x v="29"/>
    <n v="1593.0113491011234"/>
    <n v="1009.5448919912233"/>
    <n v="1885.9655477528088"/>
    <n v="0.84466619817061339"/>
    <n v="796.50567455056171"/>
  </r>
  <r>
    <x v="247"/>
    <x v="30"/>
    <n v="1814.6463012808986"/>
    <n v="1147.9698942766479"/>
    <n v="2147.271775280899"/>
    <n v="0.84509391040801651"/>
    <n v="907.32315064044928"/>
  </r>
  <r>
    <x v="247"/>
    <x v="31"/>
    <n v="1792.6554265280899"/>
    <n v="1150.1685502516202"/>
    <n v="2129.906376404494"/>
    <n v="0.84165926088933585"/>
    <n v="896.32771326404497"/>
  </r>
  <r>
    <x v="247"/>
    <x v="32"/>
    <n v="1515.0363347528091"/>
    <n v="967.56274488816405"/>
    <n v="1797.6408876404498"/>
    <n v="0.84279143024022873"/>
    <n v="757.51816737640456"/>
  </r>
  <r>
    <x v="247"/>
    <x v="33"/>
    <n v="1520.3243560449437"/>
    <n v="976.34710428223855"/>
    <n v="1806.8314297752806"/>
    <n v="0.84143120990209341"/>
    <n v="760.16217802247183"/>
  </r>
  <r>
    <x v="247"/>
    <x v="34"/>
    <n v="1508.7231261910113"/>
    <n v="933.85391095730154"/>
    <n v="1774.3530084269662"/>
    <n v="0.85029479422956189"/>
    <n v="754.36156309550563"/>
  </r>
  <r>
    <x v="247"/>
    <x v="35"/>
    <n v="1444.9062316853933"/>
    <n v="919.92941589245379"/>
    <n v="1712.8993398876405"/>
    <n v="0.8435441581641181"/>
    <n v="722.45311584269666"/>
  </r>
  <r>
    <x v="247"/>
    <x v="36"/>
    <n v="1514.4609332022474"/>
    <n v="955.35561736062778"/>
    <n v="1790.6133792134829"/>
    <n v="0.84577773783163956"/>
    <n v="757.23046660112368"/>
  </r>
  <r>
    <x v="247"/>
    <x v="37"/>
    <n v="1681.0964118202251"/>
    <n v="1047.2047578715242"/>
    <n v="1980.5865168539326"/>
    <n v="0.84878716355727124"/>
    <n v="840.54820591011253"/>
  </r>
  <r>
    <x v="247"/>
    <x v="38"/>
    <n v="1500.9957264943819"/>
    <n v="937.42138854124028"/>
    <n v="1769.6742724719102"/>
    <n v="0.84817627166934306"/>
    <n v="750.49786324719093"/>
  </r>
  <r>
    <x v="247"/>
    <x v="39"/>
    <n v="1420.7677314269665"/>
    <n v="896.10583170202892"/>
    <n v="1679.7579016853929"/>
    <n v="0.84581696564810482"/>
    <n v="710.38386571348326"/>
  </r>
  <r>
    <x v="247"/>
    <x v="40"/>
    <n v="1454.9838630674155"/>
    <n v="923.55257974470965"/>
    <n v="1723.3477331460672"/>
    <n v="0.84427758547096099"/>
    <n v="727.49193153370777"/>
  </r>
  <r>
    <x v="247"/>
    <x v="41"/>
    <n v="1477.7851625393259"/>
    <n v="933.65850129000285"/>
    <n v="1748.0180730337077"/>
    <n v="0.84540611183419345"/>
    <n v="738.89258126966297"/>
  </r>
  <r>
    <x v="247"/>
    <x v="42"/>
    <n v="1600.8157391460672"/>
    <n v="1002.5424793475692"/>
    <n v="1888.8362696629215"/>
    <n v="0.84751429483707774"/>
    <n v="800.40786957303362"/>
  </r>
  <r>
    <x v="247"/>
    <x v="43"/>
    <n v="1515.6563096629216"/>
    <n v="947.76756990478123"/>
    <n v="1787.5898342696628"/>
    <n v="0.84787700209883865"/>
    <n v="757.82815483146078"/>
  </r>
  <r>
    <x v="247"/>
    <x v="44"/>
    <n v="1356.0553176067417"/>
    <n v="831.06504878566511"/>
    <n v="1590.4575252808988"/>
    <n v="0.85261963683515651"/>
    <n v="678.02765880337085"/>
  </r>
  <r>
    <x v="247"/>
    <x v="45"/>
    <n v="1517.4716610337082"/>
    <n v="958.84450799423212"/>
    <n v="1795.0217359550559"/>
    <n v="0.84537787517448926"/>
    <n v="758.73583051685409"/>
  </r>
  <r>
    <x v="247"/>
    <x v="46"/>
    <n v="1578.8775419999999"/>
    <n v="987.92933961559663"/>
    <n v="1862.4872275280898"/>
    <n v="0.84772529908594374"/>
    <n v="789.43877099999997"/>
  </r>
  <r>
    <x v="247"/>
    <x v="47"/>
    <n v="1531.8688561685394"/>
    <n v="949.95361185014144"/>
    <n v="1802.5077134831458"/>
    <n v="0.84985425843663831"/>
    <n v="765.93442808426971"/>
  </r>
  <r>
    <x v="248"/>
    <x v="0"/>
    <n v="1522.5975973820225"/>
    <n v="940.25910452932408"/>
    <n v="1789.5224578651685"/>
    <n v="0.85084017285730129"/>
    <n v="761.29879869101126"/>
  </r>
  <r>
    <x v="248"/>
    <x v="1"/>
    <n v="1520.0123425280901"/>
    <n v="938.35986343136472"/>
    <n v="1786.3249297752807"/>
    <n v="0.85091593202996241"/>
    <n v="760.00617126404507"/>
  </r>
  <r>
    <x v="248"/>
    <x v="2"/>
    <n v="1523.3837093595503"/>
    <n v="948.42302975622613"/>
    <n v="1794.4927331460672"/>
    <n v="0.84892163741938687"/>
    <n v="761.69185467977513"/>
  </r>
  <r>
    <x v="248"/>
    <x v="3"/>
    <n v="1704.5744159325843"/>
    <n v="1070.8077917425169"/>
    <n v="2013.0085112359552"/>
    <n v="0.84677953740295053"/>
    <n v="852.28720796629216"/>
  </r>
  <r>
    <x v="248"/>
    <x v="4"/>
    <n v="1836.9897107865168"/>
    <n v="1146.6819855888568"/>
    <n v="2165.5047387640448"/>
    <n v="0.84829632459496396"/>
    <n v="918.49485539325838"/>
  </r>
  <r>
    <x v="248"/>
    <x v="5"/>
    <n v="1829.8741817528089"/>
    <n v="1138.963129132698"/>
    <n v="2155.3831516853934"/>
    <n v="0.84897860518300239"/>
    <n v="914.93709087640445"/>
  </r>
  <r>
    <x v="248"/>
    <x v="6"/>
    <n v="1696.4580123707867"/>
    <n v="1065.1024989715374"/>
    <n v="2003.1008764044946"/>
    <n v="0.84691591539607203"/>
    <n v="848.22900618539336"/>
  </r>
  <r>
    <x v="248"/>
    <x v="7"/>
    <n v="1762.1105188651684"/>
    <n v="1095.0749008389189"/>
    <n v="2074.6620252808989"/>
    <n v="0.84934822992510672"/>
    <n v="881.05525943258419"/>
  </r>
  <r>
    <x v="248"/>
    <x v="8"/>
    <n v="1745.2901538202248"/>
    <n v="1093.7217898206115"/>
    <n v="2059.675963483146"/>
    <n v="0.84736151936673609"/>
    <n v="872.64507691011238"/>
  </r>
  <r>
    <x v="248"/>
    <x v="9"/>
    <n v="1744.6985437752812"/>
    <n v="1084.064369100362"/>
    <n v="2054.061480337079"/>
    <n v="0.84938964119465876"/>
    <n v="872.34927188764061"/>
  </r>
  <r>
    <x v="248"/>
    <x v="10"/>
    <n v="1801.2702412921349"/>
    <n v="1137.2506160941789"/>
    <n v="2130.2378848314606"/>
    <n v="0.84557234387681879"/>
    <n v="900.63512064606743"/>
  </r>
  <r>
    <x v="248"/>
    <x v="11"/>
    <n v="1792.6513744044946"/>
    <n v="1133.1399857813456"/>
    <n v="2120.7558033707869"/>
    <n v="0.84528891612848867"/>
    <n v="896.32568720224731"/>
  </r>
  <r>
    <x v="248"/>
    <x v="12"/>
    <n v="1774.9800634044946"/>
    <n v="1122.193280157165"/>
    <n v="2099.9695196629214"/>
    <n v="0.84524086982434254"/>
    <n v="887.49003170224728"/>
  </r>
  <r>
    <x v="248"/>
    <x v="13"/>
    <n v="1768.2940594719096"/>
    <n v="1111.5047722945121"/>
    <n v="2088.613592696629"/>
    <n v="0.84663533056339457"/>
    <n v="884.14702973595479"/>
  </r>
  <r>
    <x v="248"/>
    <x v="14"/>
    <n v="1666.4763498876403"/>
    <n v="1048.753114212333"/>
    <n v="1969.0166376404491"/>
    <n v="0.84634955237587284"/>
    <n v="833.23817494382013"/>
  </r>
  <r>
    <x v="248"/>
    <x v="15"/>
    <n v="1549.7913988314606"/>
    <n v="977.51001343838152"/>
    <n v="1832.3152584269662"/>
    <n v="0.84581045303412961"/>
    <n v="774.89569941573029"/>
  </r>
  <r>
    <x v="248"/>
    <x v="16"/>
    <n v="1532.4523619662923"/>
    <n v="975.1281564317286"/>
    <n v="1816.393449438202"/>
    <n v="0.84367864376535229"/>
    <n v="766.22618098314615"/>
  </r>
  <r>
    <x v="248"/>
    <x v="17"/>
    <n v="1516.1952421011238"/>
    <n v="953.0073136418157"/>
    <n v="1790.8296825842694"/>
    <n v="0.84664402028068209"/>
    <n v="758.09762105056188"/>
  </r>
  <r>
    <x v="248"/>
    <x v="18"/>
    <n v="1680.1360585280897"/>
    <n v="1061.43309377575"/>
    <n v="1987.3342415730335"/>
    <n v="0.84542198457679296"/>
    <n v="840.06802926404487"/>
  </r>
  <r>
    <x v="248"/>
    <x v="19"/>
    <n v="1742.5873873820224"/>
    <n v="1091.4330342599671"/>
    <n v="2056.1704382022472"/>
    <n v="0.84749170351150604"/>
    <n v="871.29369369101119"/>
  </r>
  <r>
    <x v="248"/>
    <x v="20"/>
    <n v="1752.9040940561797"/>
    <n v="1096.3142843069586"/>
    <n v="2067.5052050561794"/>
    <n v="0.84783539590099788"/>
    <n v="876.45204702808985"/>
  </r>
  <r>
    <x v="248"/>
    <x v="21"/>
    <n v="1796.9425732921345"/>
    <n v="1127.1767514916098"/>
    <n v="2121.2095702247188"/>
    <n v="0.84713108903321055"/>
    <n v="898.47128664606726"/>
  </r>
  <r>
    <x v="248"/>
    <x v="22"/>
    <n v="1768.3062158426967"/>
    <n v="1104.7642540913728"/>
    <n v="2085.0445870786516"/>
    <n v="0.84809036065759347"/>
    <n v="884.15310792134835"/>
  </r>
  <r>
    <x v="248"/>
    <x v="23"/>
    <n v="1813.9817530112359"/>
    <n v="1147.1028874097701"/>
    <n v="2146.2466853932583"/>
    <n v="0.84518791122971904"/>
    <n v="906.99087650561796"/>
  </r>
  <r>
    <x v="248"/>
    <x v="24"/>
    <n v="1779.0078742584271"/>
    <n v="1117.2963274287745"/>
    <n v="2100.7665505617979"/>
    <n v="0.84683749071627001"/>
    <n v="889.50393712921357"/>
  </r>
  <r>
    <x v="248"/>
    <x v="25"/>
    <n v="1771.6127486966291"/>
    <n v="1110.6358004345016"/>
    <n v="2090.9623651685392"/>
    <n v="0.8472714661001709"/>
    <n v="885.80637434831453"/>
  </r>
  <r>
    <x v="248"/>
    <x v="26"/>
    <n v="1861.4078075730336"/>
    <n v="1179.1181826028333"/>
    <n v="2203.4424691011236"/>
    <n v="0.84477259273866123"/>
    <n v="930.70390378651678"/>
  </r>
  <r>
    <x v="248"/>
    <x v="27"/>
    <n v="1996.2746372022473"/>
    <n v="1255.1972972843953"/>
    <n v="2358.0993792134832"/>
    <n v="0.84656085947831494"/>
    <n v="998.13731860112364"/>
  </r>
  <r>
    <x v="248"/>
    <x v="28"/>
    <n v="1741.1894047415731"/>
    <n v="1081.2208895261722"/>
    <n v="2049.5802387640451"/>
    <n v="0.84953463729312673"/>
    <n v="870.59470237078654"/>
  </r>
  <r>
    <x v="248"/>
    <x v="29"/>
    <n v="1720.280446988764"/>
    <n v="1080.4312599087625"/>
    <n v="2031.4272134831456"/>
    <n v="0.8468334162163359"/>
    <n v="860.14022349438198"/>
  </r>
  <r>
    <x v="248"/>
    <x v="30"/>
    <n v="1684.9621377303372"/>
    <n v="1056.2450390762729"/>
    <n v="1988.6555730337079"/>
    <n v="0.84728706196212533"/>
    <n v="842.4810688651686"/>
  </r>
  <r>
    <x v="248"/>
    <x v="31"/>
    <n v="1726.9867115393261"/>
    <n v="1075.4100551095116"/>
    <n v="2034.4507584269661"/>
    <n v="0.8488712269814922"/>
    <n v="863.49335576966303"/>
  </r>
  <r>
    <x v="248"/>
    <x v="32"/>
    <n v="1757.3371172696634"/>
    <n v="1090.8445794681231"/>
    <n v="2068.3751207865166"/>
    <n v="0.84962205337367502"/>
    <n v="878.6685586348317"/>
  </r>
  <r>
    <x v="248"/>
    <x v="33"/>
    <n v="1763.8083586516852"/>
    <n v="1112.9977499475131"/>
    <n v="2085.613558988764"/>
    <n v="0.84570238386198926"/>
    <n v="881.90417932584262"/>
  </r>
  <r>
    <x v="248"/>
    <x v="34"/>
    <n v="1737.5668062471912"/>
    <n v="1093.6282496131614"/>
    <n v="2053.085764044944"/>
    <n v="0.84631964074597432"/>
    <n v="868.78340312359558"/>
  </r>
  <r>
    <x v="248"/>
    <x v="35"/>
    <n v="1548.7175860786517"/>
    <n v="957.71664013246937"/>
    <n v="1820.9193623595504"/>
    <n v="0.85051409639129805"/>
    <n v="774.35879303932586"/>
  </r>
  <r>
    <x v="248"/>
    <x v="36"/>
    <n v="1539.0127500674159"/>
    <n v="959.8493506553782"/>
    <n v="1813.8001601123597"/>
    <n v="0.84850182722008283"/>
    <n v="769.50637503370797"/>
  </r>
  <r>
    <x v="248"/>
    <x v="37"/>
    <n v="1522.1032383033707"/>
    <n v="948.19309921224169"/>
    <n v="1793.2842556179776"/>
    <n v="0.84877968093175715"/>
    <n v="761.05161915168537"/>
  </r>
  <r>
    <x v="248"/>
    <x v="38"/>
    <n v="1618.073733539326"/>
    <n v="1031.0166790587377"/>
    <n v="1918.6344101123595"/>
    <n v="0.84334656201885172"/>
    <n v="809.03686676966299"/>
  </r>
  <r>
    <x v="248"/>
    <x v="39"/>
    <n v="1782.6304727528093"/>
    <n v="1131.5433558609664"/>
    <n v="2111.435949438202"/>
    <n v="0.84427399904179934"/>
    <n v="891.31523637640464"/>
  </r>
  <r>
    <x v="248"/>
    <x v="40"/>
    <n v="1570.262727235955"/>
    <n v="985.71905571549121"/>
    <n v="1854.0137780898876"/>
    <n v="0.84695310563103288"/>
    <n v="785.13136361797751"/>
  </r>
  <r>
    <x v="248"/>
    <x v="41"/>
    <n v="1502.9002245842696"/>
    <n v="952.27207489552779"/>
    <n v="1779.1939719101124"/>
    <n v="0.84470847378758906"/>
    <n v="751.4501122921348"/>
  </r>
  <r>
    <x v="248"/>
    <x v="42"/>
    <n v="1487.9033151573033"/>
    <n v="945.76330926683579"/>
    <n v="1763.0441039325844"/>
    <n v="0.8439399285805943"/>
    <n v="743.95165757865163"/>
  </r>
  <r>
    <x v="248"/>
    <x v="43"/>
    <n v="1511.9486165730339"/>
    <n v="964.18906958894627"/>
    <n v="1793.2231264044942"/>
    <n v="0.8431458385240489"/>
    <n v="755.97430828651693"/>
  </r>
  <r>
    <x v="248"/>
    <x v="44"/>
    <n v="1503.0623095280898"/>
    <n v="956.67008668389155"/>
    <n v="1781.6885140449438"/>
    <n v="0.84361677009170777"/>
    <n v="751.53115476404491"/>
  </r>
  <r>
    <x v="248"/>
    <x v="45"/>
    <n v="1661.9541799550564"/>
    <n v="1046.8497421699128"/>
    <n v="1964.1756741573033"/>
    <n v="0.84613316508366287"/>
    <n v="830.97708997752818"/>
  </r>
  <r>
    <x v="248"/>
    <x v="46"/>
    <n v="1702.2444448651686"/>
    <n v="1062.7852511854105"/>
    <n v="2006.7756825842698"/>
    <n v="0.84824849116821344"/>
    <n v="851.12222243258429"/>
  </r>
  <r>
    <x v="248"/>
    <x v="47"/>
    <n v="1671.0593016741573"/>
    <n v="1040.4791888740149"/>
    <n v="1968.5111460674157"/>
    <n v="0.84889501642523513"/>
    <n v="835.52965083707863"/>
  </r>
  <r>
    <x v="249"/>
    <x v="0"/>
    <n v="1678.640824921348"/>
    <n v="1049.518626511252"/>
    <n v="1979.728356741573"/>
    <n v="0.8479147248687271"/>
    <n v="839.32041246067399"/>
  </r>
  <r>
    <x v="249"/>
    <x v="1"/>
    <n v="1655.3330100000003"/>
    <n v="1036.7482602454911"/>
    <n v="1953.1959269662923"/>
    <n v="0.84749972450079125"/>
    <n v="827.66650500000014"/>
  </r>
  <r>
    <x v="249"/>
    <x v="2"/>
    <n v="1692.3572632921348"/>
    <n v="1064.089827007213"/>
    <n v="1999.0898595505616"/>
    <n v="0.84656387766011332"/>
    <n v="846.1786316460674"/>
  </r>
  <r>
    <x v="249"/>
    <x v="3"/>
    <n v="1637.8197318202251"/>
    <n v="1025.0363780537566"/>
    <n v="1932.1369129213483"/>
    <n v="0.8476727093546792"/>
    <n v="818.90986591011256"/>
  </r>
  <r>
    <x v="249"/>
    <x v="4"/>
    <n v="1626.5791409662925"/>
    <n v="1017.3368572247597"/>
    <n v="1918.5239073033708"/>
    <n v="0.84782844496974308"/>
    <n v="813.28957048314624"/>
  </r>
  <r>
    <x v="249"/>
    <x v="5"/>
    <n v="1608.040675516854"/>
    <n v="1005.8846311363018"/>
    <n v="1896.7336938202247"/>
    <n v="0.84779464864046772"/>
    <n v="804.02033775842699"/>
  </r>
  <r>
    <x v="249"/>
    <x v="6"/>
    <n v="1607.3477623820227"/>
    <n v="1020.9473586898127"/>
    <n v="1904.1797022471908"/>
    <n v="0.84411558451396884"/>
    <n v="803.67388119101133"/>
  </r>
  <r>
    <x v="249"/>
    <x v="7"/>
    <n v="1623.8439575393261"/>
    <n v="1018.9792590655644"/>
    <n v="1917.0779662921348"/>
    <n v="0.84704116686502873"/>
    <n v="811.92197876966304"/>
  </r>
  <r>
    <x v="249"/>
    <x v="8"/>
    <n v="1629.3710541235955"/>
    <n v="1014.3059110486824"/>
    <n v="1919.2880224719099"/>
    <n v="0.84894556473346749"/>
    <n v="814.68552706179776"/>
  </r>
  <r>
    <x v="249"/>
    <x v="9"/>
    <n v="1645.1702840224718"/>
    <n v="1025.9349405421435"/>
    <n v="1938.8470196629212"/>
    <n v="0.84853021787582472"/>
    <n v="822.58514201123592"/>
  </r>
  <r>
    <x v="249"/>
    <x v="10"/>
    <n v="1684.698749696629"/>
    <n v="1057.0190340353477"/>
    <n v="1988.8436629213479"/>
    <n v="0.84707449917005018"/>
    <n v="842.34937484831448"/>
  </r>
  <r>
    <x v="249"/>
    <x v="11"/>
    <n v="1688.8278636404496"/>
    <n v="1059.4668904602199"/>
    <n v="1993.6423061797752"/>
    <n v="0.84710675450933215"/>
    <n v="844.41393182022478"/>
  </r>
  <r>
    <x v="249"/>
    <x v="12"/>
    <n v="1672.0682804494384"/>
    <n v="1051.3661960427041"/>
    <n v="1975.1413146067416"/>
    <n v="0.84655627831994074"/>
    <n v="836.03414022471918"/>
  </r>
  <r>
    <x v="249"/>
    <x v="13"/>
    <n v="1691.3563887640448"/>
    <n v="1063.9545074387472"/>
    <n v="1998.1705702247189"/>
    <n v="0.84645245704616245"/>
    <n v="845.67819438202241"/>
  </r>
  <r>
    <x v="249"/>
    <x v="14"/>
    <n v="1403.7123432134829"/>
    <n v="876.72224317018242"/>
    <n v="1655.0076235955057"/>
    <n v="0.84816065086390147"/>
    <n v="701.85617160674144"/>
  </r>
  <r>
    <x v="249"/>
    <x v="15"/>
    <n v="1229.7263123932585"/>
    <n v="778.16248519160024"/>
    <n v="1455.2538117977529"/>
    <n v="0.84502531615025411"/>
    <n v="614.86315619662923"/>
  </r>
  <r>
    <x v="249"/>
    <x v="16"/>
    <n v="1248.5524786179774"/>
    <n v="789.68056706859113"/>
    <n v="1477.3214578651684"/>
    <n v="0.84514610680753399"/>
    <n v="624.27623930898869"/>
  </r>
  <r>
    <x v="249"/>
    <x v="17"/>
    <n v="1213.0680322921348"/>
    <n v="764.74028346051603"/>
    <n v="1434.0020056179776"/>
    <n v="0.84593189377679279"/>
    <n v="606.53401614606742"/>
  </r>
  <r>
    <x v="249"/>
    <x v="18"/>
    <n v="1220.0863103595505"/>
    <n v="772.59919029799119"/>
    <n v="1444.1329971910111"/>
    <n v="0.84485730381671587"/>
    <n v="610.04315517977523"/>
  </r>
  <r>
    <x v="249"/>
    <x v="19"/>
    <n v="1359.6617076067416"/>
    <n v="865.62460488864212"/>
    <n v="1611.8268876404495"/>
    <n v="0.84355318677996993"/>
    <n v="679.83085380337081"/>
  </r>
  <r>
    <x v="249"/>
    <x v="20"/>
    <n v="1435.9550906629213"/>
    <n v="899.36167681912593"/>
    <n v="1694.3489747191009"/>
    <n v="0.84749665629005522"/>
    <n v="717.97754533146065"/>
  </r>
  <r>
    <x v="249"/>
    <x v="21"/>
    <n v="1497.4703789662919"/>
    <n v="936.28816942420588"/>
    <n v="1766.0841067415731"/>
    <n v="0.84790434003119264"/>
    <n v="748.73518948314597"/>
  </r>
  <r>
    <x v="249"/>
    <x v="22"/>
    <n v="1493.3169522808989"/>
    <n v="957.76140988286397"/>
    <n v="1774.0638202247189"/>
    <n v="0.84174928503515833"/>
    <n v="746.65847614044947"/>
  </r>
  <r>
    <x v="249"/>
    <x v="23"/>
    <n v="1533.5018619775281"/>
    <n v="959.64476352880308"/>
    <n v="1809.0179747191009"/>
    <n v="0.84769852119111522"/>
    <n v="766.75093098876403"/>
  </r>
  <r>
    <x v="249"/>
    <x v="24"/>
    <n v="1502.7746087528089"/>
    <n v="957.72141976281057"/>
    <n v="1782.010617977528"/>
    <n v="0.84330283646590465"/>
    <n v="751.38730437640447"/>
  </r>
  <r>
    <x v="249"/>
    <x v="25"/>
    <n v="1537.1973986966293"/>
    <n v="962.10266812732232"/>
    <n v="1813.4545449438199"/>
    <n v="0.84766249200045485"/>
    <n v="768.59869934831465"/>
  </r>
  <r>
    <x v="249"/>
    <x v="26"/>
    <n v="1682.8509813370788"/>
    <n v="1072.1021146159776"/>
    <n v="1995.3421685393259"/>
    <n v="0.84338967414746524"/>
    <n v="841.4254906685394"/>
  </r>
  <r>
    <x v="249"/>
    <x v="27"/>
    <n v="1739.738744494382"/>
    <n v="1108.2214379994614"/>
    <n v="2062.7277219101125"/>
    <n v="0.84341657215105514"/>
    <n v="869.869372247191"/>
  </r>
  <r>
    <x v="249"/>
    <x v="28"/>
    <n v="1500.1731454044946"/>
    <n v="943.11781536212879"/>
    <n v="1772.0018848314608"/>
    <n v="0.84659794001696531"/>
    <n v="750.08657270224728"/>
  </r>
  <r>
    <x v="249"/>
    <x v="29"/>
    <n v="1544.4628563033707"/>
    <n v="965.04228652972608"/>
    <n v="1821.173283707865"/>
    <n v="0.84805925395461623"/>
    <n v="772.23142815168535"/>
  </r>
  <r>
    <x v="249"/>
    <x v="30"/>
    <n v="1550.4599992247192"/>
    <n v="969.08785985862846"/>
    <n v="1828.4029887640452"/>
    <n v="0.84798592474014256"/>
    <n v="775.22999961235962"/>
  </r>
  <r>
    <x v="249"/>
    <x v="31"/>
    <n v="1525.4502923932585"/>
    <n v="955.73074339438892"/>
    <n v="1800.1166207865169"/>
    <n v="0.84741748105561643"/>
    <n v="762.72514619662923"/>
  </r>
  <r>
    <x v="249"/>
    <x v="32"/>
    <n v="1578.3791307977529"/>
    <n v="993.2001929370939"/>
    <n v="1864.8665646067416"/>
    <n v="0.84637644363075248"/>
    <n v="789.18956539887643"/>
  </r>
  <r>
    <x v="249"/>
    <x v="33"/>
    <n v="1730.90511505618"/>
    <n v="1084.6384497698289"/>
    <n v="2042.6632331460673"/>
    <n v="0.84737664386815048"/>
    <n v="865.45255752808998"/>
  </r>
  <r>
    <x v="249"/>
    <x v="34"/>
    <n v="1693.2041571235957"/>
    <n v="1062.5382584542165"/>
    <n v="1998.9817078651683"/>
    <n v="0.84703334225697802"/>
    <n v="846.60207856179784"/>
  </r>
  <r>
    <x v="249"/>
    <x v="35"/>
    <n v="1494.6379445730338"/>
    <n v="941.08995677592293"/>
    <n v="1766.2369297752812"/>
    <n v="0.84622732056859273"/>
    <n v="747.3189722865169"/>
  </r>
  <r>
    <x v="249"/>
    <x v="36"/>
    <n v="1496.1858557865171"/>
    <n v="949.4131004549705"/>
    <n v="1771.9924803370786"/>
    <n v="0.84435226017545173"/>
    <n v="748.09292789325855"/>
  </r>
  <r>
    <x v="249"/>
    <x v="37"/>
    <n v="1524.8708387191011"/>
    <n v="946.62764891082895"/>
    <n v="1794.8077837078652"/>
    <n v="0.84960119549342183"/>
    <n v="762.43541935955056"/>
  </r>
  <r>
    <x v="249"/>
    <x v="38"/>
    <n v="1450.1902008539325"/>
    <n v="922.45599123813906"/>
    <n v="1718.7136685393257"/>
    <n v="0.84376486170986131"/>
    <n v="725.09510042696627"/>
  </r>
  <r>
    <x v="249"/>
    <x v="39"/>
    <n v="1503.9335161011234"/>
    <n v="960.79184066298831"/>
    <n v="1784.6391741573032"/>
    <n v="0.84271013316250476"/>
    <n v="751.96675805056168"/>
  </r>
  <r>
    <x v="249"/>
    <x v="40"/>
    <n v="1698.9662768764044"/>
    <n v="1073.6750781035523"/>
    <n v="2009.7921741573034"/>
    <n v="0.84534425933306923"/>
    <n v="849.48313843820222"/>
  </r>
  <r>
    <x v="249"/>
    <x v="41"/>
    <n v="1620.2659324044946"/>
    <n v="1010.7971579443376"/>
    <n v="1909.7048426966289"/>
    <n v="0.84843788222088412"/>
    <n v="810.1329662022473"/>
  </r>
  <r>
    <x v="249"/>
    <x v="42"/>
    <n v="1474.8433208089889"/>
    <n v="932.58339960240903"/>
    <n v="1744.9569101123593"/>
    <n v="0.84520328969843872"/>
    <n v="737.42166040449445"/>
  </r>
  <r>
    <x v="249"/>
    <x v="43"/>
    <n v="1463.3069249325843"/>
    <n v="928.25212906063075"/>
    <n v="1732.8932949438201"/>
    <n v="0.84442990760145109"/>
    <n v="731.65346246629213"/>
  </r>
  <r>
    <x v="249"/>
    <x v="44"/>
    <n v="1410.1673761011232"/>
    <n v="897.70227775017906"/>
    <n v="1671.6582808988762"/>
    <n v="0.84357394822514487"/>
    <n v="705.08368805056159"/>
  </r>
  <r>
    <x v="249"/>
    <x v="45"/>
    <n v="1597.0067429662922"/>
    <n v="993.77950026879387"/>
    <n v="1880.9647078651685"/>
    <n v="0.84903599535306595"/>
    <n v="798.50337148314611"/>
  </r>
  <r>
    <x v="249"/>
    <x v="46"/>
    <n v="1701.434020146067"/>
    <n v="1063.8516060860284"/>
    <n v="2006.6534241573031"/>
    <n v="0.84789630319973497"/>
    <n v="850.71701007303352"/>
  </r>
  <r>
    <x v="249"/>
    <x v="47"/>
    <n v="1688.8602806292138"/>
    <n v="1046.6930928920444"/>
    <n v="1986.9110393258427"/>
    <n v="0.84999290214937995"/>
    <n v="844.43014031460689"/>
  </r>
  <r>
    <x v="250"/>
    <x v="0"/>
    <n v="1673.7499117415732"/>
    <n v="1039.4782344600603"/>
    <n v="1970.2674353932587"/>
    <n v="0.84950392097786387"/>
    <n v="836.87495587078661"/>
  </r>
  <r>
    <x v="250"/>
    <x v="1"/>
    <n v="1684.702801820225"/>
    <n v="1056.5081755407437"/>
    <n v="1988.5756348314608"/>
    <n v="0.84719070892317849"/>
    <n v="842.35140091011249"/>
  </r>
  <r>
    <x v="250"/>
    <x v="2"/>
    <n v="1669.8193518539326"/>
    <n v="1042.2592885430672"/>
    <n v="1968.4006432584267"/>
    <n v="0.84831274444706928"/>
    <n v="834.90967592696632"/>
  </r>
  <r>
    <x v="250"/>
    <x v="3"/>
    <n v="1686.842323078652"/>
    <n v="1048.4775744303731"/>
    <n v="1986.1375196629215"/>
    <n v="0.84930791870088407"/>
    <n v="843.42116153932602"/>
  </r>
  <r>
    <x v="250"/>
    <x v="4"/>
    <n v="1673.1542495730339"/>
    <n v="1043.4922478435096"/>
    <n v="1971.8826573033707"/>
    <n v="0.84850599166034557"/>
    <n v="836.57712478651695"/>
  </r>
  <r>
    <x v="250"/>
    <x v="5"/>
    <n v="1661.7434695280901"/>
    <n v="1039.1093028991718"/>
    <n v="1959.8825224719101"/>
    <n v="0.84787912054657699"/>
    <n v="830.87173476404507"/>
  </r>
  <r>
    <x v="250"/>
    <x v="6"/>
    <n v="1682.7942516067417"/>
    <n v="1049.3034808669254"/>
    <n v="1983.137485955056"/>
    <n v="0.84855148144019243"/>
    <n v="841.39712580337084"/>
  </r>
  <r>
    <x v="250"/>
    <x v="7"/>
    <n v="1669.0940217303373"/>
    <n v="1052.7403541674653"/>
    <n v="1973.3568117977529"/>
    <n v="0.84581460978147771"/>
    <n v="834.54701086516866"/>
  </r>
  <r>
    <x v="250"/>
    <x v="8"/>
    <n v="1711.6210588651686"/>
    <n v="1067.9484538668812"/>
    <n v="2017.4638904494382"/>
    <n v="0.8484023267865598"/>
    <n v="855.8105294325843"/>
  </r>
  <r>
    <x v="250"/>
    <x v="9"/>
    <n v="1781.9740287303373"/>
    <n v="1121.9957098594386"/>
    <n v="2105.7791460674157"/>
    <n v="0.84623025736493263"/>
    <n v="890.98701436516865"/>
  </r>
  <r>
    <x v="250"/>
    <x v="10"/>
    <n v="2050.7270740786516"/>
    <n v="1294.8558487745436"/>
    <n v="2425.3109494382015"/>
    <n v="0.84555222684071973"/>
    <n v="1025.3635370393258"/>
  </r>
  <r>
    <x v="250"/>
    <x v="11"/>
    <n v="2148.8938203033708"/>
    <n v="1348.7692840030743"/>
    <n v="2537.1092275280898"/>
    <n v="0.84698514237679945"/>
    <n v="1074.4469101516854"/>
  </r>
  <r>
    <x v="250"/>
    <x v="12"/>
    <n v="2177.7246796853933"/>
    <n v="1376.3593303697558"/>
    <n v="2576.2084129213481"/>
    <n v="0.84532162412120782"/>
    <n v="1088.8623398426967"/>
  </r>
  <r>
    <x v="250"/>
    <x v="13"/>
    <n v="2244.4955722921345"/>
    <n v="1420.7976503576785"/>
    <n v="2656.3934831460674"/>
    <n v="0.84494092706246726"/>
    <n v="1122.2477861460673"/>
  </r>
  <r>
    <x v="250"/>
    <x v="14"/>
    <n v="1968.505434202247"/>
    <n v="1244.3971455362673"/>
    <n v="2328.8490505617979"/>
    <n v="0.84526965529490905"/>
    <n v="984.25271710112349"/>
  </r>
  <r>
    <x v="250"/>
    <x v="15"/>
    <n v="1800.1640115505613"/>
    <n v="1147.718794583174"/>
    <n v="2134.9119185393256"/>
    <n v="0.84320294243436811"/>
    <n v="900.08200577528066"/>
  </r>
  <r>
    <x v="250"/>
    <x v="16"/>
    <n v="1800.3058358764042"/>
    <n v="1144.2648783511061"/>
    <n v="2133.1767893258425"/>
    <n v="0.84395529000920877"/>
    <n v="900.15291793820211"/>
  </r>
  <r>
    <x v="250"/>
    <x v="17"/>
    <n v="1888.4354719550563"/>
    <n v="1195.7909325454323"/>
    <n v="2235.1967443820222"/>
    <n v="0.84486319904566742"/>
    <n v="944.21773597752815"/>
  </r>
  <r>
    <x v="250"/>
    <x v="18"/>
    <n v="2002.0367569550563"/>
    <n v="1275.2719278355221"/>
    <n v="2373.7037865168536"/>
    <n v="0.84342316355016755"/>
    <n v="1001.0183784775281"/>
  </r>
  <r>
    <x v="250"/>
    <x v="19"/>
    <n v="2042.0271647191012"/>
    <n v="1302.8066576474214"/>
    <n v="2422.2262752808988"/>
    <n v="0.84303732708963908"/>
    <n v="1021.0135823595506"/>
  </r>
  <r>
    <x v="250"/>
    <x v="20"/>
    <n v="2095.7785842134836"/>
    <n v="1331.9056179751813"/>
    <n v="2483.1956123595505"/>
    <n v="0.84398449070311432"/>
    <n v="1047.8892921067418"/>
  </r>
  <r>
    <x v="250"/>
    <x v="21"/>
    <n v="2107.3798140674157"/>
    <n v="1342.6354163746917"/>
    <n v="2498.7435926966291"/>
    <n v="0.84337577502025496"/>
    <n v="1053.6899070337079"/>
  </r>
  <r>
    <x v="250"/>
    <x v="22"/>
    <n v="2102.2903468314607"/>
    <n v="1347.822043165256"/>
    <n v="2497.2482780898877"/>
    <n v="0.84184274558374106"/>
    <n v="1051.1451734157304"/>
  </r>
  <r>
    <x v="250"/>
    <x v="23"/>
    <n v="2207.1147321235958"/>
    <n v="1405.2629732259711"/>
    <n v="2616.5090224719097"/>
    <n v="0.84353415683560506"/>
    <n v="1103.5573660617979"/>
  </r>
  <r>
    <x v="250"/>
    <x v="24"/>
    <n v="2401.3694851685395"/>
    <n v="1531.5101521696517"/>
    <n v="2848.1746348314609"/>
    <n v="0.84312578863712795"/>
    <n v="1200.6847425842698"/>
  </r>
  <r>
    <x v="250"/>
    <x v="25"/>
    <n v="2057.6399969325844"/>
    <n v="1306.8657581943303"/>
    <n v="2437.576761235955"/>
    <n v="0.84413341547007259"/>
    <n v="1028.8199984662922"/>
  </r>
  <r>
    <x v="250"/>
    <x v="26"/>
    <n v="1952.5076502471911"/>
    <n v="1247.9708551777471"/>
    <n v="2317.2650646067414"/>
    <n v="0.84259141522877423"/>
    <n v="976.25382512359556"/>
  </r>
  <r>
    <x v="250"/>
    <x v="27"/>
    <n v="1965.6284264494384"/>
    <n v="1243.2104868411932"/>
    <n v="2325.7831853932585"/>
    <n v="0.84514689021499534"/>
    <n v="982.8142132247192"/>
  </r>
  <r>
    <x v="250"/>
    <x v="28"/>
    <n v="1979.0206949325843"/>
    <n v="1257.3596853258898"/>
    <n v="2344.6697612359549"/>
    <n v="0.84405093103148798"/>
    <n v="989.51034746629216"/>
  </r>
  <r>
    <x v="250"/>
    <x v="29"/>
    <n v="1942.4908007191011"/>
    <n v="1233.5494441818257"/>
    <n v="2301.0681741573035"/>
    <n v="0.8441691656660627"/>
    <n v="971.24540035955056"/>
  </r>
  <r>
    <x v="250"/>
    <x v="30"/>
    <n v="1751.4372253146064"/>
    <n v="1126.6304970292733"/>
    <n v="2082.5053735955053"/>
    <n v="0.84102410851920151"/>
    <n v="875.7186126573032"/>
  </r>
  <r>
    <x v="250"/>
    <x v="31"/>
    <n v="1739.3335321348313"/>
    <n v="1113.721945667814"/>
    <n v="2065.3468735955057"/>
    <n v="0.84215080496714501"/>
    <n v="869.66676606741567"/>
  </r>
  <r>
    <x v="250"/>
    <x v="32"/>
    <n v="1712.3788059775284"/>
    <n v="1099.8486291694906"/>
    <n v="2035.1678511235955"/>
    <n v="0.84139438672448641"/>
    <n v="856.18940298876419"/>
  </r>
  <r>
    <x v="250"/>
    <x v="33"/>
    <n v="1699.6065124044942"/>
    <n v="1075.7066081227808"/>
    <n v="2011.419151685393"/>
    <n v="0.84497878573959728"/>
    <n v="849.8032562022471"/>
  </r>
  <r>
    <x v="250"/>
    <x v="34"/>
    <n v="1892.7469314606742"/>
    <n v="1189.4895479303639"/>
    <n v="2235.4812303370786"/>
    <n v="0.84668433166637458"/>
    <n v="946.3734657303371"/>
  </r>
  <r>
    <x v="250"/>
    <x v="35"/>
    <n v="1843.0516876853933"/>
    <n v="1154.3931990337583"/>
    <n v="2174.7328988764048"/>
    <n v="0.84748416168147478"/>
    <n v="921.52584384269664"/>
  </r>
  <r>
    <x v="250"/>
    <x v="36"/>
    <n v="1602.1813047977532"/>
    <n v="1018.5216784579545"/>
    <n v="1898.5181966292132"/>
    <n v="0.8439114819349105"/>
    <n v="801.09065239887661"/>
  </r>
  <r>
    <x v="250"/>
    <x v="37"/>
    <n v="1627.1707510112358"/>
    <n v="1037.8675122501829"/>
    <n v="1929.9879859550558"/>
    <n v="0.84309890157478329"/>
    <n v="813.58537550561789"/>
  </r>
  <r>
    <x v="250"/>
    <x v="38"/>
    <n v="1586.9696328202247"/>
    <n v="1002.5117304897994"/>
    <n v="1877.0994606741569"/>
    <n v="0.84543715773604633"/>
    <n v="793.48481641011233"/>
  </r>
  <r>
    <x v="250"/>
    <x v="39"/>
    <n v="1633.0382259775286"/>
    <n v="1034.7514445731747"/>
    <n v="1933.2678033707864"/>
    <n v="0.84470357553682585"/>
    <n v="816.51911298876428"/>
  </r>
  <r>
    <x v="250"/>
    <x v="40"/>
    <n v="1835.8794289213481"/>
    <n v="1147.6960523465996"/>
    <n v="2165.1003455056175"/>
    <n v="0.84794195924097637"/>
    <n v="917.93971446067405"/>
  </r>
  <r>
    <x v="250"/>
    <x v="41"/>
    <n v="1801.8415907191013"/>
    <n v="1133.1067459427829"/>
    <n v="2128.5121601123597"/>
    <n v="0.84652633162499102"/>
    <n v="900.92079535955065"/>
  </r>
  <r>
    <x v="250"/>
    <x v="42"/>
    <n v="1610.3665944606744"/>
    <n v="1014.5567872644034"/>
    <n v="1903.3144887640451"/>
    <n v="0.8460853967997678"/>
    <n v="805.18329723033719"/>
  </r>
  <r>
    <x v="250"/>
    <x v="43"/>
    <n v="1565.6676190786513"/>
    <n v="989.65689787849612"/>
    <n v="1852.2245730337077"/>
    <n v="0.84529038318193106"/>
    <n v="782.83380953932567"/>
  </r>
  <r>
    <x v="250"/>
    <x v="44"/>
    <n v="1494.6663094382025"/>
    <n v="925.69985153394327"/>
    <n v="1758.1090955056177"/>
    <n v="0.85015560937550849"/>
    <n v="747.33315471910123"/>
  </r>
  <r>
    <x v="250"/>
    <x v="45"/>
    <n v="1596.1436406404493"/>
    <n v="994.60957260736427"/>
    <n v="1880.6708174157304"/>
    <n v="0.84870974008824374"/>
    <n v="798.07182032022467"/>
  </r>
  <r>
    <x v="250"/>
    <x v="46"/>
    <n v="1743.847597820225"/>
    <n v="1085.726309517607"/>
    <n v="2054.2166544943821"/>
    <n v="0.84891123533873292"/>
    <n v="871.92379891011251"/>
  </r>
  <r>
    <x v="250"/>
    <x v="47"/>
    <n v="1708.0632943483147"/>
    <n v="1061.3945063110696"/>
    <n v="2010.9794915730336"/>
    <n v="0.84936882822819293"/>
    <n v="854.03164717415734"/>
  </r>
  <r>
    <x v="251"/>
    <x v="0"/>
    <n v="1691.3320760224719"/>
    <n v="1048.6227890460948"/>
    <n v="1990.0286292134833"/>
    <n v="0.84990338892307049"/>
    <n v="845.66603801123597"/>
  </r>
  <r>
    <x v="251"/>
    <x v="1"/>
    <n v="1644.9636257191012"/>
    <n v="1040.5288838892661"/>
    <n v="1946.434095505618"/>
    <n v="0.84511652848528374"/>
    <n v="822.48181285955059"/>
  </r>
  <r>
    <x v="251"/>
    <x v="2"/>
    <n v="1619.0746080674157"/>
    <n v="1032.8712139603338"/>
    <n v="1920.4753398876408"/>
    <n v="0.84305930643303195"/>
    <n v="809.53730403370787"/>
  </r>
  <r>
    <x v="251"/>
    <x v="3"/>
    <n v="1636.7337626966294"/>
    <n v="1026.849151068383"/>
    <n v="1932.1792331460674"/>
    <n v="0.84709209923119844"/>
    <n v="818.36688134831468"/>
  </r>
  <r>
    <x v="251"/>
    <x v="4"/>
    <n v="1631.6564518314608"/>
    <n v="1032.3321733860453"/>
    <n v="1930.806176966292"/>
    <n v="0.84506486010684967"/>
    <n v="815.8282259157304"/>
  </r>
  <r>
    <x v="251"/>
    <x v="5"/>
    <n v="1631.6442954606744"/>
    <n v="1025.8021292803767"/>
    <n v="1927.3124073033709"/>
    <n v="0.84659045896125096"/>
    <n v="815.82214773033718"/>
  </r>
  <r>
    <x v="251"/>
    <x v="6"/>
    <n v="1613.215237348315"/>
    <n v="1022.9609481424715"/>
    <n v="1910.2126853932587"/>
    <n v="0.84452126702121633"/>
    <n v="806.60761867415749"/>
  </r>
  <r>
    <x v="251"/>
    <x v="7"/>
    <n v="1616.7730018651687"/>
    <n v="1017.0725684645586"/>
    <n v="1910.076320224719"/>
    <n v="0.84644418903374319"/>
    <n v="808.38650093258434"/>
  </r>
  <r>
    <x v="251"/>
    <x v="8"/>
    <n v="1629.9950811573033"/>
    <n v="1014.8249769168517"/>
    <n v="1920.0921067415729"/>
    <n v="0.84891504706169074"/>
    <n v="814.99754057865164"/>
  </r>
  <r>
    <x v="251"/>
    <x v="9"/>
    <n v="1670.6662456853933"/>
    <n v="1053.1650690860722"/>
    <n v="1974.9132556179773"/>
    <n v="0.84594411472650688"/>
    <n v="835.33312284269664"/>
  </r>
  <r>
    <x v="251"/>
    <x v="10"/>
    <n v="1974.0973647640451"/>
    <n v="1237.0440963136464"/>
    <n v="2329.6648904494382"/>
    <n v="0.84737396045969637"/>
    <n v="987.04868238202255"/>
  </r>
  <r>
    <x v="251"/>
    <x v="11"/>
    <n v="2167.7280907752811"/>
    <n v="1360.6528394737959"/>
    <n v="2559.3790702247193"/>
    <n v="0.84697421964341912"/>
    <n v="1083.8640453876405"/>
  </r>
  <r>
    <x v="251"/>
    <x v="12"/>
    <n v="2204.1728903932585"/>
    <n v="1395.3112204630529"/>
    <n v="2608.6915365168543"/>
    <n v="0.8449342743436381"/>
    <n v="1102.0864451966293"/>
  </r>
  <r>
    <x v="251"/>
    <x v="13"/>
    <n v="2303.5512215730337"/>
    <n v="1447.9940483530938"/>
    <n v="2720.8518876404496"/>
    <n v="0.84662867245254458"/>
    <n v="1151.7756107865168"/>
  </r>
  <r>
    <x v="251"/>
    <x v="14"/>
    <n v="2030.3043711573034"/>
    <n v="1294.6733808318984"/>
    <n v="2407.9690617977531"/>
    <n v="0.8431604887986015"/>
    <n v="1015.1521855786517"/>
  </r>
  <r>
    <x v="251"/>
    <x v="15"/>
    <n v="1920.1271305955056"/>
    <n v="1240.8691410956983"/>
    <n v="2286.1855617977526"/>
    <n v="0.83988244991172312"/>
    <n v="960.0635652977528"/>
  </r>
  <r>
    <x v="251"/>
    <x v="16"/>
    <n v="1941.4656134494385"/>
    <n v="1239.9300746620784"/>
    <n v="2303.6308988764044"/>
    <n v="0.84278502011602119"/>
    <n v="970.73280672471924"/>
  </r>
  <r>
    <x v="251"/>
    <x v="17"/>
    <n v="2173.2795001011236"/>
    <n v="1371.6725932425484"/>
    <n v="2569.9473707865163"/>
    <n v="0.84565136422852305"/>
    <n v="1086.6397500505618"/>
  </r>
  <r>
    <x v="251"/>
    <x v="18"/>
    <n v="2185.1886913483149"/>
    <n v="1372.3984910318588"/>
    <n v="2580.4122219101127"/>
    <n v="0.84683705680589305"/>
    <n v="1092.5943456741575"/>
  </r>
  <r>
    <x v="251"/>
    <x v="19"/>
    <n v="2171.6059730561797"/>
    <n v="1379.9267888990819"/>
    <n v="2572.9497556179772"/>
    <n v="0.84401413914691792"/>
    <n v="1085.8029865280898"/>
  </r>
  <r>
    <x v="251"/>
    <x v="20"/>
    <n v="2141.1664206067417"/>
    <n v="1370.1807387415861"/>
    <n v="2542.0442359550561"/>
    <n v="0.84230100732385438"/>
    <n v="1070.5832103033708"/>
  </r>
  <r>
    <x v="251"/>
    <x v="21"/>
    <n v="2186.9756778539327"/>
    <n v="1406.88415883989"/>
    <n v="2600.4202837078651"/>
    <n v="0.84100854448634987"/>
    <n v="1093.4878389269663"/>
  </r>
  <r>
    <x v="251"/>
    <x v="22"/>
    <n v="2197.7826914831467"/>
    <n v="1387.1241303402785"/>
    <n v="2598.9155646067416"/>
    <n v="0.845653749361306"/>
    <n v="1098.8913457415733"/>
  </r>
  <r>
    <x v="251"/>
    <x v="23"/>
    <n v="2219.0482361123595"/>
    <n v="1412.116062154033"/>
    <n v="2630.2560421348312"/>
    <n v="0.84366244219755981"/>
    <n v="1109.5241180561798"/>
  </r>
  <r>
    <x v="251"/>
    <x v="24"/>
    <n v="2459.3067483370787"/>
    <n v="1563.5562221588764"/>
    <n v="2914.2576657303371"/>
    <n v="0.84388788858886166"/>
    <n v="1229.6533741685394"/>
  </r>
  <r>
    <x v="251"/>
    <x v="25"/>
    <n v="2046.1846435280902"/>
    <n v="1303.6505713289173"/>
    <n v="2426.1855674157305"/>
    <n v="0.8433751609971033"/>
    <n v="1023.0923217640451"/>
  </r>
  <r>
    <x v="251"/>
    <x v="26"/>
    <n v="2071.2227152247192"/>
    <n v="1328.2195593316521"/>
    <n v="2460.514323033708"/>
    <n v="0.8417844577596244"/>
    <n v="1035.6113576123596"/>
  </r>
  <r>
    <x v="251"/>
    <x v="27"/>
    <n v="2158.063776"/>
    <n v="1372.0902546185559"/>
    <n v="2557.3171348314609"/>
    <n v="0.84387804179876447"/>
    <n v="1079.031888"/>
  </r>
  <r>
    <x v="251"/>
    <x v="28"/>
    <n v="1814.7800213595508"/>
    <n v="1152.9492318179466"/>
    <n v="2150.0508033707865"/>
    <n v="0.84406378608095767"/>
    <n v="907.3900106797754"/>
  </r>
  <r>
    <x v="251"/>
    <x v="29"/>
    <n v="1756.5672137865172"/>
    <n v="1138.3161548463188"/>
    <n v="2093.1536123595506"/>
    <n v="0.83919651353556923"/>
    <n v="878.28360689325859"/>
  </r>
  <r>
    <x v="251"/>
    <x v="30"/>
    <n v="1894.4001978876408"/>
    <n v="1196.5115691764129"/>
    <n v="2240.6231376404498"/>
    <n v="0.84547917321008803"/>
    <n v="947.20009894382042"/>
  </r>
  <r>
    <x v="251"/>
    <x v="31"/>
    <n v="1951.0934591123596"/>
    <n v="1236.3728650819344"/>
    <n v="2309.8449185393256"/>
    <n v="0.84468591092521084"/>
    <n v="975.5467295561798"/>
  </r>
  <r>
    <x v="251"/>
    <x v="32"/>
    <n v="1680.1806318876404"/>
    <n v="1043.424222041215"/>
    <n v="1977.8121910112359"/>
    <n v="0.84951475146312083"/>
    <n v="840.0903159438202"/>
  </r>
  <r>
    <x v="251"/>
    <x v="33"/>
    <n v="1685.6672072359549"/>
    <n v="1056.7846840932143"/>
    <n v="1989.5395955056181"/>
    <n v="0.84726497077207574"/>
    <n v="842.83360361797747"/>
  </r>
  <r>
    <x v="251"/>
    <x v="34"/>
    <n v="1647.2571276741576"/>
    <n v="1033.8324508857631"/>
    <n v="1944.8047668539327"/>
    <n v="0.84700385136287415"/>
    <n v="823.62856383707879"/>
  </r>
  <r>
    <x v="251"/>
    <x v="35"/>
    <n v="1625.5701621910114"/>
    <n v="1011.3447672145161"/>
    <n v="1914.4964325842695"/>
    <n v="0.84908497844352049"/>
    <n v="812.78508109550569"/>
  </r>
  <r>
    <x v="251"/>
    <x v="36"/>
    <n v="1667.6028402471911"/>
    <n v="1038.9266023946223"/>
    <n v="1964.7564016853928"/>
    <n v="0.84875806426521905"/>
    <n v="833.80142012359556"/>
  </r>
  <r>
    <x v="251"/>
    <x v="37"/>
    <n v="1786.5205114044945"/>
    <n v="1122.7868648199758"/>
    <n v="2110.0487865168539"/>
    <n v="0.84667260909809527"/>
    <n v="893.26025570224726"/>
  </r>
  <r>
    <x v="251"/>
    <x v="38"/>
    <n v="1683.0616917640452"/>
    <n v="1055.5803965893199"/>
    <n v="1986.6923848314605"/>
    <n v="0.84716773699559256"/>
    <n v="841.53084588202262"/>
  </r>
  <r>
    <x v="251"/>
    <x v="39"/>
    <n v="1522.7718386966292"/>
    <n v="940.51838016042018"/>
    <n v="1789.8069438202249"/>
    <n v="0.85080228566237048"/>
    <n v="761.38591934831459"/>
  </r>
  <r>
    <x v="251"/>
    <x v="40"/>
    <n v="1539.3571805730337"/>
    <n v="961.10492889880788"/>
    <n v="1814.7570674157305"/>
    <n v="0.84824421307537623"/>
    <n v="769.67859028651685"/>
  </r>
  <r>
    <x v="251"/>
    <x v="41"/>
    <n v="1573.0911095056181"/>
    <n v="972.03870325936055"/>
    <n v="1849.1822191011236"/>
    <n v="0.8506955632908304"/>
    <n v="786.54555475280904"/>
  </r>
  <r>
    <x v="251"/>
    <x v="42"/>
    <n v="1543.1094470224721"/>
    <n v="953.79051033627979"/>
    <n v="1814.0846460674156"/>
    <n v="0.85062703681861518"/>
    <n v="771.55472351123603"/>
  </r>
  <r>
    <x v="251"/>
    <x v="43"/>
    <n v="1482.6071896179776"/>
    <n v="920.31532090917062"/>
    <n v="1745.022741573034"/>
    <n v="0.84962055467626496"/>
    <n v="741.30359480898881"/>
  </r>
  <r>
    <x v="251"/>
    <x v="44"/>
    <n v="1475.7307358764044"/>
    <n v="918.93420332831784"/>
    <n v="1738.4537022471909"/>
    <n v="0.84887548858437767"/>
    <n v="737.86536793820221"/>
  </r>
  <r>
    <x v="251"/>
    <x v="45"/>
    <n v="1638.6342086629215"/>
    <n v="1027.7484502649447"/>
    <n v="1934.2670308988763"/>
    <n v="0.84716028474177596"/>
    <n v="819.31710433146077"/>
  </r>
  <r>
    <x v="251"/>
    <x v="46"/>
    <n v="1627.5557027528087"/>
    <n v="1026.2416536460094"/>
    <n v="1924.0866657303368"/>
    <n v="0.8458848199205351"/>
    <n v="813.77785137640433"/>
  </r>
  <r>
    <x v="251"/>
    <x v="47"/>
    <n v="1633.2448842808992"/>
    <n v="1028.3398044824164"/>
    <n v="1930.0185505617976"/>
    <n v="0.8462327389576062"/>
    <n v="816.62244214044961"/>
  </r>
  <r>
    <x v="252"/>
    <x v="0"/>
    <n v="1619.4919767977528"/>
    <n v="1038.0796051976677"/>
    <n v="1923.6328988764044"/>
    <n v="0.84189243058990071"/>
    <n v="809.74598839887642"/>
  </r>
  <r>
    <x v="252"/>
    <x v="1"/>
    <n v="1590.5962834382024"/>
    <n v="1013.9100601338652"/>
    <n v="1886.268842696629"/>
    <n v="0.84325004338420273"/>
    <n v="795.29814171910118"/>
  </r>
  <r>
    <x v="252"/>
    <x v="2"/>
    <n v="1601.4316619325846"/>
    <n v="1017.071081084969"/>
    <n v="1897.1075224719098"/>
    <n v="0.84414385740558195"/>
    <n v="800.71583096629229"/>
  </r>
  <r>
    <x v="252"/>
    <x v="3"/>
    <n v="1605.0623646741578"/>
    <n v="1015.3658098478237"/>
    <n v="1899.2611516853931"/>
    <n v="0.84509829690868732"/>
    <n v="802.53118233707892"/>
  </r>
  <r>
    <x v="252"/>
    <x v="4"/>
    <n v="1635.5221777415729"/>
    <n v="1042.1177770911536"/>
    <n v="1939.314893258427"/>
    <n v="0.84335049631551939"/>
    <n v="817.76108887078647"/>
  </r>
  <r>
    <x v="252"/>
    <x v="5"/>
    <n v="1586.5036386067418"/>
    <n v="1009.3241167911895"/>
    <n v="1880.353415730337"/>
    <n v="0.84372630449927266"/>
    <n v="793.25181930337089"/>
  </r>
  <r>
    <x v="252"/>
    <x v="6"/>
    <n v="1573.3261326741572"/>
    <n v="998.25693896929965"/>
    <n v="1863.2960140449438"/>
    <n v="0.84437798439695888"/>
    <n v="786.66306633707859"/>
  </r>
  <r>
    <x v="252"/>
    <x v="7"/>
    <n v="1566.6482329887642"/>
    <n v="991.53721463512045"/>
    <n v="1854.0584494382022"/>
    <n v="0.8449831953590643"/>
    <n v="783.32411649438211"/>
  </r>
  <r>
    <x v="252"/>
    <x v="8"/>
    <n v="1583.0431250561801"/>
    <n v="1002.8343701394781"/>
    <n v="1873.9536573033711"/>
    <n v="0.84476108514560988"/>
    <n v="791.52156252809004"/>
  </r>
  <r>
    <x v="252"/>
    <x v="9"/>
    <n v="1632.981496247191"/>
    <n v="1031.1863437133154"/>
    <n v="1931.3140196629213"/>
    <n v="0.84552873309137"/>
    <n v="816.49074812359549"/>
  </r>
  <r>
    <x v="252"/>
    <x v="10"/>
    <n v="1835.988836258427"/>
    <n v="1153.3658724421543"/>
    <n v="2168.2038286516849"/>
    <n v="0.84677870779342346"/>
    <n v="917.9944181292135"/>
  </r>
  <r>
    <x v="252"/>
    <x v="11"/>
    <n v="1901.5400396629213"/>
    <n v="1212.7411481030631"/>
    <n v="2255.3482247191009"/>
    <n v="0.84312480832078796"/>
    <n v="950.77001983146067"/>
  </r>
  <r>
    <x v="252"/>
    <x v="12"/>
    <n v="2098.4448815393262"/>
    <n v="1340.5057810625622"/>
    <n v="2490.0655955056177"/>
    <n v="0.84272674797276914"/>
    <n v="1049.2224407696631"/>
  </r>
  <r>
    <x v="252"/>
    <x v="13"/>
    <n v="2213.2455951235952"/>
    <n v="1410.6223079334768"/>
    <n v="2624.559269662921"/>
    <n v="0.84328276396968094"/>
    <n v="1106.6227975617976"/>
  </r>
  <r>
    <x v="252"/>
    <x v="14"/>
    <n v="2008.3540176404497"/>
    <n v="1265.9878246737455"/>
    <n v="2374.0705617977528"/>
    <n v="0.8459538018615731"/>
    <n v="1004.1770088202248"/>
  </r>
  <r>
    <x v="252"/>
    <x v="15"/>
    <n v="1856.5168943932586"/>
    <n v="1186.7865397933476"/>
    <n v="2203.4330646067415"/>
    <n v="0.8425565197391649"/>
    <n v="928.25844719662928"/>
  </r>
  <r>
    <x v="252"/>
    <x v="16"/>
    <n v="1892.8887557865171"/>
    <n v="1201.4259069898383"/>
    <n v="2241.9750337078654"/>
    <n v="0.84429519835284883"/>
    <n v="946.44437789325855"/>
  </r>
  <r>
    <x v="252"/>
    <x v="17"/>
    <n v="1868.9042362247192"/>
    <n v="1184.1246132740255"/>
    <n v="2212.4543258426966"/>
    <n v="0.84471991778310573"/>
    <n v="934.45211811235959"/>
  </r>
  <r>
    <x v="252"/>
    <x v="18"/>
    <n v="1860.0219813033709"/>
    <n v="1176.4720090364158"/>
    <n v="2200.8562331460676"/>
    <n v="0.84513561280852822"/>
    <n v="930.01099065168546"/>
  </r>
  <r>
    <x v="252"/>
    <x v="19"/>
    <n v="1842.3223054382026"/>
    <n v="1169.9967356907996"/>
    <n v="2182.4398820224719"/>
    <n v="0.84415718417449304"/>
    <n v="921.16115271910132"/>
  </r>
  <r>
    <x v="252"/>
    <x v="20"/>
    <n v="2015.347982966292"/>
    <n v="1280.3751074727516"/>
    <n v="2387.6741629213484"/>
    <n v="0.84406323704591635"/>
    <n v="1007.673991483146"/>
  </r>
  <r>
    <x v="252"/>
    <x v="21"/>
    <n v="2089.8705880112357"/>
    <n v="1321.9044421821725"/>
    <n v="2472.8506685393254"/>
    <n v="0.84512607841608567"/>
    <n v="1044.9352940056178"/>
  </r>
  <r>
    <x v="252"/>
    <x v="22"/>
    <n v="2086.6045763932584"/>
    <n v="1323.5587639936755"/>
    <n v="2470.9768230337077"/>
    <n v="0.84444522382506959"/>
    <n v="1043.3022881966292"/>
  </r>
  <r>
    <x v="252"/>
    <x v="23"/>
    <n v="2149.0356446292139"/>
    <n v="1373.1886108128224"/>
    <n v="2550.2943286516852"/>
    <n v="0.8426618137700943"/>
    <n v="1074.517822314607"/>
  </r>
  <r>
    <x v="252"/>
    <x v="24"/>
    <n v="2148.5777546629215"/>
    <n v="1370.7907307634559"/>
    <n v="2548.6179775280898"/>
    <n v="0.84303641173669819"/>
    <n v="1074.2888773314608"/>
  </r>
  <r>
    <x v="252"/>
    <x v="25"/>
    <n v="2334.3959863820228"/>
    <n v="1503.8012600476459"/>
    <n v="2776.8368426966294"/>
    <n v="0.84066731991176502"/>
    <n v="1167.1979931910114"/>
  </r>
  <r>
    <x v="252"/>
    <x v="26"/>
    <n v="2418.8138772471907"/>
    <n v="1556.4735457870402"/>
    <n v="2876.3293398876403"/>
    <n v="0.84093773397370353"/>
    <n v="1209.4069386235954"/>
  </r>
  <r>
    <x v="252"/>
    <x v="27"/>
    <n v="2000.1687279775281"/>
    <n v="1277.6714115530681"/>
    <n v="2373.4193005617976"/>
    <n v="0.84273719671196756"/>
    <n v="1000.084363988764"/>
  </r>
  <r>
    <x v="252"/>
    <x v="28"/>
    <n v="1779.182115573034"/>
    <n v="1123.7166602963166"/>
    <n v="2104.3355561797753"/>
    <n v="0.84548403430628383"/>
    <n v="889.59105778651701"/>
  </r>
  <r>
    <x v="252"/>
    <x v="29"/>
    <n v="1731.3184316629213"/>
    <n v="1097.1155842779126"/>
    <n v="2049.6648792134833"/>
    <n v="0.8446836598611569"/>
    <n v="865.65921583146064"/>
  </r>
  <r>
    <x v="252"/>
    <x v="30"/>
    <n v="1782.4724399325842"/>
    <n v="1128.4289019243759"/>
    <n v="2109.6349887640449"/>
    <n v="0.8449198318316038"/>
    <n v="891.23621996629208"/>
  </r>
  <r>
    <x v="252"/>
    <x v="31"/>
    <n v="1928.1098140786519"/>
    <n v="1208.1551123284432"/>
    <n v="2275.3562865168537"/>
    <n v="0.84738808840800428"/>
    <n v="964.05490703932594"/>
  </r>
  <r>
    <x v="252"/>
    <x v="32"/>
    <n v="1634.9305676966294"/>
    <n v="1024.7592697720252"/>
    <n v="1929.5412724719099"/>
    <n v="0.84731567602186675"/>
    <n v="817.4652838483147"/>
  </r>
  <r>
    <x v="252"/>
    <x v="33"/>
    <n v="1545.4556265842696"/>
    <n v="970.30047060387903"/>
    <n v="1824.8057696629212"/>
    <n v="0.84691513599814339"/>
    <n v="772.72781329213478"/>
  </r>
  <r>
    <x v="252"/>
    <x v="34"/>
    <n v="1553.478831303371"/>
    <n v="979.20861890546678"/>
    <n v="1836.3403820224721"/>
    <n v="0.84596453169124952"/>
    <n v="776.73941565168548"/>
  </r>
  <r>
    <x v="252"/>
    <x v="35"/>
    <n v="1567.6004820337082"/>
    <n v="975.8820339340491"/>
    <n v="1846.5419073033709"/>
    <n v="0.84893848107838532"/>
    <n v="783.8002410168541"/>
  </r>
  <r>
    <x v="252"/>
    <x v="36"/>
    <n v="1570.2667793595504"/>
    <n v="983.35354313864434"/>
    <n v="1852.7606292134828"/>
    <n v="0.84752814508269525"/>
    <n v="785.13338967977518"/>
  </r>
  <r>
    <x v="252"/>
    <x v="37"/>
    <n v="1642.9456681685394"/>
    <n v="1037.5343712209838"/>
    <n v="1943.1284157303373"/>
    <n v="0.84551574402818241"/>
    <n v="821.47283408426972"/>
  </r>
  <r>
    <x v="252"/>
    <x v="38"/>
    <n v="1791.8287933146069"/>
    <n v="1140.9013854015448"/>
    <n v="2124.2190084269664"/>
    <n v="0.84352356617008983"/>
    <n v="895.91439665730343"/>
  </r>
  <r>
    <x v="252"/>
    <x v="39"/>
    <n v="1659.5593749101126"/>
    <n v="1046.0107858502265"/>
    <n v="1961.7022921348316"/>
    <n v="0.84597921996822945"/>
    <n v="829.77968745505632"/>
  </r>
  <r>
    <x v="252"/>
    <x v="40"/>
    <n v="1530.3371534494383"/>
    <n v="965.45042298104693"/>
    <n v="1809.4270702247195"/>
    <n v="0.84575785265519432"/>
    <n v="765.16857672471917"/>
  </r>
  <r>
    <x v="252"/>
    <x v="41"/>
    <n v="1517.6175374831462"/>
    <n v="949.14104790947579"/>
    <n v="1789.9809269662921"/>
    <n v="0.84784006053921768"/>
    <n v="758.80876874157309"/>
  </r>
  <r>
    <x v="252"/>
    <x v="42"/>
    <n v="1549.544219292135"/>
    <n v="971.52114846497909"/>
    <n v="1828.9178848314607"/>
    <n v="0.84724646860508412"/>
    <n v="774.77210964606752"/>
  </r>
  <r>
    <x v="252"/>
    <x v="43"/>
    <n v="1504.5656473820227"/>
    <n v="937.86018306242909"/>
    <n v="1772.9352808988765"/>
    <n v="0.84862976307810256"/>
    <n v="752.28282369101134"/>
  </r>
  <r>
    <x v="252"/>
    <x v="44"/>
    <n v="1482.7652224382023"/>
    <n v="921.09035155984054"/>
    <n v="1745.5658511235954"/>
    <n v="0.84944674042733348"/>
    <n v="741.38261121910114"/>
  </r>
  <r>
    <x v="252"/>
    <x v="45"/>
    <n v="1617.2714130674158"/>
    <n v="1007.5298935702692"/>
    <n v="1905.435202247191"/>
    <n v="0.84876746853426088"/>
    <n v="808.63570653370789"/>
  </r>
  <r>
    <x v="252"/>
    <x v="46"/>
    <n v="1686.8868964382023"/>
    <n v="1052.9685637392863"/>
    <n v="1988.54977247191"/>
    <n v="0.84830006258343782"/>
    <n v="843.44344821910113"/>
  </r>
  <r>
    <x v="252"/>
    <x v="47"/>
    <n v="1683.6492496853937"/>
    <n v="1054.3772288701919"/>
    <n v="1986.5513174157304"/>
    <n v="0.8475236632072628"/>
    <n v="841.82462484269684"/>
  </r>
  <r>
    <x v="253"/>
    <x v="0"/>
    <n v="1656.7188362696627"/>
    <n v="1039.9022317811732"/>
    <n v="1956.0454887640446"/>
    <n v="0.84697357284696084"/>
    <n v="828.35941813483134"/>
  </r>
  <r>
    <x v="253"/>
    <x v="1"/>
    <n v="1635.7936700224723"/>
    <n v="1045.1279260671304"/>
    <n v="1941.1628764044942"/>
    <n v="0.84268748898204771"/>
    <n v="817.89683501123613"/>
  </r>
  <r>
    <x v="253"/>
    <x v="2"/>
    <n v="1616.5258223258429"/>
    <n v="1032.3371930975798"/>
    <n v="1918.0395758426969"/>
    <n v="0.84280107808287386"/>
    <n v="808.26291116292145"/>
  </r>
  <r>
    <x v="253"/>
    <x v="3"/>
    <n v="1636.4946874044942"/>
    <n v="1037.032018851718"/>
    <n v="1937.4081320224718"/>
    <n v="0.84468247054178913"/>
    <n v="818.24734370224712"/>
  </r>
  <r>
    <x v="253"/>
    <x v="4"/>
    <n v="1623.5643610112361"/>
    <n v="1029.9880732733388"/>
    <n v="1922.7159606741575"/>
    <n v="0.84441196423103981"/>
    <n v="811.78218050561804"/>
  </r>
  <r>
    <x v="253"/>
    <x v="5"/>
    <n v="1611.6511176404495"/>
    <n v="1021.361990568158"/>
    <n v="1908.03554494382"/>
    <n v="0.84466514364013212"/>
    <n v="805.82555882022473"/>
  </r>
  <r>
    <x v="253"/>
    <x v="6"/>
    <n v="1627.3936178089887"/>
    <n v="1039.1964980190021"/>
    <n v="1930.8908174157302"/>
    <n v="0.84282011345782004"/>
    <n v="813.69680890449433"/>
  </r>
  <r>
    <x v="253"/>
    <x v="7"/>
    <n v="1632.4182510674159"/>
    <n v="1038.1978959291869"/>
    <n v="1934.591485955056"/>
    <n v="0.84380514590217726"/>
    <n v="816.20912553370795"/>
  </r>
  <r>
    <x v="253"/>
    <x v="8"/>
    <n v="1639.2906526853935"/>
    <n v="1047.3489690271342"/>
    <n v="1945.3055561797751"/>
    <n v="0.84269057242845746"/>
    <n v="819.64532634269676"/>
  </r>
  <r>
    <x v="253"/>
    <x v="9"/>
    <n v="1633.5204286853932"/>
    <n v="1035.4136259030813"/>
    <n v="1934.0295674157303"/>
    <n v="0.84462019413080613"/>
    <n v="816.7602143426966"/>
  </r>
  <r>
    <x v="253"/>
    <x v="10"/>
    <n v="1864.661662820225"/>
    <n v="1184.7156707829952"/>
    <n v="2209.1886151685394"/>
    <n v="0.84404819489709781"/>
    <n v="932.33083141011252"/>
  </r>
  <r>
    <x v="253"/>
    <x v="11"/>
    <n v="2013.6744559213487"/>
    <n v="1293.0846698807693"/>
    <n v="2393.1052584269664"/>
    <n v="0.84144834366582566"/>
    <n v="1006.8372279606743"/>
  </r>
  <r>
    <x v="253"/>
    <x v="12"/>
    <n v="2068.0985279325841"/>
    <n v="1324.2008830450343"/>
    <n v="2455.7156797752809"/>
    <n v="0.84215715400808655"/>
    <n v="1034.0492639662921"/>
  </r>
  <r>
    <x v="253"/>
    <x v="13"/>
    <n v="2220.097736123595"/>
    <n v="1415.8203843837878"/>
    <n v="2633.131466292135"/>
    <n v="0.84313972338412846"/>
    <n v="1110.0488680617975"/>
  </r>
  <r>
    <x v="253"/>
    <x v="14"/>
    <n v="1945.6474050000002"/>
    <n v="1228.1109463198886"/>
    <n v="2300.8260084269664"/>
    <n v="0.8456299597943977"/>
    <n v="972.82370250000008"/>
  </r>
  <r>
    <x v="253"/>
    <x v="15"/>
    <n v="1796.1564613146068"/>
    <n v="1140.9005190835312"/>
    <n v="2127.8703033707861"/>
    <n v="0.84410993398859535"/>
    <n v="898.07823065730338"/>
  </r>
  <r>
    <x v="253"/>
    <x v="16"/>
    <n v="1759.5657852471911"/>
    <n v="1113.2243947151426"/>
    <n v="2082.1480028089886"/>
    <n v="0.84507238816519881"/>
    <n v="879.78289262359556"/>
  </r>
  <r>
    <x v="253"/>
    <x v="17"/>
    <n v="1774.2628375280901"/>
    <n v="1128.4785056213875"/>
    <n v="2102.7297387640451"/>
    <n v="0.84379024313936646"/>
    <n v="887.13141876404507"/>
  </r>
  <r>
    <x v="253"/>
    <x v="18"/>
    <n v="1782.213104022472"/>
    <n v="1128.3594376779238"/>
    <n v="2109.3787162921349"/>
    <n v="0.84489953855002642"/>
    <n v="891.10655201123598"/>
  </r>
  <r>
    <x v="253"/>
    <x v="19"/>
    <n v="1741.1407792584273"/>
    <n v="1101.0633447008452"/>
    <n v="2060.075654494382"/>
    <n v="0.84518293076268936"/>
    <n v="870.57038962921365"/>
  </r>
  <r>
    <x v="253"/>
    <x v="20"/>
    <n v="1764.9145883932586"/>
    <n v="1124.7792984101843"/>
    <n v="2092.8573707865166"/>
    <n v="0.84330380704824914"/>
    <n v="882.45729419662928"/>
  </r>
  <r>
    <x v="253"/>
    <x v="21"/>
    <n v="1737.3196267078654"/>
    <n v="1103.6314172725818"/>
    <n v="2058.2229691011235"/>
    <n v="0.84408718238461578"/>
    <n v="868.65981335393269"/>
  </r>
  <r>
    <x v="253"/>
    <x v="22"/>
    <n v="1729.7299992134833"/>
    <n v="1098.6757145654512"/>
    <n v="2049.1593876404495"/>
    <n v="0.84411686550416154"/>
    <n v="864.86499960674166"/>
  </r>
  <r>
    <x v="253"/>
    <x v="23"/>
    <n v="1726.7962617303367"/>
    <n v="1093.0242880533085"/>
    <n v="2043.655407303371"/>
    <n v="0.84495470985926446"/>
    <n v="863.39813086516835"/>
  </r>
  <r>
    <x v="253"/>
    <x v="24"/>
    <n v="1765.6723355056179"/>
    <n v="1127.7486841527755"/>
    <n v="2095.0932893258428"/>
    <n v="0.84276549617214147"/>
    <n v="882.83616775280893"/>
  </r>
  <r>
    <x v="253"/>
    <x v="25"/>
    <n v="1779.7048395168542"/>
    <n v="1132.3903008680911"/>
    <n v="2109.4210365168537"/>
    <n v="0.84369351054522623"/>
    <n v="889.85241975842712"/>
  </r>
  <r>
    <x v="253"/>
    <x v="26"/>
    <n v="1745.650792820225"/>
    <n v="1110.0370870197264"/>
    <n v="2068.6901713483148"/>
    <n v="0.84384351847258898"/>
    <n v="872.82539641011249"/>
  </r>
  <r>
    <x v="253"/>
    <x v="27"/>
    <n v="1786.305748853933"/>
    <n v="1135.0448833374364"/>
    <n v="2116.4156292134835"/>
    <n v="0.84402407740570873"/>
    <n v="893.15287442696649"/>
  </r>
  <r>
    <x v="253"/>
    <x v="28"/>
    <n v="1654.0241740786516"/>
    <n v="1045.8600066353574"/>
    <n v="1956.9412668539328"/>
    <n v="0.84520889926233489"/>
    <n v="827.01208703932582"/>
  </r>
  <r>
    <x v="253"/>
    <x v="29"/>
    <n v="1612.753295258427"/>
    <n v="1029.9054875389375"/>
    <n v="1913.5512808988767"/>
    <n v="0.84280641514913979"/>
    <n v="806.37664762921349"/>
  </r>
  <r>
    <x v="253"/>
    <x v="30"/>
    <n v="1687.7945721235951"/>
    <n v="1072.9915386218149"/>
    <n v="1999.9903398876404"/>
    <n v="0.84390136215278699"/>
    <n v="843.89728606179756"/>
  </r>
  <r>
    <x v="253"/>
    <x v="31"/>
    <n v="1908.7609239101123"/>
    <n v="1208.0265588495481"/>
    <n v="2258.9148792134833"/>
    <n v="0.84499019483846649"/>
    <n v="954.38046195505615"/>
  </r>
  <r>
    <x v="253"/>
    <x v="32"/>
    <n v="1681.0356299662924"/>
    <n v="1056.8262736172962"/>
    <n v="1985.6390814606741"/>
    <n v="0.84659676859789157"/>
    <n v="840.5178149831462"/>
  </r>
  <r>
    <x v="253"/>
    <x v="33"/>
    <n v="1561.4088371797752"/>
    <n v="993.5931456001756"/>
    <n v="1850.7363117977529"/>
    <n v="0.84366899121521355"/>
    <n v="780.70441858988761"/>
  </r>
  <r>
    <x v="253"/>
    <x v="34"/>
    <n v="1547.8706922471913"/>
    <n v="976.53588398251702"/>
    <n v="1830.171033707865"/>
    <n v="0.84575193451251229"/>
    <n v="773.93534612359565"/>
  </r>
  <r>
    <x v="253"/>
    <x v="35"/>
    <n v="1494.5123287415729"/>
    <n v="945.37269821685686"/>
    <n v="1768.4164213483145"/>
    <n v="0.84511335152729139"/>
    <n v="747.25616437078645"/>
  </r>
  <r>
    <x v="253"/>
    <x v="36"/>
    <n v="1537.0393658764044"/>
    <n v="985.14762789723511"/>
    <n v="1825.6521741573033"/>
    <n v="0.8419124889361147"/>
    <n v="768.51968293820221"/>
  </r>
  <r>
    <x v="253"/>
    <x v="37"/>
    <n v="1534.1542538764045"/>
    <n v="980.34793746574576"/>
    <n v="1820.6348764044944"/>
    <n v="0.84264795416099569"/>
    <n v="767.07712693820224"/>
  </r>
  <r>
    <x v="253"/>
    <x v="38"/>
    <n v="1489.3134541685395"/>
    <n v="937.18653395599188"/>
    <n v="1759.6514325842695"/>
    <n v="0.84636844922252319"/>
    <n v="744.65672708426973"/>
  </r>
  <r>
    <x v="253"/>
    <x v="39"/>
    <n v="1468.8137608988766"/>
    <n v="922.33298773399883"/>
    <n v="1734.3909606741574"/>
    <n v="0.84687581646986265"/>
    <n v="734.40688044943829"/>
  </r>
  <r>
    <x v="253"/>
    <x v="40"/>
    <n v="1461.6577106292134"/>
    <n v="912.54071616184501"/>
    <n v="1723.1290786516854"/>
    <n v="0.84825781697847724"/>
    <n v="730.8288553146067"/>
  </r>
  <r>
    <x v="253"/>
    <x v="41"/>
    <n v="1468.8461778876408"/>
    <n v="919.88272842469269"/>
    <n v="1733.116651685393"/>
    <n v="0.84751720344919723"/>
    <n v="734.4230889438204"/>
  </r>
  <r>
    <x v="253"/>
    <x v="42"/>
    <n v="1428.7342064157303"/>
    <n v="910.80234812068466"/>
    <n v="1694.3560280898876"/>
    <n v="0.84323140044326883"/>
    <n v="714.36710320786517"/>
  </r>
  <r>
    <x v="253"/>
    <x v="43"/>
    <n v="1434.9339555168542"/>
    <n v="913.5242460172276"/>
    <n v="1701.0473258426966"/>
    <n v="0.84355910251114841"/>
    <n v="717.46697775842711"/>
  </r>
  <r>
    <x v="253"/>
    <x v="44"/>
    <n v="1488.3936221123595"/>
    <n v="941.90424710216496"/>
    <n v="1761.3912640449439"/>
    <n v="0.8450102214622891"/>
    <n v="744.19681105617974"/>
  </r>
  <r>
    <x v="253"/>
    <x v="45"/>
    <n v="1638.0952762247193"/>
    <n v="1023.5137572865872"/>
    <n v="1931.5632387640449"/>
    <n v="0.84806712167130094"/>
    <n v="819.04763811235966"/>
  </r>
  <r>
    <x v="253"/>
    <x v="46"/>
    <n v="1719.182321494382"/>
    <n v="1082.8616736438898"/>
    <n v="2031.7916376404494"/>
    <n v="0.84614105582740495"/>
    <n v="859.591160747191"/>
  </r>
  <r>
    <x v="253"/>
    <x v="47"/>
    <n v="1614.9171292584269"/>
    <n v="1014.3833893967566"/>
    <n v="1907.0739353932586"/>
    <n v="0.84680362899795714"/>
    <n v="807.45856462921347"/>
  </r>
  <r>
    <x v="254"/>
    <x v="0"/>
    <n v="1624.8124150786516"/>
    <n v="1007.3643294328506"/>
    <n v="1911.7526713483146"/>
    <n v="0.84990722881151215"/>
    <n v="812.40620753932581"/>
  </r>
  <r>
    <x v="254"/>
    <x v="1"/>
    <n v="1595.4628838764045"/>
    <n v="990.74084112225751"/>
    <n v="1878.0493146067415"/>
    <n v="0.84953194331347481"/>
    <n v="797.73144193820224"/>
  </r>
  <r>
    <x v="254"/>
    <x v="2"/>
    <n v="1560.6348815730337"/>
    <n v="983.14656720076709"/>
    <n v="1844.4940786516854"/>
    <n v="0.84610457666193695"/>
    <n v="780.31744078651684"/>
  </r>
  <r>
    <x v="254"/>
    <x v="3"/>
    <n v="1587.4396791573033"/>
    <n v="992.39172185665768"/>
    <n v="1872.1127275280899"/>
    <n v="0.84794022059416019"/>
    <n v="793.71983957865166"/>
  </r>
  <r>
    <x v="254"/>
    <x v="4"/>
    <n v="1603.2389090561799"/>
    <n v="1009.6299409082314"/>
    <n v="1894.6576516853931"/>
    <n v="0.8461892351000817"/>
    <n v="801.61945452808993"/>
  </r>
  <r>
    <x v="254"/>
    <x v="5"/>
    <n v="1617.1903705955056"/>
    <n v="999.40628081160196"/>
    <n v="1901.0832724719103"/>
    <n v="0.85066782397844731"/>
    <n v="808.59518529775278"/>
  </r>
  <r>
    <x v="254"/>
    <x v="6"/>
    <n v="1573.5327909775283"/>
    <n v="996.11254596882657"/>
    <n v="1862.3226488764044"/>
    <n v="0.84493027667729237"/>
    <n v="786.76639548876415"/>
  </r>
  <r>
    <x v="254"/>
    <x v="7"/>
    <n v="1595.4871966179774"/>
    <n v="1005.1864903571653"/>
    <n v="1885.7304353932584"/>
    <n v="0.84608444911971081"/>
    <n v="797.74359830898868"/>
  </r>
  <r>
    <x v="254"/>
    <x v="8"/>
    <n v="1601.050762314607"/>
    <n v="1022.0161852017595"/>
    <n v="1899.4421882022473"/>
    <n v="0.8429057605748681"/>
    <n v="800.52538115730351"/>
  </r>
  <r>
    <x v="254"/>
    <x v="9"/>
    <n v="1647.8852068314607"/>
    <n v="1049.7892610090314"/>
    <n v="1953.8636460674154"/>
    <n v="0.84339826381856053"/>
    <n v="823.94260341573033"/>
  </r>
  <r>
    <x v="254"/>
    <x v="10"/>
    <n v="1849.0771954719105"/>
    <n v="1182.7534552422965"/>
    <n v="2194.9925308988768"/>
    <n v="0.84240705580655906"/>
    <n v="924.53859773595525"/>
  </r>
  <r>
    <x v="254"/>
    <x v="11"/>
    <n v="1871.8987555617975"/>
    <n v="1191.3911334079103"/>
    <n v="2218.8775955056176"/>
    <n v="0.84362416356511383"/>
    <n v="935.94937778089877"/>
  </r>
  <r>
    <x v="254"/>
    <x v="12"/>
    <n v="1941.2792157640447"/>
    <n v="1236.9391370196283"/>
    <n v="2301.8652050561795"/>
    <n v="0.84335051917893067"/>
    <n v="970.63960788202235"/>
  </r>
  <r>
    <x v="254"/>
    <x v="13"/>
    <n v="1978.3277817977528"/>
    <n v="1266.6527874844401"/>
    <n v="2349.0828202247189"/>
    <n v="0.8421702993036666"/>
    <n v="989.16389089887639"/>
  </r>
  <r>
    <x v="254"/>
    <x v="14"/>
    <n v="1760.672014988764"/>
    <n v="1115.0242671348622"/>
    <n v="2084.0453595505619"/>
    <n v="0.84483382615456337"/>
    <n v="880.33600749438199"/>
  </r>
  <r>
    <x v="254"/>
    <x v="15"/>
    <n v="1565.4082831685396"/>
    <n v="978.35256784552882"/>
    <n v="1845.9893932584268"/>
    <n v="0.84800502586061843"/>
    <n v="782.70414158426979"/>
  </r>
  <r>
    <x v="254"/>
    <x v="16"/>
    <n v="1585.5919107977531"/>
    <n v="993.66431059434751"/>
    <n v="1871.221651685393"/>
    <n v="0.8473565434482998"/>
    <n v="792.79595539887657"/>
  </r>
  <r>
    <x v="254"/>
    <x v="17"/>
    <n v="1584.5748277752809"/>
    <n v="990.99994153505315"/>
    <n v="1868.9457640449441"/>
    <n v="0.84784420086423407"/>
    <n v="792.28741388764047"/>
  </r>
  <r>
    <x v="254"/>
    <x v="18"/>
    <n v="1592.0509958089892"/>
    <n v="1000.0473446606139"/>
    <n v="1880.0853876404494"/>
    <n v="0.84679717542353217"/>
    <n v="796.02549790449461"/>
  </r>
  <r>
    <x v="254"/>
    <x v="19"/>
    <n v="1631.425480786517"/>
    <n v="1033.5408990402175"/>
    <n v="1931.2575926966292"/>
    <n v="0.84474773689228355"/>
    <n v="815.71274039325851"/>
  </r>
  <r>
    <x v="254"/>
    <x v="20"/>
    <n v="1609.9735384719102"/>
    <n v="1020.2406052206236"/>
    <n v="1906.0182808988761"/>
    <n v="0.8446789595914308"/>
    <n v="804.98676923595508"/>
  </r>
  <r>
    <x v="254"/>
    <x v="21"/>
    <n v="1633.1557375617974"/>
    <n v="1046.0491394798489"/>
    <n v="1939.4371516853932"/>
    <n v="0.84207716457456039"/>
    <n v="816.57786878089871"/>
  </r>
  <r>
    <x v="254"/>
    <x v="22"/>
    <n v="1656.4757088539327"/>
    <n v="1072.0399397889078"/>
    <n v="1973.1146460674158"/>
    <n v="0.83952329488579325"/>
    <n v="828.23785442696635"/>
  </r>
  <r>
    <x v="254"/>
    <x v="23"/>
    <n v="1755.7729975617976"/>
    <n v="1107.090934843269"/>
    <n v="2075.6659550561799"/>
    <n v="0.84588418154898914"/>
    <n v="877.88649878089882"/>
  </r>
  <r>
    <x v="254"/>
    <x v="24"/>
    <n v="1722.6630956629213"/>
    <n v="1087.5679836634101"/>
    <n v="2037.2462443820223"/>
    <n v="0.84558413123273346"/>
    <n v="861.33154783146063"/>
  </r>
  <r>
    <x v="254"/>
    <x v="25"/>
    <n v="1581.0373238764046"/>
    <n v="1006.1951323774008"/>
    <n v="1874.0618089887639"/>
    <n v="0.84364203800168458"/>
    <n v="790.51866193820229"/>
  </r>
  <r>
    <x v="254"/>
    <x v="26"/>
    <n v="1521.4346379101123"/>
    <n v="979.10259075938086"/>
    <n v="1809.2554382022474"/>
    <n v="0.84091754308715749"/>
    <n v="760.71731895505616"/>
  </r>
  <r>
    <x v="254"/>
    <x v="27"/>
    <n v="1583.1403760224719"/>
    <n v="1002.2721240057647"/>
    <n v="1873.7350028089886"/>
    <n v="0.84491156628291886"/>
    <n v="791.57018801123593"/>
  </r>
  <r>
    <x v="254"/>
    <x v="28"/>
    <n v="1633.1314248202248"/>
    <n v="1029.3183121234854"/>
    <n v="1930.4441039325843"/>
    <n v="0.84598741890185158"/>
    <n v="816.56571241011238"/>
  </r>
  <r>
    <x v="254"/>
    <x v="29"/>
    <n v="1576.6043006629211"/>
    <n v="1012.1003644272544"/>
    <n v="1873.5069438202249"/>
    <n v="0.84152573112331441"/>
    <n v="788.30215033146055"/>
  </r>
  <r>
    <x v="254"/>
    <x v="30"/>
    <n v="1537.7282268876402"/>
    <n v="988.7704756278963"/>
    <n v="1828.1890365168538"/>
    <n v="0.84112101985765531"/>
    <n v="768.86411344382009"/>
  </r>
  <r>
    <x v="254"/>
    <x v="31"/>
    <n v="1510.2912980224719"/>
    <n v="960.97052868410651"/>
    <n v="1790.0961320224717"/>
    <n v="0.84369284476143025"/>
    <n v="755.14564901123595"/>
  </r>
  <r>
    <x v="254"/>
    <x v="32"/>
    <n v="1523.1770510561798"/>
    <n v="981.16506456161915"/>
    <n v="1811.8369719101127"/>
    <n v="0.84068107377805867"/>
    <n v="761.58852552808992"/>
  </r>
  <r>
    <x v="254"/>
    <x v="33"/>
    <n v="1626.384639033708"/>
    <n v="1022.3207537839118"/>
    <n v="1921.0066938202247"/>
    <n v="0.84663142729575069"/>
    <n v="813.19231951685401"/>
  </r>
  <r>
    <x v="254"/>
    <x v="34"/>
    <n v="1591.6133664606743"/>
    <n v="1013.3024591422628"/>
    <n v="1886.8001966292134"/>
    <n v="0.84355162210821621"/>
    <n v="795.80668323033717"/>
  </r>
  <r>
    <x v="254"/>
    <x v="35"/>
    <n v="1521.4427421573034"/>
    <n v="966.65610974862159"/>
    <n v="1802.5570870786516"/>
    <n v="0.84404691150340128"/>
    <n v="760.72137107865171"/>
  </r>
  <r>
    <x v="254"/>
    <x v="36"/>
    <n v="1508.1436725168537"/>
    <n v="967.18882209142021"/>
    <n v="1791.6337668539327"/>
    <n v="0.84177006507592178"/>
    <n v="754.07183625842686"/>
  </r>
  <r>
    <x v="254"/>
    <x v="37"/>
    <n v="1500.6310353707865"/>
    <n v="953.89069359729092"/>
    <n v="1778.1453707865169"/>
    <n v="0.84393045699464997"/>
    <n v="750.31551768539327"/>
  </r>
  <r>
    <x v="254"/>
    <x v="38"/>
    <n v="1486.0514946741573"/>
    <n v="942.72782468354626"/>
    <n v="1759.8536292134831"/>
    <n v="0.84441766633643622"/>
    <n v="743.02574733707866"/>
  </r>
  <r>
    <x v="254"/>
    <x v="39"/>
    <n v="1524.3926881348316"/>
    <n v="971.13419388055422"/>
    <n v="1807.4497752808988"/>
    <n v="0.84339421708020801"/>
    <n v="762.19634406741579"/>
  </r>
  <r>
    <x v="254"/>
    <x v="40"/>
    <n v="1474.3124926179776"/>
    <n v="931.31093672871873"/>
    <n v="1743.8283707865169"/>
    <n v="0.84544586916717046"/>
    <n v="737.15624630898878"/>
  </r>
  <r>
    <x v="254"/>
    <x v="41"/>
    <n v="1406.7190189213486"/>
    <n v="906.92471865262098"/>
    <n v="1673.7296207865168"/>
    <n v="0.84046969202845623"/>
    <n v="703.3595094606743"/>
  </r>
  <r>
    <x v="254"/>
    <x v="42"/>
    <n v="1445.8625328539324"/>
    <n v="926.31201507965011"/>
    <n v="1717.1407668539323"/>
    <n v="0.8420174750745546"/>
    <n v="722.9312664269662"/>
  </r>
  <r>
    <x v="254"/>
    <x v="43"/>
    <n v="1413.2550942808991"/>
    <n v="904.88979777718589"/>
    <n v="1678.1285730337081"/>
    <n v="0.84216139155894787"/>
    <n v="706.62754714044956"/>
  </r>
  <r>
    <x v="254"/>
    <x v="44"/>
    <n v="1438.0946119213484"/>
    <n v="900.9419649286466"/>
    <n v="1697.0010421348316"/>
    <n v="0.8474329574436924"/>
    <n v="719.04730596067418"/>
  </r>
  <r>
    <x v="254"/>
    <x v="45"/>
    <n v="1560.9144781011237"/>
    <n v="994.04573550669454"/>
    <n v="1850.5623286516854"/>
    <n v="0.8434811699849103"/>
    <n v="780.45723905056184"/>
  </r>
  <r>
    <x v="254"/>
    <x v="46"/>
    <n v="1678.300446539326"/>
    <n v="1071.9436536453952"/>
    <n v="1991.4204943820228"/>
    <n v="0.84276547884987796"/>
    <n v="839.150223269663"/>
  </r>
  <r>
    <x v="254"/>
    <x v="47"/>
    <n v="1651.8036103483146"/>
    <n v="1046.4010267525273"/>
    <n v="1955.354258426966"/>
    <n v="0.84475925691191611"/>
    <n v="825.90180517415729"/>
  </r>
  <r>
    <x v="255"/>
    <x v="0"/>
    <n v="1586.483377988764"/>
    <n v="992.01866292084287"/>
    <n v="1871.1040955056178"/>
    <n v="0.84788621958526456"/>
    <n v="793.241688994382"/>
  </r>
  <r>
    <x v="255"/>
    <x v="1"/>
    <n v="1599.2151503258428"/>
    <n v="1012.4179649569185"/>
    <n v="1892.7438370786515"/>
    <n v="0.84491895786285875"/>
    <n v="799.60757516292142"/>
  </r>
  <r>
    <x v="255"/>
    <x v="2"/>
    <n v="1579.8257389213481"/>
    <n v="994.9844480875239"/>
    <n v="1867.0413539325846"/>
    <n v="0.84616537046366502"/>
    <n v="789.91286946067407"/>
  </r>
  <r>
    <x v="255"/>
    <x v="3"/>
    <n v="1595.6411773146067"/>
    <n v="1007.3752383092822"/>
    <n v="1887.0282556179775"/>
    <n v="0.84558414669421833"/>
    <n v="797.82058865730335"/>
  </r>
  <r>
    <x v="255"/>
    <x v="4"/>
    <n v="1635.8017742696632"/>
    <n v="1047.754850660112"/>
    <n v="1942.5853061797752"/>
    <n v="0.84207461523868798"/>
    <n v="817.90088713483158"/>
  </r>
  <r>
    <x v="255"/>
    <x v="5"/>
    <n v="1621.7084884044943"/>
    <n v="1031.8569192936413"/>
    <n v="1922.1516910112359"/>
    <n v="0.84369433275649552"/>
    <n v="810.85424420224717"/>
  </r>
  <r>
    <x v="255"/>
    <x v="6"/>
    <n v="1660.5602494382022"/>
    <n v="1057.6360734791183"/>
    <n v="1968.7697696629211"/>
    <n v="0.84345070461058103"/>
    <n v="830.28012471910108"/>
  </r>
  <r>
    <x v="255"/>
    <x v="7"/>
    <n v="1701.0652768988762"/>
    <n v="1057.118600343897"/>
    <n v="2002.7787724719099"/>
    <n v="0.84935255969352685"/>
    <n v="850.53263844943808"/>
  </r>
  <r>
    <x v="255"/>
    <x v="8"/>
    <n v="1673.0691549775281"/>
    <n v="1044.6544923619981"/>
    <n v="1972.4257668539326"/>
    <n v="0.84822921252246386"/>
    <n v="836.53457748876406"/>
  </r>
  <r>
    <x v="255"/>
    <x v="9"/>
    <n v="1716.0500299550563"/>
    <n v="1090.389878803169"/>
    <n v="2033.1693960674156"/>
    <n v="0.84402708071165344"/>
    <n v="858.02501497752814"/>
  </r>
  <r>
    <x v="255"/>
    <x v="10"/>
    <n v="1802.9883416966293"/>
    <n v="1134.4497344033853"/>
    <n v="2130.1979157303372"/>
    <n v="0.84639475439467593"/>
    <n v="901.49417084831464"/>
  </r>
  <r>
    <x v="255"/>
    <x v="11"/>
    <n v="1734.9896556404497"/>
    <n v="1105.4584837789009"/>
    <n v="2057.2378483146067"/>
    <n v="0.84335880611074743"/>
    <n v="867.49482782022483"/>
  </r>
  <r>
    <x v="255"/>
    <x v="12"/>
    <n v="1771.4668722471911"/>
    <n v="1119.9890861765293"/>
    <n v="2095.8221376404495"/>
    <n v="0.84523721762075243"/>
    <n v="885.73343612359554"/>
  </r>
  <r>
    <x v="255"/>
    <x v="13"/>
    <n v="1747.0811924494383"/>
    <n v="1106.3085096803561"/>
    <n v="2067.9001938202246"/>
    <n v="0.8448575988679089"/>
    <n v="873.54059622471914"/>
  </r>
  <r>
    <x v="255"/>
    <x v="14"/>
    <n v="1511.8878347191012"/>
    <n v="958.57969451173938"/>
    <n v="1790.1619634831459"/>
    <n v="0.84455365802622551"/>
    <n v="755.9439173595506"/>
  </r>
  <r>
    <x v="255"/>
    <x v="15"/>
    <n v="1364.7471227191013"/>
    <n v="855.14720436438733"/>
    <n v="1610.5314185393258"/>
    <n v="0.84738931945634499"/>
    <n v="682.37356135955065"/>
  </r>
  <r>
    <x v="255"/>
    <x v="16"/>
    <n v="1330.7903269887643"/>
    <n v="849.62405308889265"/>
    <n v="1578.8805926966293"/>
    <n v="0.84286951980064406"/>
    <n v="665.39516349438213"/>
  </r>
  <r>
    <x v="255"/>
    <x v="17"/>
    <n v="1338.4528927078654"/>
    <n v="859.40540766855077"/>
    <n v="1590.6079971910115"/>
    <n v="0.84147250301240284"/>
    <n v="669.22644635393272"/>
  </r>
  <r>
    <x v="255"/>
    <x v="18"/>
    <n v="1327.9254756067417"/>
    <n v="842.35462505530256"/>
    <n v="1572.56077247191"/>
    <n v="0.84443507612069846"/>
    <n v="663.96273780337083"/>
  </r>
  <r>
    <x v="255"/>
    <x v="19"/>
    <n v="1339.1093367303374"/>
    <n v="857.52361567244088"/>
    <n v="1590.1448258426967"/>
    <n v="0.8421304242025105"/>
    <n v="669.55466836516871"/>
  </r>
  <r>
    <x v="255"/>
    <x v="20"/>
    <n v="1334.6803656404495"/>
    <n v="846.4975973335512"/>
    <n v="1580.484058988764"/>
    <n v="0.84447568961525232"/>
    <n v="667.34018282022475"/>
  </r>
  <r>
    <x v="255"/>
    <x v="21"/>
    <n v="1405.2318895617977"/>
    <n v="889.86023730365594"/>
    <n v="1663.2882808988763"/>
    <n v="0.84485167466122024"/>
    <n v="702.61594478089887"/>
  </r>
  <r>
    <x v="255"/>
    <x v="22"/>
    <n v="1483.7904097078649"/>
    <n v="946.01588021018608"/>
    <n v="1759.7102106741572"/>
    <n v="0.84320156847837724"/>
    <n v="741.89520485393246"/>
  </r>
  <r>
    <x v="255"/>
    <x v="23"/>
    <n v="1529.6726051797752"/>
    <n v="980.44183942147868"/>
    <n v="1816.9106966292134"/>
    <n v="0.84190852528837512"/>
    <n v="764.83630258988762"/>
  </r>
  <r>
    <x v="255"/>
    <x v="24"/>
    <n v="1523.6065761573032"/>
    <n v="975.54058902151337"/>
    <n v="1809.1590421348315"/>
    <n v="0.84216287273418888"/>
    <n v="761.80328807865158"/>
  </r>
  <r>
    <x v="255"/>
    <x v="25"/>
    <n v="1482.2587069887643"/>
    <n v="928.86658335153572"/>
    <n v="1749.2524129213482"/>
    <n v="0.84736696433267189"/>
    <n v="741.12935349438214"/>
  </r>
  <r>
    <x v="255"/>
    <x v="26"/>
    <n v="1443.5771351460673"/>
    <n v="921.88699324411652"/>
    <n v="1712.8311573033709"/>
    <n v="0.84280177237013321"/>
    <n v="721.78856757303367"/>
  </r>
  <r>
    <x v="255"/>
    <x v="27"/>
    <n v="1473.3521393258427"/>
    <n v="920.47756695775433"/>
    <n v="1737.2522780898878"/>
    <n v="0.84809337014989916"/>
    <n v="736.67606966292135"/>
  </r>
  <r>
    <x v="255"/>
    <x v="28"/>
    <n v="1477.922934741573"/>
    <n v="918.71752036942223"/>
    <n v="1740.2005870786516"/>
    <n v="0.84928309168233584"/>
    <n v="738.96146737078652"/>
  </r>
  <r>
    <x v="255"/>
    <x v="29"/>
    <n v="1505.3112381235956"/>
    <n v="945.56426019636933"/>
    <n v="1777.6539859550562"/>
    <n v="0.84679653634329588"/>
    <n v="752.65561906179778"/>
  </r>
  <r>
    <x v="255"/>
    <x v="30"/>
    <n v="1562.6487869999999"/>
    <n v="992.05869939567617"/>
    <n v="1850.959668539326"/>
    <n v="0.84423708066700076"/>
    <n v="781.32439349999993"/>
  </r>
  <r>
    <x v="255"/>
    <x v="31"/>
    <n v="1768.115766033708"/>
    <n v="1120.2500873165363"/>
    <n v="2093.1301011235955"/>
    <n v="0.844723299848672"/>
    <n v="884.05788301685402"/>
  </r>
  <r>
    <x v="255"/>
    <x v="32"/>
    <n v="1678.7178152696627"/>
    <n v="1052.2314372367721"/>
    <n v="1981.2330758426965"/>
    <n v="0.84730960518395237"/>
    <n v="839.35890763483133"/>
  </r>
  <r>
    <x v="255"/>
    <x v="33"/>
    <n v="1493.9977090449438"/>
    <n v="945.45611152265235"/>
    <n v="1768.0261348314607"/>
    <n v="0.84500883760259626"/>
    <n v="746.9988545224719"/>
  </r>
  <r>
    <x v="255"/>
    <x v="34"/>
    <n v="1539.689454707865"/>
    <n v="969.41810871152984"/>
    <n v="1819.4546123595505"/>
    <n v="0.84623680318748185"/>
    <n v="769.84472735393251"/>
  </r>
  <r>
    <x v="255"/>
    <x v="35"/>
    <n v="1510.1575779438203"/>
    <n v="940.20914611140415"/>
    <n v="1778.9235926966289"/>
    <n v="0.84891649317810647"/>
    <n v="755.07878897191017"/>
  </r>
  <r>
    <x v="255"/>
    <x v="36"/>
    <n v="1488.1788595617977"/>
    <n v="923.07720637491093"/>
    <n v="1751.21325"/>
    <n v="0.84979876640483265"/>
    <n v="744.08942978089885"/>
  </r>
  <r>
    <x v="255"/>
    <x v="37"/>
    <n v="1480.8283073595505"/>
    <n v="916.86637422865999"/>
    <n v="1741.6935505617976"/>
    <n v="0.85022322490767521"/>
    <n v="740.41415367977527"/>
  </r>
  <r>
    <x v="255"/>
    <x v="38"/>
    <n v="1469.4621006741575"/>
    <n v="919.74519698977235"/>
    <n v="1733.565716292135"/>
    <n v="0.84765295417651665"/>
    <n v="734.73105033707873"/>
  </r>
  <r>
    <x v="255"/>
    <x v="39"/>
    <n v="1493.4749851011236"/>
    <n v="936.02853611064063"/>
    <n v="1762.5597724719098"/>
    <n v="0.84733295768267358"/>
    <n v="746.7374925505618"/>
  </r>
  <r>
    <x v="255"/>
    <x v="40"/>
    <n v="1488.725896247191"/>
    <n v="934.85649666049721"/>
    <n v="1757.9139522471912"/>
    <n v="0.84687074378362526"/>
    <n v="744.36294812359552"/>
  </r>
  <r>
    <x v="255"/>
    <x v="41"/>
    <n v="1441.1904343483147"/>
    <n v="922.3945486053899"/>
    <n v="1711.0936769662919"/>
    <n v="0.84226273157849196"/>
    <n v="720.59521717415737"/>
  </r>
  <r>
    <x v="255"/>
    <x v="42"/>
    <n v="1456.2238128876406"/>
    <n v="912.28149999581501"/>
    <n v="1718.3845112359552"/>
    <n v="0.84743769707295935"/>
    <n v="728.11190644382032"/>
  </r>
  <r>
    <x v="255"/>
    <x v="43"/>
    <n v="1513.2128791348314"/>
    <n v="947.97557881511386"/>
    <n v="1785.6289971910112"/>
    <n v="0.84743968736802544"/>
    <n v="756.60643956741569"/>
  </r>
  <r>
    <x v="255"/>
    <x v="44"/>
    <n v="1560.545734853933"/>
    <n v="982.1453101453659"/>
    <n v="1843.8851376404493"/>
    <n v="0.84633565453589199"/>
    <n v="780.27286742696651"/>
  </r>
  <r>
    <x v="255"/>
    <x v="45"/>
    <n v="1692.6165992022472"/>
    <n v="1082.2047933226784"/>
    <n v="2009.0092499999998"/>
    <n v="0.842513094054817"/>
    <n v="846.30829960112362"/>
  </r>
  <r>
    <x v="255"/>
    <x v="46"/>
    <n v="1777.2168356292136"/>
    <n v="1125.104577726808"/>
    <n v="2103.4162668539325"/>
    <n v="0.84491922195095814"/>
    <n v="888.60841781460681"/>
  </r>
  <r>
    <x v="255"/>
    <x v="47"/>
    <n v="1783.6272951573037"/>
    <n v="1119.2816222874244"/>
    <n v="2105.7344747191009"/>
    <n v="0.84703333519542368"/>
    <n v="891.81364757865185"/>
  </r>
  <r>
    <x v="256"/>
    <x v="0"/>
    <n v="1811.1290580000002"/>
    <n v="1129.6435295597325"/>
    <n v="2134.5451432584268"/>
    <n v="0.84848477612203355"/>
    <n v="905.56452900000011"/>
  </r>
  <r>
    <x v="256"/>
    <x v="1"/>
    <n v="1859.9490430786518"/>
    <n v="1171.0189792285296"/>
    <n v="2197.8844129213485"/>
    <n v="0.8462451583641174"/>
    <n v="929.97452153932591"/>
  </r>
  <r>
    <x v="256"/>
    <x v="2"/>
    <n v="1841.6577571685395"/>
    <n v="1156.531708346213"/>
    <n v="2174.68822752809"/>
    <n v="0.84686059079921661"/>
    <n v="920.82887858426977"/>
  </r>
  <r>
    <x v="256"/>
    <x v="3"/>
    <n v="1873.3169988202251"/>
    <n v="1174.9156549614481"/>
    <n v="2211.2764129213479"/>
    <n v="0.84716545967465007"/>
    <n v="936.65849941011254"/>
  </r>
  <r>
    <x v="256"/>
    <x v="4"/>
    <n v="1862.1452940674158"/>
    <n v="1155.6892305507222"/>
    <n v="2191.6210196629213"/>
    <n v="0.8496657393593624"/>
    <n v="931.07264703370788"/>
  </r>
  <r>
    <x v="256"/>
    <x v="5"/>
    <n v="1843.278606606742"/>
    <n v="1150.6023044972687"/>
    <n v="2172.9154803370789"/>
    <n v="0.84829742495129112"/>
    <n v="921.63930330337098"/>
  </r>
  <r>
    <x v="256"/>
    <x v="6"/>
    <n v="1838.3269115730336"/>
    <n v="1151.9530072249727"/>
    <n v="2169.4334662921347"/>
    <n v="0.84737648798005849"/>
    <n v="919.16345578651681"/>
  </r>
  <r>
    <x v="256"/>
    <x v="7"/>
    <n v="1836.9978150337079"/>
    <n v="1147.0286130970185"/>
    <n v="2165.6951797752808"/>
    <n v="0.84822547152010574"/>
    <n v="918.49890751685393"/>
  </r>
  <r>
    <x v="256"/>
    <x v="8"/>
    <n v="1830.1173091685396"/>
    <n v="1135.9397984388254"/>
    <n v="2153.9936376404494"/>
    <n v="0.84963914339752"/>
    <n v="915.05865458426979"/>
  </r>
  <r>
    <x v="256"/>
    <x v="9"/>
    <n v="1839.506079539326"/>
    <n v="1152.2983799491999"/>
    <n v="2170.6160814606742"/>
    <n v="0.8474580536146521"/>
    <n v="919.75303976966302"/>
  </r>
  <r>
    <x v="256"/>
    <x v="10"/>
    <n v="1824.5253786067419"/>
    <n v="1146.5577787923933"/>
    <n v="2154.8753089887641"/>
    <n v="0.84669649839876437"/>
    <n v="912.26268930337096"/>
  </r>
  <r>
    <x v="256"/>
    <x v="11"/>
    <n v="1809.5122606853934"/>
    <n v="1136.1008082294341"/>
    <n v="2136.6000252808985"/>
    <n v="0.84691202811695976"/>
    <n v="904.75613034269668"/>
  </r>
  <r>
    <x v="256"/>
    <x v="12"/>
    <n v="1789.9445558426969"/>
    <n v="1138.970811884046"/>
    <n v="2121.5928033707864"/>
    <n v="0.84367959440606755"/>
    <n v="894.97227792134845"/>
  </r>
  <r>
    <x v="256"/>
    <x v="13"/>
    <n v="1791.0953589438204"/>
    <n v="1121.8035781187318"/>
    <n v="2113.4014887640451"/>
    <n v="0.8474941313641664"/>
    <n v="895.54767947191021"/>
  </r>
  <r>
    <x v="256"/>
    <x v="14"/>
    <n v="1594.0405884943821"/>
    <n v="1003.5878015770504"/>
    <n v="1883.654393258427"/>
    <n v="0.84624896913119052"/>
    <n v="797.02029424719103"/>
  </r>
  <r>
    <x v="256"/>
    <x v="15"/>
    <n v="1518.4968483033708"/>
    <n v="965.65433306181694"/>
    <n v="1799.5335421348314"/>
    <n v="0.84382803251443717"/>
    <n v="759.24842415168541"/>
  </r>
  <r>
    <x v="256"/>
    <x v="16"/>
    <n v="1555.123993483146"/>
    <n v="974.16449074231593"/>
    <n v="1835.049615168539"/>
    <n v="0.84745610180153985"/>
    <n v="777.56199674157301"/>
  </r>
  <r>
    <x v="256"/>
    <x v="17"/>
    <n v="1548.6811169662922"/>
    <n v="974.23936768940212"/>
    <n v="1829.6326264044944"/>
    <n v="0.84644375849904108"/>
    <n v="774.34055848314608"/>
  </r>
  <r>
    <x v="256"/>
    <x v="18"/>
    <n v="1602.6189341460677"/>
    <n v="1019.6780220639628"/>
    <n v="1899.5080196629215"/>
    <n v="0.84370211526164629"/>
    <n v="801.30946707303383"/>
  </r>
  <r>
    <x v="256"/>
    <x v="19"/>
    <n v="1512.775249786517"/>
    <n v="955.19401321334681"/>
    <n v="1789.1016067415731"/>
    <n v="0.84555021586598456"/>
    <n v="756.38762489325848"/>
  </r>
  <r>
    <x v="256"/>
    <x v="20"/>
    <n v="1559.5124433370788"/>
    <n v="992.0800200152778"/>
    <n v="1848.3240589887639"/>
    <n v="0.84374405870705549"/>
    <n v="779.75622166853941"/>
  </r>
  <r>
    <x v="256"/>
    <x v="21"/>
    <n v="1557.255410494382"/>
    <n v="982.70521850958619"/>
    <n v="1841.3999999999999"/>
    <n v="0.84569100168045075"/>
    <n v="778.62770524719099"/>
  </r>
  <r>
    <x v="256"/>
    <x v="22"/>
    <n v="1532.0876708426968"/>
    <n v="970.31999181652111"/>
    <n v="1813.5086207865165"/>
    <n v="0.84481962383957798"/>
    <n v="766.04383542134838"/>
  </r>
  <r>
    <x v="256"/>
    <x v="23"/>
    <n v="1521.430585786517"/>
    <n v="969.50882174053186"/>
    <n v="1804.078264044944"/>
    <n v="0.84332848308659314"/>
    <n v="760.71529289325849"/>
  </r>
  <r>
    <x v="256"/>
    <x v="24"/>
    <n v="1474.9122069101124"/>
    <n v="940.98658620816252"/>
    <n v="1749.520441011236"/>
    <n v="0.84303799620517839"/>
    <n v="737.45610345505622"/>
  </r>
  <r>
    <x v="256"/>
    <x v="25"/>
    <n v="1498.6779117977528"/>
    <n v="945.12625938187659"/>
    <n v="1771.8067415730338"/>
    <n v="0.84584727929593861"/>
    <n v="749.33895589887641"/>
  </r>
  <r>
    <x v="256"/>
    <x v="26"/>
    <n v="1458.3592820224719"/>
    <n v="923.80523411368199"/>
    <n v="1726.3336601123592"/>
    <n v="0.84477254641930222"/>
    <n v="729.17964101123596"/>
  </r>
  <r>
    <x v="256"/>
    <x v="27"/>
    <n v="1456.260282"/>
    <n v="924.722348086995"/>
    <n v="1725.0522977528087"/>
    <n v="0.84418326557231982"/>
    <n v="728.13014099999998"/>
  </r>
  <r>
    <x v="256"/>
    <x v="28"/>
    <n v="1463.5135832359549"/>
    <n v="928.88747884159841"/>
    <n v="1733.4081910112359"/>
    <n v="0.84429829674577117"/>
    <n v="731.75679161797746"/>
  </r>
  <r>
    <x v="256"/>
    <x v="29"/>
    <n v="1628.9455811460675"/>
    <n v="1040.7107964061329"/>
    <n v="1933.013882022472"/>
    <n v="0.84269730098458262"/>
    <n v="814.47279057303376"/>
  </r>
  <r>
    <x v="256"/>
    <x v="30"/>
    <n v="1844.3037938764046"/>
    <n v="1163.7852672455881"/>
    <n v="2180.7917443820224"/>
    <n v="0.8457037672797274"/>
    <n v="922.1518969382023"/>
  </r>
  <r>
    <x v="256"/>
    <x v="31"/>
    <n v="1609.7952450337077"/>
    <n v="1030.4423852035804"/>
    <n v="1911.3482780898878"/>
    <n v="0.84223020131237514"/>
    <n v="804.89762251685386"/>
  </r>
  <r>
    <x v="256"/>
    <x v="32"/>
    <n v="1572.3657793820225"/>
    <n v="989.95422314665495"/>
    <n v="1858.0483061797754"/>
    <n v="0.8462459098358277"/>
    <n v="786.18288969101127"/>
  </r>
  <r>
    <x v="256"/>
    <x v="33"/>
    <n v="1530.0332441797757"/>
    <n v="954.76055325438381"/>
    <n v="1803.4881320224722"/>
    <n v="0.84837444561609721"/>
    <n v="765.01662208988785"/>
  </r>
  <r>
    <x v="256"/>
    <x v="34"/>
    <n v="1473.2184192471909"/>
    <n v="918.19591627049067"/>
    <n v="1735.9309466292136"/>
    <n v="0.84866187915357394"/>
    <n v="736.60920962359546"/>
  </r>
  <r>
    <x v="256"/>
    <x v="35"/>
    <n v="1493.7019040224718"/>
    <n v="934.83347521516157"/>
    <n v="1762.117761235955"/>
    <n v="0.84767427971146747"/>
    <n v="746.8509520112359"/>
  </r>
  <r>
    <x v="256"/>
    <x v="36"/>
    <n v="1502.4463867415732"/>
    <n v="935.70847512366197"/>
    <n v="1769.9987275280898"/>
    <n v="0.84884037676107837"/>
    <n v="751.22319337078659"/>
  </r>
  <r>
    <x v="256"/>
    <x v="37"/>
    <n v="1517.1555953932586"/>
    <n v="944.63195304539283"/>
    <n v="1787.2018988764046"/>
    <n v="0.84889994596977469"/>
    <n v="758.57779769662932"/>
  </r>
  <r>
    <x v="256"/>
    <x v="38"/>
    <n v="1502.0897998651685"/>
    <n v="949.92142041001762"/>
    <n v="1777.2519438202248"/>
    <n v="0.84517549978671458"/>
    <n v="751.04489993258426"/>
  </r>
  <r>
    <x v="256"/>
    <x v="39"/>
    <n v="1445.4167992584269"/>
    <n v="928.83090075740267"/>
    <n v="1718.1258876404497"/>
    <n v="0.84127525791690283"/>
    <n v="722.70839962921343"/>
  </r>
  <r>
    <x v="256"/>
    <x v="40"/>
    <n v="1450.8831139887639"/>
    <n v="924.01644263901812"/>
    <n v="1720.1360983146067"/>
    <n v="0.84346995299403493"/>
    <n v="725.44155699438193"/>
  </r>
  <r>
    <x v="256"/>
    <x v="41"/>
    <n v="1404.5470806741573"/>
    <n v="884.25548712116085"/>
    <n v="1659.7169241573031"/>
    <n v="0.84625700939170423"/>
    <n v="702.27354033707866"/>
  </r>
  <r>
    <x v="256"/>
    <x v="42"/>
    <n v="1416.5859398764046"/>
    <n v="915.63449379552515"/>
    <n v="1686.7430898876403"/>
    <n v="0.83983503378144453"/>
    <n v="708.2929699382023"/>
  </r>
  <r>
    <x v="256"/>
    <x v="43"/>
    <n v="1478.4416065617977"/>
    <n v="927.24900853547229"/>
    <n v="1745.1591067415732"/>
    <n v="0.84716723011131645"/>
    <n v="739.22080328089885"/>
  </r>
  <r>
    <x v="256"/>
    <x v="44"/>
    <n v="1552.7656575505619"/>
    <n v="986.00865372485976"/>
    <n v="1839.3733314606741"/>
    <n v="0.84418189118654197"/>
    <n v="776.38282877528093"/>
  </r>
  <r>
    <x v="256"/>
    <x v="45"/>
    <n v="1703.897711292135"/>
    <n v="1074.297550831581"/>
    <n v="2014.2945758426965"/>
    <n v="0.8459029437535448"/>
    <n v="851.9488556460675"/>
  </r>
  <r>
    <x v="256"/>
    <x v="46"/>
    <n v="1850.3293016629211"/>
    <n v="1164.0308106573439"/>
    <n v="2186.0206432584268"/>
    <n v="0.84643724997256531"/>
    <n v="925.16465083146056"/>
  </r>
  <r>
    <x v="256"/>
    <x v="47"/>
    <n v="1818.686268505618"/>
    <n v="1139.027065850343"/>
    <n v="2145.9269325842693"/>
    <n v="0.8475061479914574"/>
    <n v="909.34313425280902"/>
  </r>
  <r>
    <x v="257"/>
    <x v="0"/>
    <n v="1812.4176333033711"/>
    <n v="1129.4787327397073"/>
    <n v="2135.5514241573037"/>
    <n v="0.84868835880107996"/>
    <n v="906.20881665168554"/>
  </r>
  <r>
    <x v="257"/>
    <x v="1"/>
    <n v="1802.9721332022473"/>
    <n v="1121.8564338822487"/>
    <n v="2123.5042668539327"/>
    <n v="0.84905510261744466"/>
    <n v="901.48606660112364"/>
  </r>
  <r>
    <x v="257"/>
    <x v="2"/>
    <n v="1790.9413782471911"/>
    <n v="1137.8324696360162"/>
    <n v="2121.823213483146"/>
    <n v="0.84405777393075776"/>
    <n v="895.47068912359555"/>
  </r>
  <r>
    <x v="257"/>
    <x v="3"/>
    <n v="1790.1025886629213"/>
    <n v="1136.5438454588118"/>
    <n v="2120.4242949438199"/>
    <n v="0.84421905225828853"/>
    <n v="895.05129433146067"/>
  </r>
  <r>
    <x v="257"/>
    <x v="4"/>
    <n v="1813.4022993370788"/>
    <n v="1134.3741945932411"/>
    <n v="2138.9793623595506"/>
    <n v="0.84778859078690627"/>
    <n v="906.70114966853941"/>
  </r>
  <r>
    <x v="257"/>
    <x v="5"/>
    <n v="1770.1134629662922"/>
    <n v="1138.3091816827839"/>
    <n v="2104.5306994382022"/>
    <n v="0.84109652733448759"/>
    <n v="885.05673148314611"/>
  </r>
  <r>
    <x v="257"/>
    <x v="6"/>
    <n v="1791.3668512247186"/>
    <n v="1127.3714313457988"/>
    <n v="2116.5919634831457"/>
    <n v="0.84634491774067588"/>
    <n v="895.68342561235931"/>
  </r>
  <r>
    <x v="257"/>
    <x v="7"/>
    <n v="1783.2423434157301"/>
    <n v="1128.2543538267589"/>
    <n v="2110.1922050561798"/>
    <n v="0.84506157265814319"/>
    <n v="891.62117170786507"/>
  </r>
  <r>
    <x v="257"/>
    <x v="8"/>
    <n v="1845.7828189887637"/>
    <n v="1168.323540655264"/>
    <n v="2184.4665505617977"/>
    <n v="0.84495815168882682"/>
    <n v="922.89140949438183"/>
  </r>
  <r>
    <x v="257"/>
    <x v="9"/>
    <n v="1826.7135253483148"/>
    <n v="1160.7220376212151"/>
    <n v="2164.2915589887639"/>
    <n v="0.84402377201056134"/>
    <n v="913.35676267415738"/>
  </r>
  <r>
    <x v="257"/>
    <x v="10"/>
    <n v="2037.1119387977528"/>
    <n v="1290.9678565436652"/>
    <n v="2411.7261573033711"/>
    <n v="0.84466967057135267"/>
    <n v="1018.5559693988764"/>
  </r>
  <r>
    <x v="257"/>
    <x v="11"/>
    <n v="2062.3809815393261"/>
    <n v="1327.4624405632499"/>
    <n v="2452.6662724719099"/>
    <n v="0.84087305504501575"/>
    <n v="1031.190490769663"/>
  </r>
  <r>
    <x v="257"/>
    <x v="12"/>
    <n v="2095.5719259101124"/>
    <n v="1345.5974946876656"/>
    <n v="2490.392401685393"/>
    <n v="0.84146254401190645"/>
    <n v="1047.7859629550562"/>
  </r>
  <r>
    <x v="257"/>
    <x v="13"/>
    <n v="2155.0125269325845"/>
    <n v="1392.5264598563606"/>
    <n v="2565.7764775280898"/>
    <n v="0.83990657245745659"/>
    <n v="1077.5062634662922"/>
  </r>
  <r>
    <x v="257"/>
    <x v="14"/>
    <n v="1961.0697874044947"/>
    <n v="1256.2219633716516"/>
    <n v="2328.924286516854"/>
    <n v="0.84204961009594537"/>
    <n v="980.53489370224736"/>
  </r>
  <r>
    <x v="257"/>
    <x v="15"/>
    <n v="1854.267965797753"/>
    <n v="1193.2455485757848"/>
    <n v="2205.0271264044945"/>
    <n v="0.840927507690716"/>
    <n v="927.13398289887652"/>
  </r>
  <r>
    <x v="257"/>
    <x v="16"/>
    <n v="1867.3765856292137"/>
    <n v="1189.1212027595141"/>
    <n v="2213.8438398876406"/>
    <n v="0.84349968682704779"/>
    <n v="933.68829281460683"/>
  </r>
  <r>
    <x v="257"/>
    <x v="17"/>
    <n v="1847.0997591573032"/>
    <n v="1174.844866159651"/>
    <n v="2189.0724016853933"/>
    <n v="0.8437819405768392"/>
    <n v="923.5498795786516"/>
  </r>
  <r>
    <x v="257"/>
    <x v="18"/>
    <n v="1727.5175397303371"/>
    <n v="1114.1478934968552"/>
    <n v="2055.6367331460674"/>
    <n v="0.84038075009802082"/>
    <n v="863.75876986516857"/>
  </r>
  <r>
    <x v="257"/>
    <x v="19"/>
    <n v="1727.2865686853931"/>
    <n v="1107.2298348089571"/>
    <n v="2051.7009522471908"/>
    <n v="0.84188027830933521"/>
    <n v="863.64328434269657"/>
  </r>
  <r>
    <x v="257"/>
    <x v="20"/>
    <n v="1735.5731614382023"/>
    <n v="1102.8903793554582"/>
    <n v="2056.3514747191011"/>
    <n v="0.84400608688516277"/>
    <n v="867.78658071910115"/>
  </r>
  <r>
    <x v="257"/>
    <x v="21"/>
    <n v="1831.1587049325842"/>
    <n v="1182.9228650056059"/>
    <n v="2180.0111713483143"/>
    <n v="0.83997675287142293"/>
    <n v="915.57935246629211"/>
  </r>
  <r>
    <x v="257"/>
    <x v="22"/>
    <n v="1909.7334335730334"/>
    <n v="1204.2508488122699"/>
    <n v="2257.7205084269663"/>
    <n v="0.84586795683740867"/>
    <n v="954.86671678651669"/>
  </r>
  <r>
    <x v="257"/>
    <x v="23"/>
    <n v="1961.1791947415732"/>
    <n v="1257.4456017437565"/>
    <n v="2329.6766460674157"/>
    <n v="0.84182463607218605"/>
    <n v="980.58959737078658"/>
  </r>
  <r>
    <x v="257"/>
    <x v="24"/>
    <n v="1966.9372623707864"/>
    <n v="1267.0941249236978"/>
    <n v="2339.737103932584"/>
    <n v="0.84066592740902257"/>
    <n v="983.46863118539318"/>
  </r>
  <r>
    <x v="257"/>
    <x v="25"/>
    <n v="2043.4251473595507"/>
    <n v="1310.1510289867947"/>
    <n v="2427.3611292134838"/>
    <n v="0.84182988792510804"/>
    <n v="1021.7125736797753"/>
  </r>
  <r>
    <x v="257"/>
    <x v="26"/>
    <n v="2038.2465334044944"/>
    <n v="1313.8369691737346"/>
    <n v="2424.9982500000001"/>
    <n v="0.84051464095056327"/>
    <n v="1019.1232667022472"/>
  </r>
  <r>
    <x v="257"/>
    <x v="27"/>
    <n v="2131.2508741685397"/>
    <n v="1373.4165566223196"/>
    <n v="2535.4493342696624"/>
    <n v="0.84058113304103854"/>
    <n v="1065.6254370842698"/>
  </r>
  <r>
    <x v="257"/>
    <x v="28"/>
    <n v="1882.6125703483146"/>
    <n v="1193.8142893494678"/>
    <n v="2229.2201882022473"/>
    <n v="0.84451620360864665"/>
    <n v="941.30628517415732"/>
  </r>
  <r>
    <x v="257"/>
    <x v="29"/>
    <n v="1799.34548258427"/>
    <n v="1175.202913326696"/>
    <n v="2149.1268117977529"/>
    <n v="0.83724490928439466"/>
    <n v="899.67274129213502"/>
  </r>
  <r>
    <x v="257"/>
    <x v="30"/>
    <n v="1866.724193730337"/>
    <n v="1227.3597820245018"/>
    <n v="2234.0705561797749"/>
    <n v="0.83557083215957406"/>
    <n v="933.3620968651685"/>
  </r>
  <r>
    <x v="257"/>
    <x v="31"/>
    <n v="1810.6954807752811"/>
    <n v="1161.8063757435471"/>
    <n v="2151.3744859550561"/>
    <n v="0.84164588387384454"/>
    <n v="905.34774038764056"/>
  </r>
  <r>
    <x v="257"/>
    <x v="32"/>
    <n v="1729.3490995955058"/>
    <n v="1124.188453096639"/>
    <n v="2062.6313258426967"/>
    <n v="0.83841890595207214"/>
    <n v="864.67454979775289"/>
  </r>
  <r>
    <x v="257"/>
    <x v="33"/>
    <n v="1771.5843838314606"/>
    <n v="1140.0424498031009"/>
    <n v="2106.7054887640447"/>
    <n v="0.84092645758036555"/>
    <n v="885.79219191573031"/>
  </r>
  <r>
    <x v="257"/>
    <x v="34"/>
    <n v="1947.1264301123595"/>
    <n v="1239.0192406457547"/>
    <n v="2307.9146460674156"/>
    <n v="0.84367350128401708"/>
    <n v="973.56321505617973"/>
  </r>
  <r>
    <x v="257"/>
    <x v="35"/>
    <n v="1886.154126370787"/>
    <n v="1200.2885005096107"/>
    <n v="2235.6810758426964"/>
    <n v="0.84365974501074037"/>
    <n v="943.07706318539351"/>
  </r>
  <r>
    <x v="257"/>
    <x v="36"/>
    <n v="1596.6136869775282"/>
    <n v="1019.3364819372169"/>
    <n v="1894.2603117977526"/>
    <n v="0.84286920706386859"/>
    <n v="798.30684348876412"/>
  </r>
  <r>
    <x v="257"/>
    <x v="37"/>
    <n v="1646.924853539326"/>
    <n v="1056.4816542285073"/>
    <n v="1956.659132022472"/>
    <n v="0.84170248490701916"/>
    <n v="823.46242676966301"/>
  </r>
  <r>
    <x v="257"/>
    <x v="38"/>
    <n v="1599.1260036067417"/>
    <n v="1024.2712733813287"/>
    <n v="1899.0354438202246"/>
    <n v="0.84207275267587145"/>
    <n v="799.56300180337087"/>
  </r>
  <r>
    <x v="257"/>
    <x v="39"/>
    <n v="1613.5961369662921"/>
    <n v="1039.9169115356922"/>
    <n v="1919.6665533707862"/>
    <n v="0.84056063493576105"/>
    <n v="806.79806848314604"/>
  </r>
  <r>
    <x v="257"/>
    <x v="40"/>
    <n v="1594.5511560674156"/>
    <n v="1025.9661441679589"/>
    <n v="1896.1012415730338"/>
    <n v="0.84096308841850254"/>
    <n v="797.2755780337078"/>
  </r>
  <r>
    <x v="257"/>
    <x v="41"/>
    <n v="1596.2895170898878"/>
    <n v="1023.9823698412238"/>
    <n v="1896.4915280898874"/>
    <n v="0.84170664273815254"/>
    <n v="798.1447585449439"/>
  </r>
  <r>
    <x v="257"/>
    <x v="42"/>
    <n v="1605.6256098539329"/>
    <n v="1015.6892457348985"/>
    <n v="1899.9100617977529"/>
    <n v="0.84510611430450611"/>
    <n v="802.81280492696646"/>
  </r>
  <r>
    <x v="257"/>
    <x v="43"/>
    <n v="1526.7793889325844"/>
    <n v="961.16060774898483"/>
    <n v="1804.1299887640453"/>
    <n v="0.84626905956955722"/>
    <n v="763.38969446629221"/>
  </r>
  <r>
    <x v="257"/>
    <x v="44"/>
    <n v="1514.1853887977529"/>
    <n v="955.24598859668845"/>
    <n v="1790.3218398876406"/>
    <n v="0.8457615580966058"/>
    <n v="757.09269439887646"/>
  </r>
  <r>
    <x v="257"/>
    <x v="45"/>
    <n v="1611.1851234269661"/>
    <n v="1019.6545420850198"/>
    <n v="1906.7283202247193"/>
    <n v="0.84499983890577468"/>
    <n v="805.59256171348306"/>
  </r>
  <r>
    <x v="257"/>
    <x v="46"/>
    <n v="1740.3100939213484"/>
    <n v="1109.0923830012798"/>
    <n v="2063.677575842697"/>
    <n v="0.84330523057154294"/>
    <n v="870.15504696067421"/>
  </r>
  <r>
    <x v="257"/>
    <x v="47"/>
    <n v="1717.1157384606738"/>
    <n v="1086.5666768699346"/>
    <n v="2032.0220477528087"/>
    <n v="0.84502810407968443"/>
    <n v="858.55786923033691"/>
  </r>
  <r>
    <x v="258"/>
    <x v="0"/>
    <n v="1694.1239891797754"/>
    <n v="1076.4541417363937"/>
    <n v="2007.1894803370787"/>
    <n v="0.84402793347405924"/>
    <n v="847.06199458988772"/>
  </r>
  <r>
    <x v="258"/>
    <x v="1"/>
    <n v="1676.4850951685394"/>
    <n v="1060.8150594988167"/>
    <n v="1983.918058988764"/>
    <n v="0.84503746894822451"/>
    <n v="838.24254758426969"/>
  </r>
  <r>
    <x v="258"/>
    <x v="2"/>
    <n v="1636.0935271685389"/>
    <n v="1034.0387376083956"/>
    <n v="1935.4684550561797"/>
    <n v="0.84532172192961375"/>
    <n v="818.04676358426946"/>
  </r>
  <r>
    <x v="258"/>
    <x v="3"/>
    <n v="1640.4860291460673"/>
    <n v="1031.0776651886711"/>
    <n v="1937.6056264044944"/>
    <n v="0.84665630961767224"/>
    <n v="820.24301457303363"/>
  </r>
  <r>
    <x v="258"/>
    <x v="4"/>
    <n v="1627.7583089325844"/>
    <n v="1029.4567095291661"/>
    <n v="1925.9746179775279"/>
    <n v="0.84516083116500185"/>
    <n v="813.87915446629222"/>
  </r>
  <r>
    <x v="258"/>
    <x v="5"/>
    <n v="1643.3792453932585"/>
    <n v="1038.0850875609449"/>
    <n v="1943.789081460674"/>
    <n v="0.84545142323689237"/>
    <n v="821.68962269662927"/>
  </r>
  <r>
    <x v="258"/>
    <x v="6"/>
    <n v="1656.3176760337083"/>
    <n v="1046.4910962465756"/>
    <n v="1959.2171544943822"/>
    <n v="0.8453976999099706"/>
    <n v="828.15883801685413"/>
  </r>
  <r>
    <x v="258"/>
    <x v="7"/>
    <n v="1658.7489501910113"/>
    <n v="1051.5654598055369"/>
    <n v="1963.9852331460672"/>
    <n v="0.84458320877183779"/>
    <n v="829.37447509550566"/>
  </r>
  <r>
    <x v="258"/>
    <x v="8"/>
    <n v="1702.827950662921"/>
    <n v="1078.5122688458343"/>
    <n v="2015.6417696629212"/>
    <n v="0.84480683834394221"/>
    <n v="851.41397533146051"/>
  </r>
  <r>
    <x v="258"/>
    <x v="9"/>
    <n v="1734.3899413483146"/>
    <n v="1090.7835702395887"/>
    <n v="2048.8819550561798"/>
    <n v="0.84650554760767471"/>
    <n v="867.19497067415728"/>
  </r>
  <r>
    <x v="258"/>
    <x v="10"/>
    <n v="1944.3709860674155"/>
    <n v="1240.4998054029097"/>
    <n v="2306.3864157303369"/>
    <n v="0.84303782436722075"/>
    <n v="972.18549303370776"/>
  </r>
  <r>
    <x v="258"/>
    <x v="11"/>
    <n v="2128.1509996179775"/>
    <n v="1352.7761518732309"/>
    <n v="2521.7117191011234"/>
    <n v="0.84393112166547235"/>
    <n v="1064.0754998089888"/>
  </r>
  <r>
    <x v="258"/>
    <x v="12"/>
    <n v="2050.4677381685392"/>
    <n v="1310.2344621803447"/>
    <n v="2433.3376853932587"/>
    <n v="0.84265646748373824"/>
    <n v="1025.2338690842696"/>
  </r>
  <r>
    <x v="258"/>
    <x v="13"/>
    <n v="2138.1840576404493"/>
    <n v="1367.2119021469093"/>
    <n v="2537.9321207865169"/>
    <n v="0.84249064036346888"/>
    <n v="1069.0920288202246"/>
  </r>
  <r>
    <x v="258"/>
    <x v="14"/>
    <n v="2015.0926991797751"/>
    <n v="1284.5773233166378"/>
    <n v="2389.7149382022471"/>
    <n v="0.84323559557932226"/>
    <n v="1007.5463495898875"/>
  </r>
  <r>
    <x v="258"/>
    <x v="15"/>
    <n v="2034.4294329775278"/>
    <n v="1300.2231409380734"/>
    <n v="2414.4323005617975"/>
    <n v="0.84261191854671202"/>
    <n v="1017.2147164887639"/>
  </r>
  <r>
    <x v="258"/>
    <x v="16"/>
    <n v="1928.5636519213485"/>
    <n v="1226.2575001286291"/>
    <n v="2285.4026376404495"/>
    <n v="0.84386165490404907"/>
    <n v="964.28182596067427"/>
  </r>
  <r>
    <x v="258"/>
    <x v="17"/>
    <n v="1864.0700527752811"/>
    <n v="1202.8705179333176"/>
    <n v="2218.4802556179775"/>
    <n v="0.84024640203796974"/>
    <n v="932.03502638764053"/>
  </r>
  <r>
    <x v="258"/>
    <x v="18"/>
    <n v="1902.139753955056"/>
    <n v="1198.6614432085241"/>
    <n v="2248.3160140449436"/>
    <n v="0.84602864636137953"/>
    <n v="951.069876977528"/>
  </r>
  <r>
    <x v="258"/>
    <x v="19"/>
    <n v="1893.3871669887642"/>
    <n v="1208.7341206607268"/>
    <n v="2246.3199101123596"/>
    <n v="0.84288402487340197"/>
    <n v="946.6935834943821"/>
  </r>
  <r>
    <x v="258"/>
    <x v="20"/>
    <n v="2034.9481047977531"/>
    <n v="1296.0705546335264"/>
    <n v="2412.6360421348313"/>
    <n v="0.84345424227233234"/>
    <n v="1017.4740523988766"/>
  </r>
  <r>
    <x v="258"/>
    <x v="21"/>
    <n v="2117.4290805842697"/>
    <n v="1367.1628952684819"/>
    <n v="2520.4444634831461"/>
    <n v="0.84010146276267228"/>
    <n v="1058.7145402921349"/>
  </r>
  <r>
    <x v="258"/>
    <x v="22"/>
    <n v="2085.7738910561798"/>
    <n v="1341.5567496593842"/>
    <n v="2479.965168539326"/>
    <n v="0.841049671792237"/>
    <n v="1042.8869455280899"/>
  </r>
  <r>
    <x v="258"/>
    <x v="23"/>
    <n v="2105.7387040112358"/>
    <n v="1368.5301702088138"/>
    <n v="2511.3761797752809"/>
    <n v="0.83848000190861827"/>
    <n v="1052.8693520056179"/>
  </r>
  <r>
    <x v="258"/>
    <x v="24"/>
    <n v="2169.5920676292135"/>
    <n v="1382.2773050812259"/>
    <n v="2572.5124466292136"/>
    <n v="0.84337476013849788"/>
    <n v="1084.7960338146067"/>
  </r>
  <r>
    <x v="258"/>
    <x v="25"/>
    <n v="2443.4588929550559"/>
    <n v="1587.7425675188344"/>
    <n v="2914.0037443820224"/>
    <n v="0.83852290775736271"/>
    <n v="1221.729446477528"/>
  </r>
  <r>
    <x v="258"/>
    <x v="26"/>
    <n v="2523.4964382134831"/>
    <n v="1624.7161707731575"/>
    <n v="3001.289207865168"/>
    <n v="0.84080415562766064"/>
    <n v="1261.7482191067415"/>
  </r>
  <r>
    <x v="258"/>
    <x v="27"/>
    <n v="2244.888628280899"/>
    <n v="1439.9038969958256"/>
    <n v="2666.9923483146067"/>
    <n v="0.84173043454719543"/>
    <n v="1122.4443141404495"/>
  </r>
  <r>
    <x v="258"/>
    <x v="28"/>
    <n v="2045.7389099325844"/>
    <n v="1313.2019542579067"/>
    <n v="2430.9559971910112"/>
    <n v="0.84153679140899784"/>
    <n v="1022.8694549662922"/>
  </r>
  <r>
    <x v="258"/>
    <x v="29"/>
    <n v="2103.1048236741576"/>
    <n v="1355.2905279489241"/>
    <n v="2501.9716853932587"/>
    <n v="0.8405789865458021"/>
    <n v="1051.5524118370788"/>
  </r>
  <r>
    <x v="258"/>
    <x v="30"/>
    <n v="2201.5673749213483"/>
    <n v="1415.0905860335042"/>
    <n v="2617.132070224719"/>
    <n v="0.84121370868850021"/>
    <n v="1100.7836874606742"/>
  </r>
  <r>
    <x v="258"/>
    <x v="31"/>
    <n v="1932.4901596853931"/>
    <n v="1225.5784748661667"/>
    <n v="2288.3532977528089"/>
    <n v="0.84448942459327514"/>
    <n v="966.24507984269655"/>
  </r>
  <r>
    <x v="258"/>
    <x v="32"/>
    <n v="1900.304141966292"/>
    <n v="1196.7187824440614"/>
    <n v="2245.7274269662921"/>
    <n v="0.84618646018558652"/>
    <n v="950.15207098314602"/>
  </r>
  <r>
    <x v="258"/>
    <x v="33"/>
    <n v="1910.1670107977525"/>
    <n v="1209.6427656337914"/>
    <n v="2260.9674101123592"/>
    <n v="0.84484499964677795"/>
    <n v="955.08350539887624"/>
  </r>
  <r>
    <x v="258"/>
    <x v="34"/>
    <n v="1962.1152352921349"/>
    <n v="1236.5273274071003"/>
    <n v="2319.2447106741574"/>
    <n v="0.84601475051840813"/>
    <n v="981.05761764606746"/>
  </r>
  <r>
    <x v="258"/>
    <x v="35"/>
    <n v="2135.773044101124"/>
    <n v="1356.5935957041261"/>
    <n v="2530.1922219101125"/>
    <n v="0.84411493546082017"/>
    <n v="1067.886522050562"/>
  </r>
  <r>
    <x v="258"/>
    <x v="36"/>
    <n v="2000.6549828089887"/>
    <n v="1277.1589474463285"/>
    <n v="2373.5533146067414"/>
    <n v="0.84289447829001651"/>
    <n v="1000.3274914044944"/>
  </r>
  <r>
    <x v="258"/>
    <x v="37"/>
    <n v="1824.3308766741573"/>
    <n v="1162.3731954613736"/>
    <n v="2163.167721910112"/>
    <n v="0.84336080748433306"/>
    <n v="912.16543833707863"/>
  </r>
  <r>
    <x v="258"/>
    <x v="38"/>
    <n v="1806.9553706966296"/>
    <n v="1153.6455432129985"/>
    <n v="2143.8250280898878"/>
    <n v="0.84286513452387324"/>
    <n v="903.47768534831482"/>
  </r>
  <r>
    <x v="258"/>
    <x v="39"/>
    <n v="1797.2100134494383"/>
    <n v="1156.9453074729843"/>
    <n v="2137.4017584269664"/>
    <n v="0.84083865205206243"/>
    <n v="898.60500672471915"/>
  </r>
  <r>
    <x v="258"/>
    <x v="40"/>
    <n v="1804.4754710561801"/>
    <n v="1162.125546943174"/>
    <n v="2146.3148679775281"/>
    <n v="0.84073194384407202"/>
    <n v="902.23773552809007"/>
  </r>
  <r>
    <x v="258"/>
    <x v="41"/>
    <n v="1781.3905229325844"/>
    <n v="1146.7099282298145"/>
    <n v="2118.5598539325842"/>
    <n v="0.84084974971364246"/>
    <n v="890.69526146629221"/>
  </r>
  <r>
    <x v="258"/>
    <x v="42"/>
    <n v="1723.1047771348315"/>
    <n v="1096.8568105333368"/>
    <n v="2042.5926994382021"/>
    <n v="0.84358706344576528"/>
    <n v="861.55238856741573"/>
  </r>
  <r>
    <x v="258"/>
    <x v="43"/>
    <n v="1545.8122134606742"/>
    <n v="985.72468701466153"/>
    <n v="1833.3544550561796"/>
    <n v="0.84316058424899931"/>
    <n v="772.90610673033711"/>
  </r>
  <r>
    <x v="258"/>
    <x v="44"/>
    <n v="1476.6546200561797"/>
    <n v="927.40278942273312"/>
    <n v="1743.7272724719101"/>
    <n v="0.84683805969431925"/>
    <n v="738.32731002808987"/>
  </r>
  <r>
    <x v="258"/>
    <x v="45"/>
    <n v="1589.5751482921351"/>
    <n v="1004.598701446429"/>
    <n v="1880.4168960674158"/>
    <n v="0.84533124096920809"/>
    <n v="794.78757414606753"/>
  </r>
  <r>
    <x v="258"/>
    <x v="46"/>
    <n v="1678.4301144943822"/>
    <n v="1057.5453107157275"/>
    <n v="1983.8169606741569"/>
    <n v="0.84606097627273247"/>
    <n v="839.21505724719111"/>
  </r>
  <r>
    <x v="258"/>
    <x v="47"/>
    <n v="1691.7737574943822"/>
    <n v="1082.5712760252188"/>
    <n v="2008.49670505618"/>
    <n v="0.84230845549087485"/>
    <n v="845.88687874719108"/>
  </r>
  <r>
    <x v="259"/>
    <x v="0"/>
    <n v="1657.0186934157302"/>
    <n v="1047.8154582750838"/>
    <n v="1960.5173258426964"/>
    <n v="0.84519461857012035"/>
    <n v="828.50934670786512"/>
  </r>
  <r>
    <x v="259"/>
    <x v="1"/>
    <n v="1653.2704790898877"/>
    <n v="1038.5365532012618"/>
    <n v="1952.3988960674158"/>
    <n v="0.84678929209597376"/>
    <n v="826.63523954494383"/>
  </r>
  <r>
    <x v="259"/>
    <x v="2"/>
    <n v="1659.0771722022473"/>
    <n v="1046.109965496169"/>
    <n v="1961.3472724719102"/>
    <n v="0.84588649623036505"/>
    <n v="829.53858610112366"/>
  </r>
  <r>
    <x v="259"/>
    <x v="3"/>
    <n v="1650.5150350449439"/>
    <n v="1031.9532567950134"/>
    <n v="1946.5681095505618"/>
    <n v="0.84791024107860635"/>
    <n v="825.25751752247197"/>
  </r>
  <r>
    <x v="259"/>
    <x v="4"/>
    <n v="1684.6946975730336"/>
    <n v="1059.5978708921141"/>
    <n v="1990.2120168539323"/>
    <n v="0.8464900640265195"/>
    <n v="842.34734878651682"/>
  </r>
  <r>
    <x v="259"/>
    <x v="5"/>
    <n v="1630.8298186179777"/>
    <n v="1017.2018961409132"/>
    <n v="1922.0576460674158"/>
    <n v="0.84848122113023072"/>
    <n v="815.41490930898885"/>
  </r>
  <r>
    <x v="259"/>
    <x v="6"/>
    <n v="1667.6879348426967"/>
    <n v="1052.0477038847628"/>
    <n v="1971.7980168539323"/>
    <n v="0.84577016539632544"/>
    <n v="833.84396742134834"/>
  </r>
  <r>
    <x v="259"/>
    <x v="7"/>
    <n v="1650.4745138089884"/>
    <n v="1034.2912324472663"/>
    <n v="1947.7742359550559"/>
    <n v="0.84736438306963646"/>
    <n v="825.23725690449419"/>
  </r>
  <r>
    <x v="259"/>
    <x v="8"/>
    <n v="1667.1408981573036"/>
    <n v="1045.4411476817174"/>
    <n v="1967.8175646067416"/>
    <n v="0.84720297660849131"/>
    <n v="833.57044907865179"/>
  </r>
  <r>
    <x v="259"/>
    <x v="9"/>
    <n v="1675.9137457415729"/>
    <n v="1060.1306423294945"/>
    <n v="1983.0693033707864"/>
    <n v="0.84511103212221794"/>
    <n v="837.95687287078647"/>
  </r>
  <r>
    <x v="259"/>
    <x v="10"/>
    <n v="1922.2139742471909"/>
    <n v="1228.6511725349801"/>
    <n v="2281.3351938202245"/>
    <n v="0.84258287841881541"/>
    <n v="961.10698712359545"/>
  </r>
  <r>
    <x v="259"/>
    <x v="11"/>
    <n v="2098.7406865617982"/>
    <n v="1358.4335730026819"/>
    <n v="2500.0108483146068"/>
    <n v="0.83949263179264733"/>
    <n v="1049.3703432808991"/>
  </r>
  <r>
    <x v="259"/>
    <x v="12"/>
    <n v="2110.5647832134832"/>
    <n v="1349.8983245326422"/>
    <n v="2505.3361432584275"/>
    <n v="0.84242778714256428"/>
    <n v="1055.2823916067416"/>
  </r>
  <r>
    <x v="259"/>
    <x v="13"/>
    <n v="2149.9068512022473"/>
    <n v="1387.248768043843"/>
    <n v="2558.6243595505616"/>
    <n v="0.84025888488761669"/>
    <n v="1074.9534256011236"/>
  </r>
  <r>
    <x v="259"/>
    <x v="14"/>
    <n v="2010.5219037640454"/>
    <n v="1304.0785500957875"/>
    <n v="2396.4179915730338"/>
    <n v="0.83896962501283756"/>
    <n v="1005.2609518820227"/>
  </r>
  <r>
    <x v="259"/>
    <x v="15"/>
    <n v="1863.9039157078651"/>
    <n v="1206.0517608680361"/>
    <n v="2220.0672640449438"/>
    <n v="0.83957092016745827"/>
    <n v="931.95195785393253"/>
  </r>
  <r>
    <x v="259"/>
    <x v="16"/>
    <n v="1932.5347330449445"/>
    <n v="1238.3412001697329"/>
    <n v="2295.2514943820229"/>
    <n v="0.84197079830908161"/>
    <n v="966.26736652247223"/>
  </r>
  <r>
    <x v="259"/>
    <x v="17"/>
    <n v="1931.6351616067413"/>
    <n v="1227.8812842892623"/>
    <n v="2288.865842696629"/>
    <n v="0.84392677175477615"/>
    <n v="965.81758080337067"/>
  </r>
  <r>
    <x v="259"/>
    <x v="18"/>
    <n v="1952.3941907865169"/>
    <n v="1246.5063401943491"/>
    <n v="2316.3810421348317"/>
    <n v="0.84286400003824247"/>
    <n v="976.19709539325845"/>
  </r>
  <r>
    <x v="259"/>
    <x v="19"/>
    <n v="1898.5657809438203"/>
    <n v="1223.4316019221526"/>
    <n v="2258.6139353932585"/>
    <n v="0.84058889002349646"/>
    <n v="949.28289047191015"/>
  </r>
  <r>
    <x v="259"/>
    <x v="20"/>
    <n v="2051.7644177191014"/>
    <n v="1325.3669022102224"/>
    <n v="2442.6081657303375"/>
    <n v="0.83998917489315195"/>
    <n v="1025.8822088595507"/>
  </r>
  <r>
    <x v="259"/>
    <x v="21"/>
    <n v="2258.6861091235955"/>
    <n v="1437.273270003778"/>
    <n v="2677.2032780898876"/>
    <n v="0.84367374252399219"/>
    <n v="1129.3430545617978"/>
  </r>
  <r>
    <x v="259"/>
    <x v="22"/>
    <n v="2244.6536051123599"/>
    <n v="1432.4359775764797"/>
    <n v="2662.7697303370787"/>
    <n v="0.84297698728466852"/>
    <n v="1122.3268025561799"/>
  </r>
  <r>
    <x v="259"/>
    <x v="23"/>
    <n v="2245.3141012584279"/>
    <n v="1447.9960224341535"/>
    <n v="2671.7275112359553"/>
    <n v="0.8403978668542188"/>
    <n v="1122.6570506292139"/>
  </r>
  <r>
    <x v="259"/>
    <x v="24"/>
    <n v="2260.6270763258426"/>
    <n v="1452.2503355020042"/>
    <n v="2686.9063651685392"/>
    <n v="0.84134940674943925"/>
    <n v="1130.3135381629213"/>
  </r>
  <r>
    <x v="259"/>
    <x v="25"/>
    <n v="2238.8469119999995"/>
    <n v="1432.9906525304702"/>
    <n v="2658.1756348314602"/>
    <n v="0.84224942951971349"/>
    <n v="1119.4234559999998"/>
  </r>
  <r>
    <x v="259"/>
    <x v="26"/>
    <n v="2411.7145567078655"/>
    <n v="1551.5041075777756"/>
    <n v="2867.6701516853932"/>
    <n v="0.84100138061221841"/>
    <n v="1205.8572783539328"/>
  </r>
  <r>
    <x v="259"/>
    <x v="27"/>
    <n v="2539.810287808989"/>
    <n v="1642.1603796505733"/>
    <n v="3024.4548286516851"/>
    <n v="0.83975804953292921"/>
    <n v="1269.9051439044945"/>
  </r>
  <r>
    <x v="259"/>
    <x v="28"/>
    <n v="2048.5146145955059"/>
    <n v="1308.2388891277956"/>
    <n v="2430.6174353932588"/>
    <n v="0.84279598457832539"/>
    <n v="1024.257307297753"/>
  </r>
  <r>
    <x v="259"/>
    <x v="29"/>
    <n v="1947.835551741573"/>
    <n v="1262.9077853294366"/>
    <n v="2321.4218511235954"/>
    <n v="0.83907005131307688"/>
    <n v="973.9177758707865"/>
  </r>
  <r>
    <x v="259"/>
    <x v="30"/>
    <n v="1926.6510495842699"/>
    <n v="1243.530243331265"/>
    <n v="2293.1096207865171"/>
    <n v="0.84019142919275047"/>
    <n v="963.32552479213496"/>
  </r>
  <r>
    <x v="259"/>
    <x v="31"/>
    <n v="2058.4301610337079"/>
    <n v="1323.3306066101611"/>
    <n v="2447.1082162921348"/>
    <n v="0.84116842374574152"/>
    <n v="1029.215080516854"/>
  </r>
  <r>
    <x v="259"/>
    <x v="32"/>
    <n v="2247.1699738651691"/>
    <n v="1412.3931356200801"/>
    <n v="2654.1716713483147"/>
    <n v="0.84665585053268633"/>
    <n v="1123.5849869325846"/>
  </r>
  <r>
    <x v="259"/>
    <x v="33"/>
    <n v="2007.2842570112359"/>
    <n v="1272.4278997705383"/>
    <n v="2376.6074241573033"/>
    <n v="0.84460068440751346"/>
    <n v="1003.642128505618"/>
  </r>
  <r>
    <x v="259"/>
    <x v="34"/>
    <n v="1931.9512272471909"/>
    <n v="1224.8390626605924"/>
    <n v="2287.5021910112359"/>
    <n v="0.84456803356902288"/>
    <n v="965.97561362359545"/>
  </r>
  <r>
    <x v="259"/>
    <x v="35"/>
    <n v="1901.4914141797753"/>
    <n v="1196.1654115387316"/>
    <n v="2246.4374662921346"/>
    <n v="0.84644751643956906"/>
    <n v="950.74570708988767"/>
  </r>
  <r>
    <x v="259"/>
    <x v="36"/>
    <n v="1830.5549385168538"/>
    <n v="1177.3631715951256"/>
    <n v="2176.4915393258425"/>
    <n v="0.84105768639186129"/>
    <n v="915.27746925842689"/>
  </r>
  <r>
    <x v="259"/>
    <x v="37"/>
    <n v="1874.1193192921351"/>
    <n v="1173.50254252995"/>
    <n v="2211.2058792134831"/>
    <n v="0.84755532576584491"/>
    <n v="937.05965964606753"/>
  </r>
  <r>
    <x v="259"/>
    <x v="38"/>
    <n v="1852.5133962808989"/>
    <n v="1170.6880773913474"/>
    <n v="2191.4188230337077"/>
    <n v="0.84534885655328884"/>
    <n v="926.25669814044943"/>
  </r>
  <r>
    <x v="259"/>
    <x v="39"/>
    <n v="1786.2003936404496"/>
    <n v="1146.4188876085764"/>
    <n v="2122.4486123595507"/>
    <n v="0.84157533107701954"/>
    <n v="893.10019682022482"/>
  </r>
  <r>
    <x v="259"/>
    <x v="40"/>
    <n v="1869.1757285056183"/>
    <n v="1172.3456131695884"/>
    <n v="2206.4025337078651"/>
    <n v="0.84715989034170647"/>
    <n v="934.58786425280914"/>
  </r>
  <r>
    <x v="259"/>
    <x v="41"/>
    <n v="1775.891791213483"/>
    <n v="1110.1144533441161"/>
    <n v="2094.3127162921346"/>
    <n v="0.84795922662285206"/>
    <n v="887.94589560674149"/>
  </r>
  <r>
    <x v="259"/>
    <x v="42"/>
    <n v="1794.2235983595506"/>
    <n v="1138.2861941343797"/>
    <n v="2124.8373539325839"/>
    <n v="0.84440514707577807"/>
    <n v="897.11179917977529"/>
  </r>
  <r>
    <x v="259"/>
    <x v="43"/>
    <n v="1738.3569703483151"/>
    <n v="1094.4869978198205"/>
    <n v="2054.2119522471912"/>
    <n v="0.84624031539036237"/>
    <n v="869.17848517415757"/>
  </r>
  <r>
    <x v="259"/>
    <x v="44"/>
    <n v="1727.6877289213483"/>
    <n v="1074.6752503700056"/>
    <n v="2034.6576573033706"/>
    <n v="0.84912944579145355"/>
    <n v="863.84386446067413"/>
  </r>
  <r>
    <x v="259"/>
    <x v="45"/>
    <n v="1835.9969405056183"/>
    <n v="1160.1101026140032"/>
    <n v="2171.8057500000004"/>
    <n v="0.84537806408589622"/>
    <n v="917.99847025280917"/>
  </r>
  <r>
    <x v="259"/>
    <x v="46"/>
    <n v="1720.855848539326"/>
    <n v="1079.2490703046308"/>
    <n v="2031.2861460674155"/>
    <n v="0.84717549611162124"/>
    <n v="860.42792426966298"/>
  </r>
  <r>
    <x v="259"/>
    <x v="47"/>
    <n v="1683.9815238202248"/>
    <n v="1052.5828021476689"/>
    <n v="1985.881247191011"/>
    <n v="0.84797695038521703"/>
    <n v="841.99076191011238"/>
  </r>
  <r>
    <x v="260"/>
    <x v="0"/>
    <n v="1716.8807152921347"/>
    <n v="1082.1262053466544"/>
    <n v="2029.452269662921"/>
    <n v="0.8459823081117831"/>
    <n v="858.44035764606735"/>
  </r>
  <r>
    <x v="260"/>
    <x v="1"/>
    <n v="1733.6038293707866"/>
    <n v="1108.8178239095537"/>
    <n v="2057.8773539325839"/>
    <n v="0.8424232989676893"/>
    <n v="866.80191468539329"/>
  </r>
  <r>
    <x v="260"/>
    <x v="2"/>
    <n v="1724.0691825505617"/>
    <n v="1096.0460308602164"/>
    <n v="2042.9712303370786"/>
    <n v="0.84390282004416683"/>
    <n v="862.03459127528083"/>
  </r>
  <r>
    <x v="260"/>
    <x v="3"/>
    <n v="1717.6951921348314"/>
    <n v="1086.4995001739405"/>
    <n v="2032.4758146067416"/>
    <n v="0.84512454209310417"/>
    <n v="858.84759606741568"/>
  </r>
  <r>
    <x v="260"/>
    <x v="4"/>
    <n v="1735.2327830561799"/>
    <n v="1093.9413129835468"/>
    <n v="2051.2777499999997"/>
    <n v="0.84592775554465016"/>
    <n v="867.61639152808993"/>
  </r>
  <r>
    <x v="260"/>
    <x v="5"/>
    <n v="1696.2918753033712"/>
    <n v="1075.4691995252276"/>
    <n v="2008.4920028089884"/>
    <n v="0.84455993498157422"/>
    <n v="848.14593765168559"/>
  </r>
  <r>
    <x v="260"/>
    <x v="6"/>
    <n v="1707.8850009101125"/>
    <n v="1088.3662618894173"/>
    <n v="2025.1943848314606"/>
    <n v="0.84331904813781366"/>
    <n v="853.94250045505623"/>
  </r>
  <r>
    <x v="260"/>
    <x v="7"/>
    <n v="1747.93619052809"/>
    <n v="1100.6699245825537"/>
    <n v="2065.6125505617979"/>
    <n v="0.84620718926823557"/>
    <n v="873.96809526404502"/>
  </r>
  <r>
    <x v="260"/>
    <x v="8"/>
    <n v="1733.3323370898877"/>
    <n v="1086.3882802510846"/>
    <n v="2045.6491601123594"/>
    <n v="0.84732630154169875"/>
    <n v="866.66616854494384"/>
  </r>
  <r>
    <x v="260"/>
    <x v="9"/>
    <n v="1710.8106341460675"/>
    <n v="1081.3740936997121"/>
    <n v="2023.9177247191012"/>
    <n v="0.84529653219154954"/>
    <n v="855.40531707303376"/>
  </r>
  <r>
    <x v="260"/>
    <x v="10"/>
    <n v="1940.9307331348314"/>
    <n v="1250.4658660908206"/>
    <n v="2308.869202247191"/>
    <n v="0.84064126770184722"/>
    <n v="970.46536656741569"/>
  </r>
  <r>
    <x v="260"/>
    <x v="11"/>
    <n v="2060.865487314607"/>
    <n v="1326.3417322188084"/>
    <n v="2450.7853735955055"/>
    <n v="0.84090002719868795"/>
    <n v="1030.4327436573035"/>
  </r>
  <r>
    <x v="260"/>
    <x v="12"/>
    <n v="2124.7188509325842"/>
    <n v="1362.2246465799819"/>
    <n v="2523.9029662921348"/>
    <n v="0.84183856483754127"/>
    <n v="1062.3594254662921"/>
  </r>
  <r>
    <x v="260"/>
    <x v="13"/>
    <n v="2160.8759497752808"/>
    <n v="1370.8681143687566"/>
    <n v="2559.0358061797751"/>
    <n v="0.84441020502996311"/>
    <n v="1080.4379748876404"/>
  </r>
  <r>
    <x v="260"/>
    <x v="14"/>
    <n v="1998.7018592359555"/>
    <n v="1279.3980205684297"/>
    <n v="2373.113654494382"/>
    <n v="0.842227617480799"/>
    <n v="999.35092961797773"/>
  </r>
  <r>
    <x v="260"/>
    <x v="15"/>
    <n v="1863.6526840449437"/>
    <n v="1209.0597913257859"/>
    <n v="2221.49204494382"/>
    <n v="0.83891935975493181"/>
    <n v="931.82634202247186"/>
  </r>
  <r>
    <x v="260"/>
    <x v="16"/>
    <n v="1798.8268107640451"/>
    <n v="1162.5672466570077"/>
    <n v="2141.8077640449437"/>
    <n v="0.83986380148648043"/>
    <n v="899.41340538202257"/>
  </r>
  <r>
    <x v="260"/>
    <x v="17"/>
    <n v="1853.5466877977531"/>
    <n v="1194.9688883476772"/>
    <n v="2205.3539325842698"/>
    <n v="0.84047583492674882"/>
    <n v="926.77334389887653"/>
  </r>
  <r>
    <x v="260"/>
    <x v="18"/>
    <n v="1888.2450221460679"/>
    <n v="1222.6790518230098"/>
    <n v="2249.5362471910112"/>
    <n v="0.83939301911845765"/>
    <n v="944.12251107303393"/>
  </r>
  <r>
    <x v="260"/>
    <x v="19"/>
    <n v="1869.0946860337081"/>
    <n v="1205.8117230481698"/>
    <n v="2224.2969353932585"/>
    <n v="0.84030807950704201"/>
    <n v="934.54734301685403"/>
  </r>
  <r>
    <x v="260"/>
    <x v="20"/>
    <n v="2005.4932183820226"/>
    <n v="1299.6947341266812"/>
    <n v="2389.8136853932583"/>
    <n v="0.83918392075489623"/>
    <n v="1002.7466091910113"/>
  </r>
  <r>
    <x v="260"/>
    <x v="21"/>
    <n v="2117.773511089888"/>
    <n v="1365.9180467468484"/>
    <n v="2520.0588792134831"/>
    <n v="0.8403666789526959"/>
    <n v="1058.886755544944"/>
  </r>
  <r>
    <x v="260"/>
    <x v="22"/>
    <n v="2176.9385677078653"/>
    <n v="1423.2681441334803"/>
    <n v="2600.914019662921"/>
    <n v="0.83698982405808142"/>
    <n v="1088.4692838539327"/>
  </r>
  <r>
    <x v="260"/>
    <x v="23"/>
    <n v="2135.9918587752809"/>
    <n v="1380.7730518633186"/>
    <n v="2543.4219943820221"/>
    <n v="0.8398102491420284"/>
    <n v="1067.9959293876404"/>
  </r>
  <r>
    <x v="260"/>
    <x v="24"/>
    <n v="2199.2698208426964"/>
    <n v="1428.6013547833097"/>
    <n v="2622.5349522471906"/>
    <n v="0.83860457949595379"/>
    <n v="1099.6349104213482"/>
  </r>
  <r>
    <x v="260"/>
    <x v="25"/>
    <n v="2208.4033074269664"/>
    <n v="1417.494875122263"/>
    <n v="2624.1830898876406"/>
    <n v="0.84155839428167467"/>
    <n v="1104.2016537134832"/>
  </r>
  <r>
    <x v="260"/>
    <x v="26"/>
    <n v="2217.2085720000005"/>
    <n v="1428.1839954187599"/>
    <n v="2637.3705421348313"/>
    <n v="0.84068906381477626"/>
    <n v="1108.6042860000002"/>
  </r>
  <r>
    <x v="260"/>
    <x v="27"/>
    <n v="2345.6608899775283"/>
    <n v="1538.1928455069415"/>
    <n v="2805.0244634831461"/>
    <n v="0.83623544839419972"/>
    <n v="1172.8304449887642"/>
  </r>
  <r>
    <x v="260"/>
    <x v="28"/>
    <n v="2144.1690441910109"/>
    <n v="1376.2407168872551"/>
    <n v="2547.8421067415734"/>
    <n v="0.84156276345286618"/>
    <n v="1072.0845220955055"/>
  </r>
  <r>
    <x v="260"/>
    <x v="29"/>
    <n v="2093.7363139213485"/>
    <n v="1343.9959702593214"/>
    <n v="2487.9825000000001"/>
    <n v="0.84153980742282086"/>
    <n v="1046.8681569606742"/>
  </r>
  <r>
    <x v="260"/>
    <x v="30"/>
    <n v="2149.0153840112366"/>
    <n v="1383.5108507299585"/>
    <n v="2555.8500337078654"/>
    <n v="0.84082217488073085"/>
    <n v="1074.5076920056183"/>
  </r>
  <r>
    <x v="260"/>
    <x v="31"/>
    <n v="2216.5602322247187"/>
    <n v="1426.7719351490359"/>
    <n v="2636.0609662921347"/>
    <n v="0.84086076178371438"/>
    <n v="1108.2801161123593"/>
  </r>
  <r>
    <x v="260"/>
    <x v="32"/>
    <n v="2231.5855065168539"/>
    <n v="1427.2389887793579"/>
    <n v="2648.9592303370787"/>
    <n v="0.84243860039812157"/>
    <n v="1115.792753258427"/>
  </r>
  <r>
    <x v="260"/>
    <x v="33"/>
    <n v="1988.8025212921348"/>
    <n v="1281.871706524083"/>
    <n v="2366.1214129213481"/>
    <n v="0.84053274292321545"/>
    <n v="994.40126064606739"/>
  </r>
  <r>
    <x v="260"/>
    <x v="34"/>
    <n v="1922.84610552809"/>
    <n v="1234.189786715202"/>
    <n v="2284.8548258426963"/>
    <n v="0.84156160985803952"/>
    <n v="961.423052764045"/>
  </r>
  <r>
    <x v="260"/>
    <x v="35"/>
    <n v="1886.8794564943819"/>
    <n v="1197.1259741807764"/>
    <n v="2234.5972078651685"/>
    <n v="0.84439354432784774"/>
    <n v="943.43972824719094"/>
  </r>
  <r>
    <x v="260"/>
    <x v="36"/>
    <n v="1850.6656279213485"/>
    <n v="1184.8774216271672"/>
    <n v="2197.4753174157299"/>
    <n v="0.84217811834071665"/>
    <n v="925.33281396067423"/>
  </r>
  <r>
    <x v="260"/>
    <x v="37"/>
    <n v="1900.8511786516858"/>
    <n v="1208.7718421588197"/>
    <n v="2252.6350280898878"/>
    <n v="0.84383451156022571"/>
    <n v="950.42558932584291"/>
  </r>
  <r>
    <x v="260"/>
    <x v="38"/>
    <n v="1807.4740425168541"/>
    <n v="1156.1696634932184"/>
    <n v="2145.6212865168541"/>
    <n v="0.84240124474671885"/>
    <n v="903.73702125842703"/>
  </r>
  <r>
    <x v="260"/>
    <x v="39"/>
    <n v="1853.1901009213486"/>
    <n v="1180.9470292935982"/>
    <n v="2197.4870730337079"/>
    <n v="0.84332241297918298"/>
    <n v="926.59505046067432"/>
  </r>
  <r>
    <x v="260"/>
    <x v="40"/>
    <n v="2017.6576934157301"/>
    <n v="1262.6814413480167"/>
    <n v="2380.1905365168541"/>
    <n v="0.8476874697470016"/>
    <n v="1008.8288467078651"/>
  </r>
  <r>
    <x v="260"/>
    <x v="41"/>
    <n v="1961.2278202247194"/>
    <n v="1229.0269458710816"/>
    <n v="2314.5024943820222"/>
    <n v="0.84736474684524887"/>
    <n v="980.61391011235969"/>
  </r>
  <r>
    <x v="260"/>
    <x v="42"/>
    <n v="1732.7569355393257"/>
    <n v="1079.6872267918116"/>
    <n v="2041.609929775281"/>
    <n v="0.84872086007636605"/>
    <n v="866.37846776966285"/>
  </r>
  <r>
    <x v="260"/>
    <x v="43"/>
    <n v="1562.3570341011234"/>
    <n v="975.24905067434133"/>
    <n v="1841.7573707865167"/>
    <n v="0.84829688149092286"/>
    <n v="781.17851705056171"/>
  </r>
  <r>
    <x v="260"/>
    <x v="44"/>
    <n v="1512.1147536404494"/>
    <n v="951.80221102882854"/>
    <n v="1786.7340252808988"/>
    <n v="0.84630097834663698"/>
    <n v="756.0573768202247"/>
  </r>
  <r>
    <x v="260"/>
    <x v="45"/>
    <n v="1633.6298360224719"/>
    <n v="1021.1475071136605"/>
    <n v="1926.5224297752807"/>
    <n v="0.84796824099941925"/>
    <n v="816.81491801123593"/>
  </r>
  <r>
    <x v="260"/>
    <x v="46"/>
    <n v="1800.8001949550562"/>
    <n v="1139.2002242033648"/>
    <n v="2130.8820926966291"/>
    <n v="0.84509612292820269"/>
    <n v="900.40009747752811"/>
  </r>
  <r>
    <x v="260"/>
    <x v="47"/>
    <n v="1769.2260478988765"/>
    <n v="1108.9497417969999"/>
    <n v="2088.044620786517"/>
    <n v="0.84731237555280348"/>
    <n v="884.61302394943823"/>
  </r>
  <r>
    <x v="261"/>
    <x v="0"/>
    <n v="1791.6950732359553"/>
    <n v="1132.6067320295401"/>
    <n v="2119.6625308988764"/>
    <n v="0.84527373915325976"/>
    <n v="895.84753661797765"/>
  </r>
  <r>
    <x v="261"/>
    <x v="1"/>
    <n v="1776.5806522247187"/>
    <n v="1115.7501958728856"/>
    <n v="2097.8887752808987"/>
    <n v="0.8468421553887393"/>
    <n v="888.29032611235937"/>
  </r>
  <r>
    <x v="261"/>
    <x v="2"/>
    <n v="1732.8703949999999"/>
    <n v="1097.4160035170551"/>
    <n v="2051.1366825842692"/>
    <n v="0.84483418862984838"/>
    <n v="866.43519749999996"/>
  </r>
  <r>
    <x v="261"/>
    <x v="3"/>
    <n v="1705.8913561011236"/>
    <n v="1070.4435235205174"/>
    <n v="2013.9301516853932"/>
    <n v="0.84704593884426338"/>
    <n v="852.94567805056181"/>
  </r>
  <r>
    <x v="261"/>
    <x v="4"/>
    <n v="1733.0689490561801"/>
    <n v="1096.6495963063285"/>
    <n v="2050.8945168539326"/>
    <n v="0.84503075843934861"/>
    <n v="866.53447452809007"/>
  </r>
  <r>
    <x v="261"/>
    <x v="5"/>
    <n v="1694.5859312696628"/>
    <n v="1064.3258064469821"/>
    <n v="2001.1024213483149"/>
    <n v="0.84682618600195103"/>
    <n v="847.29296563483138"/>
  </r>
  <r>
    <x v="261"/>
    <x v="6"/>
    <n v="1684.5001956404496"/>
    <n v="1055.3572624929443"/>
    <n v="1987.7927106741574"/>
    <n v="0.84742246341629535"/>
    <n v="842.25009782022482"/>
  </r>
  <r>
    <x v="261"/>
    <x v="7"/>
    <n v="1703.5492286629215"/>
    <n v="1066.5702462763209"/>
    <n v="2009.8885702247194"/>
    <n v="0.84758391778527942"/>
    <n v="851.77461433146073"/>
  </r>
  <r>
    <x v="261"/>
    <x v="8"/>
    <n v="1668.8184773258429"/>
    <n v="1040.7232193771688"/>
    <n v="1966.7383988764045"/>
    <n v="0.84852081917922439"/>
    <n v="834.40923866292144"/>
  </r>
  <r>
    <x v="261"/>
    <x v="9"/>
    <n v="1766.0086617640452"/>
    <n v="1122.1315918106716"/>
    <n v="2092.35893258427"/>
    <n v="0.8440275873618156"/>
    <n v="883.0043308820226"/>
  </r>
  <r>
    <x v="261"/>
    <x v="10"/>
    <n v="2066.1089352471913"/>
    <n v="1304.804343394334"/>
    <n v="2443.6285533707864"/>
    <n v="0.84550859106518561"/>
    <n v="1033.0544676235957"/>
  </r>
  <r>
    <x v="261"/>
    <x v="11"/>
    <n v="2226.5162998988767"/>
    <n v="1433.6451414675046"/>
    <n v="2648.15279494382"/>
    <n v="0.84078090363592928"/>
    <n v="1113.2581499494383"/>
  </r>
  <r>
    <x v="261"/>
    <x v="12"/>
    <n v="2227.4766531910113"/>
    <n v="1417.5752737150269"/>
    <n v="2640.2976910112357"/>
    <n v="0.84364602551233014"/>
    <n v="1113.7383265955057"/>
  </r>
  <r>
    <x v="261"/>
    <x v="13"/>
    <n v="2189.2327106966295"/>
    <n v="1415.7341543845382"/>
    <n v="2607.1139325842696"/>
    <n v="0.83971501334680043"/>
    <n v="1094.6163553483148"/>
  </r>
  <r>
    <x v="261"/>
    <x v="14"/>
    <n v="2048.7658462584272"/>
    <n v="1327.4956737783402"/>
    <n v="2441.246865168539"/>
    <n v="0.83922927889432608"/>
    <n v="1024.3829231292136"/>
  </r>
  <r>
    <x v="261"/>
    <x v="15"/>
    <n v="1858.2025778089887"/>
    <n v="1201.0435016181143"/>
    <n v="2212.5601264044944"/>
    <n v="0.83984274851262375"/>
    <n v="929.10128890449437"/>
  </r>
  <r>
    <x v="261"/>
    <x v="16"/>
    <n v="1836.414309235955"/>
    <n v="1199.0209016954248"/>
    <n v="2193.186867977528"/>
    <n v="0.83732687626815183"/>
    <n v="918.20715461797749"/>
  </r>
  <r>
    <x v="261"/>
    <x v="17"/>
    <n v="1772.2246193595504"/>
    <n v="1138.5206803614603"/>
    <n v="2106.4210028089888"/>
    <n v="0.84134397492059976"/>
    <n v="886.11230967977519"/>
  </r>
  <r>
    <x v="261"/>
    <x v="18"/>
    <n v="1784.5917005730337"/>
    <n v="1138.3020100709207"/>
    <n v="2116.7189241573033"/>
    <n v="0.84309337447035193"/>
    <n v="892.29585028651684"/>
  </r>
  <r>
    <x v="261"/>
    <x v="19"/>
    <n v="1894.9148175842697"/>
    <n v="1236.9805189899646"/>
    <n v="2262.9235449438206"/>
    <n v="0.83737465272222134"/>
    <n v="947.45740879213486"/>
  </r>
  <r>
    <x v="261"/>
    <x v="20"/>
    <n v="2016.5149945617975"/>
    <n v="1303.4614707680435"/>
    <n v="2401.1131853932579"/>
    <n v="0.83982504732759178"/>
    <n v="1008.2574972808987"/>
  </r>
  <r>
    <x v="261"/>
    <x v="21"/>
    <n v="2131.5790961797752"/>
    <n v="1351.368064710409"/>
    <n v="2523.8512415730338"/>
    <n v="0.84457398323176591"/>
    <n v="1065.7895480898876"/>
  </r>
  <r>
    <x v="261"/>
    <x v="22"/>
    <n v="2177.5585426179773"/>
    <n v="1392.6025087091195"/>
    <n v="2584.7829606741575"/>
    <n v="0.84245314819393236"/>
    <n v="1088.7792713089887"/>
  </r>
  <r>
    <x v="261"/>
    <x v="23"/>
    <n v="2172.546065730337"/>
    <n v="1395.3082205304888"/>
    <n v="2582.0227415730337"/>
    <n v="0.84141244410836091"/>
    <n v="1086.2730328651685"/>
  </r>
  <r>
    <x v="261"/>
    <x v="24"/>
    <n v="2256.8586013820222"/>
    <n v="1449.8123867715042"/>
    <n v="2682.4180702247186"/>
    <n v="0.84135229568929759"/>
    <n v="1128.4293006910111"/>
  </r>
  <r>
    <x v="261"/>
    <x v="25"/>
    <n v="2322.2517719662924"/>
    <n v="1506.442330835531"/>
    <n v="2768.071853932584"/>
    <n v="0.83894201253015976"/>
    <n v="1161.1258859831462"/>
  </r>
  <r>
    <x v="261"/>
    <x v="26"/>
    <n v="2501.1976020674156"/>
    <n v="1607.0086644813844"/>
    <n v="2972.9558174157301"/>
    <n v="0.84131677551858308"/>
    <n v="1250.5988010337078"/>
  </r>
  <r>
    <x v="261"/>
    <x v="27"/>
    <n v="2418.971910067416"/>
    <n v="1543.1830512777517"/>
    <n v="2869.2924269662922"/>
    <n v="0.84305520320387806"/>
    <n v="1209.485955033708"/>
  </r>
  <r>
    <x v="261"/>
    <x v="28"/>
    <n v="2077.2117538988769"/>
    <n v="1319.4125179718783"/>
    <n v="2460.8246713483145"/>
    <n v="0.84411204832433195"/>
    <n v="1038.6058769494384"/>
  </r>
  <r>
    <x v="261"/>
    <x v="29"/>
    <n v="2037.6873403483148"/>
    <n v="1304.6329958552017"/>
    <n v="2419.5530477528091"/>
    <n v="0.84217510429905351"/>
    <n v="1018.8436701741574"/>
  </r>
  <r>
    <x v="261"/>
    <x v="30"/>
    <n v="1958.6871387303377"/>
    <n v="1250.9366149765949"/>
    <n v="2324.069216292135"/>
    <n v="0.84278347865011738"/>
    <n v="979.34356936516883"/>
  </r>
  <r>
    <x v="261"/>
    <x v="31"/>
    <n v="1938.4913547303368"/>
    <n v="1235.9283139895567"/>
    <n v="2298.970971910112"/>
    <n v="0.84319957860091255"/>
    <n v="969.24567736516838"/>
  </r>
  <r>
    <x v="261"/>
    <x v="32"/>
    <n v="1957.9942255955059"/>
    <n v="1259.4811690661049"/>
    <n v="2328.0966910112361"/>
    <n v="0.8410278804807837"/>
    <n v="978.99711279775295"/>
  </r>
  <r>
    <x v="261"/>
    <x v="33"/>
    <n v="2211.2519503146068"/>
    <n v="1406.4165942120121"/>
    <n v="2620.618786516854"/>
    <n v="0.84379000932587012"/>
    <n v="1105.6259751573034"/>
  </r>
  <r>
    <x v="261"/>
    <x v="34"/>
    <n v="1994.4754943258429"/>
    <n v="1256.3433968770278"/>
    <n v="2357.1871432584271"/>
    <n v="0.84612522176275129"/>
    <n v="997.23774716292144"/>
  </r>
  <r>
    <x v="261"/>
    <x v="35"/>
    <n v="1903.225723078652"/>
    <n v="1197.448616172428"/>
    <n v="2248.5887443820225"/>
    <n v="0.84640898778567608"/>
    <n v="951.61286153932599"/>
  </r>
  <r>
    <x v="261"/>
    <x v="36"/>
    <n v="1806.1408938539325"/>
    <n v="1143.0716156362002"/>
    <n v="2137.4652387640449"/>
    <n v="0.84499193769265912"/>
    <n v="903.07044692696627"/>
  </r>
  <r>
    <x v="261"/>
    <x v="37"/>
    <n v="1846.7958498876403"/>
    <n v="1161.108102816775"/>
    <n v="2181.473570224719"/>
    <n v="0.84658181290612533"/>
    <n v="923.39792494382016"/>
  </r>
  <r>
    <x v="261"/>
    <x v="38"/>
    <n v="1865.593651247191"/>
    <n v="1167.5988573188804"/>
    <n v="2200.8468286516854"/>
    <n v="0.84767082695623941"/>
    <n v="932.79682562359551"/>
  </r>
  <r>
    <x v="261"/>
    <x v="39"/>
    <n v="1856.857272775281"/>
    <n v="1159.9251784416399"/>
    <n v="2189.3709943820222"/>
    <n v="0.8481236289052978"/>
    <n v="928.42863638764049"/>
  </r>
  <r>
    <x v="261"/>
    <x v="40"/>
    <n v="1903.7565512696629"/>
    <n v="1194.7301781141023"/>
    <n v="2247.5918679775282"/>
    <n v="0.84702057272646125"/>
    <n v="951.87827563483143"/>
  </r>
  <r>
    <x v="261"/>
    <x v="41"/>
    <n v="1887.6128908651683"/>
    <n v="1181.4533386154042"/>
    <n v="2226.8620112359549"/>
    <n v="0.84765597569177797"/>
    <n v="943.80644543258416"/>
  </r>
  <r>
    <x v="261"/>
    <x v="42"/>
    <n v="1647.4435253595507"/>
    <n v="1023.577595226099"/>
    <n v="1939.5311966292134"/>
    <n v="0.84940295274585265"/>
    <n v="823.72176267977534"/>
  </r>
  <r>
    <x v="261"/>
    <x v="43"/>
    <n v="1606.4887121797751"/>
    <n v="993.50262355283849"/>
    <n v="1888.876238764045"/>
    <n v="0.85049971999804208"/>
    <n v="803.24435608988756"/>
  </r>
  <r>
    <x v="261"/>
    <x v="44"/>
    <n v="1556.5868101011235"/>
    <n v="979.37812456379834"/>
    <n v="1839.060632022472"/>
    <n v="0.84640320335132002"/>
    <n v="778.29340505056177"/>
  </r>
  <r>
    <x v="261"/>
    <x v="45"/>
    <n v="1633.7797645955056"/>
    <n v="1036.8440212282142"/>
    <n v="1935.014688202247"/>
    <n v="0.844324218599804"/>
    <n v="816.88988229775282"/>
  </r>
  <r>
    <x v="261"/>
    <x v="46"/>
    <n v="1796.9020520561796"/>
    <n v="1135.8099703264802"/>
    <n v="2125.775452247191"/>
    <n v="0.84529250262846245"/>
    <n v="898.45102602808981"/>
  </r>
  <r>
    <x v="261"/>
    <x v="47"/>
    <n v="1791.4154767078649"/>
    <n v="1121.6512093439424"/>
    <n v="2113.5919297752807"/>
    <n v="0.84756922633515641"/>
    <n v="895.70773835393243"/>
  </r>
  <r>
    <x v="262"/>
    <x v="0"/>
    <n v="1863.3649832696631"/>
    <n v="1179.4904228355772"/>
    <n v="2205.2951544943821"/>
    <n v="0.84495038202579509"/>
    <n v="931.68249163483154"/>
  </r>
  <r>
    <x v="262"/>
    <x v="1"/>
    <n v="1781.4675132808991"/>
    <n v="1113.3304516716184"/>
    <n v="2100.7453904494378"/>
    <n v="0.84801686171962432"/>
    <n v="890.73375664044954"/>
  </r>
  <r>
    <x v="262"/>
    <x v="2"/>
    <n v="1739.6374414044947"/>
    <n v="1095.2641717453091"/>
    <n v="2055.7096179775281"/>
    <n v="0.84624668104438061"/>
    <n v="869.81872070224733"/>
  </r>
  <r>
    <x v="262"/>
    <x v="3"/>
    <n v="1807.1741853707863"/>
    <n v="1139.2344129467733"/>
    <n v="2136.2896769662921"/>
    <n v="0.84594060667705095"/>
    <n v="903.58709268539315"/>
  </r>
  <r>
    <x v="262"/>
    <x v="4"/>
    <n v="1674.7629426404494"/>
    <n v="1059.3990635639302"/>
    <n v="1981.7056516853934"/>
    <n v="0.84511185665545407"/>
    <n v="837.3814713202247"/>
  </r>
  <r>
    <x v="262"/>
    <x v="5"/>
    <n v="1661.0262436516853"/>
    <n v="1061.3209134234012"/>
    <n v="1971.1444044943817"/>
    <n v="0.84267100871169065"/>
    <n v="830.51312182584263"/>
  </r>
  <r>
    <x v="262"/>
    <x v="6"/>
    <n v="1650.0247280898877"/>
    <n v="1049.0548431908262"/>
    <n v="1955.2743202247191"/>
    <n v="0.8438840069767044"/>
    <n v="825.01236404494387"/>
  </r>
  <r>
    <x v="262"/>
    <x v="7"/>
    <n v="1703.9544410224721"/>
    <n v="1084.6201663647473"/>
    <n v="2019.8667387640446"/>
    <n v="0.84359745537723985"/>
    <n v="851.97722051123606"/>
  </r>
  <r>
    <x v="262"/>
    <x v="8"/>
    <n v="1853.145527561798"/>
    <n v="1176.6540607032794"/>
    <n v="2195.1453539325844"/>
    <n v="0.84420174009976301"/>
    <n v="926.57276378089898"/>
  </r>
  <r>
    <x v="262"/>
    <x v="9"/>
    <n v="1930.3465863033707"/>
    <n v="1251.9368989526988"/>
    <n v="2300.7789859550562"/>
    <n v="0.83899696497883369"/>
    <n v="965.17329315168536"/>
  </r>
  <r>
    <x v="262"/>
    <x v="10"/>
    <n v="1961.1427256292134"/>
    <n v="1245.614930715934"/>
    <n v="2323.2815898876402"/>
    <n v="0.84412614216258619"/>
    <n v="980.57136281460669"/>
  </r>
  <r>
    <x v="262"/>
    <x v="11"/>
    <n v="1944.5006540224722"/>
    <n v="1236.5325399441808"/>
    <n v="2304.3644494382024"/>
    <n v="0.84383381912376576"/>
    <n v="972.2503270112361"/>
  </r>
  <r>
    <x v="262"/>
    <x v="12"/>
    <n v="1973.2950442921351"/>
    <n v="1248.0888925391689"/>
    <n v="2334.8702780898875"/>
    <n v="0.84514118955955442"/>
    <n v="986.64752214606756"/>
  </r>
  <r>
    <x v="262"/>
    <x v="13"/>
    <n v="1784.5066059775279"/>
    <n v="1137.8888770560604"/>
    <n v="2116.4250337078652"/>
    <n v="0.84317024111700589"/>
    <n v="892.25330298876395"/>
  </r>
  <r>
    <x v="262"/>
    <x v="14"/>
    <n v="1645.5998091235954"/>
    <n v="1053.3245182234232"/>
    <n v="1953.8401348314605"/>
    <n v="0.84223871737876133"/>
    <n v="822.79990456179769"/>
  </r>
  <r>
    <x v="262"/>
    <x v="15"/>
    <n v="1442.341237449438"/>
    <n v="926.36269369842148"/>
    <n v="1714.2042134831461"/>
    <n v="0.84140572406988723"/>
    <n v="721.17061872471902"/>
  </r>
  <r>
    <x v="262"/>
    <x v="16"/>
    <n v="1457.7312028651686"/>
    <n v="938.97395118717498"/>
    <n v="1733.9701095505616"/>
    <n v="0.84068992587363978"/>
    <n v="728.8656014325843"/>
  </r>
  <r>
    <x v="262"/>
    <x v="17"/>
    <n v="1491.760936820225"/>
    <n v="970.1250869331044"/>
    <n v="1779.4643511235954"/>
    <n v="0.83832021466363871"/>
    <n v="745.88046841011248"/>
  </r>
  <r>
    <x v="262"/>
    <x v="18"/>
    <n v="1459.7896816516857"/>
    <n v="936.01008993697781"/>
    <n v="1734.0994213483145"/>
    <n v="0.84181429489011372"/>
    <n v="729.89484082584283"/>
  </r>
  <r>
    <x v="262"/>
    <x v="19"/>
    <n v="1438.9779748651686"/>
    <n v="924.57722529986063"/>
    <n v="1710.4095000000002"/>
    <n v="0.84130611696507085"/>
    <n v="719.48898743258428"/>
  </r>
  <r>
    <x v="262"/>
    <x v="20"/>
    <n v="1478.3119386067417"/>
    <n v="957.32968339522836"/>
    <n v="1761.2172808988762"/>
    <n v="0.83936942627104616"/>
    <n v="739.15596930337085"/>
  </r>
  <r>
    <x v="262"/>
    <x v="21"/>
    <n v="1522.7637344494383"/>
    <n v="971.11778582024078"/>
    <n v="1806.0673146067415"/>
    <n v="0.8431378621017841"/>
    <n v="761.38186722471914"/>
  </r>
  <r>
    <x v="262"/>
    <x v="22"/>
    <n v="1627.4138784269662"/>
    <n v="1040.2041421609983"/>
    <n v="1931.450384831461"/>
    <n v="0.84258642686748331"/>
    <n v="813.70693921348311"/>
  </r>
  <r>
    <x v="262"/>
    <x v="23"/>
    <n v="1583.9832177303372"/>
    <n v="998.67990813740039"/>
    <n v="1872.5288764044947"/>
    <n v="0.84590589640027147"/>
    <n v="791.99160886516859"/>
  </r>
  <r>
    <x v="262"/>
    <x v="24"/>
    <n v="1591.1027988876406"/>
    <n v="1034.0309273397359"/>
    <n v="1897.5848005617977"/>
    <n v="0.83848837660197306"/>
    <n v="795.55139944382029"/>
  </r>
  <r>
    <x v="262"/>
    <x v="25"/>
    <n v="1633.5812105393261"/>
    <n v="1063.5710449090604"/>
    <n v="1949.3001151685394"/>
    <n v="0.83803473761047009"/>
    <n v="816.79060526966305"/>
  </r>
  <r>
    <x v="262"/>
    <x v="26"/>
    <n v="1675.8286511460678"/>
    <n v="1078.4824209374524"/>
    <n v="1992.8687865168538"/>
    <n v="0.84091268952788889"/>
    <n v="837.91432557303392"/>
  </r>
  <r>
    <x v="262"/>
    <x v="27"/>
    <n v="1787.4200828426963"/>
    <n v="1153.0265106338807"/>
    <n v="2127.049761235955"/>
    <n v="0.8403282872912613"/>
    <n v="893.71004142134814"/>
  </r>
  <r>
    <x v="262"/>
    <x v="28"/>
    <n v="1726.4072578651687"/>
    <n v="1110.5963230419518"/>
    <n v="2052.7801179775283"/>
    <n v="0.84100934276686501"/>
    <n v="863.20362893258437"/>
  </r>
  <r>
    <x v="262"/>
    <x v="29"/>
    <n v="1857.0112534719101"/>
    <n v="1203.5245868701309"/>
    <n v="2212.9080926966294"/>
    <n v="0.83917233598661267"/>
    <n v="928.50562673595505"/>
  </r>
  <r>
    <x v="262"/>
    <x v="30"/>
    <n v="1963.1768916741576"/>
    <n v="1260.3142394040508"/>
    <n v="2332.9070898876403"/>
    <n v="0.84151524944300715"/>
    <n v="981.58844583707878"/>
  </r>
  <r>
    <x v="262"/>
    <x v="31"/>
    <n v="1641.0330658314608"/>
    <n v="1049.7523050514885"/>
    <n v="1948.0681264044945"/>
    <n v="0.84238997783936775"/>
    <n v="820.51653291573041"/>
  </r>
  <r>
    <x v="262"/>
    <x v="32"/>
    <n v="1552.2672463483145"/>
    <n v="992.34337293230419"/>
    <n v="1842.3569073033707"/>
    <n v="0.84254426500907698"/>
    <n v="776.13362317415726"/>
  </r>
  <r>
    <x v="262"/>
    <x v="33"/>
    <n v="1563.1796151910116"/>
    <n v="985.97002183265022"/>
    <n v="1848.1524269662923"/>
    <n v="0.84580665121704368"/>
    <n v="781.58980759550582"/>
  </r>
  <r>
    <x v="262"/>
    <x v="34"/>
    <n v="1515.8427073483147"/>
    <n v="949.37989292371617"/>
    <n v="1788.6031685393257"/>
    <n v="0.84750085094964767"/>
    <n v="757.92135367415733"/>
  </r>
  <r>
    <x v="262"/>
    <x v="35"/>
    <n v="1516.5153598651684"/>
    <n v="965.26482848336957"/>
    <n v="1797.6526432584271"/>
    <n v="0.84360867242757809"/>
    <n v="758.25767993258421"/>
  </r>
  <r>
    <x v="262"/>
    <x v="36"/>
    <n v="1586.5563162134831"/>
    <n v="1007.1283525166533"/>
    <n v="1879.2201741573035"/>
    <n v="0.8442631353321548"/>
    <n v="793.27815810674156"/>
  </r>
  <r>
    <x v="262"/>
    <x v="37"/>
    <n v="1578.747874044944"/>
    <n v="1004.8048435286693"/>
    <n v="1871.3838792134829"/>
    <n v="0.84362588113587367"/>
    <n v="789.37393702247198"/>
  </r>
  <r>
    <x v="262"/>
    <x v="38"/>
    <n v="1523.0149661123594"/>
    <n v="957.36885970113678"/>
    <n v="1798.9246011235953"/>
    <n v="0.84662523663365064"/>
    <n v="761.50748305617969"/>
  </r>
  <r>
    <x v="262"/>
    <x v="39"/>
    <n v="1695.6759525168538"/>
    <n v="1059.0862896202666"/>
    <n v="1999.2450337078651"/>
    <n v="0.84815814166210424"/>
    <n v="847.83797625842692"/>
  </r>
  <r>
    <x v="262"/>
    <x v="40"/>
    <n v="1604.3005654382025"/>
    <n v="1006.248438392743"/>
    <n v="1893.7571713483146"/>
    <n v="0.84715220605394448"/>
    <n v="802.15028271910126"/>
  </r>
  <r>
    <x v="262"/>
    <x v="41"/>
    <n v="1497.4258056067417"/>
    <n v="942.32352494019608"/>
    <n v="1769.2534213483143"/>
    <n v="0.84636027125248237"/>
    <n v="748.71290280337087"/>
  </r>
  <r>
    <x v="262"/>
    <x v="42"/>
    <n v="1479.9125274269666"/>
    <n v="921.10541294050915"/>
    <n v="1743.1512471910112"/>
    <n v="0.84898687352102187"/>
    <n v="739.95626371348328"/>
  </r>
  <r>
    <x v="262"/>
    <x v="43"/>
    <n v="1553.3207984831458"/>
    <n v="973.16780133340671"/>
    <n v="1832.9923820224717"/>
    <n v="0.84742348834491932"/>
    <n v="776.66039924157292"/>
  </r>
  <r>
    <x v="262"/>
    <x v="44"/>
    <n v="1579.8338431685397"/>
    <n v="1001.6790513283462"/>
    <n v="1870.6244662921347"/>
    <n v="0.84454890419562045"/>
    <n v="789.91692158426986"/>
  </r>
  <r>
    <x v="262"/>
    <x v="45"/>
    <n v="1794.7665829213483"/>
    <n v="1138.9444334802024"/>
    <n v="2125.6484915730334"/>
    <n v="0.84433837016635604"/>
    <n v="897.38329146067417"/>
  </r>
  <r>
    <x v="262"/>
    <x v="46"/>
    <n v="1910.3736691011236"/>
    <n v="1216.9740126272607"/>
    <n v="2265.0724719101122"/>
    <n v="0.84340509753761883"/>
    <n v="955.1868345505618"/>
  </r>
  <r>
    <x v="262"/>
    <x v="47"/>
    <n v="1862.7328519887644"/>
    <n v="1182.6524073675655"/>
    <n v="2206.4542584269666"/>
    <n v="0.84422001719480499"/>
    <n v="931.36642599438221"/>
  </r>
  <r>
    <x v="263"/>
    <x v="0"/>
    <n v="1907.7033196516852"/>
    <n v="1198.2644415351988"/>
    <n v="2252.8137134831459"/>
    <n v="0.84680917389397692"/>
    <n v="953.8516598258426"/>
  </r>
  <r>
    <x v="263"/>
    <x v="1"/>
    <n v="1846.2407089550563"/>
    <n v="1162.3745760550253"/>
    <n v="2181.678117977528"/>
    <n v="0.84624798394484024"/>
    <n v="923.12035447752817"/>
  </r>
  <r>
    <x v="263"/>
    <x v="2"/>
    <n v="1783.4895229550561"/>
    <n v="1128.2594323326659"/>
    <n v="2110.4038061797755"/>
    <n v="0.84509396625070765"/>
    <n v="891.74476147752807"/>
  </r>
  <r>
    <x v="263"/>
    <x v="3"/>
    <n v="1829.3879269213483"/>
    <n v="1155.6265635157733"/>
    <n v="2163.8236853932585"/>
    <n v="0.84544223231795845"/>
    <n v="914.69396346067413"/>
  </r>
  <r>
    <x v="263"/>
    <x v="4"/>
    <n v="1823.5042434606739"/>
    <n v="1141.6903684994238"/>
    <n v="2151.4238595505617"/>
    <n v="0.84758018991274409"/>
    <n v="911.75212173033697"/>
  </r>
  <r>
    <x v="263"/>
    <x v="5"/>
    <n v="1813.3779865955059"/>
    <n v="1135.1399264393121"/>
    <n v="2139.3649466292136"/>
    <n v="0.84762442679668415"/>
    <n v="906.68899329775297"/>
  </r>
  <r>
    <x v="263"/>
    <x v="6"/>
    <n v="1834.4854984044941"/>
    <n v="1157.584923168185"/>
    <n v="2169.17954494382"/>
    <n v="0.84570477472947303"/>
    <n v="917.24274920224707"/>
  </r>
  <r>
    <x v="263"/>
    <x v="7"/>
    <n v="1815.5012993595506"/>
    <n v="1138.654515567039"/>
    <n v="2143.0303483146067"/>
    <n v="0.84716546398297976"/>
    <n v="907.75064967977528"/>
  </r>
  <r>
    <x v="263"/>
    <x v="8"/>
    <n v="1813.726469224719"/>
    <n v="1136.8069729614199"/>
    <n v="2140.5452106741573"/>
    <n v="0.84731986046372376"/>
    <n v="906.86323461235952"/>
  </r>
  <r>
    <x v="263"/>
    <x v="9"/>
    <n v="1844.4496703258426"/>
    <n v="1172.0104099616585"/>
    <n v="2185.3153061797752"/>
    <n v="0.84401992934840531"/>
    <n v="922.22483516292129"/>
  </r>
  <r>
    <x v="263"/>
    <x v="10"/>
    <n v="1845.904382696629"/>
    <n v="1177.2818931555169"/>
    <n v="2189.3733455056176"/>
    <n v="0.84311996694667568"/>
    <n v="922.9521913483145"/>
  </r>
  <r>
    <x v="263"/>
    <x v="11"/>
    <n v="1852.6876375955055"/>
    <n v="1194.4095462801038"/>
    <n v="2204.3288426966287"/>
    <n v="0.84047697499119556"/>
    <n v="926.34381879775276"/>
  </r>
  <r>
    <x v="263"/>
    <x v="12"/>
    <n v="1859.8315314943818"/>
    <n v="1178.9789690323228"/>
    <n v="2202.0364971910108"/>
    <n v="0.84459614264651983"/>
    <n v="929.9157657471909"/>
  </r>
  <r>
    <x v="263"/>
    <x v="13"/>
    <n v="1844.8184135730337"/>
    <n v="1171.7149673661065"/>
    <n v="2185.4681292134828"/>
    <n v="0.84412963470529134"/>
    <n v="922.40920678651685"/>
  </r>
  <r>
    <x v="263"/>
    <x v="14"/>
    <n v="1630.7568803932584"/>
    <n v="1037.2176488126702"/>
    <n v="1932.6635646067414"/>
    <n v="0.84378725312446456"/>
    <n v="815.37844019662919"/>
  </r>
  <r>
    <x v="263"/>
    <x v="15"/>
    <n v="1480.5973363146068"/>
    <n v="921.28210367482893"/>
    <n v="1743.8260196629212"/>
    <n v="0.84905106336284841"/>
    <n v="740.29866815730338"/>
  </r>
  <r>
    <x v="263"/>
    <x v="16"/>
    <n v="1452.1716892921352"/>
    <n v="908.41704817002471"/>
    <n v="1712.8993398876405"/>
    <n v="0.84778577203923255"/>
    <n v="726.08584464606759"/>
  </r>
  <r>
    <x v="263"/>
    <x v="17"/>
    <n v="1442.4384884157303"/>
    <n v="921.75654102903843"/>
    <n v="1711.8013651685392"/>
    <n v="0.84264361377799923"/>
    <n v="721.21924420786513"/>
  </r>
  <r>
    <x v="263"/>
    <x v="18"/>
    <n v="1500.0475295730339"/>
    <n v="945.23298064725475"/>
    <n v="1773.0222724719099"/>
    <n v="0.84603986811835119"/>
    <n v="750.02376478651695"/>
  </r>
  <r>
    <x v="263"/>
    <x v="19"/>
    <n v="1390.8306423033707"/>
    <n v="877.69188858822463"/>
    <n v="1644.6133061797752"/>
    <n v="0.84568855005441435"/>
    <n v="695.41532115168536"/>
  </r>
  <r>
    <x v="263"/>
    <x v="20"/>
    <n v="1332.0505374269665"/>
    <n v="827.05548873194107"/>
    <n v="1567.9220056179772"/>
    <n v="0.84956428486502111"/>
    <n v="666.02526871348323"/>
  </r>
  <r>
    <x v="263"/>
    <x v="21"/>
    <n v="1351.8330048202249"/>
    <n v="840.5234156991454"/>
    <n v="1591.8329325842699"/>
    <n v="0.84923045449599044"/>
    <n v="675.91650241011246"/>
  </r>
  <r>
    <x v="263"/>
    <x v="22"/>
    <n v="1434.5854728876404"/>
    <n v="899.77605795763077"/>
    <n v="1693.4085252808989"/>
    <n v="0.84715852759137056"/>
    <n v="717.29273644382022"/>
  </r>
  <r>
    <x v="263"/>
    <x v="23"/>
    <n v="1538.7979875168539"/>
    <n v="962.01328873781165"/>
    <n v="1814.764120786517"/>
    <n v="0.84793278084533674"/>
    <n v="769.39899375842697"/>
  </r>
  <r>
    <x v="263"/>
    <x v="24"/>
    <n v="1600.9980847078655"/>
    <n v="1015.090772047643"/>
    <n v="1895.6803904494379"/>
    <n v="0.84455063879639136"/>
    <n v="800.49904235393274"/>
  </r>
  <r>
    <x v="263"/>
    <x v="25"/>
    <n v="1548.6932733370788"/>
    <n v="970.30223796979192"/>
    <n v="1827.5495308988764"/>
    <n v="0.84741521209296988"/>
    <n v="774.34663666853942"/>
  </r>
  <r>
    <x v="263"/>
    <x v="26"/>
    <n v="1572.4346654831459"/>
    <n v="997.95042207697077"/>
    <n v="1862.3790758426967"/>
    <n v="0.84431504084185671"/>
    <n v="786.21733274157293"/>
  </r>
  <r>
    <x v="263"/>
    <x v="27"/>
    <n v="1794.8840945056184"/>
    <n v="1133.2198656338549"/>
    <n v="2122.6860758426965"/>
    <n v="0.84557208667469008"/>
    <n v="897.44204725280918"/>
  </r>
  <r>
    <x v="263"/>
    <x v="28"/>
    <n v="1722.4726458539328"/>
    <n v="1096.9434663445454"/>
    <n v="2042.1060168539327"/>
    <n v="0.84347856166036528"/>
    <n v="861.23632292696641"/>
  </r>
  <r>
    <x v="263"/>
    <x v="29"/>
    <n v="1611.3715211123595"/>
    <n v="1016.0048700464296"/>
    <n v="1904.9367640449436"/>
    <n v="0.8458923947117134"/>
    <n v="805.68576055617973"/>
  </r>
  <r>
    <x v="263"/>
    <x v="30"/>
    <n v="1725.5765725280901"/>
    <n v="1082.9040196902047"/>
    <n v="2037.2274353932587"/>
    <n v="0.84702205681566001"/>
    <n v="862.78828626404504"/>
  </r>
  <r>
    <x v="263"/>
    <x v="31"/>
    <n v="1923.7578333370791"/>
    <n v="1210.549618579267"/>
    <n v="2272.9440337078654"/>
    <n v="0.84637272401240915"/>
    <n v="961.87891666853955"/>
  </r>
  <r>
    <x v="263"/>
    <x v="32"/>
    <n v="1800.1680636741573"/>
    <n v="1138.4491105272875"/>
    <n v="2129.946345505618"/>
    <n v="0.84517061543483341"/>
    <n v="900.08403183707867"/>
  </r>
  <r>
    <x v="263"/>
    <x v="33"/>
    <n v="1637.9291391573033"/>
    <n v="1025.2692756607762"/>
    <n v="1932.3532162921347"/>
    <n v="0.84763444144037892"/>
    <n v="818.96456957865166"/>
  </r>
  <r>
    <x v="263"/>
    <x v="34"/>
    <n v="1577.5119763483149"/>
    <n v="991.07220559756524"/>
    <n v="1862.9997724719101"/>
    <n v="0.84675908159409086"/>
    <n v="788.75598817415744"/>
  </r>
  <r>
    <x v="263"/>
    <x v="35"/>
    <n v="1630.6434209325841"/>
    <n v="1022.0988057836857"/>
    <n v="1924.4957612359549"/>
    <n v="0.8473094375044754"/>
    <n v="815.32171046629207"/>
  </r>
  <r>
    <x v="263"/>
    <x v="36"/>
    <n v="1851.7880661573031"/>
    <n v="1159.1495479371279"/>
    <n v="2184.6616938202246"/>
    <n v="0.84763149891604517"/>
    <n v="925.89403307865155"/>
  </r>
  <r>
    <x v="263"/>
    <x v="37"/>
    <n v="1731.1644509662922"/>
    <n v="1092.784602510191"/>
    <n v="2047.2197106741573"/>
    <n v="0.84561732282081881"/>
    <n v="865.58222548314609"/>
  </r>
  <r>
    <x v="263"/>
    <x v="38"/>
    <n v="1495.7806434269662"/>
    <n v="942.35058566268594"/>
    <n v="1767.8756629213481"/>
    <n v="0.84608927810864532"/>
    <n v="747.8903217134831"/>
  </r>
  <r>
    <x v="263"/>
    <x v="39"/>
    <n v="1493.653278539326"/>
    <n v="939.69272626339"/>
    <n v="1764.6593258426965"/>
    <n v="0.84642585493154376"/>
    <n v="746.82663926966302"/>
  </r>
  <r>
    <x v="263"/>
    <x v="40"/>
    <n v="1521.2725529662921"/>
    <n v="954.54223364805625"/>
    <n v="1795.9457275280899"/>
    <n v="0.84705931234355647"/>
    <n v="760.63627648314605"/>
  </r>
  <r>
    <x v="263"/>
    <x v="41"/>
    <n v="1550.5815629325843"/>
    <n v="976.05312288208449"/>
    <n v="1832.2071067415729"/>
    <n v="0.84629164313752936"/>
    <n v="775.29078146629217"/>
  </r>
  <r>
    <x v="263"/>
    <x v="42"/>
    <n v="1573.7070322921347"/>
    <n v="994.7376011580061"/>
    <n v="1861.7348679775278"/>
    <n v="0.84529062615758577"/>
    <n v="786.85351614606736"/>
  </r>
  <r>
    <x v="263"/>
    <x v="43"/>
    <n v="1512.9900123370785"/>
    <n v="955.59808630789564"/>
    <n v="1789.4989466292136"/>
    <n v="0.84548248278492666"/>
    <n v="756.49500616853925"/>
  </r>
  <r>
    <x v="263"/>
    <x v="44"/>
    <n v="1542.2341883258428"/>
    <n v="970.68927081036907"/>
    <n v="1822.2853651685393"/>
    <n v="0.84631870386733021"/>
    <n v="771.11709416292138"/>
  </r>
  <r>
    <x v="263"/>
    <x v="45"/>
    <n v="1653.8499327640448"/>
    <n v="1032.9254069041854"/>
    <n v="1949.9114073033709"/>
    <n v="0.84816670468697641"/>
    <n v="826.92496638202238"/>
  </r>
  <r>
    <x v="263"/>
    <x v="46"/>
    <n v="1838.6146123483147"/>
    <n v="1165.1540868147172"/>
    <n v="2176.7148960674158"/>
    <n v="0.84467406166515724"/>
    <n v="919.30730617415736"/>
  </r>
  <r>
    <x v="263"/>
    <x v="47"/>
    <n v="1870.0550393258427"/>
    <n v="1163.5226756707609"/>
    <n v="2202.4738061797752"/>
    <n v="0.84907027456071404"/>
    <n v="935.02751966292135"/>
  </r>
  <r>
    <x v="264"/>
    <x v="0"/>
    <n v="1884.8331340786515"/>
    <n v="1174.9817840166384"/>
    <n v="2221.0758960674157"/>
    <n v="0.84861266443703809"/>
    <n v="942.41656703932574"/>
  </r>
  <r>
    <x v="264"/>
    <x v="1"/>
    <n v="1879.6909892359554"/>
    <n v="1179.3286419646581"/>
    <n v="2219.0210140449435"/>
    <n v="0.84708120262888353"/>
    <n v="939.84549461797769"/>
  </r>
  <r>
    <x v="264"/>
    <x v="2"/>
    <n v="1883.520246033708"/>
    <n v="1186.7326496168778"/>
    <n v="2226.2036966292135"/>
    <n v="0.84606824114326262"/>
    <n v="941.76012301685398"/>
  </r>
  <r>
    <x v="264"/>
    <x v="3"/>
    <n v="1851.24102947191"/>
    <n v="1147.9651105174416"/>
    <n v="2178.2830955056183"/>
    <n v="0.84986245970118224"/>
    <n v="925.620514735955"/>
  </r>
  <r>
    <x v="264"/>
    <x v="4"/>
    <n v="1837.1801605955054"/>
    <n v="1137.2415255698777"/>
    <n v="2160.682584269663"/>
    <n v="0.85027767334760773"/>
    <n v="918.59008029775271"/>
  </r>
  <r>
    <x v="264"/>
    <x v="5"/>
    <n v="1820.720434550562"/>
    <n v="1163.1320250714602"/>
    <n v="2160.5321123595509"/>
    <n v="0.84271852481846465"/>
    <n v="910.360217275281"/>
  </r>
  <r>
    <x v="264"/>
    <x v="6"/>
    <n v="1846.9862996966292"/>
    <n v="1182.0733827148131"/>
    <n v="2192.864764044944"/>
    <n v="0.84227095531859908"/>
    <n v="923.4931498483146"/>
  </r>
  <r>
    <x v="264"/>
    <x v="7"/>
    <n v="1814.6422491573037"/>
    <n v="1154.0381655535375"/>
    <n v="2150.5186769662923"/>
    <n v="0.84381608427469923"/>
    <n v="907.32112457865185"/>
  </r>
  <r>
    <x v="264"/>
    <x v="8"/>
    <n v="1944.0994937865173"/>
    <n v="1225.4969927643565"/>
    <n v="2298.1222162921349"/>
    <n v="0.84595130755195025"/>
    <n v="972.04974689325866"/>
  </r>
  <r>
    <x v="264"/>
    <x v="9"/>
    <n v="1992.2670869662925"/>
    <n v="1245.0391216129397"/>
    <n v="2349.3085280898881"/>
    <n v="0.84802275356575274"/>
    <n v="996.13354348314624"/>
  </r>
  <r>
    <x v="264"/>
    <x v="10"/>
    <n v="2214.6395256404494"/>
    <n v="1409.7467953079488"/>
    <n v="2625.2646067415731"/>
    <n v="0.84358716449128401"/>
    <n v="1107.3197628202247"/>
  </r>
  <r>
    <x v="264"/>
    <x v="11"/>
    <n v="2343.541629337079"/>
    <n v="1503.2614121577385"/>
    <n v="2784.238179775281"/>
    <n v="0.84171736684044351"/>
    <n v="1171.7708146685395"/>
  </r>
  <r>
    <x v="264"/>
    <x v="12"/>
    <n v="2317.6039862022471"/>
    <n v="1470.5306813242485"/>
    <n v="2744.7675168539326"/>
    <n v="0.84437168975924681"/>
    <n v="1158.8019931011236"/>
  </r>
  <r>
    <x v="264"/>
    <x v="13"/>
    <n v="2287.2495283483145"/>
    <n v="1455.8522756571213"/>
    <n v="2711.2757612359546"/>
    <n v="0.84360637934728389"/>
    <n v="1143.6247641741572"/>
  </r>
  <r>
    <x v="264"/>
    <x v="14"/>
    <n v="2196.4090215842698"/>
    <n v="1404.6402948920729"/>
    <n v="2607.1491994382022"/>
    <n v="0.84245620544369293"/>
    <n v="1098.2045107921349"/>
  </r>
  <r>
    <x v="264"/>
    <x v="15"/>
    <n v="1952.3374610561796"/>
    <n v="1247.787462701212"/>
    <n v="2317.0228988764047"/>
    <n v="0.84260602776214588"/>
    <n v="976.16873052808978"/>
  </r>
  <r>
    <x v="264"/>
    <x v="16"/>
    <n v="1880.5500394382022"/>
    <n v="1191.2272901263236"/>
    <n v="2226.0931938202248"/>
    <n v="0.84477597104143165"/>
    <n v="940.27501971910112"/>
  </r>
  <r>
    <x v="264"/>
    <x v="17"/>
    <n v="1935.3590631910113"/>
    <n v="1222.8266360019841"/>
    <n v="2289.3055028089889"/>
    <n v="0.84539134720827624"/>
    <n v="967.67953159550564"/>
  </r>
  <r>
    <x v="264"/>
    <x v="18"/>
    <n v="1848.2748750000003"/>
    <n v="1163.2960985301268"/>
    <n v="2183.8905252808991"/>
    <n v="0.84632212723312639"/>
    <n v="924.13743750000015"/>
  </r>
  <r>
    <x v="264"/>
    <x v="19"/>
    <n v="1777.8732796516852"/>
    <n v="1127.0865850451473"/>
    <n v="2105.0314887640448"/>
    <n v="0.84458274811630096"/>
    <n v="888.93663982584258"/>
  </r>
  <r>
    <x v="264"/>
    <x v="20"/>
    <n v="1989.8155521910112"/>
    <n v="1270.8231654773497"/>
    <n v="2361.0077191011237"/>
    <n v="0.84278231540410564"/>
    <n v="994.9077760955056"/>
  </r>
  <r>
    <x v="264"/>
    <x v="21"/>
    <n v="1946.7982081011237"/>
    <n v="1243.1252087526009"/>
    <n v="2309.8449185393256"/>
    <n v="0.84282637006306838"/>
    <n v="973.39910405056185"/>
  </r>
  <r>
    <x v="264"/>
    <x v="22"/>
    <n v="1944.3345169550557"/>
    <n v="1251.7765875080968"/>
    <n v="2312.4405589887638"/>
    <n v="0.84081491712172629"/>
    <n v="972.16725847752787"/>
  </r>
  <r>
    <x v="264"/>
    <x v="23"/>
    <n v="2019.8985177640454"/>
    <n v="1283.2220889691005"/>
    <n v="2393.0417780898874"/>
    <n v="0.84407156459103572"/>
    <n v="1009.9492588820227"/>
  </r>
  <r>
    <x v="264"/>
    <x v="24"/>
    <n v="2117.8423971910115"/>
    <n v="1350.9612571412099"/>
    <n v="2512.041547752809"/>
    <n v="0.84307618203431567"/>
    <n v="1058.9211985955058"/>
  </r>
  <r>
    <x v="264"/>
    <x v="25"/>
    <n v="2366.4604403932585"/>
    <n v="1512.6385772673884"/>
    <n v="2808.5958202247193"/>
    <n v="0.84257778330095034"/>
    <n v="1183.2302201966293"/>
  </r>
  <r>
    <x v="264"/>
    <x v="26"/>
    <n v="2248.1505877752811"/>
    <n v="1418.7685269564515"/>
    <n v="2658.3989915730335"/>
    <n v="0.8456783932366001"/>
    <n v="1124.0752938876406"/>
  </r>
  <r>
    <x v="264"/>
    <x v="27"/>
    <n v="2027.0424116629213"/>
    <n v="1282.6549063630041"/>
    <n v="2398.7714662921348"/>
    <n v="0.84503356828576581"/>
    <n v="1013.5212058314606"/>
  </r>
  <r>
    <x v="264"/>
    <x v="28"/>
    <n v="1862.4897245730342"/>
    <n v="1186.0669333712463"/>
    <n v="2208.0812359550564"/>
    <n v="0.84348786369150763"/>
    <n v="931.2448622865171"/>
  </r>
  <r>
    <x v="264"/>
    <x v="29"/>
    <n v="1857.0841916966292"/>
    <n v="1185.6627229431899"/>
    <n v="2203.3061039325839"/>
    <n v="0.84286254569076968"/>
    <n v="928.5420958483146"/>
  </r>
  <r>
    <x v="264"/>
    <x v="30"/>
    <n v="1916.8003371235959"/>
    <n v="1224.1723279731434"/>
    <n v="2274.3617612359553"/>
    <n v="0.84278603773304295"/>
    <n v="958.40016856179795"/>
  </r>
  <r>
    <x v="264"/>
    <x v="31"/>
    <n v="2023.4238652921347"/>
    <n v="1294.4564596668627"/>
    <n v="2402.0536348314604"/>
    <n v="0.84237247493189626"/>
    <n v="1011.7119326460673"/>
  </r>
  <r>
    <x v="264"/>
    <x v="32"/>
    <n v="1788.6073550561798"/>
    <n v="1137.721913998703"/>
    <n v="2119.7941938202243"/>
    <n v="0.84376462595777268"/>
    <n v="894.30367752808991"/>
  </r>
  <r>
    <x v="264"/>
    <x v="33"/>
    <n v="1759.7967562921349"/>
    <n v="1113.5541129765973"/>
    <n v="2082.5194803370787"/>
    <n v="0.84503255451290782"/>
    <n v="879.89837814606744"/>
  </r>
  <r>
    <x v="264"/>
    <x v="34"/>
    <n v="1707.18398352809"/>
    <n v="1083.5627489916963"/>
    <n v="2022.025070224719"/>
    <n v="0.8442941725437465"/>
    <n v="853.59199176404502"/>
  </r>
  <r>
    <x v="264"/>
    <x v="35"/>
    <n v="1846.8971529775281"/>
    <n v="1179.5109774759906"/>
    <n v="2191.4094185393255"/>
    <n v="0.84278963910293381"/>
    <n v="923.44857648876405"/>
  </r>
  <r>
    <x v="264"/>
    <x v="36"/>
    <n v="1833.8290543820226"/>
    <n v="1175.4144052547781"/>
    <n v="2178.1937528089888"/>
    <n v="0.84190355059880462"/>
    <n v="916.9145271910113"/>
  </r>
  <r>
    <x v="264"/>
    <x v="37"/>
    <n v="1791.034577089888"/>
    <n v="1131.9971340248376"/>
    <n v="2118.7785084269663"/>
    <n v="0.84531468011708144"/>
    <n v="895.51728854494399"/>
  </r>
  <r>
    <x v="264"/>
    <x v="38"/>
    <n v="1834.3841953146066"/>
    <n v="1164.5502981608133"/>
    <n v="2172.8190842696627"/>
    <n v="0.84424157013108514"/>
    <n v="917.19209765730329"/>
  </r>
  <r>
    <x v="264"/>
    <x v="39"/>
    <n v="1918.8628680337079"/>
    <n v="1224.1004076813554"/>
    <n v="2276.0616235955054"/>
    <n v="0.8430627923871723"/>
    <n v="959.43143401685393"/>
  </r>
  <r>
    <x v="264"/>
    <x v="40"/>
    <n v="1691.814278730337"/>
    <n v="1082.0323846125877"/>
    <n v="2008.2404325842695"/>
    <n v="0.84243612033707294"/>
    <n v="845.90713936516852"/>
  </r>
  <r>
    <x v="264"/>
    <x v="41"/>
    <n v="1619.5608628988762"/>
    <n v="1044.0856752500849"/>
    <n v="1926.9385786516855"/>
    <n v="0.84048390583996346"/>
    <n v="809.78043144943808"/>
  </r>
  <r>
    <x v="264"/>
    <x v="42"/>
    <n v="1606.2131677752811"/>
    <n v="1007.5752333299878"/>
    <n v="1896.08243258427"/>
    <n v="0.84712201335365422"/>
    <n v="803.10658388764057"/>
  </r>
  <r>
    <x v="264"/>
    <x v="43"/>
    <n v="1569.0268295393259"/>
    <n v="990.92073874327764"/>
    <n v="1855.7395028089886"/>
    <n v="0.84549950419459596"/>
    <n v="784.51341476966297"/>
  </r>
  <r>
    <x v="264"/>
    <x v="44"/>
    <n v="1701.4664371348315"/>
    <n v="1073.3352808872357"/>
    <n v="2011.7247977528086"/>
    <n v="0.84577494845987367"/>
    <n v="850.73321856741575"/>
  </r>
  <r>
    <x v="264"/>
    <x v="45"/>
    <n v="1800.5003378089889"/>
    <n v="1139.2784019763521"/>
    <n v="2130.6704915730338"/>
    <n v="0.84503931740271743"/>
    <n v="900.25016890449444"/>
  </r>
  <r>
    <x v="264"/>
    <x v="46"/>
    <n v="1848.3518653483147"/>
    <n v="1170.3664133354298"/>
    <n v="2187.7299101123594"/>
    <n v="0.8448720551859098"/>
    <n v="924.17593267415737"/>
  </r>
  <r>
    <x v="264"/>
    <x v="47"/>
    <n v="1913.5019085168542"/>
    <n v="1210.6208244169934"/>
    <n v="2264.3083567415733"/>
    <n v="0.84507125666861771"/>
    <n v="956.7509542584271"/>
  </r>
  <r>
    <x v="265"/>
    <x v="0"/>
    <n v="1832.8727532134831"/>
    <n v="1150.6177886262428"/>
    <n v="2164.1034691011237"/>
    <n v="0.84694321661744776"/>
    <n v="916.43637660674153"/>
  </r>
  <r>
    <x v="265"/>
    <x v="1"/>
    <n v="1720.9774122471911"/>
    <n v="1086.0936721066107"/>
    <n v="2035.0338370786517"/>
    <n v="0.84567508455667872"/>
    <n v="860.48870612359553"/>
  </r>
  <r>
    <x v="265"/>
    <x v="2"/>
    <n v="1833.9222532247193"/>
    <n v="1159.4716701283494"/>
    <n v="2169.7108988764044"/>
    <n v="0.84523807027674747"/>
    <n v="916.96112661235964"/>
  </r>
  <r>
    <x v="265"/>
    <x v="3"/>
    <n v="1877.0246919101123"/>
    <n v="1179.4808459053813"/>
    <n v="2216.8438735955056"/>
    <n v="0.84671036795467269"/>
    <n v="938.51234595505616"/>
  </r>
  <r>
    <x v="265"/>
    <x v="4"/>
    <n v="1874.9500046292135"/>
    <n v="1178.4209736243411"/>
    <n v="2214.5233146067412"/>
    <n v="0.84666076543979407"/>
    <n v="937.47500231460674"/>
  </r>
  <r>
    <x v="265"/>
    <x v="5"/>
    <n v="1879.0953270674158"/>
    <n v="1191.0544031823997"/>
    <n v="2224.7718623595501"/>
    <n v="0.84462382811444026"/>
    <n v="939.54766353370792"/>
  </r>
  <r>
    <x v="265"/>
    <x v="6"/>
    <n v="1885.7732267528093"/>
    <n v="1183.140439613923"/>
    <n v="2226.1989943820226"/>
    <n v="0.84708205848250628"/>
    <n v="942.88661337640463"/>
  </r>
  <r>
    <x v="265"/>
    <x v="7"/>
    <n v="1830.8102223033707"/>
    <n v="1160.2954634792686"/>
    <n v="2167.5220028089884"/>
    <n v="0.84465588812050907"/>
    <n v="915.40511115168533"/>
  </r>
  <r>
    <x v="265"/>
    <x v="8"/>
    <n v="1817.4220059438203"/>
    <n v="1159.2278728436877"/>
    <n v="2155.651179775281"/>
    <n v="0.84309651904501548"/>
    <n v="908.71100297191015"/>
  </r>
  <r>
    <x v="265"/>
    <x v="9"/>
    <n v="1866.7485064719108"/>
    <n v="1171.4144153135883"/>
    <n v="2203.8515646067422"/>
    <n v="0.84703912752173738"/>
    <n v="933.37425323595539"/>
  </r>
  <r>
    <x v="265"/>
    <x v="10"/>
    <n v="2116.849626910112"/>
    <n v="1339.3881215593726"/>
    <n v="2504.9975814606737"/>
    <n v="0.84505056714496662"/>
    <n v="1058.424813455056"/>
  </r>
  <r>
    <x v="265"/>
    <x v="11"/>
    <n v="2179.3982067303373"/>
    <n v="1389.2143777033159"/>
    <n v="2584.5102303370791"/>
    <n v="0.84325385179307033"/>
    <n v="1089.6991033651686"/>
  </r>
  <r>
    <x v="265"/>
    <x v="12"/>
    <n v="2217.9460584943822"/>
    <n v="1412.2494480768946"/>
    <n v="2629.3978820224715"/>
    <n v="0.84351861453101573"/>
    <n v="1108.9730292471911"/>
  </r>
  <r>
    <x v="265"/>
    <x v="13"/>
    <n v="2322.3490229325844"/>
    <n v="1472.2632214452087"/>
    <n v="2749.702525280899"/>
    <n v="0.844581914436487"/>
    <n v="1161.1745114662922"/>
  </r>
  <r>
    <x v="265"/>
    <x v="14"/>
    <n v="2166.7798938539327"/>
    <n v="1376.8821604330024"/>
    <n v="2567.2435786516853"/>
    <n v="0.84401024969820904"/>
    <n v="1083.3899469269663"/>
  </r>
  <r>
    <x v="265"/>
    <x v="15"/>
    <n v="2055.540996910112"/>
    <n v="1303.7057062856748"/>
    <n v="2434.1112050561796"/>
    <n v="0.84447291998833307"/>
    <n v="1027.770498455056"/>
  </r>
  <r>
    <x v="265"/>
    <x v="16"/>
    <n v="2093.2581633370792"/>
    <n v="1347.4139024584504"/>
    <n v="2489.4284410112359"/>
    <n v="0.84085894129448135"/>
    <n v="1046.6290816685396"/>
  </r>
  <r>
    <x v="265"/>
    <x v="17"/>
    <n v="2124.4230459101123"/>
    <n v="1339.4478191444309"/>
    <n v="2511.4326067415727"/>
    <n v="0.84590087753396614"/>
    <n v="1062.2115229550561"/>
  </r>
  <r>
    <x v="265"/>
    <x v="18"/>
    <n v="2192.5068265617983"/>
    <n v="1404.0382027302958"/>
    <n v="2603.5378735955055"/>
    <n v="0.8421259582192786"/>
    <n v="1096.2534132808992"/>
  </r>
  <r>
    <x v="265"/>
    <x v="19"/>
    <n v="2287.7722522921349"/>
    <n v="1452.8653324387826"/>
    <n v="2710.1143061797748"/>
    <n v="0.84416079686211432"/>
    <n v="1143.8861261460675"/>
  </r>
  <r>
    <x v="265"/>
    <x v="20"/>
    <n v="2400.3280894044947"/>
    <n v="1542.0294283708306"/>
    <n v="2852.9685758426963"/>
    <n v="0.84134403362486987"/>
    <n v="1200.1640447022473"/>
  </r>
  <r>
    <x v="265"/>
    <x v="21"/>
    <n v="2389.6385873595509"/>
    <n v="1527.501170791724"/>
    <n v="2836.1298286516853"/>
    <n v="0.84257023892858973"/>
    <n v="1194.8192936797755"/>
  </r>
  <r>
    <x v="265"/>
    <x v="22"/>
    <n v="2379.5528517303374"/>
    <n v="1523.4854807939114"/>
    <n v="2825.4698342696629"/>
    <n v="0.84217952811568852"/>
    <n v="1189.7764258651687"/>
  </r>
  <r>
    <x v="265"/>
    <x v="23"/>
    <n v="2384.0790737865168"/>
    <n v="1521.0706317591637"/>
    <n v="2827.9831853932578"/>
    <n v="0.84303155906317317"/>
    <n v="1192.0395368932584"/>
  </r>
  <r>
    <x v="265"/>
    <x v="24"/>
    <n v="2256.4007114157307"/>
    <n v="1442.9892263921895"/>
    <n v="2678.3506264044941"/>
    <n v="0.84245904519409287"/>
    <n v="1128.2003557078654"/>
  </r>
  <r>
    <x v="265"/>
    <x v="25"/>
    <n v="2391.9037244494384"/>
    <n v="1529.3793005080511"/>
    <n v="2839.0499241573034"/>
    <n v="0.84250146645780155"/>
    <n v="1195.9518622247192"/>
  </r>
  <r>
    <x v="265"/>
    <x v="26"/>
    <n v="2616.0672017528095"/>
    <n v="1663.8161059541467"/>
    <n v="3100.3373426966291"/>
    <n v="0.84380082313152138"/>
    <n v="1308.0336008764048"/>
  </r>
  <r>
    <x v="265"/>
    <x v="27"/>
    <n v="2603.1814487191014"/>
    <n v="1664.7515313322278"/>
    <n v="3089.9759410112365"/>
    <n v="0.84246010273697314"/>
    <n v="1301.5907243595507"/>
  </r>
  <r>
    <x v="265"/>
    <x v="28"/>
    <n v="1987.4815289999999"/>
    <n v="1260.8115601868114"/>
    <n v="2353.662808988764"/>
    <n v="0.84442067122346576"/>
    <n v="993.74076449999995"/>
  </r>
  <r>
    <x v="265"/>
    <x v="29"/>
    <n v="1891.288166966292"/>
    <n v="1203.7119230893925"/>
    <n v="2241.8504241573032"/>
    <n v="0.84362816831422405"/>
    <n v="945.64408348314601"/>
  </r>
  <r>
    <x v="265"/>
    <x v="30"/>
    <n v="1958.8330151797752"/>
    <n v="1258.9286982509839"/>
    <n v="2328.5034353932583"/>
    <n v="0.84124119612859838"/>
    <n v="979.4165075898876"/>
  </r>
  <r>
    <x v="265"/>
    <x v="31"/>
    <n v="1990.9663552921349"/>
    <n v="1254.8252326598354"/>
    <n v="2353.4088876404494"/>
    <n v="0.84599253693152199"/>
    <n v="995.48317764606747"/>
  </r>
  <r>
    <x v="265"/>
    <x v="32"/>
    <n v="2024.2667070000002"/>
    <n v="1286.2157785610646"/>
    <n v="2398.3341573033708"/>
    <n v="0.84403030363209974"/>
    <n v="1012.1333535000001"/>
  </r>
  <r>
    <x v="265"/>
    <x v="33"/>
    <n v="1987.7692297752812"/>
    <n v="1252.7677802407322"/>
    <n v="2349.607120786517"/>
    <n v="0.84600068334398271"/>
    <n v="993.88461488764062"/>
  </r>
  <r>
    <x v="265"/>
    <x v="34"/>
    <n v="2212.6539850786517"/>
    <n v="1386.7874844416306"/>
    <n v="2611.3247949438201"/>
    <n v="0.84733005613200807"/>
    <n v="1106.3269925393258"/>
  </r>
  <r>
    <x v="265"/>
    <x v="35"/>
    <n v="2177.7246796853933"/>
    <n v="1366.0427385372695"/>
    <n v="2570.7114859550561"/>
    <n v="0.84712916699648133"/>
    <n v="1088.8623398426967"/>
  </r>
  <r>
    <x v="265"/>
    <x v="36"/>
    <n v="1844.3929405955055"/>
    <n v="1153.7969732051188"/>
    <n v="2175.5534410112359"/>
    <n v="0.84778103163404661"/>
    <n v="922.19647029775274"/>
  </r>
  <r>
    <x v="265"/>
    <x v="37"/>
    <n v="1714.6317866966294"/>
    <n v="1068.9145566354528"/>
    <n v="2020.5297556179771"/>
    <n v="0.84860506603735264"/>
    <n v="857.31589334831472"/>
  </r>
  <r>
    <x v="265"/>
    <x v="38"/>
    <n v="1653.554127741573"/>
    <n v="1055.0544601700708"/>
    <n v="1961.4742331460677"/>
    <n v="0.84301598246813958"/>
    <n v="826.77706387078649"/>
  </r>
  <r>
    <x v="265"/>
    <x v="39"/>
    <n v="1618.7666466741573"/>
    <n v="1022.9475586638825"/>
    <n v="1914.8961235955055"/>
    <n v="0.84535480892544679"/>
    <n v="809.38332333707865"/>
  </r>
  <r>
    <x v="265"/>
    <x v="40"/>
    <n v="1639.2987569325844"/>
    <n v="1036.9411652796148"/>
    <n v="1939.7286910112357"/>
    <n v="0.84511754892792323"/>
    <n v="819.64937846629221"/>
  </r>
  <r>
    <x v="265"/>
    <x v="41"/>
    <n v="1582.6054957078652"/>
    <n v="991.67333046542626"/>
    <n v="1867.6338370786518"/>
    <n v="0.8473853194817742"/>
    <n v="791.3027478539326"/>
  </r>
  <r>
    <x v="265"/>
    <x v="42"/>
    <n v="1573.0060149101128"/>
    <n v="988.54780954062869"/>
    <n v="1857.8414073033707"/>
    <n v="0.84668476476326771"/>
    <n v="786.50300745505638"/>
  </r>
  <r>
    <x v="265"/>
    <x v="43"/>
    <n v="1553.7179065955058"/>
    <n v="969.45928226823946"/>
    <n v="1831.3630533707867"/>
    <n v="0.84839426226042391"/>
    <n v="776.85895329775292"/>
  </r>
  <r>
    <x v="265"/>
    <x v="44"/>
    <n v="1580.9643856516855"/>
    <n v="988.06431441236214"/>
    <n v="1864.328157303371"/>
    <n v="0.84800756747591433"/>
    <n v="790.48219282584273"/>
  </r>
  <r>
    <x v="265"/>
    <x v="45"/>
    <n v="1671.257855730337"/>
    <n v="1056.2669849141098"/>
    <n v="1977.069235955056"/>
    <n v="0.84532085439233906"/>
    <n v="835.62892786516852"/>
  </r>
  <r>
    <x v="265"/>
    <x v="46"/>
    <n v="1786.2652276179772"/>
    <n v="1126.1318318195692"/>
    <n v="2111.6146348314605"/>
    <n v="0.84592387178664763"/>
    <n v="893.13261380898859"/>
  </r>
  <r>
    <x v="265"/>
    <x v="47"/>
    <n v="1724.158329269663"/>
    <n v="1080.9129657372296"/>
    <n v="2034.9680056179775"/>
    <n v="0.84726557101131028"/>
    <n v="862.0791646348315"/>
  </r>
  <r>
    <x v="266"/>
    <x v="0"/>
    <n v="1854.2963306629217"/>
    <n v="1169.6521499890348"/>
    <n v="2192.3733792134831"/>
    <n v="0.84579403683881305"/>
    <n v="927.14816533146086"/>
  </r>
  <r>
    <x v="266"/>
    <x v="1"/>
    <n v="1882.6125703483144"/>
    <n v="1172.5481162466738"/>
    <n v="2217.9042303370788"/>
    <n v="0.84882500542514117"/>
    <n v="941.30628517415721"/>
  </r>
  <r>
    <x v="266"/>
    <x v="2"/>
    <n v="1818.0419808539323"/>
    <n v="1167.9015276130854"/>
    <n v="2160.8495140449436"/>
    <n v="0.84135520268169806"/>
    <n v="909.02099042696614"/>
  </r>
  <r>
    <x v="266"/>
    <x v="3"/>
    <n v="1858.068857730337"/>
    <n v="1187.2659036277457"/>
    <n v="2204.9989129213482"/>
    <n v="0.84266202892074349"/>
    <n v="929.03442886516848"/>
  </r>
  <r>
    <x v="266"/>
    <x v="4"/>
    <n v="1879.0953270674158"/>
    <n v="1197.2571063681426"/>
    <n v="2228.0987022471909"/>
    <n v="0.84336269536543373"/>
    <n v="939.54766353370792"/>
  </r>
  <r>
    <x v="266"/>
    <x v="5"/>
    <n v="1883.0988251797755"/>
    <n v="1196.1764852155263"/>
    <n v="2230.8965393258427"/>
    <n v="0.84409957700182336"/>
    <n v="941.54941258988777"/>
  </r>
  <r>
    <x v="266"/>
    <x v="6"/>
    <n v="1887.2644082359548"/>
    <n v="1200.0894162703619"/>
    <n v="2236.5110224719097"/>
    <n v="0.84384310619227387"/>
    <n v="943.63220411797738"/>
  </r>
  <r>
    <x v="266"/>
    <x v="7"/>
    <n v="1869.7268173146072"/>
    <n v="1182.3986994127979"/>
    <n v="2212.2262668539324"/>
    <n v="0.84517883424899243"/>
    <n v="934.86340865730358"/>
  </r>
  <r>
    <x v="266"/>
    <x v="8"/>
    <n v="1927.3804318314606"/>
    <n v="1228.2695235099222"/>
    <n v="2285.4849269662923"/>
    <n v="0.84331356076359143"/>
    <n v="963.69021591573028"/>
  </r>
  <r>
    <x v="266"/>
    <x v="9"/>
    <n v="1913.8463390224717"/>
    <n v="1230.8599428274645"/>
    <n v="2275.4832471910108"/>
    <n v="0.84107248048740202"/>
    <n v="956.92316951123587"/>
  </r>
  <r>
    <x v="266"/>
    <x v="10"/>
    <n v="2107.8336519101126"/>
    <n v="1337.5529416338102"/>
    <n v="2496.3995224719101"/>
    <n v="0.84434948530312026"/>
    <n v="1053.9168259550563"/>
  </r>
  <r>
    <x v="266"/>
    <x v="11"/>
    <n v="2162.1604729550563"/>
    <n v="1388.0456733617773"/>
    <n v="2569.3595898876401"/>
    <n v="0.84151727203338211"/>
    <n v="1081.0802364775282"/>
  </r>
  <r>
    <x v="266"/>
    <x v="12"/>
    <n v="2212.0259059213486"/>
    <n v="1419.3025769557053"/>
    <n v="2628.2082134831458"/>
    <n v="0.84164789325795697"/>
    <n v="1106.0129529606743"/>
  </r>
  <r>
    <x v="266"/>
    <x v="13"/>
    <n v="2255.0067808988765"/>
    <n v="1447.448586172771"/>
    <n v="2679.5826151685392"/>
    <n v="0.84155150437749882"/>
    <n v="1127.5033904494383"/>
  </r>
  <r>
    <x v="266"/>
    <x v="14"/>
    <n v="2077.7871554494386"/>
    <n v="1333.4314444875997"/>
    <n v="2468.8537584269661"/>
    <n v="0.84159993209695161"/>
    <n v="1038.8935777247193"/>
  </r>
  <r>
    <x v="266"/>
    <x v="15"/>
    <n v="1870.0996126853931"/>
    <n v="1188.945350997951"/>
    <n v="2216.046842696629"/>
    <n v="0.84388992897358395"/>
    <n v="935.04980634269657"/>
  </r>
  <r>
    <x v="266"/>
    <x v="16"/>
    <n v="1791.4965191797755"/>
    <n v="1154.8263343810445"/>
    <n v="2131.4510646067415"/>
    <n v="0.8405055827590916"/>
    <n v="895.74825958988777"/>
  </r>
  <r>
    <x v="266"/>
    <x v="17"/>
    <n v="1809.2691332696631"/>
    <n v="1146.4286434420039"/>
    <n v="2141.9041601123595"/>
    <n v="0.84470125552898356"/>
    <n v="904.63456663483157"/>
  </r>
  <r>
    <x v="266"/>
    <x v="18"/>
    <n v="1780.657088561798"/>
    <n v="1151.3899534680045"/>
    <n v="2120.4807219101126"/>
    <n v="0.83974217268893436"/>
    <n v="890.328544280899"/>
  </r>
  <r>
    <x v="266"/>
    <x v="19"/>
    <n v="1713.651172786517"/>
    <n v="1082.8954845358483"/>
    <n v="2027.1317106741571"/>
    <n v="0.84535758765108215"/>
    <n v="856.8255863932585"/>
  </r>
  <r>
    <x v="266"/>
    <x v="20"/>
    <n v="1824.792818764045"/>
    <n v="1164.722813964554"/>
    <n v="2164.8205617977528"/>
    <n v="0.84293028760252753"/>
    <n v="912.39640938202251"/>
  </r>
  <r>
    <x v="266"/>
    <x v="21"/>
    <n v="1949.4239841910112"/>
    <n v="1231.5977290712192"/>
    <n v="2305.8809241573035"/>
    <n v="0.8454139863720147"/>
    <n v="974.71199209550559"/>
  </r>
  <r>
    <x v="266"/>
    <x v="22"/>
    <n v="1878.9494506179774"/>
    <n v="1185.3859996412189"/>
    <n v="2221.6190056179776"/>
    <n v="0.84575683133180557"/>
    <n v="939.4747253089887"/>
  </r>
  <r>
    <x v="266"/>
    <x v="23"/>
    <n v="1954.4202525842695"/>
    <n v="1224.5262607074073"/>
    <n v="2306.3440955056176"/>
    <n v="0.8474105214364398"/>
    <n v="977.21012629213476"/>
  </r>
  <r>
    <x v="266"/>
    <x v="24"/>
    <n v="1655.8516818202249"/>
    <n v="1035.3033423758643"/>
    <n v="1952.869120786517"/>
    <n v="0.84790714554047097"/>
    <n v="827.92584091011247"/>
  </r>
  <r>
    <x v="266"/>
    <x v="25"/>
    <n v="1528.5987924269664"/>
    <n v="963.65829014632027"/>
    <n v="1807.0007106741573"/>
    <n v="0.84593148381036087"/>
    <n v="764.29939621348319"/>
  </r>
  <r>
    <x v="266"/>
    <x v="26"/>
    <n v="1565.2097291123596"/>
    <n v="987.3479985977458"/>
    <n v="1850.6046488764046"/>
    <n v="0.84578287969971189"/>
    <n v="782.60486455617979"/>
  </r>
  <r>
    <x v="266"/>
    <x v="27"/>
    <n v="1531.625728752809"/>
    <n v="963.57266236344026"/>
    <n v="1809.5164129213479"/>
    <n v="0.84642820469370472"/>
    <n v="765.81286437640449"/>
  </r>
  <r>
    <x v="266"/>
    <x v="28"/>
    <n v="1463.7121372921349"/>
    <n v="924.41158463506622"/>
    <n v="1731.1816769662921"/>
    <n v="0.84549886171226785"/>
    <n v="731.85606864606746"/>
  </r>
  <r>
    <x v="266"/>
    <x v="29"/>
    <n v="1530.6734797078652"/>
    <n v="976.46751890926566"/>
    <n v="1815.6128764044943"/>
    <n v="0.84306159071701336"/>
    <n v="765.33673985393261"/>
  </r>
  <r>
    <x v="266"/>
    <x v="30"/>
    <n v="1673.6324001573037"/>
    <n v="1064.8940139127808"/>
    <n v="1983.6947022471909"/>
    <n v="0.84369454546678024"/>
    <n v="836.81620007865183"/>
  </r>
  <r>
    <x v="266"/>
    <x v="31"/>
    <n v="1423.0085557752809"/>
    <n v="885.75909013630974"/>
    <n v="1676.1630337078652"/>
    <n v="0.8489678671814056"/>
    <n v="711.50427788764046"/>
  </r>
  <r>
    <x v="266"/>
    <x v="32"/>
    <n v="1320.8585720561798"/>
    <n v="821.09194874639843"/>
    <n v="1555.2682584269662"/>
    <n v="0.84928022217345722"/>
    <n v="660.4292860280899"/>
  </r>
  <r>
    <x v="266"/>
    <x v="33"/>
    <n v="1435.18113505618"/>
    <n v="903.36658957162217"/>
    <n v="1695.8231292134828"/>
    <n v="0.84630355037191418"/>
    <n v="717.59056752808999"/>
  </r>
  <r>
    <x v="266"/>
    <x v="34"/>
    <n v="1623.4954749101125"/>
    <n v="1024.8736996031239"/>
    <n v="1919.9228258426967"/>
    <n v="0.84560454881696834"/>
    <n v="811.74773745505627"/>
  </r>
  <r>
    <x v="266"/>
    <x v="35"/>
    <n v="1772.0017525617977"/>
    <n v="1105.1711210607543"/>
    <n v="2088.394938202247"/>
    <n v="0.84849935237210927"/>
    <n v="886.00087628089886"/>
  </r>
  <r>
    <x v="266"/>
    <x v="36"/>
    <n v="1624.1924401685394"/>
    <n v="1006.2536365278669"/>
    <n v="1910.6405898876405"/>
    <n v="0.85007742888161586"/>
    <n v="812.0962200842697"/>
  </r>
  <r>
    <x v="266"/>
    <x v="37"/>
    <n v="1517.9214467528093"/>
    <n v="961.4010391771692"/>
    <n v="1796.768620786517"/>
    <n v="0.84480629792407813"/>
    <n v="758.96072337640464"/>
  </r>
  <r>
    <x v="266"/>
    <x v="38"/>
    <n v="1528.1530588314611"/>
    <n v="953.58561502418308"/>
    <n v="1801.2710224719101"/>
    <n v="0.84837486406368467"/>
    <n v="764.07652941573053"/>
  </r>
  <r>
    <x v="266"/>
    <x v="39"/>
    <n v="1551.347414292135"/>
    <n v="969.81061100724287"/>
    <n v="1829.5385814606739"/>
    <n v="0.84794462932482373"/>
    <n v="775.6737071460675"/>
  </r>
  <r>
    <x v="266"/>
    <x v="40"/>
    <n v="1546.6185860561795"/>
    <n v="962.34040312800869"/>
    <n v="1821.572974719101"/>
    <n v="0.84905661618891703"/>
    <n v="773.30929302808977"/>
  </r>
  <r>
    <x v="266"/>
    <x v="41"/>
    <n v="1449.0029286404495"/>
    <n v="904.01079688966342"/>
    <n v="1707.8773398876406"/>
    <n v="0.8484232999635547"/>
    <n v="724.50146432022473"/>
  </r>
  <r>
    <x v="266"/>
    <x v="42"/>
    <n v="1427.6117681797753"/>
    <n v="884.29136806397969"/>
    <n v="1679.2994325842694"/>
    <n v="0.8501234148473612"/>
    <n v="713.80588408988763"/>
  </r>
  <r>
    <x v="266"/>
    <x v="43"/>
    <n v="1386.5556519101126"/>
    <n v="864.57929181601958"/>
    <n v="1634.0238455056178"/>
    <n v="0.84855288723223565"/>
    <n v="693.2778259550563"/>
  </r>
  <r>
    <x v="266"/>
    <x v="44"/>
    <n v="1358.1705261235957"/>
    <n v="836.57786061276761"/>
    <n v="1595.145665730337"/>
    <n v="0.85143981223918985"/>
    <n v="679.08526306179783"/>
  </r>
  <r>
    <x v="266"/>
    <x v="45"/>
    <n v="1427.3605365168539"/>
    <n v="891.08434859524414"/>
    <n v="1682.6732949438199"/>
    <n v="0.84826956058900893"/>
    <n v="713.68026825842696"/>
  </r>
  <r>
    <x v="266"/>
    <x v="46"/>
    <n v="1468.4207049101126"/>
    <n v="904.10900286091373"/>
    <n v="1724.433952247191"/>
    <n v="0.85153780636048404"/>
    <n v="734.2103524550563"/>
  </r>
  <r>
    <x v="266"/>
    <x v="47"/>
    <n v="1481.6914096853934"/>
    <n v="921.52190601987627"/>
    <n v="1744.8816741573035"/>
    <n v="0.84916440560416873"/>
    <n v="740.8457048426967"/>
  </r>
  <r>
    <x v="267"/>
    <x v="0"/>
    <n v="1503.9335161011236"/>
    <n v="951.90603305372565"/>
    <n v="1779.8710955056181"/>
    <n v="0.84496766080348795"/>
    <n v="751.96675805056179"/>
  </r>
  <r>
    <x v="267"/>
    <x v="1"/>
    <n v="1469.6890195955057"/>
    <n v="920.30876103488708"/>
    <n v="1734.0571011235954"/>
    <n v="0.84754361240077358"/>
    <n v="734.84450979775283"/>
  </r>
  <r>
    <x v="267"/>
    <x v="2"/>
    <n v="1297.064502303371"/>
    <n v="805.9146492373568"/>
    <n v="1527.0477219101122"/>
    <n v="0.84939356098245178"/>
    <n v="648.5322511516855"/>
  </r>
  <r>
    <x v="267"/>
    <x v="3"/>
    <n v="1199.0638931460674"/>
    <n v="757.05385749093875"/>
    <n v="1418.0566853932582"/>
    <n v="0.84556837924539008"/>
    <n v="599.53194657303368"/>
  </r>
  <r>
    <x v="267"/>
    <x v="4"/>
    <n v="1198.6910977752809"/>
    <n v="766.64021978530229"/>
    <n v="1422.8835421348315"/>
    <n v="0.84243795242498754"/>
    <n v="599.34554888764046"/>
  </r>
  <r>
    <x v="267"/>
    <x v="5"/>
    <n v="1220.2200304382022"/>
    <n v="779.40748731544545"/>
    <n v="1447.8994971910113"/>
    <n v="0.84275188492397624"/>
    <n v="610.11001521910111"/>
  </r>
  <r>
    <x v="267"/>
    <x v="6"/>
    <n v="1224.3977698651688"/>
    <n v="770.26128655523951"/>
    <n v="1446.5311432584269"/>
    <n v="0.84643719948338958"/>
    <n v="612.19888493258441"/>
  </r>
  <r>
    <x v="267"/>
    <x v="7"/>
    <n v="1260.0361968876405"/>
    <n v="802.25194534444859"/>
    <n v="1493.7534606741572"/>
    <n v="0.84353692229704624"/>
    <n v="630.01809844382024"/>
  </r>
  <r>
    <x v="267"/>
    <x v="8"/>
    <n v="1273.6878012808988"/>
    <n v="800.90774733467754"/>
    <n v="1504.5709803370787"/>
    <n v="0.84654550561353137"/>
    <n v="636.84390064044942"/>
  </r>
  <r>
    <x v="267"/>
    <x v="9"/>
    <n v="1313.0987553707866"/>
    <n v="830.6823480931472"/>
    <n v="1553.7894016853936"/>
    <n v="0.8450944213845647"/>
    <n v="656.54937768539332"/>
  </r>
  <r>
    <x v="267"/>
    <x v="10"/>
    <n v="1545.698754"/>
    <n v="983.12791642904085"/>
    <n v="1831.863842696629"/>
    <n v="0.84378473878529403"/>
    <n v="772.849377"/>
  </r>
  <r>
    <x v="267"/>
    <x v="11"/>
    <n v="1520.0933850000001"/>
    <n v="972.01001596163997"/>
    <n v="1804.2969185393258"/>
    <n v="0.84248516382248018"/>
    <n v="760.04669250000006"/>
  </r>
  <r>
    <x v="267"/>
    <x v="12"/>
    <n v="1517.4716610337082"/>
    <n v="959.64093634396113"/>
    <n v="1795.4472893258426"/>
    <n v="0.84517750538000525"/>
    <n v="758.73583051685409"/>
  </r>
  <r>
    <x v="267"/>
    <x v="13"/>
    <n v="1534.1380453820227"/>
    <n v="980.84040966376904"/>
    <n v="1820.8864466292134"/>
    <n v="0.84252263408406747"/>
    <n v="767.06902269101136"/>
  </r>
  <r>
    <x v="267"/>
    <x v="14"/>
    <n v="1417.631387764045"/>
    <n v="905.69239394717272"/>
    <n v="1682.2477415730339"/>
    <n v="0.84270072280700359"/>
    <n v="708.81569388202252"/>
  </r>
  <r>
    <x v="267"/>
    <x v="15"/>
    <n v="1297.6358517303372"/>
    <n v="821.97438787163128"/>
    <n v="1536.066632022472"/>
    <n v="0.84477836096328485"/>
    <n v="648.8179258651686"/>
  </r>
  <r>
    <x v="267"/>
    <x v="16"/>
    <n v="1219.8310265730338"/>
    <n v="780.24308478367709"/>
    <n v="1448.0217556179775"/>
    <n v="0.84241208520547539"/>
    <n v="609.9155132865169"/>
  </r>
  <r>
    <x v="267"/>
    <x v="17"/>
    <n v="1248.1189013932585"/>
    <n v="793.62608976282979"/>
    <n v="1479.0683426966293"/>
    <n v="0.84385478707339168"/>
    <n v="624.05945069662926"/>
  </r>
  <r>
    <x v="267"/>
    <x v="18"/>
    <n v="1274.818343764045"/>
    <n v="802.44420308954"/>
    <n v="1506.3460786516855"/>
    <n v="0.84629844484683192"/>
    <n v="637.40917188202252"/>
  </r>
  <r>
    <x v="267"/>
    <x v="19"/>
    <n v="1292.7814076629215"/>
    <n v="824.74180138409486"/>
    <n v="1533.4545337078653"/>
    <n v="0.84305167140299853"/>
    <n v="646.39070383146077"/>
  </r>
  <r>
    <x v="267"/>
    <x v="20"/>
    <n v="1407.5334957640448"/>
    <n v="879.58275155463912"/>
    <n v="1659.7639466292135"/>
    <n v="0.84803233533454003"/>
    <n v="703.7667478820224"/>
  </r>
  <r>
    <x v="267"/>
    <x v="21"/>
    <n v="1461.8643689325843"/>
    <n v="930.39093326554735"/>
    <n v="1732.8227612359549"/>
    <n v="0.84363179064539384"/>
    <n v="730.93218446629214"/>
  </r>
  <r>
    <x v="267"/>
    <x v="22"/>
    <n v="1455.37691905618"/>
    <n v="920.04991462714258"/>
    <n v="1721.8053960674158"/>
    <n v="0.8452621430855336"/>
    <n v="727.68845952808999"/>
  </r>
  <r>
    <x v="267"/>
    <x v="23"/>
    <n v="1493.0576163707867"/>
    <n v="945.93875717687149"/>
    <n v="1767.4900786516851"/>
    <n v="0.84473323748994"/>
    <n v="746.52880818539336"/>
  </r>
  <r>
    <x v="267"/>
    <x v="24"/>
    <n v="1606.4846600561798"/>
    <n v="1014.8803363648469"/>
    <n v="1900.203952247191"/>
    <n v="0.84542749116816795"/>
    <n v="803.2423300280899"/>
  </r>
  <r>
    <x v="267"/>
    <x v="25"/>
    <n v="1634.9913495505616"/>
    <n v="1020.0547742032028"/>
    <n v="1927.0984550561795"/>
    <n v="0.84842128603278744"/>
    <n v="817.4956747752808"/>
  </r>
  <r>
    <x v="267"/>
    <x v="26"/>
    <n v="1581.5924648089888"/>
    <n v="1008.5837457174285"/>
    <n v="1875.8133960674156"/>
    <n v="0.84315021319537864"/>
    <n v="790.79623240449439"/>
  </r>
  <r>
    <x v="267"/>
    <x v="27"/>
    <n v="1760.2830111235958"/>
    <n v="1107.1916269692952"/>
    <n v="2079.5359044943821"/>
    <n v="0.84647877794232684"/>
    <n v="880.14150556179789"/>
  </r>
  <r>
    <x v="267"/>
    <x v="28"/>
    <n v="1636.2718206067416"/>
    <n v="1035.8020339885795"/>
    <n v="1936.5617275280897"/>
    <n v="0.84493656842808151"/>
    <n v="818.13591030337079"/>
  </r>
  <r>
    <x v="267"/>
    <x v="29"/>
    <n v="1353.3606554157307"/>
    <n v="846.65313974443939"/>
    <n v="1596.3729522471913"/>
    <n v="0.84777222860774748"/>
    <n v="676.68032770786533"/>
  </r>
  <r>
    <x v="267"/>
    <x v="30"/>
    <n v="1344.279846438202"/>
    <n v="868.62494837432212"/>
    <n v="1600.4991741573033"/>
    <n v="0.83991286477607452"/>
    <n v="672.13992321910098"/>
  </r>
  <r>
    <x v="267"/>
    <x v="31"/>
    <n v="1347.9834874044946"/>
    <n v="853.97203282576868"/>
    <n v="1595.7216910112361"/>
    <n v="0.84474848903649002"/>
    <n v="673.99174370224728"/>
  </r>
  <r>
    <x v="267"/>
    <x v="32"/>
    <n v="1389.189532247191"/>
    <n v="885.7612450315869"/>
    <n v="1647.5498595505619"/>
    <n v="0.8431851237729161"/>
    <n v="694.59476612359549"/>
  </r>
  <r>
    <x v="267"/>
    <x v="33"/>
    <n v="1564.9017677191014"/>
    <n v="979.95130780904344"/>
    <n v="1846.4078932584271"/>
    <n v="0.84753849538492765"/>
    <n v="782.45088385955069"/>
  </r>
  <r>
    <x v="267"/>
    <x v="34"/>
    <n v="1531.2691418764048"/>
    <n v="951.90456571324864"/>
    <n v="1803.0273117977524"/>
    <n v="0.84927673133781623"/>
    <n v="765.63457093820239"/>
  </r>
  <r>
    <x v="267"/>
    <x v="35"/>
    <n v="1258.5693281460674"/>
    <n v="780.96756436144221"/>
    <n v="1481.1843539325841"/>
    <n v="0.84970471420693316"/>
    <n v="629.2846640730337"/>
  </r>
  <r>
    <x v="267"/>
    <x v="36"/>
    <n v="1235.1075325280899"/>
    <n v="765.3251298286516"/>
    <n v="1453.0014353932584"/>
    <n v="0.8500387559450725"/>
    <n v="617.55376626404495"/>
  </r>
  <r>
    <x v="267"/>
    <x v="37"/>
    <n v="1256.8593319887643"/>
    <n v="777.46883706906738"/>
    <n v="1477.8880786516856"/>
    <n v="0.85044283809057353"/>
    <n v="628.42966599438216"/>
  </r>
  <r>
    <x v="267"/>
    <x v="38"/>
    <n v="1238.0372178876407"/>
    <n v="769.19222036461485"/>
    <n v="1457.5296994382022"/>
    <n v="0.84940788401418932"/>
    <n v="619.01860894382037"/>
  </r>
  <r>
    <x v="267"/>
    <x v="39"/>
    <n v="1204.1330997640448"/>
    <n v="747.7621745506782"/>
    <n v="1417.4218820224719"/>
    <n v="0.84952343055823831"/>
    <n v="602.0665498820224"/>
  </r>
  <r>
    <x v="267"/>
    <x v="40"/>
    <n v="1206.6332600224721"/>
    <n v="748.70514263702876"/>
    <n v="1420.0433848314608"/>
    <n v="0.84971577130066522"/>
    <n v="603.31663001123604"/>
  </r>
  <r>
    <x v="267"/>
    <x v="41"/>
    <n v="1387.321503269663"/>
    <n v="864.62628816341385"/>
    <n v="1634.6986179775281"/>
    <n v="0.84867111772938097"/>
    <n v="693.66075163483151"/>
  </r>
  <r>
    <x v="267"/>
    <x v="42"/>
    <n v="1411.4762120224718"/>
    <n v="881.0281652519875"/>
    <n v="1663.8737106741573"/>
    <n v="0.84830729818465567"/>
    <n v="705.73810601123591"/>
  </r>
  <r>
    <x v="267"/>
    <x v="43"/>
    <n v="1207.6949164044945"/>
    <n v="760.82628656372174"/>
    <n v="1427.3694859550562"/>
    <n v="0.8460983146185328"/>
    <n v="603.84745820224725"/>
  </r>
  <r>
    <x v="267"/>
    <x v="44"/>
    <n v="1251.9967836741575"/>
    <n v="779.89914724418952"/>
    <n v="1475.0385168539326"/>
    <n v="0.84878921422642273"/>
    <n v="625.99839183707877"/>
  </r>
  <r>
    <x v="267"/>
    <x v="45"/>
    <n v="1293.9848883707864"/>
    <n v="806.24906923154822"/>
    <n v="1524.6096067415731"/>
    <n v="0.84873195252673073"/>
    <n v="646.9924441853932"/>
  </r>
  <r>
    <x v="267"/>
    <x v="46"/>
    <n v="1398.9348894943819"/>
    <n v="875.78604916731445"/>
    <n v="1650.4605505617976"/>
    <n v="0.84760274277273739"/>
    <n v="699.46744474719094"/>
  </r>
  <r>
    <x v="267"/>
    <x v="47"/>
    <n v="1388.6587040561799"/>
    <n v="862.92253779984549"/>
    <n v="1634.9337303370785"/>
    <n v="0.84936696716745608"/>
    <n v="694.32935202808994"/>
  </r>
  <r>
    <x v="268"/>
    <x v="0"/>
    <n v="1436.1455404719102"/>
    <n v="907.73422347578048"/>
    <n v="1698.9689325842699"/>
    <n v="0.84530418004019425"/>
    <n v="718.07277023595509"/>
  </r>
  <r>
    <x v="268"/>
    <x v="1"/>
    <n v="1441.4862393707865"/>
    <n v="907.4334139470194"/>
    <n v="1703.3255646067416"/>
    <n v="0.84627758152833943"/>
    <n v="720.74311968539325"/>
  </r>
  <r>
    <x v="268"/>
    <x v="2"/>
    <n v="1418.8753897078652"/>
    <n v="895.26299411858452"/>
    <n v="1677.7077219101125"/>
    <n v="0.84572263164673278"/>
    <n v="709.43769485393261"/>
  </r>
  <r>
    <x v="268"/>
    <x v="3"/>
    <n v="1320.0846164494383"/>
    <n v="822.50018791250159"/>
    <n v="1555.3552499999996"/>
    <n v="0.8487351146623503"/>
    <n v="660.04230822471914"/>
  </r>
  <r>
    <x v="268"/>
    <x v="4"/>
    <n v="1326.7584640112361"/>
    <n v="827.73173068824724"/>
    <n v="1563.7863792134831"/>
    <n v="0.84842692176314916"/>
    <n v="663.37923200561806"/>
  </r>
  <r>
    <x v="268"/>
    <x v="5"/>
    <n v="1348.6439835505621"/>
    <n v="848.57914961620725"/>
    <n v="1593.4011320224718"/>
    <n v="0.8463932630942439"/>
    <n v="674.32199177528105"/>
  </r>
  <r>
    <x v="268"/>
    <x v="6"/>
    <n v="1343.2749197865169"/>
    <n v="833.46992505217668"/>
    <n v="1580.8414297752809"/>
    <n v="0.8497214802736196"/>
    <n v="671.63745989325844"/>
  </r>
  <r>
    <x v="268"/>
    <x v="7"/>
    <n v="1395.0894242022471"/>
    <n v="869.0182610400492"/>
    <n v="1643.6140786516853"/>
    <n v="0.84879379066081517"/>
    <n v="697.54471210112354"/>
  </r>
  <r>
    <x v="268"/>
    <x v="8"/>
    <n v="1427.5631426966295"/>
    <n v="898.19446821455074"/>
    <n v="1686.6208314606745"/>
    <n v="0.84640431095607205"/>
    <n v="713.78157134831474"/>
  </r>
  <r>
    <x v="268"/>
    <x v="9"/>
    <n v="1436.6844729101122"/>
    <n v="921.0773481936119"/>
    <n v="1706.5889241573036"/>
    <n v="0.84184565631089658"/>
    <n v="718.34223645505608"/>
  </r>
  <r>
    <x v="268"/>
    <x v="10"/>
    <n v="1618.3249652022471"/>
    <n v="1025.4614551965153"/>
    <n v="1915.8671376404495"/>
    <n v="0.84469582123285936"/>
    <n v="809.16248260112354"/>
  </r>
  <r>
    <x v="268"/>
    <x v="11"/>
    <n v="1652.192614213483"/>
    <n v="1043.3052614346859"/>
    <n v="1954.028224719101"/>
    <n v="0.8455316014951586"/>
    <n v="826.09630710674151"/>
  </r>
  <r>
    <x v="268"/>
    <x v="12"/>
    <n v="1696.3323965393263"/>
    <n v="1064.0464980061224"/>
    <n v="2002.433157303371"/>
    <n v="0.84713559119433313"/>
    <n v="848.16619826966314"/>
  </r>
  <r>
    <x v="268"/>
    <x v="13"/>
    <n v="1718.740640022472"/>
    <n v="1090.8457415396981"/>
    <n v="2035.6850983146069"/>
    <n v="0.84430575310761924"/>
    <n v="859.370320011236"/>
  </r>
  <r>
    <x v="268"/>
    <x v="14"/>
    <n v="1578.650623078652"/>
    <n v="1013.5390611251792"/>
    <n v="1876.0061882022474"/>
    <n v="0.84149542416565937"/>
    <n v="789.32531153932598"/>
  </r>
  <r>
    <x v="268"/>
    <x v="15"/>
    <n v="1420.6299592247194"/>
    <n v="898.78484219950383"/>
    <n v="1681.072179775281"/>
    <n v="0.84507374300526672"/>
    <n v="710.31497961235971"/>
  </r>
  <r>
    <x v="268"/>
    <x v="16"/>
    <n v="1441.9684420786518"/>
    <n v="923.02820920638783"/>
    <n v="1712.0905533707864"/>
    <n v="0.84222673808910709"/>
    <n v="720.98422103932592"/>
  </r>
  <r>
    <x v="268"/>
    <x v="17"/>
    <n v="1415.5040228764046"/>
    <n v="903.88655518858707"/>
    <n v="1679.482820224719"/>
    <n v="0.84282137681349223"/>
    <n v="707.75201143820232"/>
  </r>
  <r>
    <x v="268"/>
    <x v="18"/>
    <n v="1445.0156390224718"/>
    <n v="913.96920878081039"/>
    <n v="1709.7982078651687"/>
    <n v="0.84513811768857749"/>
    <n v="722.50781951123588"/>
  </r>
  <r>
    <x v="268"/>
    <x v="19"/>
    <n v="1603.3888376292136"/>
    <n v="1014.9414542843937"/>
    <n v="1897.6200674157303"/>
    <n v="0.84494723952449824"/>
    <n v="801.69441881460682"/>
  </r>
  <r>
    <x v="268"/>
    <x v="20"/>
    <n v="1664.1990564269665"/>
    <n v="1053.5459353453959"/>
    <n v="1969.6490898876407"/>
    <n v="0.84492159794915622"/>
    <n v="832.09952821348327"/>
  </r>
  <r>
    <x v="268"/>
    <x v="21"/>
    <n v="1637.1187144382022"/>
    <n v="1029.569122053452"/>
    <n v="1933.9519803370786"/>
    <n v="0.84651466586717439"/>
    <n v="818.55935721910112"/>
  </r>
  <r>
    <x v="268"/>
    <x v="22"/>
    <n v="1741.6148777191015"/>
    <n v="1106.6566099776421"/>
    <n v="2063.4706769662921"/>
    <n v="0.84402211146495087"/>
    <n v="870.80743885955076"/>
  </r>
  <r>
    <x v="268"/>
    <x v="23"/>
    <n v="1719.4700222696631"/>
    <n v="1090.0162700504727"/>
    <n v="2035.8567303370787"/>
    <n v="0.84459284224041087"/>
    <n v="859.73501113483155"/>
  </r>
  <r>
    <x v="268"/>
    <x v="24"/>
    <n v="1792.7688859887642"/>
    <n v="1153.0543946902114"/>
    <n v="2131.5615674157302"/>
    <n v="0.84105892759282919"/>
    <n v="896.38444299438208"/>
  </r>
  <r>
    <x v="268"/>
    <x v="25"/>
    <n v="1807.8144208988765"/>
    <n v="1144.4104640294756"/>
    <n v="2139.5953567415731"/>
    <n v="0.844932858543883"/>
    <n v="903.90721044943825"/>
  </r>
  <r>
    <x v="268"/>
    <x v="26"/>
    <n v="1805.1197587078657"/>
    <n v="1129.5932463569259"/>
    <n v="2129.4220449438203"/>
    <n v="0.84770408148727949"/>
    <n v="902.55987935393284"/>
  </r>
  <r>
    <x v="268"/>
    <x v="27"/>
    <n v="1594.6889282696634"/>
    <n v="1003.0342765322456"/>
    <n v="1883.9083146067414"/>
    <n v="0.84647905415850799"/>
    <n v="797.3444641348317"/>
  </r>
  <r>
    <x v="268"/>
    <x v="28"/>
    <n v="1491.7244677078654"/>
    <n v="931.61426254157016"/>
    <n v="1758.7344943820224"/>
    <n v="0.8481805937581397"/>
    <n v="745.86223385393271"/>
  </r>
  <r>
    <x v="268"/>
    <x v="29"/>
    <n v="1540.9739778876406"/>
    <n v="974.98594365756662"/>
    <n v="1823.5126516853932"/>
    <n v="0.84505801287607496"/>
    <n v="770.48698894382028"/>
  </r>
  <r>
    <x v="268"/>
    <x v="30"/>
    <n v="1881.9480220786515"/>
    <n v="1207.1556923442447"/>
    <n v="2235.833898876404"/>
    <n v="0.84172085548233511"/>
    <n v="940.97401103932577"/>
  </r>
  <r>
    <x v="268"/>
    <x v="31"/>
    <n v="1928.6446943932585"/>
    <n v="1234.0307471228091"/>
    <n v="2289.651117977528"/>
    <n v="0.84233125267435938"/>
    <n v="964.32234719662927"/>
  </r>
  <r>
    <x v="268"/>
    <x v="32"/>
    <n v="1759.5090555168538"/>
    <n v="1127.0475796057904"/>
    <n v="2089.5234775280896"/>
    <n v="0.84206235270366836"/>
    <n v="879.75452775842689"/>
  </r>
  <r>
    <x v="268"/>
    <x v="33"/>
    <n v="1750.132441516854"/>
    <n v="1097.9178428741736"/>
    <n v="2066.0075393258426"/>
    <n v="0.8471084486399979"/>
    <n v="875.06622075842699"/>
  </r>
  <r>
    <x v="268"/>
    <x v="34"/>
    <n v="1792.37583"/>
    <n v="1132.1808125171042"/>
    <n v="2120.0104971910114"/>
    <n v="0.84545611088948691"/>
    <n v="896.18791499999998"/>
  </r>
  <r>
    <x v="268"/>
    <x v="35"/>
    <n v="1955.9114340674159"/>
    <n v="1224.1517341934464"/>
    <n v="2307.4091544943817"/>
    <n v="0.84766562976387738"/>
    <n v="977.95571703370797"/>
  </r>
  <r>
    <x v="268"/>
    <x v="36"/>
    <n v="1810.9467124382022"/>
    <n v="1142.6581136498942"/>
    <n v="2141.3069747191007"/>
    <n v="0.84572026982528481"/>
    <n v="905.47335621910111"/>
  </r>
  <r>
    <x v="268"/>
    <x v="37"/>
    <n v="1625.1608977078654"/>
    <n v="1021.7007581221919"/>
    <n v="1919.6406910112362"/>
    <n v="0.8465963996896505"/>
    <n v="812.58044885393269"/>
  </r>
  <r>
    <x v="268"/>
    <x v="38"/>
    <n v="1679.2526955842698"/>
    <n v="1061.0837400499543"/>
    <n v="1986.4008455056182"/>
    <n v="0.84537453726104961"/>
    <n v="839.62634779213488"/>
  </r>
  <r>
    <x v="268"/>
    <x v="39"/>
    <n v="1766.8879725842701"/>
    <n v="1115.1532627704441"/>
    <n v="2089.3683033707866"/>
    <n v="0.84565654113434297"/>
    <n v="883.44398629213504"/>
  </r>
  <r>
    <x v="268"/>
    <x v="40"/>
    <n v="1851.3666453033709"/>
    <n v="1170.7332956435066"/>
    <n v="2190.4736713483144"/>
    <n v="0.84519009268154721"/>
    <n v="925.68332265168544"/>
  </r>
  <r>
    <x v="268"/>
    <x v="41"/>
    <n v="1600.9980847078652"/>
    <n v="1010.7813342870179"/>
    <n v="1893.3762893258427"/>
    <n v="0.84557839544822766"/>
    <n v="800.49904235393262"/>
  </r>
  <r>
    <x v="268"/>
    <x v="42"/>
    <n v="1554.2730475280898"/>
    <n v="985.31365367398394"/>
    <n v="1840.2738117977528"/>
    <n v="0.84458792901569879"/>
    <n v="777.13652376404491"/>
  </r>
  <r>
    <x v="268"/>
    <x v="43"/>
    <n v="1575.6074782584271"/>
    <n v="999.67741329066325"/>
    <n v="1865.9833483146069"/>
    <n v="0.84438453305681793"/>
    <n v="787.80373912921357"/>
  </r>
  <r>
    <x v="268"/>
    <x v="44"/>
    <n v="1731.119877606742"/>
    <n v="1090.1529826064291"/>
    <n v="2045.7784719101123"/>
    <n v="0.84619126722475557"/>
    <n v="865.55993880337098"/>
  </r>
  <r>
    <x v="268"/>
    <x v="45"/>
    <n v="1933.6369106629215"/>
    <n v="1217.9420246888953"/>
    <n v="2285.2427612359552"/>
    <n v="0.84614070043793932"/>
    <n v="966.81845533146077"/>
  </r>
  <r>
    <x v="268"/>
    <x v="46"/>
    <n v="1946.0202003707866"/>
    <n v="1232.3477000126022"/>
    <n v="2303.4051910112357"/>
    <n v="0.84484493130644078"/>
    <n v="973.0101001853933"/>
  </r>
  <r>
    <x v="268"/>
    <x v="47"/>
    <n v="1892.3295627303369"/>
    <n v="1194.396337214818"/>
    <n v="2237.7430112359552"/>
    <n v="0.84564203897799739"/>
    <n v="946.16478136516844"/>
  </r>
  <r>
    <x v="269"/>
    <x v="0"/>
    <n v="1871.0234968651687"/>
    <n v="1178.7410131565118"/>
    <n v="2211.3704578651682"/>
    <n v="0.84609229096396332"/>
    <n v="935.51174843258434"/>
  </r>
  <r>
    <x v="269"/>
    <x v="1"/>
    <n v="1842.634318955056"/>
    <n v="1153.1857107381579"/>
    <n v="2173.7383735955054"/>
    <n v="0.84767989622744633"/>
    <n v="921.31715947752798"/>
  </r>
  <r>
    <x v="269"/>
    <x v="2"/>
    <n v="1828.022361269663"/>
    <n v="1152.0630391251916"/>
    <n v="2160.7672247191013"/>
    <n v="0.84600615020310899"/>
    <n v="914.01118063483148"/>
  </r>
  <r>
    <x v="269"/>
    <x v="3"/>
    <n v="1829.866077505618"/>
    <n v="1140.8081726355188"/>
    <n v="2156.3518146067418"/>
    <n v="0.84859347399178198"/>
    <n v="914.93303875280901"/>
  </r>
  <r>
    <x v="269"/>
    <x v="4"/>
    <n v="1708.6873213820224"/>
    <n v="1081.8016221771477"/>
    <n v="2022.3518764044943"/>
    <n v="0.84490109823018"/>
    <n v="854.34366069101122"/>
  </r>
  <r>
    <x v="269"/>
    <x v="5"/>
    <n v="1639.8701063595506"/>
    <n v="1028.9593930617007"/>
    <n v="1935.9574887640449"/>
    <n v="0.84705894415402549"/>
    <n v="819.93505317977531"/>
  </r>
  <r>
    <x v="269"/>
    <x v="6"/>
    <n v="1628.430961449438"/>
    <n v="1014.0409436049365"/>
    <n v="1918.3499241573031"/>
    <n v="0.84887065750779467"/>
    <n v="814.21548072471899"/>
  </r>
  <r>
    <x v="269"/>
    <x v="7"/>
    <n v="1637.0538804606742"/>
    <n v="1021.2616875339592"/>
    <n v="1929.4871966292135"/>
    <n v="0.84843987735217108"/>
    <n v="818.52694023033712"/>
  </r>
  <r>
    <x v="269"/>
    <x v="8"/>
    <n v="1764.371603831461"/>
    <n v="1117.0659561906377"/>
    <n v="2088.2632752808986"/>
    <n v="0.84489902433117781"/>
    <n v="882.18580191573051"/>
  </r>
  <r>
    <x v="269"/>
    <x v="9"/>
    <n v="1787.1040172022472"/>
    <n v="1137.903363300898"/>
    <n v="2118.6233342696632"/>
    <n v="0.84352135100895687"/>
    <n v="893.55200860112359"/>
  </r>
  <r>
    <x v="269"/>
    <x v="10"/>
    <n v="1856.7681260561799"/>
    <n v="1188.9590516840813"/>
    <n v="2204.8155252808992"/>
    <n v="0.84214216779865192"/>
    <n v="928.38406302808994"/>
  </r>
  <r>
    <x v="269"/>
    <x v="11"/>
    <n v="1929.1147407303372"/>
    <n v="1238.3996596652851"/>
    <n v="2292.404283707865"/>
    <n v="0.84152466231221545"/>
    <n v="964.55737036516859"/>
  </r>
  <r>
    <x v="269"/>
    <x v="12"/>
    <n v="2082.7510068539327"/>
    <n v="1336.8231941148424"/>
    <n v="2474.8632303370787"/>
    <n v="0.84156206343986939"/>
    <n v="1041.3755034269664"/>
  </r>
  <r>
    <x v="269"/>
    <x v="13"/>
    <n v="2131.3562293820223"/>
    <n v="1358.4110905120324"/>
    <n v="2527.4414073033704"/>
    <n v="0.84328610871974785"/>
    <n v="1065.6781146910112"/>
  </r>
  <r>
    <x v="269"/>
    <x v="14"/>
    <n v="1772.2854012134828"/>
    <n v="1133.6859779843705"/>
    <n v="2103.8629803370786"/>
    <n v="0.84239582985082484"/>
    <n v="886.14270060674141"/>
  </r>
  <r>
    <x v="269"/>
    <x v="15"/>
    <n v="1542.4773157415732"/>
    <n v="989.22451138441193"/>
    <n v="1832.430463483146"/>
    <n v="0.84176581129827976"/>
    <n v="771.2386578707866"/>
  </r>
  <r>
    <x v="269"/>
    <x v="16"/>
    <n v="1576.2112446741573"/>
    <n v="1004.0916349862692"/>
    <n v="1868.8611235955057"/>
    <n v="0.84340736974702613"/>
    <n v="788.10562233707867"/>
  </r>
  <r>
    <x v="269"/>
    <x v="17"/>
    <n v="1544.8599644157305"/>
    <n v="979.66405913391895"/>
    <n v="1829.2987668539326"/>
    <n v="0.84450937835191009"/>
    <n v="772.42998220786524"/>
  </r>
  <r>
    <x v="269"/>
    <x v="18"/>
    <n v="1624.4153069662921"/>
    <n v="1034.09776432186"/>
    <n v="1925.6384073033707"/>
    <n v="0.84357234504950174"/>
    <n v="812.20765348314603"/>
  </r>
  <r>
    <x v="269"/>
    <x v="19"/>
    <n v="1731.1360861011233"/>
    <n v="1108.7394717202249"/>
    <n v="2055.7566404494378"/>
    <n v="0.84209193444349295"/>
    <n v="865.56804305056164"/>
  </r>
  <r>
    <x v="269"/>
    <x v="20"/>
    <n v="1786.9297758876405"/>
    <n v="1143.6774433528471"/>
    <n v="2121.5833988764048"/>
    <n v="0.84226232955725544"/>
    <n v="893.46488794382026"/>
  </r>
  <r>
    <x v="269"/>
    <x v="21"/>
    <n v="1816.7453013033708"/>
    <n v="1163.9924016436073"/>
    <n v="2157.647283707865"/>
    <n v="0.84200291448069198"/>
    <n v="908.37265065168538"/>
  </r>
  <r>
    <x v="269"/>
    <x v="22"/>
    <n v="1808.0008185842698"/>
    <n v="1145.1972092382098"/>
    <n v="2140.1737331460672"/>
    <n v="0.84479161228023236"/>
    <n v="904.00040929213492"/>
  </r>
  <r>
    <x v="269"/>
    <x v="23"/>
    <n v="1884.5049120674157"/>
    <n v="1210.3800566405225"/>
    <n v="2239.7273595505621"/>
    <n v="0.84139924622145634"/>
    <n v="942.25245603370786"/>
  </r>
  <r>
    <x v="269"/>
    <x v="24"/>
    <n v="1996.0477182808988"/>
    <n v="1264.3806244826051"/>
    <n v="2362.8086797752808"/>
    <n v="0.84477754604775557"/>
    <n v="998.02385914044942"/>
  </r>
  <r>
    <x v="269"/>
    <x v="25"/>
    <n v="1905.5678505168542"/>
    <n v="1211.5854236034056"/>
    <n v="2258.1249016853935"/>
    <n v="0.84387176683388865"/>
    <n v="952.78392525842708"/>
  </r>
  <r>
    <x v="269"/>
    <x v="26"/>
    <n v="1758.1151250000003"/>
    <n v="1126.9830284752443"/>
    <n v="2088.3150000000001"/>
    <n v="0.84188215139957345"/>
    <n v="879.05756250000013"/>
  </r>
  <r>
    <x v="269"/>
    <x v="27"/>
    <n v="1802.6965887977526"/>
    <n v="1152.1934146885642"/>
    <n v="2139.4542893258426"/>
    <n v="0.84259644984786997"/>
    <n v="901.34829439887631"/>
  </r>
  <r>
    <x v="269"/>
    <x v="28"/>
    <n v="2051.1809119213485"/>
    <n v="1296.2373355593352"/>
    <n v="2426.4324353932584"/>
    <n v="0.84534845561809691"/>
    <n v="1025.5904559606743"/>
  </r>
  <r>
    <x v="269"/>
    <x v="29"/>
    <n v="1951.9363008202247"/>
    <n v="1231.8949249063528"/>
    <n v="2308.1638651685394"/>
    <n v="0.84566625891515579"/>
    <n v="975.96815041011234"/>
  </r>
  <r>
    <x v="269"/>
    <x v="30"/>
    <n v="1746.2505071123594"/>
    <n v="1096.3852830218784"/>
    <n v="2061.9048286516854"/>
    <n v="0.84691130397820658"/>
    <n v="873.1252535561797"/>
  </r>
  <r>
    <x v="269"/>
    <x v="31"/>
    <n v="1726.2451729213483"/>
    <n v="1077.4749670220747"/>
    <n v="2034.9139297752808"/>
    <n v="0.84831360563342384"/>
    <n v="863.12258646067414"/>
  </r>
  <r>
    <x v="269"/>
    <x v="32"/>
    <n v="1838.6551335842696"/>
    <n v="1150.6447857586372"/>
    <n v="2169.0173174157298"/>
    <n v="0.84769038901677862"/>
    <n v="919.3275667921348"/>
  </r>
  <r>
    <x v="269"/>
    <x v="33"/>
    <n v="1951.8876753370787"/>
    <n v="1215.275262372817"/>
    <n v="2299.2954269662923"/>
    <n v="0.84890686618396571"/>
    <n v="975.94383766853935"/>
  </r>
  <r>
    <x v="269"/>
    <x v="34"/>
    <n v="1716.0500299550563"/>
    <n v="1078.1445433439524"/>
    <n v="2026.6285702247192"/>
    <n v="0.84675112902645755"/>
    <n v="858.02501497752814"/>
  </r>
  <r>
    <x v="269"/>
    <x v="35"/>
    <n v="1502.1992072022474"/>
    <n v="930.51852401816586"/>
    <n v="1767.0504185393258"/>
    <n v="0.85011677733790469"/>
    <n v="751.0996036011237"/>
  </r>
  <r>
    <x v="269"/>
    <x v="36"/>
    <n v="1494.0220217865167"/>
    <n v="931.64965859926235"/>
    <n v="1760.7023848314607"/>
    <n v="0.84853751244820896"/>
    <n v="747.01101089325834"/>
  </r>
  <r>
    <x v="269"/>
    <x v="37"/>
    <n v="1578.8896983707866"/>
    <n v="992.89633878953146"/>
    <n v="1865.136943820225"/>
    <n v="0.8465274915078681"/>
    <n v="789.44484918539331"/>
  </r>
  <r>
    <x v="269"/>
    <x v="38"/>
    <n v="1727.951116955056"/>
    <n v="1087.2030373259356"/>
    <n v="2041.5252893258426"/>
    <n v="0.8464020142144133"/>
    <n v="863.97555847752801"/>
  </r>
  <r>
    <x v="269"/>
    <x v="39"/>
    <n v="1719.2228427303371"/>
    <n v="1080.7886733039018"/>
    <n v="2030.7218764044942"/>
    <n v="0.84660674743619568"/>
    <n v="859.61142136516855"/>
  </r>
  <r>
    <x v="269"/>
    <x v="40"/>
    <n v="1542.4003253932585"/>
    <n v="970.54004647578336"/>
    <n v="1822.3464943820222"/>
    <n v="0.84638148131994151"/>
    <n v="771.20016269662926"/>
  </r>
  <r>
    <x v="269"/>
    <x v="41"/>
    <n v="1522.4760336741574"/>
    <n v="961.25899101486436"/>
    <n v="1800.5421741573034"/>
    <n v="0.84556532778062388"/>
    <n v="761.2380168370787"/>
  </r>
  <r>
    <x v="269"/>
    <x v="42"/>
    <n v="1652.6667126741572"/>
    <n v="1048.5480410573243"/>
    <n v="1957.2328061797753"/>
    <n v="0.84438943975188863"/>
    <n v="826.33335633707861"/>
  </r>
  <r>
    <x v="269"/>
    <x v="43"/>
    <n v="1918.6116363707865"/>
    <n v="1208.7150799566725"/>
    <n v="2267.6116853932581"/>
    <n v="0.84609355681550624"/>
    <n v="959.30581818539326"/>
  </r>
  <r>
    <x v="269"/>
    <x v="44"/>
    <n v="1635.3681970449443"/>
    <n v="1024.5036630228076"/>
    <n v="1929.7763848314607"/>
    <n v="0.84743922140376438"/>
    <n v="817.68409852247214"/>
  </r>
  <r>
    <x v="269"/>
    <x v="45"/>
    <n v="1571.2352368988761"/>
    <n v="997.53235884530022"/>
    <n v="1861.1423848314605"/>
    <n v="0.84423161263997681"/>
    <n v="785.61761844943805"/>
  </r>
  <r>
    <x v="269"/>
    <x v="46"/>
    <n v="1708.1321804494385"/>
    <n v="1078.2578554714053"/>
    <n v="2019.9889971910111"/>
    <n v="0.84561459632936642"/>
    <n v="854.06609022471923"/>
  </r>
  <r>
    <x v="269"/>
    <x v="47"/>
    <n v="1701.9689004606746"/>
    <n v="1066.9582148571817"/>
    <n v="2008.7553286516857"/>
    <n v="0.84727536309913265"/>
    <n v="850.9844502303373"/>
  </r>
  <r>
    <x v="270"/>
    <x v="0"/>
    <n v="1694.2536571348319"/>
    <n v="1067.8692967300026"/>
    <n v="2002.7082387640448"/>
    <n v="0.84598126893432402"/>
    <n v="847.12682856741594"/>
  </r>
  <r>
    <x v="270"/>
    <x v="1"/>
    <n v="1714.3521901685394"/>
    <n v="1085.2750580467921"/>
    <n v="2028.9961516853934"/>
    <n v="0.84492628965535799"/>
    <n v="857.17609508426972"/>
  </r>
  <r>
    <x v="270"/>
    <x v="2"/>
    <n v="1837.0342841460679"/>
    <n v="1163.6112178254593"/>
    <n v="2174.5542134831462"/>
    <n v="0.84478661086290074"/>
    <n v="918.51714207303394"/>
  </r>
  <r>
    <x v="270"/>
    <x v="3"/>
    <n v="1904.2995358314604"/>
    <n v="1208.6974253778924"/>
    <n v="2255.5057499999998"/>
    <n v="0.8442893731622988"/>
    <n v="952.14976791573019"/>
  </r>
  <r>
    <x v="270"/>
    <x v="4"/>
    <n v="1857.6190720112363"/>
    <n v="1173.7259110047803"/>
    <n v="2197.357761235955"/>
    <n v="0.84538763090011126"/>
    <n v="928.80953600561816"/>
  </r>
  <r>
    <x v="270"/>
    <x v="5"/>
    <n v="1808.5600116404494"/>
    <n v="1138.3136158865909"/>
    <n v="2136.9715028089886"/>
    <n v="0.84631919951349299"/>
    <n v="904.28000582022469"/>
  </r>
  <r>
    <x v="270"/>
    <x v="6"/>
    <n v="1830.6927107191013"/>
    <n v="1165.7639076070132"/>
    <n v="2170.3551067415729"/>
    <n v="0.84349916059016805"/>
    <n v="915.34635535955067"/>
  </r>
  <r>
    <x v="270"/>
    <x v="7"/>
    <n v="1844.9035081685392"/>
    <n v="1171.5590494877472"/>
    <n v="2185.4563735955053"/>
    <n v="0.84417311205956969"/>
    <n v="922.45175408426962"/>
  </r>
  <r>
    <x v="270"/>
    <x v="8"/>
    <n v="1804.5929826404497"/>
    <n v="1139.1442755769792"/>
    <n v="2134.0584606741577"/>
    <n v="0.84561553298327707"/>
    <n v="902.29649132022485"/>
  </r>
  <r>
    <x v="270"/>
    <x v="9"/>
    <n v="1754.1399917528088"/>
    <n v="1102.0628406053224"/>
    <n v="2071.6055646067416"/>
    <n v="0.84675385204702414"/>
    <n v="877.06999587640439"/>
  </r>
  <r>
    <x v="270"/>
    <x v="10"/>
    <n v="1780.2883453146067"/>
    <n v="1127.7118325639819"/>
    <n v="2107.4061235955055"/>
    <n v="0.84477705810079273"/>
    <n v="890.14417265730333"/>
  </r>
  <r>
    <x v="270"/>
    <x v="11"/>
    <n v="1820.5542974831462"/>
    <n v="1156.3515751396205"/>
    <n v="2156.7491544943823"/>
    <n v="0.84411962962375564"/>
    <n v="910.27714874157311"/>
  </r>
  <r>
    <x v="270"/>
    <x v="12"/>
    <n v="1811.278986573034"/>
    <n v="1147.9085590912564"/>
    <n v="2144.3940000000002"/>
    <n v="0.84465773853733683"/>
    <n v="905.63949328651699"/>
  </r>
  <r>
    <x v="270"/>
    <x v="13"/>
    <n v="1788.1818820786518"/>
    <n v="1129.2272873659467"/>
    <n v="2114.8873988764044"/>
    <n v="0.84552108212885257"/>
    <n v="894.09094103932591"/>
  </r>
  <r>
    <x v="270"/>
    <x v="14"/>
    <n v="1609.2684689662919"/>
    <n v="1027.1935485091124"/>
    <n v="1909.154679775281"/>
    <n v="0.84292199370441401"/>
    <n v="804.63423448314597"/>
  </r>
  <r>
    <x v="270"/>
    <x v="15"/>
    <n v="1413.7251406179773"/>
    <n v="905.81675765614409"/>
    <n v="1679.0243511235951"/>
    <n v="0.8419920411945897"/>
    <n v="706.86257030898867"/>
  </r>
  <r>
    <x v="270"/>
    <x v="16"/>
    <n v="1439.0225482247192"/>
    <n v="908.86330949597129"/>
    <n v="1702.0042331460677"/>
    <n v="0.84548705590746964"/>
    <n v="719.51127411235962"/>
  </r>
  <r>
    <x v="270"/>
    <x v="17"/>
    <n v="1418.5593240674159"/>
    <n v="899.97959733751838"/>
    <n v="1679.9624494382026"/>
    <n v="0.84439942365485454"/>
    <n v="709.27966203370795"/>
  </r>
  <r>
    <x v="270"/>
    <x v="18"/>
    <n v="1583.2538354831461"/>
    <n v="999.57601217390902"/>
    <n v="1872.3901601123596"/>
    <n v="0.8455790193792394"/>
    <n v="791.62691774157304"/>
  </r>
  <r>
    <x v="270"/>
    <x v="19"/>
    <n v="1692.3370026741572"/>
    <n v="1063.1102373033596"/>
    <n v="1998.551452247191"/>
    <n v="0.84678180327620622"/>
    <n v="846.16850133707862"/>
  </r>
  <r>
    <x v="270"/>
    <x v="20"/>
    <n v="1776.730580797753"/>
    <n v="1126.9568738983153"/>
    <n v="2103.9969943820224"/>
    <n v="0.84445490442328652"/>
    <n v="888.36529039887648"/>
  </r>
  <r>
    <x v="270"/>
    <x v="21"/>
    <n v="1701.0166514157304"/>
    <n v="1058.7460241650492"/>
    <n v="2003.5969634831461"/>
    <n v="0.84898144807456888"/>
    <n v="850.5083257078652"/>
  </r>
  <r>
    <x v="270"/>
    <x v="22"/>
    <n v="1663.7695313258428"/>
    <n v="1029.6208477178723"/>
    <n v="1956.590949438202"/>
    <n v="0.85034101369198434"/>
    <n v="831.88476566292138"/>
  </r>
  <r>
    <x v="270"/>
    <x v="23"/>
    <n v="1690.7485702247191"/>
    <n v="1059.5769658126044"/>
    <n v="1995.3280617977528"/>
    <n v="0.847353677119835"/>
    <n v="845.37428511235953"/>
  </r>
  <r>
    <x v="270"/>
    <x v="24"/>
    <n v="1769.2463085168538"/>
    <n v="1109.1033428080627"/>
    <n v="2088.1433679775278"/>
    <n v="0.84728200929539532"/>
    <n v="884.62315425842689"/>
  </r>
  <r>
    <x v="270"/>
    <x v="25"/>
    <n v="1828.1358207303369"/>
    <n v="1155.6802523529429"/>
    <n v="2162.793893258427"/>
    <n v="0.84526585100353679"/>
    <n v="914.06791036516847"/>
  </r>
  <r>
    <x v="270"/>
    <x v="26"/>
    <n v="2027.0383595393259"/>
    <n v="1282.0192394386331"/>
    <n v="2398.4282022471912"/>
    <n v="0.8451528203513059"/>
    <n v="1013.519179769663"/>
  </r>
  <r>
    <x v="270"/>
    <x v="27"/>
    <n v="1910.5357540449438"/>
    <n v="1190.0741475307348"/>
    <n v="2250.8716853932583"/>
    <n v="0.8487981640371236"/>
    <n v="955.26787702247191"/>
  </r>
  <r>
    <x v="270"/>
    <x v="28"/>
    <n v="1730.5931015393257"/>
    <n v="1089.7452644605262"/>
    <n v="2045.1154550561798"/>
    <n v="0.84620802080427582"/>
    <n v="865.29655076966287"/>
  </r>
  <r>
    <x v="270"/>
    <x v="29"/>
    <n v="1622.6121119662923"/>
    <n v="1031.5883614249005"/>
    <n v="1922.7700365168537"/>
    <n v="0.84389296751560317"/>
    <n v="811.30605598314617"/>
  </r>
  <r>
    <x v="270"/>
    <x v="30"/>
    <n v="1686.4654755842698"/>
    <n v="1058.9010389780053"/>
    <n v="1991.3405561797751"/>
    <n v="0.84689957744827771"/>
    <n v="843.23273779213491"/>
  </r>
  <r>
    <x v="270"/>
    <x v="31"/>
    <n v="1858.6239986629214"/>
    <n v="1176.0475929535673"/>
    <n v="2199.4479101123598"/>
    <n v="0.84504115333559904"/>
    <n v="929.3119993314607"/>
  </r>
  <r>
    <x v="270"/>
    <x v="32"/>
    <n v="1687.020616516854"/>
    <n v="1054.6627137347141"/>
    <n v="1989.5607556179775"/>
    <n v="0.84793621494250293"/>
    <n v="843.51030825842702"/>
  </r>
  <r>
    <x v="270"/>
    <x v="33"/>
    <n v="1626.7655386516853"/>
    <n v="1025.9122907202548"/>
    <n v="1923.2426123595505"/>
    <n v="0.84584520340669389"/>
    <n v="813.38276932584267"/>
  </r>
  <r>
    <x v="270"/>
    <x v="34"/>
    <n v="1623.7061853370788"/>
    <n v="1025.9182088879861"/>
    <n v="1920.6587275280899"/>
    <n v="0.8453902622392514"/>
    <n v="811.85309266853938"/>
  </r>
  <r>
    <x v="270"/>
    <x v="35"/>
    <n v="1563.3092831460676"/>
    <n v="980.955713931432"/>
    <n v="1845.5920533707867"/>
    <n v="0.84705028952137162"/>
    <n v="781.65464157303381"/>
  </r>
  <r>
    <x v="270"/>
    <x v="36"/>
    <n v="1608.5269303483149"/>
    <n v="1009.0633354662073"/>
    <n v="1898.8332471910112"/>
    <n v="0.84711331694231007"/>
    <n v="804.26346517415743"/>
  </r>
  <r>
    <x v="270"/>
    <x v="37"/>
    <n v="1812.9038881348313"/>
    <n v="1138.5294984307411"/>
    <n v="2140.7638651685393"/>
    <n v="0.84684906991930375"/>
    <n v="906.45194406741564"/>
  </r>
  <r>
    <x v="270"/>
    <x v="38"/>
    <n v="1614.4349265505616"/>
    <n v="1011.5596229875634"/>
    <n v="1905.1648230337078"/>
    <n v="0.84739908433738576"/>
    <n v="807.21746327528081"/>
  </r>
  <r>
    <x v="270"/>
    <x v="39"/>
    <n v="1521.657504707865"/>
    <n v="949.2947520041439"/>
    <n v="1793.4888033707864"/>
    <n v="0.84843434865496459"/>
    <n v="760.82875235393249"/>
  </r>
  <r>
    <x v="270"/>
    <x v="40"/>
    <n v="1469.7335929550561"/>
    <n v="912.86189860933746"/>
    <n v="1730.1542359550558"/>
    <n v="0.84948125572385991"/>
    <n v="734.86679647752806"/>
  </r>
  <r>
    <x v="270"/>
    <x v="41"/>
    <n v="1499.0750199101126"/>
    <n v="945.82318032657906"/>
    <n v="1772.5144297752809"/>
    <n v="0.84573360573440581"/>
    <n v="749.53750995505629"/>
  </r>
  <r>
    <x v="270"/>
    <x v="42"/>
    <n v="1673.3446993820226"/>
    <n v="1062.3047312803294"/>
    <n v="1982.0630224719102"/>
    <n v="0.8442439419989417"/>
    <n v="836.67234969101128"/>
  </r>
  <r>
    <x v="270"/>
    <x v="43"/>
    <n v="1643.8533438539328"/>
    <n v="1034.1542357106689"/>
    <n v="1942.0939213483146"/>
    <n v="0.84643349417039215"/>
    <n v="821.92667192696638"/>
  </r>
  <r>
    <x v="270"/>
    <x v="44"/>
    <n v="1458.1485715955055"/>
    <n v="913.92107729833799"/>
    <n v="1720.8861067415728"/>
    <n v="0.84732427432774737"/>
    <n v="729.07428579775274"/>
  </r>
  <r>
    <x v="270"/>
    <x v="45"/>
    <n v="1543.6240667191009"/>
    <n v="975.20276757007252"/>
    <n v="1825.8684775280897"/>
    <n v="0.84541908999321858"/>
    <n v="771.81203335955047"/>
  </r>
  <r>
    <x v="270"/>
    <x v="46"/>
    <n v="1729.0857115617978"/>
    <n v="1099.649979579772"/>
    <n v="2049.1382275280898"/>
    <n v="0.84381116331406458"/>
    <n v="864.54285578089889"/>
  </r>
  <r>
    <x v="270"/>
    <x v="47"/>
    <n v="1691.927738191011"/>
    <n v="1065.0242370453675"/>
    <n v="1999.2238735955054"/>
    <n v="0.84629228398926759"/>
    <n v="845.96386909550552"/>
  </r>
  <r>
    <x v="271"/>
    <x v="0"/>
    <n v="1697.3859486741578"/>
    <n v="1073.895538806484"/>
    <n v="2008.5742921348315"/>
    <n v="0.84507003565702099"/>
    <n v="848.69297433707891"/>
  </r>
  <r>
    <x v="271"/>
    <x v="1"/>
    <n v="1673.7377553707863"/>
    <n v="1051.9751404595511"/>
    <n v="1976.8787949438201"/>
    <n v="0.84665673973115352"/>
    <n v="836.86887768539316"/>
  </r>
  <r>
    <x v="271"/>
    <x v="2"/>
    <n v="1623.5684131348316"/>
    <n v="1015.0919041511215"/>
    <n v="1914.780918539326"/>
    <n v="0.84791340743741939"/>
    <n v="811.78420656741582"/>
  </r>
  <r>
    <x v="271"/>
    <x v="3"/>
    <n v="1629.9383514269664"/>
    <n v="1038.7834568879684"/>
    <n v="1932.814036516854"/>
    <n v="0.8432980724644864"/>
    <n v="814.9691757134832"/>
  </r>
  <r>
    <x v="271"/>
    <x v="4"/>
    <n v="1684.2813809662921"/>
    <n v="1061.886760438131"/>
    <n v="1991.0819325842692"/>
    <n v="0.8459126434743075"/>
    <n v="842.14069048314605"/>
  </r>
  <r>
    <x v="271"/>
    <x v="5"/>
    <n v="1670.8647997415733"/>
    <n v="1043.1375207349972"/>
    <n v="1969.7525393258425"/>
    <n v="0.84826127464388745"/>
    <n v="835.43239987078664"/>
  </r>
  <r>
    <x v="271"/>
    <x v="6"/>
    <n v="1661.3625699101128"/>
    <n v="1041.7819832650512"/>
    <n v="1960.9781460674155"/>
    <n v="0.84721116002329866"/>
    <n v="830.68128495505641"/>
  </r>
  <r>
    <x v="271"/>
    <x v="7"/>
    <n v="1659.9605351460673"/>
    <n v="1040.8004433185263"/>
    <n v="1959.2688792134834"/>
    <n v="0.84723467654548335"/>
    <n v="829.98026757303364"/>
  </r>
  <r>
    <x v="271"/>
    <x v="8"/>
    <n v="1661.2531625730339"/>
    <n v="1049.5077606675841"/>
    <n v="1965.0009185393258"/>
    <n v="0.84542106158806207"/>
    <n v="830.62658128651697"/>
  </r>
  <r>
    <x v="271"/>
    <x v="9"/>
    <n v="1643.7560928876405"/>
    <n v="1042.2158981459083"/>
    <n v="1946.3165393258425"/>
    <n v="0.84454715339211894"/>
    <n v="821.87804644382027"/>
  </r>
  <r>
    <x v="271"/>
    <x v="10"/>
    <n v="1879.0831706966294"/>
    <n v="1183.9527689861925"/>
    <n v="2220.9677443820228"/>
    <n v="0.84606504324513654"/>
    <n v="939.5415853483147"/>
  </r>
  <r>
    <x v="271"/>
    <x v="11"/>
    <n v="1888.0950935730339"/>
    <n v="1190.8326826212635"/>
    <n v="2232.2601910112357"/>
    <n v="0.84582214079520379"/>
    <n v="944.04754678651693"/>
  </r>
  <r>
    <x v="271"/>
    <x v="12"/>
    <n v="1892.3255106067418"/>
    <n v="1206.6738784137235"/>
    <n v="2244.3167528089889"/>
    <n v="0.84316329601795537"/>
    <n v="946.16275530337089"/>
  </r>
  <r>
    <x v="271"/>
    <x v="13"/>
    <n v="1955.6723587752808"/>
    <n v="1242.1419555462089"/>
    <n v="2316.8018932584268"/>
    <n v="0.84412584626506781"/>
    <n v="977.83617938764041"/>
  </r>
  <r>
    <x v="271"/>
    <x v="14"/>
    <n v="1796.5576215505616"/>
    <n v="1141.6107148653091"/>
    <n v="2128.5897471910112"/>
    <n v="0.8440130954879328"/>
    <n v="898.27881077528082"/>
  </r>
  <r>
    <x v="271"/>
    <x v="15"/>
    <n v="1597.942783516854"/>
    <n v="1019.7494048802342"/>
    <n v="1895.6028033707862"/>
    <n v="0.84297342284753474"/>
    <n v="798.97139175842699"/>
  </r>
  <r>
    <x v="271"/>
    <x v="16"/>
    <n v="1658.0803497977531"/>
    <n v="1057.0608635912454"/>
    <n v="1966.3692724719101"/>
    <n v="0.84321921269314337"/>
    <n v="829.04017489887656"/>
  </r>
  <r>
    <x v="271"/>
    <x v="17"/>
    <n v="1675.820546898876"/>
    <n v="1067.0039322997629"/>
    <n v="1986.6735758426962"/>
    <n v="0.84353089872252207"/>
    <n v="837.91027344943802"/>
  </r>
  <r>
    <x v="271"/>
    <x v="18"/>
    <n v="1844.7657359662924"/>
    <n v="1163.1586847365368"/>
    <n v="2180.8481713483143"/>
    <n v="0.84589370328598423"/>
    <n v="922.38286798314618"/>
  </r>
  <r>
    <x v="271"/>
    <x v="19"/>
    <n v="1982.5217297191011"/>
    <n v="1275.5315643215026"/>
    <n v="2357.4081488764045"/>
    <n v="0.84097517464848714"/>
    <n v="991.26086485955057"/>
  </r>
  <r>
    <x v="271"/>
    <x v="20"/>
    <n v="2016.1543555617977"/>
    <n v="1296.3928046820713"/>
    <n v="2396.9799101123594"/>
    <n v="0.8411227591253736"/>
    <n v="1008.0771777808989"/>
  </r>
  <r>
    <x v="271"/>
    <x v="21"/>
    <n v="1957.6254823483146"/>
    <n v="1252.030191794137"/>
    <n v="2323.7635702247194"/>
    <n v="0.84243746112217543"/>
    <n v="978.81274117415728"/>
  </r>
  <r>
    <x v="271"/>
    <x v="22"/>
    <n v="2050.4353211797757"/>
    <n v="1314.6681079588068"/>
    <n v="2435.7005646067414"/>
    <n v="0.84182569523312101"/>
    <n v="1025.2176605898878"/>
  </r>
  <r>
    <x v="271"/>
    <x v="23"/>
    <n v="2257.2881264831462"/>
    <n v="1436.0235680676524"/>
    <n v="2675.3529438202249"/>
    <n v="0.84373470487220648"/>
    <n v="1128.6440632415731"/>
  </r>
  <r>
    <x v="271"/>
    <x v="24"/>
    <n v="2379.7959791460671"/>
    <n v="1522.1459249633656"/>
    <n v="2824.952587078652"/>
    <n v="0.84241979494851227"/>
    <n v="1189.8979895730336"/>
  </r>
  <r>
    <x v="271"/>
    <x v="25"/>
    <n v="2110.4270110112361"/>
    <n v="1337.7834757315229"/>
    <n v="2498.7130280898873"/>
    <n v="0.84460559787633083"/>
    <n v="1055.2135055056181"/>
  </r>
  <r>
    <x v="271"/>
    <x v="26"/>
    <n v="2159.3888204157306"/>
    <n v="1376.9781693747311"/>
    <n v="2561.0601235955055"/>
    <n v="0.84316209546230281"/>
    <n v="1079.6944102078653"/>
  </r>
  <r>
    <x v="271"/>
    <x v="27"/>
    <n v="2348.9309537191011"/>
    <n v="1496.6472257272437"/>
    <n v="2785.2162471910115"/>
    <n v="0.84335676128849268"/>
    <n v="1174.4654768595506"/>
  </r>
  <r>
    <x v="271"/>
    <x v="28"/>
    <n v="2067.3043117078655"/>
    <n v="1306.3238046252075"/>
    <n v="2445.4506741573032"/>
    <n v="0.84536741368551782"/>
    <n v="1033.6521558539328"/>
  </r>
  <r>
    <x v="271"/>
    <x v="29"/>
    <n v="2056.7404254943822"/>
    <n v="1316.8427143165227"/>
    <n v="2442.1826123595506"/>
    <n v="0.84217306891200572"/>
    <n v="1028.3702127471911"/>
  </r>
  <r>
    <x v="271"/>
    <x v="30"/>
    <n v="2207.4024328988767"/>
    <n v="1407.1086704336683"/>
    <n v="2617.7433623595507"/>
    <n v="0.8432463107877749"/>
    <n v="1103.7012164494383"/>
  </r>
  <r>
    <x v="271"/>
    <x v="31"/>
    <n v="2125.1888972696634"/>
    <n v="1354.0630833449429"/>
    <n v="2519.9037050561797"/>
    <n v="0.84336115423993296"/>
    <n v="1062.5944486348317"/>
  </r>
  <r>
    <x v="271"/>
    <x v="32"/>
    <n v="2001.1331333932585"/>
    <n v="1270.2914400719656"/>
    <n v="2370.26879494382"/>
    <n v="0.84426421917295214"/>
    <n v="1000.5665666966293"/>
  </r>
  <r>
    <x v="271"/>
    <x v="33"/>
    <n v="2077.2239102696635"/>
    <n v="1317.0370681169588"/>
    <n v="2459.5621179775285"/>
    <n v="0.84455029417095684"/>
    <n v="1038.6119551348318"/>
  </r>
  <r>
    <x v="271"/>
    <x v="34"/>
    <n v="2114.0252967640454"/>
    <n v="1333.2804008417966"/>
    <n v="2499.3478314606737"/>
    <n v="0.84583076839231397"/>
    <n v="1057.0126483820227"/>
  </r>
  <r>
    <x v="271"/>
    <x v="35"/>
    <n v="1766.4138741235956"/>
    <n v="1103.5067141036411"/>
    <n v="2082.7734016853933"/>
    <n v="0.84810660280864081"/>
    <n v="883.20693706179782"/>
  </r>
  <r>
    <x v="271"/>
    <x v="36"/>
    <n v="1757.4951500898874"/>
    <n v="1098.5729098603279"/>
    <n v="2072.5953876404492"/>
    <n v="0.84796828197649887"/>
    <n v="878.74757504494369"/>
  </r>
  <r>
    <x v="271"/>
    <x v="37"/>
    <n v="1928.9161866741574"/>
    <n v="1207.217401136151"/>
    <n v="2275.542025280899"/>
    <n v="0.84767328629584282"/>
    <n v="964.45809333707871"/>
  </r>
  <r>
    <x v="271"/>
    <x v="38"/>
    <n v="1736.3916904044945"/>
    <n v="1084.0555670847234"/>
    <n v="2047.0057584269662"/>
    <n v="0.84825930911832659"/>
    <n v="868.19584520224726"/>
  </r>
  <r>
    <x v="271"/>
    <x v="39"/>
    <n v="1648.9671238314609"/>
    <n v="1025.4019360920711"/>
    <n v="1941.7882752808989"/>
    <n v="0.84920026803278614"/>
    <n v="824.48356191573043"/>
  </r>
  <r>
    <x v="271"/>
    <x v="40"/>
    <n v="1681.9595141460672"/>
    <n v="1055.0367395102558"/>
    <n v="1985.4698005617979"/>
    <n v="0.84713427203483482"/>
    <n v="840.97975707303362"/>
  </r>
  <r>
    <x v="271"/>
    <x v="41"/>
    <n v="1880.1164622134831"/>
    <n v="1170.5297672945046"/>
    <n v="2214.7184578651686"/>
    <n v="0.848918947479122"/>
    <n v="940.05823110674157"/>
  </r>
  <r>
    <x v="271"/>
    <x v="42"/>
    <n v="1858.8711782022474"/>
    <n v="1154.2945527213496"/>
    <n v="2188.1037387640449"/>
    <n v="0.8495352141083744"/>
    <n v="929.4355891011237"/>
  </r>
  <r>
    <x v="271"/>
    <x v="43"/>
    <n v="1613.9324632247192"/>
    <n v="1003.2657343917498"/>
    <n v="1900.3473707865166"/>
    <n v="0.8492828669301361"/>
    <n v="806.96623161235959"/>
  </r>
  <r>
    <x v="271"/>
    <x v="44"/>
    <n v="1562.3246171123594"/>
    <n v="978.1217986397088"/>
    <n v="1843.2526853932586"/>
    <n v="0.84759112491353128"/>
    <n v="781.16230855617971"/>
  </r>
  <r>
    <x v="271"/>
    <x v="45"/>
    <n v="1736.7482772808987"/>
    <n v="1086.3952876193475"/>
    <n v="2048.5480955056178"/>
    <n v="0.84779472890639584"/>
    <n v="868.37413864044936"/>
  </r>
  <r>
    <x v="271"/>
    <x v="46"/>
    <n v="1840.7217166179776"/>
    <n v="1153.9094950655565"/>
    <n v="2172.5016825842695"/>
    <n v="0.84728206720115051"/>
    <n v="920.36085830898878"/>
  </r>
  <r>
    <x v="271"/>
    <x v="47"/>
    <n v="1760.1898122808986"/>
    <n v="1089.6653465535185"/>
    <n v="2070.17843258427"/>
    <n v="0.8502599508215325"/>
    <n v="880.09490614044932"/>
  </r>
  <r>
    <x v="272"/>
    <x v="0"/>
    <n v="1733.4376923033708"/>
    <n v="1097.3243225348222"/>
    <n v="2051.566938202247"/>
    <n v="0.84493352862390758"/>
    <n v="866.7188461516854"/>
  </r>
  <r>
    <x v="272"/>
    <x v="1"/>
    <n v="1715.8676843932587"/>
    <n v="1091.5180694023659"/>
    <n v="2033.6208117977528"/>
    <n v="0.84375006119081009"/>
    <n v="857.93384219662937"/>
  </r>
  <r>
    <x v="272"/>
    <x v="2"/>
    <n v="1734.2521691460677"/>
    <n v="1095.0725516410425"/>
    <n v="2051.0520421348319"/>
    <n v="0.84554274270923713"/>
    <n v="867.12608457303384"/>
  </r>
  <r>
    <x v="272"/>
    <x v="3"/>
    <n v="1706.2965684606745"/>
    <n v="1068.2076856523988"/>
    <n v="2013.0860983146069"/>
    <n v="0.84760238019090073"/>
    <n v="853.14828423033725"/>
  </r>
  <r>
    <x v="272"/>
    <x v="4"/>
    <n v="1697.1792903707865"/>
    <n v="1066.7697837235573"/>
    <n v="2004.5985421348314"/>
    <n v="0.8466429834690723"/>
    <n v="848.58964518539324"/>
  </r>
  <r>
    <x v="272"/>
    <x v="5"/>
    <n v="1693.8565490224721"/>
    <n v="1059.601716728894"/>
    <n v="1997.9754269662922"/>
    <n v="0.84778647733140977"/>
    <n v="846.92827451123605"/>
  </r>
  <r>
    <x v="272"/>
    <x v="6"/>
    <n v="1753.5443295842697"/>
    <n v="1102.0518676887193"/>
    <n v="2071.0953707865169"/>
    <n v="0.84667483415712796"/>
    <n v="876.77216479213484"/>
  </r>
  <r>
    <x v="272"/>
    <x v="7"/>
    <n v="1779.984436044944"/>
    <n v="1114.1985999887352"/>
    <n v="2099.9483595505617"/>
    <n v="0.84763248007960657"/>
    <n v="889.992218022472"/>
  </r>
  <r>
    <x v="272"/>
    <x v="8"/>
    <n v="1746.9434202471912"/>
    <n v="1102.2625584066445"/>
    <n v="2065.62195505618"/>
    <n v="0.84572272093209744"/>
    <n v="873.47171012359559"/>
  </r>
  <r>
    <x v="272"/>
    <x v="9"/>
    <n v="1742.3928854494384"/>
    <n v="1095.3392838660291"/>
    <n v="2058.0819016853934"/>
    <n v="0.8466100809800462"/>
    <n v="871.19644272471919"/>
  </r>
  <r>
    <x v="272"/>
    <x v="10"/>
    <n v="1935.6589203370788"/>
    <n v="1229.5319445913785"/>
    <n v="2293.1472387640447"/>
    <n v="0.84410581563020604"/>
    <n v="967.82946016853941"/>
  </r>
  <r>
    <x v="272"/>
    <x v="11"/>
    <n v="2085.2957404719109"/>
    <n v="1338.4908514160586"/>
    <n v="2477.905584269663"/>
    <n v="0.84155576940052379"/>
    <n v="1042.6478702359555"/>
  </r>
  <r>
    <x v="272"/>
    <x v="12"/>
    <n v="2181.0636295280901"/>
    <n v="1387.6014928344869"/>
    <n v="2585.0486376404492"/>
    <n v="0.84372247305911274"/>
    <n v="1090.5318147640451"/>
  </r>
  <r>
    <x v="272"/>
    <x v="13"/>
    <n v="2306.9550053932589"/>
    <n v="1475.8117040150482"/>
    <n v="2738.6240308988768"/>
    <n v="0.84237740535566152"/>
    <n v="1153.4775026966295"/>
  </r>
  <r>
    <x v="272"/>
    <x v="14"/>
    <n v="2203.8973459887634"/>
    <n v="1421.33063634838"/>
    <n v="2622.4691207865167"/>
    <n v="0.84039019888546207"/>
    <n v="1101.9486729943817"/>
  </r>
  <r>
    <x v="272"/>
    <x v="15"/>
    <n v="1908.983790707865"/>
    <n v="1225.3055367419286"/>
    <n v="2268.3899073033708"/>
    <n v="0.84155893330403564"/>
    <n v="954.49189535393248"/>
  </r>
  <r>
    <x v="272"/>
    <x v="16"/>
    <n v="2033.3110468651687"/>
    <n v="1304.0151127796414"/>
    <n v="2415.5349775280897"/>
    <n v="0.84176427407643439"/>
    <n v="1016.6555234325843"/>
  </r>
  <r>
    <x v="272"/>
    <x v="17"/>
    <n v="2124.5608181123598"/>
    <n v="1364.1558794142989"/>
    <n v="2524.8128511235955"/>
    <n v="0.8414725935694144"/>
    <n v="1062.2804090561799"/>
  </r>
  <r>
    <x v="272"/>
    <x v="18"/>
    <n v="2177.870556134832"/>
    <n v="1391.2761677368992"/>
    <n v="2584.3315449438205"/>
    <n v="0.84272103569519963"/>
    <n v="1088.935278067416"/>
  </r>
  <r>
    <x v="272"/>
    <x v="19"/>
    <n v="2268.010045516854"/>
    <n v="1462.7648579320239"/>
    <n v="2698.805401685393"/>
    <n v="0.84037553952592914"/>
    <n v="1134.005022758427"/>
  </r>
  <r>
    <x v="272"/>
    <x v="20"/>
    <n v="2194.2613960786516"/>
    <n v="1402.9625149684607"/>
    <n v="2604.4360028089886"/>
    <n v="0.84250923950984125"/>
    <n v="1097.1306980393258"/>
  </r>
  <r>
    <x v="272"/>
    <x v="21"/>
    <n v="2171.7396931348317"/>
    <n v="1385.3640683990538"/>
    <n v="2575.9827050561794"/>
    <n v="0.84307231134436844"/>
    <n v="1085.8698465674158"/>
  </r>
  <r>
    <x v="272"/>
    <x v="22"/>
    <n v="2296.1601481348312"/>
    <n v="1465.6901118922715"/>
    <n v="2724.0776292134829"/>
    <n v="0.84291289040753092"/>
    <n v="1148.0800740674156"/>
  </r>
  <r>
    <x v="272"/>
    <x v="23"/>
    <n v="2264.821024247191"/>
    <n v="1454.473970327572"/>
    <n v="2691.6368258426965"/>
    <n v="0.84142890396742953"/>
    <n v="1132.4105121235955"/>
  </r>
  <r>
    <x v="272"/>
    <x v="24"/>
    <n v="2206.2880989101122"/>
    <n v="1410.5102429781932"/>
    <n v="2618.6344382022471"/>
    <n v="0.84253382859532699"/>
    <n v="1103.1440494550561"/>
  </r>
  <r>
    <x v="272"/>
    <x v="25"/>
    <n v="2333.3829554831464"/>
    <n v="1478.3989267585782"/>
    <n v="2762.3068988764044"/>
    <n v="0.84472256012982228"/>
    <n v="1166.6914777415732"/>
  </r>
  <r>
    <x v="272"/>
    <x v="26"/>
    <n v="2515.7811948876401"/>
    <n v="1596.1293126911726"/>
    <n v="2979.3931938202245"/>
    <n v="0.84439381821298531"/>
    <n v="1257.8905974438201"/>
  </r>
  <r>
    <x v="272"/>
    <x v="27"/>
    <n v="2323.0135712022475"/>
    <n v="1469.3196441864457"/>
    <n v="2748.6891910112358"/>
    <n v="0.84513504793447258"/>
    <n v="1161.5067856011237"/>
  </r>
  <r>
    <x v="272"/>
    <x v="28"/>
    <n v="2239.2521243595506"/>
    <n v="1415.0085333891475"/>
    <n v="2648.8675365168538"/>
    <n v="0.84536206265114722"/>
    <n v="1119.6260621797753"/>
  </r>
  <r>
    <x v="272"/>
    <x v="29"/>
    <n v="2398.4519561797756"/>
    <n v="1530.2343826159106"/>
    <n v="2845.0288314606742"/>
    <n v="0.8430325660173994"/>
    <n v="1199.2259780898878"/>
  </r>
  <r>
    <x v="272"/>
    <x v="30"/>
    <n v="2093.6593235730338"/>
    <n v="1321.6391466594257"/>
    <n v="2475.911831460674"/>
    <n v="0.84561142160618508"/>
    <n v="1046.8296617865169"/>
  </r>
  <r>
    <x v="272"/>
    <x v="31"/>
    <n v="1962.8203047977529"/>
    <n v="1242.991721752137"/>
    <n v="2323.2933455056177"/>
    <n v="0.84484394043257793"/>
    <n v="981.41015239887645"/>
  </r>
  <r>
    <x v="272"/>
    <x v="32"/>
    <n v="1921.581842966292"/>
    <n v="1234.048329451057"/>
    <n v="2283.7145308988765"/>
    <n v="0.84142821572797544"/>
    <n v="960.79092148314601"/>
  </r>
  <r>
    <x v="272"/>
    <x v="33"/>
    <n v="2127.0164050112357"/>
    <n v="1360.1406248653816"/>
    <n v="2524.7141039325843"/>
    <n v="0.84247812522539467"/>
    <n v="1063.5082025056179"/>
  </r>
  <r>
    <x v="272"/>
    <x v="34"/>
    <n v="1926.6875186966292"/>
    <n v="1227.5631351286884"/>
    <n v="2284.5209662921347"/>
    <n v="0.84336609167729248"/>
    <n v="963.34375934831462"/>
  </r>
  <r>
    <x v="272"/>
    <x v="35"/>
    <n v="1825.347959696629"/>
    <n v="1160.2933222265217"/>
    <n v="2162.9090983146066"/>
    <n v="0.84393188836229238"/>
    <n v="912.6739798483145"/>
  </r>
  <r>
    <x v="272"/>
    <x v="36"/>
    <n v="1875.9063057977528"/>
    <n v="1190.998929985868"/>
    <n v="2222.0492612359553"/>
    <n v="0.84422354559067259"/>
    <n v="937.9531528988764"/>
  </r>
  <r>
    <x v="272"/>
    <x v="37"/>
    <n v="1942.1990478202249"/>
    <n v="1226.8081172404095"/>
    <n v="2297.2146825842697"/>
    <n v="0.84545822492973655"/>
    <n v="971.09952391011245"/>
  </r>
  <r>
    <x v="272"/>
    <x v="38"/>
    <n v="1788.9396291910109"/>
    <n v="1115.2041257372989"/>
    <n v="2108.0761938202245"/>
    <n v="0.848612414691293"/>
    <n v="894.46981459550545"/>
  </r>
  <r>
    <x v="272"/>
    <x v="39"/>
    <n v="1689.3019621011238"/>
    <n v="1052.3304058873448"/>
    <n v="1990.2613904494381"/>
    <n v="0.84878396888342789"/>
    <n v="844.65098105056188"/>
  </r>
  <r>
    <x v="272"/>
    <x v="40"/>
    <n v="1671.9831858539328"/>
    <n v="1054.7880218109356"/>
    <n v="1976.8929016853931"/>
    <n v="0.84576315916177824"/>
    <n v="835.9915929269664"/>
  </r>
  <r>
    <x v="272"/>
    <x v="41"/>
    <n v="1853.6601472584268"/>
    <n v="1163.0072078925068"/>
    <n v="2188.2965308988764"/>
    <n v="0.84707905034104658"/>
    <n v="926.83007362921342"/>
  </r>
  <r>
    <x v="272"/>
    <x v="42"/>
    <n v="1858.5713210561798"/>
    <n v="1173.9706102537773"/>
    <n v="2198.2935084269661"/>
    <n v="0.84546095138411181"/>
    <n v="929.28566052808992"/>
  </r>
  <r>
    <x v="272"/>
    <x v="43"/>
    <n v="1597.6874997303371"/>
    <n v="992.93859567310722"/>
    <n v="1881.0987219101123"/>
    <n v="0.84933740112693679"/>
    <n v="798.84374986516855"/>
  </r>
  <r>
    <x v="272"/>
    <x v="44"/>
    <n v="1519.0600934831461"/>
    <n v="960.62185057586578"/>
    <n v="1797.3140814606738"/>
    <n v="0.84518343741490565"/>
    <n v="759.53004674157307"/>
  </r>
  <r>
    <x v="272"/>
    <x v="45"/>
    <n v="1650.0571450786517"/>
    <n v="1033.5580422857774"/>
    <n v="1947.0312808988765"/>
    <n v="0.84747336176174726"/>
    <n v="825.02857253932586"/>
  </r>
  <r>
    <x v="272"/>
    <x v="46"/>
    <n v="1830.3766450786518"/>
    <n v="1151.5452311148745"/>
    <n v="2162.4835449438201"/>
    <n v="0.84642338636902958"/>
    <n v="915.1883225393259"/>
  </r>
  <r>
    <x v="272"/>
    <x v="47"/>
    <n v="1803.3084594606742"/>
    <n v="1118.9318339907186"/>
    <n v="2122.246415730337"/>
    <n v="0.84971681238066532"/>
    <n v="901.65422973033708"/>
  </r>
  <r>
    <x v="273"/>
    <x v="0"/>
    <n v="1748.1387967078651"/>
    <n v="1098.1971709877682"/>
    <n v="2064.4675533707864"/>
    <n v="0.84677465327733958"/>
    <n v="874.06939835393257"/>
  </r>
  <r>
    <x v="273"/>
    <x v="1"/>
    <n v="1752.798738842697"/>
    <n v="1096.8373366489136"/>
    <n v="2067.6932949438201"/>
    <n v="0.84770731864772098"/>
    <n v="876.39936942134852"/>
  </r>
  <r>
    <x v="273"/>
    <x v="2"/>
    <n v="1727.0150764044943"/>
    <n v="1086.36848733943"/>
    <n v="2040.2885983146066"/>
    <n v="0.84645626987824474"/>
    <n v="863.50753820224713"/>
  </r>
  <r>
    <x v="273"/>
    <x v="3"/>
    <n v="1694.6264525056181"/>
    <n v="1073.3623081076591"/>
    <n v="2005.9574915730336"/>
    <n v="0.84479679137005259"/>
    <n v="847.31322625280905"/>
  </r>
  <r>
    <x v="273"/>
    <x v="4"/>
    <n v="1720.1062056741575"/>
    <n v="1083.891704560873"/>
    <n v="2033.1223735955055"/>
    <n v="0.84604164904850765"/>
    <n v="860.05310283707877"/>
  </r>
  <r>
    <x v="273"/>
    <x v="5"/>
    <n v="1679.9780257078651"/>
    <n v="1053.3418419497098"/>
    <n v="1982.8906179775281"/>
    <n v="0.84723686242531004"/>
    <n v="839.98901285393254"/>
  </r>
  <r>
    <x v="273"/>
    <x v="6"/>
    <n v="1661.8083035056179"/>
    <n v="1046.3445784783978"/>
    <n v="1963.7830365168541"/>
    <n v="0.84622805707353177"/>
    <n v="830.90415175280896"/>
  </r>
  <r>
    <x v="273"/>
    <x v="7"/>
    <n v="1665.3944328876405"/>
    <n v="1045.039682289962"/>
    <n v="1966.1247556179771"/>
    <n v="0.84704412989509748"/>
    <n v="832.69721644382025"/>
  </r>
  <r>
    <x v="273"/>
    <x v="8"/>
    <n v="1723.7166477977528"/>
    <n v="1078.9031604441079"/>
    <n v="2033.5267668539323"/>
    <n v="0.84764886102999937"/>
    <n v="861.85832389887639"/>
  </r>
  <r>
    <x v="273"/>
    <x v="9"/>
    <n v="1790.2201002471909"/>
    <n v="1118.7430791134586"/>
    <n v="2111.036258426966"/>
    <n v="0.84802906302574332"/>
    <n v="895.11005012359544"/>
  </r>
  <r>
    <x v="273"/>
    <x v="10"/>
    <n v="2005.217673977528"/>
    <n v="1270.8925950806574"/>
    <n v="2374.039997191011"/>
    <n v="0.84464359334725725"/>
    <n v="1002.608836988764"/>
  </r>
  <r>
    <x v="273"/>
    <x v="11"/>
    <n v="2202.1589849662928"/>
    <n v="1399.9561802616995"/>
    <n v="2609.4791629213482"/>
    <n v="0.84390748018119643"/>
    <n v="1101.0794924831464"/>
  </r>
  <r>
    <x v="273"/>
    <x v="12"/>
    <n v="2224.5996454382021"/>
    <n v="1410.2561624691184"/>
    <n v="2633.9449550561794"/>
    <n v="0.84458851016146375"/>
    <n v="1112.299822719101"/>
  </r>
  <r>
    <x v="273"/>
    <x v="13"/>
    <n v="2301.2739281123595"/>
    <n v="1464.7403549023413"/>
    <n v="2727.8793960674152"/>
    <n v="0.84361278267284778"/>
    <n v="1150.6369640561797"/>
  </r>
  <r>
    <x v="273"/>
    <x v="14"/>
    <n v="2137.637020955056"/>
    <n v="1357.0090755783701"/>
    <n v="2531.9884803370787"/>
    <n v="0.84425226953263099"/>
    <n v="1068.818510477528"/>
  </r>
  <r>
    <x v="273"/>
    <x v="15"/>
    <n v="1925.690696292135"/>
    <n v="1227.3949124456703"/>
    <n v="2283.5899213483149"/>
    <n v="0.84327342588512433"/>
    <n v="962.84534814606752"/>
  </r>
  <r>
    <x v="273"/>
    <x v="16"/>
    <n v="1985.0948282022471"/>
    <n v="1263.3578002095162"/>
    <n v="2353.0138988764043"/>
    <n v="0.84363922760938914"/>
    <n v="992.54741410112354"/>
  </r>
  <r>
    <x v="273"/>
    <x v="17"/>
    <n v="2088.6590030561797"/>
    <n v="1326.3371612649671"/>
    <n v="2474.2002134831459"/>
    <n v="0.84417541946445529"/>
    <n v="1044.3295015280898"/>
  </r>
  <r>
    <x v="273"/>
    <x v="18"/>
    <n v="2148.3184187528091"/>
    <n v="1366.4323233114628"/>
    <n v="2546.0576039325842"/>
    <n v="0.84378233054686735"/>
    <n v="1074.1592093764045"/>
  </r>
  <r>
    <x v="273"/>
    <x v="19"/>
    <n v="2200.5989173820226"/>
    <n v="1401.2256410642262"/>
    <n v="2608.8443595505619"/>
    <n v="0.84351483419314832"/>
    <n v="1100.2994586910113"/>
  </r>
  <r>
    <x v="273"/>
    <x v="20"/>
    <n v="2325.1044669775279"/>
    <n v="1489.5070887980862"/>
    <n v="2761.2935646067413"/>
    <n v="0.8420345075872675"/>
    <n v="1162.5522334887639"/>
  </r>
  <r>
    <x v="273"/>
    <x v="21"/>
    <n v="2436.5702828426965"/>
    <n v="1571.6337597653867"/>
    <n v="2899.4667471910111"/>
    <n v="0.84035117326426789"/>
    <n v="1218.2851414213483"/>
  </r>
  <r>
    <x v="273"/>
    <x v="22"/>
    <n v="2431.1647499662922"/>
    <n v="1551.1958094857087"/>
    <n v="2883.881148876404"/>
    <n v="0.84301835771335598"/>
    <n v="1215.5823749831461"/>
  </r>
  <r>
    <x v="273"/>
    <x v="23"/>
    <n v="2646.6121094157302"/>
    <n v="1692.8895744047438"/>
    <n v="3141.7241713483149"/>
    <n v="0.84240753327492135"/>
    <n v="1323.3060547078651"/>
  </r>
  <r>
    <x v="273"/>
    <x v="24"/>
    <n v="2497.6600981685397"/>
    <n v="1586.3159863004496"/>
    <n v="2958.8349691011235"/>
    <n v="0.84413633212105565"/>
    <n v="1248.8300490842698"/>
  </r>
  <r>
    <x v="273"/>
    <x v="25"/>
    <n v="2430.9297267977531"/>
    <n v="1550.7117764476625"/>
    <n v="2883.4226797752813"/>
    <n v="0.84307089066359386"/>
    <n v="1215.4648633988766"/>
  </r>
  <r>
    <x v="273"/>
    <x v="26"/>
    <n v="2503.6693974606742"/>
    <n v="1593.1789875389456"/>
    <n v="2967.588202247191"/>
    <n v="0.84367143512862852"/>
    <n v="1251.8346987303371"/>
  </r>
  <r>
    <x v="273"/>
    <x v="27"/>
    <n v="2669.8672467303372"/>
    <n v="1689.9773940605023"/>
    <n v="3159.7808005617981"/>
    <n v="0.84495331013329922"/>
    <n v="1334.9336233651686"/>
  </r>
  <r>
    <x v="273"/>
    <x v="28"/>
    <n v="2343.2053030786515"/>
    <n v="1497.4336657509186"/>
    <n v="2780.8125926966291"/>
    <n v="0.84263330410424464"/>
    <n v="1171.6026515393257"/>
  </r>
  <r>
    <x v="273"/>
    <x v="29"/>
    <n v="2494.4427120337082"/>
    <n v="1600.5578999220857"/>
    <n v="2963.7864353932587"/>
    <n v="0.84164050494506226"/>
    <n v="1247.2213560168541"/>
  </r>
  <r>
    <x v="273"/>
    <x v="30"/>
    <n v="2543.323478966292"/>
    <n v="1622.1134108882977"/>
    <n v="3016.5785646067416"/>
    <n v="0.84311527927927654"/>
    <n v="1271.661739483146"/>
  </r>
  <r>
    <x v="273"/>
    <x v="31"/>
    <n v="2201.2269965393261"/>
    <n v="1403.5782379577422"/>
    <n v="2610.6382668539322"/>
    <n v="0.84317579516369168"/>
    <n v="1100.6134982696631"/>
  </r>
  <r>
    <x v="273"/>
    <x v="32"/>
    <n v="2178.1866217752804"/>
    <n v="1378.2769823289177"/>
    <n v="2577.6237893258426"/>
    <n v="0.84503666935234489"/>
    <n v="1089.0933108876402"/>
  </r>
  <r>
    <x v="273"/>
    <x v="33"/>
    <n v="2088.419927764045"/>
    <n v="1324.6384842923819"/>
    <n v="2473.0881320224717"/>
    <n v="0.84445835177582285"/>
    <n v="1044.2099638820225"/>
  </r>
  <r>
    <x v="273"/>
    <x v="34"/>
    <n v="2357.3634229213485"/>
    <n v="1490.5616155579353"/>
    <n v="2789.0744410112361"/>
    <n v="0.84521351895743524"/>
    <n v="1178.6817114606743"/>
  </r>
  <r>
    <x v="273"/>
    <x v="35"/>
    <n v="2270.011794573034"/>
    <n v="1429.1434484318495"/>
    <n v="2682.4251235955057"/>
    <n v="0.84625355414593062"/>
    <n v="1135.005897286517"/>
  </r>
  <r>
    <x v="273"/>
    <x v="36"/>
    <n v="1952.3253046853933"/>
    <n v="1225.4904408341083"/>
    <n v="2305.0815421348311"/>
    <n v="0.84696583135938186"/>
    <n v="976.16265234269667"/>
  </r>
  <r>
    <x v="273"/>
    <x v="37"/>
    <n v="1910.7505165955056"/>
    <n v="1192.9732546809196"/>
    <n v="2252.5880056179776"/>
    <n v="0.84824677740895105"/>
    <n v="955.37525829775279"/>
  </r>
  <r>
    <x v="273"/>
    <x v="38"/>
    <n v="1827.0701122247194"/>
    <n v="1135.213488297961"/>
    <n v="2151.0218174157308"/>
    <n v="0.8493963647564432"/>
    <n v="913.53505611235971"/>
  </r>
  <r>
    <x v="273"/>
    <x v="39"/>
    <n v="1810.8292008539327"/>
    <n v="1128.0934122649185"/>
    <n v="2133.470679775281"/>
    <n v="0.84877154301678415"/>
    <n v="905.41460042696633"/>
  </r>
  <r>
    <x v="273"/>
    <x v="40"/>
    <n v="1972.6061832808991"/>
    <n v="1248.2014922122473"/>
    <n v="2334.3483286516853"/>
    <n v="0.84503506142130569"/>
    <n v="986.30309164044957"/>
  </r>
  <r>
    <x v="273"/>
    <x v="41"/>
    <n v="2082.6456516404496"/>
    <n v="1311.1318585497054"/>
    <n v="2460.9916011235955"/>
    <n v="0.84626280345271909"/>
    <n v="1041.3228258202248"/>
  </r>
  <r>
    <x v="273"/>
    <x v="42"/>
    <n v="1770.0405247415736"/>
    <n v="1100.3811180950659"/>
    <n v="2084.1981825842695"/>
    <n v="0.84926689771259611"/>
    <n v="885.02026237078678"/>
  </r>
  <r>
    <x v="273"/>
    <x v="43"/>
    <n v="1594.0851618539325"/>
    <n v="990.80654834916822"/>
    <n v="1876.9137219101124"/>
    <n v="0.84931190136521106"/>
    <n v="797.04258092696625"/>
  </r>
  <r>
    <x v="273"/>
    <x v="44"/>
    <n v="1586.2848239325847"/>
    <n v="977.61006717816178"/>
    <n v="1863.3359831460673"/>
    <n v="0.85131443726766454"/>
    <n v="793.14241196629234"/>
  </r>
  <r>
    <x v="273"/>
    <x v="45"/>
    <n v="1621.4977779775281"/>
    <n v="1021.4034732328996"/>
    <n v="1916.3820337078648"/>
    <n v="0.84612449368470277"/>
    <n v="810.74888898876407"/>
  </r>
  <r>
    <x v="273"/>
    <x v="46"/>
    <n v="1809.346123617978"/>
    <n v="1131.8499309479855"/>
    <n v="2134.2018792134832"/>
    <n v="0.84778583565148757"/>
    <n v="904.67306180898902"/>
  </r>
  <r>
    <x v="273"/>
    <x v="47"/>
    <n v="1784.7294727752808"/>
    <n v="1117.5144668781111"/>
    <n v="2105.7297724719097"/>
    <n v="0.84755864503933587"/>
    <n v="892.36473638764039"/>
  </r>
  <r>
    <x v="274"/>
    <x v="0"/>
    <n v="1797.8259362359552"/>
    <n v="1131.6305873333192"/>
    <n v="2124.3271601123593"/>
    <n v="0.84630370029297419"/>
    <n v="898.91296811797758"/>
  </r>
  <r>
    <x v="274"/>
    <x v="1"/>
    <n v="1711.8803947752808"/>
    <n v="1077.2229285924361"/>
    <n v="2022.6081488764046"/>
    <n v="0.84637273696650606"/>
    <n v="855.94019738764041"/>
  </r>
  <r>
    <x v="274"/>
    <x v="2"/>
    <n v="1680.7843983033706"/>
    <n v="1063.3554359963225"/>
    <n v="1988.9094943820226"/>
    <n v="0.84507837236988503"/>
    <n v="840.3921991516853"/>
  </r>
  <r>
    <x v="274"/>
    <x v="3"/>
    <n v="1701.4178116516855"/>
    <n v="1075.8866801553859"/>
    <n v="2013.0461292134833"/>
    <n v="0.84519564006039249"/>
    <n v="850.70890582584275"/>
  </r>
  <r>
    <x v="274"/>
    <x v="4"/>
    <n v="1702.3538522022475"/>
    <n v="1075.320981945795"/>
    <n v="2013.5351629213483"/>
    <n v="0.84545523890051077"/>
    <n v="851.17692610112374"/>
  </r>
  <r>
    <x v="274"/>
    <x v="5"/>
    <n v="1698.4759699213485"/>
    <n v="1072.0738236791394"/>
    <n v="2008.52256741573"/>
    <n v="0.84563449645810862"/>
    <n v="849.23798496067423"/>
  </r>
  <r>
    <x v="274"/>
    <x v="6"/>
    <n v="1688.26867058427"/>
    <n v="1059.7918110728403"/>
    <n v="1993.3413623595507"/>
    <n v="0.84695411556896549"/>
    <n v="844.13433529213501"/>
  </r>
  <r>
    <x v="274"/>
    <x v="7"/>
    <n v="1730.3013486404495"/>
    <n v="1099.2451970715281"/>
    <n v="2049.9470140449439"/>
    <n v="0.84407125490830548"/>
    <n v="865.15067432022477"/>
  </r>
  <r>
    <x v="274"/>
    <x v="8"/>
    <n v="1716.3377307303372"/>
    <n v="1080.1118607667231"/>
    <n v="2027.9193370786513"/>
    <n v="0.84635404345166532"/>
    <n v="858.16886536516859"/>
  </r>
  <r>
    <x v="274"/>
    <x v="9"/>
    <n v="1788.7410751348318"/>
    <n v="1130.3451108206939"/>
    <n v="2115.9571601123594"/>
    <n v="0.84535788760479813"/>
    <n v="894.37053756741591"/>
  </r>
  <r>
    <x v="274"/>
    <x v="10"/>
    <n v="2026.154996595506"/>
    <n v="1284.5217704327954"/>
    <n v="2399.0206853932582"/>
    <n v="0.84457587586968619"/>
    <n v="1013.077498297753"/>
  </r>
  <r>
    <x v="274"/>
    <x v="11"/>
    <n v="2023.9263286179776"/>
    <n v="1292.5571564302195"/>
    <n v="2401.4540983146067"/>
    <n v="0.84279201090639777"/>
    <n v="1011.9631643089888"/>
  </r>
  <r>
    <x v="274"/>
    <x v="12"/>
    <n v="2082.702381370787"/>
    <n v="1321.129422784016"/>
    <n v="2466.3803764044942"/>
    <n v="0.84443681165147944"/>
    <n v="1041.3511906853935"/>
  </r>
  <r>
    <x v="274"/>
    <x v="13"/>
    <n v="2053.612186078652"/>
    <n v="1303.9500070557397"/>
    <n v="2432.6135393258428"/>
    <n v="0.84419993265669946"/>
    <n v="1026.806093039326"/>
  </r>
  <r>
    <x v="274"/>
    <x v="14"/>
    <n v="1918.7777734382021"/>
    <n v="1217.8356476706283"/>
    <n v="2272.6266320224718"/>
    <n v="0.84429960751213673"/>
    <n v="959.38888671910104"/>
  </r>
  <r>
    <x v="274"/>
    <x v="15"/>
    <n v="1680.8289716629213"/>
    <n v="1045.187220958177"/>
    <n v="1979.2933988764046"/>
    <n v="0.84920657675970923"/>
    <n v="840.41448583146064"/>
  </r>
  <r>
    <x v="274"/>
    <x v="16"/>
    <n v="1622.6364247078652"/>
    <n v="1027.0115924547711"/>
    <n v="1920.3389747191011"/>
    <n v="0.84497395828005706"/>
    <n v="811.31821235393261"/>
  </r>
  <r>
    <x v="274"/>
    <x v="17"/>
    <n v="1664.276046775281"/>
    <n v="1052.7911455629337"/>
    <n v="1969.3105280898876"/>
    <n v="0.84510595106071373"/>
    <n v="832.13802338764049"/>
  </r>
  <r>
    <x v="274"/>
    <x v="18"/>
    <n v="1708.1402846966294"/>
    <n v="1072.4992570851646"/>
    <n v="2016.9278342696628"/>
    <n v="0.84690203371364225"/>
    <n v="854.07014234831468"/>
  </r>
  <r>
    <x v="274"/>
    <x v="19"/>
    <n v="1756.7009338651687"/>
    <n v="1108.920442384584"/>
    <n v="2077.4269466292135"/>
    <n v="0.84561381891938603"/>
    <n v="878.35046693258437"/>
  </r>
  <r>
    <x v="274"/>
    <x v="20"/>
    <n v="1723.3762694157301"/>
    <n v="1095.5451750888037"/>
    <n v="2042.1177724719103"/>
    <n v="0.84391619947053542"/>
    <n v="861.68813470786506"/>
  </r>
  <r>
    <x v="274"/>
    <x v="21"/>
    <n v="1871.7609833595507"/>
    <n v="1188.3559377937092"/>
    <n v="2217.1330617977528"/>
    <n v="0.84422582280282321"/>
    <n v="935.88049167977533"/>
  </r>
  <r>
    <x v="274"/>
    <x v="22"/>
    <n v="1961.95720247191"/>
    <n v="1239.535830151558"/>
    <n v="2320.7165140449438"/>
    <n v="0.84541010959252139"/>
    <n v="980.97860123595501"/>
  </r>
  <r>
    <x v="274"/>
    <x v="23"/>
    <n v="1951.4419417415727"/>
    <n v="1233.3249242669383"/>
    <n v="2308.5094803370785"/>
    <n v="0.84532550477402923"/>
    <n v="975.72097087078635"/>
  </r>
  <r>
    <x v="274"/>
    <x v="24"/>
    <n v="1953.7030267078653"/>
    <n v="1222.5085105288817"/>
    <n v="2304.6653932584268"/>
    <n v="0.84771656329062284"/>
    <n v="976.85151335393266"/>
  </r>
  <r>
    <x v="274"/>
    <x v="25"/>
    <n v="1941.6074377752809"/>
    <n v="1219.9576375288786"/>
    <n v="2293.0625983146065"/>
    <n v="0.84673110939158658"/>
    <n v="970.80371888764046"/>
  </r>
  <r>
    <x v="274"/>
    <x v="26"/>
    <n v="1972.1482933146069"/>
    <n v="1244.5953258059992"/>
    <n v="2332.0348230337081"/>
    <n v="0.84567703442312647"/>
    <n v="986.07414665730346"/>
  </r>
  <r>
    <x v="274"/>
    <x v="27"/>
    <n v="2213.8128924269668"/>
    <n v="1396.0186584575647"/>
    <n v="2617.2190617977531"/>
    <n v="0.84586457616058741"/>
    <n v="1106.9064462134834"/>
  </r>
  <r>
    <x v="274"/>
    <x v="28"/>
    <n v="2092.6057714382023"/>
    <n v="1305.0219485316575"/>
    <n v="2466.1875842696631"/>
    <n v="0.84851849258575629"/>
    <n v="1046.3028857191011"/>
  </r>
  <r>
    <x v="274"/>
    <x v="29"/>
    <n v="1677.4778654494385"/>
    <n v="1057.6848052912474"/>
    <n v="1983.0857612359553"/>
    <n v="0.84589274868473308"/>
    <n v="838.73893272471923"/>
  </r>
  <r>
    <x v="274"/>
    <x v="30"/>
    <n v="1660.0902031011237"/>
    <n v="1047.7738100648642"/>
    <n v="1963.0918061797752"/>
    <n v="0.84565082380517909"/>
    <n v="830.04510155056187"/>
  </r>
  <r>
    <x v="274"/>
    <x v="31"/>
    <n v="1721.9661304044944"/>
    <n v="1082.1986479756608"/>
    <n v="2033.7947949438203"/>
    <n v="0.84667643691755068"/>
    <n v="860.98306520224719"/>
  </r>
  <r>
    <x v="274"/>
    <x v="32"/>
    <n v="1837.5651123370787"/>
    <n v="1162.4913286938656"/>
    <n v="2174.403741573034"/>
    <n v="0.84508919719192754"/>
    <n v="918.78255616853937"/>
  </r>
  <r>
    <x v="274"/>
    <x v="33"/>
    <n v="1702.6375008539328"/>
    <n v="1076.6105009723835"/>
    <n v="2014.463856741573"/>
    <n v="0.84520627915755997"/>
    <n v="851.3187504269664"/>
  </r>
  <r>
    <x v="274"/>
    <x v="34"/>
    <n v="1620.7927084719101"/>
    <n v="1010.8500129068509"/>
    <n v="1910.1797696629212"/>
    <n v="0.84850270859999866"/>
    <n v="810.39635423595507"/>
  </r>
  <r>
    <x v="274"/>
    <x v="35"/>
    <n v="1623.1267316629212"/>
    <n v="1012.1103006633116"/>
    <n v="1912.8271348314609"/>
    <n v="0.84854857091199454"/>
    <n v="811.5633658314606"/>
  </r>
  <r>
    <x v="274"/>
    <x v="36"/>
    <n v="1539.430118797753"/>
    <n v="968.72672097249892"/>
    <n v="1818.8668314606746"/>
    <n v="0.84636769013017032"/>
    <n v="769.71505939887652"/>
  </r>
  <r>
    <x v="274"/>
    <x v="37"/>
    <n v="1698.3422498426967"/>
    <n v="1069.1776429083009"/>
    <n v="2006.8650252808989"/>
    <n v="0.84626630513179701"/>
    <n v="849.17112492134834"/>
  </r>
  <r>
    <x v="274"/>
    <x v="38"/>
    <n v="1822.6897666179775"/>
    <n v="1134.5105298841554"/>
    <n v="2146.9308623595507"/>
    <n v="0.84897459837844003"/>
    <n v="911.34488330898876"/>
  </r>
  <r>
    <x v="274"/>
    <x v="39"/>
    <n v="1571.8795245505619"/>
    <n v="981.14655790930522"/>
    <n v="1852.9581235955059"/>
    <n v="0.84830817520067037"/>
    <n v="785.93976227528094"/>
  </r>
  <r>
    <x v="274"/>
    <x v="40"/>
    <n v="1498.7792148876404"/>
    <n v="942.86556077151647"/>
    <n v="1770.6876067415726"/>
    <n v="0.84643909472303858"/>
    <n v="749.38960744382018"/>
  </r>
  <r>
    <x v="274"/>
    <x v="41"/>
    <n v="1524.0320491348314"/>
    <n v="965.25608373277282"/>
    <n v="1803.9936235955056"/>
    <n v="0.8448101086395815"/>
    <n v="762.01602456741568"/>
  </r>
  <r>
    <x v="274"/>
    <x v="42"/>
    <n v="1517.7958309213486"/>
    <n v="956.91691052470105"/>
    <n v="1794.2670252808989"/>
    <n v="0.84591413069285615"/>
    <n v="758.89791546067431"/>
  </r>
  <r>
    <x v="274"/>
    <x v="43"/>
    <n v="1535.8926148988764"/>
    <n v="967.03344188055689"/>
    <n v="1814.9710196629214"/>
    <n v="0.84623533833841835"/>
    <n v="767.94630744943822"/>
  </r>
  <r>
    <x v="274"/>
    <x v="44"/>
    <n v="1601.2574206179779"/>
    <n v="982.74211184113665"/>
    <n v="1878.7781629213484"/>
    <n v="0.85228658296099835"/>
    <n v="800.62871030898896"/>
  </r>
  <r>
    <x v="274"/>
    <x v="45"/>
    <n v="1705.8143657528092"/>
    <n v="1063.0860039263196"/>
    <n v="2009.9638061797752"/>
    <n v="0.84867914561852442"/>
    <n v="852.90718287640459"/>
  </r>
  <r>
    <x v="274"/>
    <x v="46"/>
    <n v="1813.0376082134835"/>
    <n v="1142.3615972764742"/>
    <n v="2142.9174943820226"/>
    <n v="0.84606038868348021"/>
    <n v="906.51880410674175"/>
  </r>
  <r>
    <x v="274"/>
    <x v="47"/>
    <n v="1749.01810752809"/>
    <n v="1094.3203812600582"/>
    <n v="2063.1532752808989"/>
    <n v="0.84774026655385581"/>
    <n v="874.50905376404501"/>
  </r>
  <r>
    <x v="275"/>
    <x v="0"/>
    <n v="1812.2758089775282"/>
    <n v="1140.4827570369757"/>
    <n v="2141.2717078651685"/>
    <n v="0.84635490317310236"/>
    <n v="906.13790448876409"/>
  </r>
  <r>
    <x v="275"/>
    <x v="1"/>
    <n v="1812.9930348539328"/>
    <n v="1144.5169625913541"/>
    <n v="2144.0295758426964"/>
    <n v="0.84560075816181224"/>
    <n v="906.49651742696642"/>
  </r>
  <r>
    <x v="275"/>
    <x v="2"/>
    <n v="1751.8748546629211"/>
    <n v="1092.9338619112507"/>
    <n v="2064.8413820224719"/>
    <n v="0.84843071720453112"/>
    <n v="875.93742733146053"/>
  </r>
  <r>
    <x v="275"/>
    <x v="3"/>
    <n v="1737.7491518089887"/>
    <n v="1083.3588389390468"/>
    <n v="2047.7886825842697"/>
    <n v="0.84859788834069683"/>
    <n v="868.87457590449435"/>
  </r>
  <r>
    <x v="275"/>
    <x v="4"/>
    <n v="1752.0572002247193"/>
    <n v="1086.4083864193649"/>
    <n v="2061.5498089887642"/>
    <n v="0.84987381463470058"/>
    <n v="876.02860011235964"/>
  </r>
  <r>
    <x v="275"/>
    <x v="5"/>
    <n v="1738.2961884943822"/>
    <n v="1084.3522149874261"/>
    <n v="2048.7785056179778"/>
    <n v="0.8484549128799338"/>
    <n v="869.14809424719112"/>
  </r>
  <r>
    <x v="275"/>
    <x v="6"/>
    <n v="1708.9709700337078"/>
    <n v="1064.8666157232281"/>
    <n v="2013.5845365168539"/>
    <n v="0.8487207460333035"/>
    <n v="854.48548501685389"/>
  </r>
  <r>
    <x v="275"/>
    <x v="7"/>
    <n v="1744.666126786517"/>
    <n v="1095.4643404989313"/>
    <n v="2060.0733033707866"/>
    <n v="0.84689516821164279"/>
    <n v="872.3330633932585"/>
  </r>
  <r>
    <x v="275"/>
    <x v="8"/>
    <n v="1825.8220581573034"/>
    <n v="1142.6447440260799"/>
    <n v="2153.8948904494382"/>
    <n v="0.84768391728545389"/>
    <n v="912.91102907865172"/>
  </r>
  <r>
    <x v="275"/>
    <x v="9"/>
    <n v="1785.5601581123599"/>
    <n v="1121.1156023286558"/>
    <n v="2108.346573033708"/>
    <n v="0.84690068556570874"/>
    <n v="892.78007905617994"/>
  </r>
  <r>
    <x v="275"/>
    <x v="10"/>
    <n v="1859.2601820674158"/>
    <n v="1164.9147730719699"/>
    <n v="2194.0544325842693"/>
    <n v="0.84740841177649562"/>
    <n v="929.63009103370791"/>
  </r>
  <r>
    <x v="275"/>
    <x v="11"/>
    <n v="1805.1076023370786"/>
    <n v="1127.776718336577"/>
    <n v="2128.4486797752807"/>
    <n v="0.84808603537843341"/>
    <n v="902.55380116853928"/>
  </r>
  <r>
    <x v="275"/>
    <x v="12"/>
    <n v="1795.9660115056179"/>
    <n v="1124.1390489151636"/>
    <n v="2118.7691039325841"/>
    <n v="0.84764593186307036"/>
    <n v="897.98300575280894"/>
  </r>
  <r>
    <x v="275"/>
    <x v="13"/>
    <n v="1755.2502736179774"/>
    <n v="1087.3618141677152"/>
    <n v="2064.7661460674158"/>
    <n v="0.85009640290792887"/>
    <n v="877.62513680898871"/>
  </r>
  <r>
    <x v="275"/>
    <x v="14"/>
    <n v="1636.9647337415731"/>
    <n v="1018.0339880319499"/>
    <n v="1927.7050449438202"/>
    <n v="0.8491780099010322"/>
    <n v="818.48236687078656"/>
  </r>
  <r>
    <x v="275"/>
    <x v="15"/>
    <n v="1418.1419553370788"/>
    <n v="888.94797229770404"/>
    <n v="1673.7249185393259"/>
    <n v="0.84729691219194103"/>
    <n v="709.0709776685394"/>
  </r>
  <r>
    <x v="275"/>
    <x v="16"/>
    <n v="1413.3888143595505"/>
    <n v="882.44864345950089"/>
    <n v="1666.2483455056179"/>
    <n v="0.84824619221491981"/>
    <n v="706.69440717977523"/>
  </r>
  <r>
    <x v="275"/>
    <x v="17"/>
    <n v="1391.9247156741571"/>
    <n v="874.33466559127214"/>
    <n v="1643.7504438202245"/>
    <n v="0.84679807747409541"/>
    <n v="695.96235783707857"/>
  </r>
  <r>
    <x v="275"/>
    <x v="18"/>
    <n v="1455.0486970449442"/>
    <n v="921.73371062838532"/>
    <n v="1722.4284438202249"/>
    <n v="0.84476583179139142"/>
    <n v="727.52434852247211"/>
  </r>
  <r>
    <x v="275"/>
    <x v="19"/>
    <n v="1368.7425165842697"/>
    <n v="865.76886667975339"/>
    <n v="1619.5714887640447"/>
    <n v="0.84512633500902634"/>
    <n v="684.37125829213483"/>
  </r>
  <r>
    <x v="275"/>
    <x v="20"/>
    <n v="1433.163177505618"/>
    <n v="894.99769673744902"/>
    <n v="1689.6678876404494"/>
    <n v="0.84819223232499874"/>
    <n v="716.58158875280901"/>
  </r>
  <r>
    <x v="275"/>
    <x v="21"/>
    <n v="1437.0572682808991"/>
    <n v="909.9826812120931"/>
    <n v="1700.9415252808985"/>
    <n v="0.84485988902151066"/>
    <n v="718.52863414044953"/>
  </r>
  <r>
    <x v="275"/>
    <x v="22"/>
    <n v="1525.1301746292136"/>
    <n v="958.70448644900898"/>
    <n v="1801.4261966292133"/>
    <n v="0.84662373484020692"/>
    <n v="762.56508731460679"/>
  </r>
  <r>
    <x v="275"/>
    <x v="23"/>
    <n v="1507.5277497303371"/>
    <n v="967.46094130659606"/>
    <n v="1791.2622893258426"/>
    <n v="0.84160078549842554"/>
    <n v="753.76387486516853"/>
  </r>
  <r>
    <x v="275"/>
    <x v="24"/>
    <n v="1517.8809255168539"/>
    <n v="968.69969129215099"/>
    <n v="1800.6503258426967"/>
    <n v="0.84296262507629971"/>
    <n v="758.94046275842697"/>
  </r>
  <r>
    <x v="275"/>
    <x v="25"/>
    <n v="1518.3671803483146"/>
    <n v="975.24387098883915"/>
    <n v="1804.5884578651685"/>
    <n v="0.84139249241599712"/>
    <n v="759.1835901741573"/>
  </r>
  <r>
    <x v="275"/>
    <x v="26"/>
    <n v="1510.0927439662921"/>
    <n v="962.91461385141656"/>
    <n v="1790.9731011235954"/>
    <n v="0.84316885776727268"/>
    <n v="755.04637198314606"/>
  </r>
  <r>
    <x v="275"/>
    <x v="27"/>
    <n v="1690.2582632696628"/>
    <n v="1065.468938883942"/>
    <n v="1998.0483117977528"/>
    <n v="0.84595465149130733"/>
    <n v="845.12913163483142"/>
  </r>
  <r>
    <x v="275"/>
    <x v="28"/>
    <n v="1727.9227520898878"/>
    <n v="1108.7028797530368"/>
    <n v="2053.0316882022471"/>
    <n v="0.84164446268384518"/>
    <n v="863.9613760449439"/>
  </r>
  <r>
    <x v="275"/>
    <x v="29"/>
    <n v="1506.8186281011237"/>
    <n v="965.44818972436951"/>
    <n v="1789.5788848314608"/>
    <n v="0.84199620417572885"/>
    <n v="753.40931405056187"/>
  </r>
  <r>
    <x v="275"/>
    <x v="30"/>
    <n v="1548.8229412921351"/>
    <n v="989.81726928234161"/>
    <n v="1838.094320224719"/>
    <n v="0.84262430075012762"/>
    <n v="774.41147064606753"/>
  </r>
  <r>
    <x v="275"/>
    <x v="31"/>
    <n v="1545.7230667415729"/>
    <n v="986.90467764730397"/>
    <n v="1833.9140224719101"/>
    <n v="0.84285470736414991"/>
    <n v="772.86153337078645"/>
  </r>
  <r>
    <x v="275"/>
    <x v="32"/>
    <n v="1520.0204467752808"/>
    <n v="972.0149735665193"/>
    <n v="1804.2381404494379"/>
    <n v="0.84247218407468205"/>
    <n v="760.01022338764039"/>
  </r>
  <r>
    <x v="275"/>
    <x v="33"/>
    <n v="1671.043093179775"/>
    <n v="1066.8743418275531"/>
    <n v="1982.5755674157303"/>
    <n v="0.84286476674277033"/>
    <n v="835.52154658988752"/>
  </r>
  <r>
    <x v="275"/>
    <x v="34"/>
    <n v="1817.7988534382025"/>
    <n v="1145.8353670572899"/>
    <n v="2148.7976544943822"/>
    <n v="0.84596092593275629"/>
    <n v="908.89942671910126"/>
  </r>
  <r>
    <x v="275"/>
    <x v="35"/>
    <n v="1738.0571132022471"/>
    <n v="1096.3871501024264"/>
    <n v="2054.9713651685393"/>
    <n v="0.84578167008166549"/>
    <n v="869.02855660112357"/>
  </r>
  <r>
    <x v="275"/>
    <x v="36"/>
    <n v="1478.0971760561797"/>
    <n v="944.76648952536618"/>
    <n v="1754.239146067416"/>
    <n v="0.84258590362079178"/>
    <n v="739.04858802808985"/>
  </r>
  <r>
    <x v="275"/>
    <x v="37"/>
    <n v="1446.7742606629215"/>
    <n v="921.92884912154398"/>
    <n v="1715.5490561797753"/>
    <n v="0.84333016036547048"/>
    <n v="723.38713033146075"/>
  </r>
  <r>
    <x v="275"/>
    <x v="38"/>
    <n v="1389.4123990449439"/>
    <n v="868.03058849857462"/>
    <n v="1638.274676966292"/>
    <n v="0.84809490043380042"/>
    <n v="694.70619952247193"/>
  </r>
  <r>
    <x v="275"/>
    <x v="39"/>
    <n v="1370.0351440112361"/>
    <n v="862.48243872544379"/>
    <n v="1618.9108230337079"/>
    <n v="0.8462696799097934"/>
    <n v="685.01757200561804"/>
  </r>
  <r>
    <x v="275"/>
    <x v="40"/>
    <n v="1394.574804505618"/>
    <n v="870.33245132627292"/>
    <n v="1643.872702247191"/>
    <n v="0.8483472002419773"/>
    <n v="697.28740225280899"/>
  </r>
  <r>
    <x v="275"/>
    <x v="41"/>
    <n v="1464.409102550562"/>
    <n v="925.42134503001455"/>
    <n v="1732.310216292135"/>
    <n v="0.84535038169145427"/>
    <n v="732.20455127528101"/>
  </r>
  <r>
    <x v="275"/>
    <x v="42"/>
    <n v="1639.2420272022473"/>
    <n v="1033.0939647880516"/>
    <n v="1937.6267865168538"/>
    <n v="0.84600504008772837"/>
    <n v="819.62101360112365"/>
  </r>
  <r>
    <x v="275"/>
    <x v="43"/>
    <n v="1468.530112247191"/>
    <n v="925.97992352903282"/>
    <n v="1736.0931741573033"/>
    <n v="0.8458820840419542"/>
    <n v="734.26505612359551"/>
  </r>
  <r>
    <x v="275"/>
    <x v="44"/>
    <n v="1375.3272174269664"/>
    <n v="856.64497214108985"/>
    <n v="1620.297985955056"/>
    <n v="0.84881128616370161"/>
    <n v="687.6636087134832"/>
  </r>
  <r>
    <x v="275"/>
    <x v="45"/>
    <n v="1418.9807449213481"/>
    <n v="898.01429842135349"/>
    <n v="1679.2665168539327"/>
    <n v="0.84500032048502705"/>
    <n v="709.49037246067405"/>
  </r>
  <r>
    <x v="275"/>
    <x v="46"/>
    <n v="1558.9573024044946"/>
    <n v="976.9204923102435"/>
    <n v="1839.7612668539327"/>
    <n v="0.84736934649699169"/>
    <n v="779.47865120224731"/>
  </r>
  <r>
    <x v="275"/>
    <x v="47"/>
    <n v="1580.9319686629215"/>
    <n v="997.40927531176555"/>
    <n v="1869.2702191011233"/>
    <n v="0.84574822436487795"/>
    <n v="790.46598433146073"/>
  </r>
  <r>
    <x v="276"/>
    <x v="0"/>
    <n v="1625.3716081348314"/>
    <n v="1028.730500864493"/>
    <n v="1923.5694185393254"/>
    <n v="0.8449768396552424"/>
    <n v="812.68580406741569"/>
  </r>
  <r>
    <x v="276"/>
    <x v="1"/>
    <n v="1594.7537622471909"/>
    <n v="997.92733555488633"/>
    <n v="1881.2491938202245"/>
    <n v="0.84771000433427346"/>
    <n v="797.37688112359547"/>
  </r>
  <r>
    <x v="276"/>
    <x v="2"/>
    <n v="1663.2873286179777"/>
    <n v="1062.4413572233998"/>
    <n v="1973.6530533707864"/>
    <n v="0.8427455503272282"/>
    <n v="831.64366430898883"/>
  </r>
  <r>
    <x v="276"/>
    <x v="3"/>
    <n v="1715.502993269663"/>
    <n v="1073.254178647031"/>
    <n v="2023.5674073033708"/>
    <n v="0.8477617237153281"/>
    <n v="857.75149663483148"/>
  </r>
  <r>
    <x v="276"/>
    <x v="4"/>
    <n v="1648.071604516854"/>
    <n v="1026.8939879175291"/>
    <n v="1941.8164887640448"/>
    <n v="0.84872675355941707"/>
    <n v="824.035802258427"/>
  </r>
  <r>
    <x v="276"/>
    <x v="5"/>
    <n v="1587.5369301235955"/>
    <n v="996.08566916883376"/>
    <n v="1874.155853932584"/>
    <n v="0.84706772213870607"/>
    <n v="793.76846506179777"/>
  </r>
  <r>
    <x v="276"/>
    <x v="6"/>
    <n v="1586.8966945955056"/>
    <n v="1000.9975954026827"/>
    <n v="1876.22954494382"/>
    <n v="0.84579027063717949"/>
    <n v="793.44834729775278"/>
  </r>
  <r>
    <x v="276"/>
    <x v="7"/>
    <n v="1680.5817921235955"/>
    <n v="1056.4305482561422"/>
    <n v="1985.0442471910114"/>
    <n v="0.84662182946387543"/>
    <n v="840.29089606179775"/>
  </r>
  <r>
    <x v="276"/>
    <x v="8"/>
    <n v="1757.4951500898874"/>
    <n v="1106.9997082714838"/>
    <n v="2077.0742780898872"/>
    <n v="0.84613976911124711"/>
    <n v="878.74757504494369"/>
  </r>
  <r>
    <x v="276"/>
    <x v="9"/>
    <n v="1779.4292951123593"/>
    <n v="1131.6714069517539"/>
    <n v="2108.8026910112358"/>
    <n v="0.84381023539905875"/>
    <n v="889.71464755617967"/>
  </r>
  <r>
    <x v="276"/>
    <x v="10"/>
    <n v="1764.6228354943821"/>
    <n v="1102.2645103244506"/>
    <n v="2080.5962612359549"/>
    <n v="0.84813323390580719"/>
    <n v="882.31141774719106"/>
  </r>
  <r>
    <x v="276"/>
    <x v="11"/>
    <n v="1742.0362985730337"/>
    <n v="1092.971707200832"/>
    <n v="2056.5207556179776"/>
    <n v="0.84707936635901238"/>
    <n v="871.01814928651686"/>
  </r>
  <r>
    <x v="276"/>
    <x v="12"/>
    <n v="1740.3141460449438"/>
    <n v="1101.9519779161812"/>
    <n v="2059.8522977528087"/>
    <n v="0.84487326976965083"/>
    <n v="870.15707302247188"/>
  </r>
  <r>
    <x v="276"/>
    <x v="13"/>
    <n v="1742.1781228988764"/>
    <n v="1082.8417013248516"/>
    <n v="2051.2753988764043"/>
    <n v="0.84931458928097248"/>
    <n v="871.08906144943819"/>
  </r>
  <r>
    <x v="276"/>
    <x v="14"/>
    <n v="1604.9367488426967"/>
    <n v="1001.4234936705166"/>
    <n v="1891.7375561797753"/>
    <n v="0.84839291983172782"/>
    <n v="802.46837442134836"/>
  </r>
  <r>
    <x v="276"/>
    <x v="15"/>
    <n v="1342.265941011236"/>
    <n v="837.52141019302803"/>
    <n v="1582.1251432584268"/>
    <n v="0.84839429215239281"/>
    <n v="671.132970505618"/>
  </r>
  <r>
    <x v="276"/>
    <x v="16"/>
    <n v="1343.2951804044947"/>
    <n v="840.4886265339253"/>
    <n v="1584.570311797753"/>
    <n v="0.84773466371490769"/>
    <n v="671.64759020224733"/>
  </r>
  <r>
    <x v="276"/>
    <x v="17"/>
    <n v="1411.3181792022472"/>
    <n v="893.01518249092817"/>
    <n v="1670.1182949438198"/>
    <n v="0.84504084739082608"/>
    <n v="705.65908960112358"/>
  </r>
  <r>
    <x v="276"/>
    <x v="18"/>
    <n v="1408.0156984719101"/>
    <n v="886.55250373582408"/>
    <n v="1663.8760617977528"/>
    <n v="0.84622630903806895"/>
    <n v="704.00784923595506"/>
  </r>
  <r>
    <x v="276"/>
    <x v="19"/>
    <n v="1428.6410075730339"/>
    <n v="908.23434869148218"/>
    <n v="1692.8983314606742"/>
    <n v="0.84390242522146464"/>
    <n v="714.32050378651695"/>
  </r>
  <r>
    <x v="276"/>
    <x v="20"/>
    <n v="1519.2464911685395"/>
    <n v="965.6540303863984"/>
    <n v="1800.1659943820221"/>
    <n v="0.84394800030098371"/>
    <n v="759.62324558426974"/>
  </r>
  <r>
    <x v="276"/>
    <x v="21"/>
    <n v="1631.8752665056179"/>
    <n v="1045.3587046617843"/>
    <n v="1937.9865084269666"/>
    <n v="0.84204676317906135"/>
    <n v="815.93763325280895"/>
  </r>
  <r>
    <x v="276"/>
    <x v="22"/>
    <n v="1683.3412882921348"/>
    <n v="1082.1443910964729"/>
    <n v="2001.1682528089887"/>
    <n v="0.84117928911238304"/>
    <n v="841.67064414606739"/>
  </r>
  <r>
    <x v="276"/>
    <x v="23"/>
    <n v="1589.9803606516853"/>
    <n v="1002.1417633338167"/>
    <n v="1879.4482331460674"/>
    <n v="0.84598252434448129"/>
    <n v="794.99018032584263"/>
  </r>
  <r>
    <x v="276"/>
    <x v="24"/>
    <n v="1583.7157775730338"/>
    <n v="1009.3206201720272"/>
    <n v="1877.9999410112357"/>
    <n v="0.84329916257625637"/>
    <n v="791.85788878651692"/>
  </r>
  <r>
    <x v="276"/>
    <x v="25"/>
    <n v="1613.3489574269663"/>
    <n v="1006.3067077732854"/>
    <n v="1901.4594522471909"/>
    <n v="0.8484792854879295"/>
    <n v="806.67447871348315"/>
  </r>
  <r>
    <x v="276"/>
    <x v="26"/>
    <n v="1561.9801866067414"/>
    <n v="990.38716870597523"/>
    <n v="1849.4996207865165"/>
    <n v="0.84454204210244455"/>
    <n v="780.99009330337071"/>
  </r>
  <r>
    <x v="276"/>
    <x v="27"/>
    <n v="1622.5877992247192"/>
    <n v="1022.2271420495578"/>
    <n v="1917.7433342696629"/>
    <n v="0.8460922638756827"/>
    <n v="811.29389961235961"/>
  </r>
  <r>
    <x v="276"/>
    <x v="28"/>
    <n v="1726.1803389438203"/>
    <n v="1079.9877572411526"/>
    <n v="2036.1905898876405"/>
    <n v="0.84774988525954886"/>
    <n v="863.09016947191014"/>
  </r>
  <r>
    <x v="276"/>
    <x v="29"/>
    <n v="1920.8322001011238"/>
    <n v="1217.3443855017949"/>
    <n v="2274.0984353932586"/>
    <n v="0.84465657695637764"/>
    <n v="960.41610005056191"/>
  </r>
  <r>
    <x v="276"/>
    <x v="30"/>
    <n v="1633.0503823483145"/>
    <n v="1036.7032788409069"/>
    <n v="1934.3234578651688"/>
    <n v="0.84424886422596734"/>
    <n v="816.52519117415727"/>
  </r>
  <r>
    <x v="276"/>
    <x v="31"/>
    <n v="1539.4584836629215"/>
    <n v="985.06274794925469"/>
    <n v="1827.6435758426965"/>
    <n v="0.84231876718801824"/>
    <n v="769.72924183146074"/>
  </r>
  <r>
    <x v="276"/>
    <x v="32"/>
    <n v="1614.2728416067414"/>
    <n v="1017.0147994737077"/>
    <n v="1907.9297443820224"/>
    <n v="0.84608610267754047"/>
    <n v="807.1364208033707"/>
  </r>
  <r>
    <x v="276"/>
    <x v="33"/>
    <n v="1620.8737509438201"/>
    <n v="1025.6728867884262"/>
    <n v="1918.1336207865168"/>
    <n v="0.84502650565042103"/>
    <n v="810.43687547191007"/>
  </r>
  <r>
    <x v="276"/>
    <x v="34"/>
    <n v="1595.8032622584269"/>
    <n v="1006.1533699829813"/>
    <n v="1886.513359550562"/>
    <n v="0.84590085417609073"/>
    <n v="797.90163112921346"/>
  </r>
  <r>
    <x v="276"/>
    <x v="35"/>
    <n v="1631.555148741573"/>
    <n v="1032.3207893115634"/>
    <n v="1930.7144831460673"/>
    <n v="0.84505252484716487"/>
    <n v="815.77757437078651"/>
  </r>
  <r>
    <x v="276"/>
    <x v="36"/>
    <n v="1797.0357721348314"/>
    <n v="1131.1337281032349"/>
    <n v="2123.3937640449435"/>
    <n v="0.84630359312706149"/>
    <n v="898.5178860674157"/>
  </r>
  <r>
    <x v="276"/>
    <x v="37"/>
    <n v="1836.4872474606743"/>
    <n v="1161.2661625544913"/>
    <n v="2172.8378932584269"/>
    <n v="0.84520214469688071"/>
    <n v="918.24362373033716"/>
  </r>
  <r>
    <x v="276"/>
    <x v="38"/>
    <n v="1521.5602537415728"/>
    <n v="957.57970366114193"/>
    <n v="1797.8054662921347"/>
    <n v="0.84634310122535061"/>
    <n v="760.78012687078638"/>
  </r>
  <r>
    <x v="276"/>
    <x v="39"/>
    <n v="1544.616837"/>
    <n v="978.93222487202138"/>
    <n v="1828.7015814606741"/>
    <n v="0.84465221261865941"/>
    <n v="772.30841850000002"/>
  </r>
  <r>
    <x v="276"/>
    <x v="40"/>
    <n v="1538.0078234157304"/>
    <n v="973.0340553783941"/>
    <n v="1819.9624550561796"/>
    <n v="0.8450766767978487"/>
    <n v="769.0039117078652"/>
  </r>
  <r>
    <x v="276"/>
    <x v="41"/>
    <n v="1518.8493830561799"/>
    <n v="952.68435975426075"/>
    <n v="1792.9057247191008"/>
    <n v="0.84714403111972991"/>
    <n v="759.42469152808997"/>
  </r>
  <r>
    <x v="276"/>
    <x v="42"/>
    <n v="1513.3101301011238"/>
    <n v="963.95136694009"/>
    <n v="1794.2435140449438"/>
    <n v="0.84342516400659373"/>
    <n v="756.65506505056192"/>
  </r>
  <r>
    <x v="276"/>
    <x v="43"/>
    <n v="1652.4276373820226"/>
    <n v="1055.2548623128919"/>
    <n v="1960.6325308988764"/>
    <n v="0.84280333583185352"/>
    <n v="826.21381869101128"/>
  </r>
  <r>
    <x v="276"/>
    <x v="44"/>
    <n v="1484.2604560449438"/>
    <n v="935.75949917878359"/>
    <n v="1754.6153258426966"/>
    <n v="0.84591786825530646"/>
    <n v="742.1302280224719"/>
  </r>
  <r>
    <x v="276"/>
    <x v="45"/>
    <n v="1391.8153083370787"/>
    <n v="886.76828025597683"/>
    <n v="1650.3053764044944"/>
    <n v="0.84336834154259033"/>
    <n v="695.90765416853935"/>
  </r>
  <r>
    <x v="276"/>
    <x v="46"/>
    <n v="1575.1536404157305"/>
    <n v="984.07091983521832"/>
    <n v="1857.2841910112359"/>
    <n v="0.84809511007473026"/>
    <n v="787.57682020786524"/>
  </r>
  <r>
    <x v="276"/>
    <x v="47"/>
    <n v="1569.9669222134833"/>
    <n v="976.92088392585379"/>
    <n v="1849.099929775281"/>
    <n v="0.84904384935230603"/>
    <n v="784.98346110674163"/>
  </r>
  <r>
    <x v="277"/>
    <x v="0"/>
    <n v="1547.4533235168535"/>
    <n v="955.13316340749225"/>
    <n v="1818.4859494382019"/>
    <n v="0.85095698649468232"/>
    <n v="773.72666175842676"/>
  </r>
  <r>
    <x v="277"/>
    <x v="1"/>
    <n v="1507.8154505056182"/>
    <n v="954.88156317687253"/>
    <n v="1784.7426235955054"/>
    <n v="0.84483635375279176"/>
    <n v="753.90772525280909"/>
  </r>
  <r>
    <x v="277"/>
    <x v="2"/>
    <n v="1535.7832075617976"/>
    <n v="955.62465462241664"/>
    <n v="1808.8251825842697"/>
    <n v="0.84905010298873829"/>
    <n v="767.89160378089878"/>
  </r>
  <r>
    <x v="277"/>
    <x v="3"/>
    <n v="1529.8346901235952"/>
    <n v="954.5235951701726"/>
    <n v="1803.1942415730337"/>
    <n v="0.84840260403062817"/>
    <n v="764.91734506179762"/>
  </r>
  <r>
    <x v="277"/>
    <x v="4"/>
    <n v="1546.7158370224718"/>
    <n v="961.8101475223674"/>
    <n v="1821.3754803370784"/>
    <n v="0.84920207487158228"/>
    <n v="773.35791851123588"/>
  </r>
  <r>
    <x v="277"/>
    <x v="5"/>
    <n v="1579.0923045505615"/>
    <n v="992.35316797194423"/>
    <n v="1865.0193876404494"/>
    <n v="0.84668948484678663"/>
    <n v="789.54615227528075"/>
  </r>
  <r>
    <x v="277"/>
    <x v="6"/>
    <n v="1573.9744724494381"/>
    <n v="996.41703873483641"/>
    <n v="1862.8587050561798"/>
    <n v="0.84492423831037167"/>
    <n v="786.98723622471903"/>
  </r>
  <r>
    <x v="277"/>
    <x v="7"/>
    <n v="1581.0089590112361"/>
    <n v="1005.8805912489472"/>
    <n v="1873.8690168539326"/>
    <n v="0.84371369865841328"/>
    <n v="790.50447950561806"/>
  </r>
  <r>
    <x v="277"/>
    <x v="8"/>
    <n v="1547.797754022472"/>
    <n v="971.07994640156539"/>
    <n v="1827.2039157303368"/>
    <n v="0.84708539681725359"/>
    <n v="773.89887701123598"/>
  </r>
  <r>
    <x v="277"/>
    <x v="9"/>
    <n v="1571.0407349662921"/>
    <n v="993.93471872455814"/>
    <n v="1859.0522359550562"/>
    <n v="0.84507616546836672"/>
    <n v="785.52036748314606"/>
  </r>
  <r>
    <x v="277"/>
    <x v="10"/>
    <n v="1590.4058336292135"/>
    <n v="1002.1325030301243"/>
    <n v="1879.8032528089889"/>
    <n v="0.84604909117625526"/>
    <n v="795.20291681460674"/>
  </r>
  <r>
    <x v="277"/>
    <x v="11"/>
    <n v="1535.0902944269665"/>
    <n v="957.67491603924543"/>
    <n v="1809.3212696629216"/>
    <n v="0.84843433842622951"/>
    <n v="767.54514721348323"/>
  </r>
  <r>
    <x v="277"/>
    <x v="12"/>
    <n v="1543.3768871797752"/>
    <n v="966.47690800034138"/>
    <n v="1821.013407303371"/>
    <n v="0.84753735529342922"/>
    <n v="771.68844358988758"/>
  </r>
  <r>
    <x v="277"/>
    <x v="13"/>
    <n v="1600.6333935842699"/>
    <n v="1018.2042608326065"/>
    <n v="1897.0416910112363"/>
    <n v="0.84375235461010711"/>
    <n v="800.31669679213496"/>
  </r>
  <r>
    <x v="277"/>
    <x v="14"/>
    <n v="1439.253519269663"/>
    <n v="915.26270727413225"/>
    <n v="1705.6249634831463"/>
    <n v="0.84382765853197161"/>
    <n v="719.6267596348315"/>
  </r>
  <r>
    <x v="277"/>
    <x v="15"/>
    <n v="1215.5276713146068"/>
    <n v="775.66833716725966"/>
    <n v="1441.9323455056178"/>
    <n v="0.84298523096683742"/>
    <n v="607.76383565730339"/>
  </r>
  <r>
    <x v="277"/>
    <x v="16"/>
    <n v="1231.7159050786518"/>
    <n v="783.01474384873154"/>
    <n v="1459.5328567415729"/>
    <n v="0.84391104961382946"/>
    <n v="615.85795253932588"/>
  </r>
  <r>
    <x v="277"/>
    <x v="17"/>
    <n v="1241.2464997752809"/>
    <n v="794.55382906567945"/>
    <n v="1473.7736123595507"/>
    <n v="0.84222331663817229"/>
    <n v="620.62324988764044"/>
  </r>
  <r>
    <x v="277"/>
    <x v="18"/>
    <n v="1251.0931601123596"/>
    <n v="800.8585387839305"/>
    <n v="1485.4657500000001"/>
    <n v="0.84222282480249677"/>
    <n v="625.54658005617978"/>
  </r>
  <r>
    <x v="277"/>
    <x v="19"/>
    <n v="1243.8439110000002"/>
    <n v="806.04809076863398"/>
    <n v="1482.1812303370787"/>
    <n v="0.83919826100963668"/>
    <n v="621.92195550000008"/>
  </r>
  <r>
    <x v="277"/>
    <x v="20"/>
    <n v="1391.1710206853934"/>
    <n v="890.14529623475198"/>
    <n v="1651.5796853932582"/>
    <n v="0.84232752012455347"/>
    <n v="695.58551034269669"/>
  </r>
  <r>
    <x v="277"/>
    <x v="21"/>
    <n v="1463.5378959775285"/>
    <n v="929.53346404471245"/>
    <n v="1733.7749662921349"/>
    <n v="0.84413371079377297"/>
    <n v="731.76894798876424"/>
  </r>
  <r>
    <x v="277"/>
    <x v="22"/>
    <n v="1446.6081235955057"/>
    <n v="921.50702301011347"/>
    <n v="1715.1822808988763"/>
    <n v="0.84341363580166018"/>
    <n v="723.30406179775287"/>
  </r>
  <r>
    <x v="277"/>
    <x v="23"/>
    <n v="1407.926551752809"/>
    <n v="899.4495387767048"/>
    <n v="1670.7084269662921"/>
    <n v="0.84271230636536143"/>
    <n v="703.96327587640451"/>
  </r>
  <r>
    <x v="277"/>
    <x v="24"/>
    <n v="1402.2009011123596"/>
    <n v="893.59231539217853"/>
    <n v="1662.7310646067415"/>
    <n v="0.84331190470901507"/>
    <n v="701.10045055617979"/>
  </r>
  <r>
    <x v="277"/>
    <x v="25"/>
    <n v="1414.5922950674155"/>
    <n v="906.89941424777055"/>
    <n v="1680.338629213483"/>
    <n v="0.84184953584596489"/>
    <n v="707.29614753370777"/>
  </r>
  <r>
    <x v="277"/>
    <x v="26"/>
    <n v="1461.9332550337078"/>
    <n v="942.52728378813299"/>
    <n v="1739.4270674157303"/>
    <n v="0.84046826821299525"/>
    <n v="730.96662751685392"/>
  </r>
  <r>
    <x v="277"/>
    <x v="27"/>
    <n v="1654.8345987977525"/>
    <n v="1049.0104036022947"/>
    <n v="1959.3111994382025"/>
    <n v="0.84460018361159106"/>
    <n v="827.41729939887625"/>
  </r>
  <r>
    <x v="277"/>
    <x v="28"/>
    <n v="1652.9584655730341"/>
    <n v="1065.8247759530923"/>
    <n v="1966.7877724719103"/>
    <n v="0.84043560200476164"/>
    <n v="826.47923278651706"/>
  </r>
  <r>
    <x v="277"/>
    <x v="29"/>
    <n v="1397.8732331123597"/>
    <n v="881.8806827690812"/>
    <n v="1652.804620786517"/>
    <n v="0.84575830411652431"/>
    <n v="698.93661655617984"/>
  </r>
  <r>
    <x v="277"/>
    <x v="30"/>
    <n v="1428.9773338314608"/>
    <n v="914.39648537814651"/>
    <n v="1696.4955505617977"/>
    <n v="0.84231127712551457"/>
    <n v="714.48866691573039"/>
  </r>
  <r>
    <x v="277"/>
    <x v="31"/>
    <n v="1512.5159138764045"/>
    <n v="981.50253678668253"/>
    <n v="1803.0672808988766"/>
    <n v="0.83885716850364866"/>
    <n v="756.25795693820226"/>
  </r>
  <r>
    <x v="277"/>
    <x v="32"/>
    <n v="1717.8248600898876"/>
    <n v="1082.766786290262"/>
    <n v="2030.5925646067415"/>
    <n v="0.84597220044611632"/>
    <n v="858.91243004494379"/>
  </r>
  <r>
    <x v="277"/>
    <x v="33"/>
    <n v="1681.3273828651686"/>
    <n v="1079.0107940144258"/>
    <n v="1997.7802837078652"/>
    <n v="0.84159774554619071"/>
    <n v="840.6636914325843"/>
  </r>
  <r>
    <x v="277"/>
    <x v="34"/>
    <n v="1491.7487804494381"/>
    <n v="942.95080099947961"/>
    <n v="1764.7862865168536"/>
    <n v="0.84528579570600149"/>
    <n v="745.87439022471904"/>
  </r>
  <r>
    <x v="277"/>
    <x v="35"/>
    <n v="1487.1536722921348"/>
    <n v="948.02678977872085"/>
    <n v="1763.6271825842698"/>
    <n v="0.84323585334684281"/>
    <n v="743.57683614606742"/>
  </r>
  <r>
    <x v="277"/>
    <x v="36"/>
    <n v="1447.3375058426966"/>
    <n v="903.80611799251983"/>
    <n v="1706.3561629213482"/>
    <n v="0.84820363842727797"/>
    <n v="723.6687529213483"/>
  </r>
  <r>
    <x v="277"/>
    <x v="37"/>
    <n v="1470.9654385280901"/>
    <n v="936.0674944467554"/>
    <n v="1743.5485870786517"/>
    <n v="0.84366185687587869"/>
    <n v="735.48271926404504"/>
  </r>
  <r>
    <x v="277"/>
    <x v="38"/>
    <n v="1472.5741315955056"/>
    <n v="925.90255229488321"/>
    <n v="1739.4740898876407"/>
    <n v="0.846562843422764"/>
    <n v="736.2870657977528"/>
  </r>
  <r>
    <x v="277"/>
    <x v="39"/>
    <n v="1456.146822539326"/>
    <n v="922.32876390622266"/>
    <n v="1723.6745393258427"/>
    <n v="0.84479220950194511"/>
    <n v="728.07341126966298"/>
  </r>
  <r>
    <x v="277"/>
    <x v="40"/>
    <n v="1436.3400424044944"/>
    <n v="917.58969848947106"/>
    <n v="1704.4188370786517"/>
    <n v="0.84271542367271635"/>
    <n v="718.1700212022472"/>
  </r>
  <r>
    <x v="277"/>
    <x v="41"/>
    <n v="1629.0793012247193"/>
    <n v="1025.5126244205644"/>
    <n v="1924.9871460674156"/>
    <n v="0.8462806126019019"/>
    <n v="814.53965061235965"/>
  </r>
  <r>
    <x v="277"/>
    <x v="42"/>
    <n v="1535.0700338089887"/>
    <n v="956.4853372289183"/>
    <n v="1808.6747106741575"/>
    <n v="0.84872643198334619"/>
    <n v="767.53501690449434"/>
  </r>
  <r>
    <x v="277"/>
    <x v="43"/>
    <n v="1361.5905184382023"/>
    <n v="854.158028359372"/>
    <n v="1607.3315393258424"/>
    <n v="0.84711242523697972"/>
    <n v="680.79525921910113"/>
  </r>
  <r>
    <x v="277"/>
    <x v="44"/>
    <n v="1317.1508789662921"/>
    <n v="843.23709985224878"/>
    <n v="1563.948606741573"/>
    <n v="0.84219575585065132"/>
    <n v="658.57543948314606"/>
  </r>
  <r>
    <x v="277"/>
    <x v="45"/>
    <n v="1471.2571914269665"/>
    <n v="940.10965369136795"/>
    <n v="1745.9678932584268"/>
    <n v="0.84265993498953795"/>
    <n v="735.62859571348326"/>
  </r>
  <r>
    <x v="277"/>
    <x v="46"/>
    <n v="1749.3868507752811"/>
    <n v="1118.6742399840396"/>
    <n v="2076.4841460674156"/>
    <n v="0.84247541888936972"/>
    <n v="874.69342538764056"/>
  </r>
  <r>
    <x v="277"/>
    <x v="47"/>
    <n v="1680.4156550561797"/>
    <n v="1065.8311734187716"/>
    <n v="1989.9228286516854"/>
    <n v="0.84446272531823818"/>
    <n v="840.20782752808987"/>
  </r>
  <r>
    <x v="278"/>
    <x v="0"/>
    <n v="1714.4089198988765"/>
    <n v="1086.0555889292827"/>
    <n v="2029.4616741573032"/>
    <n v="0.84476043166016102"/>
    <n v="857.20445994943827"/>
  </r>
  <r>
    <x v="278"/>
    <x v="1"/>
    <n v="1723.5950840898877"/>
    <n v="1079.566925738573"/>
    <n v="2033.7759859550561"/>
    <n v="0.84748521764086604"/>
    <n v="861.79754204494384"/>
  </r>
  <r>
    <x v="278"/>
    <x v="2"/>
    <n v="1710.8268426404493"/>
    <n v="1066.3472879633075"/>
    <n v="2015.942713483146"/>
    <n v="0.8486485410512894"/>
    <n v="855.41342132022464"/>
  </r>
  <r>
    <x v="278"/>
    <x v="3"/>
    <n v="1729.8231980561798"/>
    <n v="1085.4433031336796"/>
    <n v="2042.1741994382023"/>
    <n v="0.84704977593588748"/>
    <n v="864.91159902808988"/>
  </r>
  <r>
    <x v="278"/>
    <x v="4"/>
    <n v="1751.8789067865168"/>
    <n v="1103.3215137033674"/>
    <n v="2070.3618202247189"/>
    <n v="0.8461704083184679"/>
    <n v="875.93945339325842"/>
  </r>
  <r>
    <x v="278"/>
    <x v="5"/>
    <n v="1706.0007634382023"/>
    <n v="1075.1321867262673"/>
    <n v="2016.5187387640449"/>
    <n v="0.84601284909647612"/>
    <n v="853.00038171910114"/>
  </r>
  <r>
    <x v="278"/>
    <x v="6"/>
    <n v="1665.2282958202245"/>
    <n v="1052.6049742497985"/>
    <n v="1970.0158651685392"/>
    <n v="0.84528674375815782"/>
    <n v="832.61414791011225"/>
  </r>
  <r>
    <x v="278"/>
    <x v="7"/>
    <n v="1657.4036451573031"/>
    <n v="1056.6921528696735"/>
    <n v="1965.6004550561797"/>
    <n v="0.84320475246834037"/>
    <n v="828.70182257865156"/>
  </r>
  <r>
    <x v="278"/>
    <x v="8"/>
    <n v="1690.9268636629215"/>
    <n v="1084.6514911592171"/>
    <n v="2008.9058005617978"/>
    <n v="0.8417153572805891"/>
    <n v="845.46343183146075"/>
  </r>
  <r>
    <x v="278"/>
    <x v="9"/>
    <n v="1656.7674617528089"/>
    <n v="1039.5637932703501"/>
    <n v="1955.90677247191"/>
    <n v="0.84705850251694592"/>
    <n v="828.38373087640446"/>
  </r>
  <r>
    <x v="278"/>
    <x v="10"/>
    <n v="1649.1818863820226"/>
    <n v="1025.7511131127926"/>
    <n v="1942.1550505617979"/>
    <n v="0.84915047637672991"/>
    <n v="824.59094319101132"/>
  </r>
  <r>
    <x v="278"/>
    <x v="11"/>
    <n v="1657.7237629213485"/>
    <n v="1040.1630340812985"/>
    <n v="1957.0353117977529"/>
    <n v="0.8470586876628946"/>
    <n v="828.86188146067423"/>
  </r>
  <r>
    <x v="278"/>
    <x v="12"/>
    <n v="1651.5118574494379"/>
    <n v="1032.6872550493533"/>
    <n v="1947.8024494382023"/>
    <n v="0.84788468046427279"/>
    <n v="825.75592872471896"/>
  </r>
  <r>
    <x v="278"/>
    <x v="13"/>
    <n v="1669.6289020449437"/>
    <n v="1053.7079337183518"/>
    <n v="1974.3254747191008"/>
    <n v="0.84567054592783997"/>
    <n v="834.81445102247187"/>
  </r>
  <r>
    <x v="278"/>
    <x v="14"/>
    <n v="1589.2509784044944"/>
    <n v="1013.269272600733"/>
    <n v="1884.7899859550562"/>
    <n v="0.84319791077369977"/>
    <n v="794.62548920224719"/>
  </r>
  <r>
    <x v="278"/>
    <x v="15"/>
    <n v="1422.6114476629216"/>
    <n v="924.40743324619723"/>
    <n v="1696.5707865168538"/>
    <n v="0.8385217162577786"/>
    <n v="711.3057238314608"/>
  </r>
  <r>
    <x v="278"/>
    <x v="16"/>
    <n v="1361.7850203707862"/>
    <n v="866.53154436466161"/>
    <n v="1614.1051264044943"/>
    <n v="0.84367802201597331"/>
    <n v="680.89251018539312"/>
  </r>
  <r>
    <x v="278"/>
    <x v="17"/>
    <n v="1294.9979192696628"/>
    <n v="807.73505219080312"/>
    <n v="1526.2553932584269"/>
    <n v="0.8484804869419339"/>
    <n v="647.49895963483141"/>
  </r>
  <r>
    <x v="278"/>
    <x v="18"/>
    <n v="1359.0984624269663"/>
    <n v="868.99461703765348"/>
    <n v="1613.1646769662923"/>
    <n v="0.84250447696566144"/>
    <n v="679.54923121348315"/>
  </r>
  <r>
    <x v="278"/>
    <x v="19"/>
    <n v="1420.2247468651688"/>
    <n v="912.0355317268652"/>
    <n v="1687.8528202247192"/>
    <n v="0.84143873793218615"/>
    <n v="710.11237343258438"/>
  </r>
  <r>
    <x v="278"/>
    <x v="20"/>
    <n v="1337.6910934719101"/>
    <n v="844.19256075225746"/>
    <n v="1581.7959859550563"/>
    <n v="0.84567864968012263"/>
    <n v="668.84554673595505"/>
  </r>
  <r>
    <x v="278"/>
    <x v="21"/>
    <n v="1292.0358169213487"/>
    <n v="814.29179558605188"/>
    <n v="1527.2287584269664"/>
    <n v="0.8460001881133612"/>
    <n v="646.01790846067433"/>
  </r>
  <r>
    <x v="278"/>
    <x v="22"/>
    <n v="1443.637917"/>
    <n v="913.9172123135188"/>
    <n v="1708.606188202247"/>
    <n v="0.84492139087881912"/>
    <n v="721.81895850000001"/>
  </r>
  <r>
    <x v="278"/>
    <x v="23"/>
    <n v="1456.9937163707868"/>
    <n v="926.75060928222581"/>
    <n v="1726.7592134831461"/>
    <n v="0.84377352962362384"/>
    <n v="728.49685818539342"/>
  </r>
  <r>
    <x v="278"/>
    <x v="24"/>
    <n v="1444.1241718314604"/>
    <n v="914.393038631271"/>
    <n v="1709.2715561797752"/>
    <n v="0.84487696914531263"/>
    <n v="722.06208591573022"/>
  </r>
  <r>
    <x v="278"/>
    <x v="25"/>
    <n v="1423.3732468988762"/>
    <n v="895.81640020652935"/>
    <n v="1681.8080814606742"/>
    <n v="0.84633512146204959"/>
    <n v="711.68662344943812"/>
  </r>
  <r>
    <x v="278"/>
    <x v="26"/>
    <n v="1441.3727799101125"/>
    <n v="899.05553824403023"/>
    <n v="1698.780842696629"/>
    <n v="0.84847482599467672"/>
    <n v="720.68638995505626"/>
  </r>
  <r>
    <x v="278"/>
    <x v="27"/>
    <n v="1500.3838558314606"/>
    <n v="956.04379504216888"/>
    <n v="1779.0928735955056"/>
    <n v="0.84334206386832378"/>
    <n v="750.19192791573028"/>
  </r>
  <r>
    <x v="278"/>
    <x v="28"/>
    <n v="1698.5043347865169"/>
    <n v="1077.8278771922962"/>
    <n v="2011.6236994382025"/>
    <n v="0.84434496136671477"/>
    <n v="849.25216739325845"/>
  </r>
  <r>
    <x v="278"/>
    <x v="29"/>
    <n v="1750.5498102471909"/>
    <n v="1118.9677878440516"/>
    <n v="2077.6220898876404"/>
    <n v="0.84257373791297252"/>
    <n v="875.27490512359543"/>
  </r>
  <r>
    <x v="278"/>
    <x v="30"/>
    <n v="1492.2147746629214"/>
    <n v="937.12146511744299"/>
    <n v="1762.0730898876404"/>
    <n v="0.84685180383639669"/>
    <n v="746.1073873314607"/>
  </r>
  <r>
    <x v="278"/>
    <x v="31"/>
    <n v="1395.0002774831462"/>
    <n v="898.82007067060522"/>
    <n v="1659.4888651685394"/>
    <n v="0.84062045052737888"/>
    <n v="697.5001387415731"/>
  </r>
  <r>
    <x v="278"/>
    <x v="32"/>
    <n v="1403.6353528651687"/>
    <n v="902.29373575293346"/>
    <n v="1668.6300337078651"/>
    <n v="0.84119027256518242"/>
    <n v="701.81767643258434"/>
  </r>
  <r>
    <x v="278"/>
    <x v="33"/>
    <n v="1492.052689719101"/>
    <n v="947.30814148234049"/>
    <n v="1767.3748735955057"/>
    <n v="0.84421970234515342"/>
    <n v="746.02634485955048"/>
  </r>
  <r>
    <x v="278"/>
    <x v="34"/>
    <n v="1593.9798066404496"/>
    <n v="1022.6580870334702"/>
    <n v="1893.8324073033712"/>
    <n v="0.84166888289239816"/>
    <n v="796.98990332022481"/>
  </r>
  <r>
    <x v="278"/>
    <x v="35"/>
    <n v="1642.1230870786521"/>
    <n v="1038.7610304142179"/>
    <n v="1943.0884466292136"/>
    <n v="0.845109799261756"/>
    <n v="821.06154353932607"/>
  </r>
  <r>
    <x v="278"/>
    <x v="36"/>
    <n v="1394.9597562471911"/>
    <n v="888.54935670640202"/>
    <n v="1653.9143511235955"/>
    <n v="0.84342925938064317"/>
    <n v="697.47987812359554"/>
  </r>
  <r>
    <x v="278"/>
    <x v="37"/>
    <n v="1398.566146247191"/>
    <n v="887.83793117386415"/>
    <n v="1656.5758230337078"/>
    <n v="0.84425121192821684"/>
    <n v="699.2830731235955"/>
  </r>
  <r>
    <x v="278"/>
    <x v="38"/>
    <n v="1337.7680838202248"/>
    <n v="849.79773396509734"/>
    <n v="1584.8595"/>
    <n v="0.84409254184375637"/>
    <n v="668.88404191011239"/>
  </r>
  <r>
    <x v="278"/>
    <x v="39"/>
    <n v="1338.5744564157303"/>
    <n v="851.55757759811172"/>
    <n v="1586.4841264044944"/>
    <n v="0.84373643211255411"/>
    <n v="669.28722820786516"/>
  </r>
  <r>
    <x v="278"/>
    <x v="40"/>
    <n v="1359.4023716966294"/>
    <n v="865.85239463307585"/>
    <n v="1611.7304915730338"/>
    <n v="0.84344273363586086"/>
    <n v="679.70118584831471"/>
  </r>
  <r>
    <x v="278"/>
    <x v="41"/>
    <n v="1421.8658569213483"/>
    <n v="900.29199330032554"/>
    <n v="1682.9225140449437"/>
    <n v="0.84487897990256267"/>
    <n v="710.93292846067413"/>
  </r>
  <r>
    <x v="278"/>
    <x v="42"/>
    <n v="1594.7780749887643"/>
    <n v="1013.1148962014079"/>
    <n v="1889.3699747191015"/>
    <n v="0.84407929432977513"/>
    <n v="797.38903749438214"/>
  </r>
  <r>
    <x v="278"/>
    <x v="43"/>
    <n v="1490.8492090112361"/>
    <n v="943.55495361689896"/>
    <n v="1764.34897752809"/>
    <n v="0.84498544675666376"/>
    <n v="745.42460450561805"/>
  </r>
  <r>
    <x v="278"/>
    <x v="44"/>
    <n v="1382.3981731011236"/>
    <n v="870.78353397782007"/>
    <n v="1633.7957865168539"/>
    <n v="0.84612666069381071"/>
    <n v="691.19908655056179"/>
  </r>
  <r>
    <x v="278"/>
    <x v="45"/>
    <n v="1415.6174823370786"/>
    <n v="888.18970167582575"/>
    <n v="1671.1833539325844"/>
    <n v="0.84707490593769086"/>
    <n v="707.80874116853931"/>
  </r>
  <r>
    <x v="278"/>
    <x v="46"/>
    <n v="1576.1261500786518"/>
    <n v="970.88511445863685"/>
    <n v="1851.159514044944"/>
    <n v="0.85142643738717017"/>
    <n v="788.06307503932589"/>
  </r>
  <r>
    <x v="278"/>
    <x v="47"/>
    <n v="1593.0599745842696"/>
    <n v="993.44968356932759"/>
    <n v="1877.4403735955054"/>
    <n v="0.84852760012472939"/>
    <n v="796.52998729213482"/>
  </r>
  <r>
    <x v="279"/>
    <x v="0"/>
    <n v="1610.5651485168537"/>
    <n v="1021.3405132400459"/>
    <n v="1907.1068511235953"/>
    <n v="0.84450703303172003"/>
    <n v="805.28257425842685"/>
  </r>
  <r>
    <x v="279"/>
    <x v="1"/>
    <n v="1547.1696748651684"/>
    <n v="969.06294850570748"/>
    <n v="1825.6004494382023"/>
    <n v="0.84748537136988755"/>
    <n v="773.58483743258421"/>
  </r>
  <r>
    <x v="279"/>
    <x v="2"/>
    <n v="1506.5957613033709"/>
    <n v="938.59448554445373"/>
    <n v="1775.0465898876405"/>
    <n v="0.84876406618641909"/>
    <n v="753.29788065168543"/>
  </r>
  <r>
    <x v="279"/>
    <x v="3"/>
    <n v="1549.9413274044944"/>
    <n v="974.62478847157513"/>
    <n v="1830.9045842696632"/>
    <n v="0.84654402021870334"/>
    <n v="774.97066370224718"/>
  </r>
  <r>
    <x v="279"/>
    <x v="4"/>
    <n v="1555.338756033708"/>
    <n v="973.76397032558202"/>
    <n v="1835.0190505617982"/>
    <n v="0.8475872528721351"/>
    <n v="777.66937801685401"/>
  </r>
  <r>
    <x v="279"/>
    <x v="5"/>
    <n v="1521.3252305730339"/>
    <n v="947.98794244193812"/>
    <n v="1792.5154382022472"/>
    <n v="0.84870969485138947"/>
    <n v="760.66261528651694"/>
  </r>
  <r>
    <x v="279"/>
    <x v="6"/>
    <n v="1484.8763788314607"/>
    <n v="939.2403234116764"/>
    <n v="1756.9946629213482"/>
    <n v="0.84512287382965778"/>
    <n v="742.43818941573033"/>
  </r>
  <r>
    <x v="279"/>
    <x v="7"/>
    <n v="1498.7711106404497"/>
    <n v="946.22101141738619"/>
    <n v="1772.4697584269663"/>
    <n v="0.84558345975424765"/>
    <n v="749.38555532022485"/>
  </r>
  <r>
    <x v="279"/>
    <x v="8"/>
    <n v="1456.7627453258426"/>
    <n v="931.88675985811381"/>
    <n v="1729.3266404494379"/>
    <n v="0.84238726869276803"/>
    <n v="728.38137266292131"/>
  </r>
  <r>
    <x v="279"/>
    <x v="9"/>
    <n v="1466.4918940786517"/>
    <n v="941.65579176337269"/>
    <n v="1742.7891741573035"/>
    <n v="0.84146259101462995"/>
    <n v="733.24594703932587"/>
  </r>
  <r>
    <x v="279"/>
    <x v="10"/>
    <n v="1547.7329200449437"/>
    <n v="978.1456141398462"/>
    <n v="1830.9139887640449"/>
    <n v="0.84533349438754246"/>
    <n v="773.86646002247187"/>
  </r>
  <r>
    <x v="279"/>
    <x v="11"/>
    <n v="1561.7775804269663"/>
    <n v="999.71485521884938"/>
    <n v="1854.3405842696627"/>
    <n v="0.84222801014845761"/>
    <n v="780.88879021348316"/>
  </r>
  <r>
    <x v="279"/>
    <x v="12"/>
    <n v="1731.0996169887644"/>
    <n v="1108.6874299688704"/>
    <n v="2055.6978623595505"/>
    <n v="0.8420982716797647"/>
    <n v="865.54980849438221"/>
  </r>
  <r>
    <x v="279"/>
    <x v="13"/>
    <n v="1799.8682065280905"/>
    <n v="1152.8971250347975"/>
    <n v="2137.4511320224719"/>
    <n v="0.84206285681256343"/>
    <n v="899.93410326404523"/>
  </r>
  <r>
    <x v="279"/>
    <x v="14"/>
    <n v="1762.9938818089888"/>
    <n v="1144.5192275360907"/>
    <n v="2101.9209522471906"/>
    <n v="0.83875365528097023"/>
    <n v="881.49694090449441"/>
  </r>
  <r>
    <x v="279"/>
    <x v="15"/>
    <n v="1602.2339824044943"/>
    <n v="1028.8366498961218"/>
    <n v="1904.1162219101125"/>
    <n v="0.84145808116545262"/>
    <n v="801.11699120224716"/>
  </r>
  <r>
    <x v="279"/>
    <x v="16"/>
    <n v="1709.7692383820226"/>
    <n v="1088.786696732659"/>
    <n v="2027.0094522471909"/>
    <n v="0.84349347087973947"/>
    <n v="854.88461919101132"/>
  </r>
  <r>
    <x v="279"/>
    <x v="17"/>
    <n v="1776.1268143820223"/>
    <n v="1131.706111751316"/>
    <n v="2106.0354185393257"/>
    <n v="0.84335087565330846"/>
    <n v="888.06340719101115"/>
  </r>
  <r>
    <x v="279"/>
    <x v="18"/>
    <n v="1765.433260213483"/>
    <n v="1115.1143981673979"/>
    <n v="2088.1175056179777"/>
    <n v="0.84546643350466222"/>
    <n v="882.71663010674149"/>
  </r>
  <r>
    <x v="279"/>
    <x v="19"/>
    <n v="1735.3705552584265"/>
    <n v="1098.8424685017483"/>
    <n v="2054.012106741573"/>
    <n v="0.84486870820414472"/>
    <n v="867.68527762921326"/>
  </r>
  <r>
    <x v="279"/>
    <x v="20"/>
    <n v="1917.165028247191"/>
    <n v="1234.9784263046131"/>
    <n v="2280.5028960674158"/>
    <n v="0.84067642779722918"/>
    <n v="958.5825141235955"/>
  </r>
  <r>
    <x v="279"/>
    <x v="21"/>
    <n v="2063.4426379213487"/>
    <n v="1313.4662482911554"/>
    <n v="2446.0149438202247"/>
    <n v="0.84359363508165297"/>
    <n v="1031.7213189606744"/>
  </r>
  <r>
    <x v="279"/>
    <x v="22"/>
    <n v="2208.3182128314606"/>
    <n v="1414.011858309839"/>
    <n v="2622.2316573033704"/>
    <n v="0.84215222048780902"/>
    <n v="1104.1591064157303"/>
  </r>
  <r>
    <x v="279"/>
    <x v="23"/>
    <n v="2070.8863889662921"/>
    <n v="1318.8565985910361"/>
    <n v="2455.1890280898874"/>
    <n v="0.84347329890823974"/>
    <n v="1035.443194483146"/>
  </r>
  <r>
    <x v="279"/>
    <x v="24"/>
    <n v="2110.289238808989"/>
    <n v="1346.3596924814788"/>
    <n v="2503.1989719101125"/>
    <n v="0.84303695490842001"/>
    <n v="1055.1446194044945"/>
  </r>
  <r>
    <x v="279"/>
    <x v="25"/>
    <n v="2156.1268609213485"/>
    <n v="1373.014572454462"/>
    <n v="2556.1791910112361"/>
    <n v="0.84349597575292634"/>
    <n v="1078.0634304606742"/>
  </r>
  <r>
    <x v="279"/>
    <x v="26"/>
    <n v="2228.3478597640451"/>
    <n v="1428.0576847746711"/>
    <n v="2646.6739382022474"/>
    <n v="0.84194272199530917"/>
    <n v="1114.1739298820225"/>
  </r>
  <r>
    <x v="279"/>
    <x v="27"/>
    <n v="2225.8436473820225"/>
    <n v="1425.3285935302295"/>
    <n v="2643.093176966292"/>
    <n v="0.84213589849178794"/>
    <n v="1112.9218236910112"/>
  </r>
  <r>
    <x v="279"/>
    <x v="28"/>
    <n v="2149.0802179887646"/>
    <n v="1363.8346572762966"/>
    <n v="2545.3075955056179"/>
    <n v="0.84433025768025338"/>
    <n v="1074.5401089943823"/>
  </r>
  <r>
    <x v="279"/>
    <x v="29"/>
    <n v="2117.838345067416"/>
    <n v="1352.6368929737064"/>
    <n v="2512.9396769662922"/>
    <n v="0.842773252569335"/>
    <n v="1058.919172533708"/>
  </r>
  <r>
    <x v="279"/>
    <x v="30"/>
    <n v="2089.4977926404495"/>
    <n v="1331.8603290303722"/>
    <n v="2477.8726685393262"/>
    <n v="0.84326277906450342"/>
    <n v="1044.7488963202247"/>
  </r>
  <r>
    <x v="279"/>
    <x v="31"/>
    <n v="2171.5573475730339"/>
    <n v="1396.9638304478781"/>
    <n v="2582.0862219101123"/>
    <n v="0.84100884360345352"/>
    <n v="1085.7786737865169"/>
  </r>
  <r>
    <x v="279"/>
    <x v="32"/>
    <n v="2347.6585869101127"/>
    <n v="1494.206898805832"/>
    <n v="2782.8322078651686"/>
    <n v="0.84362204098216309"/>
    <n v="1173.8292934550564"/>
  </r>
  <r>
    <x v="279"/>
    <x v="33"/>
    <n v="2258.7914643370787"/>
    <n v="1435.7363050349854"/>
    <n v="2676.4673764044942"/>
    <n v="0.84394507635340132"/>
    <n v="1129.3957321685393"/>
  </r>
  <r>
    <x v="279"/>
    <x v="34"/>
    <n v="2076.8146457865168"/>
    <n v="1338.6900355988882"/>
    <n v="2470.8804269662924"/>
    <n v="0.84051604566571303"/>
    <n v="1038.4073228932584"/>
  </r>
  <r>
    <x v="279"/>
    <x v="35"/>
    <n v="2129.5489822584268"/>
    <n v="1349.0241076212151"/>
    <n v="2520.8817724719097"/>
    <n v="0.84476352898146734"/>
    <n v="1064.7744911292134"/>
  </r>
  <r>
    <x v="279"/>
    <x v="36"/>
    <n v="2069.7842113483148"/>
    <n v="1313.5566786954835"/>
    <n v="2451.415474719101"/>
    <n v="0.84432207950612048"/>
    <n v="1034.8921056741574"/>
  </r>
  <r>
    <x v="279"/>
    <x v="37"/>
    <n v="2070.2461534382023"/>
    <n v="1310.640888396493"/>
    <n v="2450.244615168539"/>
    <n v="0.84491407128173657"/>
    <n v="1035.1230767191012"/>
  </r>
  <r>
    <x v="279"/>
    <x v="38"/>
    <n v="1940.8902118988765"/>
    <n v="1240.3940239692913"/>
    <n v="2303.3957865168541"/>
    <n v="0.84262123915484333"/>
    <n v="970.44510594943824"/>
  </r>
  <r>
    <x v="279"/>
    <x v="39"/>
    <n v="1903.8740628539326"/>
    <n v="1205.860323379354"/>
    <n v="2253.6272022471908"/>
    <n v="0.84480434960826534"/>
    <n v="951.93703142696631"/>
  </r>
  <r>
    <x v="279"/>
    <x v="40"/>
    <n v="1939.2936752022472"/>
    <n v="1230.7376458381195"/>
    <n v="2296.8620140449439"/>
    <n v="0.84432310837297864"/>
    <n v="969.64683760112359"/>
  </r>
  <r>
    <x v="279"/>
    <x v="41"/>
    <n v="2143.2248993932585"/>
    <n v="1343.5508247990533"/>
    <n v="2529.5339073033711"/>
    <n v="0.84728055757831677"/>
    <n v="1071.6124496966293"/>
  </r>
  <r>
    <x v="279"/>
    <x v="42"/>
    <n v="1825.3358033258428"/>
    <n v="1152.5805642291016"/>
    <n v="2158.7711207865168"/>
    <n v="0.84554392346179263"/>
    <n v="912.66790166292139"/>
  </r>
  <r>
    <x v="279"/>
    <x v="43"/>
    <n v="1702.4308425505619"/>
    <n v="1068.4296699030306"/>
    <n v="2009.9285393258426"/>
    <n v="0.84701063209022365"/>
    <n v="851.21542127528096"/>
  </r>
  <r>
    <x v="279"/>
    <x v="44"/>
    <n v="1669.8801337078653"/>
    <n v="1048.2860543336692"/>
    <n v="1971.6498960674155"/>
    <n v="0.84694556423965039"/>
    <n v="834.94006685393265"/>
  </r>
  <r>
    <x v="279"/>
    <x v="45"/>
    <n v="1734.847831314607"/>
    <n v="1104.2280232084051"/>
    <n v="2056.4572752808986"/>
    <n v="0.84360995590226306"/>
    <n v="867.4239156573035"/>
  </r>
  <r>
    <x v="279"/>
    <x v="46"/>
    <n v="1929.0863758651687"/>
    <n v="1214.5304845915996"/>
    <n v="2279.5742022471909"/>
    <n v="0.84624855552562694"/>
    <n v="964.54318793258437"/>
  </r>
  <r>
    <x v="279"/>
    <x v="47"/>
    <n v="1827.6819828876407"/>
    <n v="1144.8090300747704"/>
    <n v="2156.6198426966293"/>
    <n v="0.8474752697268676"/>
    <n v="913.84099144382037"/>
  </r>
  <r>
    <x v="280"/>
    <x v="0"/>
    <n v="1795.7026234719101"/>
    <n v="1128.5856146580547"/>
    <n v="2120.9086264044945"/>
    <n v="0.84666666027763049"/>
    <n v="897.85131173595505"/>
  </r>
  <r>
    <x v="280"/>
    <x v="1"/>
    <n v="1762.5238354719104"/>
    <n v="1100.6632149071902"/>
    <n v="2077.9677050561795"/>
    <n v="0.84819597108428557"/>
    <n v="881.26191773595519"/>
  </r>
  <r>
    <x v="280"/>
    <x v="2"/>
    <n v="1793.6846659213486"/>
    <n v="1128.2216767947755"/>
    <n v="2119.0065674157299"/>
    <n v="0.84647433070906752"/>
    <n v="896.8423329606743"/>
  </r>
  <r>
    <x v="280"/>
    <x v="3"/>
    <n v="1774.4006097303372"/>
    <n v="1111.1192752810216"/>
    <n v="2093.581516853933"/>
    <n v="0.84754311950401851"/>
    <n v="887.20030486516862"/>
  </r>
  <r>
    <x v="280"/>
    <x v="4"/>
    <n v="1715.5273060112363"/>
    <n v="1069.5446367651775"/>
    <n v="2021.6230280898874"/>
    <n v="0.84858911981831597"/>
    <n v="857.76365300561815"/>
  </r>
  <r>
    <x v="280"/>
    <x v="5"/>
    <n v="1711.4954430337079"/>
    <n v="1075.2821372572066"/>
    <n v="2021.2491994382024"/>
    <n v="0.8467513275994919"/>
    <n v="855.74772151685397"/>
  </r>
  <r>
    <x v="280"/>
    <x v="6"/>
    <n v="1640.603540730337"/>
    <n v="1028.7635418964294"/>
    <n v="1936.4747359550563"/>
    <n v="0.84721143543409172"/>
    <n v="820.30177036516852"/>
  </r>
  <r>
    <x v="280"/>
    <x v="7"/>
    <n v="1609.9289651123597"/>
    <n v="1006.4524077852869"/>
    <n v="1898.6357528089886"/>
    <n v="0.84793987616134703"/>
    <n v="804.96448255617986"/>
  </r>
  <r>
    <x v="280"/>
    <x v="8"/>
    <n v="1584.0075304719105"/>
    <n v="993.73482397989085"/>
    <n v="1869.9167780898874"/>
    <n v="0.84710054962444259"/>
    <n v="792.00376523595526"/>
  </r>
  <r>
    <x v="280"/>
    <x v="9"/>
    <n v="1606.812882067416"/>
    <n v="1019.0303575016785"/>
    <n v="1902.7008455056182"/>
    <n v="0.84449054924366007"/>
    <n v="803.40644103370801"/>
  </r>
  <r>
    <x v="280"/>
    <x v="10"/>
    <n v="1675.4801685168538"/>
    <n v="1075.1280209027964"/>
    <n v="1990.7621797752811"/>
    <n v="0.84162748596418657"/>
    <n v="837.74008425842692"/>
  </r>
  <r>
    <x v="280"/>
    <x v="11"/>
    <n v="1684.2489639775279"/>
    <n v="1065.654084305364"/>
    <n v="1993.0662808988766"/>
    <n v="0.84505416609523321"/>
    <n v="842.12448198876393"/>
  </r>
  <r>
    <x v="280"/>
    <x v="12"/>
    <n v="1921.1158487528087"/>
    <n v="1225.0014426750188"/>
    <n v="2278.4456629213482"/>
    <n v="0.84316948172888051"/>
    <n v="960.55792437640434"/>
  </r>
  <r>
    <x v="280"/>
    <x v="13"/>
    <n v="1932.8305380674158"/>
    <n v="1230.9998062962738"/>
    <n v="2291.5484747191013"/>
    <n v="0.84346046325916924"/>
    <n v="966.41526903370789"/>
  </r>
  <r>
    <x v="280"/>
    <x v="14"/>
    <n v="1909.8063717977525"/>
    <n v="1227.5574369141048"/>
    <n v="2270.2990196629212"/>
    <n v="0.84121358255323908"/>
    <n v="954.90318589887625"/>
  </r>
  <r>
    <x v="280"/>
    <x v="15"/>
    <n v="1678.1059446067416"/>
    <n v="1057.5040812114885"/>
    <n v="1983.5207191011236"/>
    <n v="0.84602390509296643"/>
    <n v="839.05297230337078"/>
  </r>
  <r>
    <x v="280"/>
    <x v="16"/>
    <n v="1780.835382"/>
    <n v="1140.2852138789672"/>
    <n v="2114.6217219101122"/>
    <n v="0.84215316789207717"/>
    <n v="890.41769099999999"/>
  </r>
  <r>
    <x v="280"/>
    <x v="17"/>
    <n v="1766.2720497977532"/>
    <n v="1120.7474499194673"/>
    <n v="2091.8393342696627"/>
    <n v="0.8443631501051313"/>
    <n v="883.1360248988766"/>
  </r>
  <r>
    <x v="280"/>
    <x v="18"/>
    <n v="1749.3463295393258"/>
    <n v="1108.0006260600744"/>
    <n v="2070.719191011236"/>
    <n v="0.84480133140845248"/>
    <n v="874.67316476966289"/>
  </r>
  <r>
    <x v="280"/>
    <x v="19"/>
    <n v="1983.202486483146"/>
    <n v="1273.6159251132015"/>
    <n v="2356.94497752809"/>
    <n v="0.84142926771378579"/>
    <n v="991.601243241573"/>
  </r>
  <r>
    <x v="280"/>
    <x v="20"/>
    <n v="1908.7811845280899"/>
    <n v="1225.834342149444"/>
    <n v="2268.5051123595508"/>
    <n v="0.84142688245595376"/>
    <n v="954.39059226404493"/>
  </r>
  <r>
    <x v="280"/>
    <x v="21"/>
    <n v="2020.441502325843"/>
    <n v="1288.2016366340722"/>
    <n v="2396.1734747191013"/>
    <n v="0.84319500388539081"/>
    <n v="1010.2207511629215"/>
  </r>
  <r>
    <x v="280"/>
    <x v="22"/>
    <n v="2134.4115305730338"/>
    <n v="1363.3962042119786"/>
    <n v="2532.6985196629212"/>
    <n v="0.84274204529369112"/>
    <n v="1067.2057652865169"/>
  </r>
  <r>
    <x v="280"/>
    <x v="23"/>
    <n v="2166.9906042808989"/>
    <n v="1386.7751909396673"/>
    <n v="2572.7405056179773"/>
    <n v="0.84228883540681199"/>
    <n v="1083.4953021404494"/>
  </r>
  <r>
    <x v="280"/>
    <x v="24"/>
    <n v="2084.4893678764042"/>
    <n v="1328.7124140970423"/>
    <n v="2471.9572415730336"/>
    <n v="0.84325462140677498"/>
    <n v="1042.2446839382021"/>
  </r>
  <r>
    <x v="280"/>
    <x v="25"/>
    <n v="2283.6512425955057"/>
    <n v="1476.1673239119045"/>
    <n v="2719.2155056179772"/>
    <n v="0.83981988109343175"/>
    <n v="1141.8256212977528"/>
  </r>
  <r>
    <x v="280"/>
    <x v="26"/>
    <n v="2409.2711261797754"/>
    <n v="1555.3997461944434"/>
    <n v="2867.7265786516855"/>
    <n v="0.84013278815183934"/>
    <n v="1204.6355630898877"/>
  </r>
  <r>
    <x v="280"/>
    <x v="27"/>
    <n v="2094.1901517640445"/>
    <n v="1341.2670622300247"/>
    <n v="2486.8915786516854"/>
    <n v="0.84209145655615947"/>
    <n v="1047.0950758820222"/>
  </r>
  <r>
    <x v="280"/>
    <x v="28"/>
    <n v="2113.1054647078654"/>
    <n v="1353.7659589785305"/>
    <n v="2509.5611123595504"/>
    <n v="0.84202191941086946"/>
    <n v="1056.5527323539327"/>
  </r>
  <r>
    <x v="280"/>
    <x v="29"/>
    <n v="2338.1239400898876"/>
    <n v="1510.162304623738"/>
    <n v="2783.4176376404494"/>
    <n v="0.84001908605851727"/>
    <n v="1169.0619700449438"/>
  </r>
  <r>
    <x v="280"/>
    <x v="30"/>
    <n v="2081.9689470000003"/>
    <n v="1326.4989274564637"/>
    <n v="2468.6421573033704"/>
    <n v="0.84336603457920611"/>
    <n v="1040.9844735000001"/>
  </r>
  <r>
    <x v="280"/>
    <x v="31"/>
    <n v="1820.0032086741573"/>
    <n v="1163.8307108106492"/>
    <n v="2160.3040533707863"/>
    <n v="0.84247548664936889"/>
    <n v="910.00160433707867"/>
  </r>
  <r>
    <x v="280"/>
    <x v="32"/>
    <n v="1837.123430865169"/>
    <n v="1178.0691319635275"/>
    <n v="2182.3999129213485"/>
    <n v="0.84179046195342155"/>
    <n v="918.56171543258449"/>
  </r>
  <r>
    <x v="280"/>
    <x v="33"/>
    <n v="1847.6022224831463"/>
    <n v="1199.2926936221108"/>
    <n v="2202.7112696629215"/>
    <n v="0.83878547675741577"/>
    <n v="923.80111124157315"/>
  </r>
  <r>
    <x v="280"/>
    <x v="34"/>
    <n v="2073.4959565617974"/>
    <n v="1320.4620702747345"/>
    <n v="2458.2525421348314"/>
    <n v="0.84348370276110929"/>
    <n v="1036.7479782808987"/>
  </r>
  <r>
    <x v="280"/>
    <x v="35"/>
    <n v="1937.1906230561804"/>
    <n v="1228.2855543932901"/>
    <n v="2293.7726376404494"/>
    <n v="0.84454343524165643"/>
    <n v="968.59531152809018"/>
  </r>
  <r>
    <x v="280"/>
    <x v="36"/>
    <n v="1790.4227064269664"/>
    <n v="1142.9275587927252"/>
    <n v="2124.1226123595507"/>
    <n v="0.84289988534988636"/>
    <n v="895.21135321348322"/>
  </r>
  <r>
    <x v="280"/>
    <x v="37"/>
    <n v="1683.0860045056181"/>
    <n v="1064.9109383311938"/>
    <n v="1991.6861713483149"/>
    <n v="0.84505582692589398"/>
    <n v="841.54300225280906"/>
  </r>
  <r>
    <x v="280"/>
    <x v="38"/>
    <n v="1859.6775507977532"/>
    <n v="1183.996102079974"/>
    <n v="2204.5968707865168"/>
    <n v="0.84354540072185191"/>
    <n v="929.83877539887658"/>
  </r>
  <r>
    <x v="280"/>
    <x v="39"/>
    <n v="1943.7064377977526"/>
    <n v="1232.8230625710796"/>
    <n v="2301.7053286516857"/>
    <n v="0.8444636303363624"/>
    <n v="971.85321889887632"/>
  </r>
  <r>
    <x v="280"/>
    <x v="40"/>
    <n v="1530.2885279662923"/>
    <n v="958.74267863319642"/>
    <n v="1805.8157443820226"/>
    <n v="0.84742229805399116"/>
    <n v="765.14426398314617"/>
  </r>
  <r>
    <x v="280"/>
    <x v="41"/>
    <n v="1540.969925764045"/>
    <n v="980.02674741889632"/>
    <n v="1826.2093904494379"/>
    <n v="0.843807908240361"/>
    <n v="770.4849628820225"/>
  </r>
  <r>
    <x v="280"/>
    <x v="42"/>
    <n v="1531.8283349325845"/>
    <n v="967.57637788714135"/>
    <n v="1811.8228651685392"/>
    <n v="0.84546252527290566"/>
    <n v="765.91416746629227"/>
  </r>
  <r>
    <x v="280"/>
    <x v="43"/>
    <n v="1551.2339548314608"/>
    <n v="987.48440169724347"/>
    <n v="1838.8725421348315"/>
    <n v="0.84357883392535848"/>
    <n v="775.61697741573039"/>
  </r>
  <r>
    <x v="280"/>
    <x v="44"/>
    <n v="1723.8706284943821"/>
    <n v="1103.2693623208722"/>
    <n v="2046.688356741573"/>
    <n v="0.84227313983398411"/>
    <n v="861.93531424719106"/>
  </r>
  <r>
    <x v="280"/>
    <x v="45"/>
    <n v="1812.4500502921351"/>
    <n v="1155.6729513000928"/>
    <n v="2149.5476629213481"/>
    <n v="0.84317741893144171"/>
    <n v="906.22502514606754"/>
  </r>
  <r>
    <x v="280"/>
    <x v="46"/>
    <n v="2002.2758322471914"/>
    <n v="1263.3683844967049"/>
    <n v="2367.5320870786518"/>
    <n v="0.84572278583892058"/>
    <n v="1001.1379161235957"/>
  </r>
  <r>
    <x v="280"/>
    <x v="47"/>
    <n v="1913.7126189438202"/>
    <n v="1199.1044523946107"/>
    <n v="2258.3506095505618"/>
    <n v="0.84739393912120287"/>
    <n v="956.85630947191009"/>
  </r>
  <r>
    <x v="281"/>
    <x v="0"/>
    <n v="1945.1652022921351"/>
    <n v="1223.5000799968295"/>
    <n v="2297.9599887640452"/>
    <n v="0.84647479146855797"/>
    <n v="972.58260114606753"/>
  </r>
  <r>
    <x v="281"/>
    <x v="1"/>
    <n v="1915.8116189662921"/>
    <n v="1202.8774324355632"/>
    <n v="2262.1335674157303"/>
    <n v="0.84690473036697045"/>
    <n v="957.90580948314607"/>
  </r>
  <r>
    <x v="281"/>
    <x v="2"/>
    <n v="1904.5507674943822"/>
    <n v="1192.8126821930596"/>
    <n v="2247.2462528089886"/>
    <n v="0.84750425776158367"/>
    <n v="952.27538374719109"/>
  </r>
  <r>
    <x v="281"/>
    <x v="3"/>
    <n v="1874.0058598314608"/>
    <n v="1175.9058143402663"/>
    <n v="2212.3861432584272"/>
    <n v="0.84705188809011611"/>
    <n v="937.00292991573042"/>
  </r>
  <r>
    <x v="281"/>
    <x v="4"/>
    <n v="1890.4331688876407"/>
    <n v="1199.6218181391941"/>
    <n v="2238.9350308988764"/>
    <n v="0.84434480804415257"/>
    <n v="945.21658444382035"/>
  </r>
  <r>
    <x v="281"/>
    <x v="5"/>
    <n v="1911.3137617752809"/>
    <n v="1200.5966565880142"/>
    <n v="2257.11156741573"/>
    <n v="0.84679631674726263"/>
    <n v="955.65688088764045"/>
  </r>
  <r>
    <x v="281"/>
    <x v="6"/>
    <n v="1912.3308447977531"/>
    <n v="1202.0404217839532"/>
    <n v="2258.7408960674156"/>
    <n v="0.84663577311024019"/>
    <n v="956.16542239887656"/>
  </r>
  <r>
    <x v="281"/>
    <x v="7"/>
    <n v="1896.264174741573"/>
    <n v="1200.0792104742848"/>
    <n v="2244.1051516853931"/>
    <n v="0.8449979152346847"/>
    <n v="948.13208737078651"/>
  </r>
  <r>
    <x v="281"/>
    <x v="8"/>
    <n v="1918.9277020112361"/>
    <n v="1225.4190789898428"/>
    <n v="2276.8257387640447"/>
    <n v="0.84280833150318724"/>
    <n v="959.46385100561804"/>
  </r>
  <r>
    <x v="281"/>
    <x v="9"/>
    <n v="1932.028217595506"/>
    <n v="1233.3644697966181"/>
    <n v="2292.1433089887641"/>
    <n v="0.84289154609964945"/>
    <n v="966.01410879775301"/>
  </r>
  <r>
    <x v="281"/>
    <x v="10"/>
    <n v="1946.1093470898875"/>
    <n v="1215.1841914094134"/>
    <n v="2294.3439606741572"/>
    <n v="0.84822039783348513"/>
    <n v="973.05467354494374"/>
  </r>
  <r>
    <x v="281"/>
    <x v="11"/>
    <n v="1951.5594533258429"/>
    <n v="1229.6142130545743"/>
    <n v="2306.6285814606745"/>
    <n v="0.84606575545422935"/>
    <n v="975.77972666292146"/>
  </r>
  <r>
    <x v="281"/>
    <x v="12"/>
    <n v="2149.3841272584268"/>
    <n v="1367.6261746145565"/>
    <n v="2547.5975898876404"/>
    <n v="0.84369059532405333"/>
    <n v="1074.6920636292134"/>
  </r>
  <r>
    <x v="281"/>
    <x v="13"/>
    <n v="2332.3618203370788"/>
    <n v="1488.7716294385607"/>
    <n v="2767.0114971910107"/>
    <n v="0.84291728556416357"/>
    <n v="1166.1809101685394"/>
  </r>
  <r>
    <x v="281"/>
    <x v="14"/>
    <n v="2304.5439918539328"/>
    <n v="1478.851252994137"/>
    <n v="2738.233744382022"/>
    <n v="0.84161697173665995"/>
    <n v="1152.2719959269664"/>
  </r>
  <r>
    <x v="281"/>
    <x v="15"/>
    <n v="2024.218081516854"/>
    <n v="1294.9775772083462"/>
    <n v="2403.003488764045"/>
    <n v="0.84237001360242947"/>
    <n v="1012.109040758427"/>
  </r>
  <r>
    <x v="281"/>
    <x v="16"/>
    <n v="2119.9292408426968"/>
    <n v="1377.6434599093727"/>
    <n v="2528.2407893258428"/>
    <n v="0.83849973855060589"/>
    <n v="1059.9646204213484"/>
  </r>
  <r>
    <x v="281"/>
    <x v="17"/>
    <n v="2079.1121998651688"/>
    <n v="1347.1724373478867"/>
    <n v="2477.4141994382021"/>
    <n v="0.83922672290190492"/>
    <n v="1039.5560999325844"/>
  </r>
  <r>
    <x v="281"/>
    <x v="18"/>
    <n v="2192.0610929662921"/>
    <n v="1400.5463001439743"/>
    <n v="2601.2807949438197"/>
    <n v="0.84268530226612248"/>
    <n v="1096.0305464831461"/>
  </r>
  <r>
    <x v="281"/>
    <x v="19"/>
    <n v="2279.9111325168537"/>
    <n v="1457.2142422907577"/>
    <n v="2705.821154494382"/>
    <n v="0.84259491013658105"/>
    <n v="1139.9555662584269"/>
  </r>
  <r>
    <x v="281"/>
    <x v="20"/>
    <n v="2168.3237529438206"/>
    <n v="1393.1461086155164"/>
    <n v="2577.3016853932586"/>
    <n v="0.84131545997610524"/>
    <n v="1084.1618764719103"/>
  </r>
  <r>
    <x v="281"/>
    <x v="21"/>
    <n v="2158.0435153820226"/>
    <n v="1406.8882537131879"/>
    <n v="2576.1378792134828"/>
    <n v="0.83770497409901523"/>
    <n v="1079.0217576910113"/>
  </r>
  <r>
    <x v="281"/>
    <x v="22"/>
    <n v="2153.3592605056178"/>
    <n v="1381.0781694350869"/>
    <n v="2558.1894016853935"/>
    <n v="0.84175130234177964"/>
    <n v="1076.6796302528089"/>
  </r>
  <r>
    <x v="281"/>
    <x v="23"/>
    <n v="2177.1087568988764"/>
    <n v="1390.5121121439013"/>
    <n v="2583.2782415730335"/>
    <n v="0.84276974963919149"/>
    <n v="1088.5543784494382"/>
  </r>
  <r>
    <x v="281"/>
    <x v="24"/>
    <n v="2261.0687577977524"/>
    <n v="1456.2009443347074"/>
    <n v="2689.4150140449437"/>
    <n v="0.84072883730839731"/>
    <n v="1130.5343788988762"/>
  </r>
  <r>
    <x v="281"/>
    <x v="25"/>
    <n v="2379.1476393707862"/>
    <n v="1520.0302996001139"/>
    <n v="2823.2668314606744"/>
    <n v="0.84269315704030923"/>
    <n v="1189.5738196853931"/>
  </r>
  <r>
    <x v="281"/>
    <x v="26"/>
    <n v="2557.2141586516859"/>
    <n v="1640.2388061345225"/>
    <n v="3038.0466741573036"/>
    <n v="0.8417297141628044"/>
    <n v="1278.607079325843"/>
  </r>
  <r>
    <x v="281"/>
    <x v="27"/>
    <n v="2379.0179714157302"/>
    <n v="1521.5252822064258"/>
    <n v="2823.9627640449439"/>
    <n v="0.84243956815071797"/>
    <n v="1189.5089857078651"/>
  </r>
  <r>
    <x v="281"/>
    <x v="28"/>
    <n v="2319.0586985730338"/>
    <n v="1487.9247148718255"/>
    <n v="2755.3499241573031"/>
    <n v="0.84165669058614956"/>
    <n v="1159.5293492865169"/>
  </r>
  <r>
    <x v="281"/>
    <x v="29"/>
    <n v="2475.4220438764046"/>
    <n v="1573.7042162106466"/>
    <n v="2933.3017668539323"/>
    <n v="0.84390296008698085"/>
    <n v="1237.7110219382023"/>
  </r>
  <r>
    <x v="281"/>
    <x v="30"/>
    <n v="2383.1349289887639"/>
    <n v="1523.7762128124475"/>
    <n v="2828.6438511235956"/>
    <n v="0.84250087830680198"/>
    <n v="1191.567464494382"/>
  </r>
  <r>
    <x v="281"/>
    <x v="31"/>
    <n v="2034.8751665730338"/>
    <n v="1295.8743282252506"/>
    <n v="2412.4691123595503"/>
    <n v="0.84348237088216838"/>
    <n v="1017.4375832865169"/>
  </r>
  <r>
    <x v="281"/>
    <x v="32"/>
    <n v="2133.6943046966289"/>
    <n v="1369.3475741435477"/>
    <n v="2535.3035646067415"/>
    <n v="0.84159322555427118"/>
    <n v="1066.8471523483145"/>
  </r>
  <r>
    <x v="281"/>
    <x v="33"/>
    <n v="2180.8448148539323"/>
    <n v="1391.274925358776"/>
    <n v="2586.8378426966292"/>
    <n v="0.84305431861957281"/>
    <n v="1090.4224074269662"/>
  </r>
  <r>
    <x v="281"/>
    <x v="34"/>
    <n v="2322.7339746741577"/>
    <n v="1473.3595785223372"/>
    <n v="2750.614761235955"/>
    <n v="0.8444417616774752"/>
    <n v="1161.3669873370789"/>
  </r>
  <r>
    <x v="281"/>
    <x v="35"/>
    <n v="2179.2037047977528"/>
    <n v="1373.482905067694"/>
    <n v="2575.9239269662921"/>
    <n v="0.84598915440963229"/>
    <n v="1089.6018523988764"/>
  </r>
  <r>
    <x v="281"/>
    <x v="36"/>
    <n v="1993.430046438202"/>
    <n v="1258.239418615103"/>
    <n v="2357.3141039325847"/>
    <n v="0.84563615986205076"/>
    <n v="996.715023219101"/>
  </r>
  <r>
    <x v="281"/>
    <x v="37"/>
    <n v="1918.4981769101125"/>
    <n v="1207.5230361348833"/>
    <n v="2266.8804859550564"/>
    <n v="0.84631641976565541"/>
    <n v="959.24908845505627"/>
  </r>
  <r>
    <x v="281"/>
    <x v="38"/>
    <n v="1724.2758408539326"/>
    <n v="1087.2281453752325"/>
    <n v="2038.4288595505618"/>
    <n v="0.84588472772805301"/>
    <n v="862.13792042696628"/>
  </r>
  <r>
    <x v="281"/>
    <x v="39"/>
    <n v="1759.7643393033707"/>
    <n v="1125.2398800738658"/>
    <n v="2088.7640646067416"/>
    <n v="0.8424907193310448"/>
    <n v="879.88216965168533"/>
  </r>
  <r>
    <x v="281"/>
    <x v="40"/>
    <n v="1914.8066923146071"/>
    <n v="1224.0568125451352"/>
    <n v="2272.6195786516851"/>
    <n v="0.8425548694122561"/>
    <n v="957.40334615730353"/>
  </r>
  <r>
    <x v="281"/>
    <x v="41"/>
    <n v="1859.2682863146069"/>
    <n v="1184.3980150855641"/>
    <n v="2204.4675589887638"/>
    <n v="0.84340922992193768"/>
    <n v="929.63414315730347"/>
  </r>
  <r>
    <x v="281"/>
    <x v="42"/>
    <n v="1703.8977112921348"/>
    <n v="1083.5311224411844"/>
    <n v="2019.2342865168539"/>
    <n v="0.84383358715215284"/>
    <n v="851.94885564606739"/>
  </r>
  <r>
    <x v="281"/>
    <x v="43"/>
    <n v="1699.3674371123593"/>
    <n v="1080.4594520850696"/>
    <n v="2013.7632219101126"/>
    <n v="0.84387648886568711"/>
    <n v="849.68371855617966"/>
  </r>
  <r>
    <x v="281"/>
    <x v="44"/>
    <n v="1654.587419258427"/>
    <n v="1040.9167136084345"/>
    <n v="1954.780584269663"/>
    <n v="0.84643127344985736"/>
    <n v="827.29370962921348"/>
  </r>
  <r>
    <x v="281"/>
    <x v="45"/>
    <n v="1691.980415797753"/>
    <n v="1068.5554636815702"/>
    <n v="2001.1517949438201"/>
    <n v="0.84550328469472924"/>
    <n v="845.99020789887652"/>
  </r>
  <r>
    <x v="281"/>
    <x v="46"/>
    <n v="1814.5895715505615"/>
    <n v="1143.8986111797656"/>
    <n v="2145.0499634831463"/>
    <n v="0.84594279967447428"/>
    <n v="907.29478577528073"/>
  </r>
  <r>
    <x v="281"/>
    <x v="47"/>
    <n v="1758.7999338876407"/>
    <n v="1110.2553089781143"/>
    <n v="2079.9144353932584"/>
    <n v="0.84561167707607976"/>
    <n v="879.39996694382035"/>
  </r>
  <r>
    <x v="282"/>
    <x v="0"/>
    <n v="1818.7592067303372"/>
    <n v="1162.4373957057558"/>
    <n v="2158.5054438202246"/>
    <n v="0.84260116736671808"/>
    <n v="909.37960336516858"/>
  </r>
  <r>
    <x v="282"/>
    <x v="1"/>
    <n v="1787.3430924943823"/>
    <n v="1134.9026713844157"/>
    <n v="2117.215011235955"/>
    <n v="0.84419536183573285"/>
    <n v="893.67154624719115"/>
  </r>
  <r>
    <x v="282"/>
    <x v="2"/>
    <n v="1821.9684886179775"/>
    <n v="1160.2965257986975"/>
    <n v="2160.0595365168538"/>
    <n v="0.84348068088713146"/>
    <n v="910.98424430898876"/>
  </r>
  <r>
    <x v="282"/>
    <x v="3"/>
    <n v="1772.7635517977526"/>
    <n v="1121.2158222435942"/>
    <n v="2097.5737247191009"/>
    <n v="0.84514957968171267"/>
    <n v="886.3817758988763"/>
  </r>
  <r>
    <x v="282"/>
    <x v="4"/>
    <n v="1781.6174418539324"/>
    <n v="1130.0329449871713"/>
    <n v="2109.7713539325841"/>
    <n v="0.8444599641250331"/>
    <n v="890.8087209269662"/>
  </r>
  <r>
    <x v="282"/>
    <x v="5"/>
    <n v="1761.0083412471911"/>
    <n v="1103.5512827356476"/>
    <n v="2078.2145730337079"/>
    <n v="0.84736598621600956"/>
    <n v="880.50417062359554"/>
  </r>
  <r>
    <x v="282"/>
    <x v="6"/>
    <n v="1741.3352811910115"/>
    <n v="1114.6113121735286"/>
    <n v="2067.5122584269661"/>
    <n v="0.84223698026142724"/>
    <n v="870.66764059550576"/>
  </r>
  <r>
    <x v="282"/>
    <x v="7"/>
    <n v="1745.9182329775281"/>
    <n v="1114.8674808482001"/>
    <n v="2071.5115196629213"/>
    <n v="0.84282332799270454"/>
    <n v="872.95911648876404"/>
  </r>
  <r>
    <x v="282"/>
    <x v="8"/>
    <n v="1691.3766493820224"/>
    <n v="1065.9477175929437"/>
    <n v="1999.2497359550564"/>
    <n v="0.8460056885159668"/>
    <n v="845.68832469101119"/>
  </r>
  <r>
    <x v="282"/>
    <x v="9"/>
    <n v="1678.9366299438202"/>
    <n v="1060.3778649924707"/>
    <n v="1985.7566376404493"/>
    <n v="0.84548962250419357"/>
    <n v="839.4683149719101"/>
  </r>
  <r>
    <x v="282"/>
    <x v="10"/>
    <n v="1666.8329367640451"/>
    <n v="1075.6098286899014"/>
    <n v="1983.7511292134834"/>
    <n v="0.84024296809091681"/>
    <n v="833.41646838202257"/>
  </r>
  <r>
    <x v="282"/>
    <x v="11"/>
    <n v="1749.65834305618"/>
    <n v="1126.761783107884"/>
    <n v="2081.0805926966295"/>
    <n v="0.84074511539651708"/>
    <n v="874.82917152809"/>
  </r>
  <r>
    <x v="282"/>
    <x v="12"/>
    <n v="2031.0864310112363"/>
    <n v="1298.2414060009373"/>
    <n v="2410.5482443820229"/>
    <n v="0.84258277582489671"/>
    <n v="1015.5432155056182"/>
  </r>
  <r>
    <x v="282"/>
    <x v="13"/>
    <n v="2090.9889741235957"/>
    <n v="1339.1726412525027"/>
    <n v="2483.0663005617976"/>
    <n v="0.84209953381047709"/>
    <n v="1045.4944870617978"/>
  </r>
  <r>
    <x v="282"/>
    <x v="14"/>
    <n v="2045.5200952584271"/>
    <n v="1321.0074745941165"/>
    <n v="2434.9975786516852"/>
    <n v="0.84005015577513598"/>
    <n v="1022.7600476292135"/>
  </r>
  <r>
    <x v="282"/>
    <x v="15"/>
    <n v="1847.318573831461"/>
    <n v="1184.3922573007719"/>
    <n v="2194.395345505618"/>
    <n v="0.84183489434344116"/>
    <n v="923.65928691573049"/>
  </r>
  <r>
    <x v="282"/>
    <x v="16"/>
    <n v="1976.5043261797753"/>
    <n v="1267.5156700311068"/>
    <n v="2348.013058988764"/>
    <n v="0.84177739924113149"/>
    <n v="988.25216308988763"/>
  </r>
  <r>
    <x v="282"/>
    <x v="17"/>
    <n v="2037.0390005730339"/>
    <n v="1315.0669596750761"/>
    <n v="2424.6502837078656"/>
    <n v="0.8401372413418392"/>
    <n v="1018.519500286517"/>
  </r>
  <r>
    <x v="282"/>
    <x v="18"/>
    <n v="2028.4525506741572"/>
    <n v="1314.1821500533499"/>
    <n v="2416.9597584269663"/>
    <n v="0.83925789149023244"/>
    <n v="1014.2262753370786"/>
  </r>
  <r>
    <x v="282"/>
    <x v="19"/>
    <n v="2138.5771136292133"/>
    <n v="1356.2208099200595"/>
    <n v="2532.3599578651688"/>
    <n v="0.84449965613580369"/>
    <n v="1069.2885568146066"/>
  </r>
  <r>
    <x v="282"/>
    <x v="20"/>
    <n v="2228.1168887191016"/>
    <n v="1415.1308748795527"/>
    <n v="2639.5265224719105"/>
    <n v="0.84413506352361833"/>
    <n v="1114.0584443595508"/>
  </r>
  <r>
    <x v="282"/>
    <x v="21"/>
    <n v="2246.5783638202247"/>
    <n v="1432.5051044614572"/>
    <n v="2664.4296235955057"/>
    <n v="0.84317421782324542"/>
    <n v="1123.2891819101123"/>
  </r>
  <r>
    <x v="282"/>
    <x v="22"/>
    <n v="2295.8805516067414"/>
    <n v="1477.4070926662009"/>
    <n v="2730.1646882022469"/>
    <n v="0.84093115757003223"/>
    <n v="1147.9402758033707"/>
  </r>
  <r>
    <x v="282"/>
    <x v="23"/>
    <n v="2221.1593925056177"/>
    <n v="1422.07536573828"/>
    <n v="2637.3940533707864"/>
    <n v="0.84217957103027907"/>
    <n v="1110.5796962528088"/>
  </r>
  <r>
    <x v="282"/>
    <x v="24"/>
    <n v="2218.1729774157302"/>
    <n v="1407.2155788937853"/>
    <n v="2626.8892331460679"/>
    <n v="0.84441054819778505"/>
    <n v="1109.0864887078651"/>
  </r>
  <r>
    <x v="282"/>
    <x v="25"/>
    <n v="2351.479739460674"/>
    <n v="1509.0185365973439"/>
    <n v="2794.0282584269667"/>
    <n v="0.84160914706873913"/>
    <n v="1175.739869730337"/>
  </r>
  <r>
    <x v="282"/>
    <x v="26"/>
    <n v="2556.0755119213482"/>
    <n v="1635.295156436797"/>
    <n v="3034.4212415730335"/>
    <n v="0.84236014331230014"/>
    <n v="1278.0377559606741"/>
  </r>
  <r>
    <x v="282"/>
    <x v="27"/>
    <n v="2439.3095183932587"/>
    <n v="1544.8166903442711"/>
    <n v="2887.3325983146069"/>
    <n v="0.84483149596867779"/>
    <n v="1219.6547591966294"/>
  </r>
  <r>
    <x v="282"/>
    <x v="28"/>
    <n v="2137.146714"/>
    <n v="1344.2775117642423"/>
    <n v="2524.772882022472"/>
    <n v="0.84647087633800799"/>
    <n v="1068.573357"/>
  </r>
  <r>
    <x v="282"/>
    <x v="29"/>
    <n v="2104.8472368202247"/>
    <n v="1335.2381571626402"/>
    <n v="2492.6377247191012"/>
    <n v="0.84442565237089273"/>
    <n v="1052.4236184101123"/>
  </r>
  <r>
    <x v="282"/>
    <x v="30"/>
    <n v="2027.864992752809"/>
    <n v="1266.5922254820418"/>
    <n v="2390.9187134831459"/>
    <n v="0.84815304732738828"/>
    <n v="1013.9324963764045"/>
  </r>
  <r>
    <x v="282"/>
    <x v="31"/>
    <n v="1991.0271371460676"/>
    <n v="1262.4730336185164"/>
    <n v="2357.5468651685392"/>
    <n v="0.84453342860852554"/>
    <n v="995.51356857303381"/>
  </r>
  <r>
    <x v="282"/>
    <x v="32"/>
    <n v="2147.7389650786522"/>
    <n v="1366.6773631412875"/>
    <n v="2545.7002331460676"/>
    <n v="0.843673161951358"/>
    <n v="1073.8694825393261"/>
  </r>
  <r>
    <x v="282"/>
    <x v="33"/>
    <n v="2189.8972589662922"/>
    <n v="1392.1387985974188"/>
    <n v="2594.9374634831461"/>
    <n v="0.84391138121179443"/>
    <n v="1094.9486294831461"/>
  </r>
  <r>
    <x v="282"/>
    <x v="34"/>
    <n v="1841.0499386292136"/>
    <n v="1146.6223823643984"/>
    <n v="2168.9185702247191"/>
    <n v="0.84883312997705784"/>
    <n v="920.52496931460678"/>
  </r>
  <r>
    <x v="282"/>
    <x v="35"/>
    <n v="1829.3514578089887"/>
    <n v="1158.2794401487868"/>
    <n v="2165.2108483146067"/>
    <n v="0.84488374849634162"/>
    <n v="914.67572890449435"/>
  </r>
  <r>
    <x v="282"/>
    <x v="36"/>
    <n v="1857.5056125505621"/>
    <n v="1189.1676186701918"/>
    <n v="2205.5490758426968"/>
    <n v="0.84219645479475258"/>
    <n v="928.75280627528105"/>
  </r>
  <r>
    <x v="282"/>
    <x v="37"/>
    <n v="1850.6818364157302"/>
    <n v="1168.7317730653258"/>
    <n v="2188.8255337078649"/>
    <n v="0.84551363638411137"/>
    <n v="925.34091820786512"/>
  </r>
  <r>
    <x v="282"/>
    <x v="38"/>
    <n v="1770.2309745505618"/>
    <n v="1117.4596856432684"/>
    <n v="2093.426342696629"/>
    <n v="0.8456141677620499"/>
    <n v="885.11548727528088"/>
  </r>
  <r>
    <x v="282"/>
    <x v="39"/>
    <n v="1878.7387401910114"/>
    <n v="1187.9474517058572"/>
    <n v="2222.8086741573034"/>
    <n v="0.8452093794816895"/>
    <n v="939.3693700955057"/>
  </r>
  <r>
    <x v="282"/>
    <x v="40"/>
    <n v="1996.7568399101126"/>
    <n v="1265.3963779091614"/>
    <n v="2363.9513258426969"/>
    <n v="0.84466918505537014"/>
    <n v="998.3784199550563"/>
  </r>
  <r>
    <x v="282"/>
    <x v="41"/>
    <n v="1846.0016336629212"/>
    <n v="1180.3927503803448"/>
    <n v="2191.1296348314604"/>
    <n v="0.84248855216862328"/>
    <n v="923.00081683146061"/>
  </r>
  <r>
    <x v="282"/>
    <x v="42"/>
    <n v="1765.9438277865167"/>
    <n v="1111.4613170286045"/>
    <n v="2086.6010308988766"/>
    <n v="0.84632558003950309"/>
    <n v="882.97191389325837"/>
  </r>
  <r>
    <x v="282"/>
    <x v="43"/>
    <n v="1713.3270028988759"/>
    <n v="1073.46441441921"/>
    <n v="2021.8346292134829"/>
    <n v="0.84741203763305806"/>
    <n v="856.66350144943794"/>
  </r>
  <r>
    <x v="282"/>
    <x v="44"/>
    <n v="1587.4720961460673"/>
    <n v="990.35130771129468"/>
    <n v="1871.0594241573035"/>
    <n v="0.84843488969413172"/>
    <n v="793.73604807303366"/>
  </r>
  <r>
    <x v="282"/>
    <x v="45"/>
    <n v="1635.5667511011236"/>
    <n v="1042.5859175681496"/>
    <n v="1939.604081460674"/>
    <n v="0.84324773634700412"/>
    <n v="817.7833755505618"/>
  </r>
  <r>
    <x v="282"/>
    <x v="46"/>
    <n v="1800.1194381910111"/>
    <n v="1132.9433502212598"/>
    <n v="2126.9674719101122"/>
    <n v="0.84633143758161145"/>
    <n v="900.05971909550556"/>
  </r>
  <r>
    <x v="282"/>
    <x v="47"/>
    <n v="1725.219985651685"/>
    <n v="1081.5521912631912"/>
    <n v="2036.2070477528091"/>
    <n v="0.84727139489850289"/>
    <n v="862.60999282584248"/>
  </r>
  <r>
    <x v="283"/>
    <x v="0"/>
    <n v="1647.8446855955056"/>
    <n v="1035.3460647154789"/>
    <n v="1946.1072893258427"/>
    <n v="0.84673886924617647"/>
    <n v="823.92234279775278"/>
  </r>
  <r>
    <x v="283"/>
    <x v="1"/>
    <n v="1680.7033558314608"/>
    <n v="1051.0006220071241"/>
    <n v="1982.2628679775282"/>
    <n v="0.84787107854482291"/>
    <n v="840.35167791573042"/>
  </r>
  <r>
    <x v="283"/>
    <x v="2"/>
    <n v="1658.3437378314609"/>
    <n v="1050.2238416655659"/>
    <n v="1962.9248764044946"/>
    <n v="0.84483301310494496"/>
    <n v="829.17186891573044"/>
  </r>
  <r>
    <x v="283"/>
    <x v="3"/>
    <n v="1679.1797573595504"/>
    <n v="1070.0189228990428"/>
    <n v="1991.1266039325842"/>
    <n v="0.84333148582469764"/>
    <n v="839.58987867977521"/>
  </r>
  <r>
    <x v="283"/>
    <x v="4"/>
    <n v="1644.2869210786516"/>
    <n v="1033.1775019293782"/>
    <n v="1941.941098314607"/>
    <n v="0.84672337513517448"/>
    <n v="822.14346053932582"/>
  </r>
  <r>
    <x v="283"/>
    <x v="5"/>
    <n v="1649.8342782808991"/>
    <n v="1037.0539038288985"/>
    <n v="1948.7005786516854"/>
    <n v="0.84663303144417734"/>
    <n v="824.91713914044954"/>
  </r>
  <r>
    <x v="283"/>
    <x v="6"/>
    <n v="1663.2427552584268"/>
    <n v="1046.8550853224408"/>
    <n v="1965.2689466292134"/>
    <n v="0.84631813783613929"/>
    <n v="831.62137762921338"/>
  </r>
  <r>
    <x v="283"/>
    <x v="7"/>
    <n v="1612.801920741573"/>
    <n v="1022.8356541224321"/>
    <n v="1909.7965365168538"/>
    <n v="0.84448887088414726"/>
    <n v="806.40096037078649"/>
  </r>
  <r>
    <x v="283"/>
    <x v="8"/>
    <n v="1638.3546121348315"/>
    <n v="1035.9883908030415"/>
    <n v="1938.4214662921347"/>
    <n v="0.84520040694179932"/>
    <n v="819.17730606741577"/>
  </r>
  <r>
    <x v="283"/>
    <x v="9"/>
    <n v="1714.6682558089888"/>
    <n v="1075.0742187704348"/>
    <n v="2023.8260308988765"/>
    <n v="0.84724093357343755"/>
    <n v="857.33412790449438"/>
  </r>
  <r>
    <x v="283"/>
    <x v="10"/>
    <n v="1794.973241224719"/>
    <n v="1118.169335363548"/>
    <n v="2114.7651404494381"/>
    <n v="0.84878136436618412"/>
    <n v="897.4866206123595"/>
  </r>
  <r>
    <x v="283"/>
    <x v="11"/>
    <n v="1777.5247970224721"/>
    <n v="1125.7037569177796"/>
    <n v="2103.9969943820224"/>
    <n v="0.84483238415678419"/>
    <n v="888.76239851123603"/>
  </r>
  <r>
    <x v="283"/>
    <x v="12"/>
    <n v="1940.7686481910114"/>
    <n v="1228.8367905579812"/>
    <n v="2297.090073033708"/>
    <n v="0.84488138753213449"/>
    <n v="970.38432409550569"/>
  </r>
  <r>
    <x v="283"/>
    <x v="13"/>
    <n v="1966.6130924831461"/>
    <n v="1237.2956781959056"/>
    <n v="2323.4602752808987"/>
    <n v="0.84641562991447705"/>
    <n v="983.30654624157307"/>
  </r>
  <r>
    <x v="283"/>
    <x v="14"/>
    <n v="1769.3476116067416"/>
    <n v="1116.6303461711643"/>
    <n v="2092.2366741573037"/>
    <n v="0.84567278332380202"/>
    <n v="884.67380580337078"/>
  </r>
  <r>
    <x v="283"/>
    <x v="15"/>
    <n v="1476.3142416741571"/>
    <n v="947.09301097041782"/>
    <n v="1753.9922780898876"/>
    <n v="0.84168799379315162"/>
    <n v="738.15712083707854"/>
  </r>
  <r>
    <x v="283"/>
    <x v="16"/>
    <n v="1469.8592087865172"/>
    <n v="935.06877734239617"/>
    <n v="1742.0791348314606"/>
    <n v="0.84373848431903775"/>
    <n v="734.92960439325861"/>
  </r>
  <r>
    <x v="283"/>
    <x v="17"/>
    <n v="1518.0389583370786"/>
    <n v="976.80222100118579"/>
    <n v="1805.1550786516852"/>
    <n v="0.84094656259169676"/>
    <n v="759.01947916853931"/>
  </r>
  <r>
    <x v="283"/>
    <x v="18"/>
    <n v="1632.1589151573035"/>
    <n v="1063.3423424401694"/>
    <n v="1947.983485955056"/>
    <n v="0.83787102248307288"/>
    <n v="816.07945757865173"/>
  </r>
  <r>
    <x v="283"/>
    <x v="19"/>
    <n v="1615.2575076404494"/>
    <n v="1041.6573072316762"/>
    <n v="1922.0059213483144"/>
    <n v="0.84040194137764335"/>
    <n v="807.62875382022469"/>
  </r>
  <r>
    <x v="283"/>
    <x v="20"/>
    <n v="1630.3354595393257"/>
    <n v="1042.4740726230973"/>
    <n v="1935.1345955056179"/>
    <n v="0.84249202268710754"/>
    <n v="815.16772976966286"/>
  </r>
  <r>
    <x v="283"/>
    <x v="21"/>
    <n v="1694.4603154382021"/>
    <n v="1088.7176201201719"/>
    <n v="2014.0759213483145"/>
    <n v="0.84130905765650232"/>
    <n v="847.23015771910104"/>
  </r>
  <r>
    <x v="283"/>
    <x v="22"/>
    <n v="1754.9828334606741"/>
    <n v="1109.4610775720371"/>
    <n v="2076.2631404494377"/>
    <n v="0.84526031371957133"/>
    <n v="877.49141673033705"/>
  </r>
  <r>
    <x v="283"/>
    <x v="23"/>
    <n v="1772.6055189775279"/>
    <n v="1129.2825939610957"/>
    <n v="2101.7634269662922"/>
    <n v="0.84338964901303171"/>
    <n v="886.30275948876397"/>
  </r>
  <r>
    <x v="283"/>
    <x v="24"/>
    <n v="1793.5874149550561"/>
    <n v="1136.4575403501694"/>
    <n v="2123.3208792134828"/>
    <n v="0.84470860363763478"/>
    <n v="896.79370747752807"/>
  </r>
  <r>
    <x v="283"/>
    <x v="25"/>
    <n v="1780.6327758202249"/>
    <n v="1129.4520553382915"/>
    <n v="2108.6287078651685"/>
    <n v="0.84445059918727206"/>
    <n v="890.31638791011244"/>
  </r>
  <r>
    <x v="283"/>
    <x v="26"/>
    <n v="1868.5800663370787"/>
    <n v="1200.2172455040468"/>
    <n v="2220.8360814606744"/>
    <n v="0.84138585550541301"/>
    <n v="934.29003316853937"/>
  </r>
  <r>
    <x v="283"/>
    <x v="27"/>
    <n v="1998.1224055617979"/>
    <n v="1277.0270173279098"/>
    <n v="2371.3479606741571"/>
    <n v="0.84261037970730623"/>
    <n v="999.06120278089895"/>
  </r>
  <r>
    <x v="283"/>
    <x v="28"/>
    <n v="2023.8939116292138"/>
    <n v="1283.8727433320923"/>
    <n v="2396.7636067415729"/>
    <n v="0.84442783841361824"/>
    <n v="1011.9469558146069"/>
  </r>
  <r>
    <x v="283"/>
    <x v="29"/>
    <n v="1791.5897180224722"/>
    <n v="1143.9133776286658"/>
    <n v="2125.6367359550559"/>
    <n v="0.84284849227424774"/>
    <n v="895.7948590112361"/>
  </r>
  <r>
    <x v="283"/>
    <x v="30"/>
    <n v="1777.091219797753"/>
    <n v="1124.6480268084504"/>
    <n v="2103.0659494382021"/>
    <n v="0.84500023419259507"/>
    <n v="888.54560989887648"/>
  </r>
  <r>
    <x v="283"/>
    <x v="31"/>
    <n v="1774.5221734382026"/>
    <n v="1119.7967422599681"/>
    <n v="2098.3025730337081"/>
    <n v="0.84569413212538436"/>
    <n v="887.26108671910129"/>
  </r>
  <r>
    <x v="283"/>
    <x v="32"/>
    <n v="1923.7618854606742"/>
    <n v="1218.844208923417"/>
    <n v="2277.3759016853933"/>
    <n v="0.84472742687624658"/>
    <n v="961.8809427303371"/>
  </r>
  <r>
    <x v="283"/>
    <x v="33"/>
    <n v="1899.5261342359552"/>
    <n v="1201.0929219370614"/>
    <n v="2247.4037780898875"/>
    <n v="0.84520910428049545"/>
    <n v="949.76306711797758"/>
  </r>
  <r>
    <x v="283"/>
    <x v="34"/>
    <n v="1715.5192017640454"/>
    <n v="1086.4117467481569"/>
    <n v="2030.590213483146"/>
    <n v="0.84483771780882966"/>
    <n v="857.75960088202271"/>
  </r>
  <r>
    <x v="283"/>
    <x v="35"/>
    <n v="1693.8160277865168"/>
    <n v="1051.5539232845526"/>
    <n v="1993.6846264044946"/>
    <n v="0.84959075540509377"/>
    <n v="846.90801389325838"/>
  </r>
  <r>
    <x v="283"/>
    <x v="36"/>
    <n v="1662.7889174157303"/>
    <n v="1050.1406039575929"/>
    <n v="1966.6373005617977"/>
    <n v="0.84549851512565699"/>
    <n v="831.39445870786517"/>
  </r>
  <r>
    <x v="283"/>
    <x v="37"/>
    <n v="1681.586718775281"/>
    <n v="1076.5061625946946"/>
    <n v="1996.6470421348315"/>
    <n v="0.84220529882803652"/>
    <n v="840.79335938764052"/>
  </r>
  <r>
    <x v="283"/>
    <x v="38"/>
    <n v="1916.8489626067419"/>
    <n v="1213.6326735852708"/>
    <n v="2268.7472780898879"/>
    <n v="0.8448931183823094"/>
    <n v="958.42448130337095"/>
  </r>
  <r>
    <x v="283"/>
    <x v="39"/>
    <n v="1882.2965047078651"/>
    <n v="1189.0557341928063"/>
    <n v="2226.4082443820225"/>
    <n v="0.84544086173662569"/>
    <n v="941.14825235393255"/>
  </r>
  <r>
    <x v="283"/>
    <x v="40"/>
    <n v="1625.7687162471912"/>
    <n v="1036.3361013335932"/>
    <n v="1927.9824775280899"/>
    <n v="0.84324869919545431"/>
    <n v="812.88435812359558"/>
  </r>
  <r>
    <x v="283"/>
    <x v="41"/>
    <n v="1659.3567687303371"/>
    <n v="1070.2494620371017"/>
    <n v="1974.5629382022471"/>
    <n v="0.8403666131002685"/>
    <n v="829.67838436516854"/>
  </r>
  <r>
    <x v="283"/>
    <x v="42"/>
    <n v="1616.7892103595507"/>
    <n v="1027.4340319544754"/>
    <n v="1915.6273230337079"/>
    <n v="0.84399986934781324"/>
    <n v="808.39460517977534"/>
  </r>
  <r>
    <x v="283"/>
    <x v="43"/>
    <n v="1635.4978650000003"/>
    <n v="1043.1443794228535"/>
    <n v="1939.8462471910111"/>
    <n v="0.84310695621793652"/>
    <n v="817.74893250000014"/>
  </r>
  <r>
    <x v="283"/>
    <x v="44"/>
    <n v="1501.7534736067416"/>
    <n v="948.20899823779018"/>
    <n v="1776.0528707865169"/>
    <n v="0.84555673893970118"/>
    <n v="750.87673680337082"/>
  </r>
  <r>
    <x v="283"/>
    <x v="45"/>
    <n v="1473.9599578651685"/>
    <n v="942.64768867250314"/>
    <n v="1749.6121348314607"/>
    <n v="0.84244955125848753"/>
    <n v="736.97997893258423"/>
  </r>
  <r>
    <x v="283"/>
    <x v="46"/>
    <n v="1633.4393862134832"/>
    <n v="1038.7083780310566"/>
    <n v="1935.7270786516856"/>
    <n v="0.84383764851357124"/>
    <n v="816.7196931067416"/>
  </r>
  <r>
    <x v="283"/>
    <x v="47"/>
    <n v="1624.4598803258423"/>
    <n v="1035.0125549918241"/>
    <n v="1926.1674101123592"/>
    <n v="0.84336380721501392"/>
    <n v="812.22994016292114"/>
  </r>
  <r>
    <x v="284"/>
    <x v="0"/>
    <n v="1604.0574380224721"/>
    <n v="1021.4550479732274"/>
    <n v="1901.6757556179773"/>
    <n v="0.84349681236863128"/>
    <n v="802.02871901123603"/>
  </r>
  <r>
    <x v="284"/>
    <x v="1"/>
    <n v="1633.5406893033703"/>
    <n v="1029.6963605870358"/>
    <n v="1930.991915730337"/>
    <n v="0.84595936212686573"/>
    <n v="816.77034465168515"/>
  </r>
  <r>
    <x v="284"/>
    <x v="2"/>
    <n v="1595.4264147640449"/>
    <n v="1001.4672840754504"/>
    <n v="1883.6990646067416"/>
    <n v="0.84696459468546847"/>
    <n v="797.71320738202246"/>
  </r>
  <r>
    <x v="284"/>
    <x v="3"/>
    <n v="1602.2785557640448"/>
    <n v="1018.3336165568968"/>
    <n v="1898.4993876404496"/>
    <n v="0.84397106798935395"/>
    <n v="801.13927788202238"/>
  </r>
  <r>
    <x v="284"/>
    <x v="4"/>
    <n v="1706.2033696179776"/>
    <n v="1083.0675845360063"/>
    <n v="2020.931797752809"/>
    <n v="0.84426568551952319"/>
    <n v="853.10168480898881"/>
  </r>
  <r>
    <x v="284"/>
    <x v="5"/>
    <n v="1690.0272922247191"/>
    <n v="1055.3392099607402"/>
    <n v="1992.4690955056178"/>
    <n v="0.84820753106629754"/>
    <n v="845.01364611235954"/>
  </r>
  <r>
    <x v="284"/>
    <x v="6"/>
    <n v="1651.0904365955059"/>
    <n v="1037.5692780568058"/>
    <n v="1950.0383679775277"/>
    <n v="0.84669638490648047"/>
    <n v="825.54521829775297"/>
  </r>
  <r>
    <x v="284"/>
    <x v="7"/>
    <n v="1615.7964400786518"/>
    <n v="1022.1854953035547"/>
    <n v="1911.9783792134831"/>
    <n v="0.8450913763697111"/>
    <n v="807.89822003932591"/>
  </r>
  <r>
    <x v="284"/>
    <x v="8"/>
    <n v="1632.1832278988763"/>
    <n v="1035.5203685214824"/>
    <n v="1932.9574550561795"/>
    <n v="0.84439687155527099"/>
    <n v="816.09161394943817"/>
  </r>
  <r>
    <x v="284"/>
    <x v="9"/>
    <n v="1651.3335640112361"/>
    <n v="1056.0150660432828"/>
    <n v="1960.1199859550563"/>
    <n v="0.84246555100892673"/>
    <n v="825.66678200561807"/>
  </r>
  <r>
    <x v="284"/>
    <x v="10"/>
    <n v="1645.1459712808989"/>
    <n v="1045.0673762277022"/>
    <n v="1949.0179803370788"/>
    <n v="0.84408968407586171"/>
    <n v="822.57298564044947"/>
  </r>
  <r>
    <x v="284"/>
    <x v="11"/>
    <n v="1594.1094745955056"/>
    <n v="1008.4654313318707"/>
    <n v="1886.3158651685394"/>
    <n v="0.84509148442807291"/>
    <n v="797.05473729775281"/>
  </r>
  <r>
    <x v="284"/>
    <x v="12"/>
    <n v="1614.8360867865169"/>
    <n v="1030.8987364828563"/>
    <n v="1915.8412752808988"/>
    <n v="0.84288615535217093"/>
    <n v="807.41804339325847"/>
  </r>
  <r>
    <x v="284"/>
    <x v="13"/>
    <n v="1578.7559782921348"/>
    <n v="999.09243276863469"/>
    <n v="1868.3297696629213"/>
    <n v="0.84500927187868413"/>
    <n v="789.37798914606742"/>
  </r>
  <r>
    <x v="284"/>
    <x v="14"/>
    <n v="1499.2290006067415"/>
    <n v="948.73092015959548"/>
    <n v="1774.1978342696627"/>
    <n v="0.84501794086784554"/>
    <n v="749.61450030337073"/>
  </r>
  <r>
    <x v="284"/>
    <x v="15"/>
    <n v="1250.8135635842698"/>
    <n v="802.67162908526086"/>
    <n v="1486.2087050561797"/>
    <n v="0.84161367062978421"/>
    <n v="625.40678179213489"/>
  </r>
  <r>
    <x v="284"/>
    <x v="16"/>
    <n v="1257.0943551573034"/>
    <n v="817.02013818072476"/>
    <n v="1499.2691966292134"/>
    <n v="0.83847140859267411"/>
    <n v="628.54717757865171"/>
  </r>
  <r>
    <x v="284"/>
    <x v="17"/>
    <n v="1316.9563770337081"/>
    <n v="843.91129963849392"/>
    <n v="1564.1484522471908"/>
    <n v="0.84196380154431938"/>
    <n v="658.47818851685406"/>
  </r>
  <r>
    <x v="284"/>
    <x v="18"/>
    <n v="1320.7126956067416"/>
    <n v="840.05054144373059"/>
    <n v="1565.23702247191"/>
    <n v="0.84377808385914499"/>
    <n v="660.3563478033708"/>
  </r>
  <r>
    <x v="284"/>
    <x v="19"/>
    <n v="1297.7898324269663"/>
    <n v="827.11132815377925"/>
    <n v="1538.9514606741573"/>
    <n v="0.84329484430811941"/>
    <n v="648.89491621348316"/>
  </r>
  <r>
    <x v="284"/>
    <x v="20"/>
    <n v="1439.0225482247195"/>
    <n v="909.46196119394983"/>
    <n v="1702.3239859550563"/>
    <n v="0.84532824544405594"/>
    <n v="719.51127411235973"/>
  </r>
  <r>
    <x v="284"/>
    <x v="21"/>
    <n v="1500.8052766853934"/>
    <n v="950.78146893610381"/>
    <n v="1776.6265449438201"/>
    <n v="0.84475000160084368"/>
    <n v="750.40263834269672"/>
  </r>
  <r>
    <x v="284"/>
    <x v="22"/>
    <n v="1642.4918303258428"/>
    <n v="1033.7663268397787"/>
    <n v="1940.7349719101126"/>
    <n v="0.8463246420036773"/>
    <n v="821.24591516292139"/>
  </r>
  <r>
    <x v="284"/>
    <x v="23"/>
    <n v="1668.8184773258427"/>
    <n v="1049.5911828550948"/>
    <n v="1971.4453483146067"/>
    <n v="0.84649492249557901"/>
    <n v="834.40923866292133"/>
  </r>
  <r>
    <x v="284"/>
    <x v="24"/>
    <n v="1715.0288948089888"/>
    <n v="1077.3170220961338"/>
    <n v="2025.3236966292136"/>
    <n v="0.84679248935039142"/>
    <n v="857.51444740449438"/>
  </r>
  <r>
    <x v="284"/>
    <x v="25"/>
    <n v="1785.3656561797754"/>
    <n v="1133.5474367366537"/>
    <n v="2114.8192162921346"/>
    <n v="0.84421667933867994"/>
    <n v="892.68282808988772"/>
  </r>
  <r>
    <x v="284"/>
    <x v="26"/>
    <n v="1813.9128669101121"/>
    <n v="1159.7822715176389"/>
    <n v="2152.9920589887638"/>
    <n v="0.84250792256153817"/>
    <n v="906.95643345505607"/>
  </r>
  <r>
    <x v="284"/>
    <x v="27"/>
    <n v="1863.1745334606744"/>
    <n v="1192.5747145495284"/>
    <n v="2212.1604353932585"/>
    <n v="0.84224204702831851"/>
    <n v="931.58726673033721"/>
  </r>
  <r>
    <x v="284"/>
    <x v="28"/>
    <n v="2028.7929290561801"/>
    <n v="1283.9468811886927"/>
    <n v="2400.9415533707866"/>
    <n v="0.84499888229593478"/>
    <n v="1014.3964645280901"/>
  </r>
  <r>
    <x v="284"/>
    <x v="29"/>
    <n v="1973.7326736404495"/>
    <n v="1239.3068239462589"/>
    <n v="2330.5583174157305"/>
    <n v="0.84689263464947251"/>
    <n v="986.86633682022477"/>
  </r>
  <r>
    <x v="284"/>
    <x v="30"/>
    <n v="1777.1844186404492"/>
    <n v="1124.9316060277861"/>
    <n v="2103.2963595505616"/>
    <n v="0.84495197767574848"/>
    <n v="888.59220932022458"/>
  </r>
  <r>
    <x v="284"/>
    <x v="31"/>
    <n v="1796.3955366067412"/>
    <n v="1142.014757160174"/>
    <n v="2128.6696853932581"/>
    <n v="0.8439052563831051"/>
    <n v="898.19776830337059"/>
  </r>
  <r>
    <x v="284"/>
    <x v="32"/>
    <n v="1773.0877216853933"/>
    <n v="1133.2386085598787"/>
    <n v="2104.2979382022472"/>
    <n v="0.84260298387222921"/>
    <n v="886.54386084269663"/>
  </r>
  <r>
    <x v="284"/>
    <x v="33"/>
    <n v="1994.9131236741575"/>
    <n v="1271.6940000520897"/>
    <n v="2365.7734466292136"/>
    <n v="0.84323929094585837"/>
    <n v="997.45656183707877"/>
  </r>
  <r>
    <x v="284"/>
    <x v="34"/>
    <n v="1930.4884106292136"/>
    <n v="1221.4231720602795"/>
    <n v="2284.438676966292"/>
    <n v="0.84506028990582482"/>
    <n v="965.2442053146068"/>
  </r>
  <r>
    <x v="284"/>
    <x v="35"/>
    <n v="1738.7864954494385"/>
    <n v="1093.1464395382811"/>
    <n v="2053.8616348314608"/>
    <n v="0.84659378507360972"/>
    <n v="869.39324772471923"/>
  </r>
  <r>
    <x v="284"/>
    <x v="36"/>
    <n v="1770.4052158651689"/>
    <n v="1113.1649034806003"/>
    <n v="2091.2844691011237"/>
    <n v="0.84656355556741869"/>
    <n v="885.20260793258444"/>
  </r>
  <r>
    <x v="284"/>
    <x v="37"/>
    <n v="1719.7212539325842"/>
    <n v="1104.0745109546842"/>
    <n v="2043.6295449438201"/>
    <n v="0.84150342129637778"/>
    <n v="859.8606269662921"/>
  </r>
  <r>
    <x v="284"/>
    <x v="38"/>
    <n v="1735.2165745617979"/>
    <n v="1106.9744056697023"/>
    <n v="2058.2441292134831"/>
    <n v="0.84305673458904806"/>
    <n v="867.60828728089894"/>
  </r>
  <r>
    <x v="284"/>
    <x v="39"/>
    <n v="1891.0571959213485"/>
    <n v="1193.6194842723366"/>
    <n v="2236.2523988764042"/>
    <n v="0.84563674336202044"/>
    <n v="945.52859796067423"/>
  </r>
  <r>
    <x v="284"/>
    <x v="40"/>
    <n v="1823.3786276292135"/>
    <n v="1163.0227993035003"/>
    <n v="2162.7139550561797"/>
    <n v="0.84309745325606344"/>
    <n v="911.68931381460675"/>
  </r>
  <r>
    <x v="284"/>
    <x v="41"/>
    <n v="1651.5604829325844"/>
    <n v="1056.6682285813092"/>
    <n v="1960.6630955056182"/>
    <n v="0.84234792133254177"/>
    <n v="825.78024146629218"/>
  </r>
  <r>
    <x v="284"/>
    <x v="42"/>
    <n v="1678.7502322584269"/>
    <n v="1059.5060298990597"/>
    <n v="1985.1335898876403"/>
    <n v="0.84566108840737775"/>
    <n v="839.37511612921344"/>
  </r>
  <r>
    <x v="284"/>
    <x v="43"/>
    <n v="1741.9633603483148"/>
    <n v="1102.7753769083638"/>
    <n v="2061.686174157303"/>
    <n v="0.84492168700715464"/>
    <n v="870.98168017415742"/>
  </r>
  <r>
    <x v="284"/>
    <x v="44"/>
    <n v="1774.2425769101126"/>
    <n v="1110.0423334946004"/>
    <n v="2092.8761797752809"/>
    <n v="0.84775324696973664"/>
    <n v="887.12128845505629"/>
  </r>
  <r>
    <x v="284"/>
    <x v="45"/>
    <n v="1782.8979129101126"/>
    <n v="1116.2751582699079"/>
    <n v="2103.5197162921349"/>
    <n v="0.84757841778294285"/>
    <n v="891.4489564550563"/>
  </r>
  <r>
    <x v="284"/>
    <x v="46"/>
    <n v="1762.3252814157304"/>
    <n v="1105.8059000299465"/>
    <n v="2080.5280786516855"/>
    <n v="0.84705671579199704"/>
    <n v="881.16264070786519"/>
  </r>
  <r>
    <x v="284"/>
    <x v="47"/>
    <n v="1744.5405109550563"/>
    <n v="1108.0363105461879"/>
    <n v="2066.6799606741574"/>
    <n v="0.84412707538228693"/>
    <n v="872.27025547752817"/>
  </r>
  <r>
    <x v="285"/>
    <x v="0"/>
    <n v="1753.9211770786519"/>
    <n v="1105.4785954360832"/>
    <n v="2073.2395955056181"/>
    <n v="0.84598093769809013"/>
    <n v="876.96058853932595"/>
  </r>
  <r>
    <x v="285"/>
    <x v="1"/>
    <n v="1796.9061041797754"/>
    <n v="1140.2285843991006"/>
    <n v="2128.143033707865"/>
    <n v="0.84435400991305776"/>
    <n v="898.45305208988771"/>
  </r>
  <r>
    <x v="285"/>
    <x v="2"/>
    <n v="1815.7079576629217"/>
    <n v="1148.0066904055554"/>
    <n v="2148.1887134831463"/>
    <n v="0.84522739844344075"/>
    <n v="907.85397883146084"/>
  </r>
  <r>
    <x v="285"/>
    <x v="3"/>
    <n v="1750.1121808988764"/>
    <n v="1103.2719345054149"/>
    <n v="2068.840643258427"/>
    <n v="0.84593861136759529"/>
    <n v="875.05609044943822"/>
  </r>
  <r>
    <x v="285"/>
    <x v="4"/>
    <n v="1677.3603538651682"/>
    <n v="1066.6686945301394"/>
    <n v="1987.7927106741574"/>
    <n v="0.84383061918779934"/>
    <n v="838.68017693258412"/>
  </r>
  <r>
    <x v="285"/>
    <x v="5"/>
    <n v="1639.6067183258431"/>
    <n v="1037.4042683329737"/>
    <n v="1940.2365337078654"/>
    <n v="0.84505506923554963"/>
    <n v="819.80335916292154"/>
  </r>
  <r>
    <x v="285"/>
    <x v="6"/>
    <n v="1683.9247940898877"/>
    <n v="1072.1361246871002"/>
    <n v="1996.2661601123593"/>
    <n v="0.84353721349216704"/>
    <n v="841.96239704494383"/>
  </r>
  <r>
    <x v="285"/>
    <x v="7"/>
    <n v="1641.7624480786519"/>
    <n v="1037.9632651468139"/>
    <n v="1942.3572471910113"/>
    <n v="0.84524226964577598"/>
    <n v="820.88122403932596"/>
  </r>
  <r>
    <x v="285"/>
    <x v="8"/>
    <n v="1657.2537165842698"/>
    <n v="1054.5160959964142"/>
    <n v="1964.3049859550563"/>
    <n v="0.84368452375459591"/>
    <n v="828.6268582921349"/>
  </r>
  <r>
    <x v="285"/>
    <x v="9"/>
    <n v="1651.2727821573033"/>
    <n v="1042.1373347685267"/>
    <n v="1952.6269550561799"/>
    <n v="0.84566730879211582"/>
    <n v="825.63639107865163"/>
  </r>
  <r>
    <x v="285"/>
    <x v="10"/>
    <n v="1731.7276961460675"/>
    <n v="1085.1588512155863"/>
    <n v="2043.6365983146068"/>
    <n v="0.84737555472153347"/>
    <n v="865.86384807303375"/>
  </r>
  <r>
    <x v="285"/>
    <x v="11"/>
    <n v="1785.154945752809"/>
    <n v="1129.9540960694853"/>
    <n v="2112.7173117977527"/>
    <n v="0.84495684102374569"/>
    <n v="892.5774728764045"/>
  </r>
  <r>
    <x v="285"/>
    <x v="12"/>
    <n v="1943.1796617303371"/>
    <n v="1233.9295380726248"/>
    <n v="2301.853449438202"/>
    <n v="0.84418044172386209"/>
    <n v="971.58983086516855"/>
  </r>
  <r>
    <x v="285"/>
    <x v="13"/>
    <n v="2024.2950718651687"/>
    <n v="1274.4359575425015"/>
    <n v="2392.0613595505615"/>
    <n v="0.84625549582286153"/>
    <n v="1012.1475359325843"/>
  </r>
  <r>
    <x v="285"/>
    <x v="14"/>
    <n v="1967.4073087078652"/>
    <n v="1237.7022079013495"/>
    <n v="2324.3490000000002"/>
    <n v="0.84643369335149976"/>
    <n v="983.70365435393262"/>
  </r>
  <r>
    <x v="285"/>
    <x v="15"/>
    <n v="1767.0014320449441"/>
    <n v="1133.5962781320054"/>
    <n v="2099.3652808988763"/>
    <n v="0.84168364987362965"/>
    <n v="883.50071602247203"/>
  </r>
  <r>
    <x v="285"/>
    <x v="16"/>
    <n v="1776.0984495168541"/>
    <n v="1140.8424728341856"/>
    <n v="2110.9351601123594"/>
    <n v="0.84137991686221059"/>
    <n v="888.04922475842704"/>
  </r>
  <r>
    <x v="285"/>
    <x v="17"/>
    <n v="1657.6832416853931"/>
    <n v="1056.94023741367"/>
    <n v="1965.9695814606741"/>
    <n v="0.84318865221392147"/>
    <n v="828.84162084269656"/>
  </r>
  <r>
    <x v="285"/>
    <x v="18"/>
    <n v="1698.3746668314604"/>
    <n v="1076.9349825873599"/>
    <n v="2011.0359185393261"/>
    <n v="0.84452726635784781"/>
    <n v="849.18733341573022"/>
  </r>
  <r>
    <x v="285"/>
    <x v="19"/>
    <n v="1685.4402883146067"/>
    <n v="1068.0224817346379"/>
    <n v="1995.3398174157303"/>
    <n v="0.84468834511482327"/>
    <n v="842.72014415730337"/>
  </r>
  <r>
    <x v="285"/>
    <x v="20"/>
    <n v="1788.7532315056178"/>
    <n v="1142.5014987949514"/>
    <n v="2122.4862303370783"/>
    <n v="0.84276317364920694"/>
    <n v="894.3766157528089"/>
  </r>
  <r>
    <x v="285"/>
    <x v="21"/>
    <n v="2084.3515956741571"/>
    <n v="1332.4719621833347"/>
    <n v="2473.8640028089885"/>
    <n v="0.84254898139406487"/>
    <n v="1042.1757978370786"/>
  </r>
  <r>
    <x v="285"/>
    <x v="22"/>
    <n v="2178.9160040224715"/>
    <n v="1389.6339192198193"/>
    <n v="2584.3291938202242"/>
    <n v="0.84312633592995945"/>
    <n v="1089.4580020112357"/>
  </r>
  <r>
    <x v="285"/>
    <x v="23"/>
    <n v="2255.3917326404494"/>
    <n v="1448.9942363123332"/>
    <n v="2680.7417191011241"/>
    <n v="0.84133123178935043"/>
    <n v="1127.6958663202247"/>
  </r>
  <r>
    <x v="285"/>
    <x v="24"/>
    <n v="2295.6212156966294"/>
    <n v="1458.7150583688021"/>
    <n v="2719.876171348315"/>
    <n v="0.84401681219135394"/>
    <n v="1147.8106078483147"/>
  </r>
  <r>
    <x v="285"/>
    <x v="25"/>
    <n v="2307.1819243146069"/>
    <n v="1478.8885401753084"/>
    <n v="2740.474365168539"/>
    <n v="0.84189144537855054"/>
    <n v="1153.5909621573035"/>
  </r>
  <r>
    <x v="285"/>
    <x v="26"/>
    <n v="2385.3149714831461"/>
    <n v="1518.3087888743912"/>
    <n v="2827.5411741573034"/>
    <n v="0.84360043746986124"/>
    <n v="1192.6574857415731"/>
  </r>
  <r>
    <x v="285"/>
    <x v="27"/>
    <n v="2385.5824116404497"/>
    <n v="1519.2939707068908"/>
    <n v="2828.2958848314606"/>
    <n v="0.84346988744517715"/>
    <n v="1192.7912058202248"/>
  </r>
  <r>
    <x v="285"/>
    <x v="28"/>
    <n v="2490.1879822584265"/>
    <n v="1598.3030272819574"/>
    <n v="2958.9877921348311"/>
    <n v="0.841567507942242"/>
    <n v="1245.0939911292132"/>
  </r>
  <r>
    <x v="285"/>
    <x v="29"/>
    <n v="2433.3974700674157"/>
    <n v="1550.7466945474259"/>
    <n v="2885.5222331460673"/>
    <n v="0.84331267391216647"/>
    <n v="1216.6987350337079"/>
  </r>
  <r>
    <x v="285"/>
    <x v="30"/>
    <n v="2152.0949979438205"/>
    <n v="1370.9856126971927"/>
    <n v="2551.68854494382"/>
    <n v="0.84340034453193924"/>
    <n v="1076.0474989719103"/>
  </r>
  <r>
    <x v="285"/>
    <x v="31"/>
    <n v="2129.6502853483144"/>
    <n v="1365.9458229527495"/>
    <n v="2530.0629101123595"/>
    <n v="0.84173807569620362"/>
    <n v="1064.8251426741572"/>
  </r>
  <r>
    <x v="285"/>
    <x v="32"/>
    <n v="2312.5671965730339"/>
    <n v="1475.4686603659061"/>
    <n v="2743.1687528089888"/>
    <n v="0.84302768256782545"/>
    <n v="1156.283598286517"/>
  </r>
  <r>
    <x v="285"/>
    <x v="33"/>
    <n v="2213.4036279438205"/>
    <n v="1410.260567777349"/>
    <n v="2624.4981404494379"/>
    <n v="0.8433626200111467"/>
    <n v="1106.7018139719103"/>
  </r>
  <r>
    <x v="285"/>
    <x v="34"/>
    <n v="2115.8122832696627"/>
    <n v="1337.2542209078144"/>
    <n v="2502.98031741573"/>
    <n v="0.84531718789310761"/>
    <n v="1057.9061416348313"/>
  </r>
  <r>
    <x v="285"/>
    <x v="35"/>
    <n v="2059.127126292135"/>
    <n v="1305.5929776834084"/>
    <n v="2438.1504353932582"/>
    <n v="0.84454474030845061"/>
    <n v="1029.5635631460675"/>
  </r>
  <r>
    <x v="285"/>
    <x v="36"/>
    <n v="1839.0846586853929"/>
    <n v="1156.1192915095114"/>
    <n v="2172.2900814606742"/>
    <n v="0.84661099103705806"/>
    <n v="919.54232934269646"/>
  </r>
  <r>
    <x v="285"/>
    <x v="37"/>
    <n v="1794.1911813707864"/>
    <n v="1137.1167805702783"/>
    <n v="2124.1837415730338"/>
    <n v="0.84464971003032152"/>
    <n v="897.09559068539318"/>
  </r>
  <r>
    <x v="285"/>
    <x v="38"/>
    <n v="1786.9540886292136"/>
    <n v="1130.5624832396441"/>
    <n v="2114.5629438202245"/>
    <n v="0.84507018050777705"/>
    <n v="893.47704431460681"/>
  </r>
  <r>
    <x v="285"/>
    <x v="39"/>
    <n v="1766.9933277977527"/>
    <n v="1124.2111853484878"/>
    <n v="2094.3056629213484"/>
    <n v="0.843713197687186"/>
    <n v="883.49666389887636"/>
  </r>
  <r>
    <x v="285"/>
    <x v="40"/>
    <n v="1758.5689628426965"/>
    <n v="1118.9120245516294"/>
    <n v="2084.353356741573"/>
    <n v="0.84370001715631915"/>
    <n v="879.28448142134823"/>
  </r>
  <r>
    <x v="285"/>
    <x v="41"/>
    <n v="1780.4625866292133"/>
    <n v="1122.5069227240399"/>
    <n v="2104.7728651685393"/>
    <n v="0.84591673338901729"/>
    <n v="890.23129331460666"/>
  </r>
  <r>
    <x v="285"/>
    <x v="42"/>
    <n v="1758.0219261573036"/>
    <n v="1121.8268948523253"/>
    <n v="2085.458384831461"/>
    <n v="0.84299065325121814"/>
    <n v="879.0109630786518"/>
  </r>
  <r>
    <x v="285"/>
    <x v="43"/>
    <n v="1785.122528764045"/>
    <n v="1146.3352753449446"/>
    <n v="2121.4964073033707"/>
    <n v="0.84144499260930172"/>
    <n v="892.5612643820225"/>
  </r>
  <r>
    <x v="285"/>
    <x v="44"/>
    <n v="1738.134103550562"/>
    <n v="1089.4893946447953"/>
    <n v="2051.3647415730334"/>
    <n v="0.84730621928196015"/>
    <n v="869.06705177528102"/>
  </r>
  <r>
    <x v="285"/>
    <x v="45"/>
    <n v="1717.1238427078654"/>
    <n v="1081.5462740685823"/>
    <n v="2029.348820224719"/>
    <n v="0.84614523910074779"/>
    <n v="858.56192135393269"/>
  </r>
  <r>
    <x v="285"/>
    <x v="46"/>
    <n v="1814.775969235955"/>
    <n v="1135.1529885550615"/>
    <n v="2140.5569662921348"/>
    <n v="0.84780550007015398"/>
    <n v="907.38798461797751"/>
  </r>
  <r>
    <x v="285"/>
    <x v="47"/>
    <n v="1773.0917738089886"/>
    <n v="1114.4707799339187"/>
    <n v="2094.2539382022474"/>
    <n v="0.84664602580671222"/>
    <n v="886.5458869044943"/>
  </r>
  <r>
    <x v="286"/>
    <x v="0"/>
    <n v="1776.6779031910112"/>
    <n v="1125.5820464728474"/>
    <n v="2103.2164213483147"/>
    <n v="0.84474326329766458"/>
    <n v="888.33895159550559"/>
  </r>
  <r>
    <x v="286"/>
    <x v="1"/>
    <n v="1754.2048257303372"/>
    <n v="1108.7073657612591"/>
    <n v="2075.2027837078654"/>
    <n v="0.84531730561579843"/>
    <n v="877.10241286516862"/>
  </r>
  <r>
    <x v="286"/>
    <x v="2"/>
    <n v="1751.4899029213484"/>
    <n v="1105.4726405062845"/>
    <n v="2071.1800112359551"/>
    <n v="0.84564832289790448"/>
    <n v="875.7449514606742"/>
  </r>
  <r>
    <x v="286"/>
    <x v="3"/>
    <n v="1722.7157732696628"/>
    <n v="1081.5488962683469"/>
    <n v="2034.0839831460676"/>
    <n v="0.8469246046592338"/>
    <n v="861.3578866348314"/>
  </r>
  <r>
    <x v="286"/>
    <x v="4"/>
    <n v="1683.9491068314605"/>
    <n v="1054.8242062805277"/>
    <n v="1987.0427022471911"/>
    <n v="0.84746498146569516"/>
    <n v="841.97455341573027"/>
  </r>
  <r>
    <x v="286"/>
    <x v="5"/>
    <n v="1751.9113237752808"/>
    <n v="1100.6735682636324"/>
    <n v="2068.9793595505621"/>
    <n v="0.84675147467679091"/>
    <n v="875.95566188764042"/>
  </r>
  <r>
    <x v="286"/>
    <x v="6"/>
    <n v="1748.6331557865171"/>
    <n v="1103.1709955032964"/>
    <n v="2067.5357696629212"/>
    <n v="0.84575714792668566"/>
    <n v="874.31657789325857"/>
  </r>
  <r>
    <x v="286"/>
    <x v="7"/>
    <n v="1715.174771258427"/>
    <n v="1071.304220001"/>
    <n v="2022.2554803370786"/>
    <n v="0.8481493994876127"/>
    <n v="857.58738562921349"/>
  </r>
  <r>
    <x v="286"/>
    <x v="8"/>
    <n v="1743.369447235955"/>
    <n v="1097.1383571860085"/>
    <n v="2059.8664044943821"/>
    <n v="0.84635073586914733"/>
    <n v="871.68472361797751"/>
  </r>
  <r>
    <x v="286"/>
    <x v="9"/>
    <n v="1746.8947947640447"/>
    <n v="1098.9126093488683"/>
    <n v="2063.795132022472"/>
    <n v="0.84644777364705182"/>
    <n v="873.44739738202236"/>
  </r>
  <r>
    <x v="286"/>
    <x v="10"/>
    <n v="1657.5859907191011"/>
    <n v="1046.1559037380034"/>
    <n v="1960.1105814606742"/>
    <n v="0.84565942676757977"/>
    <n v="828.79299535955056"/>
  </r>
  <r>
    <x v="286"/>
    <x v="11"/>
    <n v="1650.7703188314606"/>
    <n v="1048.0698363625015"/>
    <n v="1955.3754185393257"/>
    <n v="0.84422167895748301"/>
    <n v="825.3851594157303"/>
  </r>
  <r>
    <x v="286"/>
    <x v="12"/>
    <n v="1812.5270406404495"/>
    <n v="1164.4586141946006"/>
    <n v="2154.3486573033706"/>
    <n v="0.84133412411954522"/>
    <n v="906.26352032022476"/>
  </r>
  <r>
    <x v="286"/>
    <x v="13"/>
    <n v="1975.5763898764044"/>
    <n v="1254.542686107935"/>
    <n v="2340.252"/>
    <n v="0.84417250359209373"/>
    <n v="987.7881949382022"/>
  </r>
  <r>
    <x v="286"/>
    <x v="14"/>
    <n v="2071.8629507528094"/>
    <n v="1329.4727477616088"/>
    <n v="2461.7298539325839"/>
    <n v="0.84162888443792205"/>
    <n v="1035.9314753764047"/>
  </r>
  <r>
    <x v="286"/>
    <x v="15"/>
    <n v="1974.3080751910111"/>
    <n v="1282.8783943787078"/>
    <n v="2354.499808988764"/>
    <n v="0.83852547689904389"/>
    <n v="987.15403759550554"/>
  </r>
  <r>
    <x v="286"/>
    <x v="16"/>
    <n v="2019.9633517415732"/>
    <n v="1283.2954161486637"/>
    <n v="2393.1358230337078"/>
    <n v="0.84406548608717291"/>
    <n v="1009.9816758707866"/>
  </r>
  <r>
    <x v="286"/>
    <x v="17"/>
    <n v="1967.0871909438201"/>
    <n v="1264.1801910316537"/>
    <n v="2338.2864606741573"/>
    <n v="0.84125158487924712"/>
    <n v="983.54359547191007"/>
  </r>
  <r>
    <x v="286"/>
    <x v="18"/>
    <n v="1872.2593945617982"/>
    <n v="1192.4925951965745"/>
    <n v="2219.7733735955057"/>
    <n v="0.84344618997261989"/>
    <n v="936.12969728089911"/>
  </r>
  <r>
    <x v="286"/>
    <x v="19"/>
    <n v="1843.0354791910115"/>
    <n v="1187.2039521258432"/>
    <n v="2192.3122499999999"/>
    <n v="0.84068110242553795"/>
    <n v="921.51773959550576"/>
  </r>
  <r>
    <x v="286"/>
    <x v="20"/>
    <n v="1989.4143919550561"/>
    <n v="1289.7514659696378"/>
    <n v="2370.9130028089885"/>
    <n v="0.83909210907277321"/>
    <n v="994.70719597752804"/>
  </r>
  <r>
    <x v="286"/>
    <x v="21"/>
    <n v="2153.5456581910112"/>
    <n v="1370.9049033373381"/>
    <n v="2552.8688089887642"/>
    <n v="0.84357866358360512"/>
    <n v="1076.7728290955056"/>
  </r>
  <r>
    <x v="286"/>
    <x v="22"/>
    <n v="2202.5560930786519"/>
    <n v="1400.7864027003782"/>
    <n v="2610.2597359550564"/>
    <n v="0.84380725133959456"/>
    <n v="1101.2780465393259"/>
  </r>
  <r>
    <x v="286"/>
    <x v="23"/>
    <n v="2272.3255571460677"/>
    <n v="1465.1006530620646"/>
    <n v="2703.6980898876404"/>
    <n v="0.8404509237347948"/>
    <n v="1136.1627785730338"/>
  </r>
  <r>
    <x v="286"/>
    <x v="24"/>
    <n v="2275.6158815056178"/>
    <n v="1465.3593410537053"/>
    <n v="2706.6040786516855"/>
    <n v="0.84076422534589268"/>
    <n v="1137.8079407528089"/>
  </r>
  <r>
    <x v="286"/>
    <x v="25"/>
    <n v="2268.6421767977531"/>
    <n v="1464.5604876810121"/>
    <n v="2700.3101207865166"/>
    <n v="0.84014134500113191"/>
    <n v="1134.3210883988766"/>
  </r>
  <r>
    <x v="286"/>
    <x v="26"/>
    <n v="2239.2116031235951"/>
    <n v="1425.8523741233041"/>
    <n v="2654.6418960674155"/>
    <n v="0.84350797237124964"/>
    <n v="1119.6058015617975"/>
  </r>
  <r>
    <x v="286"/>
    <x v="27"/>
    <n v="2266.7255223370785"/>
    <n v="1453.9485480659423"/>
    <n v="2692.9558061797752"/>
    <n v="0.84172399604011816"/>
    <n v="1133.3627611685392"/>
  </r>
  <r>
    <x v="286"/>
    <x v="28"/>
    <n v="2108.2510206404495"/>
    <n v="1325.8250584827308"/>
    <n v="2490.4887977528092"/>
    <n v="0.84652098115949914"/>
    <n v="1054.1255103202247"/>
  </r>
  <r>
    <x v="286"/>
    <x v="29"/>
    <n v="2041.9461222471912"/>
    <n v="1309.7831658134903"/>
    <n v="2425.9175393258424"/>
    <n v="0.84172115875572751"/>
    <n v="1020.9730611235956"/>
  </r>
  <r>
    <x v="286"/>
    <x v="30"/>
    <n v="1912.8454644943822"/>
    <n v="1223.6717204421345"/>
    <n v="2270.7598398876403"/>
    <n v="0.84238122891456102"/>
    <n v="956.42273224719111"/>
  </r>
  <r>
    <x v="286"/>
    <x v="31"/>
    <n v="2126.3315961235958"/>
    <n v="1352.8330518491493"/>
    <n v="2520.2070000000003"/>
    <n v="0.84371307441158416"/>
    <n v="1063.1657980617979"/>
  </r>
  <r>
    <x v="286"/>
    <x v="32"/>
    <n v="2175.0138090000005"/>
    <n v="1385.5159372434885"/>
    <n v="2578.8252134831459"/>
    <n v="0.84341265070162352"/>
    <n v="1087.5069045000002"/>
  </r>
  <r>
    <x v="286"/>
    <x v="33"/>
    <n v="1876.724834764045"/>
    <n v="1188.4479432905716"/>
    <n v="2221.3744887640451"/>
    <n v="0.84484846848504125"/>
    <n v="938.3624173820225"/>
  </r>
  <r>
    <x v="286"/>
    <x v="34"/>
    <n v="1863.5108597191011"/>
    <n v="1173.278288200268"/>
    <n v="2202.1023286516852"/>
    <n v="0.84624171886694355"/>
    <n v="931.75542985955053"/>
  </r>
  <r>
    <x v="286"/>
    <x v="35"/>
    <n v="1798.6647258202249"/>
    <n v="1119.4466628368868"/>
    <n v="2118.5739606741577"/>
    <n v="0.84899784440278236"/>
    <n v="899.33236291011247"/>
  </r>
  <r>
    <x v="286"/>
    <x v="36"/>
    <n v="1634.8738379662921"/>
    <n v="1026.4115049371396"/>
    <n v="1930.3712191011234"/>
    <n v="0.8469219918889852"/>
    <n v="817.43691898314603"/>
  </r>
  <r>
    <x v="286"/>
    <x v="37"/>
    <n v="1675.5733673595505"/>
    <n v="1058.2885283553305"/>
    <n v="1981.7973455056181"/>
    <n v="0.84548168921482725"/>
    <n v="837.78668367977525"/>
  </r>
  <r>
    <x v="286"/>
    <x v="38"/>
    <n v="1676.8011608089892"/>
    <n v="1058.9114145568117"/>
    <n v="1983.1680505617978"/>
    <n v="0.84551642526410198"/>
    <n v="838.40058040449458"/>
  </r>
  <r>
    <x v="286"/>
    <x v="39"/>
    <n v="1659.9321702808991"/>
    <n v="1051.7803412880596"/>
    <n v="1965.0996657303372"/>
    <n v="0.84470635216559287"/>
    <n v="829.96608514044954"/>
  </r>
  <r>
    <x v="286"/>
    <x v="40"/>
    <n v="1613.3692180449439"/>
    <n v="1010.8294554767762"/>
    <n v="1903.8740561797752"/>
    <n v="0.84741383643950441"/>
    <n v="806.68460902247193"/>
  </r>
  <r>
    <x v="286"/>
    <x v="41"/>
    <n v="1535.552236516854"/>
    <n v="962.85989346590225"/>
    <n v="1812.4623707865167"/>
    <n v="0.84721882300403417"/>
    <n v="767.776118258427"/>
  </r>
  <r>
    <x v="286"/>
    <x v="42"/>
    <n v="1609.3170944494382"/>
    <n v="1026.1381189309313"/>
    <n v="1908.6280280898875"/>
    <n v="0.84318005958447906"/>
    <n v="804.65854722471909"/>
  </r>
  <r>
    <x v="286"/>
    <x v="43"/>
    <n v="1573.2126732134832"/>
    <n v="983.09531232484483"/>
    <n v="1855.1211573033709"/>
    <n v="0.84803769663234629"/>
    <n v="786.60633660674159"/>
  </r>
  <r>
    <x v="286"/>
    <x v="44"/>
    <n v="1638.646365033708"/>
    <n v="1027.2687940332564"/>
    <n v="1934.0225140449438"/>
    <n v="0.84727367604761417"/>
    <n v="819.32318251685399"/>
  </r>
  <r>
    <x v="286"/>
    <x v="45"/>
    <n v="1683.6330411910114"/>
    <n v="1058.7421832337068"/>
    <n v="1988.8577696629213"/>
    <n v="0.84653265149089041"/>
    <n v="841.81652059550572"/>
  </r>
  <r>
    <x v="286"/>
    <x v="46"/>
    <n v="1910.8437154382023"/>
    <n v="1196.4474732687609"/>
    <n v="2254.5088735955055"/>
    <n v="0.84756540008235859"/>
    <n v="955.42185771910113"/>
  </r>
  <r>
    <x v="286"/>
    <x v="47"/>
    <n v="1882.0655336629213"/>
    <n v="1201.8997013398809"/>
    <n v="2233.0995421348312"/>
    <n v="0.84280413754582417"/>
    <n v="941.03276683146066"/>
  </r>
  <r>
    <x v="287"/>
    <x v="0"/>
    <n v="1847.2780525955054"/>
    <n v="1164.7637646866981"/>
    <n v="2183.8293960674155"/>
    <n v="0.84588936110212498"/>
    <n v="923.63902629775271"/>
  </r>
  <r>
    <x v="287"/>
    <x v="1"/>
    <n v="1850.487334483146"/>
    <n v="1153.8255517641278"/>
    <n v="2180.7376685393256"/>
    <n v="0.84856026526226613"/>
    <n v="925.24366724157301"/>
  </r>
  <r>
    <x v="287"/>
    <x v="2"/>
    <n v="1831.819201078652"/>
    <n v="1135.310181803758"/>
    <n v="2155.1080702247191"/>
    <n v="0.84998948608996816"/>
    <n v="915.90960053932599"/>
  </r>
  <r>
    <x v="287"/>
    <x v="3"/>
    <n v="1815.1001391235959"/>
    <n v="1150.4393918631192"/>
    <n v="2148.9763398876407"/>
    <n v="0.8446347711852884"/>
    <n v="907.55006956179795"/>
  </r>
  <r>
    <x v="287"/>
    <x v="4"/>
    <n v="1771.6492178089889"/>
    <n v="1119.5377847571785"/>
    <n v="2095.7351460674158"/>
    <n v="0.84535931037537615"/>
    <n v="885.82460890449443"/>
  </r>
  <r>
    <x v="287"/>
    <x v="5"/>
    <n v="1779.1902198202245"/>
    <n v="1134.9221218432906"/>
    <n v="2110.3473792134828"/>
    <n v="0.84307931355041688"/>
    <n v="889.59510991011223"/>
  </r>
  <r>
    <x v="287"/>
    <x v="6"/>
    <n v="1815.6795927977528"/>
    <n v="1152.9756653334859"/>
    <n v="2150.824323033708"/>
    <n v="0.84417847304086735"/>
    <n v="907.83979639887639"/>
  </r>
  <r>
    <x v="287"/>
    <x v="7"/>
    <n v="1780.3896484044942"/>
    <n v="1122.3977783765986"/>
    <n v="2104.6529578651684"/>
    <n v="0.84593027166360613"/>
    <n v="890.1948242022471"/>
  </r>
  <r>
    <x v="287"/>
    <x v="8"/>
    <n v="1786.0828820561796"/>
    <n v="1115.3012577274228"/>
    <n v="2105.7039101123596"/>
    <n v="0.84821178964371824"/>
    <n v="893.04144102808982"/>
  </r>
  <r>
    <x v="287"/>
    <x v="9"/>
    <n v="1719.0688620337082"/>
    <n v="1087.1426121207205"/>
    <n v="2033.9805337078651"/>
    <n v="0.84517468753740455"/>
    <n v="859.53443101685411"/>
  </r>
  <r>
    <x v="287"/>
    <x v="10"/>
    <n v="1770.1742448202247"/>
    <n v="1133.4866764547044"/>
    <n v="2101.9773792134833"/>
    <n v="0.84214714312605377"/>
    <n v="885.08712241011233"/>
  </r>
  <r>
    <x v="287"/>
    <x v="11"/>
    <n v="1731.002366022472"/>
    <n v="1093.1646261469102"/>
    <n v="2047.2855421348313"/>
    <n v="0.84551096092704714"/>
    <n v="865.50118301123598"/>
  </r>
  <r>
    <x v="287"/>
    <x v="12"/>
    <n v="1904.7898427865166"/>
    <n v="1192.896048614477"/>
    <n v="2247.4931207865166"/>
    <n v="0.84751754084120623"/>
    <n v="952.3949213932583"/>
  </r>
  <r>
    <x v="287"/>
    <x v="13"/>
    <n v="2089.7530764269668"/>
    <n v="1335.0398438029058"/>
    <n v="2479.798238764045"/>
    <n v="0.84271092855865548"/>
    <n v="1044.8765382134834"/>
  </r>
  <r>
    <x v="287"/>
    <x v="14"/>
    <n v="2084.0801033932585"/>
    <n v="1318.3745697197003"/>
    <n v="2466.0700280898877"/>
    <n v="0.84510175285147837"/>
    <n v="1042.0400516966292"/>
  </r>
  <r>
    <x v="287"/>
    <x v="15"/>
    <n v="1922.9717213595507"/>
    <n v="1210.3994449072413"/>
    <n v="2272.1987275280899"/>
    <n v="0.84630437384829404"/>
    <n v="961.48586067977533"/>
  </r>
  <r>
    <x v="287"/>
    <x v="16"/>
    <n v="1995.1805638314606"/>
    <n v="1278.3658344278731"/>
    <n v="2369.5916713483143"/>
    <n v="0.84199340669364731"/>
    <n v="997.59028191573032"/>
  </r>
  <r>
    <x v="287"/>
    <x v="17"/>
    <n v="2005.6715118202251"/>
    <n v="1293.6465821082356"/>
    <n v="2386.6796376404495"/>
    <n v="0.84036059142110009"/>
    <n v="1002.8357559101125"/>
  </r>
  <r>
    <x v="287"/>
    <x v="18"/>
    <n v="1951.0975112359556"/>
    <n v="1249.4289761913385"/>
    <n v="2316.8630224719104"/>
    <n v="0.84212898747647502"/>
    <n v="975.5487556179778"/>
  </r>
  <r>
    <x v="287"/>
    <x v="19"/>
    <n v="2094.0766923033707"/>
    <n v="1338.6481843563406"/>
    <n v="2485.3845084269665"/>
    <n v="0.84255642746753112"/>
    <n v="1047.0383461516853"/>
  </r>
  <r>
    <x v="287"/>
    <x v="20"/>
    <n v="1985.3784768539324"/>
    <n v="1258.2976694793292"/>
    <n v="2350.5405168539323"/>
    <n v="0.8446476300316027"/>
    <n v="992.6892384269662"/>
  </r>
  <r>
    <x v="287"/>
    <x v="21"/>
    <n v="1935.6021906067417"/>
    <n v="1249.0634403329937"/>
    <n v="2303.6308988764044"/>
    <n v="0.84023972397263436"/>
    <n v="967.80109530337086"/>
  </r>
  <r>
    <x v="287"/>
    <x v="22"/>
    <n v="1988.0407220561794"/>
    <n v="1266.0723239092338"/>
    <n v="2356.9567331460676"/>
    <n v="0.84347781785647857"/>
    <n v="994.02036102808972"/>
  </r>
  <r>
    <x v="287"/>
    <x v="23"/>
    <n v="2095.3328506179778"/>
    <n v="1345.6391038947338"/>
    <n v="2490.2137162921344"/>
    <n v="0.84142691725988705"/>
    <n v="1047.6664253089889"/>
  </r>
  <r>
    <x v="287"/>
    <x v="24"/>
    <n v="2040.4792535056179"/>
    <n v="1302.0767694656483"/>
    <n v="2420.5287640449437"/>
    <n v="0.84298905421630876"/>
    <n v="1020.2396267528089"/>
  </r>
  <r>
    <x v="287"/>
    <x v="25"/>
    <n v="2107.0840090449442"/>
    <n v="1353.2857172543447"/>
    <n v="2504.2334662921348"/>
    <n v="0.84140877334603081"/>
    <n v="1053.5420045224721"/>
  </r>
  <r>
    <x v="287"/>
    <x v="26"/>
    <n v="2131.664190775281"/>
    <n v="1350.1400426451094"/>
    <n v="2523.2658117977526"/>
    <n v="0.84480365913432365"/>
    <n v="1065.8320953876405"/>
  </r>
  <r>
    <x v="287"/>
    <x v="27"/>
    <n v="2085.5996497415726"/>
    <n v="1327.3412387894209"/>
    <n v="2472.1570870786518"/>
    <n v="0.84363556856580102"/>
    <n v="1042.7998248707863"/>
  </r>
  <r>
    <x v="287"/>
    <x v="28"/>
    <n v="2139.6063530224715"/>
    <n v="1365.3740411344927"/>
    <n v="2538.1413707865163"/>
    <n v="0.8429815524260782"/>
    <n v="1069.8031765112357"/>
  </r>
  <r>
    <x v="287"/>
    <x v="29"/>
    <n v="2076.6890299550564"/>
    <n v="1307.888303345768"/>
    <n v="2454.2227162921349"/>
    <n v="0.84616975312352238"/>
    <n v="1038.3445149775282"/>
  </r>
  <r>
    <x v="287"/>
    <x v="30"/>
    <n v="1852.2540603707866"/>
    <n v="1174.5615375609045"/>
    <n v="2193.2715084269666"/>
    <n v="0.84451653762613244"/>
    <n v="926.12703018539332"/>
  </r>
  <r>
    <x v="287"/>
    <x v="31"/>
    <n v="1909.4822019101125"/>
    <n v="1232.0124383984064"/>
    <n v="2272.4385421348316"/>
    <n v="0.84027891910170582"/>
    <n v="954.74110095505625"/>
  </r>
  <r>
    <x v="287"/>
    <x v="32"/>
    <n v="2031.6577804382021"/>
    <n v="1291.365515638787"/>
    <n v="2407.3342584269662"/>
    <n v="0.84394502895736467"/>
    <n v="1015.828890219101"/>
  </r>
  <r>
    <x v="287"/>
    <x v="33"/>
    <n v="1730.8808023146069"/>
    <n v="1106.5342188910859"/>
    <n v="2054.3530196629213"/>
    <n v="0.84254302242494339"/>
    <n v="865.44040115730343"/>
  </r>
  <r>
    <x v="287"/>
    <x v="34"/>
    <n v="1771.2885788089886"/>
    <n v="1124.3826728971865"/>
    <n v="2098.0227893258425"/>
    <n v="0.84426565231837003"/>
    <n v="885.64428940449432"/>
  </r>
  <r>
    <x v="287"/>
    <x v="35"/>
    <n v="1732.4692347640448"/>
    <n v="1087.5120980418039"/>
    <n v="2045.5151460674158"/>
    <n v="0.84695986636656584"/>
    <n v="866.23461738202241"/>
  </r>
  <r>
    <x v="287"/>
    <x v="36"/>
    <n v="1648.9266025955058"/>
    <n v="1039.5858165032719"/>
    <n v="1949.2813061797754"/>
    <n v="0.84591515722637878"/>
    <n v="824.46330129775288"/>
  </r>
  <r>
    <x v="287"/>
    <x v="37"/>
    <n v="1637.4347800786518"/>
    <n v="1023.8829046952878"/>
    <n v="1931.1988146067413"/>
    <n v="0.84788514144365301"/>
    <n v="818.71739003932589"/>
  </r>
  <r>
    <x v="287"/>
    <x v="38"/>
    <n v="1613.4745732584272"/>
    <n v="1012.4450469220152"/>
    <n v="1904.8215589887641"/>
    <n v="0.84704762272587475"/>
    <n v="806.7372866292136"/>
  </r>
  <r>
    <x v="287"/>
    <x v="39"/>
    <n v="1643.9465426966292"/>
    <n v="1036.8427353298071"/>
    <n v="1943.6056938202246"/>
    <n v="0.8458230740543855"/>
    <n v="821.9732713483146"/>
  </r>
  <r>
    <x v="287"/>
    <x v="40"/>
    <n v="1584.5626714044945"/>
    <n v="998.91142718491824"/>
    <n v="1873.1425196629216"/>
    <n v="0.84593812524721401"/>
    <n v="792.28133570224725"/>
  </r>
  <r>
    <x v="287"/>
    <x v="41"/>
    <n v="1576.1504628202247"/>
    <n v="983.97944377236195"/>
    <n v="1858.0812219101122"/>
    <n v="0.84826779595777735"/>
    <n v="788.07523141011234"/>
  </r>
  <r>
    <x v="287"/>
    <x v="42"/>
    <n v="1543.8996111235956"/>
    <n v="988.75250497140178"/>
    <n v="1833.3732640449439"/>
    <n v="0.84210871915810159"/>
    <n v="771.9498055617978"/>
  </r>
  <r>
    <x v="287"/>
    <x v="43"/>
    <n v="1520.757933269663"/>
    <n v="963.06546046445828"/>
    <n v="1800.0554915730336"/>
    <n v="0.84483947322129616"/>
    <n v="760.3789666348315"/>
  </r>
  <r>
    <x v="287"/>
    <x v="44"/>
    <n v="1547.011642044944"/>
    <n v="977.97540883734121"/>
    <n v="1830.2133539325841"/>
    <n v="0.84526300648002384"/>
    <n v="773.50582102247199"/>
  </r>
  <r>
    <x v="287"/>
    <x v="45"/>
    <n v="1551.4973428651685"/>
    <n v="969.29121149834327"/>
    <n v="1829.3904606741571"/>
    <n v="0.84809524058271246"/>
    <n v="775.74867143258427"/>
  </r>
  <r>
    <x v="287"/>
    <x v="46"/>
    <n v="1750.3026307078649"/>
    <n v="1085.8873339521786"/>
    <n v="2059.7841151685393"/>
    <n v="0.84975052376527749"/>
    <n v="875.15131535393243"/>
  </r>
  <r>
    <x v="287"/>
    <x v="47"/>
    <n v="1757.2155535617981"/>
    <n v="1097.8402127173972"/>
    <n v="2071.969988764045"/>
    <n v="0.84808928849881571"/>
    <n v="878.60777678089903"/>
  </r>
  <r>
    <x v="288"/>
    <x v="0"/>
    <n v="1707.1880356516851"/>
    <n v="1069.1186942404431"/>
    <n v="2014.3251404494383"/>
    <n v="0.84752357073336015"/>
    <n v="853.59401782584257"/>
  </r>
  <r>
    <x v="288"/>
    <x v="1"/>
    <n v="1771.3534127865171"/>
    <n v="1096.7531380641599"/>
    <n v="2083.4011516853934"/>
    <n v="0.85022196102443282"/>
    <n v="885.67670639325854"/>
  </r>
  <r>
    <x v="288"/>
    <x v="2"/>
    <n v="1734.4709838202252"/>
    <n v="1095.6198966920042"/>
    <n v="2051.529320224719"/>
    <n v="0.84545269069331941"/>
    <n v="867.23549191011261"/>
  </r>
  <r>
    <x v="288"/>
    <x v="3"/>
    <n v="1691.0119582584271"/>
    <n v="1061.0112534684699"/>
    <n v="1996.3131825842693"/>
    <n v="0.847067470680816"/>
    <n v="845.50597912921353"/>
  </r>
  <r>
    <x v="288"/>
    <x v="4"/>
    <n v="1660.2441837977526"/>
    <n v="1032.8276180225164"/>
    <n v="1955.2860758426964"/>
    <n v="0.84910551162300607"/>
    <n v="830.12209189887631"/>
  </r>
  <r>
    <x v="288"/>
    <x v="5"/>
    <n v="1679.6295430786517"/>
    <n v="1048.308625341265"/>
    <n v="1979.9258511235953"/>
    <n v="0.84832951806022061"/>
    <n v="839.81477153932587"/>
  </r>
  <r>
    <x v="288"/>
    <x v="6"/>
    <n v="1675.326187820225"/>
    <n v="1043.1765546382753"/>
    <n v="1973.5590084269663"/>
    <n v="0.84888578485198218"/>
    <n v="837.66309391011248"/>
  </r>
  <r>
    <x v="288"/>
    <x v="7"/>
    <n v="1591.066329775281"/>
    <n v="985.02222069063475"/>
    <n v="1871.2992387640447"/>
    <n v="0.85024687490716244"/>
    <n v="795.53316488764051"/>
  </r>
  <r>
    <x v="288"/>
    <x v="8"/>
    <n v="1611.8537238202246"/>
    <n v="1018.3860315770487"/>
    <n v="1906.6154662921347"/>
    <n v="0.84540052900905915"/>
    <n v="805.92686191011228"/>
  </r>
  <r>
    <x v="288"/>
    <x v="9"/>
    <n v="1629.253542539326"/>
    <n v="1042.6208674368897"/>
    <n v="1934.3022977528087"/>
    <n v="0.84229520092703425"/>
    <n v="814.62677126966298"/>
  </r>
  <r>
    <x v="288"/>
    <x v="10"/>
    <n v="1686.8099060898878"/>
    <n v="1061.7237542041112"/>
    <n v="1993.134463483146"/>
    <n v="0.84631013962904744"/>
    <n v="843.40495304494391"/>
  </r>
  <r>
    <x v="288"/>
    <x v="11"/>
    <n v="1685.7036763483147"/>
    <n v="1071.731595618603"/>
    <n v="1997.5498735955057"/>
    <n v="0.84388565143263183"/>
    <n v="842.85183817415736"/>
  </r>
  <r>
    <x v="288"/>
    <x v="12"/>
    <n v="1906.5363080561799"/>
    <n v="1209.4948176543"/>
    <n v="2257.8216067415729"/>
    <n v="0.84441405927000657"/>
    <n v="953.26815402808995"/>
  </r>
  <r>
    <x v="288"/>
    <x v="13"/>
    <n v="2023.1483208876407"/>
    <n v="1296.6656611693534"/>
    <n v="2403.0128932584271"/>
    <n v="0.84192154214549419"/>
    <n v="1011.5741604438203"/>
  </r>
  <r>
    <x v="288"/>
    <x v="14"/>
    <n v="1997.8752260224724"/>
    <n v="1278.0987921074402"/>
    <n v="2371.7170870786513"/>
    <n v="0.84237501888698851"/>
    <n v="998.93761301123618"/>
  </r>
  <r>
    <x v="288"/>
    <x v="15"/>
    <n v="1900.109640033708"/>
    <n v="1203.1299859489679"/>
    <n v="2248.986084269663"/>
    <n v="0.84487389820855685"/>
    <n v="950.05482001685402"/>
  </r>
  <r>
    <x v="288"/>
    <x v="16"/>
    <n v="1837.8366046179776"/>
    <n v="1180.814392202429"/>
    <n v="2184.4830084269661"/>
    <n v="0.84131421371933368"/>
    <n v="918.91830230898881"/>
  </r>
  <r>
    <x v="288"/>
    <x v="17"/>
    <n v="1906.6051941573035"/>
    <n v="1235.7469778264247"/>
    <n v="2272.0506067415731"/>
    <n v="0.83915612992953192"/>
    <n v="953.30259707865173"/>
  </r>
  <r>
    <x v="288"/>
    <x v="18"/>
    <n v="1929.0620631235956"/>
    <n v="1235.1319068063253"/>
    <n v="2290.5962696629217"/>
    <n v="0.84216589744445514"/>
    <n v="964.53103156179782"/>
  </r>
  <r>
    <x v="288"/>
    <x v="19"/>
    <n v="1925.5569762134828"/>
    <n v="1247.0239181814916"/>
    <n v="2294.0876882022471"/>
    <n v="0.83935630975049524"/>
    <n v="962.77848810674141"/>
  </r>
  <r>
    <x v="288"/>
    <x v="20"/>
    <n v="1969.8588434831458"/>
    <n v="1274.5759561329278"/>
    <n v="2346.249716292135"/>
    <n v="0.8395776586799919"/>
    <n v="984.92942174157292"/>
  </r>
  <r>
    <x v="288"/>
    <x v="21"/>
    <n v="2149.793391741573"/>
    <n v="1406.1016777871891"/>
    <n v="2568.8000224719099"/>
    <n v="0.83688623985329369"/>
    <n v="1074.8966958707865"/>
  </r>
  <r>
    <x v="288"/>
    <x v="22"/>
    <n v="2241.8252228426963"/>
    <n v="1476.8785077698126"/>
    <n v="2684.5764016853932"/>
    <n v="0.83507596261192829"/>
    <n v="1120.9126114213482"/>
  </r>
  <r>
    <x v="288"/>
    <x v="23"/>
    <n v="2235.9982691123596"/>
    <n v="1448.1122191408435"/>
    <n v="2663.9664522471912"/>
    <n v="0.83934925953222161"/>
    <n v="1117.9991345561798"/>
  </r>
  <r>
    <x v="288"/>
    <x v="24"/>
    <n v="2289.9806596516855"/>
    <n v="1468.4210231682659"/>
    <n v="2720.3440449438203"/>
    <n v="0.84179817766358211"/>
    <n v="1144.9903298258428"/>
  </r>
  <r>
    <x v="288"/>
    <x v="25"/>
    <n v="2311.0517023483148"/>
    <n v="1492.5187166756893"/>
    <n v="2751.1037949438205"/>
    <n v="0.84004525986832423"/>
    <n v="1155.5258511741574"/>
  </r>
  <r>
    <x v="288"/>
    <x v="26"/>
    <n v="2349.1416641460678"/>
    <n v="1529.9269147673626"/>
    <n v="2803.4162949438205"/>
    <n v="0.83795677023884307"/>
    <n v="1174.5708320730339"/>
  </r>
  <r>
    <x v="288"/>
    <x v="27"/>
    <n v="2670.6209417191012"/>
    <n v="1730.7439511934419"/>
    <n v="3182.4033117977528"/>
    <n v="0.83918368605846394"/>
    <n v="1335.3104708595506"/>
  </r>
  <r>
    <x v="288"/>
    <x v="28"/>
    <n v="2309.61319847191"/>
    <n v="1480.4805435356536"/>
    <n v="2743.3803539325841"/>
    <n v="0.84188588547742682"/>
    <n v="1154.806599235955"/>
  </r>
  <r>
    <x v="288"/>
    <x v="29"/>
    <n v="2109.6408990337077"/>
    <n v="1347.7204037786857"/>
    <n v="2503.3847106741573"/>
    <n v="0.84271542046191728"/>
    <n v="1054.8204495168538"/>
  </r>
  <r>
    <x v="288"/>
    <x v="30"/>
    <n v="1963.7441889775282"/>
    <n v="1252.5750161447493"/>
    <n v="2329.2134747191012"/>
    <n v="0.84309326315156752"/>
    <n v="981.87209448876411"/>
  </r>
  <r>
    <x v="288"/>
    <x v="31"/>
    <n v="2038.570703292135"/>
    <n v="1300.1373803493263"/>
    <n v="2417.8766966292137"/>
    <n v="0.84312434382370571"/>
    <n v="1019.2853516460675"/>
  </r>
  <r>
    <x v="288"/>
    <x v="32"/>
    <n v="2017.5644945730339"/>
    <n v="1279.2345020837543"/>
    <n v="2388.9343651685394"/>
    <n v="0.8445458041835715"/>
    <n v="1008.782247286517"/>
  </r>
  <r>
    <x v="288"/>
    <x v="33"/>
    <n v="2115.3868102921347"/>
    <n v="1353.1065203695887"/>
    <n v="2511.1269606741566"/>
    <n v="0.84240535959369478"/>
    <n v="1057.6934051460673"/>
  </r>
  <r>
    <x v="288"/>
    <x v="34"/>
    <n v="2225.7342400449434"/>
    <n v="1404.3539159566474"/>
    <n v="2631.7490056179772"/>
    <n v="0.84572435870354024"/>
    <n v="1112.8671200224717"/>
  </r>
  <r>
    <x v="288"/>
    <x v="35"/>
    <n v="1977.9063609438203"/>
    <n v="1253.5911337534492"/>
    <n v="2341.7096966292138"/>
    <n v="0.84464199972820198"/>
    <n v="988.95318047191017"/>
  </r>
  <r>
    <x v="288"/>
    <x v="36"/>
    <n v="1976.9743725168539"/>
    <n v="1247.9438415641348"/>
    <n v="2337.9032275280897"/>
    <n v="0.84561856506231314"/>
    <n v="988.48718625842696"/>
  </r>
  <r>
    <x v="288"/>
    <x v="37"/>
    <n v="2035.8314677415731"/>
    <n v="1282.1701712224742"/>
    <n v="2405.9447443820227"/>
    <n v="0.84616717507553785"/>
    <n v="1017.9157338707865"/>
  </r>
  <r>
    <x v="288"/>
    <x v="38"/>
    <n v="1877.7135529213481"/>
    <n v="1176.5384246292163"/>
    <n v="2215.8634550561796"/>
    <n v="0.84739587569656527"/>
    <n v="938.85677646067404"/>
  </r>
  <r>
    <x v="288"/>
    <x v="39"/>
    <n v="1844.627963764045"/>
    <n v="1193.7143286001651"/>
    <n v="2197.1814269662918"/>
    <n v="0.83954285300462106"/>
    <n v="922.31398188202252"/>
  </r>
  <r>
    <x v="288"/>
    <x v="40"/>
    <n v="1878.3699969438201"/>
    <n v="1186.5945644985038"/>
    <n v="2221.7741797752806"/>
    <n v="0.84543695486361548"/>
    <n v="939.18499847191003"/>
  </r>
  <r>
    <x v="288"/>
    <x v="41"/>
    <n v="1823.7473708764044"/>
    <n v="1166.9306766771392"/>
    <n v="2165.1285589887643"/>
    <n v="0.84232752060145377"/>
    <n v="911.87368543820219"/>
  </r>
  <r>
    <x v="288"/>
    <x v="42"/>
    <n v="1809.1394653146067"/>
    <n v="1167.3010243027295"/>
    <n v="2153.039081460674"/>
    <n v="0.84027246922394117"/>
    <n v="904.56973265730335"/>
  </r>
  <r>
    <x v="288"/>
    <x v="43"/>
    <n v="1828.1277164831463"/>
    <n v="1170.9944110196334"/>
    <n v="2171.0087191011235"/>
    <n v="0.84206373765281683"/>
    <n v="914.06385824157314"/>
  </r>
  <r>
    <x v="288"/>
    <x v="44"/>
    <n v="1719.4578658988764"/>
    <n v="1091.31713577805"/>
    <n v="2036.5432584269663"/>
    <n v="0.84430215699272315"/>
    <n v="859.72893294943822"/>
  </r>
  <r>
    <x v="288"/>
    <x v="45"/>
    <n v="1679.6295430786515"/>
    <n v="1066.0344704325842"/>
    <n v="1989.367963483146"/>
    <n v="0.84430310224651484"/>
    <n v="839.81477153932576"/>
  </r>
  <r>
    <x v="288"/>
    <x v="46"/>
    <n v="1807.4213649101125"/>
    <n v="1154.4447653353154"/>
    <n v="2144.6479213483144"/>
    <n v="0.84275901275851772"/>
    <n v="903.71068245505626"/>
  </r>
  <r>
    <x v="288"/>
    <x v="47"/>
    <n v="1788.6762411573034"/>
    <n v="1124.0491775080766"/>
    <n v="2112.5456797752809"/>
    <n v="0.84669233819718936"/>
    <n v="894.33812057865168"/>
  </r>
  <r>
    <x v="289"/>
    <x v="0"/>
    <n v="1792.37583"/>
    <n v="1115.9979248309417"/>
    <n v="2111.4124382022469"/>
    <n v="0.84889896335275483"/>
    <n v="896.18791499999998"/>
  </r>
  <r>
    <x v="289"/>
    <x v="1"/>
    <n v="1794.8273647752812"/>
    <n v="1129.4518224035346"/>
    <n v="2120.6288426966294"/>
    <n v="0.84636562921258152"/>
    <n v="897.41368238764062"/>
  </r>
  <r>
    <x v="289"/>
    <x v="2"/>
    <n v="1781.4513047865171"/>
    <n v="1116.8791904382313"/>
    <n v="2102.6145337078651"/>
    <n v="0.84725529868996419"/>
    <n v="890.72565239325854"/>
  </r>
  <r>
    <x v="289"/>
    <x v="3"/>
    <n v="1724.3933524382026"/>
    <n v="1098.5669745957218"/>
    <n v="2044.5982078651689"/>
    <n v="0.84338983855351091"/>
    <n v="862.19667621910128"/>
  </r>
  <r>
    <x v="289"/>
    <x v="4"/>
    <n v="1744.8525244719103"/>
    <n v="1106.4301614455483"/>
    <n v="2066.0827752808987"/>
    <n v="0.84452208079353708"/>
    <n v="872.42626223595516"/>
  </r>
  <r>
    <x v="289"/>
    <x v="5"/>
    <n v="1753.5078604719106"/>
    <n v="1117.4533401604567"/>
    <n v="2079.3007921348317"/>
    <n v="0.84331611237043425"/>
    <n v="876.75393023595529"/>
  </r>
  <r>
    <x v="289"/>
    <x v="6"/>
    <n v="1815.5094036067417"/>
    <n v="1160.1264644963123"/>
    <n v="2154.5226404494383"/>
    <n v="0.84265041801928908"/>
    <n v="907.75470180337084"/>
  </r>
  <r>
    <x v="289"/>
    <x v="7"/>
    <n v="1776.4509842696627"/>
    <n v="1129.9798450769636"/>
    <n v="2105.3818061797751"/>
    <n v="0.84376666458092042"/>
    <n v="888.22549213483137"/>
  </r>
  <r>
    <x v="289"/>
    <x v="8"/>
    <n v="1739.6860668876407"/>
    <n v="1099.417715480321"/>
    <n v="2057.9666966292134"/>
    <n v="0.8453421864100662"/>
    <n v="869.84303344382033"/>
  </r>
  <r>
    <x v="289"/>
    <x v="9"/>
    <n v="1814.8326989662917"/>
    <n v="1147.4772319110095"/>
    <n v="2147.1659747191011"/>
    <n v="0.84522236302841647"/>
    <n v="907.41634948314584"/>
  </r>
  <r>
    <x v="289"/>
    <x v="10"/>
    <n v="1726.6949586404496"/>
    <n v="1078.8320392374719"/>
    <n v="2036.0142556179774"/>
    <n v="0.8480760652220275"/>
    <n v="863.34747932022481"/>
  </r>
  <r>
    <x v="289"/>
    <x v="11"/>
    <n v="1759.379387561798"/>
    <n v="1119.8675373394499"/>
    <n v="2085.5500786516855"/>
    <n v="0.84360447901555169"/>
    <n v="879.68969378089901"/>
  </r>
  <r>
    <x v="289"/>
    <x v="12"/>
    <n v="1970.328889820225"/>
    <n v="1262.7333266570708"/>
    <n v="2340.2331910112362"/>
    <n v="0.84193699046240256"/>
    <n v="985.16444491011248"/>
  </r>
  <r>
    <x v="289"/>
    <x v="13"/>
    <n v="2122.8508219550558"/>
    <n v="1364.4078446478109"/>
    <n v="2523.510328651686"/>
    <n v="0.84122929787622358"/>
    <n v="1061.4254109775279"/>
  </r>
  <r>
    <x v="289"/>
    <x v="14"/>
    <n v="2169.1787510224717"/>
    <n v="1394.0814467660505"/>
    <n v="2578.526620786517"/>
    <n v="0.84124737496827406"/>
    <n v="1084.5893755112359"/>
  </r>
  <r>
    <x v="289"/>
    <x v="15"/>
    <n v="2041.0830199213481"/>
    <n v="1304.7306474687653"/>
    <n v="2422.4660898876405"/>
    <n v="0.84256412440267359"/>
    <n v="1020.541509960674"/>
  </r>
  <r>
    <x v="289"/>
    <x v="16"/>
    <n v="2001.4532511573036"/>
    <n v="1295.0331854187637"/>
    <n v="2383.8888539325844"/>
    <n v="0.83957490209982077"/>
    <n v="1000.7266255786518"/>
  </r>
  <r>
    <x v="289"/>
    <x v="17"/>
    <n v="2098.4894548988764"/>
    <n v="1351.9401564662273"/>
    <n v="2496.2772640449439"/>
    <n v="0.84064758555646335"/>
    <n v="1049.2447274494382"/>
  </r>
  <r>
    <x v="289"/>
    <x v="18"/>
    <n v="2019.4446799213481"/>
    <n v="1292.8580242970327"/>
    <n v="2397.8404213483145"/>
    <n v="0.84219310924194313"/>
    <n v="1009.722339960674"/>
  </r>
  <r>
    <x v="289"/>
    <x v="19"/>
    <n v="1977.4201061123595"/>
    <n v="1272.6236711672771"/>
    <n v="2351.5444466292133"/>
    <n v="0.84090271351105572"/>
    <n v="988.71005305617973"/>
  </r>
  <r>
    <x v="289"/>
    <x v="20"/>
    <n v="2080.5101825056181"/>
    <n v="1340.8809137823648"/>
    <n v="2475.1735786516851"/>
    <n v="0.84055122454843989"/>
    <n v="1040.2550912528091"/>
  </r>
  <r>
    <x v="289"/>
    <x v="21"/>
    <n v="2153.0026736292134"/>
    <n v="1398.0941376180072"/>
    <n v="2567.1166179775278"/>
    <n v="0.83868518420695315"/>
    <n v="1076.5013368146067"/>
  </r>
  <r>
    <x v="289"/>
    <x v="22"/>
    <n v="2031.0742746404494"/>
    <n v="1291.341164777687"/>
    <n v="2406.8287668539324"/>
    <n v="0.84387983998352833"/>
    <n v="1015.5371373202247"/>
  </r>
  <r>
    <x v="289"/>
    <x v="23"/>
    <n v="2091.5765320449436"/>
    <n v="1336.3474514204377"/>
    <n v="2482.0388595505615"/>
    <n v="0.84268484516140041"/>
    <n v="1045.7882660224718"/>
  </r>
  <r>
    <x v="289"/>
    <x v="24"/>
    <n v="2131.1374147078654"/>
    <n v="1377.8626507531765"/>
    <n v="2537.7651910112359"/>
    <n v="0.83976934598061082"/>
    <n v="1065.5687073539327"/>
  </r>
  <r>
    <x v="289"/>
    <x v="25"/>
    <n v="2202.9207842022474"/>
    <n v="1415.8330962181121"/>
    <n v="2618.6720561797752"/>
    <n v="0.8412358389831972"/>
    <n v="1101.4603921011237"/>
  </r>
  <r>
    <x v="289"/>
    <x v="26"/>
    <n v="2303.7740883707866"/>
    <n v="1478.0963586695905"/>
    <n v="2737.1780898876405"/>
    <n v="0.84166028395520109"/>
    <n v="1151.8870441853933"/>
  </r>
  <r>
    <x v="289"/>
    <x v="27"/>
    <n v="2463.0914317752813"/>
    <n v="1586.3092032295456"/>
    <n v="2929.7092499999999"/>
    <n v="0.84072896714077727"/>
    <n v="1231.5457158876407"/>
  </r>
  <r>
    <x v="289"/>
    <x v="28"/>
    <n v="2056.5256629438204"/>
    <n v="1317.5921658670704"/>
    <n v="2442.4059691011234"/>
    <n v="0.84200812189329932"/>
    <n v="1028.2628314719102"/>
  </r>
  <r>
    <x v="289"/>
    <x v="29"/>
    <n v="1853.0806935842695"/>
    <n v="1188.521040417399"/>
    <n v="2201.4745786516851"/>
    <n v="0.84174521548152836"/>
    <n v="926.54034679213476"/>
  </r>
  <r>
    <x v="289"/>
    <x v="30"/>
    <n v="1748.9816384157302"/>
    <n v="1123.5719959902151"/>
    <n v="2078.7858960674157"/>
    <n v="0.8413476547654094"/>
    <n v="874.49081920786512"/>
  </r>
  <r>
    <x v="289"/>
    <x v="31"/>
    <n v="1733.765914314607"/>
    <n v="1125.5981700945847"/>
    <n v="2067.1031629213485"/>
    <n v="0.83874184192353018"/>
    <n v="866.88295715730351"/>
  </r>
  <r>
    <x v="289"/>
    <x v="32"/>
    <n v="2003.74675311236"/>
    <n v="1282.2753919269974"/>
    <n v="2378.9138764044947"/>
    <n v="0.84229478544252112"/>
    <n v="1001.87337655618"/>
  </r>
  <r>
    <x v="289"/>
    <x v="33"/>
    <n v="2051.6266455168543"/>
    <n v="1301.0848246621695"/>
    <n v="2429.4019044943816"/>
    <n v="0.84449865694159332"/>
    <n v="1025.8133227584271"/>
  </r>
  <r>
    <x v="289"/>
    <x v="34"/>
    <n v="1741.8985263707866"/>
    <n v="1081.4783588743705"/>
    <n v="2050.3184915730335"/>
    <n v="0.84957460683797337"/>
    <n v="870.94926318539331"/>
  </r>
  <r>
    <x v="289"/>
    <x v="35"/>
    <n v="1700.3845201348317"/>
    <n v="1055.8797332353422"/>
    <n v="2001.5467837078652"/>
    <n v="0.84953523643592765"/>
    <n v="850.19226006741587"/>
  </r>
  <r>
    <x v="289"/>
    <x v="36"/>
    <n v="1658.3802069438202"/>
    <n v="1047.8044468444371"/>
    <n v="1961.6623230337082"/>
    <n v="0.84539535039809366"/>
    <n v="829.19010347191011"/>
  </r>
  <r>
    <x v="289"/>
    <x v="37"/>
    <n v="1683.0414311460675"/>
    <n v="1049.6624569132709"/>
    <n v="1983.537176966292"/>
    <n v="0.84850511031015019"/>
    <n v="841.52071557303373"/>
  </r>
  <r>
    <x v="289"/>
    <x v="38"/>
    <n v="1558.8438429438204"/>
    <n v="982.32408695287586"/>
    <n v="1842.5402949438201"/>
    <n v="0.84602971626807777"/>
    <n v="779.4219214719102"/>
  </r>
  <r>
    <x v="289"/>
    <x v="39"/>
    <n v="1850.1469561011236"/>
    <n v="1173.9812567803608"/>
    <n v="2191.1813595505619"/>
    <n v="0.84436048528662699"/>
    <n v="925.07347805056179"/>
  </r>
  <r>
    <x v="289"/>
    <x v="40"/>
    <n v="1906.1594605617979"/>
    <n v="1198.4322672399303"/>
    <n v="2251.5958314606742"/>
    <n v="0.8465815373824076"/>
    <n v="953.07973028089896"/>
  </r>
  <r>
    <x v="289"/>
    <x v="41"/>
    <n v="1607.9677372921349"/>
    <n v="1024.7776347634285"/>
    <n v="1906.7588848314606"/>
    <n v="0.84329893521606114"/>
    <n v="803.98386864606744"/>
  </r>
  <r>
    <x v="289"/>
    <x v="42"/>
    <n v="1595.5763433370789"/>
    <n v="1004.4978662929013"/>
    <n v="1885.4388960674157"/>
    <n v="0.84626255810521245"/>
    <n v="797.78817166853946"/>
  </r>
  <r>
    <x v="289"/>
    <x v="43"/>
    <n v="1546.3633022696631"/>
    <n v="976.34726432241735"/>
    <n v="1828.795626404494"/>
    <n v="0.84556375788687366"/>
    <n v="773.18165113483155"/>
  </r>
  <r>
    <x v="289"/>
    <x v="44"/>
    <n v="1540.690329235955"/>
    <n v="963.6787440910548"/>
    <n v="1817.2516095505619"/>
    <n v="0.84781343493595518"/>
    <n v="770.3451646179775"/>
  </r>
  <r>
    <x v="289"/>
    <x v="45"/>
    <n v="1638.7962936067418"/>
    <n v="1037.5988408376913"/>
    <n v="1939.6558061797755"/>
    <n v="0.84489025753203717"/>
    <n v="819.39814680337088"/>
  </r>
  <r>
    <x v="289"/>
    <x v="46"/>
    <n v="1971.4391716853934"/>
    <n v="1226.273993842967"/>
    <n v="2321.7063370786518"/>
    <n v="0.84913373418535298"/>
    <n v="985.71958584269669"/>
  </r>
  <r>
    <x v="289"/>
    <x v="47"/>
    <n v="1916.6139394382026"/>
    <n v="1186.2888509042559"/>
    <n v="2254.0386488764043"/>
    <n v="0.8503021633606852"/>
    <n v="958.30696971910129"/>
  </r>
  <r>
    <x v="290"/>
    <x v="0"/>
    <n v="1836.3697358764045"/>
    <n v="1167.6464394568886"/>
    <n v="2176.1553286516855"/>
    <n v="0.84385967844225196"/>
    <n v="918.18486793820227"/>
  </r>
  <r>
    <x v="290"/>
    <x v="1"/>
    <n v="1864.872373247191"/>
    <n v="1183.006354380829"/>
    <n v="2208.4503623595506"/>
    <n v="0.84442575890848903"/>
    <n v="932.43618662359552"/>
  </r>
  <r>
    <x v="290"/>
    <x v="2"/>
    <n v="1872.2067169550562"/>
    <n v="1177.5498280212994"/>
    <n v="2211.7372331460674"/>
    <n v="0.84648695554668185"/>
    <n v="936.1033584775281"/>
  </r>
  <r>
    <x v="290"/>
    <x v="3"/>
    <n v="1885.6638194157304"/>
    <n v="1205.2024162867383"/>
    <n v="2237.9099410112358"/>
    <n v="0.8426004035549628"/>
    <n v="942.83190970786518"/>
  </r>
  <r>
    <x v="290"/>
    <x v="4"/>
    <n v="1878.1917035056183"/>
    <n v="1191.105318288221"/>
    <n v="2224.0359606741572"/>
    <n v="0.84449700306837416"/>
    <n v="939.09585175280915"/>
  </r>
  <r>
    <x v="290"/>
    <x v="5"/>
    <n v="1879.5775297752812"/>
    <n v="1187.0161978144249"/>
    <n v="2223.0202752808987"/>
    <n v="0.84550624691795917"/>
    <n v="939.78876488764058"/>
  </r>
  <r>
    <x v="290"/>
    <x v="6"/>
    <n v="1942.0369628764047"/>
    <n v="1215.2540965763737"/>
    <n v="2290.9277780898874"/>
    <n v="0.84770763244907776"/>
    <n v="971.01848143820234"/>
  </r>
  <r>
    <x v="290"/>
    <x v="7"/>
    <n v="1833.2617570786517"/>
    <n v="1162.1193440745501"/>
    <n v="2170.569058988764"/>
    <n v="0.84459959911745042"/>
    <n v="916.63087853932586"/>
  </r>
  <r>
    <x v="290"/>
    <x v="8"/>
    <n v="1933.7706307415731"/>
    <n v="1235.7861089514201"/>
    <n v="2294.9152837078655"/>
    <n v="0.84263268647424949"/>
    <n v="966.88531537078654"/>
  </r>
  <r>
    <x v="290"/>
    <x v="9"/>
    <n v="1905.0775435617979"/>
    <n v="1198.6951440569712"/>
    <n v="2250.8199606741578"/>
    <n v="0.84639268215446062"/>
    <n v="952.53877178089897"/>
  </r>
  <r>
    <x v="290"/>
    <x v="10"/>
    <n v="1920.6093333033707"/>
    <n v="1224.5713507060616"/>
    <n v="2277.7873483146063"/>
    <n v="0.84319079861624446"/>
    <n v="960.30466665168535"/>
  </r>
  <r>
    <x v="290"/>
    <x v="11"/>
    <n v="1910.3615127303367"/>
    <n v="1207.3607720391572"/>
    <n v="2259.9117556179776"/>
    <n v="0.84532571149351998"/>
    <n v="955.18075636516835"/>
  </r>
  <r>
    <x v="290"/>
    <x v="12"/>
    <n v="1856.6019889887641"/>
    <n v="1167.2262268227905"/>
    <n v="2193.0316938202245"/>
    <n v="0.84659149898312436"/>
    <n v="928.30099449438205"/>
  </r>
  <r>
    <x v="290"/>
    <x v="13"/>
    <n v="1844.494243685393"/>
    <n v="1153.6438877355106"/>
    <n v="2175.5581432584268"/>
    <n v="0.84782576342584659"/>
    <n v="922.24712184269652"/>
  </r>
  <r>
    <x v="290"/>
    <x v="14"/>
    <n v="1717.674931516854"/>
    <n v="1093.4164930474169"/>
    <n v="2036.16472752809"/>
    <n v="0.84358348236496394"/>
    <n v="858.83746575842702"/>
  </r>
  <r>
    <x v="290"/>
    <x v="15"/>
    <n v="1507.8964929775282"/>
    <n v="951.60303976373496"/>
    <n v="1783.0592191011237"/>
    <n v="0.84567942378138694"/>
    <n v="753.94824648876408"/>
  </r>
  <r>
    <x v="290"/>
    <x v="16"/>
    <n v="1539.6529855955057"/>
    <n v="972.6448739137237"/>
    <n v="1821.1450702247193"/>
    <n v="0.84543126781521083"/>
    <n v="769.82649279775285"/>
  </r>
  <r>
    <x v="290"/>
    <x v="17"/>
    <n v="1562.7541422134832"/>
    <n v="993.78241790038908"/>
    <n v="1851.9730028089889"/>
    <n v="0.84383203202377588"/>
    <n v="781.3770711067416"/>
  </r>
  <r>
    <x v="290"/>
    <x v="18"/>
    <n v="1630.2706255617977"/>
    <n v="1049.5803762455266"/>
    <n v="1938.9175533707864"/>
    <n v="0.84081482615265946"/>
    <n v="815.13531278089886"/>
  </r>
  <r>
    <x v="290"/>
    <x v="19"/>
    <n v="1579.9716153707864"/>
    <n v="1011.679154156428"/>
    <n v="1876.1143398876407"/>
    <n v="0.84215102554219057"/>
    <n v="789.98580768539318"/>
  </r>
  <r>
    <x v="290"/>
    <x v="20"/>
    <n v="1721.4839276966291"/>
    <n v="1109.2311706539256"/>
    <n v="2047.9015365168539"/>
    <n v="0.84060873875049291"/>
    <n v="860.74196384831453"/>
  </r>
  <r>
    <x v="290"/>
    <x v="21"/>
    <n v="1699.6105645280898"/>
    <n v="1080.7036843098037"/>
    <n v="2014.0994325842694"/>
    <n v="0.84385633451439768"/>
    <n v="849.80528226404488"/>
  </r>
  <r>
    <x v="290"/>
    <x v="22"/>
    <n v="1738.6284626292131"/>
    <n v="1112.6472844678653"/>
    <n v="2064.1736629213483"/>
    <n v="0.84228788200339544"/>
    <n v="869.31423131460656"/>
  </r>
  <r>
    <x v="290"/>
    <x v="23"/>
    <n v="1758.6824223033709"/>
    <n v="1115.0102536781201"/>
    <n v="2082.3572528089885"/>
    <n v="0.8445632563437433"/>
    <n v="879.34121115168546"/>
  </r>
  <r>
    <x v="290"/>
    <x v="24"/>
    <n v="1660.5318845730337"/>
    <n v="1048.9943001436316"/>
    <n v="1964.1168960674154"/>
    <n v="0.84543434654921801"/>
    <n v="830.26594228651686"/>
  </r>
  <r>
    <x v="290"/>
    <x v="25"/>
    <n v="1746.335601707865"/>
    <n v="1124.5523071862622"/>
    <n v="2077.0907359550561"/>
    <n v="0.84076038252844632"/>
    <n v="873.16780085393248"/>
  </r>
  <r>
    <x v="290"/>
    <x v="26"/>
    <n v="1665.9171568314605"/>
    <n v="1041.7915274208524"/>
    <n v="1964.8433932584269"/>
    <n v="0.84786256377856273"/>
    <n v="832.95857841573024"/>
  </r>
  <r>
    <x v="290"/>
    <x v="27"/>
    <n v="1681.8176898202246"/>
    <n v="1065.279258806049"/>
    <n v="1990.8115533707862"/>
    <n v="0.84478999881863159"/>
    <n v="840.90884491011229"/>
  </r>
  <r>
    <x v="290"/>
    <x v="28"/>
    <n v="1735.9054355730341"/>
    <n v="1109.5302820197612"/>
    <n v="2060.2002640449437"/>
    <n v="0.842590628624036"/>
    <n v="867.95271778651704"/>
  </r>
  <r>
    <x v="290"/>
    <x v="29"/>
    <n v="1837.9095428426967"/>
    <n v="1157.8365250770707"/>
    <n v="2172.2101432584273"/>
    <n v="0.84610116960679393"/>
    <n v="918.95477142134837"/>
  </r>
  <r>
    <x v="290"/>
    <x v="30"/>
    <n v="2075.051972022472"/>
    <n v="1320.4038551757669"/>
    <n v="2459.5339044943817"/>
    <n v="0.8436769130243198"/>
    <n v="1037.525986011236"/>
  </r>
  <r>
    <x v="290"/>
    <x v="31"/>
    <n v="1791.5086755505617"/>
    <n v="1144.5600525978446"/>
    <n v="2125.9165196629215"/>
    <n v="0.84269944702937705"/>
    <n v="895.75433777528087"/>
  </r>
  <r>
    <x v="290"/>
    <x v="32"/>
    <n v="1707.6216128764042"/>
    <n v="1090.8728119891159"/>
    <n v="2026.3205730337077"/>
    <n v="0.84272036498145853"/>
    <n v="853.81080643820212"/>
  </r>
  <r>
    <x v="290"/>
    <x v="33"/>
    <n v="1693.7552459325841"/>
    <n v="1070.1481726711709"/>
    <n v="2003.5029185393255"/>
    <n v="0.84539694465103843"/>
    <n v="846.87762296629205"/>
  </r>
  <r>
    <x v="290"/>
    <x v="34"/>
    <n v="1655.4181045955056"/>
    <n v="1043.1584078256733"/>
    <n v="1956.677941011236"/>
    <n v="0.84603504230234461"/>
    <n v="827.70905229775281"/>
  </r>
  <r>
    <x v="290"/>
    <x v="35"/>
    <n v="1661.8447726179777"/>
    <n v="1039.727663770122"/>
    <n v="1960.296320224719"/>
    <n v="0.84775181969809121"/>
    <n v="830.92238630898885"/>
  </r>
  <r>
    <x v="290"/>
    <x v="36"/>
    <n v="1595.4021020224723"/>
    <n v="987.25111714505181"/>
    <n v="1876.1590112359549"/>
    <n v="0.85035548291371699"/>
    <n v="797.70105101123613"/>
  </r>
  <r>
    <x v="290"/>
    <x v="37"/>
    <n v="1644.521944247191"/>
    <n v="1026.9028537077463"/>
    <n v="1938.8094016853936"/>
    <n v="0.84821228059737042"/>
    <n v="822.26097212359548"/>
  </r>
  <r>
    <x v="290"/>
    <x v="38"/>
    <n v="1556.2829008314607"/>
    <n v="994.17630797022764"/>
    <n v="1846.7276460674159"/>
    <n v="0.84272464548064041"/>
    <n v="778.14145041573033"/>
  </r>
  <r>
    <x v="290"/>
    <x v="39"/>
    <n v="1599.5231117191008"/>
    <n v="1007.9635413710512"/>
    <n v="1890.625474719101"/>
    <n v="0.8460285408757382"/>
    <n v="799.76155585955041"/>
  </r>
  <r>
    <x v="290"/>
    <x v="40"/>
    <n v="1600.6171850898872"/>
    <n v="1001.729797498836"/>
    <n v="1888.2367331460675"/>
    <n v="0.8476782370518946"/>
    <n v="800.30859254494362"/>
  </r>
  <r>
    <x v="290"/>
    <x v="41"/>
    <n v="1790.0377546853936"/>
    <n v="1134.9783861864717"/>
    <n v="2119.530867977528"/>
    <n v="0.84454431956136633"/>
    <n v="895.01887734269678"/>
  </r>
  <r>
    <x v="290"/>
    <x v="42"/>
    <n v="1905.1626381573035"/>
    <n v="1189.8346111379014"/>
    <n v="2246.1858960674153"/>
    <n v="0.84817674329307757"/>
    <n v="952.58131907865175"/>
  </r>
  <r>
    <x v="290"/>
    <x v="43"/>
    <n v="1588.1569050337077"/>
    <n v="991.48771995055199"/>
    <n v="1872.2420393258426"/>
    <n v="0.84826473910690081"/>
    <n v="794.07845251685387"/>
  </r>
  <r>
    <x v="290"/>
    <x v="44"/>
    <n v="1551.3717270337081"/>
    <n v="956.59562435263945"/>
    <n v="1822.5886601123595"/>
    <n v="0.85119136368272408"/>
    <n v="775.68586351685406"/>
  </r>
  <r>
    <x v="290"/>
    <x v="45"/>
    <n v="1574.4242581685394"/>
    <n v="1000.9220963524493"/>
    <n v="1865.6518398876403"/>
    <n v="0.84390035938503927"/>
    <n v="787.21212908426969"/>
  </r>
  <r>
    <x v="290"/>
    <x v="46"/>
    <n v="1910.0049258539329"/>
    <n v="1197.803760828587"/>
    <n v="2254.5182780898881"/>
    <n v="0.84718981629732459"/>
    <n v="955.00246292696647"/>
  </r>
  <r>
    <x v="290"/>
    <x v="47"/>
    <n v="1921.5575302247189"/>
    <n v="1200.0097459342207"/>
    <n v="2265.4815674157303"/>
    <n v="0.84818943480377518"/>
    <n v="960.77876511235945"/>
  </r>
  <r>
    <x v="291"/>
    <x v="0"/>
    <n v="1913.9800591011235"/>
    <n v="1204.174475716821"/>
    <n v="2261.2730561797753"/>
    <n v="0.84641704542070073"/>
    <n v="956.99002955056176"/>
  </r>
  <r>
    <x v="291"/>
    <x v="1"/>
    <n v="1939.1802157415732"/>
    <n v="1224.8470820966099"/>
    <n v="2293.6151123595505"/>
    <n v="0.84546888677701759"/>
    <n v="969.5901078707866"/>
  </r>
  <r>
    <x v="291"/>
    <x v="2"/>
    <n v="1925.1477117303371"/>
    <n v="1213.0944714497809"/>
    <n v="2275.4761938202246"/>
    <n v="0.84604168435542615"/>
    <n v="962.57385586516853"/>
  </r>
  <r>
    <x v="291"/>
    <x v="3"/>
    <n v="1910.2237405280898"/>
    <n v="1200.4135423189346"/>
    <n v="2256.091179775281"/>
    <n v="0.84669616088759259"/>
    <n v="955.11187026404491"/>
  </r>
  <r>
    <x v="291"/>
    <x v="4"/>
    <n v="1904.785790662921"/>
    <n v="1197.2820983304384"/>
    <n v="2249.8207331460671"/>
    <n v="0.84663891775916655"/>
    <n v="952.39289533146052"/>
  </r>
  <r>
    <x v="291"/>
    <x v="5"/>
    <n v="1853.5385835505622"/>
    <n v="1171.3543700822058"/>
    <n v="2192.6414073033707"/>
    <n v="0.84534506070016457"/>
    <n v="926.76929177528109"/>
  </r>
  <r>
    <x v="291"/>
    <x v="6"/>
    <n v="1884.7683001011235"/>
    <n v="1183.5960208605388"/>
    <n v="2225.5900533707863"/>
    <n v="0.84686229489861875"/>
    <n v="942.38415005056174"/>
  </r>
  <r>
    <x v="291"/>
    <x v="7"/>
    <n v="1818.6943727528092"/>
    <n v="1143.419860913498"/>
    <n v="2148.2686516853933"/>
    <n v="0.846586096820795"/>
    <n v="909.34718637640458"/>
  </r>
  <r>
    <x v="291"/>
    <x v="8"/>
    <n v="1801.0028011348318"/>
    <n v="1144.8031945101964"/>
    <n v="2134.0537584269664"/>
    <n v="0.84393506678218355"/>
    <n v="900.50140056741589"/>
  </r>
  <r>
    <x v="291"/>
    <x v="9"/>
    <n v="1848.1978846516856"/>
    <n v="1177.7343128477141"/>
    <n v="2191.550485955056"/>
    <n v="0.84332891096791651"/>
    <n v="924.09894232584281"/>
  </r>
  <r>
    <x v="291"/>
    <x v="10"/>
    <n v="1849.3162707640447"/>
    <n v="1172.7011359584965"/>
    <n v="2189.7941966292133"/>
    <n v="0.84451601598484827"/>
    <n v="924.65813538202235"/>
  </r>
  <r>
    <x v="291"/>
    <x v="11"/>
    <n v="1877.1138386292137"/>
    <n v="1180.5185463507069"/>
    <n v="2217.4716235955057"/>
    <n v="0.84651087240772849"/>
    <n v="938.55691931460683"/>
  </r>
  <r>
    <x v="291"/>
    <x v="12"/>
    <n v="1858.267411786517"/>
    <n v="1172.0999261005736"/>
    <n v="2197.0380084269664"/>
    <n v="0.84580576424210241"/>
    <n v="929.13370589325848"/>
  </r>
  <r>
    <x v="291"/>
    <x v="13"/>
    <n v="1927.6883932247192"/>
    <n v="1225.0880816818533"/>
    <n v="2284.0366348314606"/>
    <n v="0.8439831322438327"/>
    <n v="963.84419661235961"/>
  </r>
  <r>
    <x v="291"/>
    <x v="14"/>
    <n v="1822.9369461573031"/>
    <n v="1141.666013738371"/>
    <n v="2150.9301235955054"/>
    <n v="0.84751100287259573"/>
    <n v="911.46847307865153"/>
  </r>
  <r>
    <x v="291"/>
    <x v="15"/>
    <n v="1543.3890435505618"/>
    <n v="980.29248658068752"/>
    <n v="1828.3935842696631"/>
    <n v="0.8441229814132476"/>
    <n v="771.69452177528092"/>
  </r>
  <r>
    <x v="291"/>
    <x v="16"/>
    <n v="1535.2361708764042"/>
    <n v="977.69893173440437"/>
    <n v="1820.1223314606739"/>
    <n v="0.84347966306438071"/>
    <n v="767.61808543820212"/>
  </r>
  <r>
    <x v="291"/>
    <x v="17"/>
    <n v="1551.2258505842699"/>
    <n v="998.35638640765364"/>
    <n v="1844.7268398876404"/>
    <n v="0.84089731717610439"/>
    <n v="775.61292529213495"/>
  </r>
  <r>
    <x v="291"/>
    <x v="18"/>
    <n v="1646.0131257303369"/>
    <n v="1038.4096811836214"/>
    <n v="1946.1895786516852"/>
    <n v="0.84576196676106463"/>
    <n v="823.00656286516846"/>
  </r>
  <r>
    <x v="291"/>
    <x v="19"/>
    <n v="1686.0805238426967"/>
    <n v="1068.3869820918846"/>
    <n v="1996.0757191011237"/>
    <n v="0.84469767740172474"/>
    <n v="843.04026192134836"/>
  </r>
  <r>
    <x v="291"/>
    <x v="20"/>
    <n v="1784.0203511460677"/>
    <n v="1128.6385091597285"/>
    <n v="2111.0550674157303"/>
    <n v="0.84508470607069219"/>
    <n v="892.01017557303385"/>
  </r>
  <r>
    <x v="291"/>
    <x v="21"/>
    <n v="1725.4225918314605"/>
    <n v="1109.0412419926165"/>
    <n v="2051.1108202247192"/>
    <n v="0.8412137339524266"/>
    <n v="862.71129591573026"/>
  </r>
  <r>
    <x v="291"/>
    <x v="22"/>
    <n v="1665.2890776741574"/>
    <n v="1056.0295489150021"/>
    <n v="1971.8991151685393"/>
    <n v="0.84451028192272615"/>
    <n v="832.6445388370787"/>
  </r>
  <r>
    <x v="291"/>
    <x v="23"/>
    <n v="1605.0096870674156"/>
    <n v="1011.0888967044515"/>
    <n v="1896.9335393258427"/>
    <n v="0.84610749601581992"/>
    <n v="802.5048435337078"/>
  </r>
  <r>
    <x v="291"/>
    <x v="24"/>
    <n v="1597.8455325505618"/>
    <n v="1020.094040295947"/>
    <n v="1895.7062528089887"/>
    <n v="0.84287612080349072"/>
    <n v="798.92276627528088"/>
  </r>
  <r>
    <x v="291"/>
    <x v="25"/>
    <n v="1647.3300658988767"/>
    <n v="1051.1235625761612"/>
    <n v="1954.1128651685394"/>
    <n v="0.84300661198338556"/>
    <n v="823.66503294943834"/>
  </r>
  <r>
    <x v="291"/>
    <x v="26"/>
    <n v="1660.568353685393"/>
    <n v="1062.2422757103036"/>
    <n v="1971.2549073033708"/>
    <n v="0.8423914875408024"/>
    <n v="830.28417684269652"/>
  </r>
  <r>
    <x v="291"/>
    <x v="27"/>
    <n v="1773.3511097191015"/>
    <n v="1119.8900477953539"/>
    <n v="2097.3621235955056"/>
    <n v="0.8455149875020378"/>
    <n v="886.67555485955074"/>
  </r>
  <r>
    <x v="291"/>
    <x v="28"/>
    <n v="1892.9981631235955"/>
    <n v="1196.6309382229326"/>
    <n v="2239.501651685393"/>
    <n v="0.84527652020214961"/>
    <n v="946.49908156179777"/>
  </r>
  <r>
    <x v="291"/>
    <x v="29"/>
    <n v="1814.6949267640452"/>
    <n v="1153.6442083347331"/>
    <n v="2150.3517471910118"/>
    <n v="0.84390608612501072"/>
    <n v="907.34746338202262"/>
  </r>
  <r>
    <x v="291"/>
    <x v="30"/>
    <n v="1642.4634654606743"/>
    <n v="1038.8650435358738"/>
    <n v="1943.4317106741571"/>
    <n v="0.8451356723467891"/>
    <n v="821.23173273033717"/>
  </r>
  <r>
    <x v="291"/>
    <x v="31"/>
    <n v="1616.0719844831458"/>
    <n v="1023.0427050064944"/>
    <n v="1912.6696095505617"/>
    <n v="0.84493002681361662"/>
    <n v="808.0359922415729"/>
  </r>
  <r>
    <x v="291"/>
    <x v="32"/>
    <n v="1651.5604829325844"/>
    <n v="1062.0636607691997"/>
    <n v="1963.5761376404494"/>
    <n v="0.8410982651873119"/>
    <n v="825.78024146629218"/>
  </r>
  <r>
    <x v="291"/>
    <x v="33"/>
    <n v="1651.9251740561799"/>
    <n v="1059.9907712540612"/>
    <n v="1962.7626488764045"/>
    <n v="0.84163267270336262"/>
    <n v="825.96258702808996"/>
  </r>
  <r>
    <x v="291"/>
    <x v="34"/>
    <n v="1739.3335321348313"/>
    <n v="1100.0193451300258"/>
    <n v="2057.9902078651685"/>
    <n v="0.84516122840988062"/>
    <n v="869.66676606741567"/>
  </r>
  <r>
    <x v="291"/>
    <x v="35"/>
    <n v="1961.9693588426971"/>
    <n v="1223.5251336686495"/>
    <n v="2312.2148511235955"/>
    <n v="0.84852381165586732"/>
    <n v="980.98467942134857"/>
  </r>
  <r>
    <x v="291"/>
    <x v="36"/>
    <n v="1812.9322530000002"/>
    <n v="1148.8311263750504"/>
    <n v="2146.2843033707868"/>
    <n v="0.84468411298202672"/>
    <n v="906.46612650000009"/>
  </r>
  <r>
    <x v="291"/>
    <x v="37"/>
    <n v="1651.8684443258428"/>
    <n v="1033.8816187756695"/>
    <n v="1948.7381966292135"/>
    <n v="0.84766052576129802"/>
    <n v="825.9342221629214"/>
  </r>
  <r>
    <x v="291"/>
    <x v="38"/>
    <n v="1662.8699598876403"/>
    <n v="1056.4099649493808"/>
    <n v="1970.060536516854"/>
    <n v="0.84407048873110324"/>
    <n v="831.43497994382017"/>
  </r>
  <r>
    <x v="291"/>
    <x v="39"/>
    <n v="1672.5423789101121"/>
    <n v="1060.7782219615888"/>
    <n v="1980.5677078651684"/>
    <n v="0.84447624399214638"/>
    <n v="836.27118945505606"/>
  </r>
  <r>
    <x v="291"/>
    <x v="40"/>
    <n v="1627.8069344157304"/>
    <n v="1030.285721602801"/>
    <n v="1926.4589494382024"/>
    <n v="0.84497358995914995"/>
    <n v="813.90346720786522"/>
  </r>
  <r>
    <x v="291"/>
    <x v="41"/>
    <n v="1636.5878862471909"/>
    <n v="1038.8209766330428"/>
    <n v="1938.44497752809"/>
    <n v="0.84427874157881544"/>
    <n v="818.29394312359545"/>
  </r>
  <r>
    <x v="291"/>
    <x v="42"/>
    <n v="1663.7087494719101"/>
    <n v="1055.8433768343275"/>
    <n v="1970.464929775281"/>
    <n v="0.84432294344951653"/>
    <n v="831.85437473595505"/>
  </r>
  <r>
    <x v="291"/>
    <x v="43"/>
    <n v="1633.6825136292134"/>
    <n v="1037.6683246490172"/>
    <n v="1935.3744101123593"/>
    <n v="0.84411703755779688"/>
    <n v="816.84125681460671"/>
  </r>
  <r>
    <x v="291"/>
    <x v="44"/>
    <n v="1798.0406987865169"/>
    <n v="1141.0690717512098"/>
    <n v="2129.5513567415728"/>
    <n v="0.84432840424083477"/>
    <n v="899.02034939325847"/>
  </r>
  <r>
    <x v="291"/>
    <x v="45"/>
    <n v="1865.443722674157"/>
    <n v="1192.5920239007398"/>
    <n v="2214.0813033707864"/>
    <n v="0.84253623380232123"/>
    <n v="932.72186133707851"/>
  </r>
  <r>
    <x v="291"/>
    <x v="46"/>
    <n v="1998.9166217865168"/>
    <n v="1266.2399318351136"/>
    <n v="2366.227213483146"/>
    <n v="0.84476951765086883"/>
    <n v="999.45831089325839"/>
  </r>
  <r>
    <x v="291"/>
    <x v="47"/>
    <n v="1943.9414609662927"/>
    <n v="1225.2186075568043"/>
    <n v="2297.8400814606744"/>
    <n v="0.84598640116442825"/>
    <n v="971.97073048314633"/>
  </r>
  <r>
    <x v="292"/>
    <x v="0"/>
    <n v="1950.5221096853934"/>
    <n v="1236.6023504255197"/>
    <n v="2309.4851966292135"/>
    <n v="0.84457008537325062"/>
    <n v="975.26105484269669"/>
  </r>
  <r>
    <x v="292"/>
    <x v="1"/>
    <n v="1958.7479205842699"/>
    <n v="1227.3124553950852"/>
    <n v="2311.4907050561796"/>
    <n v="0.84739597537627276"/>
    <n v="979.37396029213494"/>
  </r>
  <r>
    <x v="292"/>
    <x v="2"/>
    <n v="1927.870738786517"/>
    <n v="1225.2526487328128"/>
    <n v="2284.2788005617977"/>
    <n v="0.84397348445924147"/>
    <n v="963.9353693932585"/>
  </r>
  <r>
    <x v="292"/>
    <x v="3"/>
    <n v="1867.5305663258425"/>
    <n v="1203.6993693328261"/>
    <n v="2221.8376601123596"/>
    <n v="0.84053421177107979"/>
    <n v="933.76528316292126"/>
  </r>
  <r>
    <x v="292"/>
    <x v="4"/>
    <n v="1900.4581226629216"/>
    <n v="1219.3453194056865"/>
    <n v="2257.9955898876401"/>
    <n v="0.84165714546744974"/>
    <n v="950.2290613314608"/>
  </r>
  <r>
    <x v="292"/>
    <x v="5"/>
    <n v="1877.1422034943819"/>
    <n v="1183.3504840945718"/>
    <n v="2219.0045561797751"/>
    <n v="0.84593886851952149"/>
    <n v="938.57110174719094"/>
  </r>
  <r>
    <x v="292"/>
    <x v="6"/>
    <n v="1898.594145808989"/>
    <n v="1197.3639955386991"/>
    <n v="2244.6247499999999"/>
    <n v="0.84584033291488436"/>
    <n v="949.29707290449448"/>
  </r>
  <r>
    <x v="292"/>
    <x v="7"/>
    <n v="1851.0829966516856"/>
    <n v="1171.5246858706457"/>
    <n v="2190.6570589887638"/>
    <n v="0.84498985774896684"/>
    <n v="925.54149832584278"/>
  </r>
  <r>
    <x v="292"/>
    <x v="8"/>
    <n v="1834.987961730337"/>
    <n v="1161.8020790125886"/>
    <n v="2171.857474719101"/>
    <n v="0.84489336113902536"/>
    <n v="917.49398086516851"/>
  </r>
  <r>
    <x v="292"/>
    <x v="9"/>
    <n v="1771.9207100898877"/>
    <n v="1130.8507200042679"/>
    <n v="2102.0291039325843"/>
    <n v="0.84295726770618318"/>
    <n v="885.96035504494387"/>
  </r>
  <r>
    <x v="292"/>
    <x v="10"/>
    <n v="1799.0253648202247"/>
    <n v="1158.8249328859008"/>
    <n v="2139.9456741573031"/>
    <n v="0.84068739994003328"/>
    <n v="899.51268241011235"/>
  </r>
  <r>
    <x v="292"/>
    <x v="11"/>
    <n v="1815.4405175056179"/>
    <n v="1160.2298929589972"/>
    <n v="2154.5202893258424"/>
    <n v="0.84261936473741728"/>
    <n v="907.72025875280895"/>
  </r>
  <r>
    <x v="292"/>
    <x v="12"/>
    <n v="1970.6773724494381"/>
    <n v="1246.9362481778974"/>
    <n v="2332.0418764044939"/>
    <n v="0.84504373287146883"/>
    <n v="985.33868622471903"/>
  </r>
  <r>
    <x v="292"/>
    <x v="13"/>
    <n v="2037.8413210449437"/>
    <n v="1317.2133272164938"/>
    <n v="2426.4888623595507"/>
    <n v="0.83983131044060066"/>
    <n v="1018.9206605224718"/>
  </r>
  <r>
    <x v="292"/>
    <x v="14"/>
    <n v="2036.0989078988766"/>
    <n v="1292.3895243372992"/>
    <n v="2411.6321123595508"/>
    <n v="0.84428254934238256"/>
    <n v="1018.0494539494383"/>
  </r>
  <r>
    <x v="292"/>
    <x v="15"/>
    <n v="1858.7415102471909"/>
    <n v="1195.1045336594093"/>
    <n v="2209.7952050561794"/>
    <n v="0.84113745291611142"/>
    <n v="929.37075512359547"/>
  </r>
  <r>
    <x v="292"/>
    <x v="16"/>
    <n v="1882.4221205393258"/>
    <n v="1206.4946859585261"/>
    <n v="2235.8762191011233"/>
    <n v="0.8419169650170103"/>
    <n v="941.21106026966288"/>
  </r>
  <r>
    <x v="292"/>
    <x v="17"/>
    <n v="2118.5717794382022"/>
    <n v="1360.524486980848"/>
    <n v="2517.8112050561795"/>
    <n v="0.84143393086175855"/>
    <n v="1059.2858897191011"/>
  </r>
  <r>
    <x v="292"/>
    <x v="18"/>
    <n v="2169.9770193707864"/>
    <n v="1384.5424388338638"/>
    <n v="2574.0547837078652"/>
    <n v="0.84301897267508263"/>
    <n v="1084.9885096853932"/>
  </r>
  <r>
    <x v="292"/>
    <x v="19"/>
    <n v="2294.3934222471912"/>
    <n v="1461.5777885954572"/>
    <n v="2720.3769606741571"/>
    <n v="0.84341010654589588"/>
    <n v="1147.1967111235956"/>
  </r>
  <r>
    <x v="292"/>
    <x v="20"/>
    <n v="2330.0237450224722"/>
    <n v="1500.1079668326424"/>
    <n v="2771.1612303370785"/>
    <n v="0.84081132469475717"/>
    <n v="1165.0118725112361"/>
  </r>
  <r>
    <x v="292"/>
    <x v="21"/>
    <n v="2196.7453478426964"/>
    <n v="1421.4786636114677"/>
    <n v="2616.5419382022474"/>
    <n v="0.83956053437156775"/>
    <n v="1098.3726739213482"/>
  </r>
  <r>
    <x v="292"/>
    <x v="22"/>
    <n v="2256.0643851573031"/>
    <n v="1427.7360346150406"/>
    <n v="2669.8795280898876"/>
    <n v="0.84500606166726921"/>
    <n v="1128.0321925786516"/>
  </r>
  <r>
    <x v="292"/>
    <x v="23"/>
    <n v="2123.0007505280896"/>
    <n v="1355.0281546416168"/>
    <n v="2518.5776713483142"/>
    <n v="0.84293638218095801"/>
    <n v="1061.5003752640448"/>
  </r>
  <r>
    <x v="292"/>
    <x v="24"/>
    <n v="2078.5489546853933"/>
    <n v="1321.9108807578407"/>
    <n v="2463.2933511235951"/>
    <n v="0.84380894128476158"/>
    <n v="1039.2744773426966"/>
  </r>
  <r>
    <x v="292"/>
    <x v="25"/>
    <n v="2308.9364938314607"/>
    <n v="1489.1407101462721"/>
    <n v="2747.4948202247192"/>
    <n v="0.84037883414193715"/>
    <n v="1154.4682469157303"/>
  </r>
  <r>
    <x v="292"/>
    <x v="26"/>
    <n v="2286.9010457191011"/>
    <n v="1466.7163404434932"/>
    <n v="2716.8314662921348"/>
    <n v="0.84175300311881607"/>
    <n v="1143.4505228595506"/>
  </r>
  <r>
    <x v="292"/>
    <x v="27"/>
    <n v="2193.4104501235956"/>
    <n v="1412.195358460355"/>
    <n v="2608.7056432584272"/>
    <n v="0.84080411900512342"/>
    <n v="1096.7052250617978"/>
  </r>
  <r>
    <x v="292"/>
    <x v="28"/>
    <n v="2269.1689528651686"/>
    <n v="1462.6769140780173"/>
    <n v="2699.7317443820225"/>
    <n v="0.84051645412073661"/>
    <n v="1134.5844764325843"/>
  </r>
  <r>
    <x v="292"/>
    <x v="29"/>
    <n v="2512.0856581685393"/>
    <n v="1620.4131185025813"/>
    <n v="2989.3666601123596"/>
    <n v="0.8403404278530755"/>
    <n v="1256.0428290842697"/>
  </r>
  <r>
    <x v="292"/>
    <x v="30"/>
    <n v="2420.576551011236"/>
    <n v="1551.7713769648533"/>
    <n v="2875.2713342696629"/>
    <n v="0.84186021755963347"/>
    <n v="1210.288275505618"/>
  </r>
  <r>
    <x v="292"/>
    <x v="31"/>
    <n v="1957.1270711460675"/>
    <n v="1268.2365130950395"/>
    <n v="2332.1171123595504"/>
    <n v="0.83920617055372415"/>
    <n v="978.56353557303373"/>
  </r>
  <r>
    <x v="292"/>
    <x v="32"/>
    <n v="1912.7968390112362"/>
    <n v="1236.3752647983833"/>
    <n v="2277.589853932584"/>
    <n v="0.83983375483892297"/>
    <n v="956.39841950561811"/>
  </r>
  <r>
    <x v="292"/>
    <x v="33"/>
    <n v="1847.4239290449439"/>
    <n v="1198.2500497749204"/>
    <n v="2201.9941769662919"/>
    <n v="0.83897766323349554"/>
    <n v="923.71196452247193"/>
  </r>
  <r>
    <x v="292"/>
    <x v="34"/>
    <n v="2063.7951726741571"/>
    <n v="1309.2423321666888"/>
    <n v="2444.0470533707867"/>
    <n v="0.8444171194772242"/>
    <n v="1031.8975863370786"/>
  </r>
  <r>
    <x v="292"/>
    <x v="35"/>
    <n v="1823.0706662359551"/>
    <n v="1153.1721131730437"/>
    <n v="2157.1723567415729"/>
    <n v="0.84512053964464795"/>
    <n v="911.53533311797753"/>
  </r>
  <r>
    <x v="292"/>
    <x v="36"/>
    <n v="1795.1231697977532"/>
    <n v="1150.2705959904372"/>
    <n v="2132.0388455056182"/>
    <n v="0.84197488876992554"/>
    <n v="897.56158489887662"/>
  </r>
  <r>
    <x v="292"/>
    <x v="37"/>
    <n v="1756.3767639775278"/>
    <n v="1116.4444042293289"/>
    <n v="2081.1793398876403"/>
    <n v="0.84393340367887371"/>
    <n v="878.18838198876392"/>
  </r>
  <r>
    <x v="292"/>
    <x v="38"/>
    <n v="1684.6784890786512"/>
    <n v="1067.595053697632"/>
    <n v="1994.4675505617977"/>
    <n v="0.84467580763804073"/>
    <n v="842.33924453932559"/>
  </r>
  <r>
    <x v="292"/>
    <x v="39"/>
    <n v="1748.7425631235951"/>
    <n v="1127.8485761967802"/>
    <n v="2080.8995561797751"/>
    <n v="0.84037817103196888"/>
    <n v="874.37128156179756"/>
  </r>
  <r>
    <x v="292"/>
    <x v="40"/>
    <n v="1935.6791809550562"/>
    <n v="1229.1404324705311"/>
    <n v="2292.9544466292132"/>
    <n v="0.84418562427205035"/>
    <n v="967.83959047752808"/>
  </r>
  <r>
    <x v="292"/>
    <x v="41"/>
    <n v="1914.1624046629217"/>
    <n v="1224.7413086476447"/>
    <n v="2272.4455955056183"/>
    <n v="0.8423358554540098"/>
    <n v="957.08120233146087"/>
  </r>
  <r>
    <x v="292"/>
    <x v="42"/>
    <n v="1740.1034356179775"/>
    <n v="1104.1552124778207"/>
    <n v="2060.8538764044943"/>
    <n v="0.84436041562242159"/>
    <n v="870.05171780898877"/>
  </r>
  <r>
    <x v="292"/>
    <x v="43"/>
    <n v="1747.4701963146067"/>
    <n v="1105.3289506345864"/>
    <n v="2067.7050505617976"/>
    <n v="0.84512546692276891"/>
    <n v="873.73509815730336"/>
  </r>
  <r>
    <x v="292"/>
    <x v="44"/>
    <n v="1666.7802591573034"/>
    <n v="1051.6313539032817"/>
    <n v="1970.8081938202247"/>
    <n v="0.8457343867271061"/>
    <n v="833.39012957865168"/>
  </r>
  <r>
    <x v="292"/>
    <x v="45"/>
    <n v="1781.5120866404498"/>
    <n v="1129.6766661320137"/>
    <n v="2109.491570224719"/>
    <n v="0.84452202217175465"/>
    <n v="890.75604332022488"/>
  </r>
  <r>
    <x v="292"/>
    <x v="46"/>
    <n v="2079.4404218764048"/>
    <n v="1309.4711454102714"/>
    <n v="2457.3943820224722"/>
    <n v="0.84619727182943838"/>
    <n v="1039.7202109382024"/>
  </r>
  <r>
    <x v="292"/>
    <x v="47"/>
    <n v="2034.0850024719105"/>
    <n v="1275.7101067068054"/>
    <n v="2401.0285449438206"/>
    <n v="0.84717235317979278"/>
    <n v="1017.0425012359552"/>
  </r>
  <r>
    <x v="293"/>
    <x v="0"/>
    <n v="2034.8711144494384"/>
    <n v="1287.3254965824328"/>
    <n v="2407.8844213483144"/>
    <n v="0.84508670615925818"/>
    <n v="1017.4355572247192"/>
  </r>
  <r>
    <x v="293"/>
    <x v="1"/>
    <n v="1936.1330187977528"/>
    <n v="1216.8179748200575"/>
    <n v="2286.7568848314604"/>
    <n v="0.84667199720290798"/>
    <n v="968.06650939887641"/>
  </r>
  <r>
    <x v="293"/>
    <x v="2"/>
    <n v="2032.1561916404494"/>
    <n v="1296.3564264154049"/>
    <n v="2410.4353904494378"/>
    <n v="0.84306602852422596"/>
    <n v="1016.0780958202247"/>
  </r>
  <r>
    <x v="293"/>
    <x v="3"/>
    <n v="2033.1651704157307"/>
    <n v="1286.2136933249058"/>
    <n v="2405.8483483146069"/>
    <n v="0.84509282218060178"/>
    <n v="1016.5825852078653"/>
  </r>
  <r>
    <x v="293"/>
    <x v="4"/>
    <n v="1997.6118379887644"/>
    <n v="1281.7785671688393"/>
    <n v="2373.4804297752808"/>
    <n v="0.84163821741639411"/>
    <n v="998.80591899438218"/>
  </r>
  <r>
    <x v="293"/>
    <x v="5"/>
    <n v="1966.9088975056181"/>
    <n v="1241.1616061062266"/>
    <n v="2325.7714297752809"/>
    <n v="0.84570171957769014"/>
    <n v="983.45444875280907"/>
  </r>
  <r>
    <x v="293"/>
    <x v="6"/>
    <n v="1997.0850619213481"/>
    <n v="1277.239726201537"/>
    <n v="2370.5885477528091"/>
    <n v="0.84244271905155277"/>
    <n v="998.54253096067407"/>
  </r>
  <r>
    <x v="293"/>
    <x v="7"/>
    <n v="2017.9332378202253"/>
    <n v="1271.416589961955"/>
    <n v="2385.0691179775281"/>
    <n v="0.84606908144086668"/>
    <n v="1008.9666189101126"/>
  </r>
  <r>
    <x v="293"/>
    <x v="8"/>
    <n v="2052.5951030561801"/>
    <n v="1302.6392753472919"/>
    <n v="2431.0523932584274"/>
    <n v="0.84432368004418556"/>
    <n v="1026.29755152809"/>
  </r>
  <r>
    <x v="293"/>
    <x v="9"/>
    <n v="2025.7335757415733"/>
    <n v="1284.2995115553263"/>
    <n v="2398.5457584269661"/>
    <n v="0.84456740865769697"/>
    <n v="1012.8667878707867"/>
  </r>
  <r>
    <x v="293"/>
    <x v="10"/>
    <n v="1993.1666584044945"/>
    <n v="1267.2443018928109"/>
    <n v="2361.9105505617981"/>
    <n v="0.84387897667437273"/>
    <n v="996.58332920224723"/>
  </r>
  <r>
    <x v="293"/>
    <x v="11"/>
    <n v="1952.58058847191"/>
    <n v="1244.3560555300467"/>
    <n v="2315.3818146067415"/>
    <n v="0.84330825099943529"/>
    <n v="976.290294235955"/>
  </r>
  <r>
    <x v="293"/>
    <x v="12"/>
    <n v="2118.2759744157302"/>
    <n v="1349.1699972355807"/>
    <n v="2511.4443623595503"/>
    <n v="0.84344929402519953"/>
    <n v="1059.1379872078651"/>
  </r>
  <r>
    <x v="293"/>
    <x v="13"/>
    <n v="2234.3368984382018"/>
    <n v="1435.0720049779916"/>
    <n v="2655.5024073033705"/>
    <n v="0.84139893539284838"/>
    <n v="1117.1684492191009"/>
  </r>
  <r>
    <x v="293"/>
    <x v="14"/>
    <n v="2240.3299892359555"/>
    <n v="1438.6013838700433"/>
    <n v="2662.4523286516851"/>
    <n v="0.84145355961002311"/>
    <n v="1120.1649946179778"/>
  </r>
  <r>
    <x v="293"/>
    <x v="15"/>
    <n v="2018.5248478651688"/>
    <n v="1290.543880748995"/>
    <n v="2395.8184550561796"/>
    <n v="0.84251995121134349"/>
    <n v="1009.2624239325844"/>
  </r>
  <r>
    <x v="293"/>
    <x v="16"/>
    <n v="1961.4871561348316"/>
    <n v="1264.2752502670517"/>
    <n v="2333.6288848314603"/>
    <n v="0.84053088684514399"/>
    <n v="980.7435780674158"/>
  </r>
  <r>
    <x v="293"/>
    <x v="17"/>
    <n v="2063.0738946741571"/>
    <n v="1320.1666697305168"/>
    <n v="2449.3088679775278"/>
    <n v="0.8423085882090906"/>
    <n v="1031.5369473370786"/>
  </r>
  <r>
    <x v="293"/>
    <x v="18"/>
    <n v="2142.2159206179772"/>
    <n v="1362.0080254503466"/>
    <n v="2538.534008426966"/>
    <n v="0.84387914974021871"/>
    <n v="1071.1079603089886"/>
  </r>
  <r>
    <x v="293"/>
    <x v="19"/>
    <n v="2219.8262438426964"/>
    <n v="1435.5309760544339"/>
    <n v="2643.5539971910107"/>
    <n v="0.83971284346808917"/>
    <n v="1109.9131219213482"/>
  </r>
  <r>
    <x v="293"/>
    <x v="20"/>
    <n v="2191.4532744269668"/>
    <n v="1395.7722102178284"/>
    <n v="2598.2008230337078"/>
    <n v="0.84345030414861655"/>
    <n v="1095.7266372134834"/>
  </r>
  <r>
    <x v="293"/>
    <x v="21"/>
    <n v="2163.3396409213487"/>
    <n v="1403.6568578925064"/>
    <n v="2578.8158089887643"/>
    <n v="0.83888877731429101"/>
    <n v="1081.6698204606744"/>
  </r>
  <r>
    <x v="293"/>
    <x v="22"/>
    <n v="2151.0211851910121"/>
    <n v="1383.0134719214439"/>
    <n v="2557.2677612359548"/>
    <n v="0.84114038341898167"/>
    <n v="1075.5105925955061"/>
  </r>
  <r>
    <x v="293"/>
    <x v="23"/>
    <n v="2183.6245716404496"/>
    <n v="1387.4429137194847"/>
    <n v="2587.124679775281"/>
    <n v="0.84403530634253021"/>
    <n v="1091.8122858202248"/>
  </r>
  <r>
    <x v="293"/>
    <x v="24"/>
    <n v="2157.7152933707871"/>
    <n v="1387.0830574623781"/>
    <n v="2565.0993539325841"/>
    <n v="0.84118195658299477"/>
    <n v="1078.8576466853935"/>
  </r>
  <r>
    <x v="293"/>
    <x v="25"/>
    <n v="2102.010750303371"/>
    <n v="1344.1688878249217"/>
    <n v="2495.0429241573033"/>
    <n v="0.84247478468264103"/>
    <n v="1051.0053751516855"/>
  </r>
  <r>
    <x v="293"/>
    <x v="26"/>
    <n v="2274.9391768651685"/>
    <n v="1458.7231088629921"/>
    <n v="2702.4472921348315"/>
    <n v="0.84180704781407678"/>
    <n v="1137.4695884325843"/>
  </r>
  <r>
    <x v="293"/>
    <x v="27"/>
    <n v="2428.9928117191012"/>
    <n v="1551.7141272872182"/>
    <n v="2882.3294073033703"/>
    <n v="0.84271867246138299"/>
    <n v="1214.4964058595506"/>
  </r>
  <r>
    <x v="293"/>
    <x v="28"/>
    <n v="2072.1830685168538"/>
    <n v="1318.1548485169542"/>
    <n v="2455.906120786517"/>
    <n v="0.84375499982598123"/>
    <n v="1036.0915342584269"/>
  </r>
  <r>
    <x v="293"/>
    <x v="29"/>
    <n v="2064.8770896741571"/>
    <n v="1318.8563862466833"/>
    <n v="2450.1223567415727"/>
    <n v="0.84276488641173219"/>
    <n v="1032.4385448370786"/>
  </r>
  <r>
    <x v="293"/>
    <x v="30"/>
    <n v="1787.8252952022472"/>
    <n v="1147.1909350294015"/>
    <n v="2124.2331151685389"/>
    <n v="0.8416332851775542"/>
    <n v="893.91264760112358"/>
  </r>
  <r>
    <x v="293"/>
    <x v="31"/>
    <n v="1748.0699106067411"/>
    <n v="1131.0995930527095"/>
    <n v="2082.098629213483"/>
    <n v="0.83957113562246477"/>
    <n v="874.03495530337057"/>
  </r>
  <r>
    <x v="293"/>
    <x v="32"/>
    <n v="1742.6603256067419"/>
    <n v="1120.1531378670968"/>
    <n v="2071.6196713483146"/>
    <n v="0.84120668948491428"/>
    <n v="871.33016280337097"/>
  </r>
  <r>
    <x v="293"/>
    <x v="33"/>
    <n v="2048.2957999213481"/>
    <n v="1302.7815687805692"/>
    <n v="2427.4998455056175"/>
    <n v="0.84378823080613385"/>
    <n v="1024.1478999606741"/>
  </r>
  <r>
    <x v="293"/>
    <x v="34"/>
    <n v="2110.6134086966294"/>
    <n v="1342.1307926354914"/>
    <n v="2501.2005168539322"/>
    <n v="0.84384014575185184"/>
    <n v="1055.3067043483147"/>
  </r>
  <r>
    <x v="293"/>
    <x v="35"/>
    <n v="1903.1325242359551"/>
    <n v="1199.903890851886"/>
    <n v="2249.8183820224717"/>
    <n v="0.84590495812605826"/>
    <n v="951.56626211797754"/>
  </r>
  <r>
    <x v="293"/>
    <x v="36"/>
    <n v="1919.7908043370787"/>
    <n v="1220.8053338881691"/>
    <n v="2275.0741516853932"/>
    <n v="0.84383658568441922"/>
    <n v="959.89540216853936"/>
  </r>
  <r>
    <x v="293"/>
    <x v="37"/>
    <n v="1933.1830728202247"/>
    <n v="1214.0531780597796"/>
    <n v="2282.7881882022471"/>
    <n v="0.84685170652764541"/>
    <n v="966.59153641011233"/>
  </r>
  <r>
    <x v="293"/>
    <x v="38"/>
    <n v="1863.9890103033711"/>
    <n v="1175.5360159936033"/>
    <n v="2203.7104971910112"/>
    <n v="0.84584114505028196"/>
    <n v="931.99450515168553"/>
  </r>
  <r>
    <x v="293"/>
    <x v="39"/>
    <n v="1903.7646555168542"/>
    <n v="1208.4301280109746"/>
    <n v="2254.9109157303369"/>
    <n v="0.84427488564453956"/>
    <n v="951.8823277584271"/>
  </r>
  <r>
    <x v="293"/>
    <x v="40"/>
    <n v="1883.0177827078655"/>
    <n v="1193.702072721102"/>
    <n v="2229.5023230337083"/>
    <n v="0.84459108351393086"/>
    <n v="941.50889135393277"/>
  </r>
  <r>
    <x v="293"/>
    <x v="41"/>
    <n v="1862.2871183932584"/>
    <n v="1182.0384903613701"/>
    <n v="2205.7489213483145"/>
    <n v="0.84428789712606678"/>
    <n v="931.14355919662921"/>
  </r>
  <r>
    <x v="293"/>
    <x v="42"/>
    <n v="2089.9394741123592"/>
    <n v="1317.6386302109754"/>
    <n v="2470.6312078651681"/>
    <n v="0.84591316885300816"/>
    <n v="1044.9697370561796"/>
  </r>
  <r>
    <x v="293"/>
    <x v="43"/>
    <n v="1964.8990442022468"/>
    <n v="1235.5872217303286"/>
    <n v="2321.0997471910109"/>
    <n v="0.84653795968060519"/>
    <n v="982.44952210112342"/>
  </r>
  <r>
    <x v="293"/>
    <x v="44"/>
    <n v="1782.0672275730335"/>
    <n v="1119.803025737662"/>
    <n v="2104.6905758426965"/>
    <n v="0.84671221890158943"/>
    <n v="891.03361378651675"/>
  </r>
  <r>
    <x v="293"/>
    <x v="45"/>
    <n v="1842.3182533146064"/>
    <n v="1166.4820724941439"/>
    <n v="2180.5542808988762"/>
    <n v="0.84488529795055556"/>
    <n v="921.1591266573032"/>
  </r>
  <r>
    <x v="293"/>
    <x v="46"/>
    <n v="2049.3128829438206"/>
    <n v="1281.210272144669"/>
    <n v="2416.8539578651685"/>
    <n v="0.84792582368278446"/>
    <n v="1024.6564414719103"/>
  </r>
  <r>
    <x v="293"/>
    <x v="47"/>
    <n v="2117.8910226741573"/>
    <n v="1319.2105621754165"/>
    <n v="2495.1510758426966"/>
    <n v="0.84880272107726951"/>
    <n v="1058.9455113370786"/>
  </r>
  <r>
    <x v="294"/>
    <x v="0"/>
    <n v="1998.2682820112359"/>
    <n v="1265.5674856127193"/>
    <n v="2365.3196797752807"/>
    <n v="0.8448195392350023"/>
    <n v="999.13414100561795"/>
  </r>
  <r>
    <x v="294"/>
    <x v="1"/>
    <n v="1946.4618818426966"/>
    <n v="1225.1697478740946"/>
    <n v="2299.9466882022471"/>
    <n v="0.84630739130920818"/>
    <n v="973.23094092134829"/>
  </r>
  <r>
    <x v="294"/>
    <x v="2"/>
    <n v="2006.9681913707866"/>
    <n v="1265.5584730329442"/>
    <n v="2372.6692921348317"/>
    <n v="0.84586933291701938"/>
    <n v="1003.4840956853933"/>
  </r>
  <r>
    <x v="294"/>
    <x v="3"/>
    <n v="2016.6770795056179"/>
    <n v="1267.6697739330052"/>
    <n v="2382.0103061797749"/>
    <n v="0.84662819227676989"/>
    <n v="1008.338539752809"/>
  </r>
  <r>
    <x v="294"/>
    <x v="4"/>
    <n v="1966.4550596629213"/>
    <n v="1241.3388555095003"/>
    <n v="2325.4822415730332"/>
    <n v="0.84561172926125894"/>
    <n v="983.22752983146063"/>
  </r>
  <r>
    <x v="294"/>
    <x v="5"/>
    <n v="2000.1444152359554"/>
    <n v="1268.7778663934955"/>
    <n v="2368.6230084269664"/>
    <n v="0.84443341473925715"/>
    <n v="1000.0722076179777"/>
  </r>
  <r>
    <x v="294"/>
    <x v="6"/>
    <n v="1990.2450772921347"/>
    <n v="1256.2772757432167"/>
    <n v="2353.5734662921345"/>
    <n v="0.84562691829951908"/>
    <n v="995.12253864606737"/>
  </r>
  <r>
    <x v="294"/>
    <x v="7"/>
    <n v="1951.8876753370787"/>
    <n v="1239.8257498681007"/>
    <n v="2312.3653230337077"/>
    <n v="0.84410869506393549"/>
    <n v="975.94383766853935"/>
  </r>
  <r>
    <x v="294"/>
    <x v="8"/>
    <n v="1975.5034516516857"/>
    <n v="1245.3400905366525"/>
    <n v="2335.2699691011235"/>
    <n v="0.84594221558549965"/>
    <n v="987.75172582584287"/>
  </r>
  <r>
    <x v="294"/>
    <x v="9"/>
    <n v="1914.1583525393257"/>
    <n v="1210.2074901505473"/>
    <n v="2264.6422162921349"/>
    <n v="0.84523654057520348"/>
    <n v="957.07917626966287"/>
  </r>
  <r>
    <x v="294"/>
    <x v="10"/>
    <n v="1884.5819024157302"/>
    <n v="1185.827554700332"/>
    <n v="2226.6198455056178"/>
    <n v="0.8463869152247594"/>
    <n v="942.29095120786508"/>
  </r>
  <r>
    <x v="294"/>
    <x v="11"/>
    <n v="1819.111741483146"/>
    <n v="1147.3458103395676"/>
    <n v="2150.7138202247188"/>
    <n v="0.84581766498951261"/>
    <n v="909.55587074157302"/>
  </r>
  <r>
    <x v="294"/>
    <x v="12"/>
    <n v="2007.2964133820224"/>
    <n v="1270.4666514571009"/>
    <n v="2375.5682275280897"/>
    <n v="0.84497527375617643"/>
    <n v="1003.6482066910112"/>
  </r>
  <r>
    <x v="294"/>
    <x v="13"/>
    <n v="2138.6054784943822"/>
    <n v="1370.9751276670993"/>
    <n v="2540.3161601123597"/>
    <n v="0.84186587168732185"/>
    <n v="1069.3027392471911"/>
  </r>
  <r>
    <x v="294"/>
    <x v="14"/>
    <n v="2127.5958586853935"/>
    <n v="1352.176870546298"/>
    <n v="2520.9217415730336"/>
    <n v="0.84397536964308617"/>
    <n v="1063.7979293426968"/>
  </r>
  <r>
    <x v="294"/>
    <x v="15"/>
    <n v="1814.4517993483146"/>
    <n v="1169.2666369050658"/>
    <n v="2158.5689241573036"/>
    <n v="0.84058089553784765"/>
    <n v="907.22589967415729"/>
  </r>
  <r>
    <x v="294"/>
    <x v="16"/>
    <n v="1805.4236679775283"/>
    <n v="1153.6500831741425"/>
    <n v="2142.5366123595504"/>
    <n v="0.84265709046121573"/>
    <n v="902.71183398876417"/>
  </r>
  <r>
    <x v="294"/>
    <x v="17"/>
    <n v="1755.108449292135"/>
    <n v="1117.9821416005202"/>
    <n v="2080.9348230337077"/>
    <n v="0.84342307594883525"/>
    <n v="877.5542246460675"/>
  </r>
  <r>
    <x v="294"/>
    <x v="18"/>
    <n v="1820.080199022472"/>
    <n v="1176.7177834667925"/>
    <n v="2167.3386151685395"/>
    <n v="0.83977657495893254"/>
    <n v="910.04009951123601"/>
  </r>
  <r>
    <x v="294"/>
    <x v="19"/>
    <n v="1986.4684981011235"/>
    <n v="1267.0737017297963"/>
    <n v="2356.1691067415732"/>
    <n v="0.84309249807976594"/>
    <n v="993.23424905056174"/>
  </r>
  <r>
    <x v="294"/>
    <x v="20"/>
    <n v="2057.9682189438204"/>
    <n v="1305.4712100044094"/>
    <n v="2437.1065365168542"/>
    <n v="0.84443096274531204"/>
    <n v="1028.9841094719102"/>
  </r>
  <r>
    <x v="294"/>
    <x v="21"/>
    <n v="1989.3536101011236"/>
    <n v="1259.3947498953912"/>
    <n v="2354.4857022471911"/>
    <n v="0.8449206585550405"/>
    <n v="994.67680505056182"/>
  </r>
  <r>
    <x v="294"/>
    <x v="22"/>
    <n v="2058.5881938539328"/>
    <n v="1316.4894541230817"/>
    <n v="2443.5486151685395"/>
    <n v="0.8424584561465519"/>
    <n v="1029.2940969269664"/>
  </r>
  <r>
    <x v="294"/>
    <x v="23"/>
    <n v="2105.7022348988767"/>
    <n v="1352.0174570626132"/>
    <n v="2502.3854831460676"/>
    <n v="0.84147796136170439"/>
    <n v="1052.8511174494383"/>
  </r>
  <r>
    <x v="294"/>
    <x v="24"/>
    <n v="2184.7551141235958"/>
    <n v="1382.538414039544"/>
    <n v="2585.453030898876"/>
    <n v="0.84501829583190269"/>
    <n v="1092.3775570617979"/>
  </r>
  <r>
    <x v="294"/>
    <x v="25"/>
    <n v="2123.126366359551"/>
    <n v="1342.8529965622397"/>
    <n v="2512.1544016853932"/>
    <n v="0.8451416700084815"/>
    <n v="1061.5631831797755"/>
  </r>
  <r>
    <x v="294"/>
    <x v="26"/>
    <n v="2296.1115226516854"/>
    <n v="1452.694967421631"/>
    <n v="2717.0665786516852"/>
    <n v="0.84507002540626219"/>
    <n v="1148.0557613258427"/>
  </r>
  <r>
    <x v="294"/>
    <x v="27"/>
    <n v="2313.9084494831459"/>
    <n v="1491.2305681691582"/>
    <n v="2752.8060084269664"/>
    <n v="0.84056357127953985"/>
    <n v="1156.9542247415729"/>
  </r>
  <r>
    <x v="294"/>
    <x v="28"/>
    <n v="2060.1198965730337"/>
    <n v="1314.8955185843317"/>
    <n v="2443.9812219101123"/>
    <n v="0.8429360578159153"/>
    <n v="1030.0599482865168"/>
  </r>
  <r>
    <x v="294"/>
    <x v="29"/>
    <n v="1959.3759997415732"/>
    <n v="1228.8956300985199"/>
    <n v="2312.8637612359548"/>
    <n v="0.84716446882047047"/>
    <n v="979.6879998707866"/>
  </r>
  <r>
    <x v="294"/>
    <x v="30"/>
    <n v="1851.5165738764044"/>
    <n v="1181.3763057854969"/>
    <n v="2196.3068089887638"/>
    <n v="0.8430136291973207"/>
    <n v="925.75828693820222"/>
  </r>
  <r>
    <x v="294"/>
    <x v="31"/>
    <n v="2020.0038729775281"/>
    <n v="1291.6001166138246"/>
    <n v="2397.6335224719101"/>
    <n v="0.84249901164834662"/>
    <n v="1010.001936488764"/>
  </r>
  <r>
    <x v="294"/>
    <x v="32"/>
    <n v="1844.3443151123597"/>
    <n v="1176.1251580641772"/>
    <n v="2187.4360196629214"/>
    <n v="0.8431534904488629"/>
    <n v="922.17215755617985"/>
  </r>
  <r>
    <x v="294"/>
    <x v="33"/>
    <n v="1687.6527477977527"/>
    <n v="1085.9069399164607"/>
    <n v="2006.8297584269665"/>
    <n v="0.84095461546304884"/>
    <n v="843.82637389887634"/>
  </r>
  <r>
    <x v="294"/>
    <x v="34"/>
    <n v="1667.9877919887642"/>
    <n v="1054.4658161243951"/>
    <n v="1973.3427050561795"/>
    <n v="0.84526006948259802"/>
    <n v="833.99389599438211"/>
  </r>
  <r>
    <x v="294"/>
    <x v="35"/>
    <n v="1681.1126203146068"/>
    <n v="1037.3535699230447"/>
    <n v="1975.4093426966292"/>
    <n v="0.85101987926194667"/>
    <n v="840.55631015730341"/>
  </r>
  <r>
    <x v="294"/>
    <x v="36"/>
    <n v="1638.6909383932584"/>
    <n v="1013.1398992096755"/>
    <n v="1926.5929634831457"/>
    <n v="0.85056416661598278"/>
    <n v="819.34546919662921"/>
  </r>
  <r>
    <x v="294"/>
    <x v="37"/>
    <n v="1613.9243589775281"/>
    <n v="1009.7256690460075"/>
    <n v="1903.7588511235956"/>
    <n v="0.84775671983087164"/>
    <n v="806.96217948876404"/>
  </r>
  <r>
    <x v="294"/>
    <x v="38"/>
    <n v="1625.5215367078654"/>
    <n v="1020.6140809147076"/>
    <n v="1919.3679606741573"/>
    <n v="0.84690459047618905"/>
    <n v="812.76076835393269"/>
  </r>
  <r>
    <x v="294"/>
    <x v="39"/>
    <n v="1666.6708518202249"/>
    <n v="1052.7559961934974"/>
    <n v="1971.3160365168537"/>
    <n v="0.84546101231190174"/>
    <n v="833.33542591011246"/>
  </r>
  <r>
    <x v="294"/>
    <x v="40"/>
    <n v="1842.241262966292"/>
    <n v="1142.1170086882012"/>
    <n v="2167.5525674157302"/>
    <n v="0.84991768626986919"/>
    <n v="921.12063148314598"/>
  </r>
  <r>
    <x v="294"/>
    <x v="41"/>
    <n v="1675.0465912921347"/>
    <n v="1047.3598249582192"/>
    <n v="1975.5363033707863"/>
    <n v="0.84789461395068433"/>
    <n v="837.52329564606737"/>
  </r>
  <r>
    <x v="294"/>
    <x v="42"/>
    <n v="1563.4308468539327"/>
    <n v="984.5969005725259"/>
    <n v="1847.6328286516857"/>
    <n v="0.84618048705859483"/>
    <n v="781.71542342696637"/>
  </r>
  <r>
    <x v="294"/>
    <x v="43"/>
    <n v="1589.7291289887642"/>
    <n v="1000.8731803510324"/>
    <n v="1878.5595084269662"/>
    <n v="0.84624901253191731"/>
    <n v="794.86456449438208"/>
  </r>
  <r>
    <x v="294"/>
    <x v="44"/>
    <n v="1656.9822243033709"/>
    <n v="1034.6875393991295"/>
    <n v="1953.5015730337079"/>
    <n v="0.84821135911866474"/>
    <n v="828.49111215168546"/>
  </r>
  <r>
    <x v="294"/>
    <x v="45"/>
    <n v="1657.9142127303371"/>
    <n v="1043.3729569361542"/>
    <n v="1958.9044550561796"/>
    <n v="0.84634766563068009"/>
    <n v="828.95710636516856"/>
  </r>
  <r>
    <x v="294"/>
    <x v="46"/>
    <n v="1768.5169262696631"/>
    <n v="1099.1045769086797"/>
    <n v="2082.2302921348314"/>
    <n v="0.84933781481800941"/>
    <n v="884.25846313483157"/>
  </r>
  <r>
    <x v="294"/>
    <x v="47"/>
    <n v="1791.3182257415733"/>
    <n v="1118.6227120304925"/>
    <n v="2111.9038230337082"/>
    <n v="0.84820066435051"/>
    <n v="895.65911287078666"/>
  </r>
  <r>
    <x v="295"/>
    <x v="0"/>
    <n v="1741.0475804157304"/>
    <n v="1091.388650770019"/>
    <n v="2054.8420533707867"/>
    <n v="0.84729022240891738"/>
    <n v="870.5237902078652"/>
  </r>
  <r>
    <x v="295"/>
    <x v="1"/>
    <n v="1766.7015748988767"/>
    <n v="1118.1678068995593"/>
    <n v="2090.8212977528092"/>
    <n v="0.84497971050787912"/>
    <n v="883.35078744943837"/>
  </r>
  <r>
    <x v="295"/>
    <x v="2"/>
    <n v="1774.8828124382026"/>
    <n v="1116.975421315844"/>
    <n v="2097.1035000000002"/>
    <n v="0.84634964961824843"/>
    <n v="887.44140621910128"/>
  </r>
  <r>
    <x v="295"/>
    <x v="3"/>
    <n v="1706.2844120898878"/>
    <n v="1062.4426075478896"/>
    <n v="2010.0225842696627"/>
    <n v="0.84888817938822436"/>
    <n v="853.14220604494392"/>
  </r>
  <r>
    <x v="295"/>
    <x v="4"/>
    <n v="1676.5256164044943"/>
    <n v="1053.3097051900356"/>
    <n v="1979.9493623595502"/>
    <n v="0.84675176460399015"/>
    <n v="838.26280820224713"/>
  </r>
  <r>
    <x v="295"/>
    <x v="5"/>
    <n v="1714.2792519438201"/>
    <n v="1090.3749627456295"/>
    <n v="2031.6670280898877"/>
    <n v="0.84377962935960715"/>
    <n v="857.13962597191005"/>
  </r>
  <r>
    <x v="295"/>
    <x v="6"/>
    <n v="1707.593248011236"/>
    <n v="1074.3019025277986"/>
    <n v="2017.4239213483145"/>
    <n v="0.84642262339686747"/>
    <n v="853.79662400561801"/>
  </r>
  <r>
    <x v="295"/>
    <x v="7"/>
    <n v="1686.0521589775283"/>
    <n v="1046.7643040473031"/>
    <n v="1984.5622668539324"/>
    <n v="0.84958390428856467"/>
    <n v="843.02607948876414"/>
  </r>
  <r>
    <x v="295"/>
    <x v="8"/>
    <n v="1672.6396298764043"/>
    <n v="1053.5879508886028"/>
    <n v="1976.8082612359551"/>
    <n v="0.84613144465039003"/>
    <n v="836.31981493820217"/>
  </r>
  <r>
    <x v="295"/>
    <x v="9"/>
    <n v="1660.8641587078648"/>
    <n v="1061.8626441832901"/>
    <n v="1971.2995786516854"/>
    <n v="0.84252245406750925"/>
    <n v="830.43207935393241"/>
  </r>
  <r>
    <x v="295"/>
    <x v="10"/>
    <n v="1675.9664233483145"/>
    <n v="1075.1756083340881"/>
    <n v="1991.1971376404492"/>
    <n v="0.84168784278904685"/>
    <n v="837.98321167415725"/>
  </r>
  <r>
    <x v="295"/>
    <x v="11"/>
    <n v="1628.8523823033709"/>
    <n v="1037.9545211101035"/>
    <n v="1931.4527359550559"/>
    <n v="0.84333017939366939"/>
    <n v="814.42619115168543"/>
  </r>
  <r>
    <x v="295"/>
    <x v="12"/>
    <n v="1813.843980808989"/>
    <n v="1158.4928731420164"/>
    <n v="2152.2396994382025"/>
    <n v="0.84277043178901279"/>
    <n v="906.92199040449452"/>
  </r>
  <r>
    <x v="295"/>
    <x v="13"/>
    <n v="2057.8061339999999"/>
    <n v="1315.7529319043092"/>
    <n v="2442.4929606741575"/>
    <n v="0.84250238061362548"/>
    <n v="1028.903067"/>
  </r>
  <r>
    <x v="295"/>
    <x v="14"/>
    <n v="2114.7465747640449"/>
    <n v="1339.7562228690908"/>
    <n v="2503.4176264044945"/>
    <n v="0.84474382238864643"/>
    <n v="1057.3732873820225"/>
  </r>
  <r>
    <x v="295"/>
    <x v="15"/>
    <n v="1923.7618854606742"/>
    <n v="1234.1383326429257"/>
    <n v="2285.5977808988764"/>
    <n v="0.84168872648454363"/>
    <n v="961.8809427303371"/>
  </r>
  <r>
    <x v="295"/>
    <x v="16"/>
    <n v="2023.0470177977525"/>
    <n v="1296.3531312393852"/>
    <n v="2402.758971910112"/>
    <n v="0.84196835448272145"/>
    <n v="1011.5235088988762"/>
  </r>
  <r>
    <x v="295"/>
    <x v="17"/>
    <n v="1958.8573279213483"/>
    <n v="1256.0967758297263"/>
    <n v="2326.9940140449435"/>
    <n v="0.84179732139333086"/>
    <n v="979.42866396067416"/>
  </r>
  <r>
    <x v="295"/>
    <x v="18"/>
    <n v="1888.0424159662921"/>
    <n v="1190.0698487622449"/>
    <n v="2231.8087752808988"/>
    <n v="0.84596961750392807"/>
    <n v="944.02120798314604"/>
  </r>
  <r>
    <x v="295"/>
    <x v="19"/>
    <n v="2053.4582053820227"/>
    <n v="1311.4752825034839"/>
    <n v="2436.5258089887639"/>
    <n v="0.84278122472844785"/>
    <n v="1026.7291026910113"/>
  </r>
  <r>
    <x v="295"/>
    <x v="20"/>
    <n v="2052.7531358764045"/>
    <n v="1306.3751453777477"/>
    <n v="2433.1895646067414"/>
    <n v="0.84364702435676275"/>
    <n v="1026.3765679382022"/>
  </r>
  <r>
    <x v="295"/>
    <x v="21"/>
    <n v="2061.6799641573034"/>
    <n v="1299.0458571338143"/>
    <n v="2436.8102949438198"/>
    <n v="0.84605681797845278"/>
    <n v="1030.8399820786517"/>
  </r>
  <r>
    <x v="295"/>
    <x v="22"/>
    <n v="2056.2622749101124"/>
    <n v="1294.6995158241818"/>
    <n v="2429.9097471910109"/>
    <n v="0.846229896928132"/>
    <n v="1028.1311374550562"/>
  </r>
  <r>
    <x v="295"/>
    <x v="23"/>
    <n v="2111.0591422921352"/>
    <n v="1328.0241246530725"/>
    <n v="2494.0366432584274"/>
    <n v="0.84644271286008976"/>
    <n v="1055.5295711460676"/>
  </r>
  <r>
    <x v="295"/>
    <x v="24"/>
    <n v="1890.303500932584"/>
    <n v="1196.1015659150503"/>
    <n v="2236.9412780898874"/>
    <n v="0.84503939350017465"/>
    <n v="945.15175046629201"/>
  </r>
  <r>
    <x v="295"/>
    <x v="25"/>
    <n v="1936.3315728539324"/>
    <n v="1240.7087712701555"/>
    <n v="2299.7256825842692"/>
    <n v="0.84198371463070321"/>
    <n v="968.16578642696618"/>
  </r>
  <r>
    <x v="295"/>
    <x v="26"/>
    <n v="2190.3754095505619"/>
    <n v="1379.5022496639444"/>
    <n v="2588.5847275280898"/>
    <n v="0.84616716859108221"/>
    <n v="1095.187704775281"/>
  </r>
  <r>
    <x v="295"/>
    <x v="27"/>
    <n v="2210.4293692247193"/>
    <n v="1408.8817319509481"/>
    <n v="2621.2488876404495"/>
    <n v="0.84327336471069159"/>
    <n v="1105.2146846123596"/>
  </r>
  <r>
    <x v="295"/>
    <x v="28"/>
    <n v="1788.8504824719103"/>
    <n v="1124.2226188042569"/>
    <n v="2112.7854943820225"/>
    <n v="0.84667870317575167"/>
    <n v="894.42524123595513"/>
  </r>
  <r>
    <x v="295"/>
    <x v="29"/>
    <n v="1923.2513178876407"/>
    <n v="1205.9723183254173"/>
    <n v="2270.0803651685392"/>
    <n v="0.84721728243521954"/>
    <n v="961.62565894382033"/>
  </r>
  <r>
    <x v="295"/>
    <x v="30"/>
    <n v="1861.9751048764044"/>
    <n v="1166.0415129352414"/>
    <n v="2196.9533679775282"/>
    <n v="0.84752600215201745"/>
    <n v="930.98755243820221"/>
  </r>
  <r>
    <x v="295"/>
    <x v="31"/>
    <n v="1967.6909573595506"/>
    <n v="1242.4509355717169"/>
    <n v="2327.120974719101"/>
    <n v="0.84554734314878666"/>
    <n v="983.84547867977528"/>
  </r>
  <r>
    <x v="295"/>
    <x v="32"/>
    <n v="2212.5972553483152"/>
    <n v="1392.9730628181387"/>
    <n v="2614.5669943820226"/>
    <n v="0.84625762510678493"/>
    <n v="1106.2986276741576"/>
  </r>
  <r>
    <x v="295"/>
    <x v="33"/>
    <n v="2103.8098931797754"/>
    <n v="1339.8943544022056"/>
    <n v="2494.2600000000002"/>
    <n v="0.84346054267789849"/>
    <n v="1051.9049465898877"/>
  </r>
  <r>
    <x v="295"/>
    <x v="34"/>
    <n v="1871.2504157865169"/>
    <n v="1169.8874359305219"/>
    <n v="2206.8563005617975"/>
    <n v="0.84792580980925414"/>
    <n v="935.62520789325845"/>
  </r>
  <r>
    <x v="295"/>
    <x v="35"/>
    <n v="1900.1663697640447"/>
    <n v="1190.0771789276112"/>
    <n v="2242.0784831460674"/>
    <n v="0.84750216553425273"/>
    <n v="950.08318488202235"/>
  </r>
  <r>
    <x v="295"/>
    <x v="36"/>
    <n v="1964.0724109887642"/>
    <n v="1237.910854947505"/>
    <n v="2321.638154494382"/>
    <n v="0.84598558444027194"/>
    <n v="982.0362054943821"/>
  </r>
  <r>
    <x v="295"/>
    <x v="37"/>
    <n v="2066.7370144044944"/>
    <n v="1303.3641591791247"/>
    <n v="2443.3910898876402"/>
    <n v="0.84584781493147454"/>
    <n v="1033.3685072022472"/>
  </r>
  <r>
    <x v="295"/>
    <x v="38"/>
    <n v="1854.4827283483148"/>
    <n v="1159.4836040792432"/>
    <n v="2187.1233202247195"/>
    <n v="0.84790953998779228"/>
    <n v="927.24136417415741"/>
  </r>
  <r>
    <x v="295"/>
    <x v="39"/>
    <n v="1805.2291660449439"/>
    <n v="1151.3593488232509"/>
    <n v="2141.1400449438202"/>
    <n v="0.84311587666014154"/>
    <n v="902.61458302247195"/>
  </r>
  <r>
    <x v="295"/>
    <x v="40"/>
    <n v="1949.1930131460674"/>
    <n v="1230.7526460896001"/>
    <n v="2305.2343651685392"/>
    <n v="0.8455509090953357"/>
    <n v="974.59650657303371"/>
  </r>
  <r>
    <x v="295"/>
    <x v="41"/>
    <n v="1954.3554186067422"/>
    <n v="1244.5369056813224"/>
    <n v="2316.9758764044946"/>
    <n v="0.84349407281681743"/>
    <n v="977.1777093033711"/>
  </r>
  <r>
    <x v="295"/>
    <x v="42"/>
    <n v="1681.5826666516859"/>
    <n v="1073.7321683659511"/>
    <n v="1995.1493764044942"/>
    <n v="0.84283547213998866"/>
    <n v="840.79133332584297"/>
  </r>
  <r>
    <x v="295"/>
    <x v="43"/>
    <n v="1768.8775652696629"/>
    <n v="1121.1387163879435"/>
    <n v="2094.2492359550561"/>
    <n v="0.84463565028495213"/>
    <n v="884.43878263483145"/>
  </r>
  <r>
    <x v="295"/>
    <x v="44"/>
    <n v="1841.406525505618"/>
    <n v="1167.2051256248444"/>
    <n v="2180.171047752809"/>
    <n v="0.84461562197316153"/>
    <n v="920.703262752809"/>
  </r>
  <r>
    <x v="295"/>
    <x v="45"/>
    <n v="1937.5188450674157"/>
    <n v="1238.2209188858149"/>
    <n v="2299.3847696629209"/>
    <n v="0.84262489281054376"/>
    <n v="968.75942253370783"/>
  </r>
  <r>
    <x v="295"/>
    <x v="46"/>
    <n v="2143.188430280899"/>
    <n v="1351.4713661549342"/>
    <n v="2533.718907303371"/>
    <n v="0.84586669188252128"/>
    <n v="1071.5942151404495"/>
  </r>
  <r>
    <x v="295"/>
    <x v="47"/>
    <n v="2111.371155808989"/>
    <n v="1321.2495295669528"/>
    <n v="2490.7003988764045"/>
    <n v="0.84770177768528998"/>
    <n v="1055.6855779044945"/>
  </r>
  <r>
    <x v="296"/>
    <x v="0"/>
    <n v="2040.5481396067416"/>
    <n v="1283.8217904221833"/>
    <n v="2410.81627247191"/>
    <n v="0.84641379059320976"/>
    <n v="1020.2740698033708"/>
  </r>
  <r>
    <x v="296"/>
    <x v="1"/>
    <n v="1981.0548609775283"/>
    <n v="1258.7176535551282"/>
    <n v="2347.1149297752809"/>
    <n v="0.84403828540564896"/>
    <n v="990.52743048876414"/>
  </r>
  <r>
    <x v="296"/>
    <x v="2"/>
    <n v="1960.7213047752812"/>
    <n v="1232.7747735582116"/>
    <n v="2316.0659915730339"/>
    <n v="0.84657402332633513"/>
    <n v="980.36065238764058"/>
  </r>
  <r>
    <x v="296"/>
    <x v="3"/>
    <n v="1950.6477255168541"/>
    <n v="1237.6422016056554"/>
    <n v="2310.1482134831458"/>
    <n v="0.84438206783959902"/>
    <n v="975.32386275842703"/>
  </r>
  <r>
    <x v="296"/>
    <x v="4"/>
    <n v="1932.5671500337078"/>
    <n v="1236.2542547519752"/>
    <n v="2294.1535196629211"/>
    <n v="0.84238789316839568"/>
    <n v="966.28357501685389"/>
  </r>
  <r>
    <x v="296"/>
    <x v="5"/>
    <n v="1954.0798742022473"/>
    <n v="1227.7363222979079"/>
    <n v="2307.761823033708"/>
    <n v="0.84674243879876565"/>
    <n v="977.03993710112366"/>
  </r>
  <r>
    <x v="296"/>
    <x v="6"/>
    <n v="1926.7239878089888"/>
    <n v="1221.3470371206124"/>
    <n v="2281.2176376404491"/>
    <n v="0.84460331886696849"/>
    <n v="963.3619939044944"/>
  </r>
  <r>
    <x v="296"/>
    <x v="7"/>
    <n v="1924.2886615280897"/>
    <n v="1208.8174692344071"/>
    <n v="2272.4714578651683"/>
    <n v="0.84678232365383699"/>
    <n v="962.14433076404487"/>
  </r>
  <r>
    <x v="296"/>
    <x v="8"/>
    <n v="1932.5509415393258"/>
    <n v="1218.7831644624582"/>
    <n v="2284.772536516854"/>
    <n v="0.8458395357314249"/>
    <n v="966.27547076966289"/>
  </r>
  <r>
    <x v="296"/>
    <x v="9"/>
    <n v="1894.3515724044946"/>
    <n v="1179.075870867591"/>
    <n v="2231.3197415730338"/>
    <n v="0.84898257166362734"/>
    <n v="947.17578620224731"/>
  </r>
  <r>
    <x v="296"/>
    <x v="10"/>
    <n v="1913.5505340000004"/>
    <n v="1197.547007993322"/>
    <n v="2257.3866488764047"/>
    <n v="0.84768399554079676"/>
    <n v="956.77526700000021"/>
  </r>
  <r>
    <x v="296"/>
    <x v="11"/>
    <n v="1869.1149466516854"/>
    <n v="1189.4026182696607"/>
    <n v="2215.4614129213483"/>
    <n v="0.8436684727390652"/>
    <n v="934.55747332584269"/>
  </r>
  <r>
    <x v="296"/>
    <x v="12"/>
    <n v="2108.4009492134837"/>
    <n v="1339.1992258203054"/>
    <n v="2497.7608230337078"/>
    <n v="0.84411643011226389"/>
    <n v="1054.2004746067419"/>
  </r>
  <r>
    <x v="296"/>
    <x v="13"/>
    <n v="2147.033895573034"/>
    <n v="1356.3559261948355"/>
    <n v="2539.5779073033709"/>
    <n v="0.84542942722826075"/>
    <n v="1073.516947786517"/>
  </r>
  <r>
    <x v="296"/>
    <x v="14"/>
    <n v="2243.8431803932585"/>
    <n v="1444.1581153706138"/>
    <n v="2668.4124269662921"/>
    <n v="0.84089069505056813"/>
    <n v="1121.9215901966293"/>
  </r>
  <r>
    <x v="296"/>
    <x v="15"/>
    <n v="2070.2056322022472"/>
    <n v="1330.6697608813556"/>
    <n v="2460.9821966292138"/>
    <n v="0.84121113717839568"/>
    <n v="1035.1028161011236"/>
  </r>
  <r>
    <x v="296"/>
    <x v="16"/>
    <n v="2160.2154536292137"/>
    <n v="1395.495269195208"/>
    <n v="2571.757735955056"/>
    <n v="0.83997626348229459"/>
    <n v="1080.1077268146068"/>
  </r>
  <r>
    <x v="296"/>
    <x v="17"/>
    <n v="2172.0557587752814"/>
    <n v="1401.4863634993148"/>
    <n v="2584.9545926966293"/>
    <n v="0.84026843833623743"/>
    <n v="1086.0278793876407"/>
  </r>
  <r>
    <x v="296"/>
    <x v="18"/>
    <n v="2054.3780374382022"/>
    <n v="1306.541087855285"/>
    <n v="2434.6496123595507"/>
    <n v="0.84380850000308394"/>
    <n v="1027.1890187191011"/>
  </r>
  <r>
    <x v="296"/>
    <x v="19"/>
    <n v="1807.7536390449438"/>
    <n v="1147.3257825391659"/>
    <n v="2141.1047780898875"/>
    <n v="0.84430881549742209"/>
    <n v="903.87681952247192"/>
  </r>
  <r>
    <x v="296"/>
    <x v="20"/>
    <n v="1828.5815543258427"/>
    <n v="1153.7019797308708"/>
    <n v="2162.1144185393255"/>
    <n v="0.84573764396853246"/>
    <n v="914.29077716292136"/>
  </r>
  <r>
    <x v="296"/>
    <x v="21"/>
    <n v="1919.8151170786516"/>
    <n v="1215.0394589059558"/>
    <n v="2272.0059353932584"/>
    <n v="0.84498684055873885"/>
    <n v="959.90755853932581"/>
  </r>
  <r>
    <x v="296"/>
    <x v="22"/>
    <n v="1953.601723617978"/>
    <n v="1235.4392030769536"/>
    <n v="2311.4648426966291"/>
    <n v="0.84517907758391142"/>
    <n v="976.800861808989"/>
  </r>
  <r>
    <x v="296"/>
    <x v="23"/>
    <n v="1923.372881595506"/>
    <n v="1212.2682710877732"/>
    <n v="2273.534165730337"/>
    <n v="0.84598371583197773"/>
    <n v="961.68644079775299"/>
  </r>
  <r>
    <x v="296"/>
    <x v="24"/>
    <n v="1962.8527217865173"/>
    <n v="1255.0280639080804"/>
    <n v="2329.7824466292136"/>
    <n v="0.8425047259783508"/>
    <n v="981.42636089325867"/>
  </r>
  <r>
    <x v="296"/>
    <x v="25"/>
    <n v="2015.53032852809"/>
    <n v="1280.0222626179118"/>
    <n v="2387.6388960674158"/>
    <n v="0.8441520750259971"/>
    <n v="1007.765164264045"/>
  </r>
  <r>
    <x v="296"/>
    <x v="26"/>
    <n v="2053.6689158089889"/>
    <n v="1309.7291578341728"/>
    <n v="2435.76404494382"/>
    <n v="0.84313130414746562"/>
    <n v="1026.8344579044945"/>
  </r>
  <r>
    <x v="296"/>
    <x v="27"/>
    <n v="2132.0937158764045"/>
    <n v="1362.1200100968542"/>
    <n v="2530.0582078651687"/>
    <n v="0.84270540070911581"/>
    <n v="1066.0468579382023"/>
  </r>
  <r>
    <x v="296"/>
    <x v="28"/>
    <n v="2239.5357730112364"/>
    <n v="1409.7813092895337"/>
    <n v="2646.3189185393262"/>
    <n v="0.84628340043284744"/>
    <n v="1119.7678865056182"/>
  </r>
  <r>
    <x v="296"/>
    <x v="29"/>
    <n v="2002.1177994269663"/>
    <n v="1255.6673125364016"/>
    <n v="2363.2977134831463"/>
    <n v="0.8471712167300941"/>
    <n v="1001.0588997134831"/>
  </r>
  <r>
    <x v="296"/>
    <x v="30"/>
    <n v="1792.890449696629"/>
    <n v="1119.3053635816759"/>
    <n v="2113.598983146067"/>
    <n v="0.84826424690455371"/>
    <n v="896.44522484831452"/>
  </r>
  <r>
    <x v="296"/>
    <x v="31"/>
    <n v="1749.1882967191009"/>
    <n v="1111.7648947087071"/>
    <n v="2072.6024410112354"/>
    <n v="0.84395746241891967"/>
    <n v="874.59414835955045"/>
  </r>
  <r>
    <x v="296"/>
    <x v="32"/>
    <n v="1723.4978331235957"/>
    <n v="1077.7058110774253"/>
    <n v="2032.7062247191011"/>
    <n v="0.84788338431037436"/>
    <n v="861.74891656179784"/>
  </r>
  <r>
    <x v="296"/>
    <x v="33"/>
    <n v="1939.6502620786521"/>
    <n v="1226.0882387955114"/>
    <n v="2294.6754691011238"/>
    <n v="0.84528304250293695"/>
    <n v="969.82513103932604"/>
  </r>
  <r>
    <x v="296"/>
    <x v="34"/>
    <n v="2019.8904135168541"/>
    <n v="1266.8983957737332"/>
    <n v="2384.3214606741572"/>
    <n v="0.84715523759356604"/>
    <n v="1009.945206758427"/>
  </r>
  <r>
    <x v="296"/>
    <x v="35"/>
    <n v="1787.0229747303374"/>
    <n v="1114.5542471665449"/>
    <n v="2106.105952247191"/>
    <n v="0.84849623677460495"/>
    <n v="893.5114873651687"/>
  </r>
  <r>
    <x v="296"/>
    <x v="36"/>
    <n v="1736.6064529550563"/>
    <n v="1110.371796621379"/>
    <n v="2061.2441629213486"/>
    <n v="0.84250400034792983"/>
    <n v="868.30322647752814"/>
  </r>
  <r>
    <x v="296"/>
    <x v="37"/>
    <n v="1715.5151496404496"/>
    <n v="1095.2385989329889"/>
    <n v="2035.3230252808989"/>
    <n v="0.8428711945631765"/>
    <n v="857.75757482022482"/>
  </r>
  <r>
    <x v="296"/>
    <x v="38"/>
    <n v="1795.289306865169"/>
    <n v="1144.9952344156081"/>
    <n v="2129.3374044943821"/>
    <n v="0.84312110569037135"/>
    <n v="897.64465343258451"/>
  </r>
  <r>
    <x v="296"/>
    <x v="39"/>
    <n v="1930.8612060000003"/>
    <n v="1226.8328949912377"/>
    <n v="2287.6503117977531"/>
    <n v="0.84403686876541473"/>
    <n v="965.43060300000013"/>
  </r>
  <r>
    <x v="296"/>
    <x v="40"/>
    <n v="1858.6321029101123"/>
    <n v="1184.8538440200173"/>
    <n v="2204.1760196629211"/>
    <n v="0.84323215856161438"/>
    <n v="929.31605145505614"/>
  </r>
  <r>
    <x v="296"/>
    <x v="41"/>
    <n v="1606.0389264606742"/>
    <n v="1006.6935904455529"/>
    <n v="1895.4664382022472"/>
    <n v="0.84730538831588065"/>
    <n v="803.01946323033712"/>
  </r>
  <r>
    <x v="296"/>
    <x v="42"/>
    <n v="1636.8472221573036"/>
    <n v="1039.2327984595443"/>
    <n v="1938.8846376404495"/>
    <n v="0.8442210487310301"/>
    <n v="818.42361107865179"/>
  </r>
  <r>
    <x v="296"/>
    <x v="43"/>
    <n v="1653.2461663483148"/>
    <n v="1050.718843375123"/>
    <n v="1958.8856460674156"/>
    <n v="0.84397278098765438"/>
    <n v="826.62308317415739"/>
  </r>
  <r>
    <x v="296"/>
    <x v="44"/>
    <n v="1624.6665386292134"/>
    <n v="1030.1993183246473"/>
    <n v="1923.7598595505617"/>
    <n v="0.84452668588727908"/>
    <n v="812.3332693146067"/>
  </r>
  <r>
    <x v="296"/>
    <x v="45"/>
    <n v="1682.4255083595503"/>
    <n v="1065.0049508397731"/>
    <n v="1991.1783286516852"/>
    <n v="0.84493964410450118"/>
    <n v="841.21275417977517"/>
  </r>
  <r>
    <x v="296"/>
    <x v="46"/>
    <n v="1850.2887804269662"/>
    <n v="1150.7463220573545"/>
    <n v="2178.9414101123598"/>
    <n v="0.84916867054793999"/>
    <n v="925.14439021348312"/>
  </r>
  <r>
    <x v="296"/>
    <x v="47"/>
    <n v="1834.4287686741575"/>
    <n v="1148.9594739043632"/>
    <n v="2164.5407780898877"/>
    <n v="0.84749097233130455"/>
    <n v="917.21438433707874"/>
  </r>
  <r>
    <x v="297"/>
    <x v="0"/>
    <n v="1815.5904460786521"/>
    <n v="1144.9253028032442"/>
    <n v="2146.4441797752811"/>
    <n v="0.8458596143267666"/>
    <n v="907.79522303932606"/>
  </r>
  <r>
    <x v="297"/>
    <x v="1"/>
    <n v="1770.526779573034"/>
    <n v="1110.4336585438753"/>
    <n v="2089.9349241573036"/>
    <n v="0.84716837787996668"/>
    <n v="885.263389786517"/>
  </r>
  <r>
    <x v="297"/>
    <x v="2"/>
    <n v="1816.9924808426965"/>
    <n v="1148.3375257915591"/>
    <n v="2149.4512668539328"/>
    <n v="0.84532853052405177"/>
    <n v="908.49624042134826"/>
  </r>
  <r>
    <x v="297"/>
    <x v="3"/>
    <n v="1807.2592799662928"/>
    <n v="1137.5289141548094"/>
    <n v="2135.4526769662921"/>
    <n v="0.84631202529561844"/>
    <n v="903.62963998314638"/>
  </r>
  <r>
    <x v="297"/>
    <x v="4"/>
    <n v="1814.3059228988761"/>
    <n v="1143.9341225048938"/>
    <n v="2144.8289578651684"/>
    <n v="0.84589771890469312"/>
    <n v="907.15296144943807"/>
  </r>
  <r>
    <x v="297"/>
    <x v="5"/>
    <n v="1835.6160408876401"/>
    <n v="1144.2819319679604"/>
    <n v="2163.0689747191009"/>
    <n v="0.84861650846155556"/>
    <n v="917.80802044382006"/>
  </r>
  <r>
    <x v="297"/>
    <x v="6"/>
    <n v="1805.9099228089888"/>
    <n v="1125.4072108502503"/>
    <n v="2127.8750056179774"/>
    <n v="0.84869173144148868"/>
    <n v="902.95496140449438"/>
  </r>
  <r>
    <x v="297"/>
    <x v="7"/>
    <n v="1796.5819342921352"/>
    <n v="1125.543210717176"/>
    <n v="2120.0363595505619"/>
    <n v="0.84742977458792379"/>
    <n v="898.2909671460676"/>
  </r>
  <r>
    <x v="297"/>
    <x v="8"/>
    <n v="1822.5682029101124"/>
    <n v="1152.2334914528876"/>
    <n v="2156.2460140449439"/>
    <n v="0.84525058413493426"/>
    <n v="911.2841014550562"/>
  </r>
  <r>
    <x v="297"/>
    <x v="9"/>
    <n v="1810.2943205393258"/>
    <n v="1143.2071180989585"/>
    <n v="2141.0483511235952"/>
    <n v="0.8455177201343006"/>
    <n v="905.14716026966289"/>
  </r>
  <r>
    <x v="297"/>
    <x v="10"/>
    <n v="1880.7931668539322"/>
    <n v="1169.7671451182223"/>
    <n v="2214.8900898876404"/>
    <n v="0.84915868983338283"/>
    <n v="940.39658342696612"/>
  </r>
  <r>
    <x v="297"/>
    <x v="11"/>
    <n v="1952.8115595168538"/>
    <n v="1228.0929116895804"/>
    <n v="2306.8778005617978"/>
    <n v="0.84651712329161188"/>
    <n v="976.40577975842689"/>
  </r>
  <r>
    <x v="297"/>
    <x v="12"/>
    <n v="2016.186772550562"/>
    <n v="1268.0520374178036"/>
    <n v="2381.7987050561796"/>
    <n v="0.84649755173286401"/>
    <n v="1008.093386275281"/>
  </r>
  <r>
    <x v="297"/>
    <x v="13"/>
    <n v="2004.8003052471913"/>
    <n v="1262.3527420537855"/>
    <n v="2369.1261488764044"/>
    <n v="0.84621931432313113"/>
    <n v="1002.4001526235957"/>
  </r>
  <r>
    <x v="297"/>
    <x v="14"/>
    <n v="1941.9964416404498"/>
    <n v="1213.1324749622056"/>
    <n v="2289.7686741573034"/>
    <n v="0.84811905392808151"/>
    <n v="970.9982208202249"/>
  </r>
  <r>
    <x v="297"/>
    <x v="15"/>
    <n v="1558.6817579999999"/>
    <n v="965.46920886356997"/>
    <n v="1833.4720112359551"/>
    <n v="0.85012574418808973"/>
    <n v="779.34087899999997"/>
  </r>
  <r>
    <x v="297"/>
    <x v="16"/>
    <n v="1619.8971891573033"/>
    <n v="1016.2142264311564"/>
    <n v="1912.2652162921349"/>
    <n v="0.84710905964093697"/>
    <n v="809.94859457865164"/>
  </r>
  <r>
    <x v="297"/>
    <x v="17"/>
    <n v="1612.0482257528092"/>
    <n v="1012.9127195112526"/>
    <n v="1903.8623005617978"/>
    <n v="0.84672522024156938"/>
    <n v="806.02411287640462"/>
  </r>
  <r>
    <x v="297"/>
    <x v="18"/>
    <n v="1647.2530755505616"/>
    <n v="1043.5233725278192"/>
    <n v="1949.9701853932584"/>
    <n v="0.84475808291312582"/>
    <n v="823.62653777528078"/>
  </r>
  <r>
    <x v="297"/>
    <x v="19"/>
    <n v="1638.921909438202"/>
    <n v="1029.275896619177"/>
    <n v="1935.3226853932583"/>
    <n v="0.8468468446155647"/>
    <n v="819.46095471910098"/>
  </r>
  <r>
    <x v="297"/>
    <x v="20"/>
    <n v="1698.5732208876404"/>
    <n v="1070.9766721817159"/>
    <n v="2008.019426966292"/>
    <n v="0.84589481460039373"/>
    <n v="849.28661044382022"/>
  </r>
  <r>
    <x v="297"/>
    <x v="21"/>
    <n v="1811.2506217078655"/>
    <n v="1139.2512708856189"/>
    <n v="2139.7481797752807"/>
    <n v="0.84647840284555609"/>
    <n v="905.62531085393277"/>
  </r>
  <r>
    <x v="297"/>
    <x v="22"/>
    <n v="1793.6563010561799"/>
    <n v="1141.6644944603372"/>
    <n v="2126.1704410112361"/>
    <n v="0.84360889722608134"/>
    <n v="896.82815052808996"/>
  </r>
  <r>
    <x v="297"/>
    <x v="23"/>
    <n v="1822.503368932584"/>
    <n v="1161.9772005645082"/>
    <n v="2161.4137837078652"/>
    <n v="0.84319966064346707"/>
    <n v="911.25168446629198"/>
  </r>
  <r>
    <x v="297"/>
    <x v="24"/>
    <n v="1801.3999092471906"/>
    <n v="1160.1575557525746"/>
    <n v="2142.6635730337075"/>
    <n v="0.84072923622660189"/>
    <n v="900.69995462359532"/>
  </r>
  <r>
    <x v="297"/>
    <x v="25"/>
    <n v="1788.1737778314609"/>
    <n v="1135.8970875708524"/>
    <n v="2118.4493511235955"/>
    <n v="0.8440956008143593"/>
    <n v="894.08688891573047"/>
  </r>
  <r>
    <x v="297"/>
    <x v="26"/>
    <n v="1819.4440156179776"/>
    <n v="1148.4097665027011"/>
    <n v="2151.5625758426968"/>
    <n v="0.84563843787130422"/>
    <n v="909.72200780898879"/>
  </r>
  <r>
    <x v="297"/>
    <x v="27"/>
    <n v="1878.7225316966294"/>
    <n v="1190.8740101133476"/>
    <n v="2224.3604157303371"/>
    <n v="0.84461246406409263"/>
    <n v="939.3612658483147"/>
  </r>
  <r>
    <x v="297"/>
    <x v="28"/>
    <n v="2014.0391470449438"/>
    <n v="1278.6556540451754"/>
    <n v="2385.6474943820222"/>
    <n v="0.84423166112672499"/>
    <n v="1007.0195735224719"/>
  </r>
  <r>
    <x v="297"/>
    <x v="29"/>
    <n v="2124.8768837528091"/>
    <n v="1343.9031277489889"/>
    <n v="2514.1951769662919"/>
    <n v="0.84515192106793924"/>
    <n v="1062.4384418764046"/>
  </r>
  <r>
    <x v="297"/>
    <x v="30"/>
    <n v="1872.044632011236"/>
    <n v="1177.9531801916498"/>
    <n v="2211.8148202247189"/>
    <n v="0.84638398065396703"/>
    <n v="936.02231600561799"/>
  </r>
  <r>
    <x v="297"/>
    <x v="31"/>
    <n v="1751.5587890224715"/>
    <n v="1113.0889658026078"/>
    <n v="2075.3132865168541"/>
    <n v="0.84399728966330534"/>
    <n v="875.77939451123575"/>
  </r>
  <r>
    <x v="297"/>
    <x v="32"/>
    <n v="1814.775969235955"/>
    <n v="1155.2601719821289"/>
    <n v="2151.287494382022"/>
    <n v="0.84357668325370283"/>
    <n v="907.38798461797751"/>
  </r>
  <r>
    <x v="297"/>
    <x v="33"/>
    <n v="1984.8841177752811"/>
    <n v="1247.756183108203"/>
    <n v="2344.4957780898876"/>
    <n v="0.84661449865881611"/>
    <n v="992.44205888764054"/>
  </r>
  <r>
    <x v="297"/>
    <x v="34"/>
    <n v="2130.8132448202246"/>
    <n v="1339.3590888573995"/>
    <n v="2516.7931685393255"/>
    <n v="0.84663820271607271"/>
    <n v="1065.4066224101123"/>
  </r>
  <r>
    <x v="297"/>
    <x v="35"/>
    <n v="1815.2298070786517"/>
    <n v="1138.8926382329655"/>
    <n v="2142.9268988764043"/>
    <n v="0.84707966848072458"/>
    <n v="907.61490353932584"/>
  </r>
  <r>
    <x v="297"/>
    <x v="36"/>
    <n v="1750.1527021348315"/>
    <n v="1094.0359304044425"/>
    <n v="2063.9644129213484"/>
    <n v="0.8479568209500542"/>
    <n v="875.07635106741577"/>
  </r>
  <r>
    <x v="297"/>
    <x v="37"/>
    <n v="1775.7053935280899"/>
    <n v="1104.3878021672883"/>
    <n v="2091.124592696629"/>
    <n v="0.84916288571701637"/>
    <n v="887.85269676404494"/>
  </r>
  <r>
    <x v="297"/>
    <x v="38"/>
    <n v="1831.2356952808993"/>
    <n v="1154.3681500465605"/>
    <n v="2164.7147612359549"/>
    <n v="0.8459478024880035"/>
    <n v="915.61784764044967"/>
  </r>
  <r>
    <x v="297"/>
    <x v="39"/>
    <n v="2005.0110156741573"/>
    <n v="1259.8805365233925"/>
    <n v="2367.9882050561796"/>
    <n v="0.84671495043472533"/>
    <n v="1002.5055078370787"/>
  </r>
  <r>
    <x v="297"/>
    <x v="40"/>
    <n v="1769.5461656629216"/>
    <n v="1108.1199404841439"/>
    <n v="2087.8753398876406"/>
    <n v="0.84753439626244642"/>
    <n v="884.77308283146078"/>
  </r>
  <r>
    <x v="297"/>
    <x v="41"/>
    <n v="1654.6684617303372"/>
    <n v="1044.5012593500196"/>
    <n v="1956.7602303370786"/>
    <n v="0.84561635916184685"/>
    <n v="827.33423086516859"/>
  </r>
  <r>
    <x v="297"/>
    <x v="42"/>
    <n v="1734.4669316966294"/>
    <n v="1103.9682450389857"/>
    <n v="2055.9964550561799"/>
    <n v="0.84361377541832161"/>
    <n v="867.23346584831472"/>
  </r>
  <r>
    <x v="297"/>
    <x v="43"/>
    <n v="1739.3213757640449"/>
    <n v="1103.821088844817"/>
    <n v="2060.0145252808989"/>
    <n v="0.84432481150921745"/>
    <n v="869.66068788202244"/>
  </r>
  <r>
    <x v="297"/>
    <x v="44"/>
    <n v="1612.5790539438203"/>
    <n v="995.88386380177667"/>
    <n v="1895.3089129213481"/>
    <n v="0.85082650271414595"/>
    <n v="806.28952697191016"/>
  </r>
  <r>
    <x v="297"/>
    <x v="45"/>
    <n v="1664.6934155056181"/>
    <n v="1045.0641888095008"/>
    <n v="1965.5440280898874"/>
    <n v="0.84693773922905435"/>
    <n v="832.34670775280904"/>
  </r>
  <r>
    <x v="297"/>
    <x v="46"/>
    <n v="1819.9140619550565"/>
    <n v="1136.9666726991729"/>
    <n v="2145.8752078651687"/>
    <n v="0.84809874091681414"/>
    <n v="909.95703097752823"/>
  </r>
  <r>
    <x v="297"/>
    <x v="47"/>
    <n v="1791.6342913820224"/>
    <n v="1117.3435238649572"/>
    <n v="2111.4947275280897"/>
    <n v="0.8485146886819247"/>
    <n v="895.81714569101121"/>
  </r>
  <r>
    <x v="298"/>
    <x v="0"/>
    <n v="1752.6244975280899"/>
    <n v="1087.9067112904438"/>
    <n v="2062.8217668539323"/>
    <n v="0.84962478372577332"/>
    <n v="876.31224876404497"/>
  </r>
  <r>
    <x v="298"/>
    <x v="1"/>
    <n v="1699.3431243707867"/>
    <n v="1052.4421351436126"/>
    <n v="1998.8500449438204"/>
    <n v="0.85016038530221427"/>
    <n v="849.67156218539333"/>
  </r>
  <r>
    <x v="298"/>
    <x v="2"/>
    <n v="1701.3246128089888"/>
    <n v="1054.341989356931"/>
    <n v="2001.5350280898874"/>
    <n v="0.85000991185880137"/>
    <n v="850.66230640449442"/>
  </r>
  <r>
    <x v="298"/>
    <x v="3"/>
    <n v="1699.9630992808989"/>
    <n v="1062.9888948132893"/>
    <n v="2004.9488595505616"/>
    <n v="0.84788352140910483"/>
    <n v="849.98154964044943"/>
  </r>
  <r>
    <x v="298"/>
    <x v="4"/>
    <n v="1688.3578173033709"/>
    <n v="1052.0762309244285"/>
    <n v="1989.3256432584269"/>
    <n v="0.84870861793040375"/>
    <n v="844.17890865168545"/>
  </r>
  <r>
    <x v="298"/>
    <x v="5"/>
    <n v="1706.0493889213485"/>
    <n v="1062.7710499681909"/>
    <n v="2009.9967219101125"/>
    <n v="0.8487821747789116"/>
    <n v="853.02469446067425"/>
  </r>
  <r>
    <x v="298"/>
    <x v="6"/>
    <n v="1652.6869732921348"/>
    <n v="1043.0639092395413"/>
    <n v="1954.3174129213483"/>
    <n v="0.84565944219965228"/>
    <n v="826.34348664606739"/>
  </r>
  <r>
    <x v="298"/>
    <x v="7"/>
    <n v="1627.0978127865167"/>
    <n v="1023.3375937991761"/>
    <n v="1922.1516910112359"/>
    <n v="0.84649813040015975"/>
    <n v="813.54890639325833"/>
  </r>
  <r>
    <x v="298"/>
    <x v="8"/>
    <n v="1630.5583263370786"/>
    <n v="1014.4628294229939"/>
    <n v="1920.3789438202245"/>
    <n v="0.84908154798520985"/>
    <n v="815.2791631685393"/>
  </r>
  <r>
    <x v="298"/>
    <x v="9"/>
    <n v="1638.9462221797753"/>
    <n v="1039.8305292909777"/>
    <n v="1940.9771376404494"/>
    <n v="0.8443923374451292"/>
    <n v="819.47311108988765"/>
  </r>
  <r>
    <x v="298"/>
    <x v="10"/>
    <n v="1669.6856317752811"/>
    <n v="1045.6574840356391"/>
    <n v="1970.0887499999999"/>
    <n v="0.84751797693138498"/>
    <n v="834.84281588764054"/>
  </r>
  <r>
    <x v="298"/>
    <x v="11"/>
    <n v="1707.953887011236"/>
    <n v="1064.4360342159348"/>
    <n v="2012.4936151685392"/>
    <n v="0.84867543138426349"/>
    <n v="853.97694350561801"/>
  </r>
  <r>
    <x v="298"/>
    <x v="12"/>
    <n v="1739.5361383146071"/>
    <n v="1090.8161889168352"/>
    <n v="2053.2573960674158"/>
    <n v="0.84720802255300476"/>
    <n v="869.76806915730356"/>
  </r>
  <r>
    <x v="298"/>
    <x v="13"/>
    <n v="1725.0497964606743"/>
    <n v="1080.3802850792654"/>
    <n v="2035.4405814606744"/>
    <n v="0.84750683079274303"/>
    <n v="862.52489823033716"/>
  </r>
  <r>
    <x v="298"/>
    <x v="14"/>
    <n v="1692.8556744943821"/>
    <n v="1057.0642236441627"/>
    <n v="1995.7818286516854"/>
    <n v="0.84821679914685122"/>
    <n v="846.42783724719106"/>
  </r>
  <r>
    <x v="298"/>
    <x v="15"/>
    <n v="1298.4949019325841"/>
    <n v="801.77467904840182"/>
    <n v="1526.0837612359549"/>
    <n v="0.85086738678154239"/>
    <n v="649.24745096629204"/>
  </r>
  <r>
    <x v="298"/>
    <x v="16"/>
    <n v="1291.9142532134831"/>
    <n v="799.10899010955188"/>
    <n v="1519.0844662921347"/>
    <n v="0.85045583828979487"/>
    <n v="645.95712660674155"/>
  </r>
  <r>
    <x v="298"/>
    <x v="17"/>
    <n v="1318.1071801348314"/>
    <n v="823.37338320152264"/>
    <n v="1554.1397191011233"/>
    <n v="0.84812656412718967"/>
    <n v="659.05359006741571"/>
  </r>
  <r>
    <x v="298"/>
    <x v="18"/>
    <n v="1327.1596242471912"/>
    <n v="828.0303869819146"/>
    <n v="1564.2848174157305"/>
    <n v="0.84841303161128878"/>
    <n v="663.57981212359562"/>
  </r>
  <r>
    <x v="298"/>
    <x v="19"/>
    <n v="1359.438840808989"/>
    <n v="852.15033679807289"/>
    <n v="1604.4420084269661"/>
    <n v="0.84729696284991673"/>
    <n v="679.71942040449449"/>
  </r>
  <r>
    <x v="298"/>
    <x v="20"/>
    <n v="1426.5865809101124"/>
    <n v="894.86958330676543"/>
    <n v="1684.0251910112356"/>
    <n v="0.84712900289422954"/>
    <n v="713.29329045505619"/>
  </r>
  <r>
    <x v="298"/>
    <x v="21"/>
    <n v="1496.2587940112362"/>
    <n v="950.78508217801664"/>
    <n v="1772.7895112359552"/>
    <n v="0.84401378986503195"/>
    <n v="748.1293970056181"/>
  </r>
  <r>
    <x v="298"/>
    <x v="22"/>
    <n v="1693.5647961235954"/>
    <n v="1078.5159412720081"/>
    <n v="2007.8242837078651"/>
    <n v="0.84348257457872555"/>
    <n v="846.78239806179772"/>
  </r>
  <r>
    <x v="298"/>
    <x v="23"/>
    <n v="1746.9272117528089"/>
    <n v="1118.8145305625778"/>
    <n v="2074.4880421348312"/>
    <n v="0.84210040080783821"/>
    <n v="873.46360587640447"/>
  </r>
  <r>
    <x v="298"/>
    <x v="24"/>
    <n v="1760.3113759887642"/>
    <n v="1101.4170694649904"/>
    <n v="2076.4911994382023"/>
    <n v="0.84773360776343232"/>
    <n v="880.15568799438211"/>
  </r>
  <r>
    <x v="298"/>
    <x v="25"/>
    <n v="1681.258496764045"/>
    <n v="1070.6985396028317"/>
    <n v="1993.2449662921347"/>
    <n v="0.84347810991418093"/>
    <n v="840.62924838202252"/>
  </r>
  <r>
    <x v="298"/>
    <x v="26"/>
    <n v="1724.3649875730337"/>
    <n v="1104.4811901409273"/>
    <n v="2047.7581179775279"/>
    <n v="0.84207454602895482"/>
    <n v="862.18249378651683"/>
  </r>
  <r>
    <x v="298"/>
    <x v="27"/>
    <n v="1830.9966199887638"/>
    <n v="1164.2921853219177"/>
    <n v="2169.8214016853931"/>
    <n v="0.84384669566193349"/>
    <n v="915.49830999438188"/>
  </r>
  <r>
    <x v="298"/>
    <x v="28"/>
    <n v="2050.5366242696628"/>
    <n v="1293.4439587206696"/>
    <n v="2424.3963623595505"/>
    <n v="0.84579265012341975"/>
    <n v="1025.2683121348314"/>
  </r>
  <r>
    <x v="298"/>
    <x v="29"/>
    <n v="1890.453429505618"/>
    <n v="1180.448995115202"/>
    <n v="2228.7382078651685"/>
    <n v="0.84821690714245801"/>
    <n v="945.22671475280902"/>
  </r>
  <r>
    <x v="298"/>
    <x v="30"/>
    <n v="1747.328371988764"/>
    <n v="1096.2025893339326"/>
    <n v="2062.7206685393257"/>
    <n v="0.84709888189858473"/>
    <n v="873.66418599438202"/>
  </r>
  <r>
    <x v="298"/>
    <x v="31"/>
    <n v="1745.2496325842699"/>
    <n v="1095.6536375383555"/>
    <n v="2060.6681376404495"/>
    <n v="0.8469338661113347"/>
    <n v="872.62481629213494"/>
  </r>
  <r>
    <x v="298"/>
    <x v="32"/>
    <n v="1681.8217419438204"/>
    <n v="1080.7471956740503"/>
    <n v="1999.1345308988764"/>
    <n v="0.84127491969618384"/>
    <n v="840.91087097191019"/>
  </r>
  <r>
    <x v="298"/>
    <x v="33"/>
    <n v="1665.6983421573036"/>
    <n v="1059.4724119557204"/>
    <n v="1974.0903623595505"/>
    <n v="0.84378019057160158"/>
    <n v="832.84917107865181"/>
  </r>
  <r>
    <x v="298"/>
    <x v="34"/>
    <n v="1626.6399228202249"/>
    <n v="1028.2999189410787"/>
    <n v="1924.4111207865164"/>
    <n v="0.84526632861870443"/>
    <n v="813.31996141011246"/>
  </r>
  <r>
    <x v="298"/>
    <x v="35"/>
    <n v="1617.1457972359551"/>
    <n v="1020.7367243321019"/>
    <n v="1912.3451544943821"/>
    <n v="0.84563489673155956"/>
    <n v="808.57289861797756"/>
  </r>
  <r>
    <x v="298"/>
    <x v="36"/>
    <n v="1631.8063804044941"/>
    <n v="1031.1844099201896"/>
    <n v="1930.3194943820222"/>
    <n v="0.84535559276776884"/>
    <n v="815.90319020224706"/>
  </r>
  <r>
    <x v="298"/>
    <x v="37"/>
    <n v="1606.6670056179776"/>
    <n v="1012.5690533594473"/>
    <n v="1899.1247865168539"/>
    <n v="0.84600391560616339"/>
    <n v="803.33350280898878"/>
  </r>
  <r>
    <x v="298"/>
    <x v="38"/>
    <n v="1614.195851258427"/>
    <n v="1021.3117386088435"/>
    <n v="1910.158609550562"/>
    <n v="0.84505854288101678"/>
    <n v="807.09792562921348"/>
  </r>
  <r>
    <x v="298"/>
    <x v="39"/>
    <n v="1593.3112062471912"/>
    <n v="995.91075798762245"/>
    <n v="1878.9568483146068"/>
    <n v="0.84797647571117185"/>
    <n v="796.6556031235956"/>
  </r>
  <r>
    <x v="298"/>
    <x v="40"/>
    <n v="1579.4813084157304"/>
    <n v="995.88382466757514"/>
    <n v="1867.2294438202246"/>
    <n v="0.84589567374442154"/>
    <n v="789.74065420786519"/>
  </r>
  <r>
    <x v="298"/>
    <x v="41"/>
    <n v="1629.1238745842695"/>
    <n v="1028.2152796172504"/>
    <n v="1926.4660028089888"/>
    <n v="0.84565410041435285"/>
    <n v="814.56193729213476"/>
  </r>
  <r>
    <x v="298"/>
    <x v="42"/>
    <n v="1585.6891617640454"/>
    <n v="994.10679031785025"/>
    <n v="1871.5390533707864"/>
    <n v="0.84726480000943427"/>
    <n v="792.84458088202268"/>
  </r>
  <r>
    <x v="298"/>
    <x v="43"/>
    <n v="1576.4786848314607"/>
    <n v="986.43532448291933"/>
    <n v="1859.661176966292"/>
    <n v="0.84772360920240675"/>
    <n v="788.23934241573033"/>
  </r>
  <r>
    <x v="298"/>
    <x v="44"/>
    <n v="1585.040821988764"/>
    <n v="991.01745859461062"/>
    <n v="1869.3501573033709"/>
    <n v="0.84791006960154702"/>
    <n v="792.52041099438202"/>
  </r>
  <r>
    <x v="298"/>
    <x v="45"/>
    <n v="1519.5828174269664"/>
    <n v="954.48777671548805"/>
    <n v="1794.4856797752809"/>
    <n v="0.84680687873600646"/>
    <n v="759.79140871348318"/>
  </r>
  <r>
    <x v="298"/>
    <x v="46"/>
    <n v="1633.4961159438201"/>
    <n v="1029.8684677019364"/>
    <n v="1931.0459915730337"/>
    <n v="0.84591258989806406"/>
    <n v="816.74805797191004"/>
  </r>
  <r>
    <x v="298"/>
    <x v="47"/>
    <n v="1635.5181256179778"/>
    <n v="1034.7199435510163"/>
    <n v="1935.3461966292134"/>
    <n v="0.84507781009235183"/>
    <n v="817.75906280898892"/>
  </r>
  <r>
    <x v="299"/>
    <x v="0"/>
    <n v="1559.4354529887642"/>
    <n v="978.57873706728208"/>
    <n v="1841.0473314606741"/>
    <n v="0.84703713279957826"/>
    <n v="779.71772649438208"/>
  </r>
  <r>
    <x v="299"/>
    <x v="1"/>
    <n v="1577.2202234494382"/>
    <n v="991.02391507091409"/>
    <n v="1862.7270421348314"/>
    <n v="0.84672643268324488"/>
    <n v="788.6101117247191"/>
  </r>
  <r>
    <x v="299"/>
    <x v="2"/>
    <n v="1574.8051577865167"/>
    <n v="982.5514013633092"/>
    <n v="1856.1838651685393"/>
    <n v="0.84841011030096747"/>
    <n v="787.40257889325835"/>
  </r>
  <r>
    <x v="299"/>
    <x v="3"/>
    <n v="1582.0625111460679"/>
    <n v="998.6839945418385"/>
    <n v="1870.9066011235957"/>
    <n v="0.84561276880200276"/>
    <n v="791.03125557303395"/>
  </r>
  <r>
    <x v="299"/>
    <x v="4"/>
    <n v="1545.5812424157305"/>
    <n v="980.01492439918297"/>
    <n v="1830.0957977528087"/>
    <n v="0.84453570371210274"/>
    <n v="772.79062120786523"/>
  </r>
  <r>
    <x v="299"/>
    <x v="5"/>
    <n v="1581.8234358539328"/>
    <n v="1012.4058788419646"/>
    <n v="1878.0657724719099"/>
    <n v="0.84226200117152283"/>
    <n v="790.91171792696639"/>
  </r>
  <r>
    <x v="299"/>
    <x v="6"/>
    <n v="1558.9086769213484"/>
    <n v="981.46679998942648"/>
    <n v="1842.1382528089887"/>
    <n v="0.84624955512662692"/>
    <n v="779.45433846067419"/>
  </r>
  <r>
    <x v="299"/>
    <x v="7"/>
    <n v="1544.0779045617978"/>
    <n v="971.43217723436362"/>
    <n v="1824.2414999999996"/>
    <n v="0.84642187153499038"/>
    <n v="772.03895228089891"/>
  </r>
  <r>
    <x v="299"/>
    <x v="8"/>
    <n v="1554.961908539326"/>
    <n v="976.68827008866742"/>
    <n v="1836.2533904494383"/>
    <n v="0.84681227363655742"/>
    <n v="777.48095426966302"/>
  </r>
  <r>
    <x v="299"/>
    <x v="9"/>
    <n v="1584.8463200561798"/>
    <n v="1000.9688159932839"/>
    <n v="1874.4803089887639"/>
    <n v="0.84548571273664941"/>
    <n v="792.42316002808991"/>
  </r>
  <r>
    <x v="299"/>
    <x v="10"/>
    <n v="1562.8432889325841"/>
    <n v="992.56819545990368"/>
    <n v="1851.3969775280898"/>
    <n v="0.84414272460314221"/>
    <n v="781.42164446629204"/>
  </r>
  <r>
    <x v="299"/>
    <x v="11"/>
    <n v="1536.2046284157302"/>
    <n v="969.36914135455265"/>
    <n v="1816.4804410112361"/>
    <n v="0.84570391936646672"/>
    <n v="768.10231420786511"/>
  </r>
  <r>
    <x v="299"/>
    <x v="12"/>
    <n v="1548.4663544157302"/>
    <n v="981.87059291966261"/>
    <n v="1833.5260870786517"/>
    <n v="0.84452921904312483"/>
    <n v="774.23317720786508"/>
  </r>
  <r>
    <x v="299"/>
    <x v="13"/>
    <n v="1540.114927685393"/>
    <n v="972.15553494898825"/>
    <n v="1821.2743820224719"/>
    <n v="0.84562487832016864"/>
    <n v="770.05746384269651"/>
  </r>
  <r>
    <x v="299"/>
    <x v="14"/>
    <n v="1442.4992702696632"/>
    <n v="910.25761334544768"/>
    <n v="1705.6884438202251"/>
    <n v="0.8456991518561866"/>
    <n v="721.24963513483158"/>
  </r>
  <r>
    <x v="299"/>
    <x v="15"/>
    <n v="1180.8658060786518"/>
    <n v="744.77905011500957"/>
    <n v="1396.116"/>
    <n v="0.84582212801705003"/>
    <n v="590.43290303932588"/>
  </r>
  <r>
    <x v="299"/>
    <x v="16"/>
    <n v="1178.9207867528091"/>
    <n v="736.18835463967412"/>
    <n v="1389.9019803370786"/>
    <n v="0.84820426435171892"/>
    <n v="589.46039337640457"/>
  </r>
  <r>
    <x v="299"/>
    <x v="17"/>
    <n v="1196.3692309550563"/>
    <n v="755.3544621268195"/>
    <n v="1414.8709129213482"/>
    <n v="0.84556776171534853"/>
    <n v="598.18461547752815"/>
  </r>
  <r>
    <x v="299"/>
    <x v="18"/>
    <n v="1185.5176439662923"/>
    <n v="746.71993854799018"/>
    <n v="1401.0862752808989"/>
    <n v="0.84614178647108074"/>
    <n v="592.75882198314616"/>
  </r>
  <r>
    <x v="299"/>
    <x v="19"/>
    <n v="1212.7722272696631"/>
    <n v="783.38493167948502"/>
    <n v="1443.7826797752807"/>
    <n v="0.83999638190591563"/>
    <n v="606.38611363483153"/>
  </r>
  <r>
    <x v="299"/>
    <x v="20"/>
    <n v="1219.5919512808989"/>
    <n v="768.44219865489936"/>
    <n v="1441.495036516854"/>
    <n v="0.84606045833348897"/>
    <n v="609.79597564044946"/>
  </r>
  <r>
    <x v="299"/>
    <x v="21"/>
    <n v="1199.0233719101125"/>
    <n v="761.33707511773014"/>
    <n v="1420.3137640449438"/>
    <n v="0.8441961221972436"/>
    <n v="599.51168595505624"/>
  </r>
  <r>
    <x v="299"/>
    <x v="22"/>
    <n v="1234.657746808989"/>
    <n v="787.64381892957761"/>
    <n v="1464.5007808988764"/>
    <n v="0.84305707645385131"/>
    <n v="617.32887340449452"/>
  </r>
  <r>
    <x v="299"/>
    <x v="23"/>
    <n v="1212.3427021685395"/>
    <n v="767.62265293278676"/>
    <n v="1434.9283483146069"/>
    <n v="0.84488030610900877"/>
    <n v="606.17135108426976"/>
  </r>
  <r>
    <x v="299"/>
    <x v="24"/>
    <n v="1298.6934559887641"/>
    <n v="821.22216636550252"/>
    <n v="1536.5580168539323"/>
    <n v="0.84519649876143921"/>
    <n v="649.34672799438204"/>
  </r>
  <r>
    <x v="299"/>
    <x v="25"/>
    <n v="1296.5093613707863"/>
    <n v="806.82522468045545"/>
    <n v="1527.0571264044943"/>
    <n v="0.84902479347544768"/>
    <n v="648.25468068539317"/>
  </r>
  <r>
    <x v="299"/>
    <x v="26"/>
    <n v="1437.2760829550559"/>
    <n v="924.0073038410801"/>
    <n v="1708.6696685393263"/>
    <n v="0.84116673305480172"/>
    <n v="718.63804147752796"/>
  </r>
  <r>
    <x v="299"/>
    <x v="27"/>
    <n v="1487.2671317528091"/>
    <n v="954.35988783843766"/>
    <n v="1767.1350589887641"/>
    <n v="0.84162618142152168"/>
    <n v="743.63356587640453"/>
  </r>
  <r>
    <x v="299"/>
    <x v="28"/>
    <n v="1458.3228129101124"/>
    <n v="929.08473172968388"/>
    <n v="1729.1338483146067"/>
    <n v="0.84338341669243544"/>
    <n v="729.16140645505618"/>
  </r>
  <r>
    <x v="299"/>
    <x v="29"/>
    <n v="1486.537749505618"/>
    <n v="954.73878592011908"/>
    <n v="1766.725963483146"/>
    <n v="0.84140822076043442"/>
    <n v="743.26887475280898"/>
  </r>
  <r>
    <x v="299"/>
    <x v="30"/>
    <n v="1480.9336625730336"/>
    <n v="939.03262513815935"/>
    <n v="1753.5526179775281"/>
    <n v="0.84453334755422316"/>
    <n v="740.46683128651682"/>
  </r>
  <r>
    <x v="299"/>
    <x v="31"/>
    <n v="1432.8106427528091"/>
    <n v="903.11121001013589"/>
    <n v="1693.6812556179777"/>
    <n v="0.84597419850998823"/>
    <n v="716.40532137640457"/>
  </r>
  <r>
    <x v="299"/>
    <x v="32"/>
    <n v="1473.5466412584271"/>
    <n v="933.18593836153934"/>
    <n v="1744.1833904494385"/>
    <n v="0.84483469417669765"/>
    <n v="736.77332062921357"/>
  </r>
  <r>
    <x v="299"/>
    <x v="33"/>
    <n v="1509.0918694382024"/>
    <n v="961.39225691118099"/>
    <n v="1789.3108567415732"/>
    <n v="0.84339278653142258"/>
    <n v="754.54593471910118"/>
  </r>
  <r>
    <x v="299"/>
    <x v="34"/>
    <n v="1502.5193249662923"/>
    <n v="956.6255243439964"/>
    <n v="1781.2065337078652"/>
    <n v="0.84354020521054285"/>
    <n v="751.25966248314614"/>
  </r>
  <r>
    <x v="299"/>
    <x v="35"/>
    <n v="1480.6986394044943"/>
    <n v="937.78272300945935"/>
    <n v="1752.6850533707866"/>
    <n v="0.84481729136492356"/>
    <n v="740.34931970224716"/>
  </r>
  <r>
    <x v="299"/>
    <x v="36"/>
    <n v="1495.4645777865167"/>
    <n v="952.53279961689827"/>
    <n v="1773.0575393258423"/>
    <n v="0.84343826673280275"/>
    <n v="747.73228889325833"/>
  </r>
  <r>
    <x v="299"/>
    <x v="37"/>
    <n v="1497.7094542584273"/>
    <n v="932.09790859676411"/>
    <n v="1764.0691938202247"/>
    <n v="0.84900833794111252"/>
    <n v="748.85472712921364"/>
  </r>
  <r>
    <x v="299"/>
    <x v="38"/>
    <n v="1407.4443490449437"/>
    <n v="890.72135955061992"/>
    <n v="1665.6182443820223"/>
    <n v="0.84499815836679537"/>
    <n v="703.72217452247185"/>
  </r>
  <r>
    <x v="299"/>
    <x v="39"/>
    <n v="1433.7993609101125"/>
    <n v="906.40317986981745"/>
    <n v="1696.27454494382"/>
    <n v="0.84526373704299107"/>
    <n v="716.89968045505623"/>
  </r>
  <r>
    <x v="299"/>
    <x v="40"/>
    <n v="1418.3526657640448"/>
    <n v="898.28992860530934"/>
    <n v="1678.8832837078651"/>
    <n v="0.84481910060571308"/>
    <n v="709.17633288202239"/>
  </r>
  <r>
    <x v="299"/>
    <x v="41"/>
    <n v="1486.1001201573033"/>
    <n v="933.2286562520186"/>
    <n v="1754.8245758426965"/>
    <n v="0.84686534518337986"/>
    <n v="743.05006007865165"/>
  </r>
  <r>
    <x v="299"/>
    <x v="42"/>
    <n v="1429.0138029438203"/>
    <n v="910.80549662248154"/>
    <n v="1694.5934915730336"/>
    <n v="0.84327823165266347"/>
    <n v="714.50690147191017"/>
  </r>
  <r>
    <x v="299"/>
    <x v="43"/>
    <n v="1436.8100887415731"/>
    <n v="922.08339734115225"/>
    <n v="1707.2378342696627"/>
    <n v="0.84159925459725082"/>
    <n v="718.40504437078653"/>
  </r>
  <r>
    <x v="299"/>
    <x v="44"/>
    <n v="1427.9602508089888"/>
    <n v="900.27715201112483"/>
    <n v="1688.0667724719103"/>
    <n v="0.84591455391184789"/>
    <n v="713.9801254044944"/>
  </r>
  <r>
    <x v="299"/>
    <x v="45"/>
    <n v="1503.0055797977529"/>
    <n v="946.5848520569732"/>
    <n v="1776.2456629213486"/>
    <n v="0.84616988019877593"/>
    <n v="751.50278989887647"/>
  </r>
  <r>
    <x v="299"/>
    <x v="46"/>
    <n v="1740.8773912247191"/>
    <n v="1088.4969706525089"/>
    <n v="2053.1633511235955"/>
    <n v="0.84790009049792481"/>
    <n v="870.43869561235954"/>
  </r>
  <r>
    <x v="299"/>
    <x v="47"/>
    <n v="1702.3092788426966"/>
    <n v="1080.9325075830457"/>
    <n v="2016.4999297752809"/>
    <n v="0.84419010073181722"/>
    <n v="851.15463942134829"/>
  </r>
  <r>
    <x v="300"/>
    <x v="0"/>
    <n v="1723.8584721235959"/>
    <n v="1095.1019936305622"/>
    <n v="2042.2870533707867"/>
    <n v="0.84408235819659838"/>
    <n v="861.92923606179795"/>
  </r>
  <r>
    <x v="300"/>
    <x v="1"/>
    <n v="1728.1820880000005"/>
    <n v="1089.1394570154596"/>
    <n v="2042.7525758426964"/>
    <n v="0.84600656410239683"/>
    <n v="864.09104400000024"/>
  </r>
  <r>
    <x v="300"/>
    <x v="2"/>
    <n v="1769.294934"/>
    <n v="1113.7420222373541"/>
    <n v="2090.6520168539323"/>
    <n v="0.84628858353121872"/>
    <n v="884.64746700000001"/>
  </r>
  <r>
    <x v="300"/>
    <x v="3"/>
    <n v="1775.9809379325843"/>
    <n v="1138.9449182911981"/>
    <n v="2109.811323033708"/>
    <n v="0.84177239857585584"/>
    <n v="887.99046896629216"/>
  </r>
  <r>
    <x v="300"/>
    <x v="4"/>
    <n v="1788.7329708876405"/>
    <n v="1121.8141815625099"/>
    <n v="2111.4053848314607"/>
    <n v="0.8471764748437558"/>
    <n v="894.36648544382024"/>
  </r>
  <r>
    <x v="300"/>
    <x v="5"/>
    <n v="1782.3832932134833"/>
    <n v="1107.6245141614952"/>
    <n v="2098.5047696629213"/>
    <n v="0.84935870481713704"/>
    <n v="891.19164660674164"/>
  </r>
  <r>
    <x v="300"/>
    <x v="6"/>
    <n v="1784.5187623483148"/>
    <n v="1133.2320108868212"/>
    <n v="2113.9351938202244"/>
    <n v="0.84416909636827575"/>
    <n v="892.2593811741574"/>
  </r>
  <r>
    <x v="300"/>
    <x v="7"/>
    <n v="1755.0314589438203"/>
    <n v="1120.8223623467181"/>
    <n v="2082.397221910112"/>
    <n v="0.8427937957648588"/>
    <n v="877.51572947191016"/>
  </r>
  <r>
    <x v="300"/>
    <x v="8"/>
    <n v="1706.7544584269665"/>
    <n v="1079.0344352172062"/>
    <n v="2019.238988764045"/>
    <n v="0.84524638634857829"/>
    <n v="853.37722921348325"/>
  </r>
  <r>
    <x v="300"/>
    <x v="9"/>
    <n v="1732.6475282022473"/>
    <n v="1110.4640634865198"/>
    <n v="2057.9596432584267"/>
    <n v="0.84192492981004063"/>
    <n v="866.32376410112363"/>
  </r>
  <r>
    <x v="300"/>
    <x v="10"/>
    <n v="1757.3168566516854"/>
    <n v="1109.8209765674692"/>
    <n v="2078.4285252808986"/>
    <n v="0.84550266476648983"/>
    <n v="878.65842832584269"/>
  </r>
  <r>
    <x v="300"/>
    <x v="11"/>
    <n v="1713.4404623595508"/>
    <n v="1108.2134527161722"/>
    <n v="2040.5918932584268"/>
    <n v="0.83967816789839389"/>
    <n v="856.7202311797754"/>
  </r>
  <r>
    <x v="300"/>
    <x v="12"/>
    <n v="1878.7508965617976"/>
    <n v="1182.2212767446779"/>
    <n v="2219.7639691011236"/>
    <n v="0.84637417433286088"/>
    <n v="939.37544828089881"/>
  </r>
  <r>
    <x v="300"/>
    <x v="13"/>
    <n v="1875.7847420898875"/>
    <n v="1185.8223119956165"/>
    <n v="2219.176188202247"/>
    <n v="0.84526174715738067"/>
    <n v="937.89237104494373"/>
  </r>
  <r>
    <x v="300"/>
    <x v="14"/>
    <n v="1949.7157370898876"/>
    <n v="1239.1581034071858"/>
    <n v="2310.1740758426968"/>
    <n v="0.84396918720450864"/>
    <n v="974.85786854494381"/>
  </r>
  <r>
    <x v="300"/>
    <x v="15"/>
    <n v="1745.3104144382023"/>
    <n v="1116.2944691168116"/>
    <n v="2071.7677921348313"/>
    <n v="0.84242569126908062"/>
    <n v="872.65520721910116"/>
  </r>
  <r>
    <x v="300"/>
    <x v="16"/>
    <n v="1794.1911813707866"/>
    <n v="1162.4474810662216"/>
    <n v="2137.8508230337079"/>
    <n v="0.83924994299871092"/>
    <n v="897.09559068539329"/>
  </r>
  <r>
    <x v="300"/>
    <x v="17"/>
    <n v="1868.1505412359552"/>
    <n v="1221.1659719584015"/>
    <n v="2231.8675533707865"/>
    <n v="0.83703467905812334"/>
    <n v="934.07527061797759"/>
  </r>
  <r>
    <x v="300"/>
    <x v="18"/>
    <n v="1784.794306752809"/>
    <n v="1147.9418720264923"/>
    <n v="2122.0888904494382"/>
    <n v="0.84105539347826597"/>
    <n v="892.3971533764045"/>
  </r>
  <r>
    <x v="300"/>
    <x v="19"/>
    <n v="1990.5611429325845"/>
    <n v="1291.4443052610916"/>
    <n v="2372.7962528089893"/>
    <n v="0.83890942619961451"/>
    <n v="995.28057146629226"/>
  </r>
  <r>
    <x v="300"/>
    <x v="20"/>
    <n v="2054.0781802921347"/>
    <n v="1312.9241421042141"/>
    <n v="2437.8283314606738"/>
    <n v="0.84258524432743487"/>
    <n v="1027.0390901460673"/>
  </r>
  <r>
    <x v="300"/>
    <x v="21"/>
    <n v="1969.2550770674159"/>
    <n v="1255.9145295106675"/>
    <n v="2335.6555533707865"/>
    <n v="0.84312734993197669"/>
    <n v="984.62753853370793"/>
  </r>
  <r>
    <x v="300"/>
    <x v="22"/>
    <n v="1819.0874287415731"/>
    <n v="1176.2570111680379"/>
    <n v="2166.2547471910116"/>
    <n v="0.8397384615546204"/>
    <n v="909.54371437078657"/>
  </r>
  <r>
    <x v="300"/>
    <x v="23"/>
    <n v="1824.1768959775279"/>
    <n v="1180.1548151061154"/>
    <n v="2172.6451011235954"/>
    <n v="0.83961107823553183"/>
    <n v="912.08844798876396"/>
  </r>
  <r>
    <x v="300"/>
    <x v="24"/>
    <n v="1816.7493534269665"/>
    <n v="1170.8837331733125"/>
    <n v="2161.3761657303371"/>
    <n v="0.84055213628816905"/>
    <n v="908.37467671348327"/>
  </r>
  <r>
    <x v="300"/>
    <x v="25"/>
    <n v="1758.19616747191"/>
    <n v="1118.1445016309945"/>
    <n v="2083.6268595505621"/>
    <n v="0.8438152730720474"/>
    <n v="879.09808373595502"/>
  </r>
  <r>
    <x v="300"/>
    <x v="26"/>
    <n v="1906.8564258202248"/>
    <n v="1232.1911347344528"/>
    <n v="2270.329584269663"/>
    <n v="0.83990291058715905"/>
    <n v="953.42821291011239"/>
  </r>
  <r>
    <x v="300"/>
    <x v="27"/>
    <n v="1974.3242836853933"/>
    <n v="1280.0593992485281"/>
    <n v="2352.9786320224721"/>
    <n v="0.83907446366752114"/>
    <n v="987.16214184269666"/>
  </r>
  <r>
    <x v="300"/>
    <x v="28"/>
    <n v="1999.1354364606741"/>
    <n v="1282.6997577407355"/>
    <n v="2375.2602303370786"/>
    <n v="0.8416490163593453"/>
    <n v="999.56771823033705"/>
  </r>
  <r>
    <x v="300"/>
    <x v="29"/>
    <n v="2004.6382203033711"/>
    <n v="1290.240906794817"/>
    <n v="2383.9664410112359"/>
    <n v="0.8408835736181921"/>
    <n v="1002.3191101516855"/>
  </r>
  <r>
    <x v="300"/>
    <x v="30"/>
    <n v="1848.7003479775278"/>
    <n v="1192.5582149081781"/>
    <n v="2199.9745617977524"/>
    <n v="0.84032805655117493"/>
    <n v="924.35017398876391"/>
  </r>
  <r>
    <x v="300"/>
    <x v="31"/>
    <n v="1760.6679628651686"/>
    <n v="1141.4388050522109"/>
    <n v="2098.2931685393255"/>
    <n v="0.83909531292560691"/>
    <n v="880.33398143258432"/>
  </r>
  <r>
    <x v="300"/>
    <x v="32"/>
    <n v="1738.5190552921351"/>
    <n v="1123.7917696536156"/>
    <n v="2070.1102500000002"/>
    <n v="0.83981954839948014"/>
    <n v="869.25952764606757"/>
  </r>
  <r>
    <x v="300"/>
    <x v="33"/>
    <n v="1687.8877709662925"/>
    <n v="1073.8701858240042"/>
    <n v="2000.5405028089885"/>
    <n v="0.84371587008426185"/>
    <n v="843.94388548314623"/>
  </r>
  <r>
    <x v="300"/>
    <x v="34"/>
    <n v="1851.030319044944"/>
    <n v="1155.62024363976"/>
    <n v="2182.1483426966292"/>
    <n v="0.84826053427582282"/>
    <n v="925.515159522472"/>
  </r>
  <r>
    <x v="300"/>
    <x v="35"/>
    <n v="2049.9166493595503"/>
    <n v="1281.694821022317"/>
    <n v="2417.6227752808986"/>
    <n v="0.84790591415626237"/>
    <n v="1024.9583246797752"/>
  </r>
  <r>
    <x v="300"/>
    <x v="36"/>
    <n v="1779.0443433707865"/>
    <n v="1104.021079970144"/>
    <n v="2093.7672556179773"/>
    <n v="0.84968581803792698"/>
    <n v="889.52217168539323"/>
  </r>
  <r>
    <x v="300"/>
    <x v="37"/>
    <n v="1692.5477131011235"/>
    <n v="1068.881250460111"/>
    <n v="2001.8054073033707"/>
    <n v="0.84551061103444225"/>
    <n v="846.27385655056173"/>
  </r>
  <r>
    <x v="300"/>
    <x v="38"/>
    <n v="1701.7906070224719"/>
    <n v="1089.4387457530759"/>
    <n v="2020.635556179775"/>
    <n v="0.8422056128913652"/>
    <n v="850.89530351123597"/>
  </r>
  <r>
    <x v="300"/>
    <x v="39"/>
    <n v="1681.5502496629217"/>
    <n v="1059.0765699257915"/>
    <n v="1987.2731123595504"/>
    <n v="0.84615961399808071"/>
    <n v="840.77512483146086"/>
  </r>
  <r>
    <x v="300"/>
    <x v="40"/>
    <n v="1621.0844613707866"/>
    <n v="1023.5221686853347"/>
    <n v="1917.1626067415732"/>
    <n v="0.84556440631084306"/>
    <n v="810.54223068539329"/>
  </r>
  <r>
    <x v="300"/>
    <x v="41"/>
    <n v="1623.4306409325841"/>
    <n v="1029.4307158807665"/>
    <n v="1922.304514044944"/>
    <n v="0.84452313828079995"/>
    <n v="811.71532046629204"/>
  </r>
  <r>
    <x v="300"/>
    <x v="42"/>
    <n v="1586.7305575280898"/>
    <n v="996.03481770172812"/>
    <n v="1873.4458146067416"/>
    <n v="0.84695834016483862"/>
    <n v="793.36527876404489"/>
  </r>
  <r>
    <x v="300"/>
    <x v="43"/>
    <n v="1617.3565076629213"/>
    <n v="1023.7652444681512"/>
    <n v="1914.1414129213481"/>
    <n v="0.8449514214284326"/>
    <n v="808.67825383146067"/>
  </r>
  <r>
    <x v="300"/>
    <x v="44"/>
    <n v="1568.3946982584271"/>
    <n v="986.44707235354076"/>
    <n v="1852.8194073033708"/>
    <n v="0.84649086256123529"/>
    <n v="784.19734912921353"/>
  </r>
  <r>
    <x v="300"/>
    <x v="45"/>
    <n v="1708.5981746629211"/>
    <n v="1065.8511872968857"/>
    <n v="2013.7890842696627"/>
    <n v="0.84844941707615595"/>
    <n v="854.29908733146056"/>
  </r>
  <r>
    <x v="300"/>
    <x v="46"/>
    <n v="1911.8283814719102"/>
    <n v="1194.3276894608848"/>
    <n v="2254.2196853932583"/>
    <n v="0.84811094227419259"/>
    <n v="955.91419073595512"/>
  </r>
  <r>
    <x v="300"/>
    <x v="47"/>
    <n v="1927.5789858876403"/>
    <n v="1201.6938339448127"/>
    <n v="2271.4816348314612"/>
    <n v="0.84859985497116397"/>
    <n v="963.78949294382016"/>
  </r>
  <r>
    <x v="301"/>
    <x v="0"/>
    <n v="1912.2498023258431"/>
    <n v="1183.9449208941396"/>
    <n v="2249.0942359550559"/>
    <n v="0.85023107158238964"/>
    <n v="956.12490116292156"/>
  </r>
  <r>
    <x v="301"/>
    <x v="1"/>
    <n v="1934.0178102808989"/>
    <n v="1212.4706958578577"/>
    <n v="2282.6541741573033"/>
    <n v="0.84726711219621698"/>
    <n v="967.00890514044943"/>
  </r>
  <r>
    <x v="301"/>
    <x v="2"/>
    <n v="1930.6504955730336"/>
    <n v="1204.934835894705"/>
    <n v="2275.8029999999999"/>
    <n v="0.8483381450736438"/>
    <n v="965.3252477865168"/>
  </r>
  <r>
    <x v="301"/>
    <x v="3"/>
    <n v="1924.3089221460677"/>
    <n v="1205.9628758953106"/>
    <n v="2270.971441011236"/>
    <n v="0.84735055993887631"/>
    <n v="962.15446107303387"/>
  </r>
  <r>
    <x v="301"/>
    <x v="4"/>
    <n v="1937.5917832921346"/>
    <n v="1222.981037511292"/>
    <n v="2291.2757443820224"/>
    <n v="0.8456388490311193"/>
    <n v="968.79589164606728"/>
  </r>
  <r>
    <x v="301"/>
    <x v="5"/>
    <n v="1934.5891597078648"/>
    <n v="1219.2225195903513"/>
    <n v="2286.7310224719099"/>
    <n v="0.84600643481742477"/>
    <n v="967.29457985393242"/>
  </r>
  <r>
    <x v="301"/>
    <x v="6"/>
    <n v="1917.6512830786519"/>
    <n v="1200.4254846235244"/>
    <n v="2262.3898398876404"/>
    <n v="0.847621947937094"/>
    <n v="958.82564153932594"/>
  </r>
  <r>
    <x v="301"/>
    <x v="7"/>
    <n v="1932.3483353595509"/>
    <n v="1209.6263639962528"/>
    <n v="2279.7293764044939"/>
    <n v="0.84762180781614538"/>
    <n v="966.17416767977545"/>
  </r>
  <r>
    <x v="301"/>
    <x v="8"/>
    <n v="1938.9735574382023"/>
    <n v="1201.5105100943733"/>
    <n v="2281.0624634831461"/>
    <n v="0.85003089063918946"/>
    <n v="969.48677871910115"/>
  </r>
  <r>
    <x v="301"/>
    <x v="9"/>
    <n v="1891.8554642696627"/>
    <n v="1187.9605767586827"/>
    <n v="2233.9130308988761"/>
    <n v="0.84687964038977059"/>
    <n v="945.92773213483133"/>
  </r>
  <r>
    <x v="301"/>
    <x v="10"/>
    <n v="1903.7403427752811"/>
    <n v="1198.4186207203152"/>
    <n v="2249.540949438202"/>
    <n v="0.84627947904247713"/>
    <n v="951.87017138764054"/>
  </r>
  <r>
    <x v="301"/>
    <x v="11"/>
    <n v="1835.9523671460674"/>
    <n v="1173.5188715977115"/>
    <n v="2178.9602191011231"/>
    <n v="0.84258186590641149"/>
    <n v="917.97618357303372"/>
  </r>
  <r>
    <x v="301"/>
    <x v="12"/>
    <n v="1993.3125348539329"/>
    <n v="1283.1366994957182"/>
    <n v="2370.5979522471912"/>
    <n v="0.84084799489697803"/>
    <n v="996.65626742696645"/>
  </r>
  <r>
    <x v="301"/>
    <x v="13"/>
    <n v="2094.2266208764045"/>
    <n v="1343.1839379592677"/>
    <n v="2487.9566376404491"/>
    <n v="0.84174562739266479"/>
    <n v="1047.1133104382022"/>
  </r>
  <r>
    <x v="301"/>
    <x v="14"/>
    <n v="2139.5050499325844"/>
    <n v="1366.8433514308711"/>
    <n v="2538.8467078651688"/>
    <n v="0.8427074558320311"/>
    <n v="1069.7525249662922"/>
  </r>
  <r>
    <x v="301"/>
    <x v="15"/>
    <n v="1929.1714704606743"/>
    <n v="1247.4061288155829"/>
    <n v="2297.3298876404492"/>
    <n v="0.83974508007733073"/>
    <n v="964.58573523033715"/>
  </r>
  <r>
    <x v="301"/>
    <x v="16"/>
    <n v="1969.9439380786519"/>
    <n v="1271.5160515316722"/>
    <n v="2344.6603567415732"/>
    <n v="0.84018307061596198"/>
    <n v="984.97196903932593"/>
  </r>
  <r>
    <x v="301"/>
    <x v="17"/>
    <n v="1992.1576796292138"/>
    <n v="1288.0537218776665"/>
    <n v="2372.2931123595504"/>
    <n v="0.83976034379990971"/>
    <n v="996.07883981460691"/>
  </r>
  <r>
    <x v="301"/>
    <x v="18"/>
    <n v="2023.3914483033709"/>
    <n v="1311.4130230568951"/>
    <n v="2411.2065589887643"/>
    <n v="0.83916139028419068"/>
    <n v="1011.6957241516855"/>
  </r>
  <r>
    <x v="301"/>
    <x v="19"/>
    <n v="1942.008598011236"/>
    <n v="1225.995649634631"/>
    <n v="2296.6198483146068"/>
    <n v="0.84559427605591531"/>
    <n v="971.00429900561801"/>
  </r>
  <r>
    <x v="301"/>
    <x v="20"/>
    <n v="1900.8309180337078"/>
    <n v="1213.9527826182448"/>
    <n v="2255.4023005617973"/>
    <n v="0.8427901831793958"/>
    <n v="950.4154590168539"/>
  </r>
  <r>
    <x v="301"/>
    <x v="21"/>
    <n v="1930.3587426741572"/>
    <n v="1252.7302991842414"/>
    <n v="2301.2209971910111"/>
    <n v="0.83884109567505794"/>
    <n v="965.17937133707858"/>
  </r>
  <r>
    <x v="301"/>
    <x v="22"/>
    <n v="1928.0773970898879"/>
    <n v="1240.9092442240028"/>
    <n v="2292.8886151685397"/>
    <n v="0.8408944875624339"/>
    <n v="964.03869854494394"/>
  </r>
  <r>
    <x v="301"/>
    <x v="23"/>
    <n v="1959.7366387415727"/>
    <n v="1258.0743987576634"/>
    <n v="2328.8020280898877"/>
    <n v="0.84152135523042848"/>
    <n v="979.86831937078637"/>
  </r>
  <r>
    <x v="301"/>
    <x v="24"/>
    <n v="1989.1834209101123"/>
    <n v="1271.2710959622814"/>
    <n v="2360.716179775281"/>
    <n v="0.84261862478507044"/>
    <n v="994.59171045505616"/>
  </r>
  <r>
    <x v="301"/>
    <x v="25"/>
    <n v="1982.9147857078649"/>
    <n v="1277.6875967178466"/>
    <n v="2358.9058146067414"/>
    <n v="0.84060786718542269"/>
    <n v="991.45739285393245"/>
  </r>
  <r>
    <x v="301"/>
    <x v="26"/>
    <n v="1977.2377605505617"/>
    <n v="1278.0249295951317"/>
    <n v="2354.3187724719101"/>
    <n v="0.83983434344983232"/>
    <n v="988.61888027528084"/>
  </r>
  <r>
    <x v="301"/>
    <x v="27"/>
    <n v="1995.3953263820226"/>
    <n v="1281.2274132037335"/>
    <n v="2371.3173960674158"/>
    <n v="0.84147121329737595"/>
    <n v="997.69766319101132"/>
  </r>
  <r>
    <x v="301"/>
    <x v="28"/>
    <n v="2009.7357917865172"/>
    <n v="1279.744855560577"/>
    <n v="2382.6004382022475"/>
    <n v="0.84350517172863893"/>
    <n v="1004.8678958932586"/>
  </r>
  <r>
    <x v="301"/>
    <x v="29"/>
    <n v="1956.0613626404497"/>
    <n v="1246.4493925471104"/>
    <n v="2319.4422050561798"/>
    <n v="0.84333265919556355"/>
    <n v="978.03068132022486"/>
  </r>
  <r>
    <x v="301"/>
    <x v="30"/>
    <n v="2079.549829213483"/>
    <n v="1327.3058464967221"/>
    <n v="2467.0363398876407"/>
    <n v="0.84293441308132278"/>
    <n v="1039.7749146067415"/>
  </r>
  <r>
    <x v="301"/>
    <x v="31"/>
    <n v="2111.7155863146068"/>
    <n v="1370.1747352637606"/>
    <n v="2517.2845533707864"/>
    <n v="0.83888632434775812"/>
    <n v="1055.8577931573034"/>
  </r>
  <r>
    <x v="301"/>
    <x v="32"/>
    <n v="1796.4239014719103"/>
    <n v="1172.3020765157578"/>
    <n v="2145.0946348314606"/>
    <n v="0.83745671277251355"/>
    <n v="898.21195073595516"/>
  </r>
  <r>
    <x v="301"/>
    <x v="33"/>
    <n v="1807.1336641348312"/>
    <n v="1165.5700625596496"/>
    <n v="2150.4152275280899"/>
    <n v="0.84036498672497684"/>
    <n v="903.56683206741559"/>
  </r>
  <r>
    <x v="301"/>
    <x v="34"/>
    <n v="1751.133316044944"/>
    <n v="1126.8204179320956"/>
    <n v="2082.3525505617977"/>
    <n v="0.84093988579047574"/>
    <n v="875.56665802247198"/>
  </r>
  <r>
    <x v="301"/>
    <x v="35"/>
    <n v="1723.6356053258423"/>
    <n v="1110.5798347321008"/>
    <n v="2050.4407500000002"/>
    <n v="0.84061712357493978"/>
    <n v="861.81780266292117"/>
  </r>
  <r>
    <x v="301"/>
    <x v="36"/>
    <n v="1701.3853946629215"/>
    <n v="1076.8086693097041"/>
    <n v="2013.5116516853934"/>
    <n v="0.84498413169786768"/>
    <n v="850.69269733146075"/>
  </r>
  <r>
    <x v="301"/>
    <x v="37"/>
    <n v="1697.0577266629211"/>
    <n v="1077.4219461084144"/>
    <n v="2010.1848117977524"/>
    <n v="0.84422970301183653"/>
    <n v="848.52886333146057"/>
  </r>
  <r>
    <x v="301"/>
    <x v="38"/>
    <n v="1717.0063311235956"/>
    <n v="1098.81217970801"/>
    <n v="2038.5040955056181"/>
    <n v="0.84228740815834358"/>
    <n v="858.5031655617978"/>
  </r>
  <r>
    <x v="301"/>
    <x v="39"/>
    <n v="1825.7329114382019"/>
    <n v="1160.459085336875"/>
    <n v="2163.3228960674155"/>
    <n v="0.84394840675753968"/>
    <n v="912.86645571910094"/>
  </r>
  <r>
    <x v="301"/>
    <x v="40"/>
    <n v="1673.4460024719103"/>
    <n v="1064.2364733814993"/>
    <n v="1983.1845084269662"/>
    <n v="0.84381760515024595"/>
    <n v="836.72300123595517"/>
  </r>
  <r>
    <x v="301"/>
    <x v="41"/>
    <n v="1584.3681694719098"/>
    <n v="1019.7669212032565"/>
    <n v="1884.1833960674155"/>
    <n v="0.84087789584534778"/>
    <n v="792.18408473595491"/>
  </r>
  <r>
    <x v="301"/>
    <x v="42"/>
    <n v="1603.4496194831461"/>
    <n v="1024.0566260206006"/>
    <n v="1902.5621292134831"/>
    <n v="0.84278436686112856"/>
    <n v="801.72480974157304"/>
  </r>
  <r>
    <x v="301"/>
    <x v="43"/>
    <n v="1618.9489922359553"/>
    <n v="1026.5805238088374"/>
    <n v="1916.9933258426963"/>
    <n v="0.84452510627509725"/>
    <n v="809.47449611797765"/>
  </r>
  <r>
    <x v="301"/>
    <x v="44"/>
    <n v="1648.7239964157304"/>
    <n v="1034.1443684964584"/>
    <n v="1946.2130898876403"/>
    <n v="0.84714464463442452"/>
    <n v="824.36199820786521"/>
  </r>
  <r>
    <x v="301"/>
    <x v="45"/>
    <n v="1646.3940253483147"/>
    <n v="1047.4427599797195"/>
    <n v="1951.3455926966294"/>
    <n v="0.84372241980627738"/>
    <n v="823.19701267415735"/>
  </r>
  <r>
    <x v="301"/>
    <x v="46"/>
    <n v="1793.482059741573"/>
    <n v="1148.9706690526036"/>
    <n v="2129.9557500000001"/>
    <n v="0.84202784951826959"/>
    <n v="896.74102987078652"/>
  </r>
  <r>
    <x v="301"/>
    <x v="47"/>
    <n v="1912.7036401685396"/>
    <n v="1209.7541497381208"/>
    <n v="2263.1704129213481"/>
    <n v="0.84514344534028318"/>
    <n v="956.35182008426978"/>
  </r>
  <r>
    <x v="302"/>
    <x v="0"/>
    <n v="1815.0272008988766"/>
    <n v="1159.0470146343896"/>
    <n v="2153.5351685393257"/>
    <n v="0.84281289082915312"/>
    <n v="907.51360044943829"/>
  </r>
  <r>
    <x v="302"/>
    <x v="1"/>
    <n v="1835.9645235168539"/>
    <n v="1152.2594609342743"/>
    <n v="2167.5948876404495"/>
    <n v="0.84700537632075978"/>
    <n v="917.98226175842694"/>
  </r>
  <r>
    <x v="302"/>
    <x v="2"/>
    <n v="1779.0038221348314"/>
    <n v="1116.9800412822501"/>
    <n v="2100.5949185393256"/>
    <n v="0.84690475371228802"/>
    <n v="889.50191106741568"/>
  </r>
  <r>
    <x v="302"/>
    <x v="3"/>
    <n v="1844.8629869325841"/>
    <n v="1175.9501493122416"/>
    <n v="2187.779283707865"/>
    <n v="0.84325827594724101"/>
    <n v="922.43149346629207"/>
  </r>
  <r>
    <x v="302"/>
    <x v="4"/>
    <n v="1840.53937105618"/>
    <n v="1163.6078612992633"/>
    <n v="2177.5142780898877"/>
    <n v="0.84524790012890216"/>
    <n v="920.26968552809001"/>
  </r>
  <r>
    <x v="302"/>
    <x v="5"/>
    <n v="1833.2131315955057"/>
    <n v="1159.4361212392844"/>
    <n v="2169.0925533707864"/>
    <n v="0.84515210231425053"/>
    <n v="916.60656579775286"/>
  </r>
  <r>
    <x v="302"/>
    <x v="6"/>
    <n v="1787.3552488651685"/>
    <n v="1121.5327774699931"/>
    <n v="2110.0887556179778"/>
    <n v="0.84705216503639869"/>
    <n v="893.67762443258425"/>
  </r>
  <r>
    <x v="302"/>
    <x v="7"/>
    <n v="1750.3066828314606"/>
    <n v="1087.2270585029814"/>
    <n v="2060.4941544943817"/>
    <n v="0.84945966918356197"/>
    <n v="875.15334141573032"/>
  </r>
  <r>
    <x v="302"/>
    <x v="8"/>
    <n v="1745.9020244831461"/>
    <n v="1085.0142154715502"/>
    <n v="2055.5850084269664"/>
    <n v="0.84934557185703319"/>
    <n v="872.95101224157304"/>
  </r>
  <r>
    <x v="302"/>
    <x v="9"/>
    <n v="1754.4803701348312"/>
    <n v="1118.3509214750552"/>
    <n v="2080.6033146067416"/>
    <n v="0.84325558736622919"/>
    <n v="877.24018506741561"/>
  </r>
  <r>
    <x v="302"/>
    <x v="10"/>
    <n v="1767.7632312808987"/>
    <n v="1129.1311641451778"/>
    <n v="2097.5995870786514"/>
    <n v="0.84275532955404553"/>
    <n v="883.88161564044935"/>
  </r>
  <r>
    <x v="302"/>
    <x v="11"/>
    <n v="1782.5332217865171"/>
    <n v="1124.2217831469065"/>
    <n v="2107.4390393258427"/>
    <n v="0.84582907904977356"/>
    <n v="891.26661089325853"/>
  </r>
  <r>
    <x v="302"/>
    <x v="12"/>
    <n v="1940.8861597752807"/>
    <n v="1238.0192796180015"/>
    <n v="2302.1144241573033"/>
    <n v="0.8430884839643662"/>
    <n v="970.44307988764035"/>
  </r>
  <r>
    <x v="302"/>
    <x v="13"/>
    <n v="2039.7174542696628"/>
    <n v="1309.4339608779057"/>
    <n v="2423.8532528089886"/>
    <n v="0.84151854156428274"/>
    <n v="1019.8587271348314"/>
  </r>
  <r>
    <x v="302"/>
    <x v="14"/>
    <n v="2065.0594352359553"/>
    <n v="1308.6797449603778"/>
    <n v="2444.8135196629214"/>
    <n v="0.84466950899415649"/>
    <n v="1032.5297176179777"/>
  </r>
  <r>
    <x v="302"/>
    <x v="15"/>
    <n v="1926.9306461123597"/>
    <n v="1243.3224589437796"/>
    <n v="2293.2318792134829"/>
    <n v="0.84026855878754192"/>
    <n v="963.46532305617984"/>
  </r>
  <r>
    <x v="302"/>
    <x v="16"/>
    <n v="2013.7919675056178"/>
    <n v="1311.3735047177936"/>
    <n v="2403.1351516853929"/>
    <n v="0.83798531518016506"/>
    <n v="1006.8959837528089"/>
  </r>
  <r>
    <x v="302"/>
    <x v="17"/>
    <n v="2097.6587695617977"/>
    <n v="1365.4550366948729"/>
    <n v="2502.9262415730336"/>
    <n v="0.83808253504244923"/>
    <n v="1048.8293847808989"/>
  </r>
  <r>
    <x v="302"/>
    <x v="18"/>
    <n v="2036.1758982471911"/>
    <n v="1308.4525484033186"/>
    <n v="2420.3430252808989"/>
    <n v="0.84127575181657466"/>
    <n v="1018.0879491235955"/>
  </r>
  <r>
    <x v="302"/>
    <x v="19"/>
    <n v="2001.6882743258429"/>
    <n v="1282.6168373706851"/>
    <n v="2377.3644859550564"/>
    <n v="0.84197786504819716"/>
    <n v="1000.8441371629215"/>
  </r>
  <r>
    <x v="302"/>
    <x v="20"/>
    <n v="2079.8537384831461"/>
    <n v="1331.5143832164208"/>
    <n v="2469.5590955056177"/>
    <n v="0.84219638326059842"/>
    <n v="1039.9268692415731"/>
  </r>
  <r>
    <x v="302"/>
    <x v="21"/>
    <n v="2099.3363487303377"/>
    <n v="1350.3726455845735"/>
    <n v="2496.1408988764047"/>
    <n v="0.84103279172875145"/>
    <n v="1049.6681743651689"/>
  </r>
  <r>
    <x v="302"/>
    <x v="22"/>
    <n v="2314.2974533483148"/>
    <n v="1499.2582651754794"/>
    <n v="2757.489446629213"/>
    <n v="0.83927699385299137"/>
    <n v="1157.1487266741574"/>
  </r>
  <r>
    <x v="302"/>
    <x v="23"/>
    <n v="2362.2138148651684"/>
    <n v="1534.041077661203"/>
    <n v="2816.6178539325842"/>
    <n v="0.8386703263870271"/>
    <n v="1181.1069074325842"/>
  </r>
  <r>
    <x v="302"/>
    <x v="24"/>
    <n v="2268.3463717752807"/>
    <n v="1465.6815264254906"/>
    <n v="2700.6698426966291"/>
    <n v="0.83991991020654644"/>
    <n v="1134.1731858876403"/>
  </r>
  <r>
    <x v="302"/>
    <x v="25"/>
    <n v="2323.3661059550564"/>
    <n v="1501.2992385945051"/>
    <n v="2766.2121151685392"/>
    <n v="0.83990887510573231"/>
    <n v="1161.6830529775282"/>
  </r>
  <r>
    <x v="302"/>
    <x v="26"/>
    <n v="2381.6477996292138"/>
    <n v="1521.6019051557084"/>
    <n v="2826.2198426966288"/>
    <n v="0.84269728902503627"/>
    <n v="1190.8238998146069"/>
  </r>
  <r>
    <x v="302"/>
    <x v="27"/>
    <n v="2375.881627752809"/>
    <n v="1518.2599650342004"/>
    <n v="2819.5614606741574"/>
    <n v="0.84264225514869096"/>
    <n v="1187.9408138764045"/>
  </r>
  <r>
    <x v="302"/>
    <x v="28"/>
    <n v="2310.5451868988766"/>
    <n v="1491.2356081617711"/>
    <n v="2749.9823089887636"/>
    <n v="0.84020365489133675"/>
    <n v="1155.2725934494383"/>
  </r>
  <r>
    <x v="302"/>
    <x v="29"/>
    <n v="2403.7440295955057"/>
    <n v="1538.1696721118103"/>
    <n v="2853.760904494382"/>
    <n v="0.84230743571048805"/>
    <n v="1201.8720147977529"/>
  </r>
  <r>
    <x v="302"/>
    <x v="30"/>
    <n v="2220.0085894044946"/>
    <n v="1413.7334832476483"/>
    <n v="2631.9347443820225"/>
    <n v="0.84348922181417996"/>
    <n v="1110.0042947022473"/>
  </r>
  <r>
    <x v="302"/>
    <x v="31"/>
    <n v="2029.8667418089885"/>
    <n v="1314.8315573006555"/>
    <n v="2418.4997443820221"/>
    <n v="0.83930823086676098"/>
    <n v="1014.9333709044943"/>
  </r>
  <r>
    <x v="302"/>
    <x v="32"/>
    <n v="2288.007275460674"/>
    <n v="1481.0301060531342"/>
    <n v="2725.514165730337"/>
    <n v="0.83947730091785178"/>
    <n v="1144.003637730337"/>
  </r>
  <r>
    <x v="302"/>
    <x v="33"/>
    <n v="2151.8761832696628"/>
    <n v="1371.8539435047371"/>
    <n v="2551.970679775281"/>
    <n v="0.84322135842844026"/>
    <n v="1075.9380916348314"/>
  </r>
  <r>
    <x v="302"/>
    <x v="34"/>
    <n v="1930.695068932584"/>
    <n v="1236.1306716029262"/>
    <n v="2292.5100842696629"/>
    <n v="0.84217516955771898"/>
    <n v="965.34753446629202"/>
  </r>
  <r>
    <x v="302"/>
    <x v="35"/>
    <n v="1959.0639862247192"/>
    <n v="1251.2070648244926"/>
    <n v="2324.5323876404495"/>
    <n v="0.84277766859307801"/>
    <n v="979.5319931123596"/>
  </r>
  <r>
    <x v="302"/>
    <x v="36"/>
    <n v="1937.8916404382019"/>
    <n v="1215.4893531529128"/>
    <n v="2287.539808988764"/>
    <n v="0.84715100162338663"/>
    <n v="968.94582021910094"/>
  </r>
  <r>
    <x v="302"/>
    <x v="37"/>
    <n v="1857.5339774157303"/>
    <n v="1181.0056288442711"/>
    <n v="2201.1830393258429"/>
    <n v="0.84387983381183873"/>
    <n v="928.76698870786515"/>
  </r>
  <r>
    <x v="302"/>
    <x v="38"/>
    <n v="1852.027141449438"/>
    <n v="1166.02078668282"/>
    <n v="2188.5175365168539"/>
    <n v="0.84624733891648007"/>
    <n v="926.01357072471899"/>
  </r>
  <r>
    <x v="302"/>
    <x v="39"/>
    <n v="1850.2320506966289"/>
    <n v="1184.1330732564195"/>
    <n v="2196.7088511235952"/>
    <n v="0.84227459171489805"/>
    <n v="925.11602534831445"/>
  </r>
  <r>
    <x v="302"/>
    <x v="40"/>
    <n v="1832.7066161460677"/>
    <n v="1182.9224965784524"/>
    <n v="2181.3113426966288"/>
    <n v="0.84018570860242203"/>
    <n v="916.35330807303387"/>
  </r>
  <r>
    <x v="302"/>
    <x v="41"/>
    <n v="1853.9113789213482"/>
    <n v="1179.5910563138905"/>
    <n v="2197.3671657303371"/>
    <n v="0.84369667838609264"/>
    <n v="926.95568946067408"/>
  </r>
  <r>
    <x v="302"/>
    <x v="42"/>
    <n v="1822.6938187415728"/>
    <n v="1153.1521279016411"/>
    <n v="2156.8431994382022"/>
    <n v="0.84507479227805438"/>
    <n v="911.34690937078642"/>
  </r>
  <r>
    <x v="302"/>
    <x v="43"/>
    <n v="1860.73515505618"/>
    <n v="1188.9617615716934"/>
    <n v="2208.1588230337079"/>
    <n v="0.84266364160336282"/>
    <n v="930.36757752809001"/>
  </r>
  <r>
    <x v="302"/>
    <x v="44"/>
    <n v="1842.3506703033709"/>
    <n v="1176.9937609346532"/>
    <n v="2186.2228398876405"/>
    <n v="0.84270946066872909"/>
    <n v="921.17533515168543"/>
  </r>
  <r>
    <x v="302"/>
    <x v="45"/>
    <n v="1910.5033370561796"/>
    <n v="1201.2278462468162"/>
    <n v="2256.76125"/>
    <n v="0.84656865543760096"/>
    <n v="955.25166852808979"/>
  </r>
  <r>
    <x v="302"/>
    <x v="46"/>
    <n v="2039.4135450000001"/>
    <n v="1272.7651075686019"/>
    <n v="2403.9839073033709"/>
    <n v="0.84834741979936068"/>
    <n v="1019.7067725000001"/>
  </r>
  <r>
    <x v="302"/>
    <x v="47"/>
    <n v="2010.3841315617979"/>
    <n v="1268.6747601058755"/>
    <n v="2377.2210674157304"/>
    <n v="0.84568665452190361"/>
    <n v="1005.1920657808989"/>
  </r>
  <r>
    <x v="303"/>
    <x v="0"/>
    <n v="1981.6748358876407"/>
    <n v="1268.3754410317708"/>
    <n v="2352.8305112359553"/>
    <n v="0.84225141863136399"/>
    <n v="990.83741794382036"/>
  </r>
  <r>
    <x v="303"/>
    <x v="1"/>
    <n v="1937.4864280786512"/>
    <n v="1207.2314604861056"/>
    <n v="2282.8187528089884"/>
    <n v="0.84872547401960463"/>
    <n v="968.74321403932561"/>
  </r>
  <r>
    <x v="303"/>
    <x v="2"/>
    <n v="1866.383815348315"/>
    <n v="1179.4456924555773"/>
    <n v="2207.8226123595505"/>
    <n v="0.84535043934243792"/>
    <n v="933.19190767415751"/>
  </r>
  <r>
    <x v="303"/>
    <x v="3"/>
    <n v="1834.5179153932588"/>
    <n v="1170.8421852401309"/>
    <n v="2176.3105028089885"/>
    <n v="0.84294861097505425"/>
    <n v="917.25895769662941"/>
  </r>
  <r>
    <x v="303"/>
    <x v="4"/>
    <n v="1804.4025328314608"/>
    <n v="1141.5493612404039"/>
    <n v="2135.1822977528091"/>
    <n v="0.84508125359156439"/>
    <n v="902.2012664157304"/>
  </r>
  <r>
    <x v="303"/>
    <x v="5"/>
    <n v="1790.5361658876404"/>
    <n v="1130.369220370254"/>
    <n v="2117.4877415730339"/>
    <n v="0.8455945839655683"/>
    <n v="895.26808294382022"/>
  </r>
  <r>
    <x v="303"/>
    <x v="6"/>
    <n v="1800.7880385842698"/>
    <n v="1139.4217225168079"/>
    <n v="2130.9902443820224"/>
    <n v="0.84504752817697215"/>
    <n v="900.39401929213489"/>
  </r>
  <r>
    <x v="303"/>
    <x v="7"/>
    <n v="1777.8368105393258"/>
    <n v="1131.0822451143388"/>
    <n v="2107.1427977528092"/>
    <n v="0.84371918810406388"/>
    <n v="888.91840526966291"/>
  </r>
  <r>
    <x v="303"/>
    <x v="8"/>
    <n v="1756.1012195730339"/>
    <n v="1114.0669889279679"/>
    <n v="2079.6722696629213"/>
    <n v="0.84441248036531613"/>
    <n v="878.05060978651693"/>
  </r>
  <r>
    <x v="303"/>
    <x v="9"/>
    <n v="1741.3393333146068"/>
    <n v="1105.7179022719051"/>
    <n v="2062.7347752808992"/>
    <n v="0.84418964288681986"/>
    <n v="870.66966665730342"/>
  </r>
  <r>
    <x v="303"/>
    <x v="10"/>
    <n v="1727.331142044944"/>
    <n v="1091.0609624747005"/>
    <n v="2043.0582219101125"/>
    <n v="0.84546349365903717"/>
    <n v="863.66557102247202"/>
  </r>
  <r>
    <x v="303"/>
    <x v="11"/>
    <n v="1789.2800075730338"/>
    <n v="1131.7101386379773"/>
    <n v="2117.1421264044948"/>
    <n v="0.84513929662895926"/>
    <n v="894.6400037865169"/>
  </r>
  <r>
    <x v="303"/>
    <x v="12"/>
    <n v="2125.3996076966291"/>
    <n v="1336.3081929394082"/>
    <n v="2510.5862022471906"/>
    <n v="0.84657503725393446"/>
    <n v="1062.6998038483146"/>
  </r>
  <r>
    <x v="303"/>
    <x v="13"/>
    <n v="2148.9059766741575"/>
    <n v="1369.5807189417201"/>
    <n v="2548.2441488764048"/>
    <n v="0.84328888879100261"/>
    <n v="1074.4529883370788"/>
  </r>
  <r>
    <x v="303"/>
    <x v="14"/>
    <n v="2177.5301777528093"/>
    <n v="1389.4893370495527"/>
    <n v="2583.0830983146066"/>
    <n v="0.84299656452151706"/>
    <n v="1088.7650888764047"/>
  </r>
  <r>
    <x v="303"/>
    <x v="15"/>
    <n v="2019.2177610000001"/>
    <n v="1296.0786319134065"/>
    <n v="2399.3874606741574"/>
    <n v="0.84155551952107777"/>
    <n v="1009.6088805000001"/>
  </r>
  <r>
    <x v="303"/>
    <x v="16"/>
    <n v="2058.2072942359559"/>
    <n v="1342.9467213406222"/>
    <n v="2457.5848230337078"/>
    <n v="0.83749186394113961"/>
    <n v="1029.103647117978"/>
  </r>
  <r>
    <x v="303"/>
    <x v="17"/>
    <n v="2008.4269558651683"/>
    <n v="1307.6862383630637"/>
    <n v="2396.6272415730332"/>
    <n v="0.83802225103096617"/>
    <n v="1004.2134779325842"/>
  </r>
  <r>
    <x v="303"/>
    <x v="18"/>
    <n v="2009.5088728651688"/>
    <n v="1307.592852384588"/>
    <n v="2397.4830505617979"/>
    <n v="0.83817438141816447"/>
    <n v="1004.7544364325844"/>
  </r>
  <r>
    <x v="303"/>
    <x v="19"/>
    <n v="2057.8547594831462"/>
    <n v="1331.4540125014673"/>
    <n v="2451.0275393258426"/>
    <n v="0.83958859150524323"/>
    <n v="1028.9273797415731"/>
  </r>
  <r>
    <x v="303"/>
    <x v="20"/>
    <n v="2026.8681703483144"/>
    <n v="1301.1477477474739"/>
    <n v="2408.5638960674155"/>
    <n v="0.8415255969159402"/>
    <n v="1013.4340851741572"/>
  </r>
  <r>
    <x v="303"/>
    <x v="21"/>
    <n v="1882.1789931235953"/>
    <n v="1220.397244917878"/>
    <n v="2243.2046713483142"/>
    <n v="0.83905807488902984"/>
    <n v="941.08949656179766"/>
  </r>
  <r>
    <x v="303"/>
    <x v="22"/>
    <n v="1861.0714813146067"/>
    <n v="1205.1705285677965"/>
    <n v="2217.2106488764043"/>
    <n v="0.83937513210922243"/>
    <n v="930.53574065730334"/>
  </r>
  <r>
    <x v="303"/>
    <x v="23"/>
    <n v="1902.9501786741575"/>
    <n v="1238.435105796116"/>
    <n v="2270.4494915730334"/>
    <n v="0.83813808047134242"/>
    <n v="951.47508933707877"/>
  </r>
  <r>
    <x v="303"/>
    <x v="24"/>
    <n v="1998.3250117415732"/>
    <n v="1293.7479832480244"/>
    <n v="2380.5643651685391"/>
    <n v="0.83943330454755249"/>
    <n v="999.16250587078662"/>
  </r>
  <r>
    <x v="303"/>
    <x v="25"/>
    <n v="2075.2869951910111"/>
    <n v="1339.5706071113248"/>
    <n v="2470.0739915730337"/>
    <n v="0.84017199576656909"/>
    <n v="1037.6434975955056"/>
  </r>
  <r>
    <x v="303"/>
    <x v="26"/>
    <n v="2057.7980297528093"/>
    <n v="1331.6368977227082"/>
    <n v="2451.0792640449436"/>
    <n v="0.83954772901015284"/>
    <n v="1028.8990148764046"/>
  </r>
  <r>
    <x v="303"/>
    <x v="27"/>
    <n v="2015.2953053595509"/>
    <n v="1298.6742872048642"/>
    <n v="2397.4924550561796"/>
    <n v="0.84058462878971907"/>
    <n v="1007.6476526797754"/>
  </r>
  <r>
    <x v="303"/>
    <x v="28"/>
    <n v="1943.3255381797753"/>
    <n v="1242.6650801162766"/>
    <n v="2306.6709016853933"/>
    <n v="0.84248062294446258"/>
    <n v="971.66276908988766"/>
  </r>
  <r>
    <x v="303"/>
    <x v="29"/>
    <n v="2011.1094616853934"/>
    <n v="1283.1318661762427"/>
    <n v="2385.5793117977528"/>
    <n v="0.84302770892569401"/>
    <n v="1005.5547308426967"/>
  </r>
  <r>
    <x v="303"/>
    <x v="30"/>
    <n v="1944.6424783483151"/>
    <n v="1264.7167510265317"/>
    <n v="2319.7290421348316"/>
    <n v="0.83830587237838483"/>
    <n v="972.32123917415754"/>
  </r>
  <r>
    <x v="303"/>
    <x v="31"/>
    <n v="2101.8770302247194"/>
    <n v="1359.5243192992236"/>
    <n v="2503.2365898876405"/>
    <n v="0.83966375320483133"/>
    <n v="1050.9385151123597"/>
  </r>
  <r>
    <x v="303"/>
    <x v="32"/>
    <n v="2047.0436937303375"/>
    <n v="1309.457555976247"/>
    <n v="2430.034356741573"/>
    <n v="0.84239290199798378"/>
    <n v="1023.5218468651688"/>
  </r>
  <r>
    <x v="303"/>
    <x v="33"/>
    <n v="1862.0034697415731"/>
    <n v="1206.3438082910536"/>
    <n v="2218.6307275280897"/>
    <n v="0.83925794709250401"/>
    <n v="931.00173487078655"/>
  </r>
  <r>
    <x v="303"/>
    <x v="34"/>
    <n v="1778.9714051460674"/>
    <n v="1144.6820643237843"/>
    <n v="2115.4281573033704"/>
    <n v="0.8409509909397257"/>
    <n v="889.48570257303368"/>
  </r>
  <r>
    <x v="303"/>
    <x v="35"/>
    <n v="1758.0340825280903"/>
    <n v="1108.8916340032831"/>
    <n v="2078.5390280898878"/>
    <n v="0.8458027772245722"/>
    <n v="879.01704126404513"/>
  </r>
  <r>
    <x v="303"/>
    <x v="36"/>
    <n v="1764.1487370337081"/>
    <n v="1116.8861438378508"/>
    <n v="2087.9787893258426"/>
    <n v="0.84490740329948888"/>
    <n v="882.07436851685407"/>
  </r>
  <r>
    <x v="303"/>
    <x v="37"/>
    <n v="1801.2175636853933"/>
    <n v="1131.1038348487193"/>
    <n v="2126.9180983146066"/>
    <n v="0.84686738295785724"/>
    <n v="900.60878184269666"/>
  </r>
  <r>
    <x v="303"/>
    <x v="38"/>
    <n v="1778.7404341011234"/>
    <n v="1127.5059168201083"/>
    <n v="2105.9883960674156"/>
    <n v="0.84461074781923129"/>
    <n v="889.37021705056168"/>
  </r>
  <r>
    <x v="303"/>
    <x v="39"/>
    <n v="1760.7368489662922"/>
    <n v="1116.8148930631044"/>
    <n v="2085.0586938202246"/>
    <n v="0.84445433319686891"/>
    <n v="880.3684244831461"/>
  </r>
  <r>
    <x v="303"/>
    <x v="40"/>
    <n v="1668.7293306067415"/>
    <n v="1048.7523374998002"/>
    <n v="1970.9233988764045"/>
    <n v="0.84667386442215897"/>
    <n v="834.36466530337077"/>
  </r>
  <r>
    <x v="303"/>
    <x v="41"/>
    <n v="1676.7849523146072"/>
    <n v="1064.9703571664591"/>
    <n v="1986.3961432584274"/>
    <n v="0.84413421663417909"/>
    <n v="838.39247615730358"/>
  </r>
  <r>
    <x v="303"/>
    <x v="42"/>
    <n v="1658.2910602247191"/>
    <n v="1066.7980965711729"/>
    <n v="1971.7980168539323"/>
    <n v="0.84100452787277691"/>
    <n v="829.14553011235955"/>
  </r>
  <r>
    <x v="303"/>
    <x v="43"/>
    <n v="1639.9268360898877"/>
    <n v="1046.3744147542236"/>
    <n v="1945.3173117977524"/>
    <n v="0.84301251325130089"/>
    <n v="819.96341804494386"/>
  </r>
  <r>
    <x v="303"/>
    <x v="44"/>
    <n v="1659.9848478876404"/>
    <n v="1055.6675974451171"/>
    <n v="1967.22743258427"/>
    <n v="0.84381948949694296"/>
    <n v="829.9924239438202"/>
  </r>
  <r>
    <x v="303"/>
    <x v="45"/>
    <n v="1717.0022790000003"/>
    <n v="1093.6586745880056"/>
    <n v="2035.727418539326"/>
    <n v="0.84343427482643174"/>
    <n v="858.50113950000014"/>
  </r>
  <r>
    <x v="303"/>
    <x v="46"/>
    <n v="1940.5093122808987"/>
    <n v="1226.9865156278343"/>
    <n v="2295.8815955056175"/>
    <n v="0.84521314865697339"/>
    <n v="970.25465614044936"/>
  </r>
  <r>
    <x v="303"/>
    <x v="47"/>
    <n v="1973.1653763370789"/>
    <n v="1236.9550278646893"/>
    <n v="2328.8278904494382"/>
    <n v="0.84727831731535974"/>
    <n v="986.58268816853945"/>
  </r>
  <r>
    <x v="304"/>
    <x v="0"/>
    <n v="1960.5511155842698"/>
    <n v="1234.6433345885168"/>
    <n v="2316.9170983146068"/>
    <n v="0.84618958399954491"/>
    <n v="980.27555779213492"/>
  </r>
  <r>
    <x v="304"/>
    <x v="1"/>
    <n v="1944.3993509325844"/>
    <n v="1224.9506051689398"/>
    <n v="2298.0845983146069"/>
    <n v="0.84609563649597064"/>
    <n v="972.19967546629221"/>
  </r>
  <r>
    <x v="304"/>
    <x v="2"/>
    <n v="1916.9705263146068"/>
    <n v="1199.5942790466879"/>
    <n v="2261.3718033707864"/>
    <n v="0.84770249786310359"/>
    <n v="958.48526315730339"/>
  </r>
  <r>
    <x v="304"/>
    <x v="3"/>
    <n v="1827.3213438876408"/>
    <n v="1153.5842736153859"/>
    <n v="2160.9858792134833"/>
    <n v="0.84559615195297633"/>
    <n v="913.66067194382038"/>
  </r>
  <r>
    <x v="304"/>
    <x v="4"/>
    <n v="1839.1575969101123"/>
    <n v="1159.2164262500826"/>
    <n v="2174.0016994382022"/>
    <n v="0.8459779941227189"/>
    <n v="919.57879845505613"/>
  </r>
  <r>
    <x v="304"/>
    <x v="5"/>
    <n v="1824.1768959775281"/>
    <n v="1150.4432326297483"/>
    <n v="2156.6504073033707"/>
    <n v="0.845838013337748"/>
    <n v="912.08844798876407"/>
  </r>
  <r>
    <x v="304"/>
    <x v="6"/>
    <n v="1829.1164346404491"/>
    <n v="1155.5676836723665"/>
    <n v="2163.5627106741572"/>
    <n v="0.84541872792330763"/>
    <n v="914.55821732022457"/>
  </r>
  <r>
    <x v="304"/>
    <x v="7"/>
    <n v="1840.6892996292133"/>
    <n v="1163.991053264469"/>
    <n v="2177.8457865168534"/>
    <n v="0.84518808036134063"/>
    <n v="920.34464981460667"/>
  </r>
  <r>
    <x v="304"/>
    <x v="8"/>
    <n v="1849.3851568651685"/>
    <n v="1161.8793692683055"/>
    <n v="2184.0762640449439"/>
    <n v="0.84675850715948808"/>
    <n v="924.69257843258424"/>
  </r>
  <r>
    <x v="304"/>
    <x v="9"/>
    <n v="1856.1238384044946"/>
    <n v="1175.8474201728611"/>
    <n v="2197.2284494382025"/>
    <n v="0.84475687490714813"/>
    <n v="928.06191920224728"/>
  </r>
  <r>
    <x v="304"/>
    <x v="10"/>
    <n v="1906.8969470561799"/>
    <n v="1208.8515031112011"/>
    <n v="2257.7816376404494"/>
    <n v="0.84458873934727796"/>
    <n v="953.44847352808995"/>
  </r>
  <r>
    <x v="304"/>
    <x v="11"/>
    <n v="1922.3922676853933"/>
    <n v="1220.0557885550443"/>
    <n v="2276.8680589887636"/>
    <n v="0.84431430275287656"/>
    <n v="961.19613384269667"/>
  </r>
  <r>
    <x v="304"/>
    <x v="12"/>
    <n v="2053.5230393595507"/>
    <n v="1299.9279946205538"/>
    <n v="2430.3846741573034"/>
    <n v="0.84493745422073019"/>
    <n v="1026.7615196797753"/>
  </r>
  <r>
    <x v="304"/>
    <x v="13"/>
    <n v="2083.2048446966292"/>
    <n v="1319.1463949949423"/>
    <n v="2465.743221910112"/>
    <n v="0.84485879396754626"/>
    <n v="1041.6024223483146"/>
  </r>
  <r>
    <x v="304"/>
    <x v="14"/>
    <n v="1970.0736060337081"/>
    <n v="1255.4615836454043"/>
    <n v="2336.1022668539331"/>
    <n v="0.8433165080083751"/>
    <n v="985.03680301685404"/>
  </r>
  <r>
    <x v="304"/>
    <x v="15"/>
    <n v="1706.0412846741574"/>
    <n v="1099.1836167559873"/>
    <n v="2029.478132022472"/>
    <n v="0.84063053341402882"/>
    <n v="853.0206423370787"/>
  </r>
  <r>
    <x v="304"/>
    <x v="16"/>
    <n v="1684.192234247191"/>
    <n v="1083.989719944356"/>
    <n v="2002.8822219101123"/>
    <n v="0.84088430953319238"/>
    <n v="842.09611712359549"/>
  </r>
  <r>
    <x v="304"/>
    <x v="17"/>
    <n v="1738.3083448651687"/>
    <n v="1126.40211656473"/>
    <n v="2071.351643258427"/>
    <n v="0.83921450542827658"/>
    <n v="869.15417243258435"/>
  </r>
  <r>
    <x v="304"/>
    <x v="18"/>
    <n v="1722.6387829213484"/>
    <n v="1115.247693182074"/>
    <n v="2052.1359101123594"/>
    <n v="0.83943698584126902"/>
    <n v="861.31939146067418"/>
  </r>
  <r>
    <x v="304"/>
    <x v="19"/>
    <n v="1592.245497741573"/>
    <n v="1031.0771297031536"/>
    <n v="1896.9358904494381"/>
    <n v="0.83937760140345319"/>
    <n v="796.12274887078649"/>
  </r>
  <r>
    <x v="304"/>
    <x v="20"/>
    <n v="1472.0919288876403"/>
    <n v="957.20550755377769"/>
    <n v="1755.93195505618"/>
    <n v="0.83835363018981091"/>
    <n v="736.04596444382014"/>
  </r>
  <r>
    <x v="304"/>
    <x v="21"/>
    <n v="1455.2026777415731"/>
    <n v="957.82976895706349"/>
    <n v="1742.1402640449437"/>
    <n v="0.83529593326937301"/>
    <n v="727.60133887078655"/>
  </r>
  <r>
    <x v="304"/>
    <x v="22"/>
    <n v="1476.3831277752809"/>
    <n v="952.68687203023683"/>
    <n v="1757.0769522471912"/>
    <n v="0.84024955531234957"/>
    <n v="738.19156388764043"/>
  </r>
  <r>
    <x v="304"/>
    <x v="23"/>
    <n v="1504.6102207415731"/>
    <n v="955.02807965055808"/>
    <n v="1782.1140674157302"/>
    <n v="0.84428390317541824"/>
    <n v="752.30511037078656"/>
  </r>
  <r>
    <x v="304"/>
    <x v="24"/>
    <n v="1453.8816854494382"/>
    <n v="926.97587346609362"/>
    <n v="1724.2552668539327"/>
    <n v="0.84319399418288188"/>
    <n v="726.94084272471912"/>
  </r>
  <r>
    <x v="304"/>
    <x v="25"/>
    <n v="1510.5587381797752"/>
    <n v="977.2462911668415"/>
    <n v="1799.1103398876407"/>
    <n v="0.839614283065103"/>
    <n v="755.27936908988761"/>
  </r>
  <r>
    <x v="304"/>
    <x v="26"/>
    <n v="1512.0134505505616"/>
    <n v="968.14834262381851"/>
    <n v="1795.4096713483143"/>
    <n v="0.84215512185309316"/>
    <n v="756.00672527528081"/>
  </r>
  <r>
    <x v="304"/>
    <x v="27"/>
    <n v="1499.3343558202246"/>
    <n v="970.1795320905228"/>
    <n v="1785.8476516853932"/>
    <n v="0.83956453642908913"/>
    <n v="749.66717791011229"/>
  </r>
  <r>
    <x v="304"/>
    <x v="28"/>
    <n v="1500.626983247191"/>
    <n v="970.43654539512261"/>
    <n v="1787.0725870786516"/>
    <n v="0.83971238443105622"/>
    <n v="750.3134916235955"/>
  </r>
  <r>
    <x v="304"/>
    <x v="29"/>
    <n v="1481.9385892247192"/>
    <n v="951.858284536322"/>
    <n v="1761.2995702247192"/>
    <n v="0.84138928679556924"/>
    <n v="740.96929461235959"/>
  </r>
  <r>
    <x v="304"/>
    <x v="30"/>
    <n v="1542.6839740449436"/>
    <n v="999.67820392494787"/>
    <n v="1838.2683033707865"/>
    <n v="0.83920501224775657"/>
    <n v="771.34198702247181"/>
  </r>
  <r>
    <x v="304"/>
    <x v="31"/>
    <n v="1768.8735131460674"/>
    <n v="1128.7683782350384"/>
    <n v="2098.3401910112357"/>
    <n v="0.84298700502591473"/>
    <n v="884.43675657303368"/>
  </r>
  <r>
    <x v="304"/>
    <x v="32"/>
    <n v="1863.227211067416"/>
    <n v="1193.9877432941298"/>
    <n v="2212.9668707865171"/>
    <n v="0.84195892657227211"/>
    <n v="931.61360553370798"/>
  </r>
  <r>
    <x v="304"/>
    <x v="33"/>
    <n v="1580.4295053370786"/>
    <n v="1026.7540523537984"/>
    <n v="1884.6700786516851"/>
    <n v="0.83857091129060435"/>
    <n v="790.21475266853929"/>
  </r>
  <r>
    <x v="304"/>
    <x v="34"/>
    <n v="1592.8046907977528"/>
    <n v="1009.9060406030851"/>
    <n v="1885.984356741573"/>
    <n v="0.84454819845359241"/>
    <n v="796.40234539887638"/>
  </r>
  <r>
    <x v="304"/>
    <x v="35"/>
    <n v="1549.8116594494381"/>
    <n v="975.79769070884481"/>
    <n v="1831.4194803370788"/>
    <n v="0.84623521595619933"/>
    <n v="774.90582972471907"/>
  </r>
  <r>
    <x v="304"/>
    <x v="36"/>
    <n v="1540.1959701573035"/>
    <n v="972.47199282472172"/>
    <n v="1821.5118455056181"/>
    <n v="0.84555912933400301"/>
    <n v="770.09798507865173"/>
  </r>
  <r>
    <x v="304"/>
    <x v="37"/>
    <n v="1496.0602399550562"/>
    <n v="941.94194207284045"/>
    <n v="1767.8944719101123"/>
    <n v="0.84623842866517129"/>
    <n v="748.0301199775281"/>
  </r>
  <r>
    <x v="304"/>
    <x v="38"/>
    <n v="1506.7862111123595"/>
    <n v="945.36383054152714"/>
    <n v="1778.7966320224718"/>
    <n v="0.84708177651492433"/>
    <n v="753.39310555617976"/>
  </r>
  <r>
    <x v="304"/>
    <x v="39"/>
    <n v="1709.3721302696629"/>
    <n v="1089.1256656805028"/>
    <n v="2026.8566292134833"/>
    <n v="0.84336114633474624"/>
    <n v="854.68606513483144"/>
  </r>
  <r>
    <x v="304"/>
    <x v="40"/>
    <n v="1557.51879852809"/>
    <n v="979.11952407666786"/>
    <n v="1839.7118932584269"/>
    <n v="0.84661016990517612"/>
    <n v="778.75939926404499"/>
  </r>
  <r>
    <x v="304"/>
    <x v="41"/>
    <n v="1435.639025022472"/>
    <n v="900.45476271168695"/>
    <n v="1694.6616741573034"/>
    <n v="0.84715376934240605"/>
    <n v="717.81951251123598"/>
  </r>
  <r>
    <x v="304"/>
    <x v="42"/>
    <n v="1455.802392033708"/>
    <n v="916.29502143103161"/>
    <n v="1720.1619606741572"/>
    <n v="0.84631704764774429"/>
    <n v="727.90119601685399"/>
  </r>
  <r>
    <x v="304"/>
    <x v="43"/>
    <n v="1436.9478609438199"/>
    <n v="909.12685039874839"/>
    <n v="1700.3913623595504"/>
    <n v="0.84506890163793669"/>
    <n v="718.47393047190997"/>
  </r>
  <r>
    <x v="304"/>
    <x v="44"/>
    <n v="1426.3880268539326"/>
    <n v="895.39831989731681"/>
    <n v="1684.1380449438202"/>
    <n v="0.84695434031449268"/>
    <n v="713.19401342696631"/>
  </r>
  <r>
    <x v="304"/>
    <x v="45"/>
    <n v="1436.6804207865171"/>
    <n v="906.19130587972813"/>
    <n v="1698.5974550561798"/>
    <n v="0.84580394048629959"/>
    <n v="718.34021039325853"/>
  </r>
  <r>
    <x v="304"/>
    <x v="46"/>
    <n v="1597.4605808089887"/>
    <n v="1003.5906952406444"/>
    <n v="1886.5509775280898"/>
    <n v="0.84676247810812377"/>
    <n v="798.73029040449433"/>
  </r>
  <r>
    <x v="304"/>
    <x v="47"/>
    <n v="1620.9628976629215"/>
    <n v="1020.6998041131154"/>
    <n v="1915.5544382022472"/>
    <n v="0.84621082300547901"/>
    <n v="810.48144883146074"/>
  </r>
  <r>
    <x v="305"/>
    <x v="0"/>
    <n v="1680.6061048651684"/>
    <n v="1045.7013126777865"/>
    <n v="1979.3756882022471"/>
    <n v="0.84905867788624101"/>
    <n v="840.3030524325842"/>
  </r>
  <r>
    <x v="305"/>
    <x v="1"/>
    <n v="1642.6296025280899"/>
    <n v="1024.2284777373895"/>
    <n v="1935.7882078651685"/>
    <n v="0.84855853334266329"/>
    <n v="821.31480126404495"/>
  </r>
  <r>
    <x v="305"/>
    <x v="2"/>
    <n v="1631.7293900561797"/>
    <n v="1016.5410222569019"/>
    <n v="1922.4714438202247"/>
    <n v="0.84876651629930111"/>
    <n v="815.86469502808984"/>
  </r>
  <r>
    <x v="305"/>
    <x v="3"/>
    <n v="1593.6799494943821"/>
    <n v="1005.6194606761171"/>
    <n v="1884.4326151685395"/>
    <n v="0.84570811217457453"/>
    <n v="796.83997474719104"/>
  </r>
  <r>
    <x v="305"/>
    <x v="4"/>
    <n v="1588.1325922921346"/>
    <n v="1003.7830511047034"/>
    <n v="1878.7617050561796"/>
    <n v="0.84530815590827979"/>
    <n v="794.06629614606732"/>
  </r>
  <r>
    <x v="305"/>
    <x v="5"/>
    <n v="1587.9461946067418"/>
    <n v="996.99480206384897"/>
    <n v="1874.9858005617978"/>
    <n v="0.84691105080953089"/>
    <n v="793.97309730337088"/>
  </r>
  <r>
    <x v="305"/>
    <x v="6"/>
    <n v="1565.6635669550562"/>
    <n v="980.63077964485831"/>
    <n v="1847.4141741573037"/>
    <n v="0.84748920348044432"/>
    <n v="782.83178347752812"/>
  </r>
  <r>
    <x v="305"/>
    <x v="7"/>
    <n v="1623.6575598539328"/>
    <n v="1035.2564998527437"/>
    <n v="1925.6219494382019"/>
    <n v="0.8431860471509649"/>
    <n v="811.82877992696638"/>
  </r>
  <r>
    <x v="305"/>
    <x v="8"/>
    <n v="1653.6027532247192"/>
    <n v="1037.1315391422445"/>
    <n v="1951.9333735955058"/>
    <n v="0.84716147364125716"/>
    <n v="826.8013766123596"/>
  </r>
  <r>
    <x v="305"/>
    <x v="9"/>
    <n v="1651.669890269663"/>
    <n v="1034.1589152483425"/>
    <n v="1948.7170365168538"/>
    <n v="0.84756784044022404"/>
    <n v="825.83494513483151"/>
  </r>
  <r>
    <x v="305"/>
    <x v="10"/>
    <n v="1661.4233517640453"/>
    <n v="1051.7415843552001"/>
    <n v="1966.3387078651685"/>
    <n v="0.84493243464033396"/>
    <n v="830.71167588202263"/>
  </r>
  <r>
    <x v="305"/>
    <x v="11"/>
    <n v="1617.2146833370789"/>
    <n v="1031.1396466676701"/>
    <n v="1917.9760955056181"/>
    <n v="0.84318813311943164"/>
    <n v="808.60734166853945"/>
  </r>
  <r>
    <x v="305"/>
    <x v="12"/>
    <n v="1599.3731831460673"/>
    <n v="1025.6676966010421"/>
    <n v="1899.9970533707865"/>
    <n v="0.84177666502619986"/>
    <n v="799.68659157303364"/>
  </r>
  <r>
    <x v="305"/>
    <x v="13"/>
    <n v="1644.3233901910114"/>
    <n v="1030.3591229494687"/>
    <n v="1940.473997191011"/>
    <n v="0.84738233677508645"/>
    <n v="822.16169509550571"/>
  </r>
  <r>
    <x v="305"/>
    <x v="14"/>
    <n v="1479.3209173820228"/>
    <n v="940.40600745720963"/>
    <n v="1752.9272191011237"/>
    <n v="0.84391462535483797"/>
    <n v="739.6604586910114"/>
  </r>
  <r>
    <x v="305"/>
    <x v="15"/>
    <n v="1174.6052751235957"/>
    <n v="745.50120167574119"/>
    <n v="1391.2115561797752"/>
    <n v="0.84430385149259846"/>
    <n v="587.30263756179784"/>
  </r>
  <r>
    <x v="305"/>
    <x v="16"/>
    <n v="1202.5446673146068"/>
    <n v="766.75206299400543"/>
    <n v="1426.1915730337078"/>
    <n v="0.84318592961296712"/>
    <n v="601.27233365730342"/>
  </r>
  <r>
    <x v="305"/>
    <x v="17"/>
    <n v="1204.9962020898877"/>
    <n v="766.57487385458694"/>
    <n v="1428.1641657303369"/>
    <n v="0.84373787762254548"/>
    <n v="602.49810104494384"/>
  </r>
  <r>
    <x v="305"/>
    <x v="18"/>
    <n v="1162.0153271123595"/>
    <n v="737.88057449074608"/>
    <n v="1376.4982247191012"/>
    <n v="0.84418221995853959"/>
    <n v="581.00766355617975"/>
  </r>
  <r>
    <x v="305"/>
    <x v="19"/>
    <n v="1191.9726768539326"/>
    <n v="762.1512685554062"/>
    <n v="1414.805081460674"/>
    <n v="0.84249957289050403"/>
    <n v="595.98633842696631"/>
  </r>
  <r>
    <x v="305"/>
    <x v="20"/>
    <n v="1250.2746311460676"/>
    <n v="805.18821048763778"/>
    <n v="1487.116238764045"/>
    <n v="0.84073766297191499"/>
    <n v="625.13731557303379"/>
  </r>
  <r>
    <x v="305"/>
    <x v="21"/>
    <n v="1318.4475585168539"/>
    <n v="847.65996483227059"/>
    <n v="1567.4282696629211"/>
    <n v="0.84115336186987932"/>
    <n v="659.22377925842693"/>
  </r>
  <r>
    <x v="305"/>
    <x v="22"/>
    <n v="1556.2869529550562"/>
    <n v="993.22192940146806"/>
    <n v="1846.2174522471907"/>
    <n v="0.84295972343927572"/>
    <n v="778.14347647752811"/>
  </r>
  <r>
    <x v="305"/>
    <x v="23"/>
    <n v="1727.74040652809"/>
    <n v="1108.0596457287538"/>
    <n v="2052.5308988764045"/>
    <n v="0.84176097298895181"/>
    <n v="863.87020326404502"/>
  </r>
  <r>
    <x v="305"/>
    <x v="24"/>
    <n v="1722.4807501011237"/>
    <n v="1098.9078683863122"/>
    <n v="2043.1687247191012"/>
    <n v="0.84304381192891142"/>
    <n v="861.24037505056185"/>
  </r>
  <r>
    <x v="305"/>
    <x v="25"/>
    <n v="1661.9055544719099"/>
    <n v="1046.6446020868468"/>
    <n v="1964.0252022471911"/>
    <n v="0.84617323269090283"/>
    <n v="830.95277723595495"/>
  </r>
  <r>
    <x v="305"/>
    <x v="26"/>
    <n v="1651.7468806179775"/>
    <n v="1040.9845224144274"/>
    <n v="1952.4130028089887"/>
    <n v="0.84600280690692242"/>
    <n v="825.87344030898873"/>
  </r>
  <r>
    <x v="305"/>
    <x v="27"/>
    <n v="1662.7119270674154"/>
    <n v="1062.324499346006"/>
    <n v="1973.1052415730339"/>
    <n v="0.84268790738290211"/>
    <n v="831.35596353370772"/>
  </r>
  <r>
    <x v="305"/>
    <x v="28"/>
    <n v="1777.0101773258427"/>
    <n v="1135.1824062246658"/>
    <n v="2108.6498679775277"/>
    <n v="0.8427241545938724"/>
    <n v="888.50508866292137"/>
  </r>
  <r>
    <x v="305"/>
    <x v="29"/>
    <n v="1812.5067800224722"/>
    <n v="1148.7250797495869"/>
    <n v="2145.868154494382"/>
    <n v="0.84464964738224668"/>
    <n v="906.25339001123609"/>
  </r>
  <r>
    <x v="305"/>
    <x v="30"/>
    <n v="1881.9399178314607"/>
    <n v="1208.9310238464491"/>
    <n v="2236.786103932584"/>
    <n v="0.84135890978701366"/>
    <n v="940.96995891573033"/>
  </r>
  <r>
    <x v="305"/>
    <x v="31"/>
    <n v="2064.6218058876402"/>
    <n v="1311.4540966426407"/>
    <n v="2445.9303033707861"/>
    <n v="0.84410492115917746"/>
    <n v="1032.3109029438201"/>
  </r>
  <r>
    <x v="305"/>
    <x v="32"/>
    <n v="1941.84246094382"/>
    <n v="1234.5522744372902"/>
    <n v="2301.0587696629213"/>
    <n v="0.84389085865385249"/>
    <n v="970.92123047191001"/>
  </r>
  <r>
    <x v="305"/>
    <x v="33"/>
    <n v="1733.1297309101126"/>
    <n v="1097.0855196382445"/>
    <n v="2051.1790028089886"/>
    <n v="0.84494319049516242"/>
    <n v="866.56486545505629"/>
  </r>
  <r>
    <x v="305"/>
    <x v="34"/>
    <n v="1685.2903597415732"/>
    <n v="1071.395707345823"/>
    <n v="1997.0208707865168"/>
    <n v="0.8439022267593177"/>
    <n v="842.64517987078659"/>
  </r>
  <r>
    <x v="305"/>
    <x v="35"/>
    <n v="1696.5471590898874"/>
    <n v="1068.4411644772613"/>
    <n v="2004.9535617977524"/>
    <n v="0.84617778257600607"/>
    <n v="848.27357954494369"/>
  </r>
  <r>
    <x v="305"/>
    <x v="36"/>
    <n v="1658.0479328089889"/>
    <n v="1046.3666752386862"/>
    <n v="1960.6137219101124"/>
    <n v="0.84567802126450931"/>
    <n v="829.02396640449444"/>
  </r>
  <r>
    <x v="305"/>
    <x v="37"/>
    <n v="1704.8215954719101"/>
    <n v="1088.4078606023845"/>
    <n v="2022.6340112359549"/>
    <n v="0.8428720104583618"/>
    <n v="852.41079773595504"/>
  </r>
  <r>
    <x v="305"/>
    <x v="38"/>
    <n v="1756.2714087640452"/>
    <n v="1125.9861758492532"/>
    <n v="2086.2248511235957"/>
    <n v="0.84184185986383742"/>
    <n v="878.1357043820226"/>
  </r>
  <r>
    <x v="305"/>
    <x v="39"/>
    <n v="1905.7218312134833"/>
    <n v="1212.4254292437968"/>
    <n v="2258.705629213483"/>
    <n v="0.84372297415183128"/>
    <n v="952.86091560674163"/>
  </r>
  <r>
    <x v="305"/>
    <x v="40"/>
    <n v="1689.3343790898878"/>
    <n v="1062.3338032839879"/>
    <n v="1995.5960898876403"/>
    <n v="0.84653121323013003"/>
    <n v="844.66718954494388"/>
  </r>
  <r>
    <x v="305"/>
    <x v="41"/>
    <n v="1538.7291014157304"/>
    <n v="973.92557523992127"/>
    <n v="1821.0486741573034"/>
    <n v="0.84496868384244739"/>
    <n v="769.36455070786519"/>
  </r>
  <r>
    <x v="305"/>
    <x v="42"/>
    <n v="1593.3274147415732"/>
    <n v="1011.9740096553245"/>
    <n v="1887.5337471910111"/>
    <n v="0.84413188220487723"/>
    <n v="796.6637073707866"/>
  </r>
  <r>
    <x v="305"/>
    <x v="43"/>
    <n v="1615.1602566741574"/>
    <n v="1016.9160707111292"/>
    <n v="1908.6280280898875"/>
    <n v="0.84624150588974312"/>
    <n v="807.58012833707869"/>
  </r>
  <r>
    <x v="305"/>
    <x v="44"/>
    <n v="1532.5739256741572"/>
    <n v="965.36753690345745"/>
    <n v="1811.2750533707865"/>
    <n v="0.84612987012769492"/>
    <n v="766.28696283707859"/>
  </r>
  <r>
    <x v="305"/>
    <x v="45"/>
    <n v="1521.9654661011236"/>
    <n v="961.24407986032156"/>
    <n v="1800.1025140449437"/>
    <n v="0.84548821760221382"/>
    <n v="760.98273305056182"/>
  </r>
  <r>
    <x v="305"/>
    <x v="46"/>
    <n v="1684.4556222808988"/>
    <n v="1054.2456248414767"/>
    <n v="1987.1649606741573"/>
    <n v="0.84766773550064878"/>
    <n v="842.22781114044938"/>
  </r>
  <r>
    <x v="305"/>
    <x v="47"/>
    <n v="1732.9757502134833"/>
    <n v="1089.2031441171086"/>
    <n v="2046.8435308988765"/>
    <n v="0.84665765802452064"/>
    <n v="866.48787510674163"/>
  </r>
  <r>
    <x v="306"/>
    <x v="0"/>
    <n v="1690.8093520786517"/>
    <n v="1054.9077214927761"/>
    <n v="1992.9040533707864"/>
    <n v="0.84841482921309064"/>
    <n v="845.40467603932586"/>
  </r>
  <r>
    <x v="306"/>
    <x v="1"/>
    <n v="1600.9373028539326"/>
    <n v="1008.7534406878699"/>
    <n v="1892.2430477528092"/>
    <n v="0.84605268057672312"/>
    <n v="800.46865142696629"/>
  </r>
  <r>
    <x v="306"/>
    <x v="2"/>
    <n v="1636.7540233146067"/>
    <n v="1030.9342473518614"/>
    <n v="1934.3704803370788"/>
    <n v="0.84614299067952581"/>
    <n v="818.37701165730334"/>
  </r>
  <r>
    <x v="306"/>
    <x v="3"/>
    <n v="1562.1422715505614"/>
    <n v="988.62870187557769"/>
    <n v="1848.6955365168537"/>
    <n v="0.84499704829374434"/>
    <n v="781.07113577528071"/>
  </r>
  <r>
    <x v="306"/>
    <x v="4"/>
    <n v="1588.9673297528091"/>
    <n v="999.09064294398775"/>
    <n v="1876.9654466292136"/>
    <n v="0.84656184406931312"/>
    <n v="794.48366487640453"/>
  </r>
  <r>
    <x v="306"/>
    <x v="5"/>
    <n v="1583.3672949438203"/>
    <n v="987.57184286239351"/>
    <n v="1866.1056067415732"/>
    <n v="0.84848750747207424"/>
    <n v="791.68364747191015"/>
  </r>
  <r>
    <x v="306"/>
    <x v="6"/>
    <n v="1566.9075688988764"/>
    <n v="979.12550261670219"/>
    <n v="1847.6704466292133"/>
    <n v="0.84804493775253864"/>
    <n v="783.45378444943822"/>
  </r>
  <r>
    <x v="306"/>
    <x v="7"/>
    <n v="1564.3020534269665"/>
    <n v="982.20886680555884"/>
    <n v="1847.0991235955053"/>
    <n v="0.84689664644631801"/>
    <n v="782.15102671348325"/>
  </r>
  <r>
    <x v="306"/>
    <x v="8"/>
    <n v="1547.0278505393258"/>
    <n v="978.86028285883685"/>
    <n v="1830.7000365168535"/>
    <n v="0.84504715118854135"/>
    <n v="773.51392526966288"/>
  </r>
  <r>
    <x v="306"/>
    <x v="9"/>
    <n v="1646.8802801797754"/>
    <n v="1059.1613232307375"/>
    <n v="1958.069806179775"/>
    <n v="0.84107332383254751"/>
    <n v="823.44014008988768"/>
  </r>
  <r>
    <x v="306"/>
    <x v="10"/>
    <n v="1632.9652877528092"/>
    <n v="1031.5510268723008"/>
    <n v="1931.4950561797752"/>
    <n v="0.84544109110099619"/>
    <n v="816.48264387640461"/>
  </r>
  <r>
    <x v="306"/>
    <x v="11"/>
    <n v="1625.1284807191009"/>
    <n v="1032.0076791758595"/>
    <n v="1925.1188089887639"/>
    <n v="0.84417048606613354"/>
    <n v="812.56424035955047"/>
  </r>
  <r>
    <x v="306"/>
    <x v="12"/>
    <n v="1785.122528764045"/>
    <n v="1115.6714532579676"/>
    <n v="2105.0855646067416"/>
    <n v="0.84800473613885141"/>
    <n v="892.5612643820225"/>
  </r>
  <r>
    <x v="306"/>
    <x v="13"/>
    <n v="1801.9631544269662"/>
    <n v="1153.8634039404751"/>
    <n v="2139.7364241573032"/>
    <n v="0.84214258077914295"/>
    <n v="900.98157721348309"/>
  </r>
  <r>
    <x v="306"/>
    <x v="14"/>
    <n v="1812.6688649662924"/>
    <n v="1152.1025846188318"/>
    <n v="2147.8148848314604"/>
    <n v="0.84395954128445894"/>
    <n v="906.3344324831462"/>
  </r>
  <r>
    <x v="306"/>
    <x v="15"/>
    <n v="1499.0952805280901"/>
    <n v="973.86740017462148"/>
    <n v="1787.6533146067416"/>
    <n v="0.83858277680528337"/>
    <n v="749.54764026404507"/>
  </r>
  <r>
    <x v="306"/>
    <x v="16"/>
    <n v="1549.2443621460675"/>
    <n v="994.31647232695207"/>
    <n v="1840.8756994382022"/>
    <n v="0.84158010376195702"/>
    <n v="774.62218107303374"/>
  </r>
  <r>
    <x v="306"/>
    <x v="17"/>
    <n v="1528.8419198426971"/>
    <n v="976.26065603862378"/>
    <n v="1813.9576853932585"/>
    <n v="0.8428211595857874"/>
    <n v="764.42095992134853"/>
  </r>
  <r>
    <x v="306"/>
    <x v="18"/>
    <n v="1633.4353340898876"/>
    <n v="1043.0023313146639"/>
    <n v="1938.0311797752809"/>
    <n v="0.84283232960126486"/>
    <n v="816.71766704494382"/>
  </r>
  <r>
    <x v="306"/>
    <x v="19"/>
    <n v="1611.9996002696626"/>
    <n v="1046.3422141888784"/>
    <n v="1921.8154803370787"/>
    <n v="0.83878999662700415"/>
    <n v="805.99980013483128"/>
  </r>
  <r>
    <x v="306"/>
    <x v="20"/>
    <n v="1611.7645771011239"/>
    <n v="1032.568303131166"/>
    <n v="1914.1531685393256"/>
    <n v="0.84202487219507516"/>
    <n v="805.88228855056195"/>
  </r>
  <r>
    <x v="306"/>
    <x v="21"/>
    <n v="1659.0974328202249"/>
    <n v="1071.5530785525104"/>
    <n v="1975.0519719101123"/>
    <n v="0.84002722784842898"/>
    <n v="829.54871641011243"/>
  </r>
  <r>
    <x v="306"/>
    <x v="22"/>
    <n v="1845.7463498764043"/>
    <n v="1186.8756857241717"/>
    <n v="2194.4141544943818"/>
    <n v="0.84111121234618791"/>
    <n v="922.87317493820217"/>
  </r>
  <r>
    <x v="306"/>
    <x v="23"/>
    <n v="1888.0991456966294"/>
    <n v="1210.3642417769763"/>
    <n v="2242.7438511235955"/>
    <n v="0.84187016932437819"/>
    <n v="944.04957284831471"/>
  </r>
  <r>
    <x v="306"/>
    <x v="24"/>
    <n v="1912.0512482696631"/>
    <n v="1233.4297920114714"/>
    <n v="2275.3656910112359"/>
    <n v="0.84032701021341949"/>
    <n v="956.02562413483156"/>
  </r>
  <r>
    <x v="306"/>
    <x v="25"/>
    <n v="1902.7394682471909"/>
    <n v="1235.0057841603862"/>
    <n v="2268.4040140449438"/>
    <n v="0.83880096158633055"/>
    <n v="951.36973412359544"/>
  </r>
  <r>
    <x v="306"/>
    <x v="26"/>
    <n v="1950.2303567865167"/>
    <n v="1254.6581904960897"/>
    <n v="2318.9578735955051"/>
    <n v="0.84099430135947983"/>
    <n v="975.11517839325836"/>
  </r>
  <r>
    <x v="306"/>
    <x v="27"/>
    <n v="1904.0888254044942"/>
    <n v="1220.2210376828132"/>
    <n v="2261.5246264044945"/>
    <n v="0.84194918913252215"/>
    <n v="952.04441270224709"/>
  </r>
  <r>
    <x v="306"/>
    <x v="28"/>
    <n v="1933.8719338314609"/>
    <n v="1253.500817682811"/>
    <n v="2304.5878061797753"/>
    <n v="0.83914005300460404"/>
    <n v="966.93596691573043"/>
  </r>
  <r>
    <x v="306"/>
    <x v="29"/>
    <n v="1957.6538472134835"/>
    <n v="1279.6937890380455"/>
    <n v="2338.8084101123595"/>
    <n v="0.8370304462516599"/>
    <n v="978.82692360674173"/>
  </r>
  <r>
    <x v="306"/>
    <x v="30"/>
    <n v="1959.4124688539325"/>
    <n v="1270.1398580503121"/>
    <n v="2335.0701235955057"/>
    <n v="0.83912360877490855"/>
    <n v="979.70623442696626"/>
  </r>
  <r>
    <x v="306"/>
    <x v="31"/>
    <n v="1989.4832780561796"/>
    <n v="1297.4047205625325"/>
    <n v="2375.1426741573032"/>
    <n v="0.83762685067415799"/>
    <n v="994.74163902808982"/>
  </r>
  <r>
    <x v="306"/>
    <x v="32"/>
    <n v="1823.0787704831459"/>
    <n v="1188.1490369407595"/>
    <n v="2176.0777415730336"/>
    <n v="0.83778200367294176"/>
    <n v="911.53938524157297"/>
  </r>
  <r>
    <x v="306"/>
    <x v="33"/>
    <n v="1677.4940739438205"/>
    <n v="1101.0551667638306"/>
    <n v="2006.5664325842697"/>
    <n v="0.83600226072922246"/>
    <n v="838.74703697191023"/>
  </r>
  <r>
    <x v="306"/>
    <x v="34"/>
    <n v="1654.1619462808987"/>
    <n v="1036.1995679505292"/>
    <n v="1951.9122134831459"/>
    <n v="0.84745714220880963"/>
    <n v="827.08097314044937"/>
  </r>
  <r>
    <x v="306"/>
    <x v="35"/>
    <n v="1620.7481351123597"/>
    <n v="1032.0214765359519"/>
    <n v="1921.4298960674153"/>
    <n v="0.84351145905949521"/>
    <n v="810.37406755617985"/>
  </r>
  <r>
    <x v="306"/>
    <x v="36"/>
    <n v="1630.5340135955057"/>
    <n v="1042.5956244148508"/>
    <n v="1935.3673567415726"/>
    <n v="0.84249329095883319"/>
    <n v="815.26700679775286"/>
  </r>
  <r>
    <x v="306"/>
    <x v="37"/>
    <n v="1790.029650438202"/>
    <n v="1123.1848534016037"/>
    <n v="2113.2322078651682"/>
    <n v="0.84705771745099789"/>
    <n v="895.014825219101"/>
  </r>
  <r>
    <x v="306"/>
    <x v="38"/>
    <n v="1835.559311157303"/>
    <n v="1149.2184472625665"/>
    <n v="2165.6364016853931"/>
    <n v="0.84758425270686732"/>
    <n v="917.7796555786515"/>
  </r>
  <r>
    <x v="306"/>
    <x v="39"/>
    <n v="1607.0073839999998"/>
    <n v="1027.6801132713076"/>
    <n v="1907.5112443820221"/>
    <n v="0.84246286292305617"/>
    <n v="803.50369199999989"/>
  </r>
  <r>
    <x v="306"/>
    <x v="40"/>
    <n v="1582.4879841235954"/>
    <n v="1007.1167710439737"/>
    <n v="1875.7804803370784"/>
    <n v="0.84364242016167146"/>
    <n v="791.24399206179771"/>
  </r>
  <r>
    <x v="306"/>
    <x v="41"/>
    <n v="1570.6274183595506"/>
    <n v="993.21151368208086"/>
    <n v="1858.3163342696628"/>
    <n v="0.84518840489922464"/>
    <n v="785.31370917977529"/>
  </r>
  <r>
    <x v="306"/>
    <x v="42"/>
    <n v="1596.3989244269662"/>
    <n v="1007.588706720732"/>
    <n v="1887.7829662921349"/>
    <n v="0.84564748857889793"/>
    <n v="798.19946221348312"/>
  </r>
  <r>
    <x v="306"/>
    <x v="43"/>
    <n v="1577.9374493258426"/>
    <n v="1000.757877199546"/>
    <n v="1868.5296151685388"/>
    <n v="0.84448083483199965"/>
    <n v="788.96872466292132"/>
  </r>
  <r>
    <x v="306"/>
    <x v="44"/>
    <n v="1607.2788762808991"/>
    <n v="1018.7476222661702"/>
    <n v="1902.9430112359553"/>
    <n v="0.84462796142117613"/>
    <n v="803.63943814044956"/>
  </r>
  <r>
    <x v="306"/>
    <x v="45"/>
    <n v="1788.80590911236"/>
    <n v="1137.6901183025257"/>
    <n v="2119.9446657303374"/>
    <n v="0.84379839626432063"/>
    <n v="894.40295455618002"/>
  </r>
  <r>
    <x v="306"/>
    <x v="46"/>
    <n v="1900.1704218876403"/>
    <n v="1198.5624672894196"/>
    <n v="2246.5973426966289"/>
    <n v="0.84579928310911001"/>
    <n v="950.08521094382013"/>
  </r>
  <r>
    <x v="306"/>
    <x v="47"/>
    <n v="1854.9649310561799"/>
    <n v="1160.8230470928977"/>
    <n v="2188.24245505618"/>
    <n v="0.8476962535710223"/>
    <n v="927.48246552808996"/>
  </r>
  <r>
    <x v="307"/>
    <x v="0"/>
    <n v="1770.93604405618"/>
    <n v="1128.8312013171515"/>
    <n v="2100.1129382022473"/>
    <n v="0.84325752765094075"/>
    <n v="885.46802202808999"/>
  </r>
  <r>
    <x v="307"/>
    <x v="1"/>
    <n v="1736.9184664719103"/>
    <n v="1097.1779066064967"/>
    <n v="2054.4306067415728"/>
    <n v="0.84545005354391001"/>
    <n v="868.45923323595514"/>
  </r>
  <r>
    <x v="307"/>
    <x v="2"/>
    <n v="1765.5507717977528"/>
    <n v="1098.8699558101114"/>
    <n v="2079.5876292134835"/>
    <n v="0.84899080327069365"/>
    <n v="882.77538589887638"/>
  </r>
  <r>
    <x v="307"/>
    <x v="3"/>
    <n v="1733.9685204943821"/>
    <n v="1104.7596701397658"/>
    <n v="2056.0011573033707"/>
    <n v="0.84336942823934824"/>
    <n v="866.98426024719106"/>
  </r>
  <r>
    <x v="307"/>
    <x v="4"/>
    <n v="1737.7613081797751"/>
    <n v="1102.6988780697686"/>
    <n v="2058.0960084269659"/>
    <n v="0.84435385961803233"/>
    <n v="868.88065408988757"/>
  </r>
  <r>
    <x v="307"/>
    <x v="5"/>
    <n v="1747.5714994044947"/>
    <n v="1096.3724850062017"/>
    <n v="2063.0169101123597"/>
    <n v="0.8470950920655882"/>
    <n v="873.78574970224736"/>
  </r>
  <r>
    <x v="307"/>
    <x v="6"/>
    <n v="1717.6951921348314"/>
    <n v="1106.9375461055768"/>
    <n v="2043.4743707865168"/>
    <n v="0.84057584312824252"/>
    <n v="858.84759606741568"/>
  </r>
  <r>
    <x v="307"/>
    <x v="7"/>
    <n v="1730.9172714269664"/>
    <n v="1084.0566055488014"/>
    <n v="2042.3646404494384"/>
    <n v="0.84750648201883505"/>
    <n v="865.4586357134832"/>
  </r>
  <r>
    <x v="307"/>
    <x v="8"/>
    <n v="1794.9651369775281"/>
    <n v="1142.5462352996888"/>
    <n v="2127.7480449438199"/>
    <n v="0.84359853660442286"/>
    <n v="897.48256848876406"/>
  </r>
  <r>
    <x v="307"/>
    <x v="9"/>
    <n v="1851.0667881573038"/>
    <n v="1189.1297201220655"/>
    <n v="2200.1085758426966"/>
    <n v="0.84135247163804128"/>
    <n v="925.5333940786519"/>
  </r>
  <r>
    <x v="307"/>
    <x v="10"/>
    <n v="1828.6504404269663"/>
    <n v="1179.1610561859979"/>
    <n v="2175.8637893258428"/>
    <n v="0.84042505298254211"/>
    <n v="914.32522021348314"/>
  </r>
  <r>
    <x v="307"/>
    <x v="11"/>
    <n v="1829.9835890898873"/>
    <n v="1177.0127990226215"/>
    <n v="2175.8214691011235"/>
    <n v="0.84105410994307872"/>
    <n v="914.99179454494367"/>
  </r>
  <r>
    <x v="307"/>
    <x v="12"/>
    <n v="1986.4036641235957"/>
    <n v="1258.0677439764613"/>
    <n v="2351.283471910112"/>
    <n v="0.84481675129962153"/>
    <n v="993.20183206179786"/>
  </r>
  <r>
    <x v="307"/>
    <x v="13"/>
    <n v="2068.848170797753"/>
    <n v="1328.1500487180858"/>
    <n v="2458.4782500000001"/>
    <n v="0.84151575097227438"/>
    <n v="1034.4240853988765"/>
  </r>
  <r>
    <x v="307"/>
    <x v="14"/>
    <n v="2043.2792709101129"/>
    <n v="1309.8950267161458"/>
    <n v="2427.1001544943824"/>
    <n v="0.84186030276767554"/>
    <n v="1021.6396354550565"/>
  </r>
  <r>
    <x v="307"/>
    <x v="15"/>
    <n v="1760.2222292696633"/>
    <n v="1134.7315712582954"/>
    <n v="2094.2774494382024"/>
    <n v="0.84049142091552831"/>
    <n v="880.11111463483167"/>
  </r>
  <r>
    <x v="307"/>
    <x v="16"/>
    <n v="1781.5039823932584"/>
    <n v="1148.4267041419514"/>
    <n v="2119.5849438202245"/>
    <n v="0.8404966206177954"/>
    <n v="890.75199119662921"/>
  </r>
  <r>
    <x v="307"/>
    <x v="17"/>
    <n v="1812.6526564719104"/>
    <n v="1187.4197217344333"/>
    <n v="2166.9506797752811"/>
    <n v="0.83649926756057391"/>
    <n v="906.3263282359552"/>
  </r>
  <r>
    <x v="307"/>
    <x v="18"/>
    <n v="1733.1621478988766"/>
    <n v="1130.3324960946125"/>
    <n v="2069.1792050561799"/>
    <n v="0.83760852789539797"/>
    <n v="866.58107394943829"/>
  </r>
  <r>
    <x v="307"/>
    <x v="19"/>
    <n v="1760.967820011236"/>
    <n v="1118.2762208473666"/>
    <n v="2086.0367612359551"/>
    <n v="0.8441691214338336"/>
    <n v="880.48391000561799"/>
  </r>
  <r>
    <x v="307"/>
    <x v="20"/>
    <n v="1858.8347090898876"/>
    <n v="1204.3379819680281"/>
    <n v="2214.8806853932583"/>
    <n v="0.83924823641678303"/>
    <n v="929.41735454494381"/>
  </r>
  <r>
    <x v="307"/>
    <x v="21"/>
    <n v="1863.7296743932584"/>
    <n v="1203.8268778952718"/>
    <n v="2218.7130168539325"/>
    <n v="0.84000484075041415"/>
    <n v="931.8648371966292"/>
  </r>
  <r>
    <x v="307"/>
    <x v="22"/>
    <n v="1868.9163925955058"/>
    <n v="1211.2747096403821"/>
    <n v="2227.1135814606741"/>
    <n v="0.83916528018735304"/>
    <n v="934.45819629775292"/>
  </r>
  <r>
    <x v="307"/>
    <x v="23"/>
    <n v="1971.6336736179776"/>
    <n v="1269.3851900099421"/>
    <n v="2344.9260337078649"/>
    <n v="0.84080847125927183"/>
    <n v="985.8168368089888"/>
  </r>
  <r>
    <x v="307"/>
    <x v="24"/>
    <n v="1903.37159952809"/>
    <n v="1230.401536810168"/>
    <n v="2266.4314213483149"/>
    <n v="0.83980992391808695"/>
    <n v="951.68579976404499"/>
  </r>
  <r>
    <x v="307"/>
    <x v="25"/>
    <n v="1831.1789655505618"/>
    <n v="1158.4957517446678"/>
    <n v="2166.8707415730337"/>
    <n v="0.84507992582022806"/>
    <n v="915.58948277528089"/>
  </r>
  <r>
    <x v="307"/>
    <x v="26"/>
    <n v="1810.472613977528"/>
    <n v="1171.1904967563946"/>
    <n v="2156.269525280899"/>
    <n v="0.8396318701121912"/>
    <n v="905.236306988764"/>
  </r>
  <r>
    <x v="307"/>
    <x v="27"/>
    <n v="1960.1499553483147"/>
    <n v="1260.4670771154906"/>
    <n v="2330.4431123595505"/>
    <n v="0.84110611623713161"/>
    <n v="980.07497767415737"/>
  </r>
  <r>
    <x v="307"/>
    <x v="28"/>
    <n v="2016.8189038314606"/>
    <n v="1291.5000045534587"/>
    <n v="2394.8968146067418"/>
    <n v="0.84213185784483824"/>
    <n v="1008.4094519157303"/>
  </r>
  <r>
    <x v="307"/>
    <x v="29"/>
    <n v="1790.0863801685396"/>
    <n v="1142.9650127886575"/>
    <n v="2123.8592865168544"/>
    <n v="0.84284603576741424"/>
    <n v="895.04319008426978"/>
  </r>
  <r>
    <x v="307"/>
    <x v="30"/>
    <n v="1761.9808509101122"/>
    <n v="1132.6468834996938"/>
    <n v="2094.6277668539324"/>
    <n v="0.84119043908052182"/>
    <n v="880.99042545505608"/>
  </r>
  <r>
    <x v="307"/>
    <x v="31"/>
    <n v="1718.444835"/>
    <n v="1090.3772377557661"/>
    <n v="2035.1843089887639"/>
    <n v="0.84436816233801237"/>
    <n v="859.22241750000001"/>
  </r>
  <r>
    <x v="307"/>
    <x v="32"/>
    <n v="1897.9822751460676"/>
    <n v="1222.105840109934"/>
    <n v="2257.4054578651685"/>
    <n v="0.84078040501461004"/>
    <n v="948.99113757303382"/>
  </r>
  <r>
    <x v="307"/>
    <x v="33"/>
    <n v="2063.4750549101127"/>
    <n v="1308.5969730190654"/>
    <n v="2443.4310589887641"/>
    <n v="0.84449898732321926"/>
    <n v="1031.7375274550564"/>
  </r>
  <r>
    <x v="307"/>
    <x v="34"/>
    <n v="1800.674579123596"/>
    <n v="1151.5892685726419"/>
    <n v="2137.4252696629214"/>
    <n v="0.84245030910838248"/>
    <n v="900.337289561798"/>
  </r>
  <r>
    <x v="307"/>
    <x v="35"/>
    <n v="1681.9676183932588"/>
    <n v="1063.0723513099058"/>
    <n v="1989.7582500000001"/>
    <n v="0.84531254909648379"/>
    <n v="840.98380919662941"/>
  </r>
  <r>
    <x v="307"/>
    <x v="36"/>
    <n v="1781.9335074943822"/>
    <n v="1138.5247329132178"/>
    <n v="2114.5982106741567"/>
    <n v="0.84268183832723598"/>
    <n v="890.96675374719109"/>
  </r>
  <r>
    <x v="307"/>
    <x v="37"/>
    <n v="1826.6689519887639"/>
    <n v="1163.4990375137827"/>
    <n v="2165.7445533707864"/>
    <n v="0.84343693680111909"/>
    <n v="913.33447599438193"/>
  </r>
  <r>
    <x v="307"/>
    <x v="38"/>
    <n v="1759.4442215393265"/>
    <n v="1122.8847672153806"/>
    <n v="2087.2264297752808"/>
    <n v="0.8429580022751797"/>
    <n v="879.72211076966323"/>
  </r>
  <r>
    <x v="307"/>
    <x v="39"/>
    <n v="1810.800835988764"/>
    <n v="1171.8950630772179"/>
    <n v="2156.9278398876404"/>
    <n v="0.83952777765763964"/>
    <n v="905.400417994382"/>
  </r>
  <r>
    <x v="307"/>
    <x v="40"/>
    <n v="1907.7924663707868"/>
    <n v="1225.0069791127603"/>
    <n v="2267.2261011235955"/>
    <n v="0.8414654654096122"/>
    <n v="953.89623318539338"/>
  </r>
  <r>
    <x v="307"/>
    <x v="41"/>
    <n v="2063.6371398539327"/>
    <n v="1309.3553725031911"/>
    <n v="2443.974168539326"/>
    <n v="0.84437763967337398"/>
    <n v="1031.8185699269663"/>
  </r>
  <r>
    <x v="307"/>
    <x v="42"/>
    <n v="1793.7089786629215"/>
    <n v="1145.4655083113826"/>
    <n v="2128.258238764045"/>
    <n v="0.84280607775520322"/>
    <n v="896.85448933146074"/>
  </r>
  <r>
    <x v="307"/>
    <x v="43"/>
    <n v="1693.7755065505617"/>
    <n v="1070.5386222281895"/>
    <n v="2003.7286264044944"/>
    <n v="0.84531182727567511"/>
    <n v="846.88775327528083"/>
  </r>
  <r>
    <x v="307"/>
    <x v="44"/>
    <n v="1690.9187594157304"/>
    <n v="1072.8656836576238"/>
    <n v="2002.5601179775285"/>
    <n v="0.84437852538652469"/>
    <n v="845.4593797078652"/>
  </r>
  <r>
    <x v="307"/>
    <x v="45"/>
    <n v="1696.1743637191012"/>
    <n v="1089.7556511618245"/>
    <n v="2016.0790786516857"/>
    <n v="0.841323329863365"/>
    <n v="848.08718185955058"/>
  </r>
  <r>
    <x v="307"/>
    <x v="46"/>
    <n v="1884.1564294382022"/>
    <n v="1192.0843081024329"/>
    <n v="2229.5987191011236"/>
    <n v="0.84506526367121859"/>
    <n v="942.07821471910108"/>
  </r>
  <r>
    <x v="307"/>
    <x v="47"/>
    <n v="1826.8310369325843"/>
    <n v="1163.8222371200579"/>
    <n v="2166.0549016853929"/>
    <n v="0.84339092029068108"/>
    <n v="913.41551846629216"/>
  </r>
  <r>
    <x v="308"/>
    <x v="0"/>
    <n v="1761.6040034157304"/>
    <n v="1117.3835216007305"/>
    <n v="2086.0955393258428"/>
    <n v="0.84445029971399233"/>
    <n v="880.8020017078652"/>
  </r>
  <r>
    <x v="308"/>
    <x v="1"/>
    <n v="1793.579310707865"/>
    <n v="1130.5158406053465"/>
    <n v="2120.1398089887643"/>
    <n v="0.84597218688296894"/>
    <n v="896.78965535393252"/>
  </r>
  <r>
    <x v="308"/>
    <x v="2"/>
    <n v="1747.012306348315"/>
    <n v="1095.7773144866003"/>
    <n v="2062.2269325842694"/>
    <n v="0.84714842908149546"/>
    <n v="873.50615317415748"/>
  </r>
  <r>
    <x v="308"/>
    <x v="3"/>
    <n v="1718.7446921460673"/>
    <n v="1107.474792305768"/>
    <n v="2044.647581460674"/>
    <n v="0.84060681543868543"/>
    <n v="859.37234607303367"/>
  </r>
  <r>
    <x v="308"/>
    <x v="4"/>
    <n v="1717.4642210898876"/>
    <n v="1093.5460801028883"/>
    <n v="2036.0565758426967"/>
    <n v="0.8435248025360258"/>
    <n v="858.73211054494379"/>
  </r>
  <r>
    <x v="308"/>
    <x v="5"/>
    <n v="1707.7269680898878"/>
    <n v="1081.7712423254002"/>
    <n v="2021.5242808988767"/>
    <n v="0.84477192988774885"/>
    <n v="853.8634840449439"/>
  </r>
  <r>
    <x v="308"/>
    <x v="6"/>
    <n v="1683.3210276741572"/>
    <n v="1067.8831369213854"/>
    <n v="1993.475376404494"/>
    <n v="0.84441525970100384"/>
    <n v="841.66051383707861"/>
  </r>
  <r>
    <x v="308"/>
    <x v="7"/>
    <n v="1663.2549116292132"/>
    <n v="1053.6701373167809"/>
    <n v="1968.9178904494381"/>
    <n v="0.84475585279462706"/>
    <n v="831.62745581460661"/>
  </r>
  <r>
    <x v="308"/>
    <x v="8"/>
    <n v="1707.3460684719105"/>
    <n v="1082.3327906993939"/>
    <n v="2021.503120786517"/>
    <n v="0.84459234859238019"/>
    <n v="853.67303423595524"/>
  </r>
  <r>
    <x v="308"/>
    <x v="9"/>
    <n v="1765.1050382022477"/>
    <n v="1122.3128673994156"/>
    <n v="2091.6935646067413"/>
    <n v="0.84386406693090554"/>
    <n v="882.55251910112383"/>
  </r>
  <r>
    <x v="308"/>
    <x v="10"/>
    <n v="1797.0114593932583"/>
    <n v="1129.65781658076"/>
    <n v="2122.5873286516853"/>
    <n v="0.84661367527090625"/>
    <n v="898.50572969662915"/>
  </r>
  <r>
    <x v="308"/>
    <x v="11"/>
    <n v="1733.1945648876406"/>
    <n v="1094.2329925149347"/>
    <n v="2049.7095505617976"/>
    <n v="0.84558056745776267"/>
    <n v="866.59728244382029"/>
  </r>
  <r>
    <x v="308"/>
    <x v="12"/>
    <n v="1836.1995466853932"/>
    <n v="1164.0895253902288"/>
    <n v="2174.1051488764042"/>
    <n v="0.84457715747297524"/>
    <n v="918.09977334269661"/>
  </r>
  <r>
    <x v="308"/>
    <x v="13"/>
    <n v="2012.9855949101127"/>
    <n v="1280.983774636713"/>
    <n v="2386.0072162921347"/>
    <n v="0.84366282765829215"/>
    <n v="1006.4927974550563"/>
  </r>
  <r>
    <x v="308"/>
    <x v="14"/>
    <n v="1947.0291791460675"/>
    <n v="1253.3372456968866"/>
    <n v="2315.5510955056179"/>
    <n v="0.84084915376091884"/>
    <n v="973.51458957303373"/>
  </r>
  <r>
    <x v="308"/>
    <x v="15"/>
    <n v="1773.4807776741575"/>
    <n v="1137.7085508012622"/>
    <n v="2107.0393483146067"/>
    <n v="0.84169324084656583"/>
    <n v="886.74038883707874"/>
  </r>
  <r>
    <x v="308"/>
    <x v="16"/>
    <n v="1812.2352877415733"/>
    <n v="1171.0667149496996"/>
    <n v="2157.6825505617976"/>
    <n v="0.83989894030969481"/>
    <n v="906.11764387078665"/>
  </r>
  <r>
    <x v="308"/>
    <x v="17"/>
    <n v="1852.9186086404493"/>
    <n v="1201.7984391679172"/>
    <n v="2208.5350028089888"/>
    <n v="0.83898086572490882"/>
    <n v="926.45930432022465"/>
  </r>
  <r>
    <x v="308"/>
    <x v="18"/>
    <n v="1911.3623872584271"/>
    <n v="1235.5800382304101"/>
    <n v="2275.9534719101125"/>
    <n v="0.83980732068933761"/>
    <n v="955.68119362921357"/>
  </r>
  <r>
    <x v="308"/>
    <x v="19"/>
    <n v="1844.9116124157304"/>
    <n v="1202.5064601687338"/>
    <n v="2202.2081292134831"/>
    <n v="0.83775533653789536"/>
    <n v="922.45580620786518"/>
  </r>
  <r>
    <x v="308"/>
    <x v="20"/>
    <n v="1788.2345596853936"/>
    <n v="1157.3069327532517"/>
    <n v="2130.0568483146062"/>
    <n v="0.83952433527786952"/>
    <n v="894.1172798426968"/>
  </r>
  <r>
    <x v="308"/>
    <x v="21"/>
    <n v="1922.0599935505618"/>
    <n v="1239.8303404366336"/>
    <n v="2287.2459185393259"/>
    <n v="0.84033814552744812"/>
    <n v="961.02999677528089"/>
  </r>
  <r>
    <x v="308"/>
    <x v="22"/>
    <n v="1887.1550008988766"/>
    <n v="1213.67537024224"/>
    <n v="2243.7383764044944"/>
    <n v="0.84107622383451441"/>
    <n v="943.57750044943828"/>
  </r>
  <r>
    <x v="308"/>
    <x v="23"/>
    <n v="1997.7941835505619"/>
    <n v="1288.3788867565254"/>
    <n v="2377.2046095505621"/>
    <n v="0.840396394792566"/>
    <n v="998.89709177528096"/>
  </r>
  <r>
    <x v="308"/>
    <x v="24"/>
    <n v="1931.007082449438"/>
    <n v="1232.010163439026"/>
    <n v="2290.5539494382024"/>
    <n v="0.84303060529224849"/>
    <n v="965.50354122471902"/>
  </r>
  <r>
    <x v="308"/>
    <x v="25"/>
    <n v="2063.2238232471909"/>
    <n v="1331.5839392231239"/>
    <n v="2455.6075280898876"/>
    <n v="0.84020911307927326"/>
    <n v="1031.6119116235955"/>
  </r>
  <r>
    <x v="308"/>
    <x v="26"/>
    <n v="2330.6680326741575"/>
    <n v="1508.1708669052493"/>
    <n v="2776.0750786516851"/>
    <n v="0.83955511527668847"/>
    <n v="1165.3340163370788"/>
  </r>
  <r>
    <x v="308"/>
    <x v="27"/>
    <n v="2156.754940078652"/>
    <n v="1386.1812609912238"/>
    <n v="2563.8038848314604"/>
    <n v="0.84123241751793854"/>
    <n v="1078.377470039326"/>
  </r>
  <r>
    <x v="308"/>
    <x v="28"/>
    <n v="1999.4474499775281"/>
    <n v="1301.6089035579444"/>
    <n v="2385.7862106741572"/>
    <n v="0.83806647931481648"/>
    <n v="999.72372498876405"/>
  </r>
  <r>
    <x v="308"/>
    <x v="29"/>
    <n v="2185.1076488764047"/>
    <n v="1399.1432524992804"/>
    <n v="2594.6670842696631"/>
    <n v="0.84215337764284326"/>
    <n v="1092.5538244382024"/>
  </r>
  <r>
    <x v="308"/>
    <x v="30"/>
    <n v="2163.4409440112358"/>
    <n v="1381.97410924423"/>
    <n v="2567.1636404494379"/>
    <n v="0.84273589338951471"/>
    <n v="1081.7204720056179"/>
  </r>
  <r>
    <x v="308"/>
    <x v="31"/>
    <n v="1792.4366118539328"/>
    <n v="1150.6444480293899"/>
    <n v="2129.9792612359552"/>
    <n v="0.84152772962392242"/>
    <n v="896.21830592696642"/>
  </r>
  <r>
    <x v="308"/>
    <x v="32"/>
    <n v="1661.0667648876406"/>
    <n v="1086.0450752426227"/>
    <n v="1984.5998848314605"/>
    <n v="0.83697816249178336"/>
    <n v="830.5333824438203"/>
  </r>
  <r>
    <x v="308"/>
    <x v="33"/>
    <n v="1767.1635169887641"/>
    <n v="1142.4504462000041"/>
    <n v="2104.2955870786514"/>
    <n v="0.8397886341823676"/>
    <n v="883.58175849438203"/>
  </r>
  <r>
    <x v="308"/>
    <x v="34"/>
    <n v="1817.1343051685392"/>
    <n v="1163.0274288202781"/>
    <n v="2157.4544915730335"/>
    <n v="0.8422584635116166"/>
    <n v="908.56715258426959"/>
  </r>
  <r>
    <x v="308"/>
    <x v="35"/>
    <n v="1802.4332007640451"/>
    <n v="1141.012042395344"/>
    <n v="2133.2308651685394"/>
    <n v="0.8449311465506294"/>
    <n v="901.21660038202253"/>
  </r>
  <r>
    <x v="308"/>
    <x v="36"/>
    <n v="1847.5333363820221"/>
    <n v="1179.4932415699966"/>
    <n v="2191.9360702247191"/>
    <n v="0.84287738199983697"/>
    <n v="923.76666819101104"/>
  </r>
  <r>
    <x v="308"/>
    <x v="37"/>
    <n v="2017.5604424494384"/>
    <n v="1266.0510787819287"/>
    <n v="2381.8974522471908"/>
    <n v="0.8470391706183571"/>
    <n v="1008.7802212247192"/>
  </r>
  <r>
    <x v="308"/>
    <x v="38"/>
    <n v="1845.5315873258426"/>
    <n v="1167.5905776740324"/>
    <n v="2183.8623117977527"/>
    <n v="0.8450768976394869"/>
    <n v="922.76579366292128"/>
  </r>
  <r>
    <x v="308"/>
    <x v="39"/>
    <n v="1731.0428872584273"/>
    <n v="1104.2491167788648"/>
    <n v="2053.2597471910112"/>
    <n v="0.84307058063481888"/>
    <n v="865.52144362921365"/>
  </r>
  <r>
    <x v="308"/>
    <x v="40"/>
    <n v="1734.1792309213483"/>
    <n v="1095.9188030255195"/>
    <n v="2051.4423286516849"/>
    <n v="0.84534632375512186"/>
    <n v="867.08961546067417"/>
  </r>
  <r>
    <x v="308"/>
    <x v="41"/>
    <n v="1712.0181669775284"/>
    <n v="1079.3643415894855"/>
    <n v="2023.866"/>
    <n v="0.84591478239049833"/>
    <n v="856.00908348876419"/>
  </r>
  <r>
    <x v="308"/>
    <x v="42"/>
    <n v="1727.428393011236"/>
    <n v="1098.0674316712907"/>
    <n v="2046.8905533707868"/>
    <n v="0.84392806941559939"/>
    <n v="863.71419650561802"/>
  </r>
  <r>
    <x v="308"/>
    <x v="43"/>
    <n v="1718.1936033370787"/>
    <n v="1081.559382415853"/>
    <n v="2030.2610561797751"/>
    <n v="0.84629195743433328"/>
    <n v="859.09680166853934"/>
  </r>
  <r>
    <x v="308"/>
    <x v="44"/>
    <n v="1689.9543540000002"/>
    <n v="1067.0918871411291"/>
    <n v="1998.6572528089887"/>
    <n v="0.84554485348844799"/>
    <n v="844.9771770000001"/>
  </r>
  <r>
    <x v="308"/>
    <x v="45"/>
    <n v="1709.4207557528091"/>
    <n v="1091.7730062499172"/>
    <n v="2028.3213792134832"/>
    <n v="0.84277608729621867"/>
    <n v="854.71037787640455"/>
  </r>
  <r>
    <x v="308"/>
    <x v="46"/>
    <n v="1688.7792381573033"/>
    <n v="1071.3401630718813"/>
    <n v="1999.9362640449438"/>
    <n v="0.8444165289256198"/>
    <n v="844.38961907865166"/>
  </r>
  <r>
    <x v="308"/>
    <x v="47"/>
    <n v="1671.7886839213484"/>
    <n v="1070.5964125272722"/>
    <n v="1985.2088258426968"/>
    <n v="0.84212233099039069"/>
    <n v="835.89434196067418"/>
  </r>
  <r>
    <x v="309"/>
    <x v="0"/>
    <n v="1650.8432570561799"/>
    <n v="1062.8090163097331"/>
    <n v="1963.3762921348314"/>
    <n v="0.84081857546582373"/>
    <n v="825.42162852808997"/>
  </r>
  <r>
    <x v="309"/>
    <x v="1"/>
    <n v="1631.162092752809"/>
    <n v="1019.5019910474497"/>
    <n v="1923.5576629213479"/>
    <n v="0.84799230311376705"/>
    <n v="815.58104637640452"/>
  </r>
  <r>
    <x v="309"/>
    <x v="2"/>
    <n v="1594.4214881123596"/>
    <n v="1006.4400615526832"/>
    <n v="1885.4976741573032"/>
    <n v="0.84562368332008897"/>
    <n v="797.21074405617981"/>
  </r>
  <r>
    <x v="309"/>
    <x v="3"/>
    <n v="1320.5911318988765"/>
    <n v="838.91819824234324"/>
    <n v="1564.5269831460676"/>
    <n v="0.84408332110919138"/>
    <n v="660.29556594943824"/>
  </r>
  <r>
    <x v="309"/>
    <x v="4"/>
    <n v="1185.5865300674159"/>
    <n v="746.23987843792236"/>
    <n v="1400.8887808988766"/>
    <n v="0.84631024691816537"/>
    <n v="592.79326503370794"/>
  </r>
  <r>
    <x v="309"/>
    <x v="5"/>
    <n v="1100.7391141011237"/>
    <n v="677.4876224304893"/>
    <n v="1292.5231432584269"/>
    <n v="0.85162042926843129"/>
    <n v="550.36955705056187"/>
  </r>
  <r>
    <x v="309"/>
    <x v="6"/>
    <n v="1110.0589983707866"/>
    <n v="697.62652231336506"/>
    <n v="1311.0735084269661"/>
    <n v="0.8466794510268475"/>
    <n v="555.02949918539332"/>
  </r>
  <r>
    <x v="309"/>
    <x v="7"/>
    <n v="1104.4305986966292"/>
    <n v="682.52918483855001"/>
    <n v="1298.3116095505618"/>
    <n v="0.85066681262979027"/>
    <n v="552.2152993483146"/>
  </r>
  <r>
    <x v="309"/>
    <x v="8"/>
    <n v="1109.3620331123595"/>
    <n v="695.06581627030346"/>
    <n v="1309.1220758426966"/>
    <n v="0.84740915578728637"/>
    <n v="554.68101655617977"/>
  </r>
  <r>
    <x v="309"/>
    <x v="9"/>
    <n v="1086.3905444494385"/>
    <n v="688.31989630084104"/>
    <n v="1286.0904691011235"/>
    <n v="0.84472326834731959"/>
    <n v="543.19527222471925"/>
  </r>
  <r>
    <x v="309"/>
    <x v="10"/>
    <n v="1081.844061775281"/>
    <n v="675.01607030607659"/>
    <n v="1275.1600955056178"/>
    <n v="0.84839861723112941"/>
    <n v="540.92203088764052"/>
  </r>
  <r>
    <x v="309"/>
    <x v="11"/>
    <n v="1090.8762452696631"/>
    <n v="693.45411088849357"/>
    <n v="1292.6289438202245"/>
    <n v="0.84392063978213017"/>
    <n v="545.43812263483153"/>
  </r>
  <r>
    <x v="309"/>
    <x v="12"/>
    <n v="1305.6306915842697"/>
    <n v="827.65254553792704"/>
    <n v="1545.8590617977529"/>
    <n v="0.84459878901630903"/>
    <n v="652.81534579213485"/>
  </r>
  <r>
    <x v="309"/>
    <x v="13"/>
    <n v="1434.3828667078653"/>
    <n v="907.23126457553553"/>
    <n v="1697.2102921348312"/>
    <n v="0.84514150860093529"/>
    <n v="717.19143335393267"/>
  </r>
  <r>
    <x v="309"/>
    <x v="14"/>
    <n v="1462.7274712584272"/>
    <n v="930.17308185702814"/>
    <n v="1733.4340533707864"/>
    <n v="0.84383220025823824"/>
    <n v="731.36373562921358"/>
  </r>
  <r>
    <x v="309"/>
    <x v="15"/>
    <n v="1255.0277721235957"/>
    <n v="818.71172696657129"/>
    <n v="1498.4604101123598"/>
    <n v="0.83754483178470451"/>
    <n v="627.51388606179785"/>
  </r>
  <r>
    <x v="309"/>
    <x v="16"/>
    <n v="1173.5881921011237"/>
    <n v="777.73561753838351"/>
    <n v="1407.8998314606742"/>
    <n v="0.8335736434342379"/>
    <n v="586.79409605056185"/>
  </r>
  <r>
    <x v="309"/>
    <x v="17"/>
    <n v="1295.5490080786517"/>
    <n v="856.61592968211835"/>
    <n v="1553.138140449438"/>
    <n v="0.83414924554215975"/>
    <n v="647.77450403932585"/>
  </r>
  <r>
    <x v="309"/>
    <x v="18"/>
    <n v="1243.5359496067415"/>
    <n v="814.24858824906926"/>
    <n v="1486.3991460674158"/>
    <n v="0.83660970399288748"/>
    <n v="621.76797480337075"/>
  </r>
  <r>
    <x v="309"/>
    <x v="19"/>
    <n v="1208.4242986516854"/>
    <n v="787.72279337396026"/>
    <n v="1442.4966151685392"/>
    <n v="0.83773111558427815"/>
    <n v="604.21214932584269"/>
  </r>
  <r>
    <x v="309"/>
    <x v="20"/>
    <n v="1252.089982516854"/>
    <n v="823.09915457397597"/>
    <n v="1498.4063342696631"/>
    <n v="0.83561444841804811"/>
    <n v="626.04499125842699"/>
  </r>
  <r>
    <x v="309"/>
    <x v="21"/>
    <n v="1272.9178977977526"/>
    <n v="839.79432225395169"/>
    <n v="1524.9834353932583"/>
    <n v="0.83470932749475812"/>
    <n v="636.45894889887632"/>
  </r>
  <r>
    <x v="309"/>
    <x v="22"/>
    <n v="1276.949760775281"/>
    <n v="838.0854207121256"/>
    <n v="1527.4121460674155"/>
    <n v="0.83602174047326194"/>
    <n v="638.4748803876405"/>
  </r>
  <r>
    <x v="309"/>
    <x v="23"/>
    <n v="1306.7895989325843"/>
    <n v="841.24613431688738"/>
    <n v="1554.1538258426967"/>
    <n v="0.84083671590488418"/>
    <n v="653.39479946629217"/>
  </r>
  <r>
    <x v="309"/>
    <x v="24"/>
    <n v="1301.4691606516856"/>
    <n v="838.44332122048093"/>
    <n v="1548.1631629213484"/>
    <n v="0.84065374491655198"/>
    <n v="650.73458032584278"/>
  </r>
  <r>
    <x v="309"/>
    <x v="25"/>
    <n v="1294.2280157865168"/>
    <n v="832.5389566506434"/>
    <n v="1538.8785758426966"/>
    <n v="0.84102023129264236"/>
    <n v="647.11400789325842"/>
  </r>
  <r>
    <x v="309"/>
    <x v="26"/>
    <n v="1291.383425022472"/>
    <n v="820.12950922786422"/>
    <n v="1529.7985365168538"/>
    <n v="0.84415260846227436"/>
    <n v="645.69171251123601"/>
  </r>
  <r>
    <x v="309"/>
    <x v="27"/>
    <n v="1324.7972361910115"/>
    <n v="832.74180875170066"/>
    <n v="1564.7832556179776"/>
    <n v="0.84663306016002271"/>
    <n v="662.39861809550575"/>
  </r>
  <r>
    <x v="309"/>
    <x v="28"/>
    <n v="1376.141694269663"/>
    <n v="870.76656577083963"/>
    <n v="1628.4963539325843"/>
    <n v="0.84503824091867252"/>
    <n v="688.07084713483152"/>
  </r>
  <r>
    <x v="309"/>
    <x v="29"/>
    <n v="1393.3186461910111"/>
    <n v="884.2112586592142"/>
    <n v="1650.2019269662921"/>
    <n v="0.84433221378699297"/>
    <n v="696.65932309550556"/>
  </r>
  <r>
    <x v="309"/>
    <x v="30"/>
    <n v="1309.1722476067414"/>
    <n v="820.46844096483687"/>
    <n v="1545.0244129213484"/>
    <n v="0.84734728892169719"/>
    <n v="654.5861238033707"/>
  </r>
  <r>
    <x v="309"/>
    <x v="31"/>
    <n v="1299.6700177752812"/>
    <n v="816.14441206186791"/>
    <n v="1534.677117977528"/>
    <n v="0.84686870127317027"/>
    <n v="649.83500888764058"/>
  </r>
  <r>
    <x v="309"/>
    <x v="32"/>
    <n v="1300.3224096741571"/>
    <n v="815.00276830840141"/>
    <n v="1534.6230421348314"/>
    <n v="0.84732365797483666"/>
    <n v="650.16120483707857"/>
  </r>
  <r>
    <x v="309"/>
    <x v="33"/>
    <n v="1270.531197"/>
    <n v="823.7492451851673"/>
    <n v="1514.2035337078651"/>
    <n v="0.8390755725479131"/>
    <n v="635.26559850000001"/>
  </r>
  <r>
    <x v="309"/>
    <x v="34"/>
    <n v="1253.6703107191008"/>
    <n v="797.96597860246379"/>
    <n v="1486.0817443820224"/>
    <n v="0.84360790747781622"/>
    <n v="626.83515535955041"/>
  </r>
  <r>
    <x v="309"/>
    <x v="35"/>
    <n v="1225.8646386067417"/>
    <n v="774.19516092344713"/>
    <n v="1449.8697387640448"/>
    <n v="0.84549984445619342"/>
    <n v="612.93231930337083"/>
  </r>
  <r>
    <x v="309"/>
    <x v="36"/>
    <n v="1233.3327023932586"/>
    <n v="774.13346065971837"/>
    <n v="1456.156643258427"/>
    <n v="0.84697804189076964"/>
    <n v="616.66635119662931"/>
  </r>
  <r>
    <x v="309"/>
    <x v="37"/>
    <n v="1140.8389292022473"/>
    <n v="718.88067533439164"/>
    <n v="1348.444617977528"/>
    <n v="0.84604062635760358"/>
    <n v="570.41946460112365"/>
  </r>
  <r>
    <x v="309"/>
    <x v="38"/>
    <n v="1083.2785135280901"/>
    <n v="673.70048383567246"/>
    <n v="1275.6820449438205"/>
    <n v="0.84917595087402542"/>
    <n v="541.63925676404506"/>
  </r>
  <r>
    <x v="309"/>
    <x v="39"/>
    <n v="1099.8435947865171"/>
    <n v="687.17147004443109"/>
    <n v="1296.865668539326"/>
    <n v="0.84807827168814098"/>
    <n v="549.92179739325854"/>
  </r>
  <r>
    <x v="309"/>
    <x v="40"/>
    <n v="1100.309589"/>
    <n v="685.40730706504974"/>
    <n v="1296.3272612359551"/>
    <n v="0.84878997912219611"/>
    <n v="550.15479449999998"/>
  </r>
  <r>
    <x v="309"/>
    <x v="41"/>
    <n v="1105.0141044943821"/>
    <n v="694.3159234051335"/>
    <n v="1305.0405252808989"/>
    <n v="0.84672780889814681"/>
    <n v="552.50705224719104"/>
  </r>
  <r>
    <x v="309"/>
    <x v="42"/>
    <n v="1121.7007494606742"/>
    <n v="711.41153117882925"/>
    <n v="1328.2766797752811"/>
    <n v="0.84447823750880302"/>
    <n v="560.85037473033708"/>
  </r>
  <r>
    <x v="309"/>
    <x v="43"/>
    <n v="1102.8664789887641"/>
    <n v="695.31375885328794"/>
    <n v="1303.7544606741571"/>
    <n v="0.84591578572124992"/>
    <n v="551.43323949438206"/>
  </r>
  <r>
    <x v="309"/>
    <x v="44"/>
    <n v="1092.9874016629215"/>
    <n v="696.85815003148207"/>
    <n v="1296.2379185393258"/>
    <n v="0.84319968273614576"/>
    <n v="546.49370083146073"/>
  </r>
  <r>
    <x v="309"/>
    <x v="45"/>
    <n v="1179.8730357977529"/>
    <n v="757.27569769907245"/>
    <n v="1401.9867556179775"/>
    <n v="0.84157216968692428"/>
    <n v="589.93651789887645"/>
  </r>
  <r>
    <x v="309"/>
    <x v="46"/>
    <n v="1302.3038981123595"/>
    <n v="816.03377092576557"/>
    <n v="1536.8495561797752"/>
    <n v="0.84738541445108151"/>
    <n v="651.15194905617977"/>
  </r>
  <r>
    <x v="309"/>
    <x v="47"/>
    <n v="1334.4412903483146"/>
    <n v="837.86271296997393"/>
    <n v="1575.6736601123596"/>
    <n v="0.8469020737791334"/>
    <n v="667.22064517415731"/>
  </r>
  <r>
    <x v="310"/>
    <x v="0"/>
    <n v="1330.7335972584269"/>
    <n v="834.60172825102973"/>
    <n v="1570.7997808988766"/>
    <n v="0.84716945688452161"/>
    <n v="665.36679862921346"/>
  </r>
  <r>
    <x v="310"/>
    <x v="1"/>
    <n v="1321.3853481235953"/>
    <n v="826.37941500640727"/>
    <n v="1558.5128089887639"/>
    <n v="0.84785016876503705"/>
    <n v="660.69267406179767"/>
  </r>
  <r>
    <x v="310"/>
    <x v="2"/>
    <n v="1399.5508122808988"/>
    <n v="895.10430448011914"/>
    <n v="1661.3109859550564"/>
    <n v="0.84243758339822417"/>
    <n v="699.77540614044938"/>
  </r>
  <r>
    <x v="310"/>
    <x v="3"/>
    <n v="1378.5527078089888"/>
    <n v="872.32063878503652"/>
    <n v="1631.3647247191013"/>
    <n v="0.84503035214664013"/>
    <n v="689.27635390449439"/>
  </r>
  <r>
    <x v="310"/>
    <x v="4"/>
    <n v="1368.8397675505621"/>
    <n v="864.1449506507721"/>
    <n v="1618.7862134831462"/>
    <n v="0.8455963833576432"/>
    <n v="684.41988377528105"/>
  </r>
  <r>
    <x v="310"/>
    <x v="5"/>
    <n v="1369.2368756629214"/>
    <n v="859.33883983060264"/>
    <n v="1616.5620505617978"/>
    <n v="0.84700545530378846"/>
    <n v="684.61843783146071"/>
  </r>
  <r>
    <x v="310"/>
    <x v="6"/>
    <n v="1340.4586938876405"/>
    <n v="834.34906188848333"/>
    <n v="1578.9135084269662"/>
    <n v="0.84897537878633234"/>
    <n v="670.22934694382025"/>
  </r>
  <r>
    <x v="310"/>
    <x v="7"/>
    <n v="1448.6382375168539"/>
    <n v="914.33201020954209"/>
    <n v="1713.054514044944"/>
    <n v="0.84564631518716937"/>
    <n v="724.31911875842695"/>
  </r>
  <r>
    <x v="310"/>
    <x v="8"/>
    <n v="1501.8790894382023"/>
    <n v="959.6448700681708"/>
    <n v="1782.2904016853931"/>
    <n v="0.84266800069055825"/>
    <n v="750.93954471910115"/>
  </r>
  <r>
    <x v="310"/>
    <x v="9"/>
    <n v="1556.8501981348315"/>
    <n v="975.65161241386363"/>
    <n v="1837.3019915730338"/>
    <n v="0.8473567248473457"/>
    <n v="778.42509906741577"/>
  </r>
  <r>
    <x v="310"/>
    <x v="10"/>
    <n v="1547.4128022808986"/>
    <n v="965.16960933952862"/>
    <n v="1823.7430617977527"/>
    <n v="0.84848180354722669"/>
    <n v="773.70640114044932"/>
  </r>
  <r>
    <x v="310"/>
    <x v="11"/>
    <n v="1591.901067235955"/>
    <n v="1014.4744065404299"/>
    <n v="1887.6724634831462"/>
    <n v="0.84331423911252501"/>
    <n v="795.9505336179775"/>
  </r>
  <r>
    <x v="310"/>
    <x v="12"/>
    <n v="1810.3551023932582"/>
    <n v="1146.3706532298934"/>
    <n v="2142.7905337078651"/>
    <n v="0.84485864293073776"/>
    <n v="905.17755119662911"/>
  </r>
  <r>
    <x v="310"/>
    <x v="13"/>
    <n v="1898.8089083595507"/>
    <n v="1220.2514808498047"/>
    <n v="2257.0974606741574"/>
    <n v="0.84126137282189317"/>
    <n v="949.40445417977537"/>
  </r>
  <r>
    <x v="310"/>
    <x v="14"/>
    <n v="2006.8871488988766"/>
    <n v="1278.0989882137883"/>
    <n v="2379.3135674157306"/>
    <n v="0.84347316653964133"/>
    <n v="1003.4435744494383"/>
  </r>
  <r>
    <x v="310"/>
    <x v="15"/>
    <n v="1785.4912720112361"/>
    <n v="1150.9460983060706"/>
    <n v="2124.3012977528092"/>
    <n v="0.84050754659897675"/>
    <n v="892.74563600561805"/>
  </r>
  <r>
    <x v="310"/>
    <x v="16"/>
    <n v="1767.7915961460678"/>
    <n v="1147.254268980279"/>
    <n v="2107.4343370786519"/>
    <n v="0.83883590821463005"/>
    <n v="883.89579807303392"/>
  </r>
  <r>
    <x v="310"/>
    <x v="17"/>
    <n v="1799.4792026629216"/>
    <n v="1179.2672323015618"/>
    <n v="2151.4638286516856"/>
    <n v="0.83639760924572393"/>
    <n v="899.73960133146079"/>
  </r>
  <r>
    <x v="310"/>
    <x v="18"/>
    <n v="1822.4182743370789"/>
    <n v="1167.4325250912591"/>
    <n v="2164.2798033707863"/>
    <n v="0.84204374660740688"/>
    <n v="911.20913716853943"/>
  </r>
  <r>
    <x v="310"/>
    <x v="19"/>
    <n v="1816.7655619213485"/>
    <n v="1175.0934719251441"/>
    <n v="2163.6732134831459"/>
    <n v="0.83966726148846893"/>
    <n v="908.38278096067427"/>
  </r>
  <r>
    <x v="310"/>
    <x v="20"/>
    <n v="1752.3327446292137"/>
    <n v="1124.9368560386793"/>
    <n v="2082.3431460674155"/>
    <n v="0.84151968321770643"/>
    <n v="876.16637231460686"/>
  </r>
  <r>
    <x v="310"/>
    <x v="21"/>
    <n v="1669.1426472134833"/>
    <n v="1066.5389721214226"/>
    <n v="1980.7934157303371"/>
    <n v="0.84266366899147571"/>
    <n v="834.57132360674166"/>
  </r>
  <r>
    <x v="310"/>
    <x v="22"/>
    <n v="1727.9875860674154"/>
    <n v="1112.8413121079195"/>
    <n v="2055.3240337078651"/>
    <n v="0.84073730357255394"/>
    <n v="863.99379303370768"/>
  </r>
  <r>
    <x v="310"/>
    <x v="23"/>
    <n v="1714.3076168089888"/>
    <n v="1100.5217207421788"/>
    <n v="2037.1545505617978"/>
    <n v="0.84152064767801948"/>
    <n v="857.15380840449438"/>
  </r>
  <r>
    <x v="310"/>
    <x v="24"/>
    <n v="1718.8419431123598"/>
    <n v="1101.0772780884072"/>
    <n v="2041.2713679775279"/>
    <n v="0.84204480113556479"/>
    <n v="859.42097155617989"/>
  </r>
  <r>
    <x v="310"/>
    <x v="25"/>
    <n v="1778.9146754157305"/>
    <n v="1149.9321462009195"/>
    <n v="2118.2259943820222"/>
    <n v="0.83981344773115985"/>
    <n v="889.45733770786524"/>
  </r>
  <r>
    <x v="310"/>
    <x v="26"/>
    <n v="1778.3392738651687"/>
    <n v="1131.790388922333"/>
    <n v="2107.946882022472"/>
    <n v="0.84363571446304142"/>
    <n v="889.16963693258435"/>
  </r>
  <r>
    <x v="310"/>
    <x v="27"/>
    <n v="1895.8143890224719"/>
    <n v="1224.4697113222676"/>
    <n v="2256.864699438202"/>
    <n v="0.84002128682964206"/>
    <n v="947.90719451123596"/>
  </r>
  <r>
    <x v="310"/>
    <x v="28"/>
    <n v="1895.1214758876404"/>
    <n v="1216.9043535709616"/>
    <n v="2252.1859634831462"/>
    <n v="0.84145870128624578"/>
    <n v="947.56073794382019"/>
  </r>
  <r>
    <x v="310"/>
    <x v="29"/>
    <n v="1927.1940341460675"/>
    <n v="1231.0226527023704"/>
    <n v="2286.8086095505619"/>
    <n v="0.84274391223532641"/>
    <n v="963.59701707303373"/>
  </r>
  <r>
    <x v="310"/>
    <x v="30"/>
    <n v="1775.9323124494383"/>
    <n v="1125.5331628060449"/>
    <n v="2102.5604578651687"/>
    <n v="0.84465219813589965"/>
    <n v="887.96615622471916"/>
  </r>
  <r>
    <x v="310"/>
    <x v="31"/>
    <n v="1721.6541168876404"/>
    <n v="1096.8762214138194"/>
    <n v="2041.3795196629212"/>
    <n v="0.84337777483528642"/>
    <n v="860.82705844382019"/>
  </r>
  <r>
    <x v="310"/>
    <x v="32"/>
    <n v="1704.1651514494381"/>
    <n v="1080.1006035545961"/>
    <n v="2017.6214157303368"/>
    <n v="0.84464069332480096"/>
    <n v="852.08257572471905"/>
  </r>
  <r>
    <x v="310"/>
    <x v="33"/>
    <n v="1683.6776145505617"/>
    <n v="1064.6265522643414"/>
    <n v="1992.0341376404492"/>
    <n v="0.84520520142534616"/>
    <n v="841.83880727528083"/>
  </r>
  <r>
    <x v="310"/>
    <x v="34"/>
    <n v="1598.1332333258426"/>
    <n v="1007.0556769526453"/>
    <n v="1888.9655814606742"/>
    <n v="0.84603618457148355"/>
    <n v="799.06661666292132"/>
  </r>
  <r>
    <x v="310"/>
    <x v="35"/>
    <n v="1587.7760054157302"/>
    <n v="998.54272894084795"/>
    <n v="1875.6652752808984"/>
    <n v="0.84651351514621709"/>
    <n v="793.8880027078651"/>
  </r>
  <r>
    <x v="310"/>
    <x v="36"/>
    <n v="1578.4966423820224"/>
    <n v="974.4005808740817"/>
    <n v="1855.0224101123592"/>
    <n v="0.8509313061540924"/>
    <n v="789.2483211910112"/>
  </r>
  <r>
    <x v="310"/>
    <x v="37"/>
    <n v="1569.2172793483148"/>
    <n v="987.30745698134967"/>
    <n v="1853.9738089887642"/>
    <n v="0.84640746904846098"/>
    <n v="784.60863967415742"/>
  </r>
  <r>
    <x v="310"/>
    <x v="38"/>
    <n v="1566.4253661910113"/>
    <n v="994.90080955736858"/>
    <n v="1855.671320224719"/>
    <n v="0.8441286714509979"/>
    <n v="783.21268309550567"/>
  </r>
  <r>
    <x v="310"/>
    <x v="39"/>
    <n v="1512.4267671573036"/>
    <n v="954.58768570902055"/>
    <n v="1788.4832612359548"/>
    <n v="0.84564770604121908"/>
    <n v="756.21338357865181"/>
  </r>
  <r>
    <x v="310"/>
    <x v="40"/>
    <n v="1548.8553582808991"/>
    <n v="978.68441927189815"/>
    <n v="1832.1506797752811"/>
    <n v="0.84537553345277849"/>
    <n v="774.42767914044953"/>
  </r>
  <r>
    <x v="310"/>
    <x v="41"/>
    <n v="1540.4553060674159"/>
    <n v="959.53065496660543"/>
    <n v="1814.8558146067414"/>
    <n v="0.84880313558199394"/>
    <n v="770.22765303370795"/>
  </r>
  <r>
    <x v="310"/>
    <x v="42"/>
    <n v="1565.2988758314609"/>
    <n v="982.79662900546816"/>
    <n v="1848.2558764044948"/>
    <n v="0.84690593754611276"/>
    <n v="782.64943791573046"/>
  </r>
  <r>
    <x v="310"/>
    <x v="43"/>
    <n v="1568.3663333932582"/>
    <n v="980.46012068604603"/>
    <n v="1849.6148258426965"/>
    <n v="0.84794212907473876"/>
    <n v="784.18316669662909"/>
  </r>
  <r>
    <x v="310"/>
    <x v="44"/>
    <n v="1522.6300143707865"/>
    <n v="957.32739995201291"/>
    <n v="1798.576634831461"/>
    <n v="0.84657499985451967"/>
    <n v="761.31500718539326"/>
  </r>
  <r>
    <x v="310"/>
    <x v="45"/>
    <n v="1566.2916461123596"/>
    <n v="990.93115413405303"/>
    <n v="1853.4330505617977"/>
    <n v="0.8450759231025895"/>
    <n v="783.14582305617978"/>
  </r>
  <r>
    <x v="310"/>
    <x v="46"/>
    <n v="1811.193891977528"/>
    <n v="1137.5167912223485"/>
    <n v="2138.7771657303369"/>
    <n v="0.84683618330993926"/>
    <n v="905.59694598876399"/>
  </r>
  <r>
    <x v="310"/>
    <x v="47"/>
    <n v="1834.2140061235955"/>
    <n v="1154.7130228918106"/>
    <n v="2167.4185533707864"/>
    <n v="0.84626663515037803"/>
    <n v="917.10700306179774"/>
  </r>
  <r>
    <x v="311"/>
    <x v="0"/>
    <n v="1829.5905331011238"/>
    <n v="1148.7797591766657"/>
    <n v="2160.3463735955056"/>
    <n v="0.84689684740512305"/>
    <n v="914.79526655056191"/>
  </r>
  <r>
    <x v="311"/>
    <x v="1"/>
    <n v="1808.1791120224723"/>
    <n v="1130.3504615991676"/>
    <n v="2132.4173764044945"/>
    <n v="0.84794802932588842"/>
    <n v="904.08955601123614"/>
  </r>
  <r>
    <x v="311"/>
    <x v="2"/>
    <n v="1785.2035712359548"/>
    <n v="1140.8956694982728"/>
    <n v="2118.630387640449"/>
    <n v="0.84262152645897015"/>
    <n v="892.60178561797738"/>
  </r>
  <r>
    <x v="311"/>
    <x v="3"/>
    <n v="1802.6763281797751"/>
    <n v="1143.4571364390915"/>
    <n v="2134.744988764045"/>
    <n v="0.84444574769723291"/>
    <n v="901.33816408988753"/>
  </r>
  <r>
    <x v="311"/>
    <x v="4"/>
    <n v="1796.1078358314605"/>
    <n v="1126.1978180142428"/>
    <n v="2119.982283707865"/>
    <n v="0.84722775734241251"/>
    <n v="898.05391791573027"/>
  </r>
  <r>
    <x v="311"/>
    <x v="5"/>
    <n v="1797.9920733033709"/>
    <n v="1126.1531463381302"/>
    <n v="2121.5551853932589"/>
    <n v="0.84748777014258481"/>
    <n v="898.99603665168547"/>
  </r>
  <r>
    <x v="311"/>
    <x v="6"/>
    <n v="1788.6195114269665"/>
    <n v="1124.5679679564771"/>
    <n v="2112.773738764045"/>
    <n v="0.84657409291412999"/>
    <n v="894.30975571348324"/>
  </r>
  <r>
    <x v="311"/>
    <x v="7"/>
    <n v="1804.8117973146068"/>
    <n v="1125.7864577454288"/>
    <n v="2127.1438061797753"/>
    <n v="0.84846722260679786"/>
    <n v="902.4058986573034"/>
  </r>
  <r>
    <x v="311"/>
    <x v="8"/>
    <n v="1826.6203265056179"/>
    <n v="1147.2936579590012"/>
    <n v="2157.0406938202245"/>
    <n v="0.84681774049917624"/>
    <n v="913.31016325280893"/>
  </r>
  <r>
    <x v="311"/>
    <x v="9"/>
    <n v="1849.2595410337085"/>
    <n v="1163.8635169725633"/>
    <n v="2185.026117977528"/>
    <n v="0.84633292289677209"/>
    <n v="924.62977051685425"/>
  </r>
  <r>
    <x v="311"/>
    <x v="10"/>
    <n v="1769.2544127640451"/>
    <n v="1115.7645929128275"/>
    <n v="2091.6959157303372"/>
    <n v="0.84584685539546589"/>
    <n v="884.62720638202256"/>
  </r>
  <r>
    <x v="311"/>
    <x v="11"/>
    <n v="1800.9946968876404"/>
    <n v="1130.8353664758365"/>
    <n v="2126.5865898876405"/>
    <n v="0.8468945988147123"/>
    <n v="900.49734844382021"/>
  </r>
  <r>
    <x v="311"/>
    <x v="12"/>
    <n v="1792.2380577977528"/>
    <n v="1128.0970508473258"/>
    <n v="2117.7158005617976"/>
    <n v="0.84630716610902157"/>
    <n v="896.11902889887642"/>
  </r>
  <r>
    <x v="311"/>
    <x v="13"/>
    <n v="1743.8354414494381"/>
    <n v="1099.0940668416029"/>
    <n v="2061.3029410112358"/>
    <n v="0.84598697588523586"/>
    <n v="871.91772072471906"/>
  </r>
  <r>
    <x v="311"/>
    <x v="14"/>
    <n v="1779.1010731011238"/>
    <n v="1121.9243687987478"/>
    <n v="2103.3104662921351"/>
    <n v="0.84585756673262291"/>
    <n v="889.5505365505619"/>
  </r>
  <r>
    <x v="311"/>
    <x v="15"/>
    <n v="1459.1170291348317"/>
    <n v="932.31162664714645"/>
    <n v="1731.5390477528092"/>
    <n v="0.84267058893559066"/>
    <n v="729.55851456741584"/>
  </r>
  <r>
    <x v="311"/>
    <x v="16"/>
    <n v="1473.7006219550562"/>
    <n v="941.20668361396611"/>
    <n v="1748.6176095505616"/>
    <n v="0.84278038486289408"/>
    <n v="736.85031097752812"/>
  </r>
  <r>
    <x v="311"/>
    <x v="17"/>
    <n v="1557.5309548988766"/>
    <n v="996.00432408519737"/>
    <n v="1848.7637191011233"/>
    <n v="0.84247161430458761"/>
    <n v="778.76547744943832"/>
  </r>
  <r>
    <x v="311"/>
    <x v="18"/>
    <n v="1547.1332057528093"/>
    <n v="984.19331250027847"/>
    <n v="1833.6459943820223"/>
    <n v="0.84374694488083346"/>
    <n v="773.56660287640466"/>
  </r>
  <r>
    <x v="311"/>
    <x v="19"/>
    <n v="1564.1804897191012"/>
    <n v="1002.9071228850722"/>
    <n v="1858.0859241573035"/>
    <n v="0.84182355045206159"/>
    <n v="782.09024485955058"/>
  </r>
  <r>
    <x v="311"/>
    <x v="20"/>
    <n v="1589.7939629662922"/>
    <n v="1006.3727320286081"/>
    <n v="1881.5501376404491"/>
    <n v="0.84493840007897281"/>
    <n v="794.89698148314608"/>
  </r>
  <r>
    <x v="311"/>
    <x v="21"/>
    <n v="1435.5012528202249"/>
    <n v="920.79700355962564"/>
    <n v="1705.4415758426967"/>
    <n v="0.84171822310061351"/>
    <n v="717.75062641011243"/>
  </r>
  <r>
    <x v="311"/>
    <x v="22"/>
    <n v="1451.5071410224718"/>
    <n v="935.66334097944753"/>
    <n v="1726.9449522471907"/>
    <n v="0.8405057376806917"/>
    <n v="725.75357051123592"/>
  </r>
  <r>
    <x v="311"/>
    <x v="23"/>
    <n v="1374.7275031348313"/>
    <n v="862.43023846116239"/>
    <n v="1622.8560084269661"/>
    <n v="0.84710380711308719"/>
    <n v="687.36375156741565"/>
  </r>
  <r>
    <x v="311"/>
    <x v="24"/>
    <n v="1527.6951688651686"/>
    <n v="974.89788602340195"/>
    <n v="1812.2578230337078"/>
    <n v="0.8429789345910047"/>
    <n v="763.84758443258431"/>
  </r>
  <r>
    <x v="311"/>
    <x v="25"/>
    <n v="1550.4599992247195"/>
    <n v="999.50195674780514"/>
    <n v="1844.7033286516855"/>
    <n v="0.8404928722918108"/>
    <n v="775.22999961235973"/>
  </r>
  <r>
    <x v="311"/>
    <x v="26"/>
    <n v="1559.2976807865168"/>
    <n v="998.16389298431898"/>
    <n v="1851.415786516854"/>
    <n v="0.84221906939666358"/>
    <n v="779.64884039325841"/>
  </r>
  <r>
    <x v="311"/>
    <x v="27"/>
    <n v="1607.1289477078656"/>
    <n v="1022.5843595632558"/>
    <n v="1904.8732837078653"/>
    <n v="0.84369336346592261"/>
    <n v="803.56447385393278"/>
  </r>
  <r>
    <x v="311"/>
    <x v="28"/>
    <n v="1611.655169764045"/>
    <n v="1016.4851026521839"/>
    <n v="1905.4328511235954"/>
    <n v="0.84582102634248402"/>
    <n v="805.82758488202251"/>
  </r>
  <r>
    <x v="311"/>
    <x v="29"/>
    <n v="1636.6324596067416"/>
    <n v="1031.1625065042501"/>
    <n v="1934.389289325843"/>
    <n v="0.84607191977222274"/>
    <n v="818.31622980337079"/>
  </r>
  <r>
    <x v="311"/>
    <x v="30"/>
    <n v="1644.5381527415727"/>
    <n v="1042.7343324114599"/>
    <n v="1947.2546376404493"/>
    <n v="0.84454191093072051"/>
    <n v="822.26907637078637"/>
  </r>
  <r>
    <x v="311"/>
    <x v="31"/>
    <n v="1627.827195033708"/>
    <n v="1032.1736329109046"/>
    <n v="1927.4863904494382"/>
    <n v="0.84453369066545902"/>
    <n v="813.913597516854"/>
  </r>
  <r>
    <x v="311"/>
    <x v="32"/>
    <n v="1666.0184599213483"/>
    <n v="1067.1338009952815"/>
    <n v="1978.4822612359551"/>
    <n v="0.84206893969349461"/>
    <n v="833.00922996067413"/>
  </r>
  <r>
    <x v="311"/>
    <x v="33"/>
    <n v="1665.5524657078649"/>
    <n v="1043.0435207233863"/>
    <n v="1965.1984129213483"/>
    <n v="0.84752381986302983"/>
    <n v="832.77623285393247"/>
  </r>
  <r>
    <x v="311"/>
    <x v="34"/>
    <n v="1612.1981543258428"/>
    <n v="1005.6105809983453"/>
    <n v="1900.1146095505617"/>
    <n v="0.8484741637280393"/>
    <n v="806.09907716292139"/>
  </r>
  <r>
    <x v="311"/>
    <x v="35"/>
    <n v="1580.5064956853932"/>
    <n v="996.60304547251928"/>
    <n v="1868.4802415730337"/>
    <n v="0.84587808879091941"/>
    <n v="790.25324784269662"/>
  </r>
  <r>
    <x v="311"/>
    <x v="36"/>
    <n v="1588.318989977528"/>
    <n v="993.51317787435084"/>
    <n v="1873.4528679775283"/>
    <n v="0.84780301502443756"/>
    <n v="794.15949498876398"/>
  </r>
  <r>
    <x v="311"/>
    <x v="37"/>
    <n v="1605.333856955056"/>
    <n v="1009.4482938335008"/>
    <n v="1896.3340028089888"/>
    <n v="0.84654594316039156"/>
    <n v="802.66692847752802"/>
  </r>
  <r>
    <x v="311"/>
    <x v="38"/>
    <n v="1620.3469748764046"/>
    <n v="1033.2897753956192"/>
    <n v="1921.7731601123596"/>
    <n v="0.84315204755053841"/>
    <n v="810.1734874382023"/>
  </r>
  <r>
    <x v="311"/>
    <x v="39"/>
    <n v="1589.3644378651686"/>
    <n v="1011.2091846267836"/>
    <n v="1883.7790028089887"/>
    <n v="0.84371066642912729"/>
    <n v="794.68221893258431"/>
  </r>
  <r>
    <x v="311"/>
    <x v="40"/>
    <n v="1564.4236171348316"/>
    <n v="1000.0549205670611"/>
    <n v="1856.7528370786515"/>
    <n v="0.84255889415859986"/>
    <n v="782.2118085674158"/>
  </r>
  <r>
    <x v="311"/>
    <x v="41"/>
    <n v="1539.3774411910115"/>
    <n v="970.83055597430211"/>
    <n v="1819.9436460674156"/>
    <n v="0.84583797114671144"/>
    <n v="769.68872059550574"/>
  </r>
  <r>
    <x v="311"/>
    <x v="42"/>
    <n v="1533.1493272247192"/>
    <n v="972.05317646201843"/>
    <n v="1815.3330926966294"/>
    <n v="0.84455537851032414"/>
    <n v="766.57466361235959"/>
  </r>
  <r>
    <x v="311"/>
    <x v="43"/>
    <n v="1542.7528601460674"/>
    <n v="974.80776385954334"/>
    <n v="1824.9209747191012"/>
    <n v="0.845380639226602"/>
    <n v="771.3764300730337"/>
  </r>
  <r>
    <x v="311"/>
    <x v="44"/>
    <n v="1514.3677343595507"/>
    <n v="950.28081394644641"/>
    <n v="1787.8319999999999"/>
    <n v="0.84704140789489768"/>
    <n v="757.18386717977535"/>
  </r>
  <r>
    <x v="311"/>
    <x v="45"/>
    <n v="1708.0389816067418"/>
    <n v="1072.0282709272929"/>
    <n v="2016.5916235955056"/>
    <n v="0.84699299631195224"/>
    <n v="854.0194908033709"/>
  </r>
  <r>
    <x v="311"/>
    <x v="46"/>
    <n v="1869.6741397078652"/>
    <n v="1163.1423973868852"/>
    <n v="2201.9495056179776"/>
    <n v="0.84909946160783589"/>
    <n v="934.83706985393258"/>
  </r>
  <r>
    <x v="311"/>
    <x v="47"/>
    <n v="1912.7198486629215"/>
    <n v="1195.607446164955"/>
    <n v="2255.6538707865166"/>
    <n v="0.84796691258130907"/>
    <n v="956.35992433146077"/>
  </r>
  <r>
    <x v="312"/>
    <x v="0"/>
    <n v="1910.5843795280898"/>
    <n v="1194.6678708118279"/>
    <n v="2253.3450674157302"/>
    <n v="0.84788806080165136"/>
    <n v="955.29218976404491"/>
  </r>
  <r>
    <x v="312"/>
    <x v="1"/>
    <n v="1927.2872329887641"/>
    <n v="1221.0292443916458"/>
    <n v="2281.5232837078652"/>
    <n v="0.84473704333912958"/>
    <n v="963.64361649438206"/>
  </r>
  <r>
    <x v="312"/>
    <x v="2"/>
    <n v="1941.7857312134836"/>
    <n v="1227.1673716222901"/>
    <n v="2297.0571573033708"/>
    <n v="0.84533627081924334"/>
    <n v="970.89286560674179"/>
  </r>
  <r>
    <x v="312"/>
    <x v="3"/>
    <n v="1875.5983444044948"/>
    <n v="1182.378271345151"/>
    <n v="2217.180084269663"/>
    <n v="0.84593865771724863"/>
    <n v="937.79917220224741"/>
  </r>
  <r>
    <x v="312"/>
    <x v="4"/>
    <n v="1841.9535621910113"/>
    <n v="1176.8511042736841"/>
    <n v="2185.811393258427"/>
    <n v="0.84268641286802848"/>
    <n v="920.97678109550566"/>
  </r>
  <r>
    <x v="312"/>
    <x v="5"/>
    <n v="1786.974349247191"/>
    <n v="1130.1434244922427"/>
    <n v="2114.3560449438205"/>
    <n v="0.84516245668296219"/>
    <n v="893.48717462359548"/>
  </r>
  <r>
    <x v="312"/>
    <x v="6"/>
    <n v="1813.8156159438201"/>
    <n v="1152.0820830273658"/>
    <n v="2148.7717921348312"/>
    <n v="0.84411738025552352"/>
    <n v="906.90780797191007"/>
  </r>
  <r>
    <x v="312"/>
    <x v="7"/>
    <n v="1787.2701542696627"/>
    <n v="1132.0676157340147"/>
    <n v="2115.6350561797753"/>
    <n v="0.84479133064516121"/>
    <n v="893.63507713483136"/>
  </r>
  <r>
    <x v="312"/>
    <x v="8"/>
    <n v="1742.7251595842695"/>
    <n v="1095.8311708644803"/>
    <n v="2058.6250112359548"/>
    <n v="0.84654813289088249"/>
    <n v="871.36257979213474"/>
  </r>
  <r>
    <x v="312"/>
    <x v="9"/>
    <n v="1765.3157486292137"/>
    <n v="1110.0445109470365"/>
    <n v="2085.3149662921346"/>
    <n v="0.84654633816209235"/>
    <n v="882.65787431460683"/>
  </r>
  <r>
    <x v="312"/>
    <x v="10"/>
    <n v="1745.0227136629214"/>
    <n v="1093.7146410738033"/>
    <n v="2059.4455533707865"/>
    <n v="0.84732646163272674"/>
    <n v="872.51135683146072"/>
  </r>
  <r>
    <x v="312"/>
    <x v="11"/>
    <n v="1812.7336989438206"/>
    <n v="1164.9590097087128"/>
    <n v="2154.7930196629213"/>
    <n v="0.84125653016427082"/>
    <n v="906.36684947191031"/>
  </r>
  <r>
    <x v="312"/>
    <x v="12"/>
    <n v="1791.8409496853938"/>
    <n v="1144.3019158444356"/>
    <n v="2126.057587078652"/>
    <n v="0.84279981905264634"/>
    <n v="895.92047484269688"/>
  </r>
  <r>
    <x v="312"/>
    <x v="13"/>
    <n v="1795.5932161348314"/>
    <n v="1145.4019248336042"/>
    <n v="2129.8123314606742"/>
    <n v="0.84307579105027175"/>
    <n v="897.79660806741572"/>
  </r>
  <r>
    <x v="312"/>
    <x v="14"/>
    <n v="1824.302511808989"/>
    <n v="1150.3410066922286"/>
    <n v="2156.7021320224721"/>
    <n v="0.84587597180062524"/>
    <n v="912.15125590449452"/>
  </r>
  <r>
    <x v="312"/>
    <x v="15"/>
    <n v="1450.8547491235956"/>
    <n v="933.74543171523021"/>
    <n v="1725.3579438202246"/>
    <n v="0.84090072690143702"/>
    <n v="725.42737456179782"/>
  </r>
  <r>
    <x v="312"/>
    <x v="16"/>
    <n v="1479.333073752809"/>
    <n v="954.78449291414995"/>
    <n v="1760.6929803370786"/>
    <n v="0.84019933643944889"/>
    <n v="739.66653687640451"/>
  </r>
  <r>
    <x v="312"/>
    <x v="17"/>
    <n v="1453.7925387303371"/>
    <n v="932.37847253140455"/>
    <n v="1727.0907219101125"/>
    <n v="0.84175806185935886"/>
    <n v="726.89626936516856"/>
  </r>
  <r>
    <x v="312"/>
    <x v="18"/>
    <n v="1486.03123405618"/>
    <n v="959.69379219106565"/>
    <n v="1768.9830421348311"/>
    <n v="0.84004832079273006"/>
    <n v="743.01561702808999"/>
  </r>
  <r>
    <x v="312"/>
    <x v="19"/>
    <n v="1472.6187049550563"/>
    <n v="945.41201494894096"/>
    <n v="1749.9742078651684"/>
    <n v="0.8415088052934997"/>
    <n v="736.30935247752814"/>
  </r>
  <r>
    <x v="312"/>
    <x v="20"/>
    <n v="1540.232439269663"/>
    <n v="967.80855211884159"/>
    <n v="1819.05727247191"/>
    <n v="0.846720145966953"/>
    <n v="770.11621963483151"/>
  </r>
  <r>
    <x v="312"/>
    <x v="21"/>
    <n v="1376.5752714943819"/>
    <n v="861.20793314686011"/>
    <n v="1623.7729466292133"/>
    <n v="0.8477633984184868"/>
    <n v="688.28763574719096"/>
  </r>
  <r>
    <x v="312"/>
    <x v="22"/>
    <n v="1404.2553277752811"/>
    <n v="899.40323232875664"/>
    <n v="1667.5908370786515"/>
    <n v="0.84208625794281078"/>
    <n v="702.12766388764055"/>
  </r>
  <r>
    <x v="312"/>
    <x v="23"/>
    <n v="1520.4540240000001"/>
    <n v="965.20883729310492"/>
    <n v="1800.94656741573"/>
    <n v="0.84425271216223652"/>
    <n v="760.22701200000006"/>
  </r>
  <r>
    <x v="312"/>
    <x v="24"/>
    <n v="1478.5996393820224"/>
    <n v="944.14593835301298"/>
    <n v="1754.328488764045"/>
    <n v="0.8428294067228661"/>
    <n v="739.29981969101118"/>
  </r>
  <r>
    <x v="312"/>
    <x v="25"/>
    <n v="1498.5320353483146"/>
    <n v="958.2500612474247"/>
    <n v="1778.7190449438201"/>
    <n v="0.84247820902802839"/>
    <n v="749.2660176741573"/>
  </r>
  <r>
    <x v="312"/>
    <x v="26"/>
    <n v="1534.4297982808989"/>
    <n v="975.08118059745277"/>
    <n v="1818.0368848314608"/>
    <n v="0.84400366740807165"/>
    <n v="767.21489914044946"/>
  </r>
  <r>
    <x v="312"/>
    <x v="27"/>
    <n v="1630.7649846404495"/>
    <n v="1047.5902478337018"/>
    <n v="1938.2568876404496"/>
    <n v="0.84135647603743202"/>
    <n v="815.38249232022474"/>
  </r>
  <r>
    <x v="312"/>
    <x v="28"/>
    <n v="1852.76462794382"/>
    <n v="1190.3365219768768"/>
    <n v="2202.1893202247188"/>
    <n v="0.84132849566029033"/>
    <n v="926.38231397190998"/>
  </r>
  <r>
    <x v="312"/>
    <x v="29"/>
    <n v="1610.5854091348313"/>
    <n v="1018.7291364384154"/>
    <n v="1905.7267415730335"/>
    <n v="0.84512924859595284"/>
    <n v="805.29270456741563"/>
  </r>
  <r>
    <x v="312"/>
    <x v="30"/>
    <n v="1597.942783516854"/>
    <n v="1026.3381062339038"/>
    <n v="1899.1553511235954"/>
    <n v="0.8413965621988031"/>
    <n v="798.97139175842699"/>
  </r>
  <r>
    <x v="312"/>
    <x v="31"/>
    <n v="1629.3426892584268"/>
    <n v="1042.6560370506713"/>
    <n v="1934.3963426966288"/>
    <n v="0.84230033592136322"/>
    <n v="814.67134462921342"/>
  </r>
  <r>
    <x v="312"/>
    <x v="32"/>
    <n v="1684.2813809662921"/>
    <n v="1089.6274918997688"/>
    <n v="2006.0139185393257"/>
    <n v="0.83961599937088049"/>
    <n v="842.14069048314605"/>
  </r>
  <r>
    <x v="312"/>
    <x v="33"/>
    <n v="1631.2633958426968"/>
    <n v="1034.2314638021669"/>
    <n v="1931.4903539325844"/>
    <n v="0.84456202047366447"/>
    <n v="815.6316979213484"/>
  </r>
  <r>
    <x v="312"/>
    <x v="34"/>
    <n v="1626.2185019662923"/>
    <n v="1016.490076391485"/>
    <n v="1917.7691966292134"/>
    <n v="0.847974044439045"/>
    <n v="813.10925098314613"/>
  </r>
  <r>
    <x v="312"/>
    <x v="35"/>
    <n v="1686.2669215280901"/>
    <n v="1055.0431058920103"/>
    <n v="1989.1234466292135"/>
    <n v="0.84774372570272249"/>
    <n v="843.13346076404503"/>
  </r>
  <r>
    <x v="312"/>
    <x v="36"/>
    <n v="1771.4547158764044"/>
    <n v="1125.2570058332667"/>
    <n v="2098.6317303370788"/>
    <n v="0.84409984385010528"/>
    <n v="885.7273579382022"/>
  </r>
  <r>
    <x v="312"/>
    <x v="37"/>
    <n v="1903.2257230786518"/>
    <n v="1196.3003271852406"/>
    <n v="2247.9774522471907"/>
    <n v="0.84663915164099712"/>
    <n v="951.61286153932588"/>
  </r>
  <r>
    <x v="312"/>
    <x v="38"/>
    <n v="1641.6287280000001"/>
    <n v="1031.6586840491016"/>
    <n v="1938.8822865168536"/>
    <n v="0.84668818701167214"/>
    <n v="820.81436400000007"/>
  </r>
  <r>
    <x v="312"/>
    <x v="39"/>
    <n v="1577.0419300112362"/>
    <n v="999.68076179216598"/>
    <n v="1867.1965280898876"/>
    <n v="0.84460414653005222"/>
    <n v="788.52096500561811"/>
  </r>
  <r>
    <x v="312"/>
    <x v="40"/>
    <n v="1502.3693963932585"/>
    <n v="938.92340378392248"/>
    <n v="1771.6351095505618"/>
    <n v="0.84801288272864939"/>
    <n v="751.18469819662926"/>
  </r>
  <r>
    <x v="312"/>
    <x v="41"/>
    <n v="1476.3182937977531"/>
    <n v="928.27382020378195"/>
    <n v="1743.9059578651688"/>
    <n v="0.84655843231650652"/>
    <n v="738.15914689887654"/>
  </r>
  <r>
    <x v="312"/>
    <x v="42"/>
    <n v="1512.4956532584272"/>
    <n v="949.9508124201393"/>
    <n v="1786.071008426966"/>
    <n v="0.84682839938738885"/>
    <n v="756.24782662921359"/>
  </r>
  <r>
    <x v="312"/>
    <x v="43"/>
    <n v="1478.1660621573035"/>
    <n v="922.9292229864493"/>
    <n v="1742.634"/>
    <n v="0.84823667055578134"/>
    <n v="739.08303107865174"/>
  </r>
  <r>
    <x v="312"/>
    <x v="44"/>
    <n v="1480.941766820225"/>
    <n v="925.10698614852026"/>
    <n v="1746.1418764044943"/>
    <n v="0.84812224414985871"/>
    <n v="740.47088341011249"/>
  </r>
  <r>
    <x v="312"/>
    <x v="45"/>
    <n v="1521.6939738202245"/>
    <n v="950.02676968928699"/>
    <n v="1793.9073033707866"/>
    <n v="0.84825674713566979"/>
    <n v="760.84698691011226"/>
  </r>
  <r>
    <x v="312"/>
    <x v="46"/>
    <n v="1711.0902306741571"/>
    <n v="1076.2139001820167"/>
    <n v="2021.40202247191"/>
    <n v="0.84648685004367308"/>
    <n v="855.54511533707853"/>
  </r>
  <r>
    <x v="312"/>
    <x v="47"/>
    <n v="1783.0599978539321"/>
    <n v="1129.5225589342165"/>
    <n v="2110.7165056179774"/>
    <n v="0.84476526956986409"/>
    <n v="891.52999892696607"/>
  </r>
  <r>
    <x v="313"/>
    <x v="0"/>
    <n v="1761.2352601685393"/>
    <n v="1114.9345930848319"/>
    <n v="2084.4732640449438"/>
    <n v="0.84493060695383659"/>
    <n v="880.61763008426965"/>
  </r>
  <r>
    <x v="313"/>
    <x v="1"/>
    <n v="1732.7204664269661"/>
    <n v="1096.0746555925168"/>
    <n v="2050.292629213483"/>
    <n v="0.84510885994437712"/>
    <n v="866.36023321348307"/>
  </r>
  <r>
    <x v="313"/>
    <x v="2"/>
    <n v="1712.4274314606744"/>
    <n v="1086.4367188699539"/>
    <n v="2027.9922219101122"/>
    <n v="0.84439546313830749"/>
    <n v="856.21371573033719"/>
  </r>
  <r>
    <x v="313"/>
    <x v="3"/>
    <n v="1682.9806492921348"/>
    <n v="1059.6112448469978"/>
    <n v="1988.7684269662921"/>
    <n v="0.84624264266875349"/>
    <n v="841.49032464606739"/>
  </r>
  <r>
    <x v="313"/>
    <x v="4"/>
    <n v="1665.0905236179776"/>
    <n v="1049.2065803918942"/>
    <n v="1968.0855926966294"/>
    <n v="0.84604578672643282"/>
    <n v="832.54526180898881"/>
  </r>
  <r>
    <x v="313"/>
    <x v="5"/>
    <n v="1659.8632841797755"/>
    <n v="1051.2300608349369"/>
    <n v="1964.7469971910111"/>
    <n v="0.84482291437669765"/>
    <n v="829.93164208988776"/>
  </r>
  <r>
    <x v="313"/>
    <x v="6"/>
    <n v="1734.8478313146072"/>
    <n v="1107.8230806312977"/>
    <n v="2058.3898988764045"/>
    <n v="0.84281788997390317"/>
    <n v="867.42391565730361"/>
  </r>
  <r>
    <x v="313"/>
    <x v="7"/>
    <n v="1740.3019896741575"/>
    <n v="1090.2627842763222"/>
    <n v="2053.612415730337"/>
    <n v="0.84743448975265601"/>
    <n v="870.15099483707877"/>
  </r>
  <r>
    <x v="313"/>
    <x v="8"/>
    <n v="1730.4917984494384"/>
    <n v="1079.7206779730648"/>
    <n v="2039.705519662921"/>
    <n v="0.84840276293188499"/>
    <n v="865.24589922471921"/>
  </r>
  <r>
    <x v="313"/>
    <x v="9"/>
    <n v="1737.7126826966291"/>
    <n v="1092.0891230474085"/>
    <n v="2052.389831460674"/>
    <n v="0.84667769059248799"/>
    <n v="868.85634134831457"/>
  </r>
  <r>
    <x v="313"/>
    <x v="10"/>
    <n v="1742.4253024382024"/>
    <n v="1085.386100378634"/>
    <n v="2052.8294915730335"/>
    <n v="0.84879202563629585"/>
    <n v="871.21265121910119"/>
  </r>
  <r>
    <x v="313"/>
    <x v="11"/>
    <n v="1717.9788407865169"/>
    <n v="1074.2659671225715"/>
    <n v="2026.2030168539327"/>
    <n v="0.84788090161567686"/>
    <n v="858.98942039325846"/>
  </r>
  <r>
    <x v="313"/>
    <x v="12"/>
    <n v="1901.4914141797758"/>
    <n v="1198.8346483768348"/>
    <n v="2247.8598960674158"/>
    <n v="0.84591189046363413"/>
    <n v="950.7457070898879"/>
  </r>
  <r>
    <x v="313"/>
    <x v="13"/>
    <n v="1958.3994379550563"/>
    <n v="1229.6600562538567"/>
    <n v="2312.4429101123596"/>
    <n v="0.84689634039869088"/>
    <n v="979.19971897752816"/>
  </r>
  <r>
    <x v="313"/>
    <x v="14"/>
    <n v="1946.5024030786519"/>
    <n v="1227.2756173911321"/>
    <n v="2301.1034410112361"/>
    <n v="0.84589956643724273"/>
    <n v="973.25120153932596"/>
  </r>
  <r>
    <x v="313"/>
    <x v="15"/>
    <n v="1693.0137073146068"/>
    <n v="1062.965498654381"/>
    <n v="1999.0475393258425"/>
    <n v="0.84691017797683676"/>
    <n v="846.5068536573034"/>
  </r>
  <r>
    <x v="313"/>
    <x v="16"/>
    <n v="1645.0527724382025"/>
    <n v="1034.9233410634763"/>
    <n v="1943.518702247191"/>
    <n v="0.84643012209561574"/>
    <n v="822.52638621910125"/>
  </r>
  <r>
    <x v="313"/>
    <x v="17"/>
    <n v="1631.3971159213481"/>
    <n v="1039.5873852273585"/>
    <n v="1934.4762808988764"/>
    <n v="0.84332753625870305"/>
    <n v="815.69855796067407"/>
  </r>
  <r>
    <x v="313"/>
    <x v="18"/>
    <n v="1697.3737923033709"/>
    <n v="1089.4586260401932"/>
    <n v="2016.9278342696628"/>
    <n v="0.84156396845898873"/>
    <n v="848.68689615168546"/>
  </r>
  <r>
    <x v="313"/>
    <x v="19"/>
    <n v="1720.7383369550564"/>
    <n v="1101.8173793778565"/>
    <n v="2043.2674719101121"/>
    <n v="0.84215031101457061"/>
    <n v="860.36916847752821"/>
  </r>
  <r>
    <x v="313"/>
    <x v="20"/>
    <n v="1768.2940594719098"/>
    <n v="1123.5325652905813"/>
    <n v="2095.0392134831463"/>
    <n v="0.84403864523948446"/>
    <n v="884.1470297359549"/>
  </r>
  <r>
    <x v="313"/>
    <x v="21"/>
    <n v="1815.023148775281"/>
    <n v="1156.6052094071374"/>
    <n v="2152.2185393258428"/>
    <n v="0.84332660257810799"/>
    <n v="907.51157438764051"/>
  </r>
  <r>
    <x v="313"/>
    <x v="22"/>
    <n v="2044.8271821235955"/>
    <n v="1301.4138470360981"/>
    <n v="2423.8391460674161"/>
    <n v="0.84363155263056433"/>
    <n v="1022.4135910617978"/>
  </r>
  <r>
    <x v="313"/>
    <x v="23"/>
    <n v="2115.1679956179778"/>
    <n v="1333.5708296340749"/>
    <n v="2500.4693174157305"/>
    <n v="0.84590839842979282"/>
    <n v="1057.5839978089889"/>
  </r>
  <r>
    <x v="313"/>
    <x v="24"/>
    <n v="2082.3822636067416"/>
    <n v="1314.8338751540559"/>
    <n v="2462.743188202247"/>
    <n v="0.845553963394307"/>
    <n v="1041.1911318033708"/>
  </r>
  <r>
    <x v="313"/>
    <x v="25"/>
    <n v="2148.7722565955055"/>
    <n v="1357.4692743089045"/>
    <n v="2541.6421938202247"/>
    <n v="0.84542673308621208"/>
    <n v="1074.3861282977527"/>
  </r>
  <r>
    <x v="313"/>
    <x v="26"/>
    <n v="2120.2939319662919"/>
    <n v="1358.8371543854764"/>
    <n v="2518.3496123595505"/>
    <n v="0.84193787930012509"/>
    <n v="1060.1469659831459"/>
  </r>
  <r>
    <x v="313"/>
    <x v="27"/>
    <n v="2228.2222439325842"/>
    <n v="1425.7469404660962"/>
    <n v="2645.3220421348315"/>
    <n v="0.84232551214609819"/>
    <n v="1114.1111219662921"/>
  </r>
  <r>
    <x v="313"/>
    <x v="28"/>
    <n v="2343.4646389887639"/>
    <n v="1499.2408575672814"/>
    <n v="2782.0046123595507"/>
    <n v="0.84236547580744658"/>
    <n v="1171.732319494382"/>
  </r>
  <r>
    <x v="313"/>
    <x v="29"/>
    <n v="2324.8167662022474"/>
    <n v="1485.6641509717354"/>
    <n v="2758.9800589887636"/>
    <n v="0.84263630635096065"/>
    <n v="1162.4083831011237"/>
  </r>
  <r>
    <x v="313"/>
    <x v="30"/>
    <n v="1937.5472099325843"/>
    <n v="1267.8389019484018"/>
    <n v="2315.4923174157307"/>
    <n v="0.83677548630134846"/>
    <n v="968.77360496629217"/>
  </r>
  <r>
    <x v="313"/>
    <x v="31"/>
    <n v="1866.7241937303372"/>
    <n v="1205.7947049390511"/>
    <n v="2222.2961292134833"/>
    <n v="0.83999795040412084"/>
    <n v="933.36209686516861"/>
  </r>
  <r>
    <x v="313"/>
    <x v="32"/>
    <n v="1985.8444710674157"/>
    <n v="1272.2535432994628"/>
    <n v="2358.4332387640447"/>
    <n v="0.84201852247813169"/>
    <n v="992.92223553370786"/>
  </r>
  <r>
    <x v="313"/>
    <x v="33"/>
    <n v="2141.5999978314612"/>
    <n v="1371.0297903848423"/>
    <n v="2542.8671292134827"/>
    <n v="0.84219893883872143"/>
    <n v="1070.7999989157306"/>
  </r>
  <r>
    <x v="313"/>
    <x v="34"/>
    <n v="1908.412441280899"/>
    <n v="1201.9680750338848"/>
    <n v="2255.385842696629"/>
    <n v="0.84615785252918196"/>
    <n v="954.20622064044949"/>
  </r>
  <r>
    <x v="313"/>
    <x v="35"/>
    <n v="1850.9006510898878"/>
    <n v="1170.8015159631127"/>
    <n v="2190.1163005617973"/>
    <n v="0.84511523457229387"/>
    <n v="925.45032554494389"/>
  </r>
  <r>
    <x v="313"/>
    <x v="36"/>
    <n v="1844.5145043033708"/>
    <n v="1177.0256171919134"/>
    <n v="2188.0637696629215"/>
    <n v="0.84298937255723783"/>
    <n v="922.25725215168541"/>
  </r>
  <r>
    <x v="313"/>
    <x v="37"/>
    <n v="1841.7387996404493"/>
    <n v="1152.2145225202651"/>
    <n v="2172.4640646067419"/>
    <n v="0.84776490881741684"/>
    <n v="920.86939982022466"/>
  </r>
  <r>
    <x v="313"/>
    <x v="38"/>
    <n v="1801.9915192921351"/>
    <n v="1152.7679784122358"/>
    <n v="2139.1698033707867"/>
    <n v="0.84237890627132805"/>
    <n v="900.99575964606754"/>
  </r>
  <r>
    <x v="313"/>
    <x v="39"/>
    <n v="1855.9698577078652"/>
    <n v="1171.8374277336472"/>
    <n v="2194.9549129213483"/>
    <n v="0.84556172283178466"/>
    <n v="927.98492885393262"/>
  </r>
  <r>
    <x v="313"/>
    <x v="40"/>
    <n v="1820.7731121573033"/>
    <n v="1141.563633039563"/>
    <n v="2149.0421713483142"/>
    <n v="0.84724866567646084"/>
    <n v="910.38655607865167"/>
  </r>
  <r>
    <x v="313"/>
    <x v="41"/>
    <n v="1901.0618890786518"/>
    <n v="1211.3961712878652"/>
    <n v="2254.2220365168537"/>
    <n v="0.84333391222459486"/>
    <n v="950.5309445393259"/>
  </r>
  <r>
    <x v="313"/>
    <x v="42"/>
    <n v="1973.1734805842698"/>
    <n v="1251.8220347402657"/>
    <n v="2336.7652837078654"/>
    <n v="0.8444037979943515"/>
    <n v="986.58674029213489"/>
  </r>
  <r>
    <x v="313"/>
    <x v="43"/>
    <n v="1666.1076066404498"/>
    <n v="1049.9827929357386"/>
    <n v="1969.3599016853934"/>
    <n v="0.84601479151402548"/>
    <n v="833.05380332022492"/>
  </r>
  <r>
    <x v="313"/>
    <x v="44"/>
    <n v="1692.4058887752808"/>
    <n v="1058.4671860169005"/>
    <n v="1996.1439016853931"/>
    <n v="0.84783761699060933"/>
    <n v="846.2029443876404"/>
  </r>
  <r>
    <x v="313"/>
    <x v="45"/>
    <n v="1695.9150278089885"/>
    <n v="1063.6986455426184"/>
    <n v="2001.8947500000002"/>
    <n v="0.84715494049274487"/>
    <n v="847.95751390449425"/>
  </r>
  <r>
    <x v="313"/>
    <x v="46"/>
    <n v="1822.3048148764044"/>
    <n v="1141.1161391273013"/>
    <n v="2150.1025280898875"/>
    <n v="0.84754321762288576"/>
    <n v="911.1524074382022"/>
  </r>
  <r>
    <x v="313"/>
    <x v="47"/>
    <n v="1877.790543269663"/>
    <n v="1182.1801909015203"/>
    <n v="2218.9293202247186"/>
    <n v="0.8462597371418269"/>
    <n v="938.89527163483149"/>
  </r>
  <r>
    <x v="314"/>
    <x v="0"/>
    <n v="1856.9504716179774"/>
    <n v="1168.562185109233"/>
    <n v="2194.0379747191009"/>
    <n v="0.84636204706334661"/>
    <n v="928.47523580898871"/>
  </r>
  <r>
    <x v="314"/>
    <x v="1"/>
    <n v="1889.6956823932585"/>
    <n v="1180.2730634419629"/>
    <n v="2228.0023061797756"/>
    <n v="0.84815696875709634"/>
    <n v="944.84784119662925"/>
  </r>
  <r>
    <x v="314"/>
    <x v="2"/>
    <n v="1856.0103789438203"/>
    <n v="1168.7492404485272"/>
    <n v="2193.3420421348314"/>
    <n v="0.84620198003286429"/>
    <n v="928.00518947191017"/>
  </r>
  <r>
    <x v="314"/>
    <x v="3"/>
    <n v="1843.1610950224722"/>
    <n v="1159.5388719227778"/>
    <n v="2177.5613005617975"/>
    <n v="0.84643362028290448"/>
    <n v="921.58054751123609"/>
  </r>
  <r>
    <x v="314"/>
    <x v="4"/>
    <n v="1853.3481337415731"/>
    <n v="1167.9070761185478"/>
    <n v="2190.6406011235954"/>
    <n v="0.84603021271082868"/>
    <n v="926.67406687078653"/>
  </r>
  <r>
    <x v="314"/>
    <x v="5"/>
    <n v="1842.9584888426966"/>
    <n v="1154.24966504095"/>
    <n v="2174.5777247191008"/>
    <n v="0.84750177834216489"/>
    <n v="921.47924442134831"/>
  </r>
  <r>
    <x v="314"/>
    <x v="6"/>
    <n v="1857.8257303146065"/>
    <n v="1166.113529985387"/>
    <n v="2193.4760561797752"/>
    <n v="0.84697789386871747"/>
    <n v="928.91286515730326"/>
  </r>
  <r>
    <x v="314"/>
    <x v="7"/>
    <n v="1809.2812896404494"/>
    <n v="1134.5800536303434"/>
    <n v="2135.596095505618"/>
    <n v="0.8472020029668057"/>
    <n v="904.64064482022468"/>
  </r>
  <r>
    <x v="314"/>
    <x v="8"/>
    <n v="1810.261903550562"/>
    <n v="1141.6725506505666"/>
    <n v="2140.2019466292136"/>
    <n v="0.84583695777012902"/>
    <n v="905.13095177528101"/>
  </r>
  <r>
    <x v="314"/>
    <x v="9"/>
    <n v="1831.2721643932589"/>
    <n v="1157.1912993910078"/>
    <n v="2166.2523960674157"/>
    <n v="0.84536417257643881"/>
    <n v="915.63608219662945"/>
  </r>
  <r>
    <x v="314"/>
    <x v="10"/>
    <n v="1817.138357292135"/>
    <n v="1148.2563267702526"/>
    <n v="2149.5312050561797"/>
    <n v="0.84536495819079893"/>
    <n v="908.56917864606748"/>
  </r>
  <r>
    <x v="314"/>
    <x v="11"/>
    <n v="1825.2304481123599"/>
    <n v="1158.311997873162"/>
    <n v="2161.7476432584267"/>
    <n v="0.84433095315472129"/>
    <n v="912.61522405617995"/>
  </r>
  <r>
    <x v="314"/>
    <x v="12"/>
    <n v="2008.4634249775281"/>
    <n v="1265.9950293529141"/>
    <n v="2374.1669578651686"/>
    <n v="0.84596553680602227"/>
    <n v="1004.2317124887641"/>
  </r>
  <r>
    <x v="314"/>
    <x v="13"/>
    <n v="2279.2627927415729"/>
    <n v="1455.7835858700796"/>
    <n v="2704.5045252808991"/>
    <n v="0.84276538324698902"/>
    <n v="1139.6313963707864"/>
  </r>
  <r>
    <x v="314"/>
    <x v="14"/>
    <n v="2314.868802775281"/>
    <n v="1473.6508321668714"/>
    <n v="2744.1327134831463"/>
    <n v="0.84357028047561244"/>
    <n v="1157.4344013876405"/>
  </r>
  <r>
    <x v="314"/>
    <x v="15"/>
    <n v="1981.8733899438207"/>
    <n v="1264.3882538588605"/>
    <n v="2350.8508651685393"/>
    <n v="0.84304513710687234"/>
    <n v="990.93669497191036"/>
  </r>
  <r>
    <x v="314"/>
    <x v="16"/>
    <n v="1964.8544708426966"/>
    <n v="1252.9984755533853"/>
    <n v="2330.3772808988765"/>
    <n v="0.84314865534769123"/>
    <n v="982.42723542134831"/>
  </r>
  <r>
    <x v="314"/>
    <x v="17"/>
    <n v="2019.294751348315"/>
    <n v="1305.9952570543426"/>
    <n v="2404.8232584269663"/>
    <n v="0.83968530505196803"/>
    <n v="1009.6473756741575"/>
  </r>
  <r>
    <x v="314"/>
    <x v="18"/>
    <n v="2060.3468154943821"/>
    <n v="1325.2098906525139"/>
    <n v="2449.7367724719097"/>
    <n v="0.84104824593680183"/>
    <n v="1030.173407747191"/>
  </r>
  <r>
    <x v="314"/>
    <x v="19"/>
    <n v="2028.1405371573032"/>
    <n v="1299.6822054381601"/>
    <n v="2408.8436797752806"/>
    <n v="0.84195606140225221"/>
    <n v="1014.0702685786516"/>
  </r>
  <r>
    <x v="314"/>
    <x v="20"/>
    <n v="2037.6265584943819"/>
    <n v="1318.251180944728"/>
    <n v="2426.8720955056178"/>
    <n v="0.83961019712077578"/>
    <n v="1018.813279247191"/>
  </r>
  <r>
    <x v="314"/>
    <x v="21"/>
    <n v="2042.8497458089894"/>
    <n v="1311.3614330414132"/>
    <n v="2427.5304101123597"/>
    <n v="0.84153415228047945"/>
    <n v="1021.4248729044947"/>
  </r>
  <r>
    <x v="314"/>
    <x v="22"/>
    <n v="2058.8799467528092"/>
    <n v="1310.0953184235511"/>
    <n v="2440.3557893258426"/>
    <n v="0.84368023538140824"/>
    <n v="1029.4399733764046"/>
  </r>
  <r>
    <x v="314"/>
    <x v="23"/>
    <n v="2113.6768141348316"/>
    <n v="1356.8819076570066"/>
    <n v="2511.7241460674159"/>
    <n v="0.84152426429637839"/>
    <n v="1056.8384070674158"/>
  </r>
  <r>
    <x v="314"/>
    <x v="24"/>
    <n v="2052.6964061460676"/>
    <n v="1316.4296853745998"/>
    <n v="2438.5548286516851"/>
    <n v="0.84176758382793282"/>
    <n v="1026.3482030730338"/>
  </r>
  <r>
    <x v="314"/>
    <x v="25"/>
    <n v="2119.0418257752813"/>
    <n v="1354.7356838630865"/>
    <n v="2515.0839016853934"/>
    <n v="0.84253325479729768"/>
    <n v="1059.5209128876406"/>
  </r>
  <r>
    <x v="314"/>
    <x v="26"/>
    <n v="2321.7331001460675"/>
    <n v="1482.4903540465648"/>
    <n v="2754.6728005617979"/>
    <n v="0.8428344374230452"/>
    <n v="1160.8665500730337"/>
  </r>
  <r>
    <x v="314"/>
    <x v="27"/>
    <n v="2193.9372261910112"/>
    <n v="1397.198520616417"/>
    <n v="2601.0621404494382"/>
    <n v="0.84347743641830886"/>
    <n v="1096.9686130955056"/>
  </r>
  <r>
    <x v="314"/>
    <x v="28"/>
    <n v="1963.8860133033709"/>
    <n v="1250.0860795826516"/>
    <n v="2327.9955926966295"/>
    <n v="0.84359524539670927"/>
    <n v="981.94300665168544"/>
  </r>
  <r>
    <x v="314"/>
    <x v="29"/>
    <n v="1916.7030861573032"/>
    <n v="1225.9572824048182"/>
    <n v="2275.2410814606742"/>
    <n v="0.84241758017431967"/>
    <n v="958.35154307865162"/>
  </r>
  <r>
    <x v="314"/>
    <x v="30"/>
    <n v="1882.9813135955055"/>
    <n v="1189.3936044843729"/>
    <n v="2227.1676573033706"/>
    <n v="0.84546006557737019"/>
    <n v="941.49065679775276"/>
  </r>
  <r>
    <x v="314"/>
    <x v="31"/>
    <n v="1881.9237093370789"/>
    <n v="1193.4430320243512"/>
    <n v="2228.4396151685391"/>
    <n v="0.84450289634379305"/>
    <n v="940.96185466853944"/>
  </r>
  <r>
    <x v="314"/>
    <x v="32"/>
    <n v="1859.0940450000003"/>
    <n v="1180.654742635973"/>
    <n v="2202.3115786516855"/>
    <n v="0.84415577841995804"/>
    <n v="929.54702250000014"/>
  </r>
  <r>
    <x v="314"/>
    <x v="33"/>
    <n v="1921.9951595730342"/>
    <n v="1224.9911065069252"/>
    <n v="2279.1815646067416"/>
    <n v="0.84328304046486191"/>
    <n v="960.99757978651712"/>
  </r>
  <r>
    <x v="314"/>
    <x v="34"/>
    <n v="2058.9042594943821"/>
    <n v="1301.3208515016145"/>
    <n v="2435.6770533707863"/>
    <n v="0.84531085787626059"/>
    <n v="1029.4521297471911"/>
  </r>
  <r>
    <x v="314"/>
    <x v="35"/>
    <n v="1952.3901386629213"/>
    <n v="1230.3466591045881"/>
    <n v="2307.7218539325841"/>
    <n v="0.84602489478351017"/>
    <n v="976.19506933146067"/>
  </r>
  <r>
    <x v="314"/>
    <x v="36"/>
    <n v="1813.9614923932586"/>
    <n v="1158.3307083496777"/>
    <n v="2152.25145505618"/>
    <n v="0.84282042794386636"/>
    <n v="906.9807461966293"/>
  </r>
  <r>
    <x v="314"/>
    <x v="37"/>
    <n v="1817.0005850898879"/>
    <n v="1165.8680387359332"/>
    <n v="2158.8745702247193"/>
    <n v="0.84164249750774289"/>
    <n v="908.50029254494393"/>
  </r>
  <r>
    <x v="314"/>
    <x v="38"/>
    <n v="1769.1895787865171"/>
    <n v="1117.9417988611467"/>
    <n v="2092.8032949438202"/>
    <n v="0.8453683072178122"/>
    <n v="884.59478939325857"/>
  </r>
  <r>
    <x v="314"/>
    <x v="39"/>
    <n v="1628.6700367415731"/>
    <n v="1045.5441753413711"/>
    <n v="1935.3885168539325"/>
    <n v="0.84152097760146627"/>
    <n v="814.33501837078654"/>
  </r>
  <r>
    <x v="314"/>
    <x v="40"/>
    <n v="1583.2092621235954"/>
    <n v="1002.8401078976681"/>
    <n v="1874.0970758426965"/>
    <n v="0.84478508745962266"/>
    <n v="791.6046310617977"/>
  </r>
  <r>
    <x v="314"/>
    <x v="41"/>
    <n v="1560.5497869775281"/>
    <n v="975.51058568572341"/>
    <n v="1840.3631544943817"/>
    <n v="0.84795752575598105"/>
    <n v="780.27489348876406"/>
  </r>
  <r>
    <x v="314"/>
    <x v="42"/>
    <n v="1594.9604205505618"/>
    <n v="1011.7309091697833"/>
    <n v="1888.7821938202248"/>
    <n v="0.84443850951634436"/>
    <n v="797.48021027528091"/>
  </r>
  <r>
    <x v="314"/>
    <x v="43"/>
    <n v="1593.6313240112358"/>
    <n v="1005.0091005367641"/>
    <n v="1884.0658398876405"/>
    <n v="0.84584693924829868"/>
    <n v="796.81566200561792"/>
  </r>
  <r>
    <x v="314"/>
    <x v="44"/>
    <n v="1568.0056943932584"/>
    <n v="979.45336707428407"/>
    <n v="1848.7754747191009"/>
    <n v="0.84813202892119599"/>
    <n v="784.0028471966292"/>
  </r>
  <r>
    <x v="314"/>
    <x v="45"/>
    <n v="1699.987412022472"/>
    <n v="1060.7754006756998"/>
    <n v="2003.796808988764"/>
    <n v="0.84838313166113255"/>
    <n v="849.99370601123599"/>
  </r>
  <r>
    <x v="314"/>
    <x v="46"/>
    <n v="1814.2613495393259"/>
    <n v="1137.5384241416052"/>
    <n v="2141.3869129213485"/>
    <n v="0.84723659166490961"/>
    <n v="907.13067476966296"/>
  </r>
  <r>
    <x v="314"/>
    <x v="47"/>
    <n v="1751.327817977528"/>
    <n v="1102.418473676528"/>
    <n v="2069.4143174157307"/>
    <n v="0.84629153439151483"/>
    <n v="875.66390898876398"/>
  </r>
  <r>
    <x v="315"/>
    <x v="0"/>
    <n v="1715.0815724157303"/>
    <n v="1074.5564377606879"/>
    <n v="2023.9012668539326"/>
    <n v="0.8474136562411223"/>
    <n v="857.54078620786515"/>
  </r>
  <r>
    <x v="315"/>
    <x v="1"/>
    <n v="1709.5747364494382"/>
    <n v="1072.9160981895491"/>
    <n v="2018.3643707865169"/>
    <n v="0.84700996568981768"/>
    <n v="854.7873682247191"/>
  </r>
  <r>
    <x v="315"/>
    <x v="2"/>
    <n v="1702.5848232471913"/>
    <n v="1059.3543758190212"/>
    <n v="2005.2498033707864"/>
    <n v="0.84906370287890265"/>
    <n v="851.29241162359563"/>
  </r>
  <r>
    <x v="315"/>
    <x v="3"/>
    <n v="1632.782942191011"/>
    <n v="1024.0816852965168"/>
    <n v="1927.3617808988763"/>
    <n v="0.84715955165901413"/>
    <n v="816.39147109550549"/>
  </r>
  <r>
    <x v="315"/>
    <x v="4"/>
    <n v="1628.2972413707867"/>
    <n v="1030.5573531066659"/>
    <n v="1927.0185168539329"/>
    <n v="0.84498266473804251"/>
    <n v="814.14862068539333"/>
  </r>
  <r>
    <x v="315"/>
    <x v="5"/>
    <n v="1595.4790923707865"/>
    <n v="1001.6044761078211"/>
    <n v="1883.816620786517"/>
    <n v="0.84693970462191481"/>
    <n v="797.73954618539324"/>
  </r>
  <r>
    <x v="315"/>
    <x v="6"/>
    <n v="1609.8357662696631"/>
    <n v="1003.4848766387222"/>
    <n v="1896.9852640449437"/>
    <n v="0.84862850375390286"/>
    <n v="804.91788313483153"/>
  </r>
  <r>
    <x v="315"/>
    <x v="7"/>
    <n v="1629.2251776741573"/>
    <n v="1031.1618648487661"/>
    <n v="1928.1258960674156"/>
    <n v="0.84497862976536287"/>
    <n v="814.61258883707865"/>
  </r>
  <r>
    <x v="315"/>
    <x v="8"/>
    <n v="1592.4683645393259"/>
    <n v="1001.3671296510408"/>
    <n v="1881.1410421348314"/>
    <n v="0.84654384167393293"/>
    <n v="796.23418226966294"/>
  </r>
  <r>
    <x v="315"/>
    <x v="9"/>
    <n v="1590.0249340112362"/>
    <n v="1003.4021321320383"/>
    <n v="1880.1582724719099"/>
    <n v="0.84568674738258853"/>
    <n v="795.01246700561808"/>
  </r>
  <r>
    <x v="315"/>
    <x v="10"/>
    <n v="1611.8091504606743"/>
    <n v="1012.5684529736883"/>
    <n v="1903.4767162921351"/>
    <n v="0.84677114075783777"/>
    <n v="805.90457523033717"/>
  </r>
  <r>
    <x v="315"/>
    <x v="11"/>
    <n v="1527.8613059325842"/>
    <n v="958.28546808345038"/>
    <n v="1803.5163455056179"/>
    <n v="0.84715689421946794"/>
    <n v="763.93065296629209"/>
  </r>
  <r>
    <x v="315"/>
    <x v="12"/>
    <n v="1827.0782164719101"/>
    <n v="1166.9846430384973"/>
    <n v="2167.9640140449437"/>
    <n v="0.84276224357755103"/>
    <n v="913.53910823595504"/>
  </r>
  <r>
    <x v="315"/>
    <x v="13"/>
    <n v="2066.2953329325846"/>
    <n v="1321.2608312348464"/>
    <n v="2452.6121966292139"/>
    <n v="0.84248758763102871"/>
    <n v="1033.1476664662923"/>
  </r>
  <r>
    <x v="315"/>
    <x v="14"/>
    <n v="2170.7914962134832"/>
    <n v="1399.2475025948386"/>
    <n v="2582.6787050561798"/>
    <n v="0.84051937701877744"/>
    <n v="1085.3957481067416"/>
  </r>
  <r>
    <x v="315"/>
    <x v="15"/>
    <n v="1867.0848327303372"/>
    <n v="1177.9743844981333"/>
    <n v="2207.6298202247194"/>
    <n v="0.8457418067220539"/>
    <n v="933.54241636516861"/>
  </r>
  <r>
    <x v="315"/>
    <x v="16"/>
    <n v="1932.0282175955058"/>
    <n v="1229.799713015248"/>
    <n v="2290.2271432584266"/>
    <n v="0.84359676867976841"/>
    <n v="966.0141087977529"/>
  </r>
  <r>
    <x v="315"/>
    <x v="17"/>
    <n v="2033.1449097977529"/>
    <n v="1310.329744871329"/>
    <n v="2418.810092696629"/>
    <n v="0.84055582368233206"/>
    <n v="1016.5724548988765"/>
  </r>
  <r>
    <x v="315"/>
    <x v="18"/>
    <n v="1988.6809575842694"/>
    <n v="1267.6140048477857"/>
    <n v="2358.3250870786514"/>
    <n v="0.84325989172583726"/>
    <n v="994.34047879213472"/>
  </r>
  <r>
    <x v="315"/>
    <x v="19"/>
    <n v="1998.0859364494383"/>
    <n v="1274.930510727896"/>
    <n v="2370.1888567415726"/>
    <n v="0.84300705860051828"/>
    <n v="999.04296822471917"/>
  </r>
  <r>
    <x v="315"/>
    <x v="20"/>
    <n v="1878.3699969438203"/>
    <n v="1204.5688459664718"/>
    <n v="2231.4255421348312"/>
    <n v="0.84178027071732875"/>
    <n v="939.18499847191015"/>
  </r>
  <r>
    <x v="315"/>
    <x v="21"/>
    <n v="1843.1935120112355"/>
    <n v="1194.0869329420102"/>
    <n v="2196.1798483146067"/>
    <n v="0.83927257297517777"/>
    <n v="921.59675600561775"/>
  </r>
  <r>
    <x v="315"/>
    <x v="22"/>
    <n v="1832.0947454831462"/>
    <n v="1170.307749671226"/>
    <n v="2173.980539325843"/>
    <n v="0.84273741753515585"/>
    <n v="916.0473727415731"/>
  </r>
  <r>
    <x v="315"/>
    <x v="23"/>
    <n v="1907.0955011123597"/>
    <n v="1199.6069550582881"/>
    <n v="2253.0135589887645"/>
    <n v="0.84646428047611677"/>
    <n v="953.54775055617984"/>
  </r>
  <r>
    <x v="315"/>
    <x v="24"/>
    <n v="2032.7396974382023"/>
    <n v="1290.4472054391383"/>
    <n v="2407.7551095505614"/>
    <n v="0.84424686272086835"/>
    <n v="1016.3698487191011"/>
  </r>
  <r>
    <x v="315"/>
    <x v="25"/>
    <n v="2091.1794239325845"/>
    <n v="1324.4525257862706"/>
    <n v="2475.3193483146065"/>
    <n v="0.84481197359703308"/>
    <n v="1045.5897119662923"/>
  </r>
  <r>
    <x v="315"/>
    <x v="26"/>
    <n v="2203.8203556404492"/>
    <n v="1406.0442678388688"/>
    <n v="2614.1508455056178"/>
    <n v="0.84303488432175611"/>
    <n v="1101.9101778202246"/>
  </r>
  <r>
    <x v="315"/>
    <x v="27"/>
    <n v="2174.4343553258427"/>
    <n v="1372.9835401305827"/>
    <n v="2571.6237219101126"/>
    <n v="0.84554919010886576"/>
    <n v="1087.2171776629214"/>
  </r>
  <r>
    <x v="315"/>
    <x v="28"/>
    <n v="2206.6122687977531"/>
    <n v="1395.1581698026857"/>
    <n v="2610.6711825842694"/>
    <n v="0.8452279565186207"/>
    <n v="1103.3061343988766"/>
  </r>
  <r>
    <x v="315"/>
    <x v="29"/>
    <n v="2190.6671624494384"/>
    <n v="1376.6277349536874"/>
    <n v="2587.3010140449437"/>
    <n v="0.84669976572404515"/>
    <n v="1095.3335812247192"/>
  </r>
  <r>
    <x v="315"/>
    <x v="30"/>
    <n v="1984.1263706629215"/>
    <n v="1249.2520294614858"/>
    <n v="2344.6509522471906"/>
    <n v="0.84623528664736625"/>
    <n v="992.06318533146077"/>
  </r>
  <r>
    <x v="315"/>
    <x v="31"/>
    <n v="1901.4103717078656"/>
    <n v="1220.4124407085153"/>
    <n v="2259.373348314607"/>
    <n v="0.84156537171080381"/>
    <n v="950.70518585393279"/>
  </r>
  <r>
    <x v="315"/>
    <x v="32"/>
    <n v="1892.4025009550562"/>
    <n v="1208.6510391132454"/>
    <n v="2245.4452921348316"/>
    <n v="0.84277381755129566"/>
    <n v="946.20125047752811"/>
  </r>
  <r>
    <x v="315"/>
    <x v="33"/>
    <n v="1914.3325938539326"/>
    <n v="1216.3840930303015"/>
    <n v="2268.0960168539327"/>
    <n v="0.84402625798412889"/>
    <n v="957.16629692696631"/>
  </r>
  <r>
    <x v="315"/>
    <x v="34"/>
    <n v="1867.2266570561799"/>
    <n v="1174.7367841981441"/>
    <n v="2206.0240028089888"/>
    <n v="0.8464217318934838"/>
    <n v="933.61332852808994"/>
  </r>
  <r>
    <x v="315"/>
    <x v="35"/>
    <n v="1870.6831184831458"/>
    <n v="1170.8652518150977"/>
    <n v="2206.8939185393256"/>
    <n v="0.84765429945146287"/>
    <n v="935.3415592415729"/>
  </r>
  <r>
    <x v="315"/>
    <x v="36"/>
    <n v="1842.4357648988766"/>
    <n v="1158.8108884813425"/>
    <n v="2176.5597219101128"/>
    <n v="0.8464898740669452"/>
    <n v="921.21788244943832"/>
  </r>
  <r>
    <x v="315"/>
    <x v="37"/>
    <n v="1795.4554439325841"/>
    <n v="1130.5151200200421"/>
    <n v="2121.7268174157302"/>
    <n v="0.84622366517450831"/>
    <n v="897.72772196629205"/>
  </r>
  <r>
    <x v="315"/>
    <x v="38"/>
    <n v="1696.2959274269663"/>
    <n v="1057.1553709110499"/>
    <n v="1998.7489466292136"/>
    <n v="0.84867883497208663"/>
    <n v="848.14796371348314"/>
  </r>
  <r>
    <x v="315"/>
    <x v="39"/>
    <n v="1563.9940920337081"/>
    <n v="992.20736214644239"/>
    <n v="1852.1751994382023"/>
    <n v="0.84440936932321264"/>
    <n v="781.99704601685403"/>
  </r>
  <r>
    <x v="315"/>
    <x v="40"/>
    <n v="1550.1925590674161"/>
    <n v="985.20087706318827"/>
    <n v="1836.768286516854"/>
    <n v="0.84397829080940623"/>
    <n v="775.09627953370807"/>
  </r>
  <r>
    <x v="315"/>
    <x v="41"/>
    <n v="1548.1624451460673"/>
    <n v="979.70101795108974"/>
    <n v="1832.108359550562"/>
    <n v="0.84501685562192952"/>
    <n v="774.08122257303364"/>
  </r>
  <r>
    <x v="315"/>
    <x v="42"/>
    <n v="1552.919638247191"/>
    <n v="980.52683373224249"/>
    <n v="1836.5707921348317"/>
    <n v="0.84555392304920396"/>
    <n v="776.45981912359548"/>
  </r>
  <r>
    <x v="315"/>
    <x v="43"/>
    <n v="1613.8554728764045"/>
    <n v="1016.2569329960588"/>
    <n v="1907.1726825842695"/>
    <n v="0.84620311921078251"/>
    <n v="806.92773643820226"/>
  </r>
  <r>
    <x v="315"/>
    <x v="44"/>
    <n v="1570.8502851573035"/>
    <n v="978.32685652588214"/>
    <n v="1850.592893258427"/>
    <n v="0.84883622480114063"/>
    <n v="785.42514257865173"/>
  </r>
  <r>
    <x v="315"/>
    <x v="45"/>
    <n v="1663.4656220561797"/>
    <n v="1056.055307834418"/>
    <n v="1970.3732359550563"/>
    <n v="0.84423884353559242"/>
    <n v="831.73281102808983"/>
  </r>
  <r>
    <x v="315"/>
    <x v="46"/>
    <n v="1772.3218703258424"/>
    <n v="1112.3945336606016"/>
    <n v="2092.4976488764041"/>
    <n v="0.84698870332184861"/>
    <n v="886.16093516292119"/>
  </r>
  <r>
    <x v="315"/>
    <x v="47"/>
    <n v="1767.7956482696629"/>
    <n v="1119.5427998494038"/>
    <n v="2092.4811910112358"/>
    <n v="0.84483227656413884"/>
    <n v="883.89782413483147"/>
  </r>
  <r>
    <x v="316"/>
    <x v="0"/>
    <n v="1729.1667540337075"/>
    <n v="1086.6522484471113"/>
    <n v="2042.2611910112357"/>
    <n v="0.8466922652422838"/>
    <n v="864.58337701685377"/>
  </r>
  <r>
    <x v="316"/>
    <x v="1"/>
    <n v="1722.3348736516855"/>
    <n v="1087.616607793597"/>
    <n v="2036.9946741573033"/>
    <n v="0.84552743092674443"/>
    <n v="861.16743682584274"/>
  </r>
  <r>
    <x v="316"/>
    <x v="2"/>
    <n v="1688.3010875730338"/>
    <n v="1059.0987815877172"/>
    <n v="1993.0004494382022"/>
    <n v="0.84711525682241628"/>
    <n v="844.15054378651689"/>
  </r>
  <r>
    <x v="316"/>
    <x v="3"/>
    <n v="1641.3653399662924"/>
    <n v="1037.8126276359715"/>
    <n v="1941.941098314607"/>
    <n v="0.84521891080569767"/>
    <n v="820.68266998314618"/>
  </r>
  <r>
    <x v="316"/>
    <x v="4"/>
    <n v="1674.503606730337"/>
    <n v="1043.1097536922962"/>
    <n v="1972.8254578651681"/>
    <n v="0.84878446800983043"/>
    <n v="837.25180336516848"/>
  </r>
  <r>
    <x v="316"/>
    <x v="5"/>
    <n v="1657.7521277865167"/>
    <n v="1037.3769263784607"/>
    <n v="1955.5799662921345"/>
    <n v="0.84770357457163337"/>
    <n v="828.87606389325833"/>
  </r>
  <r>
    <x v="316"/>
    <x v="6"/>
    <n v="1609.6210037191013"/>
    <n v="1021.5296445587228"/>
    <n v="1906.4109185393263"/>
    <n v="0.84432007185123414"/>
    <n v="804.81050185955064"/>
  </r>
  <r>
    <x v="316"/>
    <x v="7"/>
    <n v="1666.8775101235958"/>
    <n v="1058.8971306492967"/>
    <n v="1974.776890449438"/>
    <n v="0.84408396623693138"/>
    <n v="833.43875506179791"/>
  </r>
  <r>
    <x v="316"/>
    <x v="8"/>
    <n v="1640.2145368651686"/>
    <n v="1030.0557668209906"/>
    <n v="1936.8321067415727"/>
    <n v="0.84685426845003187"/>
    <n v="820.10726843258431"/>
  </r>
  <r>
    <x v="316"/>
    <x v="9"/>
    <n v="1662.3796529325843"/>
    <n v="1056.3311294501243"/>
    <n v="1969.6044185393257"/>
    <n v="0.84401702051695149"/>
    <n v="831.18982646629217"/>
  </r>
  <r>
    <x v="316"/>
    <x v="10"/>
    <n v="1653.2907397078652"/>
    <n v="1032.4137832117403"/>
    <n v="1949.1661011235956"/>
    <n v="0.84820413137434869"/>
    <n v="826.64536985393261"/>
  </r>
  <r>
    <x v="316"/>
    <x v="11"/>
    <n v="1713.7727364943817"/>
    <n v="1072.8058362657493"/>
    <n v="2021.8628426966293"/>
    <n v="0.84762066956463922"/>
    <n v="856.88636824719083"/>
  </r>
  <r>
    <x v="316"/>
    <x v="12"/>
    <n v="1847.9507051123599"/>
    <n v="1165.9625639451297"/>
    <n v="2185.0378735955055"/>
    <n v="0.84572937038914353"/>
    <n v="923.97535255617993"/>
  </r>
  <r>
    <x v="316"/>
    <x v="13"/>
    <n v="2021.260031292135"/>
    <n v="1278.901137074226"/>
    <n v="2391.8779719101121"/>
    <n v="0.84505148466164925"/>
    <n v="1010.6300156460675"/>
  </r>
  <r>
    <x v="316"/>
    <x v="14"/>
    <n v="2086.3979180898873"/>
    <n v="1317.5721975074034"/>
    <n v="2467.6006095505618"/>
    <n v="0.84551685958202738"/>
    <n v="1043.1989590449436"/>
  </r>
  <r>
    <x v="316"/>
    <x v="15"/>
    <n v="1883.2406495056184"/>
    <n v="1199.4405981111956"/>
    <n v="2232.768033707865"/>
    <n v="0.84345557669875759"/>
    <n v="941.62032475280921"/>
  </r>
  <r>
    <x v="316"/>
    <x v="16"/>
    <n v="1936.708420348315"/>
    <n v="1229.0501184375803"/>
    <n v="2293.7749887640452"/>
    <n v="0.84433234725951545"/>
    <n v="968.35421017415752"/>
  </r>
  <r>
    <x v="316"/>
    <x v="17"/>
    <n v="1961.2440287191012"/>
    <n v="1249.0918575539292"/>
    <n v="2325.2330224719103"/>
    <n v="0.84346128313373969"/>
    <n v="980.62201435955058"/>
  </r>
  <r>
    <x v="316"/>
    <x v="18"/>
    <n v="1947.8720208539323"/>
    <n v="1242.430324314251"/>
    <n v="2310.3762724719099"/>
    <n v="0.84309731019262579"/>
    <n v="973.93601042696616"/>
  </r>
  <r>
    <x v="316"/>
    <x v="19"/>
    <n v="1976.3219806179777"/>
    <n v="1273.8770696921563"/>
    <n v="2351.2999297752808"/>
    <n v="0.84052313173286208"/>
    <n v="988.16099030898886"/>
  </r>
  <r>
    <x v="316"/>
    <x v="20"/>
    <n v="1961.369644550562"/>
    <n v="1241.2744895322801"/>
    <n v="2321.149120786517"/>
    <n v="0.84499941300021075"/>
    <n v="980.68482227528102"/>
  </r>
  <r>
    <x v="316"/>
    <x v="21"/>
    <n v="1921.1806827303369"/>
    <n v="1228.0544283377421"/>
    <n v="2280.1431741573033"/>
    <n v="0.84257019668967414"/>
    <n v="960.59034136516846"/>
  </r>
  <r>
    <x v="316"/>
    <x v="22"/>
    <n v="2033.9999078764044"/>
    <n v="1295.0164390111918"/>
    <n v="2411.2700393258424"/>
    <n v="0.84353883003708807"/>
    <n v="1016.9999539382022"/>
  </r>
  <r>
    <x v="316"/>
    <x v="23"/>
    <n v="2051.5253424269663"/>
    <n v="1309.840946489823"/>
    <n v="2434.0171601123598"/>
    <n v="0.84285574319133527"/>
    <n v="1025.7626712134831"/>
  </r>
  <r>
    <x v="316"/>
    <x v="24"/>
    <n v="2137.8963568651684"/>
    <n v="1357.9515511428938"/>
    <n v="2532.7126264044941"/>
    <n v="0.84411327782583168"/>
    <n v="1068.9481784325842"/>
  </r>
  <r>
    <x v="316"/>
    <x v="25"/>
    <n v="2162.269880292135"/>
    <n v="1361.1011965865507"/>
    <n v="2554.9965758426965"/>
    <n v="0.84629071550867685"/>
    <n v="1081.1349401460675"/>
  </r>
  <r>
    <x v="316"/>
    <x v="26"/>
    <n v="2231.3666918426961"/>
    <n v="1427.2974707139265"/>
    <n v="2648.8064073033706"/>
    <n v="0.84240459615708541"/>
    <n v="1115.6833459213481"/>
  </r>
  <r>
    <x v="316"/>
    <x v="27"/>
    <n v="2253.8924469101125"/>
    <n v="1440.7755912174664"/>
    <n v="2675.0449466292139"/>
    <n v="0.84256245852998113"/>
    <n v="1126.9462234550563"/>
  </r>
  <r>
    <x v="316"/>
    <x v="28"/>
    <n v="2287.7195746853936"/>
    <n v="1454.2065109669047"/>
    <n v="2710.7890786516859"/>
    <n v="0.84393123489462996"/>
    <n v="1143.8597873426968"/>
  </r>
  <r>
    <x v="316"/>
    <x v="29"/>
    <n v="2319.5084842921351"/>
    <n v="1471.5050144459144"/>
    <n v="2746.89763483146"/>
    <n v="0.84441023752763611"/>
    <n v="1159.7542421460676"/>
  </r>
  <r>
    <x v="316"/>
    <x v="30"/>
    <n v="2159.5792702247195"/>
    <n v="1362.8876040886628"/>
    <n v="2553.6728932584274"/>
    <n v="0.84567576212517426"/>
    <n v="1079.7896351123597"/>
  </r>
  <r>
    <x v="316"/>
    <x v="31"/>
    <n v="2044.7218269101124"/>
    <n v="1293.6768937900285"/>
    <n v="2419.6047724719101"/>
    <n v="0.84506438827246533"/>
    <n v="1022.3609134550562"/>
  </r>
  <r>
    <x v="316"/>
    <x v="32"/>
    <n v="2146.669204449438"/>
    <n v="1378.491324703328"/>
    <n v="2551.1618932584265"/>
    <n v="0.8414476596417183"/>
    <n v="1073.334602224719"/>
  </r>
  <r>
    <x v="316"/>
    <x v="33"/>
    <n v="2062.5106494943821"/>
    <n v="1301.8365270871559"/>
    <n v="2439.0015421348312"/>
    <n v="0.84563728799002291"/>
    <n v="1031.255324747191"/>
  </r>
  <r>
    <x v="316"/>
    <x v="34"/>
    <n v="1975.9289246292135"/>
    <n v="1238.5091374639483"/>
    <n v="2331.9948539325837"/>
    <n v="0.84731272939864566"/>
    <n v="987.96446231460675"/>
  </r>
  <r>
    <x v="316"/>
    <x v="35"/>
    <n v="1829.5945852247191"/>
    <n v="1143.9289066348472"/>
    <n v="2157.7742443820225"/>
    <n v="0.84790825082292487"/>
    <n v="914.79729261235957"/>
  </r>
  <r>
    <x v="316"/>
    <x v="36"/>
    <n v="1758.921497595506"/>
    <n v="1106.6669291078176"/>
    <n v="2078.1040702247192"/>
    <n v="0.84640683919419979"/>
    <n v="879.46074879775301"/>
  </r>
  <r>
    <x v="316"/>
    <x v="37"/>
    <n v="1706.7382499325843"/>
    <n v="1073.5725321971224"/>
    <n v="2016.3118398876404"/>
    <n v="0.8464654207593667"/>
    <n v="853.36912496629213"/>
  </r>
  <r>
    <x v="316"/>
    <x v="38"/>
    <n v="1739.9129858089889"/>
    <n v="1101.6406264912748"/>
    <n v="2059.3468061797748"/>
    <n v="0.84488585438245978"/>
    <n v="869.95649290449444"/>
  </r>
  <r>
    <x v="316"/>
    <x v="39"/>
    <n v="1721.1151844494384"/>
    <n v="1081.7543155837461"/>
    <n v="2032.8378876404493"/>
    <n v="0.84665638854614578"/>
    <n v="860.5575922247192"/>
  </r>
  <r>
    <x v="316"/>
    <x v="40"/>
    <n v="1699.72807611236"/>
    <n v="1072.3408924309574"/>
    <n v="2009.7239915730336"/>
    <n v="0.84575199541801938"/>
    <n v="849.86403805617999"/>
  </r>
  <r>
    <x v="316"/>
    <x v="41"/>
    <n v="1726.6463331573036"/>
    <n v="1073.2822856034368"/>
    <n v="2033.0377331460672"/>
    <n v="0.84929379568640284"/>
    <n v="863.32316657865181"/>
  </r>
  <r>
    <x v="316"/>
    <x v="42"/>
    <n v="1784.5917005730337"/>
    <n v="1115.0524000121229"/>
    <n v="2104.3073426966289"/>
    <n v="0.8480660901397199"/>
    <n v="892.29585028651684"/>
  </r>
  <r>
    <x v="316"/>
    <x v="43"/>
    <n v="1776.7103201797752"/>
    <n v="1102.9130344317803"/>
    <n v="2091.199828651685"/>
    <n v="0.8496128853096363"/>
    <n v="888.35516008988759"/>
  </r>
  <r>
    <x v="316"/>
    <x v="44"/>
    <n v="1652.1034674943821"/>
    <n v="1024.9689008870141"/>
    <n v="1944.2240393258423"/>
    <n v="0.84974953198667746"/>
    <n v="826.05173374719107"/>
  </r>
  <r>
    <x v="316"/>
    <x v="45"/>
    <n v="1665.5484135842698"/>
    <n v="1048.8016898660396"/>
    <n v="1968.2572247191013"/>
    <n v="0.84620464879633184"/>
    <n v="832.77420679213492"/>
  </r>
  <r>
    <x v="316"/>
    <x v="46"/>
    <n v="1744.666126786517"/>
    <n v="1089.9097891820991"/>
    <n v="2057.1249943820221"/>
    <n v="0.84810895378315576"/>
    <n v="872.3330633932585"/>
  </r>
  <r>
    <x v="316"/>
    <x v="47"/>
    <n v="1682.6767400224719"/>
    <n v="1069.0953641942574"/>
    <n v="1993.5811769662919"/>
    <n v="0.84404726502437433"/>
    <n v="841.33837001123595"/>
  </r>
  <r>
    <x v="317"/>
    <x v="0"/>
    <n v="1640.3887781797748"/>
    <n v="1034.6916064519439"/>
    <n v="1939.4489073033708"/>
    <n v="0.84580149134250093"/>
    <n v="820.19438908988741"/>
  </r>
  <r>
    <x v="317"/>
    <x v="1"/>
    <n v="1575.9235438988765"/>
    <n v="991.39453801241405"/>
    <n v="1861.8265617977529"/>
    <n v="0.84643949991624756"/>
    <n v="787.96177194943823"/>
  </r>
  <r>
    <x v="317"/>
    <x v="2"/>
    <n v="1653.096237775281"/>
    <n v="1031.3977602387451"/>
    <n v="1948.4631151685392"/>
    <n v="0.84841033166403601"/>
    <n v="826.5481188876405"/>
  </r>
  <r>
    <x v="317"/>
    <x v="3"/>
    <n v="1634.2173939438205"/>
    <n v="1025.3433426769925"/>
    <n v="1929.2473820224718"/>
    <n v="0.84707508698580425"/>
    <n v="817.10869697191026"/>
  </r>
  <r>
    <x v="317"/>
    <x v="4"/>
    <n v="1658.13707952809"/>
    <n v="1033.7960254599891"/>
    <n v="1954.0094157303372"/>
    <n v="0.84858192912460406"/>
    <n v="829.068539764045"/>
  </r>
  <r>
    <x v="317"/>
    <x v="5"/>
    <n v="1614.0621311797752"/>
    <n v="1025.7812282544621"/>
    <n v="1912.439199438202"/>
    <n v="0.8439808866362507"/>
    <n v="807.03106558988759"/>
  </r>
  <r>
    <x v="317"/>
    <x v="6"/>
    <n v="1611.2904786404495"/>
    <n v="1024.5447488607665"/>
    <n v="1909.4368146067416"/>
    <n v="0.84385640117256411"/>
    <n v="805.64523932022473"/>
  </r>
  <r>
    <x v="317"/>
    <x v="7"/>
    <n v="1627.251793483146"/>
    <n v="1039.0778507866264"/>
    <n v="1930.7074297752806"/>
    <n v="0.84282671128092435"/>
    <n v="813.625896741573"/>
  </r>
  <r>
    <x v="317"/>
    <x v="8"/>
    <n v="1605.1028859101125"/>
    <n v="1015.4776652420409"/>
    <n v="1899.3551966292134"/>
    <n v="0.84507778679769285"/>
    <n v="802.55144295505625"/>
  </r>
  <r>
    <x v="317"/>
    <x v="9"/>
    <n v="1606.3590442247194"/>
    <n v="1023.8808494807854"/>
    <n v="1904.9203061797753"/>
    <n v="0.84326837139249888"/>
    <n v="803.17952211235968"/>
  </r>
  <r>
    <x v="317"/>
    <x v="10"/>
    <n v="1600.7428009213488"/>
    <n v="1015.7083366975855"/>
    <n v="1895.7955955056179"/>
    <n v="0.84436465867746824"/>
    <n v="800.37140046067441"/>
  </r>
  <r>
    <x v="317"/>
    <x v="11"/>
    <n v="1597.3714340898875"/>
    <n v="1013.8071534702468"/>
    <n v="1891.9303483146066"/>
    <n v="0.84430773866113951"/>
    <n v="798.68571704494377"/>
  </r>
  <r>
    <x v="317"/>
    <x v="12"/>
    <n v="1860.5041840112358"/>
    <n v="1181.6752666049765"/>
    <n v="2204.049058988764"/>
    <n v="0.84413011426562823"/>
    <n v="930.2520920056179"/>
  </r>
  <r>
    <x v="317"/>
    <x v="13"/>
    <n v="1940.4039570674156"/>
    <n v="1228.067811690968"/>
    <n v="2296.370629213483"/>
    <n v="0.84498727356220038"/>
    <n v="970.2019785337078"/>
  </r>
  <r>
    <x v="317"/>
    <x v="14"/>
    <n v="1958.772233325843"/>
    <n v="1252.0523230803446"/>
    <n v="2324.7416376404494"/>
    <n v="0.8425763111095409"/>
    <n v="979.38611666292149"/>
  </r>
  <r>
    <x v="317"/>
    <x v="15"/>
    <n v="1757.9530400561798"/>
    <n v="1102.8519319036825"/>
    <n v="2075.2545084269664"/>
    <n v="0.84710238330656629"/>
    <n v="878.97652002808991"/>
  </r>
  <r>
    <x v="317"/>
    <x v="16"/>
    <n v="1804.2080308988766"/>
    <n v="1149.2782923909494"/>
    <n v="2139.1603988764045"/>
    <n v="0.84341876927346737"/>
    <n v="902.10401544943829"/>
  </r>
  <r>
    <x v="317"/>
    <x v="17"/>
    <n v="1827.1673631910114"/>
    <n v="1154.7613958406096"/>
    <n v="2161.4843174157304"/>
    <n v="0.84532991910650168"/>
    <n v="913.58368159550571"/>
  </r>
  <r>
    <x v="317"/>
    <x v="18"/>
    <n v="1740.0061846516855"/>
    <n v="1129.6000053988664"/>
    <n v="2074.5162556179775"/>
    <n v="0.83875273569902931"/>
    <n v="870.00309232584277"/>
  </r>
  <r>
    <x v="317"/>
    <x v="19"/>
    <n v="1760.5990767640453"/>
    <n v="1116.5141280333946"/>
    <n v="2084.7812612359553"/>
    <n v="0.84450062435820261"/>
    <n v="880.29953838202266"/>
  </r>
  <r>
    <x v="317"/>
    <x v="20"/>
    <n v="1754.9544685955057"/>
    <n v="1106.9828357896392"/>
    <n v="2074.9159466292135"/>
    <n v="0.8457954508694685"/>
    <n v="877.47723429775283"/>
  </r>
  <r>
    <x v="317"/>
    <x v="21"/>
    <n v="1795.7107277191012"/>
    <n v="1151.5584550898557"/>
    <n v="2133.2285140449439"/>
    <n v="0.84178076370924992"/>
    <n v="897.85536385955061"/>
  </r>
  <r>
    <x v="317"/>
    <x v="22"/>
    <n v="1886.9523947191014"/>
    <n v="1198.8753404782719"/>
    <n v="2235.5964353932586"/>
    <n v="0.84404875801618995"/>
    <n v="943.47619735955072"/>
  </r>
  <r>
    <x v="317"/>
    <x v="23"/>
    <n v="1865.022301820225"/>
    <n v="1194.9776219241003"/>
    <n v="2215.0123483146067"/>
    <n v="0.84199183053733873"/>
    <n v="932.51115091011252"/>
  </r>
  <r>
    <x v="317"/>
    <x v="24"/>
    <n v="1954.2379070224722"/>
    <n v="1242.2557246802478"/>
    <n v="2315.652193820225"/>
    <n v="0.84392548770395737"/>
    <n v="977.1189535112361"/>
  </r>
  <r>
    <x v="317"/>
    <x v="25"/>
    <n v="1980.3457393483147"/>
    <n v="1261.0678170992483"/>
    <n v="2347.7779466292136"/>
    <n v="0.84349788794616032"/>
    <n v="990.17286967415737"/>
  </r>
  <r>
    <x v="317"/>
    <x v="26"/>
    <n v="2057.352296157303"/>
    <n v="1302.5735826890334"/>
    <n v="2435.0351966292133"/>
    <n v="0.84489632798953729"/>
    <n v="1028.6761480786515"/>
  </r>
  <r>
    <x v="317"/>
    <x v="27"/>
    <n v="2076.3729643146071"/>
    <n v="1323.9841322195111"/>
    <n v="2462.5715561797756"/>
    <n v="0.84317264166557482"/>
    <n v="1038.1864821573035"/>
  </r>
  <r>
    <x v="317"/>
    <x v="28"/>
    <n v="2105.9615708089891"/>
    <n v="1349.1176327324731"/>
    <n v="2501.0382893258425"/>
    <n v="0.84203491797666696"/>
    <n v="1052.9807854044946"/>
  </r>
  <r>
    <x v="317"/>
    <x v="29"/>
    <n v="2203.6096452134834"/>
    <n v="1425.3988272484244"/>
    <n v="2624.4346601123598"/>
    <n v="0.83965117467208739"/>
    <n v="1101.8048226067417"/>
  </r>
  <r>
    <x v="317"/>
    <x v="30"/>
    <n v="1958.1887275280901"/>
    <n v="1251.9436562956298"/>
    <n v="2324.1914747191013"/>
    <n v="0.84252470109621846"/>
    <n v="979.09436376404506"/>
  </r>
  <r>
    <x v="317"/>
    <x v="31"/>
    <n v="1966.3010789662922"/>
    <n v="1281.8538811880671"/>
    <n v="2347.2301348314604"/>
    <n v="0.83771124517685169"/>
    <n v="983.15053948314608"/>
  </r>
  <r>
    <x v="317"/>
    <x v="32"/>
    <n v="1908.5299528651688"/>
    <n v="1212.245934983132"/>
    <n v="2260.9791657303372"/>
    <n v="0.84411655878690017"/>
    <n v="954.26497643258438"/>
  </r>
  <r>
    <x v="317"/>
    <x v="33"/>
    <n v="1916.1438931011237"/>
    <n v="1222.8542798422573"/>
    <n v="2273.0992078651684"/>
    <n v="0.8429653604519588"/>
    <n v="958.07194655056185"/>
  </r>
  <r>
    <x v="317"/>
    <x v="34"/>
    <n v="1852.2135391348311"/>
    <n v="1175.9857868306797"/>
    <n v="2194.0003567415729"/>
    <n v="0.84421751958402247"/>
    <n v="926.10676956741554"/>
  </r>
  <r>
    <x v="317"/>
    <x v="35"/>
    <n v="1816.1982646179777"/>
    <n v="1148.4938593086008"/>
    <n v="2148.8634859550566"/>
    <n v="0.84519015586081925"/>
    <n v="908.09913230898883"/>
  </r>
  <r>
    <x v="317"/>
    <x v="36"/>
    <n v="1827.580679797753"/>
    <n v="1145.8429160714836"/>
    <n v="2157.0830140449434"/>
    <n v="0.84724633586108"/>
    <n v="913.79033989887648"/>
  </r>
  <r>
    <x v="317"/>
    <x v="37"/>
    <n v="1803.660994213483"/>
    <n v="1131.8016233496539"/>
    <n v="2129.3585646067413"/>
    <n v="0.84704428093658835"/>
    <n v="901.83049710674152"/>
  </r>
  <r>
    <x v="317"/>
    <x v="38"/>
    <n v="1791.8085326966291"/>
    <n v="1126.6383861459497"/>
    <n v="2116.5755056179773"/>
    <n v="0.84656017606774392"/>
    <n v="895.90426634831454"/>
  </r>
  <r>
    <x v="317"/>
    <x v="39"/>
    <n v="1786.2044457640447"/>
    <n v="1123.6075693855669"/>
    <n v="2110.2180674157303"/>
    <n v="0.84645491067731804"/>
    <n v="893.10222288202237"/>
  </r>
  <r>
    <x v="317"/>
    <x v="40"/>
    <n v="1799.7669034382022"/>
    <n v="1134.3545391246994"/>
    <n v="2127.421238764045"/>
    <n v="0.84598521000185267"/>
    <n v="899.88345171910112"/>
  </r>
  <r>
    <x v="317"/>
    <x v="41"/>
    <n v="1683.4709562471912"/>
    <n v="1068.8315810058987"/>
    <n v="1994.1101797752806"/>
    <n v="0.84422163495344282"/>
    <n v="841.73547812359561"/>
  </r>
  <r>
    <x v="317"/>
    <x v="42"/>
    <n v="1662.6106239775281"/>
    <n v="1060.6787093294886"/>
    <n v="1972.1342275280897"/>
    <n v="0.84305145195997921"/>
    <n v="831.30531198876406"/>
  </r>
  <r>
    <x v="317"/>
    <x v="43"/>
    <n v="1716.1918542808992"/>
    <n v="1105.8718853263561"/>
    <n v="2041.6334410112361"/>
    <n v="0.84059744506871747"/>
    <n v="858.09592714044959"/>
  </r>
  <r>
    <x v="317"/>
    <x v="44"/>
    <n v="1648.3025755617978"/>
    <n v="1028.1855988384839"/>
    <n v="1942.6958089887639"/>
    <n v="0.84846148734926885"/>
    <n v="824.15128778089888"/>
  </r>
  <r>
    <x v="317"/>
    <x v="45"/>
    <n v="1533.1574314719103"/>
    <n v="972.45307045091829"/>
    <n v="1815.5540983146066"/>
    <n v="0.84445703540046124"/>
    <n v="766.57871573595514"/>
  </r>
  <r>
    <x v="317"/>
    <x v="46"/>
    <n v="1653.6594829550561"/>
    <n v="1041.0934240429538"/>
    <n v="1954.0893539325843"/>
    <n v="0.84625581712887576"/>
    <n v="826.82974147752805"/>
  </r>
  <r>
    <x v="317"/>
    <x v="47"/>
    <n v="1656.5243343370787"/>
    <n v="1027.8596988408378"/>
    <n v="1949.5046629213482"/>
    <n v="0.84971550252912131"/>
    <n v="828.26216716853935"/>
  </r>
  <r>
    <x v="318"/>
    <x v="0"/>
    <n v="1577.5930188202249"/>
    <n v="988.04494016672186"/>
    <n v="1861.4597865168539"/>
    <n v="0.8475031425589924"/>
    <n v="788.79650941011244"/>
  </r>
  <r>
    <x v="318"/>
    <x v="1"/>
    <n v="1633.4434383370788"/>
    <n v="1015.6602674324115"/>
    <n v="1923.4612668539328"/>
    <n v="0.84922086370306005"/>
    <n v="816.72171916853938"/>
  </r>
  <r>
    <x v="318"/>
    <x v="2"/>
    <n v="1653.6594829550561"/>
    <n v="1027.1207757710317"/>
    <n v="1946.6809634831459"/>
    <n v="0.84947637233591988"/>
    <n v="826.82974147752805"/>
  </r>
  <r>
    <x v="318"/>
    <x v="3"/>
    <n v="1682.4498211011235"/>
    <n v="1060.8198165371248"/>
    <n v="1988.9635702247192"/>
    <n v="0.84589272839775298"/>
    <n v="841.22491055056173"/>
  </r>
  <r>
    <x v="318"/>
    <x v="4"/>
    <n v="1740.1763738426969"/>
    <n v="1108.7728492868805"/>
    <n v="2063.3930898876406"/>
    <n v="0.84335669357963006"/>
    <n v="870.08818692134844"/>
  </r>
  <r>
    <x v="318"/>
    <x v="5"/>
    <n v="1719.4740743932587"/>
    <n v="1072.3021088436008"/>
    <n v="2026.4310758426961"/>
    <n v="0.8485233447568461"/>
    <n v="859.73703719662933"/>
  </r>
  <r>
    <x v="318"/>
    <x v="6"/>
    <n v="1659.9078575393257"/>
    <n v="1042.131921448346"/>
    <n v="1959.9318960674159"/>
    <n v="0.84692119194034987"/>
    <n v="829.95392876966287"/>
  </r>
  <r>
    <x v="318"/>
    <x v="7"/>
    <n v="1616.9269825617978"/>
    <n v="1024.9222560285561"/>
    <n v="1914.3976853932586"/>
    <n v="0.8446139456283589"/>
    <n v="808.46349128089889"/>
  </r>
  <r>
    <x v="318"/>
    <x v="8"/>
    <n v="1577.1108161123595"/>
    <n v="983.10185640269674"/>
    <n v="1858.4315393258428"/>
    <n v="0.84862465080874916"/>
    <n v="788.55540805617977"/>
  </r>
  <r>
    <x v="318"/>
    <x v="9"/>
    <n v="1612.6682006629214"/>
    <n v="1011.9651705465069"/>
    <n v="1903.8834606741573"/>
    <n v="0.84704144658722036"/>
    <n v="806.33410033146072"/>
  </r>
  <r>
    <x v="318"/>
    <x v="10"/>
    <n v="1759.2091983707865"/>
    <n v="1109.9900812224594"/>
    <n v="2080.118983146067"/>
    <n v="0.84572527467158543"/>
    <n v="879.60459918539323"/>
  </r>
  <r>
    <x v="318"/>
    <x v="11"/>
    <n v="1717.8248600898878"/>
    <n v="1088.2947023148472"/>
    <n v="2033.5455758426965"/>
    <n v="0.84474372273560927"/>
    <n v="858.9124300449439"/>
  </r>
  <r>
    <x v="318"/>
    <x v="12"/>
    <n v="1729.46255905618"/>
    <n v="1087.4451716437438"/>
    <n v="2042.9336123595506"/>
    <n v="0.84655837497268582"/>
    <n v="864.73127952809"/>
  </r>
  <r>
    <x v="318"/>
    <x v="13"/>
    <n v="1782.7155673483144"/>
    <n v="1121.2102079024178"/>
    <n v="2105.9883960674156"/>
    <n v="0.84649828587718734"/>
    <n v="891.35778367415719"/>
  </r>
  <r>
    <x v="318"/>
    <x v="14"/>
    <n v="1832.439175988764"/>
    <n v="1160.070050898657"/>
    <n v="2168.7775028089886"/>
    <n v="0.84491801192856297"/>
    <n v="916.21958799438198"/>
  </r>
  <r>
    <x v="318"/>
    <x v="15"/>
    <n v="1601.6828935955054"/>
    <n v="1020.5396562656663"/>
    <n v="1899.1812134831462"/>
    <n v="0.84335443201756333"/>
    <n v="800.84144679775272"/>
  </r>
  <r>
    <x v="318"/>
    <x v="16"/>
    <n v="1581.183200325843"/>
    <n v="1007.6161840618578"/>
    <n v="1874.9481825842695"/>
    <n v="0.84332101282205796"/>
    <n v="790.59160016292151"/>
  </r>
  <r>
    <x v="318"/>
    <x v="17"/>
    <n v="1527.4601456966295"/>
    <n v="968.18764413448082"/>
    <n v="1808.4584073033709"/>
    <n v="0.84462000316294605"/>
    <n v="763.73007284831476"/>
  </r>
  <r>
    <x v="318"/>
    <x v="18"/>
    <n v="1548.8432019101124"/>
    <n v="982.18510230174525"/>
    <n v="1834.0127696629211"/>
    <n v="0.84451058767425002"/>
    <n v="774.42160095505619"/>
  </r>
  <r>
    <x v="318"/>
    <x v="19"/>
    <n v="1528.9837441685393"/>
    <n v="971.78911781312991"/>
    <n v="1811.6747443820225"/>
    <n v="0.84396150518181923"/>
    <n v="764.49187208426963"/>
  </r>
  <r>
    <x v="318"/>
    <x v="20"/>
    <n v="1516.8354776292133"/>
    <n v="968.7381021553374"/>
    <n v="1799.7898146067414"/>
    <n v="0.84278478815630242"/>
    <n v="758.41773881460665"/>
  </r>
  <r>
    <x v="318"/>
    <x v="21"/>
    <n v="1677.9479117865169"/>
    <n v="1085.0079283387593"/>
    <n v="1998.1870280898879"/>
    <n v="0.83973516402541415"/>
    <n v="838.97395589325845"/>
  </r>
  <r>
    <x v="318"/>
    <x v="22"/>
    <n v="1762.7548065168542"/>
    <n v="1139.3052580202318"/>
    <n v="2098.8856516853934"/>
    <n v="0.83985271189088928"/>
    <n v="881.37740325842708"/>
  </r>
  <r>
    <x v="318"/>
    <x v="23"/>
    <n v="1893.3669063707866"/>
    <n v="1221.5504001158881"/>
    <n v="2253.2251601123598"/>
    <n v="0.84029192461013158"/>
    <n v="946.68345318539332"/>
  </r>
  <r>
    <x v="318"/>
    <x v="24"/>
    <n v="1847.4441896629212"/>
    <n v="1183.5513796681012"/>
    <n v="2194.0473792134831"/>
    <n v="0.84202565868253432"/>
    <n v="923.72209483146059"/>
  </r>
  <r>
    <x v="318"/>
    <x v="25"/>
    <n v="1906.2486072808986"/>
    <n v="1230.3847071943669"/>
    <n v="2268.8389719101119"/>
    <n v="0.84018682281186652"/>
    <n v="953.12430364044928"/>
  </r>
  <r>
    <x v="318"/>
    <x v="26"/>
    <n v="2055.776020078652"/>
    <n v="1321.5896967112085"/>
    <n v="2443.9341994382021"/>
    <n v="0.84117486491707594"/>
    <n v="1027.888010039326"/>
  </r>
  <r>
    <x v="318"/>
    <x v="27"/>
    <n v="1945.2908181235953"/>
    <n v="1228.4863633494501"/>
    <n v="2300.7249101123593"/>
    <n v="0.845512129491654"/>
    <n v="972.64540906179764"/>
  </r>
  <r>
    <x v="318"/>
    <x v="28"/>
    <n v="1902.5611748089891"/>
    <n v="1197.1671055782854"/>
    <n v="2247.8763539325846"/>
    <n v="0.84638159544697456"/>
    <n v="951.28058740449455"/>
  </r>
  <r>
    <x v="318"/>
    <x v="29"/>
    <n v="1927.9153121460674"/>
    <n v="1224.6783324541805"/>
    <n v="2284.0084213483146"/>
    <n v="0.84409290882034693"/>
    <n v="963.95765607303372"/>
  </r>
  <r>
    <x v="318"/>
    <x v="30"/>
    <n v="1903.7119779101122"/>
    <n v="1211.1344279695184"/>
    <n v="2256.3168876404493"/>
    <n v="0.8437254484678901"/>
    <n v="951.85598895505609"/>
  </r>
  <r>
    <x v="318"/>
    <x v="31"/>
    <n v="1830.1821431460676"/>
    <n v="1179.8312397095576"/>
    <n v="2177.5142780898877"/>
    <n v="0.84049145466522523"/>
    <n v="915.09107157303379"/>
  </r>
  <r>
    <x v="318"/>
    <x v="32"/>
    <n v="1845.3208768988766"/>
    <n v="1187.9671485381418"/>
    <n v="2194.6469157303372"/>
    <n v="0.84082813671409573"/>
    <n v="922.66043844943829"/>
  </r>
  <r>
    <x v="318"/>
    <x v="33"/>
    <n v="1829.0191836741574"/>
    <n v="1171.8475111512319"/>
    <n v="2172.2195477528089"/>
    <n v="0.84200475295708621"/>
    <n v="914.50959183707869"/>
  </r>
  <r>
    <x v="318"/>
    <x v="34"/>
    <n v="1792.4487682247193"/>
    <n v="1155.3495799894865"/>
    <n v="2132.5349325842699"/>
    <n v="0.84052492685434044"/>
    <n v="896.22438411235964"/>
  </r>
  <r>
    <x v="318"/>
    <x v="35"/>
    <n v="1783.943360797753"/>
    <n v="1132.3310673846454"/>
    <n v="2112.9665308988765"/>
    <n v="0.84428377577700964"/>
    <n v="891.97168039887652"/>
  </r>
  <r>
    <x v="318"/>
    <x v="36"/>
    <n v="1734.1062926966292"/>
    <n v="1089.4234609845876"/>
    <n v="2047.9179943820222"/>
    <n v="0.84676549425013059"/>
    <n v="867.05314634831461"/>
  </r>
  <r>
    <x v="318"/>
    <x v="37"/>
    <n v="1725.5117385505619"/>
    <n v="1096.5289714257315"/>
    <n v="2044.4477359550563"/>
    <n v="0.84399894807997888"/>
    <n v="862.75586927528093"/>
  </r>
  <r>
    <x v="318"/>
    <x v="38"/>
    <n v="1744.1555592134835"/>
    <n v="1106.3921299961073"/>
    <n v="2065.4738342696628"/>
    <n v="0.84443362596757598"/>
    <n v="872.07777960674173"/>
  </r>
  <r>
    <x v="318"/>
    <x v="39"/>
    <n v="1715.5799836179779"/>
    <n v="1089.1653382319666"/>
    <n v="2032.1160926966293"/>
    <n v="0.8442332550702818"/>
    <n v="857.78999180898893"/>
  </r>
  <r>
    <x v="318"/>
    <x v="40"/>
    <n v="1688.5523192359553"/>
    <n v="1078.8587409980657"/>
    <n v="2003.7827022471911"/>
    <n v="0.84268235140581216"/>
    <n v="844.27615961797767"/>
  </r>
  <r>
    <x v="318"/>
    <x v="41"/>
    <n v="1691.6967671460675"/>
    <n v="1060.7380376020424"/>
    <n v="1996.7481404494379"/>
    <n v="0.84722591341204012"/>
    <n v="845.84838357303374"/>
  </r>
  <r>
    <x v="318"/>
    <x v="42"/>
    <n v="1714.7898195168543"/>
    <n v="1092.2831413584922"/>
    <n v="2033.1223735955055"/>
    <n v="0.84342676160919361"/>
    <n v="857.39490975842716"/>
  </r>
  <r>
    <x v="318"/>
    <x v="43"/>
    <n v="1869.7794949213485"/>
    <n v="1183.5071448508606"/>
    <n v="2212.8634213483147"/>
    <n v="0.84495928527847308"/>
    <n v="934.88974746067424"/>
  </r>
  <r>
    <x v="318"/>
    <x v="44"/>
    <n v="1839.42098494382"/>
    <n v="1169.7972525590912"/>
    <n v="2179.8842106741567"/>
    <n v="0.84381591276123602"/>
    <n v="919.71049247191002"/>
  </r>
  <r>
    <x v="318"/>
    <x v="45"/>
    <n v="1444.9953784044944"/>
    <n v="917.08944233582781"/>
    <n v="1711.451047752809"/>
    <n v="0.84431008430058252"/>
    <n v="722.49768920224722"/>
  </r>
  <r>
    <x v="318"/>
    <x v="46"/>
    <n v="1566.9845592471911"/>
    <n v="999.74036426967734"/>
    <n v="1858.7418876404495"/>
    <n v="0.84303504949596575"/>
    <n v="783.49227962359555"/>
  </r>
  <r>
    <x v="318"/>
    <x v="47"/>
    <n v="1612.8991717078652"/>
    <n v="1023.0642227227825"/>
    <n v="1910.0010842696631"/>
    <n v="0.84444934874191324"/>
    <n v="806.4495858539326"/>
  </r>
  <r>
    <x v="319"/>
    <x v="0"/>
    <n v="1616.9391389325842"/>
    <n v="1028.1886482067205"/>
    <n v="1916.158676966292"/>
    <n v="0.84384407114579929"/>
    <n v="808.46956946629211"/>
  </r>
  <r>
    <x v="319"/>
    <x v="1"/>
    <n v="1645.6200697415736"/>
    <n v="1038.3629265479267"/>
    <n v="1945.8322078651686"/>
    <n v="0.84571530016302543"/>
    <n v="822.81003487078681"/>
  </r>
  <r>
    <x v="319"/>
    <x v="2"/>
    <n v="1629.6303900337077"/>
    <n v="1024.261169957427"/>
    <n v="1924.7873005617976"/>
    <n v="0.84665479118552955"/>
    <n v="814.81519501685386"/>
  </r>
  <r>
    <x v="319"/>
    <x v="3"/>
    <n v="1633.6257838988765"/>
    <n v="1035.0760827629465"/>
    <n v="1933.9378735955054"/>
    <n v="0.8447147171598125"/>
    <n v="816.81289194943827"/>
  </r>
  <r>
    <x v="319"/>
    <x v="4"/>
    <n v="1636.1624132696631"/>
    <n v="1039.1226411380208"/>
    <n v="1938.2474831460672"/>
    <n v="0.84414525363599358"/>
    <n v="818.08120663483157"/>
  </r>
  <r>
    <x v="319"/>
    <x v="5"/>
    <n v="1621.0885134943821"/>
    <n v="1019.3921352252831"/>
    <n v="1914.9643061797751"/>
    <n v="0.84653719563491214"/>
    <n v="810.54425674719107"/>
  </r>
  <r>
    <x v="319"/>
    <x v="6"/>
    <n v="1630.0558630112359"/>
    <n v="1028.0907991369322"/>
    <n v="1927.1877977528088"/>
    <n v="0.84582097547107626"/>
    <n v="815.02793150561797"/>
  </r>
  <r>
    <x v="319"/>
    <x v="7"/>
    <n v="1597.9468356404495"/>
    <n v="1004.4253522569767"/>
    <n v="1887.406786516854"/>
    <n v="0.84663616081905002"/>
    <n v="798.97341782022477"/>
  </r>
  <r>
    <x v="319"/>
    <x v="8"/>
    <n v="1618.9125231235957"/>
    <n v="1022.0297784465705"/>
    <n v="1914.5293483146068"/>
    <n v="0.84559295189115402"/>
    <n v="809.45626156179787"/>
  </r>
  <r>
    <x v="319"/>
    <x v="9"/>
    <n v="1629.5615039325842"/>
    <n v="1030.6214838434635"/>
    <n v="1928.1211938202246"/>
    <n v="0.84515512259055758"/>
    <n v="814.78075196629209"/>
  </r>
  <r>
    <x v="319"/>
    <x v="10"/>
    <n v="1596.9783781011238"/>
    <n v="1010.887558791713"/>
    <n v="1890.0353426966292"/>
    <n v="0.84494630445514152"/>
    <n v="798.48918905056189"/>
  </r>
  <r>
    <x v="319"/>
    <x v="11"/>
    <n v="1634.7279615168541"/>
    <n v="1030.0393588770655"/>
    <n v="1932.1792331460674"/>
    <n v="0.84605399616841503"/>
    <n v="817.36398075842703"/>
  </r>
  <r>
    <x v="319"/>
    <x v="12"/>
    <n v="1649.5992551123597"/>
    <n v="1042.8628676643966"/>
    <n v="1951.5995140449438"/>
    <n v="0.84525500403171894"/>
    <n v="824.79962755617987"/>
  </r>
  <r>
    <x v="319"/>
    <x v="13"/>
    <n v="1597.205297022472"/>
    <n v="1007.9189171306365"/>
    <n v="1888.6411264044946"/>
    <n v="0.84569020270312323"/>
    <n v="798.602648511236"/>
  </r>
  <r>
    <x v="319"/>
    <x v="14"/>
    <n v="1649.0805832921349"/>
    <n v="1045.7652638948714"/>
    <n v="1952.7139466292133"/>
    <n v="0.84450699301799315"/>
    <n v="824.54029164606743"/>
  </r>
  <r>
    <x v="319"/>
    <x v="15"/>
    <n v="1379.2132039550563"/>
    <n v="874.79266402382495"/>
    <n v="1633.2456235955058"/>
    <n v="0.84446159477151383"/>
    <n v="689.60660197752816"/>
  </r>
  <r>
    <x v="319"/>
    <x v="16"/>
    <n v="1291.7967416292136"/>
    <n v="811.60804869512162"/>
    <n v="1525.5970786516853"/>
    <n v="0.84674830576556737"/>
    <n v="645.89837081460678"/>
  </r>
  <r>
    <x v="319"/>
    <x v="17"/>
    <n v="1305.3754077977526"/>
    <n v="832.83392987102764"/>
    <n v="1548.4241376404491"/>
    <n v="0.84303478360065875"/>
    <n v="652.68770389887629"/>
  </r>
  <r>
    <x v="319"/>
    <x v="18"/>
    <n v="1329.307249752809"/>
    <n v="836.19627757557987"/>
    <n v="1570.4400589887641"/>
    <n v="0.8464552608322885"/>
    <n v="664.65362487640448"/>
  </r>
  <r>
    <x v="319"/>
    <x v="19"/>
    <n v="1298.276087258427"/>
    <n v="812.78208970975084"/>
    <n v="1531.71"/>
    <n v="0.84759914556830407"/>
    <n v="649.13804362921348"/>
  </r>
  <r>
    <x v="319"/>
    <x v="20"/>
    <n v="1327.6377748314608"/>
    <n v="837.32043376235777"/>
    <n v="1569.6265702247192"/>
    <n v="0.84583033953189668"/>
    <n v="663.81888741573039"/>
  </r>
  <r>
    <x v="319"/>
    <x v="21"/>
    <n v="1395.5311056741571"/>
    <n v="892.67508974227599"/>
    <n v="1656.6157921348317"/>
    <n v="0.8423987700103821"/>
    <n v="697.76555283707853"/>
  </r>
  <r>
    <x v="319"/>
    <x v="22"/>
    <n v="1461.645554258427"/>
    <n v="938.30300403093133"/>
    <n v="1736.8996095505618"/>
    <n v="0.84152563926054469"/>
    <n v="730.82277712921348"/>
  </r>
  <r>
    <x v="319"/>
    <x v="23"/>
    <n v="1559.9257599438201"/>
    <n v="985.56605459586319"/>
    <n v="1845.1853089887641"/>
    <n v="0.84540330575183387"/>
    <n v="779.96287997191007"/>
  </r>
  <r>
    <x v="319"/>
    <x v="24"/>
    <n v="1535.9655531235953"/>
    <n v="966.49385218409498"/>
    <n v="1814.7453117977529"/>
    <n v="0.84638078034322728"/>
    <n v="767.98277656179766"/>
  </r>
  <r>
    <x v="319"/>
    <x v="25"/>
    <n v="1588.3554590898877"/>
    <n v="1009.2686280432168"/>
    <n v="1881.8863483146067"/>
    <n v="0.84402305192999483"/>
    <n v="794.17772954494387"/>
  </r>
  <r>
    <x v="319"/>
    <x v="26"/>
    <n v="1682.7780431123597"/>
    <n v="1069.2340461821216"/>
    <n v="1993.7410533707866"/>
    <n v="0.84403039214511499"/>
    <n v="841.38902155617984"/>
  </r>
  <r>
    <x v="319"/>
    <x v="27"/>
    <n v="1656.9862764269662"/>
    <n v="1045.6568277723568"/>
    <n v="1959.3370617977528"/>
    <n v="0.84568720141833575"/>
    <n v="828.49313821348312"/>
  </r>
  <r>
    <x v="319"/>
    <x v="28"/>
    <n v="1683.750552775281"/>
    <n v="1081.2638485115895"/>
    <n v="2001.0365898876407"/>
    <n v="0.84143916272406816"/>
    <n v="841.8752763876405"/>
  </r>
  <r>
    <x v="319"/>
    <x v="29"/>
    <n v="1759.6630362134829"/>
    <n v="1141.2038462592491"/>
    <n v="2097.3221544943822"/>
    <n v="0.83900464811410846"/>
    <n v="879.83151810674144"/>
  </r>
  <r>
    <x v="319"/>
    <x v="30"/>
    <n v="1931.0719164269667"/>
    <n v="1229.5025042866316"/>
    <n v="2289.2608314606741"/>
    <n v="0.84353512272991482"/>
    <n v="965.53595821348335"/>
  </r>
  <r>
    <x v="319"/>
    <x v="31"/>
    <n v="1707.7674893258429"/>
    <n v="1091.4086686153132"/>
    <n v="2026.7320196629212"/>
    <n v="0.84262126060941822"/>
    <n v="853.88374466292146"/>
  </r>
  <r>
    <x v="319"/>
    <x v="32"/>
    <n v="1519.5949737977528"/>
    <n v="989.83460638969507"/>
    <n v="1813.5438876404496"/>
    <n v="0.837914640033804"/>
    <n v="759.7974868988764"/>
  </r>
  <r>
    <x v="319"/>
    <x v="33"/>
    <n v="1575.0280245842694"/>
    <n v="1008.9180880608582"/>
    <n v="1870.462238764045"/>
    <n v="0.84205283161717759"/>
    <n v="787.51401229213468"/>
  </r>
  <r>
    <x v="319"/>
    <x v="34"/>
    <n v="1526.8239622921349"/>
    <n v="963.81895991946351"/>
    <n v="1805.585334269663"/>
    <n v="0.84561163258989158"/>
    <n v="763.41198114606743"/>
  </r>
  <r>
    <x v="319"/>
    <x v="35"/>
    <n v="1541.6466304044943"/>
    <n v="983.38019403809187"/>
    <n v="1828.5816741573035"/>
    <n v="0.84308327716067577"/>
    <n v="770.82331520224716"/>
  </r>
  <r>
    <x v="319"/>
    <x v="36"/>
    <n v="1492.0405333483145"/>
    <n v="937.1911251770216"/>
    <n v="1761.9625870786515"/>
    <n v="0.84680602431072616"/>
    <n v="746.02026667415726"/>
  </r>
  <r>
    <x v="319"/>
    <x v="37"/>
    <n v="1497.6527245280897"/>
    <n v="949.19849968250071"/>
    <n v="1773.1163174157302"/>
    <n v="0.84464437545241178"/>
    <n v="748.82636226404486"/>
  </r>
  <r>
    <x v="319"/>
    <x v="38"/>
    <n v="1489.7713441348315"/>
    <n v="935.20321133626169"/>
    <n v="1758.9837134831462"/>
    <n v="0.84695005002904811"/>
    <n v="744.88567206741573"/>
  </r>
  <r>
    <x v="319"/>
    <x v="39"/>
    <n v="1485.1883923483144"/>
    <n v="933.03142842474506"/>
    <n v="1753.9476067415728"/>
    <n v="0.8467689608513731"/>
    <n v="742.59419617415722"/>
  </r>
  <r>
    <x v="319"/>
    <x v="40"/>
    <n v="1495.2943885955058"/>
    <n v="948.50097723988677"/>
    <n v="1770.7510870786518"/>
    <n v="0.84444075709274935"/>
    <n v="747.64719429775289"/>
  </r>
  <r>
    <x v="319"/>
    <x v="41"/>
    <n v="1454.2058553370787"/>
    <n v="915.1637392823128"/>
    <n v="1718.2081769662923"/>
    <n v="0.84635021229188767"/>
    <n v="727.10292766853934"/>
  </r>
  <r>
    <x v="319"/>
    <x v="42"/>
    <n v="1544.89643352809"/>
    <n v="984.78629986327451"/>
    <n v="1832.0777949438204"/>
    <n v="0.84324827132980085"/>
    <n v="772.44821676404501"/>
  </r>
  <r>
    <x v="319"/>
    <x v="43"/>
    <n v="1576.0775245955056"/>
    <n v="1008.6742335415332"/>
    <n v="1871.214598314607"/>
    <n v="0.84227513296180467"/>
    <n v="788.03876229775278"/>
  </r>
  <r>
    <x v="319"/>
    <x v="44"/>
    <n v="1550.3181748988766"/>
    <n v="976.29936128330041"/>
    <n v="1832.1154129213487"/>
    <n v="0.84619023668757842"/>
    <n v="775.15908744943829"/>
  </r>
  <r>
    <x v="319"/>
    <x v="45"/>
    <n v="1580.6969454943821"/>
    <n v="1001.3449253463791"/>
    <n v="1871.1746292134828"/>
    <n v="0.84476185216277855"/>
    <n v="790.34847274719107"/>
  </r>
  <r>
    <x v="319"/>
    <x v="46"/>
    <n v="1832.6782512808988"/>
    <n v="1165.8889576536264"/>
    <n v="2172.0972893258427"/>
    <n v="0.84373672408095046"/>
    <n v="916.33912564044942"/>
  </r>
  <r>
    <x v="319"/>
    <x v="47"/>
    <n v="1875.7118038651683"/>
    <n v="1176.5710129068621"/>
    <n v="2214.1847528089888"/>
    <n v="0.84713427887423465"/>
    <n v="937.85590193258417"/>
  </r>
  <r>
    <x v="320"/>
    <x v="0"/>
    <n v="1804.6578166179777"/>
    <n v="1127.05446691161"/>
    <n v="2127.6845646067418"/>
    <n v="0.84817921163588039"/>
    <n v="902.32890830898884"/>
  </r>
  <r>
    <x v="320"/>
    <x v="1"/>
    <n v="1758.0462388988767"/>
    <n v="1096.0962608008672"/>
    <n v="2071.7513342696629"/>
    <n v="0.84857975463480317"/>
    <n v="879.02311944943835"/>
  </r>
  <r>
    <x v="320"/>
    <x v="2"/>
    <n v="1842.8126123932589"/>
    <n v="1159.7351144223783"/>
    <n v="2177.3708595505623"/>
    <n v="0.84634760509913287"/>
    <n v="921.40630619662943"/>
  </r>
  <r>
    <x v="320"/>
    <x v="3"/>
    <n v="1828.7193265280901"/>
    <n v="1146.297360445632"/>
    <n v="2158.289140449438"/>
    <n v="0.84730043452254089"/>
    <n v="914.35966326404503"/>
  </r>
  <r>
    <x v="320"/>
    <x v="4"/>
    <n v="1827.3861778651685"/>
    <n v="1152.2169217896126"/>
    <n v="2160.311106741573"/>
    <n v="0.84589028504391683"/>
    <n v="913.69308893258426"/>
  </r>
  <r>
    <x v="320"/>
    <x v="5"/>
    <n v="1806.5258455955054"/>
    <n v="1142.4939267323675"/>
    <n v="2137.4816966292133"/>
    <n v="0.84516552747299689"/>
    <n v="903.26292279775271"/>
  </r>
  <r>
    <x v="320"/>
    <x v="6"/>
    <n v="1844.153865303371"/>
    <n v="1159.6120296803497"/>
    <n v="2178.4406207865168"/>
    <n v="0.84654768539779945"/>
    <n v="922.07693265168552"/>
  </r>
  <r>
    <x v="320"/>
    <x v="7"/>
    <n v="1834.1289115280899"/>
    <n v="1157.7446519815087"/>
    <n v="2168.9632415730334"/>
    <n v="0.84562470971056847"/>
    <n v="917.06445576404496"/>
  </r>
  <r>
    <x v="320"/>
    <x v="8"/>
    <n v="1839.2913169887643"/>
    <n v="1162.2380459612871"/>
    <n v="2175.7274241573032"/>
    <n v="0.84536844853217474"/>
    <n v="919.64565849438213"/>
  </r>
  <r>
    <x v="320"/>
    <x v="9"/>
    <n v="1807.7171699325843"/>
    <n v="1141.6739003640164"/>
    <n v="2138.0506685393257"/>
    <n v="0.84549781561892601"/>
    <n v="903.85858496629214"/>
  </r>
  <r>
    <x v="320"/>
    <x v="10"/>
    <n v="1805.6181699101123"/>
    <n v="1136.7641518206492"/>
    <n v="2133.6564185393258"/>
    <n v="0.8462553549958225"/>
    <n v="902.80908495505616"/>
  </r>
  <r>
    <x v="320"/>
    <x v="11"/>
    <n v="1801.3310231460675"/>
    <n v="1139.3550041683079"/>
    <n v="2131.4134466292135"/>
    <n v="0.84513449326072121"/>
    <n v="900.66551157303377"/>
  </r>
  <r>
    <x v="320"/>
    <x v="12"/>
    <n v="1976.6745153707868"/>
    <n v="1247.4145878497998"/>
    <n v="2337.3671713483145"/>
    <n v="0.84568421239121727"/>
    <n v="988.33725768539341"/>
  </r>
  <r>
    <x v="320"/>
    <x v="13"/>
    <n v="2044.5759504606744"/>
    <n v="1295.8979958861255"/>
    <n v="2420.6698314606738"/>
    <n v="0.84463230957314905"/>
    <n v="1022.2879752303372"/>
  </r>
  <r>
    <x v="320"/>
    <x v="14"/>
    <n v="2051.4280914606743"/>
    <n v="1301.8937521806358"/>
    <n v="2429.6675814606738"/>
    <n v="0.8443245928430223"/>
    <n v="1025.7140457303371"/>
  </r>
  <r>
    <x v="320"/>
    <x v="15"/>
    <n v="1899.0115145393261"/>
    <n v="1217.4722929073157"/>
    <n v="2255.7667247191011"/>
    <n v="0.84184747196135723"/>
    <n v="949.50575726966304"/>
  </r>
  <r>
    <x v="320"/>
    <x v="16"/>
    <n v="2026.5561568314606"/>
    <n v="1299.0171122571044"/>
    <n v="2407.1508707865169"/>
    <n v="0.84188996270487193"/>
    <n v="1013.2780784157303"/>
  </r>
  <r>
    <x v="320"/>
    <x v="17"/>
    <n v="1903.1406284831462"/>
    <n v="1227.3133501940065"/>
    <n v="2264.5622780898875"/>
    <n v="0.84040109953982223"/>
    <n v="951.5703142415731"/>
  </r>
  <r>
    <x v="320"/>
    <x v="18"/>
    <n v="1927.7005495955057"/>
    <n v="1249.4835322418342"/>
    <n v="2297.2240870786518"/>
    <n v="0.83914345162858528"/>
    <n v="963.85027479775283"/>
  </r>
  <r>
    <x v="320"/>
    <x v="19"/>
    <n v="1972.3954728539327"/>
    <n v="1261.9388409070023"/>
    <n v="2341.5451179775282"/>
    <n v="0.84234784019773978"/>
    <n v="986.19773642696634"/>
  </r>
  <r>
    <x v="320"/>
    <x v="20"/>
    <n v="1919.4342174606736"/>
    <n v="1224.371997672205"/>
    <n v="2276.6893735955055"/>
    <n v="0.84308129151117805"/>
    <n v="959.7171087303368"/>
  </r>
  <r>
    <x v="320"/>
    <x v="21"/>
    <n v="1808.5802722584269"/>
    <n v="1156.778944135549"/>
    <n v="2146.8814887640447"/>
    <n v="0.842422034809021"/>
    <n v="904.29013612921347"/>
  </r>
  <r>
    <x v="320"/>
    <x v="22"/>
    <n v="1849.7417437415729"/>
    <n v="1198.2792601867618"/>
    <n v="2203.9550140449437"/>
    <n v="0.83928289459353389"/>
    <n v="924.87087187078646"/>
  </r>
  <r>
    <x v="320"/>
    <x v="23"/>
    <n v="1836.4183613595508"/>
    <n v="1178.9329243732116"/>
    <n v="2182.2729522471909"/>
    <n v="0.84151634627946192"/>
    <n v="918.20918067977539"/>
  </r>
  <r>
    <x v="320"/>
    <x v="24"/>
    <n v="1867.7007555168541"/>
    <n v="1202.2064045700608"/>
    <n v="2221.1722921348314"/>
    <n v="0.8408626211169572"/>
    <n v="933.85037775842704"/>
  </r>
  <r>
    <x v="320"/>
    <x v="25"/>
    <n v="1924.009065"/>
    <n v="1224.3849460805043"/>
    <n v="2280.5546207865168"/>
    <n v="0.84365840110264423"/>
    <n v="962.00453249999998"/>
  </r>
  <r>
    <x v="320"/>
    <x v="26"/>
    <n v="1913.8301305280902"/>
    <n v="1231.2241324665376"/>
    <n v="2275.6666348314607"/>
    <n v="0.84099757901043859"/>
    <n v="956.9150652640451"/>
  </r>
  <r>
    <x v="320"/>
    <x v="27"/>
    <n v="1933.0655612359549"/>
    <n v="1256.9363482606964"/>
    <n v="2305.7821769662919"/>
    <n v="0.83835566973602049"/>
    <n v="966.53278061797744"/>
  </r>
  <r>
    <x v="320"/>
    <x v="28"/>
    <n v="1892.8198696853935"/>
    <n v="1225.9306443209662"/>
    <n v="2255.1436769662923"/>
    <n v="0.83933449075479261"/>
    <n v="946.40993484269677"/>
  </r>
  <r>
    <x v="320"/>
    <x v="29"/>
    <n v="1957.2324263595506"/>
    <n v="1279.8270843047499"/>
    <n v="2338.5286264044944"/>
    <n v="0.83695038164609104"/>
    <n v="978.61621317977529"/>
  </r>
  <r>
    <x v="320"/>
    <x v="30"/>
    <n v="1949.229482258427"/>
    <n v="1254.762376337145"/>
    <n v="2318.1725983146066"/>
    <n v="0.84084743460240441"/>
    <n v="974.61474112921348"/>
  </r>
  <r>
    <x v="320"/>
    <x v="31"/>
    <n v="1964.5546136966293"/>
    <n v="1257.8342414397034"/>
    <n v="2332.7284044943822"/>
    <n v="0.84217031434589384"/>
    <n v="982.27730684831465"/>
  </r>
  <r>
    <x v="320"/>
    <x v="32"/>
    <n v="1755.3394203370788"/>
    <n v="1145.4011674010883"/>
    <n v="2095.986716292135"/>
    <n v="0.83747640511879207"/>
    <n v="877.66971016853938"/>
  </r>
  <r>
    <x v="320"/>
    <x v="33"/>
    <n v="1738.409647955056"/>
    <n v="1122.370993546074"/>
    <n v="2069.2473876404492"/>
    <n v="0.84011687454024264"/>
    <n v="869.20482397752801"/>
  </r>
  <r>
    <x v="320"/>
    <x v="34"/>
    <n v="1734.3899413483148"/>
    <n v="1115.4311326142563"/>
    <n v="2062.1093764044945"/>
    <n v="0.84107562925319068"/>
    <n v="867.19497067415739"/>
  </r>
  <r>
    <x v="320"/>
    <x v="35"/>
    <n v="1789.3732064157302"/>
    <n v="1138.0423607502767"/>
    <n v="2120.6123848314605"/>
    <n v="0.84380022450823511"/>
    <n v="894.68660320786512"/>
  </r>
  <r>
    <x v="320"/>
    <x v="36"/>
    <n v="1916.7598158876408"/>
    <n v="1209.5757843681565"/>
    <n v="2266.5043061797751"/>
    <n v="0.84568990699089663"/>
    <n v="958.3799079438204"/>
  </r>
  <r>
    <x v="320"/>
    <x v="37"/>
    <n v="1821.5511198876404"/>
    <n v="1136.3778000437651"/>
    <n v="2146.9520224719099"/>
    <n v="0.84843587598682502"/>
    <n v="910.77555994382021"/>
  </r>
  <r>
    <x v="320"/>
    <x v="38"/>
    <n v="1675.6544098314607"/>
    <n v="1057.4422837535694"/>
    <n v="1981.4141123595505"/>
    <n v="0.84568611850453701"/>
    <n v="837.82720491573036"/>
  </r>
  <r>
    <x v="320"/>
    <x v="39"/>
    <n v="1683.8842728539328"/>
    <n v="1066.4939235694353"/>
    <n v="1993.2073483146069"/>
    <n v="0.84481139118705939"/>
    <n v="841.94213642696639"/>
  </r>
  <r>
    <x v="320"/>
    <x v="40"/>
    <n v="1667.9877919887645"/>
    <n v="1048.1604283278498"/>
    <n v="1969.9805983146066"/>
    <n v="0.84670264946557927"/>
    <n v="833.99389599438223"/>
  </r>
  <r>
    <x v="320"/>
    <x v="41"/>
    <n v="1616.7405848764045"/>
    <n v="1028.2336075709918"/>
    <n v="1916.0152584269663"/>
    <n v="0.84380360634692231"/>
    <n v="808.37029243820223"/>
  </r>
  <r>
    <x v="320"/>
    <x v="42"/>
    <n v="1656.6053768089887"/>
    <n v="1054.3437504888993"/>
    <n v="1963.6654803370786"/>
    <n v="0.84362911778874849"/>
    <n v="828.30268840449435"/>
  </r>
  <r>
    <x v="320"/>
    <x v="43"/>
    <n v="1647.0869384831462"/>
    <n v="1045.5502233402876"/>
    <n v="1950.9153370786516"/>
    <n v="0.84426366802238306"/>
    <n v="823.54346924157312"/>
  </r>
  <r>
    <x v="320"/>
    <x v="44"/>
    <n v="1758.5487022247187"/>
    <n v="1104.7950344763897"/>
    <n v="2076.7921432584267"/>
    <n v="0.84676201608968282"/>
    <n v="879.27435111235934"/>
  </r>
  <r>
    <x v="320"/>
    <x v="45"/>
    <n v="1700.5587614494384"/>
    <n v="1075.9605304526128"/>
    <n v="2012.3596011235954"/>
    <n v="0.84505709640560067"/>
    <n v="850.2793807247192"/>
  </r>
  <r>
    <x v="320"/>
    <x v="46"/>
    <n v="1845.6369425393257"/>
    <n v="1172.1101714486256"/>
    <n v="2186.3709606741572"/>
    <n v="0.8441554410191362"/>
    <n v="922.81847126966284"/>
  </r>
  <r>
    <x v="320"/>
    <x v="47"/>
    <n v="1879.1925780337076"/>
    <n v="1190.9888013603361"/>
    <n v="2224.8188848314603"/>
    <n v="0.84464968849635802"/>
    <n v="939.5962890168538"/>
  </r>
  <r>
    <x v="321"/>
    <x v="0"/>
    <n v="1878.7792614269665"/>
    <n v="1182.467542656952"/>
    <n v="2219.9191432584271"/>
    <n v="0.84632778951996834"/>
    <n v="939.38963071348326"/>
  </r>
  <r>
    <x v="321"/>
    <x v="1"/>
    <n v="1943.0459416516856"/>
    <n v="1208.6532824261187"/>
    <n v="2288.2898174157303"/>
    <n v="0.84912580865567788"/>
    <n v="971.52297082584278"/>
  </r>
  <r>
    <x v="321"/>
    <x v="2"/>
    <n v="1970.3369940674158"/>
    <n v="1237.3885989687737"/>
    <n v="2326.6625056179773"/>
    <n v="0.84685122543979841"/>
    <n v="985.16849703370792"/>
  </r>
  <r>
    <x v="321"/>
    <x v="3"/>
    <n v="1968.8377083370788"/>
    <n v="1248.3160303240836"/>
    <n v="2331.2260365168536"/>
    <n v="0.84455032566416044"/>
    <n v="984.41885416853938"/>
  </r>
  <r>
    <x v="321"/>
    <x v="4"/>
    <n v="1965.7661986516857"/>
    <n v="1252.1760234741892"/>
    <n v="2330.7040870786518"/>
    <n v="0.84342161218570388"/>
    <n v="982.88309932584286"/>
  </r>
  <r>
    <x v="321"/>
    <x v="5"/>
    <n v="2003.0052144943822"/>
    <n v="1275.0554759800602"/>
    <n v="2374.4044213483144"/>
    <n v="0.84358216169298084"/>
    <n v="1001.5026072471911"/>
  </r>
  <r>
    <x v="321"/>
    <x v="6"/>
    <n v="2045.2080817415733"/>
    <n v="1295.3132236761612"/>
    <n v="2420.8908370786517"/>
    <n v="0.84481631737248264"/>
    <n v="1022.6040408707867"/>
  </r>
  <r>
    <x v="321"/>
    <x v="7"/>
    <n v="2059.6133811235954"/>
    <n v="1291.7529838497328"/>
    <n v="2431.179353932584"/>
    <n v="0.8471663671345524"/>
    <n v="1029.8066905617977"/>
  </r>
  <r>
    <x v="321"/>
    <x v="8"/>
    <n v="1968.8620210786521"/>
    <n v="1235.9043094272984"/>
    <n v="2324.624081460674"/>
    <n v="0.84695931560750271"/>
    <n v="984.43101053932605"/>
  </r>
  <r>
    <x v="321"/>
    <x v="9"/>
    <n v="1931.254261988764"/>
    <n v="1228.1254291928121"/>
    <n v="2288.6754016853929"/>
    <n v="0.84383056704615167"/>
    <n v="965.62713099438201"/>
  </r>
  <r>
    <x v="321"/>
    <x v="10"/>
    <n v="1878.2038598764047"/>
    <n v="1183.7473150726103"/>
    <n v="2220.114286516854"/>
    <n v="0.84599422258712909"/>
    <n v="939.10192993820237"/>
  </r>
  <r>
    <x v="321"/>
    <x v="11"/>
    <n v="1873.5479698651686"/>
    <n v="1179.0427600570824"/>
    <n v="2213.6675056179774"/>
    <n v="0.84635473263729388"/>
    <n v="936.77398493258431"/>
  </r>
  <r>
    <x v="321"/>
    <x v="12"/>
    <n v="2019.8296316629214"/>
    <n v="1270.173663113884"/>
    <n v="2386.011918539326"/>
    <n v="0.84652956507418675"/>
    <n v="1009.9148158314607"/>
  </r>
  <r>
    <x v="321"/>
    <x v="13"/>
    <n v="2069.8166283370788"/>
    <n v="1316.4081275204232"/>
    <n v="2452.9719185393255"/>
    <n v="0.84379956113382459"/>
    <n v="1034.9083141685394"/>
  </r>
  <r>
    <x v="321"/>
    <x v="14"/>
    <n v="2229.1704408539331"/>
    <n v="1426.8823417206568"/>
    <n v="2646.7327162921351"/>
    <n v="0.84223481545081214"/>
    <n v="1114.5852204269665"/>
  </r>
  <r>
    <x v="321"/>
    <x v="15"/>
    <n v="2039.1258442247192"/>
    <n v="1301.0464230488928"/>
    <n v="2418.8336039325841"/>
    <n v="0.84302030570001629"/>
    <n v="1019.5629221123596"/>
  </r>
  <r>
    <x v="321"/>
    <x v="16"/>
    <n v="2001.4289384157307"/>
    <n v="1294.9365926614364"/>
    <n v="2383.8159691011238"/>
    <n v="0.83959037289712368"/>
    <n v="1000.7144692078654"/>
  </r>
  <r>
    <x v="321"/>
    <x v="17"/>
    <n v="2101.5325997191012"/>
    <n v="1336.0324468413048"/>
    <n v="2490.2654410112364"/>
    <n v="0.84389903385790066"/>
    <n v="1050.7662998595506"/>
  </r>
  <r>
    <x v="321"/>
    <x v="18"/>
    <n v="2087.9134123146068"/>
    <n v="1344.1147652405843"/>
    <n v="2483.1485898876404"/>
    <n v="0.84083305397728225"/>
    <n v="1043.9567061573034"/>
  </r>
  <r>
    <x v="321"/>
    <x v="19"/>
    <n v="2195.0718207977529"/>
    <n v="1405.7353165326724"/>
    <n v="2606.6131432584266"/>
    <n v="0.84211645539919988"/>
    <n v="1097.5359103988765"/>
  </r>
  <r>
    <x v="321"/>
    <x v="20"/>
    <n v="2163.0397837752807"/>
    <n v="1371.275404710562"/>
    <n v="2561.0812837078656"/>
    <n v="0.84458068454730539"/>
    <n v="1081.5198918876404"/>
  </r>
  <r>
    <x v="321"/>
    <x v="21"/>
    <n v="1990.8934170674156"/>
    <n v="1272.3196052010305"/>
    <n v="2362.7216882022472"/>
    <n v="0.84262713928962618"/>
    <n v="995.44670853370781"/>
  </r>
  <r>
    <x v="321"/>
    <x v="22"/>
    <n v="1994.4025561011235"/>
    <n v="1285.9422470999868"/>
    <n v="2373.0337162921346"/>
    <n v="0.84044425597853611"/>
    <n v="997.20127805056177"/>
  </r>
  <r>
    <x v="321"/>
    <x v="23"/>
    <n v="2043.1050295955056"/>
    <n v="1316.2197237585017"/>
    <n v="2430.3729185393254"/>
    <n v="0.84065495217229003"/>
    <n v="1021.5525147977528"/>
  </r>
  <r>
    <x v="321"/>
    <x v="24"/>
    <n v="2073.4756959438196"/>
    <n v="1333.8219441542437"/>
    <n v="2465.4375758426968"/>
    <n v="0.84101731727484408"/>
    <n v="1036.7378479719098"/>
  </r>
  <r>
    <x v="321"/>
    <x v="25"/>
    <n v="2157.2736118988764"/>
    <n v="1403.3053891673094"/>
    <n v="2573.5375365168538"/>
    <n v="0.83825224279364174"/>
    <n v="1078.6368059494382"/>
  </r>
  <r>
    <x v="321"/>
    <x v="26"/>
    <n v="2235.4836494157307"/>
    <n v="1416.0837336692423"/>
    <n v="2646.2577893258426"/>
    <n v="0.84477168416204818"/>
    <n v="1117.7418247078654"/>
  </r>
  <r>
    <x v="321"/>
    <x v="27"/>
    <n v="2252.4417866629215"/>
    <n v="1425.9112967723872"/>
    <n v="2665.8426488764044"/>
    <n v="0.84492675800361938"/>
    <n v="1126.2208933314607"/>
  </r>
  <r>
    <x v="321"/>
    <x v="28"/>
    <n v="2195.5783362471916"/>
    <n v="1411.4068582687767"/>
    <n v="2610.1022106741575"/>
    <n v="0.84118481156341396"/>
    <n v="1097.7891681235958"/>
  </r>
  <r>
    <x v="321"/>
    <x v="29"/>
    <n v="2038.9232380449439"/>
    <n v="1305.4889334642078"/>
    <n v="2421.0554157303368"/>
    <n v="0.84216297768214499"/>
    <n v="1019.461619022472"/>
  </r>
  <r>
    <x v="321"/>
    <x v="30"/>
    <n v="1713.7160067640448"/>
    <n v="1099.5021080008617"/>
    <n v="2036.1059494382021"/>
    <n v="0.84166347396454966"/>
    <n v="856.85800338202239"/>
  </r>
  <r>
    <x v="321"/>
    <x v="31"/>
    <n v="1686.1372535730334"/>
    <n v="1102.8787447484044"/>
    <n v="2014.7953651685393"/>
    <n v="0.83687767141155134"/>
    <n v="843.06862678651669"/>
  </r>
  <r>
    <x v="321"/>
    <x v="32"/>
    <n v="1634.1930812022474"/>
    <n v="1055.9957326495876"/>
    <n v="1945.6911404494381"/>
    <n v="0.8399036451513896"/>
    <n v="817.09654060112371"/>
  </r>
  <r>
    <x v="321"/>
    <x v="33"/>
    <n v="1644.2869210786519"/>
    <n v="1056.325758452115"/>
    <n v="1954.3550308988765"/>
    <n v="0.84134504482657202"/>
    <n v="822.14346053932593"/>
  </r>
  <r>
    <x v="321"/>
    <x v="34"/>
    <n v="1617.2673609438204"/>
    <n v="1016.4674560912824"/>
    <n v="1910.172716292135"/>
    <n v="0.84666027692151447"/>
    <n v="808.63368047191022"/>
  </r>
  <r>
    <x v="321"/>
    <x v="35"/>
    <n v="1678.2031955730338"/>
    <n v="1062.4220078962669"/>
    <n v="1986.2292134831462"/>
    <n v="0.84491919874144672"/>
    <n v="839.10159778651689"/>
  </r>
  <r>
    <x v="321"/>
    <x v="36"/>
    <n v="1694.7196513483145"/>
    <n v="1088.0919675476175"/>
    <n v="2013.9560140449439"/>
    <n v="0.84148791707945159"/>
    <n v="847.35982567415726"/>
  </r>
  <r>
    <x v="321"/>
    <x v="37"/>
    <n v="1656.5972725617974"/>
    <n v="1060.2125254632549"/>
    <n v="1966.815985955056"/>
    <n v="0.84227364653911885"/>
    <n v="828.29863628089868"/>
  </r>
  <r>
    <x v="321"/>
    <x v="38"/>
    <n v="1676.3756878314607"/>
    <n v="1068.9459913861272"/>
    <n v="1988.1853483146065"/>
    <n v="0.84316871626306455"/>
    <n v="838.18784391573035"/>
  </r>
  <r>
    <x v="321"/>
    <x v="39"/>
    <n v="1635.9598070898878"/>
    <n v="1050.4917509483748"/>
    <n v="1944.1958258426966"/>
    <n v="0.84145834763367711"/>
    <n v="817.97990354494391"/>
  </r>
  <r>
    <x v="321"/>
    <x v="40"/>
    <n v="1619.6054362584275"/>
    <n v="1027.0160717555939"/>
    <n v="1917.780952247191"/>
    <n v="0.84452055609407761"/>
    <n v="809.80271812921376"/>
  </r>
  <r>
    <x v="321"/>
    <x v="41"/>
    <n v="1539.0451670561795"/>
    <n v="989.34366364778737"/>
    <n v="1829.6067640449435"/>
    <n v="0.84118904526435911"/>
    <n v="769.52258352808974"/>
  </r>
  <r>
    <x v="321"/>
    <x v="42"/>
    <n v="1586.4388046292138"/>
    <n v="1005.3294919356155"/>
    <n v="1878.1574662921348"/>
    <n v="0.84467827277611973"/>
    <n v="793.2194023146069"/>
  </r>
  <r>
    <x v="321"/>
    <x v="43"/>
    <n v="1548.3204779662922"/>
    <n v="992.91332071298245"/>
    <n v="1839.3404157303371"/>
    <n v="0.84178027336582439"/>
    <n v="774.16023898314609"/>
  </r>
  <r>
    <x v="321"/>
    <x v="44"/>
    <n v="1571.4945728089888"/>
    <n v="996.73313376527335"/>
    <n v="1860.9331348314608"/>
    <n v="0.84446589906698299"/>
    <n v="785.74728640449439"/>
  </r>
  <r>
    <x v="321"/>
    <x v="45"/>
    <n v="1737.4006691797756"/>
    <n v="1109.3209155668562"/>
    <n v="2061.3476123595506"/>
    <n v="0.84284700880267127"/>
    <n v="868.7003345898878"/>
  </r>
  <r>
    <x v="321"/>
    <x v="46"/>
    <n v="1869.0663211685389"/>
    <n v="1170.8955243593398"/>
    <n v="2205.5396713483142"/>
    <n v="0.84744171480983665"/>
    <n v="934.53316058426947"/>
  </r>
  <r>
    <x v="321"/>
    <x v="47"/>
    <n v="1877.0246919101126"/>
    <n v="1191.1234848291781"/>
    <n v="2223.0602443820226"/>
    <n v="0.84434270130717815"/>
    <n v="938.51234595505628"/>
  </r>
  <r>
    <x v="322"/>
    <x v="0"/>
    <n v="1881.5225491011238"/>
    <n v="1189.0526115990665"/>
    <n v="2225.7522808988765"/>
    <n v="0.84534229853344933"/>
    <n v="940.76127455056189"/>
  </r>
  <r>
    <x v="322"/>
    <x v="1"/>
    <n v="1911.1516768314609"/>
    <n v="1198.7940635969783"/>
    <n v="2256.0159438202249"/>
    <n v="0.84713571376415542"/>
    <n v="955.57583841573046"/>
  </r>
  <r>
    <x v="322"/>
    <x v="2"/>
    <n v="1880.65134252809"/>
    <n v="1175.4383268039871"/>
    <n v="2217.770216292135"/>
    <n v="0.84799197352029088"/>
    <n v="940.32567126404501"/>
  </r>
  <r>
    <x v="322"/>
    <x v="3"/>
    <n v="1876.4776552247192"/>
    <n v="1176.0311446948594"/>
    <n v="2214.5468258426963"/>
    <n v="0.8473416020501926"/>
    <n v="938.23882761235961"/>
  </r>
  <r>
    <x v="322"/>
    <x v="4"/>
    <n v="1861.9102708988764"/>
    <n v="1189.8910750379714"/>
    <n v="2209.6494353932585"/>
    <n v="0.84262699823581122"/>
    <n v="930.95513544943822"/>
  </r>
  <r>
    <x v="322"/>
    <x v="5"/>
    <n v="1842.8085602696631"/>
    <n v="1160.4344258183569"/>
    <n v="2177.739985955056"/>
    <n v="0.84620228868208636"/>
    <n v="921.40428013483154"/>
  </r>
  <r>
    <x v="322"/>
    <x v="6"/>
    <n v="1833.9708787078653"/>
    <n v="1146.9168258613363"/>
    <n v="2163.0689747191009"/>
    <n v="0.84785593993646335"/>
    <n v="916.98543935393263"/>
  </r>
  <r>
    <x v="322"/>
    <x v="7"/>
    <n v="1826.8715581685397"/>
    <n v="1146.9996941849342"/>
    <n v="2157.0971207865168"/>
    <n v="0.84691205628350619"/>
    <n v="913.43577908426983"/>
  </r>
  <r>
    <x v="322"/>
    <x v="8"/>
    <n v="1899.4734566292136"/>
    <n v="1205.2535222145277"/>
    <n v="2249.5856207865168"/>
    <n v="0.84436593080867295"/>
    <n v="949.73672831460681"/>
  </r>
  <r>
    <x v="322"/>
    <x v="9"/>
    <n v="1860.3502033146065"/>
    <n v="1180.1366485854455"/>
    <n v="2203.0945028089886"/>
    <n v="0.84442596581427787"/>
    <n v="930.17510165730323"/>
  </r>
  <r>
    <x v="322"/>
    <x v="10"/>
    <n v="1897.5811149101123"/>
    <n v="1190.6643787702956"/>
    <n v="2240.1999353932583"/>
    <n v="0.8470588204784496"/>
    <n v="948.79055745505616"/>
  </r>
  <r>
    <x v="322"/>
    <x v="11"/>
    <n v="1935.5049396404497"/>
    <n v="1211.9968815786219"/>
    <n v="2283.6628061797751"/>
    <n v="0.8475441008203215"/>
    <n v="967.75246982022486"/>
  </r>
  <r>
    <x v="322"/>
    <x v="12"/>
    <n v="2169.7541525730339"/>
    <n v="1368.3552730231061"/>
    <n v="2565.1957500000003"/>
    <n v="0.84584350047088364"/>
    <n v="1084.877076286517"/>
  </r>
  <r>
    <x v="322"/>
    <x v="13"/>
    <n v="2226.30558947191"/>
    <n v="1410.5817483211404"/>
    <n v="2635.5601769662921"/>
    <n v="0.84471817753542555"/>
    <n v="1113.152794735955"/>
  </r>
  <r>
    <x v="322"/>
    <x v="14"/>
    <n v="2283.8700572696634"/>
    <n v="1469.0860337477757"/>
    <n v="2715.5618595505621"/>
    <n v="0.8410303927481344"/>
    <n v="1141.9350286348317"/>
  </r>
  <r>
    <x v="322"/>
    <x v="15"/>
    <n v="2154.8544941123596"/>
    <n v="1367.0129724731598"/>
    <n v="2551.8860393258428"/>
    <n v="0.84441642804771533"/>
    <n v="1077.4272470561798"/>
  </r>
  <r>
    <x v="322"/>
    <x v="16"/>
    <n v="2023.1604772584271"/>
    <n v="1282.1009018117932"/>
    <n v="2395.1954073033708"/>
    <n v="0.84467449757521085"/>
    <n v="1011.5802386292136"/>
  </r>
  <r>
    <x v="322"/>
    <x v="17"/>
    <n v="1987.2586622022473"/>
    <n v="1279.6664050327865"/>
    <n v="2363.6292219101119"/>
    <n v="0.84076582053605275"/>
    <n v="993.62933110112363"/>
  </r>
  <r>
    <x v="322"/>
    <x v="18"/>
    <n v="2023.3914483033707"/>
    <n v="1279.8989027145956"/>
    <n v="2394.2126376404494"/>
    <n v="0.84511768774951779"/>
    <n v="1011.6957241516853"/>
  </r>
  <r>
    <x v="322"/>
    <x v="19"/>
    <n v="2003.3496449999998"/>
    <n v="1271.9324931732326"/>
    <n v="2373.0196095505617"/>
    <n v="0.84421959133301239"/>
    <n v="1001.6748224999999"/>
  </r>
  <r>
    <x v="322"/>
    <x v="20"/>
    <n v="1963.6428858876407"/>
    <n v="1247.6336897305523"/>
    <n v="2326.4744157303371"/>
    <n v="0.84404232972027127"/>
    <n v="981.82144294382033"/>
  </r>
  <r>
    <x v="322"/>
    <x v="21"/>
    <n v="1799.3900559438205"/>
    <n v="1156.0069184137374"/>
    <n v="2138.7277921348314"/>
    <n v="0.84133664067071789"/>
    <n v="899.69502797191024"/>
  </r>
  <r>
    <x v="322"/>
    <x v="22"/>
    <n v="1872.9766204382022"/>
    <n v="1225.8054746297851"/>
    <n v="2238.4459971910114"/>
    <n v="0.83673075999535806"/>
    <n v="936.48831021910109"/>
  </r>
  <r>
    <x v="322"/>
    <x v="23"/>
    <n v="1926.3228275730339"/>
    <n v="1260.5169317887317"/>
    <n v="2302.0909129213483"/>
    <n v="0.8367709618941741"/>
    <n v="963.16141378651696"/>
  </r>
  <r>
    <x v="322"/>
    <x v="24"/>
    <n v="1924.552049561798"/>
    <n v="1254.0133132495471"/>
    <n v="2297.05245505618"/>
    <n v="0.83783548143428377"/>
    <n v="962.27602478089898"/>
  </r>
  <r>
    <x v="322"/>
    <x v="25"/>
    <n v="1947.1669513483146"/>
    <n v="1257.800359261897"/>
    <n v="2318.085606741573"/>
    <n v="0.83998923322135555"/>
    <n v="973.58347567415728"/>
  </r>
  <r>
    <x v="322"/>
    <x v="26"/>
    <n v="1950.1898355505623"/>
    <n v="1266.8812580323879"/>
    <n v="2325.5598286516852"/>
    <n v="0.8385894060963569"/>
    <n v="975.09491777528115"/>
  </r>
  <r>
    <x v="322"/>
    <x v="27"/>
    <n v="1786.9702971235954"/>
    <n v="1148.9266638136341"/>
    <n v="2124.4517696629214"/>
    <n v="0.84114420606833884"/>
    <n v="893.4851485617977"/>
  </r>
  <r>
    <x v="322"/>
    <x v="28"/>
    <n v="1832.5202184606742"/>
    <n v="1188.4433912942079"/>
    <n v="2184.1538511235958"/>
    <n v="0.83900693054107411"/>
    <n v="916.26010923033709"/>
  </r>
  <r>
    <x v="322"/>
    <x v="29"/>
    <n v="1977.7442759999999"/>
    <n v="1289.6366088581178"/>
    <n v="2361.066497191011"/>
    <n v="0.83764869746487269"/>
    <n v="988.87213799999995"/>
  </r>
  <r>
    <x v="322"/>
    <x v="30"/>
    <n v="1750.9226056179775"/>
    <n v="1141.1510738551167"/>
    <n v="2089.9654887640449"/>
    <n v="0.83777584607554012"/>
    <n v="875.46130280898876"/>
  </r>
  <r>
    <x v="322"/>
    <x v="31"/>
    <n v="1700.384520134832"/>
    <n v="1097.6174819139571"/>
    <n v="2023.8754044943821"/>
    <n v="0.84016264853005274"/>
    <n v="850.19226006741599"/>
  </r>
  <r>
    <x v="322"/>
    <x v="32"/>
    <n v="1641.0614306966293"/>
    <n v="1053.986503177144"/>
    <n v="1950.376929775281"/>
    <n v="0.84140732267875495"/>
    <n v="820.53071534831463"/>
  </r>
  <r>
    <x v="322"/>
    <x v="33"/>
    <n v="1603.5914438089887"/>
    <n v="1022.1558423607964"/>
    <n v="1901.6592977528089"/>
    <n v="0.84325906628172198"/>
    <n v="801.79572190449437"/>
  </r>
  <r>
    <x v="322"/>
    <x v="34"/>
    <n v="1590.3734166404495"/>
    <n v="1005.6723410480203"/>
    <n v="1881.6653426966291"/>
    <n v="0.8451946159359417"/>
    <n v="795.18670832022474"/>
  </r>
  <r>
    <x v="322"/>
    <x v="35"/>
    <n v="1646.4426508314607"/>
    <n v="1030.5410264043821"/>
    <n v="1942.366651685393"/>
    <n v="0.84764771337215927"/>
    <n v="823.22132541573035"/>
  </r>
  <r>
    <x v="322"/>
    <x v="36"/>
    <n v="1649.3723361910113"/>
    <n v="1028.8339547613512"/>
    <n v="1943.9466067415731"/>
    <n v="0.84846586345068153"/>
    <n v="824.68616809550565"/>
  </r>
  <r>
    <x v="322"/>
    <x v="37"/>
    <n v="1667.2665139887638"/>
    <n v="1038.4170873916344"/>
    <n v="1964.2015365168538"/>
    <n v="0.84882660103471408"/>
    <n v="833.6332569943819"/>
  </r>
  <r>
    <x v="322"/>
    <x v="38"/>
    <n v="1575.3440902247189"/>
    <n v="986.29377109038421"/>
    <n v="1858.6243314606743"/>
    <n v="0.84758606866330632"/>
    <n v="787.67204511235946"/>
  </r>
  <r>
    <x v="322"/>
    <x v="39"/>
    <n v="1631.0040599325841"/>
    <n v="1032.9364095127453"/>
    <n v="1930.5781179775281"/>
    <n v="0.84482676186199734"/>
    <n v="815.50202996629207"/>
  </r>
  <r>
    <x v="322"/>
    <x v="40"/>
    <n v="1616.3637373820225"/>
    <n v="1013.0953008257662"/>
    <n v="1907.6146938202246"/>
    <n v="0.84732191601285189"/>
    <n v="808.18186869101123"/>
  </r>
  <r>
    <x v="322"/>
    <x v="41"/>
    <n v="1566.433470438202"/>
    <n v="983.0897307275643"/>
    <n v="1849.3726601123594"/>
    <n v="0.84700801748795873"/>
    <n v="783.216735219101"/>
  </r>
  <r>
    <x v="322"/>
    <x v="42"/>
    <n v="1553.4180494494383"/>
    <n v="972.17076222593016"/>
    <n v="1832.5456685393256"/>
    <n v="0.84768313069525159"/>
    <n v="776.70902472471914"/>
  </r>
  <r>
    <x v="322"/>
    <x v="43"/>
    <n v="1542.4246381348314"/>
    <n v="962.73555280209644"/>
    <n v="1818.2226235955056"/>
    <n v="0.8483145122706216"/>
    <n v="771.21231906741571"/>
  </r>
  <r>
    <x v="322"/>
    <x v="44"/>
    <n v="1552.0079104382021"/>
    <n v="978.87893309621541"/>
    <n v="1834.9203033707865"/>
    <n v="0.84581761267076916"/>
    <n v="776.00395521910104"/>
  </r>
  <r>
    <x v="322"/>
    <x v="45"/>
    <n v="1580.8509261910112"/>
    <n v="981.62554832591979"/>
    <n v="1860.8273342696632"/>
    <n v="0.84954197365735873"/>
    <n v="790.42546309550562"/>
  </r>
  <r>
    <x v="322"/>
    <x v="46"/>
    <n v="1708.2740047752809"/>
    <n v="1065.2335956403249"/>
    <n v="2013.1871966292135"/>
    <n v="0.84854205691131701"/>
    <n v="854.13700238764045"/>
  </r>
  <r>
    <x v="322"/>
    <x v="47"/>
    <n v="1757.3290130224721"/>
    <n v="1091.4236908028042"/>
    <n v="2068.6737134831465"/>
    <n v="0.84949550118445449"/>
    <n v="878.66450651123603"/>
  </r>
  <r>
    <x v="323"/>
    <x v="0"/>
    <n v="1723.7044914269663"/>
    <n v="1062.767273046356"/>
    <n v="2025.0015926966291"/>
    <n v="0.85121142503970326"/>
    <n v="861.85224571348317"/>
  </r>
  <r>
    <x v="323"/>
    <x v="1"/>
    <n v="1710.4013696629215"/>
    <n v="1062.0016225219688"/>
    <n v="2013.2859438202245"/>
    <n v="0.84955710087431624"/>
    <n v="855.20068483146076"/>
  </r>
  <r>
    <x v="323"/>
    <x v="2"/>
    <n v="1738.7054529775282"/>
    <n v="1087.5180765160794"/>
    <n v="2050.8028230337077"/>
    <n v="0.84781697852624338"/>
    <n v="869.35272648876412"/>
  </r>
  <r>
    <x v="323"/>
    <x v="3"/>
    <n v="1728.2590783483147"/>
    <n v="1078.2446562273669"/>
    <n v="2037.0299410112359"/>
    <n v="0.84842104848511002"/>
    <n v="864.12953917415734"/>
  </r>
  <r>
    <x v="323"/>
    <x v="4"/>
    <n v="1668.628027516854"/>
    <n v="1060.5436707526771"/>
    <n v="1977.1374185393258"/>
    <n v="0.84396158399025545"/>
    <n v="834.314013758427"/>
  </r>
  <r>
    <x v="323"/>
    <x v="5"/>
    <n v="1701.3165085617982"/>
    <n v="1072.731193000998"/>
    <n v="2011.2757331460675"/>
    <n v="0.8458892435899743"/>
    <n v="850.65825428089909"/>
  </r>
  <r>
    <x v="323"/>
    <x v="6"/>
    <n v="1701.6528348202246"/>
    <n v="1084.8199220660422"/>
    <n v="2018.0328623595506"/>
    <n v="0.84322355029966956"/>
    <n v="850.8264174101123"/>
  </r>
  <r>
    <x v="323"/>
    <x v="7"/>
    <n v="1704.2299854269663"/>
    <n v="1069.2914306769399"/>
    <n v="2011.9105365168539"/>
    <n v="0.84707046088512294"/>
    <n v="852.11499271348316"/>
  </r>
  <r>
    <x v="323"/>
    <x v="8"/>
    <n v="1853.1941530449435"/>
    <n v="1178.9795314744465"/>
    <n v="2196.4337696629213"/>
    <n v="0.843728674472778"/>
    <n v="926.59707652247175"/>
  </r>
  <r>
    <x v="323"/>
    <x v="9"/>
    <n v="1836.7506354943821"/>
    <n v="1157.2412960617137"/>
    <n v="2170.9123230337082"/>
    <n v="0.84607315367192859"/>
    <n v="918.37531774719105"/>
  </r>
  <r>
    <x v="323"/>
    <x v="10"/>
    <n v="1838.9225737415732"/>
    <n v="1160.8097463204494"/>
    <n v="2174.6529606741574"/>
    <n v="0.84561656825073117"/>
    <n v="919.46128687078658"/>
  </r>
  <r>
    <x v="323"/>
    <x v="11"/>
    <n v="1983.6076988426967"/>
    <n v="1254.2157270449206"/>
    <n v="2346.8610084269662"/>
    <n v="0.84521737406692532"/>
    <n v="991.80384942134833"/>
  </r>
  <r>
    <x v="323"/>
    <x v="12"/>
    <n v="2012.8356663370787"/>
    <n v="1269.5654121935177"/>
    <n v="2379.7696853932584"/>
    <n v="0.84581112142558301"/>
    <n v="1006.4178331685393"/>
  </r>
  <r>
    <x v="323"/>
    <x v="13"/>
    <n v="1938.625074808989"/>
    <n v="1212.9456662115192"/>
    <n v="2286.8109606741577"/>
    <n v="0.84774172773663692"/>
    <n v="969.31253740449449"/>
  </r>
  <r>
    <x v="323"/>
    <x v="14"/>
    <n v="1936.4774493033708"/>
    <n v="1250.9717099391794"/>
    <n v="2305.4012949438202"/>
    <n v="0.83997413098987628"/>
    <n v="968.2387246516854"/>
  </r>
  <r>
    <x v="323"/>
    <x v="15"/>
    <n v="1669.5073383370789"/>
    <n v="1074.2287280652235"/>
    <n v="1985.2511460674152"/>
    <n v="0.84095523210965351"/>
    <n v="834.75366916853943"/>
  </r>
  <r>
    <x v="323"/>
    <x v="16"/>
    <n v="1584.943571022472"/>
    <n v="1006.1242516875601"/>
    <n v="1877.3204662921348"/>
    <n v="0.84425839886189935"/>
    <n v="792.47178551123602"/>
  </r>
  <r>
    <x v="323"/>
    <x v="17"/>
    <n v="1530.0129835617979"/>
    <n v="977.85579594861383"/>
    <n v="1815.8033174157304"/>
    <n v="0.84260942189450772"/>
    <n v="765.00649178089895"/>
  </r>
  <r>
    <x v="323"/>
    <x v="18"/>
    <n v="1549.7427733483146"/>
    <n v="995.44186934857078"/>
    <n v="1841.9031404494381"/>
    <n v="0.84138125361476168"/>
    <n v="774.87138667415729"/>
  </r>
  <r>
    <x v="323"/>
    <x v="19"/>
    <n v="1506.6281782921346"/>
    <n v="964.03208429669917"/>
    <n v="1788.6548932584269"/>
    <n v="0.84232468989447218"/>
    <n v="753.31408914606732"/>
  </r>
  <r>
    <x v="323"/>
    <x v="20"/>
    <n v="1545.9986111460676"/>
    <n v="989.53359618093873"/>
    <n v="1835.5621601123594"/>
    <n v="0.84224802882809102"/>
    <n v="772.99930557303378"/>
  </r>
  <r>
    <x v="323"/>
    <x v="21"/>
    <n v="1450.2550348314608"/>
    <n v="938.73700164871673"/>
    <n v="1727.5609466292135"/>
    <n v="0.83948125689063113"/>
    <n v="725.12751741573038"/>
  </r>
  <r>
    <x v="323"/>
    <x v="22"/>
    <n v="1609.7060983146071"/>
    <n v="1035.6657822863372"/>
    <n v="1914.0943904494382"/>
    <n v="0.84097529690614714"/>
    <n v="804.85304915730353"/>
  </r>
  <r>
    <x v="323"/>
    <x v="23"/>
    <n v="1809.7067626179776"/>
    <n v="1166.4864262841324"/>
    <n v="2153.0743483146066"/>
    <n v="0.840522188207104"/>
    <n v="904.85338130898879"/>
  </r>
  <r>
    <x v="323"/>
    <x v="24"/>
    <n v="1901.2725995056182"/>
    <n v="1210.1374136722195"/>
    <n v="2253.723598314607"/>
    <n v="0.84361392005986857"/>
    <n v="950.63629975280912"/>
  </r>
  <r>
    <x v="323"/>
    <x v="25"/>
    <n v="2053.2758598202249"/>
    <n v="1308.7624918617646"/>
    <n v="2434.912938202247"/>
    <n v="0.84326458971309515"/>
    <n v="1026.6379299101125"/>
  </r>
  <r>
    <x v="323"/>
    <x v="26"/>
    <n v="2086.3128234943824"/>
    <n v="1334.3626982510573"/>
    <n v="2476.5348792134837"/>
    <n v="0.84243223909568721"/>
    <n v="1043.1564117471912"/>
  </r>
  <r>
    <x v="323"/>
    <x v="27"/>
    <n v="2244.8440549213487"/>
    <n v="1441.9624410160282"/>
    <n v="2668.066811797753"/>
    <n v="0.84137475305903775"/>
    <n v="1122.4220274606744"/>
  </r>
  <r>
    <x v="323"/>
    <x v="28"/>
    <n v="2261.8062442921346"/>
    <n v="1461.6326889167474"/>
    <n v="2692.9793174157303"/>
    <n v="0.83988994258694749"/>
    <n v="1130.9031221460673"/>
  </r>
  <r>
    <x v="323"/>
    <x v="29"/>
    <n v="1889.4728155955054"/>
    <n v="1214.2655679569859"/>
    <n v="2246.0072106741572"/>
    <n v="0.84125857059397635"/>
    <n v="944.73640779775269"/>
  </r>
  <r>
    <x v="323"/>
    <x v="30"/>
    <n v="1715.3084913370787"/>
    <n v="1102.56990783993"/>
    <n v="2039.1036320224721"/>
    <n v="0.84120711885337618"/>
    <n v="857.65424566853937"/>
  </r>
  <r>
    <x v="323"/>
    <x v="31"/>
    <n v="1625.9794266741571"/>
    <n v="1053.6630425360013"/>
    <n v="1937.5280393258427"/>
    <n v="0.83920304308984972"/>
    <n v="812.98971333707857"/>
  </r>
  <r>
    <x v="323"/>
    <x v="32"/>
    <n v="1765.0969339550561"/>
    <n v="1141.7451107275047"/>
    <n v="2102.1772247191011"/>
    <n v="0.83965182059800569"/>
    <n v="882.54846697752805"/>
  </r>
  <r>
    <x v="323"/>
    <x v="33"/>
    <n v="1850.4792302359551"/>
    <n v="1182.900116796392"/>
    <n v="2196.2527331460674"/>
    <n v="0.84256206141867751"/>
    <n v="925.23961511797756"/>
  </r>
  <r>
    <x v="323"/>
    <x v="34"/>
    <n v="1586.7832351348316"/>
    <n v="998.04121678602758"/>
    <n v="1874.5578960674159"/>
    <n v="0.84648398348415965"/>
    <n v="793.39161756741578"/>
  </r>
  <r>
    <x v="323"/>
    <x v="35"/>
    <n v="1555.0510552584267"/>
    <n v="969.85422212748347"/>
    <n v="1832.7031938202247"/>
    <n v="0.84850130697756965"/>
    <n v="777.52552762921334"/>
  </r>
  <r>
    <x v="323"/>
    <x v="36"/>
    <n v="1796.7278107415732"/>
    <n v="1127.4482804581123"/>
    <n v="2121.1719522471913"/>
    <n v="0.84704486538118773"/>
    <n v="898.3639053707866"/>
  </r>
  <r>
    <x v="323"/>
    <x v="37"/>
    <n v="1733.1459394044944"/>
    <n v="1100.6121019861175"/>
    <n v="2053.0810617977527"/>
    <n v="0.84416829498533708"/>
    <n v="866.57296970224718"/>
  </r>
  <r>
    <x v="323"/>
    <x v="38"/>
    <n v="1737.9314973707865"/>
    <n v="1095.259496626076"/>
    <n v="2054.2636769662918"/>
    <n v="0.84601189071178029"/>
    <n v="868.96574868539324"/>
  </r>
  <r>
    <x v="323"/>
    <x v="39"/>
    <n v="1714.3765029101121"/>
    <n v="1093.0017189386999"/>
    <n v="2033.1599915730337"/>
    <n v="0.84320786854738261"/>
    <n v="857.18825145505605"/>
  </r>
  <r>
    <x v="323"/>
    <x v="40"/>
    <n v="1717.0914257191014"/>
    <n v="1099.1677006140605"/>
    <n v="2038.7674213483149"/>
    <n v="0.84222035713299903"/>
    <n v="858.54571285955069"/>
  </r>
  <r>
    <x v="323"/>
    <x v="41"/>
    <n v="1682.0365044943824"/>
    <n v="1075.1922129769525"/>
    <n v="1996.3178848314606"/>
    <n v="0.8425694711623487"/>
    <n v="841.01825224719119"/>
  </r>
  <r>
    <x v="323"/>
    <x v="42"/>
    <n v="1669.8639252134833"/>
    <n v="1061.8031341807293"/>
    <n v="1978.8560898876406"/>
    <n v="0.84385314007765877"/>
    <n v="834.93196260674165"/>
  </r>
  <r>
    <x v="323"/>
    <x v="43"/>
    <n v="1662.8496992696632"/>
    <n v="1053.602433434228"/>
    <n v="1968.5393595505618"/>
    <n v="0.84471244692273217"/>
    <n v="831.42484963483162"/>
  </r>
  <r>
    <x v="323"/>
    <x v="44"/>
    <n v="1652.1642493483148"/>
    <n v="1046.4731685896616"/>
    <n v="1955.6975224719099"/>
    <n v="0.84479538904362705"/>
    <n v="826.0821246741574"/>
  </r>
  <r>
    <x v="323"/>
    <x v="45"/>
    <n v="1713.0028330112357"/>
    <n v="1083.9559601132942"/>
    <n v="2027.1505196629214"/>
    <n v="0.84502991583282983"/>
    <n v="856.50141650561784"/>
  </r>
  <r>
    <x v="323"/>
    <x v="46"/>
    <n v="1825.9841431011237"/>
    <n v="1141.3835593452477"/>
    <n v="2153.3635365168539"/>
    <n v="0.84796835840116502"/>
    <n v="912.99207155056183"/>
  </r>
  <r>
    <x v="323"/>
    <x v="47"/>
    <n v="1804.4997837977526"/>
    <n v="1141.4264129878998"/>
    <n v="2135.1987556179774"/>
    <n v="0.84512028636673087"/>
    <n v="902.24989189887629"/>
  </r>
  <r>
    <x v="324"/>
    <x v="0"/>
    <n v="1643.606164314607"/>
    <n v="1043.1764417002505"/>
    <n v="1946.704474719101"/>
    <n v="0.84430183710949269"/>
    <n v="821.80308215730349"/>
  </r>
  <r>
    <x v="324"/>
    <x v="1"/>
    <n v="1713.1811264494384"/>
    <n v="1091.1413342903227"/>
    <n v="2031.1521320224717"/>
    <n v="0.84345288540429453"/>
    <n v="856.59056322471918"/>
  </r>
  <r>
    <x v="324"/>
    <x v="2"/>
    <n v="1755.1975960112359"/>
    <n v="1102.0233691537153"/>
    <n v="2072.4801825842696"/>
    <n v="0.84690681761916786"/>
    <n v="877.59879800561794"/>
  </r>
  <r>
    <x v="324"/>
    <x v="3"/>
    <n v="1769.035598089888"/>
    <n v="1119.4434453761476"/>
    <n v="2093.4757162921351"/>
    <n v="0.8450232234950974"/>
    <n v="884.51779904494401"/>
  </r>
  <r>
    <x v="324"/>
    <x v="4"/>
    <n v="1744.6093970561799"/>
    <n v="1104.4680748881851"/>
    <n v="2064.8272752808989"/>
    <n v="0.84491783789462171"/>
    <n v="872.30469852808994"/>
  </r>
  <r>
    <x v="324"/>
    <x v="5"/>
    <n v="1698.5489081460676"/>
    <n v="1061.2325467266794"/>
    <n v="2002.818741573034"/>
    <n v="0.848079196029497"/>
    <n v="849.27445407303378"/>
  </r>
  <r>
    <x v="324"/>
    <x v="6"/>
    <n v="1684.0260971797754"/>
    <n v="1061.0880262910018"/>
    <n v="1990.4400758426966"/>
    <n v="0.84605716977779699"/>
    <n v="842.01304858988772"/>
  </r>
  <r>
    <x v="324"/>
    <x v="7"/>
    <n v="1749.5732484606742"/>
    <n v="1098.3710129382914"/>
    <n v="2065.7747780898876"/>
    <n v="0.84693320250449167"/>
    <n v="874.78662423033711"/>
  </r>
  <r>
    <x v="324"/>
    <x v="8"/>
    <n v="1917.1042463932588"/>
    <n v="1199.5756030898658"/>
    <n v="2261.4752528089889"/>
    <n v="0.84772284994585489"/>
    <n v="958.5521231966294"/>
  </r>
  <r>
    <x v="324"/>
    <x v="9"/>
    <n v="1944.5087582696631"/>
    <n v="1225.9940586224398"/>
    <n v="2298.7335084269662"/>
    <n v="0.84590438654209177"/>
    <n v="972.25437913483154"/>
  </r>
  <r>
    <x v="324"/>
    <x v="10"/>
    <n v="1944.6019571123597"/>
    <n v="1227.4326882994992"/>
    <n v="2299.5799129213483"/>
    <n v="0.84563356384600241"/>
    <n v="972.30097855617987"/>
  </r>
  <r>
    <x v="324"/>
    <x v="11"/>
    <n v="1922.6961769550562"/>
    <n v="1213.7685387593333"/>
    <n v="2273.7622247191011"/>
    <n v="0.84560124891360822"/>
    <n v="961.34808847752811"/>
  </r>
  <r>
    <x v="324"/>
    <x v="12"/>
    <n v="2050.0220045730334"/>
    <n v="1296.4469611827444"/>
    <n v="2425.5648707865166"/>
    <n v="0.84517302722490817"/>
    <n v="1025.0110022865167"/>
  </r>
  <r>
    <x v="324"/>
    <x v="13"/>
    <n v="2043.3522091348314"/>
    <n v="1316.9343053550501"/>
    <n v="2430.9677528089887"/>
    <n v="0.8405509315266454"/>
    <n v="1021.6761045674157"/>
  </r>
  <r>
    <x v="324"/>
    <x v="14"/>
    <n v="2120.4114435505621"/>
    <n v="1354.7537921690923"/>
    <n v="2516.2477078651686"/>
    <n v="0.84268787882952845"/>
    <n v="1060.2057217752811"/>
  </r>
  <r>
    <x v="324"/>
    <x v="15"/>
    <n v="1788.6965017752809"/>
    <n v="1139.9020718817583"/>
    <n v="2121.0402893258424"/>
    <n v="0.84331095018652635"/>
    <n v="894.34825088764046"/>
  </r>
  <r>
    <x v="324"/>
    <x v="16"/>
    <n v="1772.6500923370786"/>
    <n v="1142.2741300309297"/>
    <n v="2108.8097443820225"/>
    <n v="0.84059270735992642"/>
    <n v="886.3250461685393"/>
  </r>
  <r>
    <x v="324"/>
    <x v="17"/>
    <n v="1749.8609492359551"/>
    <n v="1122.6505868174493"/>
    <n v="2079.0280617977528"/>
    <n v="0.84167259759006607"/>
    <n v="874.93047461797755"/>
  </r>
  <r>
    <x v="324"/>
    <x v="18"/>
    <n v="1685.290359741573"/>
    <n v="1069.5232733166551"/>
    <n v="1996.0169410112362"/>
    <n v="0.84432668135960776"/>
    <n v="842.64517987078648"/>
  </r>
  <r>
    <x v="324"/>
    <x v="19"/>
    <n v="1729.5517057752811"/>
    <n v="1115.1365181880271"/>
    <n v="2057.8820561797756"/>
    <n v="0.84045229928579945"/>
    <n v="864.77585288764055"/>
  </r>
  <r>
    <x v="324"/>
    <x v="20"/>
    <n v="1838.7078111910116"/>
    <n v="1167.3160243582615"/>
    <n v="2177.9515870786518"/>
    <n v="0.8442372282743541"/>
    <n v="919.35390559550581"/>
  </r>
  <r>
    <x v="324"/>
    <x v="21"/>
    <n v="1949.6468509887636"/>
    <n v="1244.1596244532573"/>
    <n v="2312.8026320224717"/>
    <n v="0.84298021110597754"/>
    <n v="974.82342549438181"/>
  </r>
  <r>
    <x v="324"/>
    <x v="22"/>
    <n v="2032.0994619101125"/>
    <n v="1308.9484287627663"/>
    <n v="2417.1831151685392"/>
    <n v="0.84068908522407226"/>
    <n v="1016.0497309550562"/>
  </r>
  <r>
    <x v="324"/>
    <x v="23"/>
    <n v="2070.4122905056179"/>
    <n v="1321.3627835455511"/>
    <n v="2456.1365308988761"/>
    <n v="0.84295488644839545"/>
    <n v="1035.2061452528089"/>
  </r>
  <r>
    <x v="324"/>
    <x v="24"/>
    <n v="2081.5758910112363"/>
    <n v="1335.2326474438814"/>
    <n v="2473.0152471910114"/>
    <n v="0.84171575301672974"/>
    <n v="1040.7879455056182"/>
  </r>
  <r>
    <x v="324"/>
    <x v="25"/>
    <n v="2080.4412964044941"/>
    <n v="1333.4390962860593"/>
    <n v="2471.0920280898877"/>
    <n v="0.84191170250046909"/>
    <n v="1040.220648202247"/>
  </r>
  <r>
    <x v="324"/>
    <x v="26"/>
    <n v="2032.4560487865172"/>
    <n v="1291.4726706804461"/>
    <n v="2408.0654578651688"/>
    <n v="0.84402026620503823"/>
    <n v="1016.2280243932586"/>
  </r>
  <r>
    <x v="324"/>
    <x v="27"/>
    <n v="1746.8056480449441"/>
    <n v="1111.301134765841"/>
    <n v="2070.3430112359551"/>
    <n v="0.84372765216433121"/>
    <n v="873.40282402247203"/>
  </r>
  <r>
    <x v="324"/>
    <x v="28"/>
    <n v="1711.7669353146068"/>
    <n v="1104.4867309948886"/>
    <n v="2037.1639550561797"/>
    <n v="0.84026959689034986"/>
    <n v="855.88346765730341"/>
  </r>
  <r>
    <x v="324"/>
    <x v="29"/>
    <n v="1775.1259398539326"/>
    <n v="1150.6580390534691"/>
    <n v="2115.4399129213484"/>
    <n v="0.83912850892680091"/>
    <n v="887.56296992696628"/>
  </r>
  <r>
    <x v="324"/>
    <x v="30"/>
    <n v="1762.0213721460675"/>
    <n v="1142.1086224718101"/>
    <n v="2099.7931853932582"/>
    <n v="0.83914043745030475"/>
    <n v="881.01068607303375"/>
  </r>
  <r>
    <x v="324"/>
    <x v="31"/>
    <n v="1720.936891011236"/>
    <n v="1108.1570424627225"/>
    <n v="2046.8599887640451"/>
    <n v="0.8407692272349262"/>
    <n v="860.46844550561798"/>
  </r>
  <r>
    <x v="324"/>
    <x v="32"/>
    <n v="1692.6044428314608"/>
    <n v="1088.5002377368296"/>
    <n v="2012.3972191011233"/>
    <n v="0.84108864133070893"/>
    <n v="846.3022214157304"/>
  </r>
  <r>
    <x v="324"/>
    <x v="33"/>
    <n v="1591.7592429101121"/>
    <n v="1015.9210796571688"/>
    <n v="1888.3307780898876"/>
    <n v="0.84294513513158542"/>
    <n v="795.87962145505605"/>
  </r>
  <r>
    <x v="324"/>
    <x v="34"/>
    <n v="1494.0503866516854"/>
    <n v="959.1216856077566"/>
    <n v="1775.4157162921349"/>
    <n v="0.84152143801674428"/>
    <n v="747.02519332584268"/>
  </r>
  <r>
    <x v="324"/>
    <x v="35"/>
    <n v="1737.5262850112358"/>
    <n v="1095.4217574125512"/>
    <n v="2054.0074044943822"/>
    <n v="0.84592016621232591"/>
    <n v="868.76314250561791"/>
  </r>
  <r>
    <x v="324"/>
    <x v="36"/>
    <n v="1648.6672666853933"/>
    <n v="1039.2168421995511"/>
    <n v="1948.865157303371"/>
    <n v="0.84596271861447869"/>
    <n v="824.33363334269666"/>
  </r>
  <r>
    <x v="324"/>
    <x v="37"/>
    <n v="1497.0246453707864"/>
    <n v="937.68738045644477"/>
    <n v="1766.4485308988762"/>
    <n v="0.84747708137808542"/>
    <n v="748.5123226853932"/>
  </r>
  <r>
    <x v="324"/>
    <x v="38"/>
    <n v="1478.6077436292135"/>
    <n v="925.58903052168887"/>
    <n v="1744.4185028089887"/>
    <n v="0.84762213955438592"/>
    <n v="739.30387181460674"/>
  </r>
  <r>
    <x v="324"/>
    <x v="39"/>
    <n v="1436.9519130674155"/>
    <n v="898.18074434386517"/>
    <n v="1694.5676292134831"/>
    <n v="0.84797554744649684"/>
    <n v="718.47595653370774"/>
  </r>
  <r>
    <x v="324"/>
    <x v="40"/>
    <n v="1455.8874866292135"/>
    <n v="912.65436631630666"/>
    <n v="1718.2975196629213"/>
    <n v="0.84728486770720313"/>
    <n v="727.94374331460676"/>
  </r>
  <r>
    <x v="324"/>
    <x v="41"/>
    <n v="1433.0699786629214"/>
    <n v="910.1065133430875"/>
    <n v="1697.640547752809"/>
    <n v="0.84415395270800797"/>
    <n v="716.53498933146068"/>
  </r>
  <r>
    <x v="324"/>
    <x v="42"/>
    <n v="1454.0923958764045"/>
    <n v="916.53504859796203"/>
    <n v="1718.8429803370786"/>
    <n v="0.84597162888680244"/>
    <n v="727.04619793820223"/>
  </r>
  <r>
    <x v="324"/>
    <x v="43"/>
    <n v="1456.6857549775279"/>
    <n v="922.90149833481814"/>
    <n v="1724.4363033707864"/>
    <n v="0.84473155206145822"/>
    <n v="728.34287748876397"/>
  </r>
  <r>
    <x v="324"/>
    <x v="44"/>
    <n v="1356.1566206966295"/>
    <n v="854.01566986098635"/>
    <n v="1602.6551544943818"/>
    <n v="0.84619365363379151"/>
    <n v="678.07831034831474"/>
  </r>
  <r>
    <x v="324"/>
    <x v="45"/>
    <n v="1336.4673521460677"/>
    <n v="837.21200801082637"/>
    <n v="1577.0443651685393"/>
    <n v="0.84745070060425276"/>
    <n v="668.23367607303385"/>
  </r>
  <r>
    <x v="324"/>
    <x v="46"/>
    <n v="1490.3426935617979"/>
    <n v="936.21209761401894"/>
    <n v="1760.0041011235958"/>
    <n v="0.84678364818033969"/>
    <n v="745.17134678089894"/>
  </r>
  <r>
    <x v="324"/>
    <x v="47"/>
    <n v="1485.4841973707864"/>
    <n v="937.85599150981125"/>
    <n v="1756.7689550561795"/>
    <n v="0.84557744095795584"/>
    <n v="742.74209868539322"/>
  </r>
  <r>
    <x v="325"/>
    <x v="0"/>
    <n v="1433.0051446853934"/>
    <n v="894.42950887276356"/>
    <n v="1689.2329297752806"/>
    <n v="0.84831707896910746"/>
    <n v="716.50257234269668"/>
  </r>
  <r>
    <x v="325"/>
    <x v="1"/>
    <n v="1454.5300252247191"/>
    <n v="910.86654633104024"/>
    <n v="1716.1979662921347"/>
    <n v="0.84753044450183557"/>
    <n v="727.26501261235956"/>
  </r>
  <r>
    <x v="325"/>
    <x v="2"/>
    <n v="1458.8536411011237"/>
    <n v="917.3172169236841"/>
    <n v="1723.2889550561797"/>
    <n v="0.8465519591597247"/>
    <n v="729.42682055056184"/>
  </r>
  <r>
    <x v="325"/>
    <x v="3"/>
    <n v="1494.9945314494382"/>
    <n v="936.54805616288093"/>
    <n v="1764.1232696629213"/>
    <n v="0.84744334886251649"/>
    <n v="747.49726572471911"/>
  </r>
  <r>
    <x v="325"/>
    <x v="4"/>
    <n v="1507.5115412359551"/>
    <n v="937.87531197717726"/>
    <n v="1775.4439297752808"/>
    <n v="0.84908991827568547"/>
    <n v="753.75577061797753"/>
  </r>
  <r>
    <x v="325"/>
    <x v="5"/>
    <n v="1467.841251235955"/>
    <n v="923.27507336172073"/>
    <n v="1734.0688567415727"/>
    <n v="0.84647229868029783"/>
    <n v="733.92062561797752"/>
  </r>
  <r>
    <x v="325"/>
    <x v="6"/>
    <n v="1473.5101721460676"/>
    <n v="934.41622867892011"/>
    <n v="1744.8111404494384"/>
    <n v="0.84450983718874717"/>
    <n v="736.75508607303379"/>
  </r>
  <r>
    <x v="325"/>
    <x v="7"/>
    <n v="1433.9533416067416"/>
    <n v="898.39851435279149"/>
    <n v="1692.1412696629213"/>
    <n v="0.84741940127279591"/>
    <n v="716.97667080337078"/>
  </r>
  <r>
    <x v="325"/>
    <x v="8"/>
    <n v="1414.9245692022471"/>
    <n v="889.58028300099807"/>
    <n v="1671.336176966292"/>
    <n v="0.84658286507657143"/>
    <n v="707.46228460112354"/>
  </r>
  <r>
    <x v="325"/>
    <x v="9"/>
    <n v="1440.5461466966294"/>
    <n v="909.19380540025145"/>
    <n v="1703.4689831460676"/>
    <n v="0.84565446212947382"/>
    <n v="720.27307334831471"/>
  </r>
  <r>
    <x v="325"/>
    <x v="10"/>
    <n v="1524.7735877528091"/>
    <n v="958.03027267667142"/>
    <n v="1800.765530898876"/>
    <n v="0.84673632496269413"/>
    <n v="762.38679387640457"/>
  </r>
  <r>
    <x v="325"/>
    <x v="11"/>
    <n v="1498.6738596741573"/>
    <n v="953.16973734687599"/>
    <n v="1776.1069466292136"/>
    <n v="0.84379708244394691"/>
    <n v="749.33692983707863"/>
  </r>
  <r>
    <x v="325"/>
    <x v="12"/>
    <n v="1508.3503308202248"/>
    <n v="953.41172465778027"/>
    <n v="1784.4087640449441"/>
    <n v="0.84529417318095723"/>
    <n v="754.17516541011241"/>
  </r>
  <r>
    <x v="325"/>
    <x v="13"/>
    <n v="1551.5864895842697"/>
    <n v="973.79158350277032"/>
    <n v="1831.8544382022469"/>
    <n v="0.84700315550561545"/>
    <n v="775.79324479213483"/>
  </r>
  <r>
    <x v="325"/>
    <x v="14"/>
    <n v="1586.5238992247189"/>
    <n v="994.01453804799894"/>
    <n v="1872.1973679775278"/>
    <n v="0.84741273882816515"/>
    <n v="793.26194961235944"/>
  </r>
  <r>
    <x v="325"/>
    <x v="15"/>
    <n v="1325.7494852359553"/>
    <n v="843.14941370471126"/>
    <n v="1571.1500983146068"/>
    <n v="0.84380829473778729"/>
    <n v="662.87474261797763"/>
  </r>
  <r>
    <x v="325"/>
    <x v="16"/>
    <n v="1282.6308380561798"/>
    <n v="825.90439295091505"/>
    <n v="1525.5359494382024"/>
    <n v="0.84077391852255245"/>
    <n v="641.31541902808988"/>
  </r>
  <r>
    <x v="325"/>
    <x v="17"/>
    <n v="1245.1041214382024"/>
    <n v="796.4293964572679"/>
    <n v="1478.0338483146068"/>
    <n v="0.84240568837986163"/>
    <n v="622.55206071910118"/>
  </r>
  <r>
    <x v="325"/>
    <x v="18"/>
    <n v="1241.0925190786515"/>
    <n v="796.09274881542899"/>
    <n v="1474.474247191011"/>
    <n v="0.84171868138289296"/>
    <n v="620.54625953932577"/>
  </r>
  <r>
    <x v="325"/>
    <x v="19"/>
    <n v="1212.4440052584268"/>
    <n v="770.74138473613402"/>
    <n v="1436.6846376404494"/>
    <n v="0.8439179855432255"/>
    <n v="606.22200262921342"/>
  </r>
  <r>
    <x v="325"/>
    <x v="20"/>
    <n v="1206.9776905280901"/>
    <n v="759.95773520720297"/>
    <n v="1426.2997247191011"/>
    <n v="0.84623005221836889"/>
    <n v="603.48884526404504"/>
  </r>
  <r>
    <x v="325"/>
    <x v="21"/>
    <n v="1215.2683354044943"/>
    <n v="773.3278086488267"/>
    <n v="1440.4558398876402"/>
    <n v="0.84366927590039054"/>
    <n v="607.63416770224717"/>
  </r>
  <r>
    <x v="325"/>
    <x v="22"/>
    <n v="1191.3932231797753"/>
    <n v="743.95801189620056"/>
    <n v="1404.5965028089886"/>
    <n v="0.84821030153297561"/>
    <n v="595.69661158988765"/>
  </r>
  <r>
    <x v="325"/>
    <x v="23"/>
    <n v="1189.1523988314605"/>
    <n v="763.87213082122412"/>
    <n v="1413.359140449438"/>
    <n v="0.84136605113214091"/>
    <n v="594.57619941573023"/>
  </r>
  <r>
    <x v="325"/>
    <x v="24"/>
    <n v="1222.5986269887642"/>
    <n v="771.81089245382771"/>
    <n v="1445.8352106741575"/>
    <n v="0.8456002578735764"/>
    <n v="611.29931349438209"/>
  </r>
  <r>
    <x v="325"/>
    <x v="25"/>
    <n v="1256.1542624831461"/>
    <n v="798.69570595721495"/>
    <n v="1488.5692331460673"/>
    <n v="0.8438668719682485"/>
    <n v="628.07713124157306"/>
  </r>
  <r>
    <x v="325"/>
    <x v="26"/>
    <n v="1259.3473358764047"/>
    <n v="808.83668201957676"/>
    <n v="1496.7205786516854"/>
    <n v="0.84140443703318524"/>
    <n v="629.67366793820236"/>
  </r>
  <r>
    <x v="325"/>
    <x v="27"/>
    <n v="1241.3842719775282"/>
    <n v="787.78922053036786"/>
    <n v="1470.2539803370785"/>
    <n v="0.84433321628751634"/>
    <n v="620.69213598876411"/>
  </r>
  <r>
    <x v="325"/>
    <x v="28"/>
    <n v="1266.2481023595508"/>
    <n v="800.65486757368637"/>
    <n v="1498.1430084269662"/>
    <n v="0.84521176899466854"/>
    <n v="633.12405117977539"/>
  </r>
  <r>
    <x v="325"/>
    <x v="29"/>
    <n v="1276.4189325842697"/>
    <n v="805.43860981716966"/>
    <n v="1509.2967387640449"/>
    <n v="0.84570442630752807"/>
    <n v="638.20946629213483"/>
  </r>
  <r>
    <x v="325"/>
    <x v="30"/>
    <n v="1268.1323398314605"/>
    <n v="803.31385790133118"/>
    <n v="1501.1571488764043"/>
    <n v="0.84476987687840699"/>
    <n v="634.06616991573026"/>
  </r>
  <r>
    <x v="325"/>
    <x v="31"/>
    <n v="1288.4618439101125"/>
    <n v="817.23003708565034"/>
    <n v="1525.7781151685394"/>
    <n v="0.84446213450098362"/>
    <n v="644.23092195505626"/>
  </r>
  <r>
    <x v="325"/>
    <x v="32"/>
    <n v="1333.5903443932586"/>
    <n v="845.94234499213849"/>
    <n v="1579.2661769662923"/>
    <n v="0.84443671614308413"/>
    <n v="666.79517219662932"/>
  </r>
  <r>
    <x v="325"/>
    <x v="33"/>
    <n v="1389.7446731797754"/>
    <n v="874.44506624781525"/>
    <n v="1641.9635898876402"/>
    <n v="0.84639189427755568"/>
    <n v="694.87233658988771"/>
  </r>
  <r>
    <x v="325"/>
    <x v="34"/>
    <n v="1544.7870261910114"/>
    <n v="962.70638434076295"/>
    <n v="1820.2116741573034"/>
    <n v="0.84868537441184999"/>
    <n v="772.39351309550568"/>
  </r>
  <r>
    <x v="325"/>
    <x v="35"/>
    <n v="1351.0266322247192"/>
    <n v="848.25218890157362"/>
    <n v="1595.2444129213484"/>
    <n v="0.8469088631695022"/>
    <n v="675.51331611235958"/>
  </r>
  <r>
    <x v="325"/>
    <x v="36"/>
    <n v="1305.1403846292135"/>
    <n v="814.29561562988386"/>
    <n v="1538.3331151685395"/>
    <n v="0.84841207132580154"/>
    <n v="652.57019231460674"/>
  </r>
  <r>
    <x v="325"/>
    <x v="37"/>
    <n v="1312.3936858651687"/>
    <n v="821.9735999825001"/>
    <n v="1548.5534494382021"/>
    <n v="0.84749653706902428"/>
    <n v="656.19684293258433"/>
  </r>
  <r>
    <x v="325"/>
    <x v="38"/>
    <n v="1294.4711432022473"/>
    <n v="801.67450936455714"/>
    <n v="1522.6088005617978"/>
    <n v="0.85016659743765144"/>
    <n v="647.23557160112364"/>
  </r>
  <r>
    <x v="325"/>
    <x v="39"/>
    <n v="1282.9185388314609"/>
    <n v="796.08899581110347"/>
    <n v="1509.8469016853933"/>
    <n v="0.8497010772412622"/>
    <n v="641.45926941573043"/>
  </r>
  <r>
    <x v="325"/>
    <x v="40"/>
    <n v="1270.0489942921347"/>
    <n v="784.17649976355369"/>
    <n v="1492.6343258426966"/>
    <n v="0.85087752057095645"/>
    <n v="635.02449714606735"/>
  </r>
  <r>
    <x v="325"/>
    <x v="41"/>
    <n v="1267.966202764045"/>
    <n v="780.07247571531843"/>
    <n v="1488.7079494382024"/>
    <n v="0.85172259827224051"/>
    <n v="633.98310138202248"/>
  </r>
  <r>
    <x v="325"/>
    <x v="42"/>
    <n v="1253.6581543483146"/>
    <n v="771.65159854602052"/>
    <n v="1472.1090168539324"/>
    <n v="0.85160687149891068"/>
    <n v="626.82907717415731"/>
  </r>
  <r>
    <x v="325"/>
    <x v="43"/>
    <n v="1255.4816099662921"/>
    <n v="773.34475189451007"/>
    <n v="1474.5494831460674"/>
    <n v="0.85143403074383317"/>
    <n v="627.74080498314606"/>
  </r>
  <r>
    <x v="325"/>
    <x v="44"/>
    <n v="1139.3680083370787"/>
    <n v="708.86496577384548"/>
    <n v="1341.8826320224719"/>
    <n v="0.849081716349391"/>
    <n v="569.68400416853933"/>
  </r>
  <r>
    <x v="325"/>
    <x v="45"/>
    <n v="1109.7631933483146"/>
    <n v="692.53067712571669"/>
    <n v="1308.1181460674156"/>
    <n v="0.84836617906768297"/>
    <n v="554.88159667415732"/>
  </r>
  <r>
    <x v="325"/>
    <x v="46"/>
    <n v="1250.3678299887638"/>
    <n v="784.60236976048009"/>
    <n v="1476.1505983146067"/>
    <n v="0.84704625084755569"/>
    <n v="625.18391499438189"/>
  </r>
  <r>
    <x v="325"/>
    <x v="47"/>
    <n v="1303.7383498651689"/>
    <n v="821.72682810118408"/>
    <n v="1541.0933342696628"/>
    <n v="0.84598273243652788"/>
    <n v="651.86917493258443"/>
  </r>
  <r>
    <x v="326"/>
    <x v="0"/>
    <n v="1254.5779864044944"/>
    <n v="785.88960376756449"/>
    <n v="1480.4014297752806"/>
    <n v="0.8474579672588769"/>
    <n v="627.28899320224718"/>
  </r>
  <r>
    <x v="326"/>
    <x v="1"/>
    <n v="1202.0178912471913"/>
    <n v="745.78444944294847"/>
    <n v="1414.581724719101"/>
    <n v="0.84973379073300315"/>
    <n v="601.00894562359565"/>
  </r>
  <r>
    <x v="326"/>
    <x v="2"/>
    <n v="1226.0875054044946"/>
    <n v="765.42649985143976"/>
    <n v="1445.3955505617978"/>
    <n v="0.8482712603674043"/>
    <n v="613.04375270224728"/>
  </r>
  <r>
    <x v="326"/>
    <x v="3"/>
    <n v="1205.2352773820223"/>
    <n v="748.17551340063039"/>
    <n v="1418.5762837078651"/>
    <n v="0.84960907018111609"/>
    <n v="602.61763869101117"/>
  </r>
  <r>
    <x v="326"/>
    <x v="4"/>
    <n v="1186.2672868314608"/>
    <n v="735.05220578712238"/>
    <n v="1395.5399747191011"/>
    <n v="0.85004178190613033"/>
    <n v="593.13364341573038"/>
  </r>
  <r>
    <x v="326"/>
    <x v="5"/>
    <n v="1196.9486846292134"/>
    <n v="742.02974808033844"/>
    <n v="1408.2948202247194"/>
    <n v="0.84992763407183325"/>
    <n v="598.4743423146067"/>
  </r>
  <r>
    <x v="326"/>
    <x v="6"/>
    <n v="1203.2902580561797"/>
    <n v="747.42140589463952"/>
    <n v="1416.5261039325844"/>
    <n v="0.84946564324906149"/>
    <n v="601.64512902808985"/>
  </r>
  <r>
    <x v="326"/>
    <x v="7"/>
    <n v="1199.4326363932585"/>
    <n v="746.79057625253188"/>
    <n v="1412.9171292134833"/>
    <n v="0.8489051562853771"/>
    <n v="599.71631819662923"/>
  </r>
  <r>
    <x v="326"/>
    <x v="8"/>
    <n v="1197.1796556741574"/>
    <n v="744.89312484152947"/>
    <n v="1410.0017359550563"/>
    <n v="0.84906254024095573"/>
    <n v="598.5898278370787"/>
  </r>
  <r>
    <x v="326"/>
    <x v="9"/>
    <n v="1206.787240719101"/>
    <n v="747.36792489305708"/>
    <n v="1419.4697106741571"/>
    <n v="0.8501676588406768"/>
    <n v="603.39362035955048"/>
  </r>
  <r>
    <x v="326"/>
    <x v="10"/>
    <n v="1205.3406325955057"/>
    <n v="750.12601663708335"/>
    <n v="1419.6954185393258"/>
    <n v="0.84901353970391602"/>
    <n v="602.67031629775283"/>
  </r>
  <r>
    <x v="326"/>
    <x v="11"/>
    <n v="1166.6833734943823"/>
    <n v="722.31028273830361"/>
    <n v="1372.1815617977529"/>
    <n v="0.85023979768818736"/>
    <n v="583.34168674719115"/>
  </r>
  <r>
    <x v="326"/>
    <x v="12"/>
    <n v="1172.3887635168539"/>
    <n v="728.54073131533858"/>
    <n v="1380.3140983146068"/>
    <n v="0.84936375347347814"/>
    <n v="586.19438175842697"/>
  </r>
  <r>
    <x v="326"/>
    <x v="13"/>
    <n v="1184.9908678988766"/>
    <n v="737.85572117518973"/>
    <n v="1395.934963483146"/>
    <n v="0.84888687431546206"/>
    <n v="592.49543394943828"/>
  </r>
  <r>
    <x v="326"/>
    <x v="14"/>
    <n v="1171.1326052022473"/>
    <n v="730.34949584348465"/>
    <n v="1380.2035955056178"/>
    <n v="0.84852163044338369"/>
    <n v="585.56630260112365"/>
  </r>
  <r>
    <x v="326"/>
    <x v="15"/>
    <n v="903.9112625730337"/>
    <n v="576.90386001718832"/>
    <n v="1072.3216095505618"/>
    <n v="0.84294791275528491"/>
    <n v="451.95563128651685"/>
  </r>
  <r>
    <x v="326"/>
    <x v="16"/>
    <n v="849.37373110112355"/>
    <n v="545.25882457163959"/>
    <n v="1009.3279550561798"/>
    <n v="0.84152403274498322"/>
    <n v="424.68686555056178"/>
  </r>
  <r>
    <x v="326"/>
    <x v="17"/>
    <n v="876.03265223595508"/>
    <n v="563.43329799654839"/>
    <n v="1041.5806685393259"/>
    <n v="0.84106078261271"/>
    <n v="438.01632611797754"/>
  </r>
  <r>
    <x v="326"/>
    <x v="18"/>
    <n v="866.74113283146073"/>
    <n v="555.35856297993917"/>
    <n v="1029.3994971910113"/>
    <n v="0.84198713443769213"/>
    <n v="433.37056641573037"/>
  </r>
  <r>
    <x v="326"/>
    <x v="19"/>
    <n v="850.9256944382023"/>
    <n v="546.89721068922722"/>
    <n v="1011.5192022471911"/>
    <n v="0.8412353344828114"/>
    <n v="425.46284721910115"/>
  </r>
  <r>
    <x v="326"/>
    <x v="20"/>
    <n v="853.69329485393268"/>
    <n v="549.72196628486813"/>
    <n v="1015.3750449438204"/>
    <n v="0.84076647255120063"/>
    <n v="426.84664742696634"/>
  </r>
  <r>
    <x v="326"/>
    <x v="21"/>
    <n v="871.55505566292118"/>
    <n v="561.00250253461422"/>
    <n v="1036.4998904494382"/>
    <n v="0.84086362545104076"/>
    <n v="435.77752783146059"/>
  </r>
  <r>
    <x v="326"/>
    <x v="22"/>
    <n v="876.75798235955062"/>
    <n v="562.81332977895295"/>
    <n v="1041.8557499999999"/>
    <n v="0.84153490764873229"/>
    <n v="438.37899117977531"/>
  </r>
  <r>
    <x v="326"/>
    <x v="23"/>
    <n v="861.30723508988774"/>
    <n v="547.52375009967284"/>
    <n v="1020.6039438202246"/>
    <n v="0.84391917188358789"/>
    <n v="430.65361754494387"/>
  </r>
  <r>
    <x v="326"/>
    <x v="24"/>
    <n v="984.63766884269671"/>
    <n v="626.03507434742403"/>
    <n v="1166.8038623595505"/>
    <n v="0.8438759080309598"/>
    <n v="492.31883442134836"/>
  </r>
  <r>
    <x v="326"/>
    <x v="25"/>
    <n v="1217.2984493258427"/>
    <n v="777.18529410735459"/>
    <n v="1444.2411488764044"/>
    <n v="0.84286370754141771"/>
    <n v="608.64922466292137"/>
  </r>
  <r>
    <x v="326"/>
    <x v="26"/>
    <n v="1392.2326770674156"/>
    <n v="903.35158054718602"/>
    <n v="1659.6252303370788"/>
    <n v="0.83888377425103711"/>
    <n v="696.11633853370779"/>
  </r>
  <r>
    <x v="326"/>
    <x v="27"/>
    <n v="1384.9955843258429"/>
    <n v="895.38752239241944"/>
    <n v="1649.2215084269665"/>
    <n v="0.83978748594350838"/>
    <n v="692.49779216292143"/>
  </r>
  <r>
    <x v="326"/>
    <x v="28"/>
    <n v="1404.0972949550564"/>
    <n v="916.71521157566679"/>
    <n v="1676.8589662921347"/>
    <n v="0.83733773870070416"/>
    <n v="702.04864747752822"/>
  </r>
  <r>
    <x v="326"/>
    <x v="29"/>
    <n v="1402.1806404943823"/>
    <n v="909.93681429112803"/>
    <n v="1671.5548314606742"/>
    <n v="0.8388481275658175"/>
    <n v="701.09032024719113"/>
  </r>
  <r>
    <x v="326"/>
    <x v="30"/>
    <n v="1273.5540812022473"/>
    <n v="803.81065025263285"/>
    <n v="1506.0051657303372"/>
    <n v="0.84565053970756954"/>
    <n v="636.77704060112364"/>
  </r>
  <r>
    <x v="326"/>
    <x v="31"/>
    <n v="1404.3809436067418"/>
    <n v="894.15662251778997"/>
    <n v="1664.8729382022473"/>
    <n v="0.84353641132710799"/>
    <n v="702.19047180337088"/>
  </r>
  <r>
    <x v="326"/>
    <x v="32"/>
    <n v="1427.729279764045"/>
    <n v="909.54437866477497"/>
    <n v="1692.8325"/>
    <n v="0.84339666196392438"/>
    <n v="713.86463988202252"/>
  </r>
  <r>
    <x v="326"/>
    <x v="33"/>
    <n v="1428.1871697303372"/>
    <n v="932.40214632247751"/>
    <n v="1705.6061544943821"/>
    <n v="0.83734874312394569"/>
    <n v="714.09358486516862"/>
  </r>
  <r>
    <x v="326"/>
    <x v="34"/>
    <n v="1502.2518848089887"/>
    <n v="954.42178585087436"/>
    <n v="1779.7982106741572"/>
    <n v="0.84405741943069001"/>
    <n v="751.12594240449437"/>
  </r>
  <r>
    <x v="326"/>
    <x v="35"/>
    <n v="1476.111635494382"/>
    <n v="938.01723705659185"/>
    <n v="1748.9373623595504"/>
    <n v="0.84400486104482897"/>
    <n v="738.05581774719099"/>
  </r>
  <r>
    <x v="326"/>
    <x v="36"/>
    <n v="1483.9160255393258"/>
    <n v="942.98125112021728"/>
    <n v="1758.1866825842696"/>
    <n v="0.84400367733316739"/>
    <n v="741.9580127696629"/>
  </r>
  <r>
    <x v="326"/>
    <x v="37"/>
    <n v="1450.2266699662923"/>
    <n v="906.63630652361007"/>
    <n v="1710.3060505617977"/>
    <n v="0.84793401127822998"/>
    <n v="725.11333498314616"/>
  </r>
  <r>
    <x v="326"/>
    <x v="38"/>
    <n v="1461.4956256853936"/>
    <n v="924.00212012983468"/>
    <n v="1729.0891769662921"/>
    <n v="0.8452401675716954"/>
    <n v="730.74781284269682"/>
  </r>
  <r>
    <x v="326"/>
    <x v="39"/>
    <n v="1416.1402062808988"/>
    <n v="887.79874161717782"/>
    <n v="1671.4184662921346"/>
    <n v="0.84726849370191326"/>
    <n v="708.07010314044942"/>
  </r>
  <r>
    <x v="326"/>
    <x v="40"/>
    <n v="1414.5679823258429"/>
    <n v="883.87605759960957"/>
    <n v="1668.0046348314606"/>
    <n v="0.84805998304001973"/>
    <n v="707.28399116292144"/>
  </r>
  <r>
    <x v="326"/>
    <x v="41"/>
    <n v="1457.496179696629"/>
    <n v="923.45424922774043"/>
    <n v="1725.4167219101123"/>
    <n v="0.84472125556028954"/>
    <n v="728.74808984831452"/>
  </r>
  <r>
    <x v="326"/>
    <x v="42"/>
    <n v="1420.5448646292136"/>
    <n v="905.44058161385283"/>
    <n v="1684.5683005617977"/>
    <n v="0.84326937895926624"/>
    <n v="710.27243231460682"/>
  </r>
  <r>
    <x v="326"/>
    <x v="43"/>
    <n v="1415.163644494382"/>
    <n v="903.27060384760705"/>
    <n v="1678.8644747191008"/>
    <n v="0.84292905461065293"/>
    <n v="707.58182224719098"/>
  </r>
  <r>
    <x v="326"/>
    <x v="44"/>
    <n v="1454.9028205955055"/>
    <n v="910.00497954931257"/>
    <n v="1716.0568988764046"/>
    <n v="0.84781735474395359"/>
    <n v="727.45141029775277"/>
  </r>
  <r>
    <x v="326"/>
    <x v="45"/>
    <n v="1450.4779016292134"/>
    <n v="909.31883812437354"/>
    <n v="1711.9424325842697"/>
    <n v="0.84727025513331"/>
    <n v="725.23895081460671"/>
  </r>
  <r>
    <x v="326"/>
    <x v="46"/>
    <n v="1608.498565483146"/>
    <n v="1002.8077713738152"/>
    <n v="1895.4923005617977"/>
    <n v="0.84859145299952377"/>
    <n v="804.24928274157298"/>
  </r>
  <r>
    <x v="326"/>
    <x v="47"/>
    <n v="1635.3479364269667"/>
    <n v="1026.9784380684034"/>
    <n v="1931.0742050561796"/>
    <n v="0.84685918963916273"/>
    <n v="817.67396821348336"/>
  </r>
  <r>
    <x v="327"/>
    <x v="0"/>
    <n v="1649.0400620561795"/>
    <n v="1043.913917554019"/>
    <n v="1951.6888567415729"/>
    <n v="0.84492979316863126"/>
    <n v="824.52003102808976"/>
  </r>
  <r>
    <x v="327"/>
    <x v="1"/>
    <n v="1624.066824337079"/>
    <n v="1018.5222366947002"/>
    <n v="1917.0238904494381"/>
    <n v="0.84718131705511679"/>
    <n v="812.03341216853948"/>
  </r>
  <r>
    <x v="327"/>
    <x v="2"/>
    <n v="1669.0494483707864"/>
    <n v="1058.8010133817095"/>
    <n v="1976.5590421348313"/>
    <n v="0.84442175153446897"/>
    <n v="834.52472418539321"/>
  </r>
  <r>
    <x v="327"/>
    <x v="3"/>
    <n v="1663.8748865393261"/>
    <n v="1040.0464930765716"/>
    <n v="1962.1866235955056"/>
    <n v="0.84796974280175563"/>
    <n v="831.93744326966305"/>
  </r>
  <r>
    <x v="327"/>
    <x v="4"/>
    <n v="1633.917536797753"/>
    <n v="1026.4223354771932"/>
    <n v="1929.5671348314606"/>
    <n v="0.84677931506149362"/>
    <n v="816.95876839887649"/>
  </r>
  <r>
    <x v="327"/>
    <x v="5"/>
    <n v="1625.8416544719103"/>
    <n v="1022.1949456058986"/>
    <n v="1920.4800421348316"/>
    <n v="0.84658086457623516"/>
    <n v="812.92082723595513"/>
  </r>
  <r>
    <x v="327"/>
    <x v="6"/>
    <n v="1604.9164882247194"/>
    <n v="1005.7927485038456"/>
    <n v="1894.03695505618"/>
    <n v="0.84735225674470283"/>
    <n v="802.45824411235969"/>
  </r>
  <r>
    <x v="327"/>
    <x v="7"/>
    <n v="1632.1386545393259"/>
    <n v="1025.0640068141215"/>
    <n v="1927.338269662921"/>
    <n v="0.84683559717037959"/>
    <n v="816.06932726966295"/>
  </r>
  <r>
    <x v="327"/>
    <x v="8"/>
    <n v="1593.9595460224721"/>
    <n v="991.45383737407997"/>
    <n v="1877.1488342696628"/>
    <n v="0.849138606871644"/>
    <n v="796.97977301123603"/>
  </r>
  <r>
    <x v="327"/>
    <x v="9"/>
    <n v="1612.4939593483145"/>
    <n v="1008.753835770082"/>
    <n v="1902.030775280899"/>
    <n v="0.84777490475156769"/>
    <n v="806.24697967415727"/>
  </r>
  <r>
    <x v="327"/>
    <x v="10"/>
    <n v="1626.4048996516856"/>
    <n v="1019.9273251380064"/>
    <n v="1919.7511938202247"/>
    <n v="0.84719567040102095"/>
    <n v="813.20244982584279"/>
  </r>
  <r>
    <x v="327"/>
    <x v="11"/>
    <n v="1622.275785707865"/>
    <n v="1023.6918156807614"/>
    <n v="1918.2605814606743"/>
    <n v="0.84570146589394579"/>
    <n v="811.1378928539325"/>
  </r>
  <r>
    <x v="327"/>
    <x v="12"/>
    <n v="1774.943594292135"/>
    <n v="1127.2145091531954"/>
    <n v="2102.6262893258427"/>
    <n v="0.84415552269216065"/>
    <n v="887.4717971460675"/>
  </r>
  <r>
    <x v="327"/>
    <x v="13"/>
    <n v="1791.2169226516855"/>
    <n v="1135.4193192565044"/>
    <n v="2120.7628567415732"/>
    <n v="0.8446097200154592"/>
    <n v="895.60846132584277"/>
  </r>
  <r>
    <x v="327"/>
    <x v="14"/>
    <n v="1952.7386212921347"/>
    <n v="1249.3029551530228"/>
    <n v="2318.1773005617974"/>
    <n v="0.84235947820682189"/>
    <n v="976.36931064606733"/>
  </r>
  <r>
    <x v="327"/>
    <x v="15"/>
    <n v="1712.7394449775281"/>
    <n v="1073.2109922057948"/>
    <n v="2021.202176966292"/>
    <n v="0.84738650318903341"/>
    <n v="856.36972248876407"/>
  </r>
  <r>
    <x v="327"/>
    <x v="16"/>
    <n v="1699.7321282359551"/>
    <n v="1073.9595420796261"/>
    <n v="2010.5915561797751"/>
    <n v="0.84538907119730045"/>
    <n v="849.86606411797754"/>
  </r>
  <r>
    <x v="327"/>
    <x v="17"/>
    <n v="1735.2287309325841"/>
    <n v="1097.5057743956381"/>
    <n v="2053.1774578651684"/>
    <n v="0.8451430850681666"/>
    <n v="867.61436546629204"/>
  </r>
  <r>
    <x v="327"/>
    <x v="18"/>
    <n v="1756.6320477640452"/>
    <n v="1117.1033445662447"/>
    <n v="2081.7483117977526"/>
    <n v="0.84382537399396562"/>
    <n v="878.31602388202259"/>
  </r>
  <r>
    <x v="327"/>
    <x v="19"/>
    <n v="1671.4361491685393"/>
    <n v="1056.9397335340225"/>
    <n v="1977.5794297752811"/>
    <n v="0.8451929282852978"/>
    <n v="835.71807458426963"/>
  </r>
  <r>
    <x v="327"/>
    <x v="20"/>
    <n v="1612.9761620561794"/>
    <n v="1013.3891723514084"/>
    <n v="1904.901497191011"/>
    <n v="0.84675043010606699"/>
    <n v="806.48808102808971"/>
  </r>
  <r>
    <x v="327"/>
    <x v="21"/>
    <n v="1618.381694932584"/>
    <n v="1032.3049271612274"/>
    <n v="1919.5866151685395"/>
    <n v="0.84308865364248764"/>
    <n v="809.19084746629198"/>
  </r>
  <r>
    <x v="327"/>
    <x v="22"/>
    <n v="1633.4718032022472"/>
    <n v="1026.0755296884656"/>
    <n v="1929.0052162921349"/>
    <n v="0.84679491242747829"/>
    <n v="816.7359016011236"/>
  </r>
  <r>
    <x v="327"/>
    <x v="23"/>
    <n v="1643.4359751235954"/>
    <n v="1048.8298955929752"/>
    <n v="1949.5963567415729"/>
    <n v="0.8429621698054085"/>
    <n v="821.71798756179771"/>
  </r>
  <r>
    <x v="327"/>
    <x v="24"/>
    <n v="1647.3786913820225"/>
    <n v="1040.2678588183005"/>
    <n v="1948.3361544943821"/>
    <n v="0.84553103815370001"/>
    <n v="823.68934569101123"/>
  </r>
  <r>
    <x v="327"/>
    <x v="25"/>
    <n v="1749.2895998089887"/>
    <n v="1113.9709001812114"/>
    <n v="2073.8720477528091"/>
    <n v="0.84348964619320221"/>
    <n v="874.64479990449433"/>
  </r>
  <r>
    <x v="327"/>
    <x v="26"/>
    <n v="1803.4867528988761"/>
    <n v="1159.017029979927"/>
    <n v="2143.8015168539328"/>
    <n v="0.841256403039366"/>
    <n v="901.74337644943807"/>
  </r>
  <r>
    <x v="327"/>
    <x v="27"/>
    <n v="1786.4313646853934"/>
    <n v="1150.4550415037122"/>
    <n v="2124.8255983146064"/>
    <n v="0.84074258428662363"/>
    <n v="893.21568234269671"/>
  </r>
  <r>
    <x v="327"/>
    <x v="28"/>
    <n v="1784.4377198764046"/>
    <n v="1150.6580681733221"/>
    <n v="2123.2597500000002"/>
    <n v="0.84042365512575856"/>
    <n v="892.21885993820229"/>
  </r>
  <r>
    <x v="327"/>
    <x v="29"/>
    <n v="1796.2253474157305"/>
    <n v="1150.7904424923422"/>
    <n v="2133.2473230337082"/>
    <n v="0.84201457937905855"/>
    <n v="898.11267370786527"/>
  </r>
  <r>
    <x v="327"/>
    <x v="30"/>
    <n v="1713.0514584943819"/>
    <n v="1089.3307133837006"/>
    <n v="2030.0706151685392"/>
    <n v="0.84383835995387879"/>
    <n v="856.52572924719095"/>
  </r>
  <r>
    <x v="327"/>
    <x v="31"/>
    <n v="1643.5859036966292"/>
    <n v="1067.1271793271862"/>
    <n v="1959.6262499999998"/>
    <n v="0.83872417186523673"/>
    <n v="821.7929518483146"/>
  </r>
  <r>
    <x v="327"/>
    <x v="32"/>
    <n v="1648.4849211235955"/>
    <n v="1078.7281908871053"/>
    <n v="1970.065238764045"/>
    <n v="0.83676666573630909"/>
    <n v="824.24246056179777"/>
  </r>
  <r>
    <x v="327"/>
    <x v="33"/>
    <n v="1672.0642283258426"/>
    <n v="1078.1612111824043"/>
    <n v="1989.5301910112357"/>
    <n v="0.84043169381408989"/>
    <n v="836.03211416292129"/>
  </r>
  <r>
    <x v="327"/>
    <x v="34"/>
    <n v="1646.1914191685394"/>
    <n v="1045.3026357789088"/>
    <n v="1950.0266123595502"/>
    <n v="0.84418920682145593"/>
    <n v="823.09570958426968"/>
  </r>
  <r>
    <x v="327"/>
    <x v="35"/>
    <n v="1571.8997851685397"/>
    <n v="990.23531800302885"/>
    <n v="1857.8037893258429"/>
    <n v="0.84610645871217016"/>
    <n v="785.94989258426983"/>
  </r>
  <r>
    <x v="327"/>
    <x v="36"/>
    <n v="1621.5139864719101"/>
    <n v="1023.7799042239438"/>
    <n v="1917.6633960674155"/>
    <n v="0.84556757447484066"/>
    <n v="810.75699323595506"/>
  </r>
  <r>
    <x v="327"/>
    <x v="37"/>
    <n v="1601.966542247191"/>
    <n v="1012.6907688547664"/>
    <n v="1895.214867977528"/>
    <n v="0.84526908759254515"/>
    <n v="800.9832711235955"/>
  </r>
  <r>
    <x v="327"/>
    <x v="38"/>
    <n v="1550.8287424719103"/>
    <n v="987.11395416817697"/>
    <n v="1838.331783707865"/>
    <n v="0.84360655471230073"/>
    <n v="775.41437123595517"/>
  </r>
  <r>
    <x v="327"/>
    <x v="39"/>
    <n v="1535.8115724269662"/>
    <n v="992.85832711019123"/>
    <n v="1828.793275280899"/>
    <n v="0.83979506770171641"/>
    <n v="767.90578621348311"/>
  </r>
  <r>
    <x v="327"/>
    <x v="40"/>
    <n v="1623.4306409325839"/>
    <n v="1034.9870192275039"/>
    <n v="1925.2857387640447"/>
    <n v="0.84321542940153937"/>
    <n v="811.71532046629193"/>
  </r>
  <r>
    <x v="327"/>
    <x v="41"/>
    <n v="1776.8764572471914"/>
    <n v="1125.7914284477476"/>
    <n v="2103.4962050561799"/>
    <n v="0.84472529732932644"/>
    <n v="888.43822862359571"/>
  </r>
  <r>
    <x v="327"/>
    <x v="42"/>
    <n v="1818.5768611685394"/>
    <n v="1140.330690007999"/>
    <n v="2146.5264691011234"/>
    <n v="0.84721846543550161"/>
    <n v="909.28843058426969"/>
  </r>
  <r>
    <x v="327"/>
    <x v="43"/>
    <n v="1546.0350802584269"/>
    <n v="975.48853799027086"/>
    <n v="1828.0597247191013"/>
    <n v="0.84572460043447972"/>
    <n v="773.01754012921344"/>
  </r>
  <r>
    <x v="327"/>
    <x v="44"/>
    <n v="1607.7691832359551"/>
    <n v="1023.1810937599289"/>
    <n v="1905.7337949438202"/>
    <n v="0.8436483560828868"/>
    <n v="803.88459161797755"/>
  </r>
  <r>
    <x v="327"/>
    <x v="45"/>
    <n v="1639.7931160112362"/>
    <n v="1032.6470543858459"/>
    <n v="1937.8548455056182"/>
    <n v="0.84618985772558586"/>
    <n v="819.89655800561809"/>
  </r>
  <r>
    <x v="327"/>
    <x v="46"/>
    <n v="1748.2725167865167"/>
    <n v="1106.5936854447905"/>
    <n v="2069.0592977528086"/>
    <n v="0.84496008339891648"/>
    <n v="874.13625839325834"/>
  </r>
  <r>
    <x v="327"/>
    <x v="47"/>
    <n v="1770.1701926966291"/>
    <n v="1119.6861342538079"/>
    <n v="2094.5642865168538"/>
    <n v="0.84512574003652363"/>
    <n v="885.08509634831455"/>
  </r>
  <r>
    <x v="328"/>
    <x v="0"/>
    <n v="1765.303592258427"/>
    <n v="1105.5920844010238"/>
    <n v="2082.9379803370784"/>
    <n v="0.84750655512688422"/>
    <n v="882.65179612921349"/>
  </r>
  <r>
    <x v="328"/>
    <x v="1"/>
    <n v="1801.8091737303371"/>
    <n v="1141.15375011745"/>
    <n v="2132.7794494382019"/>
    <n v="0.84481739272429401"/>
    <n v="900.90458686516854"/>
  </r>
  <r>
    <x v="328"/>
    <x v="2"/>
    <n v="1713.452618730337"/>
    <n v="1066.698825410328"/>
    <n v="2018.3573174157302"/>
    <n v="0.84893423178617955"/>
    <n v="856.7263093651685"/>
  </r>
  <r>
    <x v="328"/>
    <x v="3"/>
    <n v="1725.272663258427"/>
    <n v="1081.313215165914"/>
    <n v="2036.1247584269663"/>
    <n v="0.84733150860132367"/>
    <n v="862.63633162921349"/>
  </r>
  <r>
    <x v="328"/>
    <x v="4"/>
    <n v="1728.9965648426969"/>
    <n v="1090.4662299430979"/>
    <n v="2044.1491432584266"/>
    <n v="0.84582701342751909"/>
    <n v="864.49828242134845"/>
  </r>
  <r>
    <x v="328"/>
    <x v="5"/>
    <n v="1703.9544410224721"/>
    <n v="1068.0934609729686"/>
    <n v="2011.0406207865169"/>
    <n v="0.84729986227531118"/>
    <n v="851.97722051123606"/>
  </r>
  <r>
    <x v="328"/>
    <x v="6"/>
    <n v="1707.7188638426967"/>
    <n v="1070.0118439499329"/>
    <n v="2015.2491320224719"/>
    <n v="0.84739838698198933"/>
    <n v="853.85943192134835"/>
  </r>
  <r>
    <x v="328"/>
    <x v="7"/>
    <n v="1707.9174178988765"/>
    <n v="1075.892027567435"/>
    <n v="2018.5454073033709"/>
    <n v="0.84611295426865296"/>
    <n v="853.95870894943823"/>
  </r>
  <r>
    <x v="328"/>
    <x v="8"/>
    <n v="1728.5548833707865"/>
    <n v="1085.5931454131062"/>
    <n v="2041.1796741573032"/>
    <n v="0.84684112097305531"/>
    <n v="864.27744168539323"/>
  </r>
  <r>
    <x v="328"/>
    <x v="9"/>
    <n v="1689.4640470449442"/>
    <n v="1060.4347261867686"/>
    <n v="1994.695609550562"/>
    <n v="0.84697837552548105"/>
    <n v="844.7320235224721"/>
  </r>
  <r>
    <x v="328"/>
    <x v="10"/>
    <n v="1712.2288774044944"/>
    <n v="1075.148795757885"/>
    <n v="2021.7993623595505"/>
    <n v="0.84688367663061759"/>
    <n v="856.11443870224718"/>
  </r>
  <r>
    <x v="328"/>
    <x v="11"/>
    <n v="1727.7404065280898"/>
    <n v="1092.618168712575"/>
    <n v="2044.2361348314607"/>
    <n v="0.84517653175646235"/>
    <n v="863.8702032640449"/>
  </r>
  <r>
    <x v="328"/>
    <x v="12"/>
    <n v="1865.8489350337081"/>
    <n v="1188.1234935566597"/>
    <n v="2212.0193679775284"/>
    <n v="0.84350479116268884"/>
    <n v="932.92446751685407"/>
  </r>
  <r>
    <x v="328"/>
    <x v="13"/>
    <n v="1892.2444681348313"/>
    <n v="1199.0703409822072"/>
    <n v="2240.1693707865165"/>
    <n v="0.8446881261797049"/>
    <n v="946.12223406741566"/>
  </r>
  <r>
    <x v="328"/>
    <x v="14"/>
    <n v="1851.5246781235953"/>
    <n v="1188.4471087294346"/>
    <n v="2200.1250337078654"/>
    <n v="0.84155429794061531"/>
    <n v="925.76233906179766"/>
  </r>
  <r>
    <x v="328"/>
    <x v="15"/>
    <n v="1570.1249550337079"/>
    <n v="993.29339587926984"/>
    <n v="1857.9354522471913"/>
    <n v="0.84509122915687207"/>
    <n v="785.06247751685396"/>
  </r>
  <r>
    <x v="328"/>
    <x v="16"/>
    <n v="1548.3164258426966"/>
    <n v="988.25599453659572"/>
    <n v="1836.8270646067415"/>
    <n v="0.84292988473260877"/>
    <n v="774.15821292134831"/>
  </r>
  <r>
    <x v="328"/>
    <x v="17"/>
    <n v="1612.0603821235954"/>
    <n v="1024.3284191942432"/>
    <n v="1909.9705196629213"/>
    <n v="0.84402369854802672"/>
    <n v="806.03019106179772"/>
  </r>
  <r>
    <x v="328"/>
    <x v="18"/>
    <n v="1549.4550725730337"/>
    <n v="993.25201739116608"/>
    <n v="1840.4783595505617"/>
    <n v="0.84187627881232197"/>
    <n v="774.72753628651685"/>
  </r>
  <r>
    <x v="328"/>
    <x v="19"/>
    <n v="1547.9719953370786"/>
    <n v="988.60322686603229"/>
    <n v="1836.7236151685393"/>
    <n v="0.84278983650734818"/>
    <n v="773.98599766853931"/>
  </r>
  <r>
    <x v="328"/>
    <x v="20"/>
    <n v="1671.6225468539326"/>
    <n v="1061.538733569547"/>
    <n v="1980.1985814606739"/>
    <n v="0.84416914672309118"/>
    <n v="835.8112734269663"/>
  </r>
  <r>
    <x v="328"/>
    <x v="21"/>
    <n v="1669.9895410449437"/>
    <n v="1050.9616832231952"/>
    <n v="1973.1663707865166"/>
    <n v="0.84635009281010365"/>
    <n v="834.99477052247187"/>
  </r>
  <r>
    <x v="328"/>
    <x v="22"/>
    <n v="1890.5871495842696"/>
    <n v="1195.1912458074239"/>
    <n v="2236.6944101123595"/>
    <n v="0.84525947802109302"/>
    <n v="945.29357479213479"/>
  </r>
  <r>
    <x v="328"/>
    <x v="23"/>
    <n v="1958.014486213483"/>
    <n v="1236.0832117399862"/>
    <n v="2315.5393398876404"/>
    <n v="0.84559759036894355"/>
    <n v="979.0072431067415"/>
  </r>
  <r>
    <x v="328"/>
    <x v="24"/>
    <n v="1934.7350361573035"/>
    <n v="1219.6392443284774"/>
    <n v="2287.076637640449"/>
    <n v="0.84594237216001111"/>
    <n v="967.36751807865176"/>
  </r>
  <r>
    <x v="328"/>
    <x v="25"/>
    <n v="1956.5111483595508"/>
    <n v="1240.8993657404817"/>
    <n v="2316.8442134831462"/>
    <n v="0.84447246688983446"/>
    <n v="978.25557417977541"/>
  </r>
  <r>
    <x v="328"/>
    <x v="26"/>
    <n v="1876.9963270449439"/>
    <n v="1216.786826297973"/>
    <n v="2236.8919044943818"/>
    <n v="0.83910908849625998"/>
    <n v="938.49816352247194"/>
  </r>
  <r>
    <x v="328"/>
    <x v="27"/>
    <n v="1933.6612234044944"/>
    <n v="1234.6121857206069"/>
    <n v="2294.1911376404496"/>
    <n v="0.84285096898824385"/>
    <n v="966.83061170224721"/>
  </r>
  <r>
    <x v="328"/>
    <x v="28"/>
    <n v="1896.8638890337079"/>
    <n v="1227.0212250016373"/>
    <n v="2259.1311825842699"/>
    <n v="0.83964309096200584"/>
    <n v="948.43194451685395"/>
  </r>
  <r>
    <x v="328"/>
    <x v="29"/>
    <n v="1925.4313603820226"/>
    <n v="1225.2854689807966"/>
    <n v="2282.2380252808989"/>
    <n v="0.84365931119083848"/>
    <n v="962.7156801910113"/>
  </r>
  <r>
    <x v="328"/>
    <x v="30"/>
    <n v="1802.9113513483146"/>
    <n v="1146.92826389324"/>
    <n v="2136.804573033708"/>
    <n v="0.84374180685538702"/>
    <n v="901.45567567415731"/>
  </r>
  <r>
    <x v="328"/>
    <x v="31"/>
    <n v="1838.898261"/>
    <n v="1170.8683298298729"/>
    <n v="2180.018224719101"/>
    <n v="0.8435242605538058"/>
    <n v="919.44913050000002"/>
  </r>
  <r>
    <x v="328"/>
    <x v="32"/>
    <n v="1801.2783455393258"/>
    <n v="1141.8553378636891"/>
    <n v="2132.7065646067417"/>
    <n v="0.8445973653536677"/>
    <n v="900.63917276966288"/>
  </r>
  <r>
    <x v="328"/>
    <x v="33"/>
    <n v="1948.9701463483145"/>
    <n v="1238.45958033843"/>
    <n v="2309.1701460674158"/>
    <n v="0.84401322685877767"/>
    <n v="974.48507317415726"/>
  </r>
  <r>
    <x v="328"/>
    <x v="34"/>
    <n v="1941.4899261910111"/>
    <n v="1226.1301080699257"/>
    <n v="2296.2530730337076"/>
    <n v="0.84550346344272975"/>
    <n v="970.74496309550557"/>
  </r>
  <r>
    <x v="328"/>
    <x v="35"/>
    <n v="1700.6114390561797"/>
    <n v="1070.2907048616426"/>
    <n v="2009.3783764044945"/>
    <n v="0.84633708565093124"/>
    <n v="850.30571952808987"/>
  </r>
  <r>
    <x v="328"/>
    <x v="36"/>
    <n v="1733.4620050449437"/>
    <n v="1078.283354950574"/>
    <n v="2041.4665112359551"/>
    <n v="0.84912585903525906"/>
    <n v="866.73100252247184"/>
  </r>
  <r>
    <x v="328"/>
    <x v="37"/>
    <n v="1724.061078303371"/>
    <n v="1096.7335077144257"/>
    <n v="2043.3333033707866"/>
    <n v="0.84374931659914321"/>
    <n v="862.0305391516855"/>
  </r>
  <r>
    <x v="328"/>
    <x v="38"/>
    <n v="1753.5078604719101"/>
    <n v="1110.4862258505909"/>
    <n v="2075.5648567415728"/>
    <n v="0.84483404832009945"/>
    <n v="876.75393023595507"/>
  </r>
  <r>
    <x v="328"/>
    <x v="39"/>
    <n v="1668.9805622696633"/>
    <n v="1063.5192610535885"/>
    <n v="1979.0324241573032"/>
    <n v="0.84333159067888241"/>
    <n v="834.49028113483166"/>
  </r>
  <r>
    <x v="328"/>
    <x v="40"/>
    <n v="1633.4799074494381"/>
    <n v="1051.3927603251966"/>
    <n v="1942.5970617977525"/>
    <n v="0.84087428091636984"/>
    <n v="816.73995372471904"/>
  </r>
  <r>
    <x v="328"/>
    <x v="41"/>
    <n v="1628.6376197528091"/>
    <n v="1047.0909707882163"/>
    <n v="1936.1973033707864"/>
    <n v="0.84115271564393923"/>
    <n v="814.31880987640454"/>
  </r>
  <r>
    <x v="328"/>
    <x v="42"/>
    <n v="1648.6429539438204"/>
    <n v="1058.1576404429577"/>
    <n v="1959.0102556179775"/>
    <n v="0.8415693328893521"/>
    <n v="824.32147697191022"/>
  </r>
  <r>
    <x v="328"/>
    <x v="43"/>
    <n v="1628.2243031460675"/>
    <n v="1042.955206772388"/>
    <n v="1933.6157696629214"/>
    <n v="0.84206196944179279"/>
    <n v="814.11215157303377"/>
  </r>
  <r>
    <x v="328"/>
    <x v="44"/>
    <n v="1563.6294009101123"/>
    <n v="994.08850402264625"/>
    <n v="1852.8758342696628"/>
    <n v="0.84389324529478738"/>
    <n v="781.81470045505614"/>
  </r>
  <r>
    <x v="328"/>
    <x v="45"/>
    <n v="1628.613307011236"/>
    <n v="1027.7247272746122"/>
    <n v="1925.7724213483145"/>
    <n v="0.84569354559090382"/>
    <n v="814.30665350561799"/>
  </r>
  <r>
    <x v="328"/>
    <x v="46"/>
    <n v="1740.7922966292135"/>
    <n v="1105.7635459135677"/>
    <n v="2062.2974662921347"/>
    <n v="0.84410339685818225"/>
    <n v="870.39614831460676"/>
  </r>
  <r>
    <x v="328"/>
    <x v="47"/>
    <n v="1818.2648476516854"/>
    <n v="1145.144292383583"/>
    <n v="2148.8235168539327"/>
    <n v="0.84616760445445316"/>
    <n v="909.13242382584269"/>
  </r>
  <r>
    <x v="329"/>
    <x v="0"/>
    <n v="1771.280474561798"/>
    <n v="1114.3257861110853"/>
    <n v="2092.6434185393259"/>
    <n v="0.84643205759257323"/>
    <n v="885.64023728089899"/>
  </r>
  <r>
    <x v="329"/>
    <x v="1"/>
    <n v="1783.2626040337077"/>
    <n v="1113.1992338494131"/>
    <n v="2102.1983848314603"/>
    <n v="0.8482846418782104"/>
    <n v="891.63130201685385"/>
  </r>
  <r>
    <x v="329"/>
    <x v="2"/>
    <n v="1770.1823490674158"/>
    <n v="1104.1875018366061"/>
    <n v="2086.3306516853936"/>
    <n v="0.84846682745969115"/>
    <n v="885.09117453370789"/>
  </r>
  <r>
    <x v="329"/>
    <x v="3"/>
    <n v="1744.7309607640448"/>
    <n v="1110.2697006989288"/>
    <n v="2068.0389101123596"/>
    <n v="0.84366447470238892"/>
    <n v="872.36548038202238"/>
  </r>
  <r>
    <x v="329"/>
    <x v="4"/>
    <n v="1740.4032927640451"/>
    <n v="1111.3113673927749"/>
    <n v="2064.9495337078652"/>
    <n v="0.84283090911134362"/>
    <n v="870.20164638202255"/>
  </r>
  <r>
    <x v="329"/>
    <x v="5"/>
    <n v="1709.643622550562"/>
    <n v="1074.901540205472"/>
    <n v="2019.4788033707866"/>
    <n v="0.84657666111520091"/>
    <n v="854.82181127528099"/>
  </r>
  <r>
    <x v="329"/>
    <x v="6"/>
    <n v="1742.0970804269666"/>
    <n v="1086.4816368010786"/>
    <n v="2053.1304353932587"/>
    <n v="0.84850774719204991"/>
    <n v="871.04854021348331"/>
  </r>
  <r>
    <x v="329"/>
    <x v="7"/>
    <n v="1734.2481170224721"/>
    <n v="1077.5398832300264"/>
    <n v="2041.7415926966294"/>
    <n v="0.84939647760810155"/>
    <n v="867.12405851123606"/>
  </r>
  <r>
    <x v="329"/>
    <x v="8"/>
    <n v="1734.5155571797754"/>
    <n v="1100.8410837066335"/>
    <n v="2054.360073033708"/>
    <n v="0.84430941778302149"/>
    <n v="867.25777858988772"/>
  </r>
  <r>
    <x v="329"/>
    <x v="9"/>
    <n v="1762.4914184831462"/>
    <n v="1108.6131201737214"/>
    <n v="2082.162109550562"/>
    <n v="0.84647175664126495"/>
    <n v="881.24570924157308"/>
  </r>
  <r>
    <x v="329"/>
    <x v="10"/>
    <n v="1752.3813701123597"/>
    <n v="1120.0356612164098"/>
    <n v="2079.7404522471911"/>
    <n v="0.84259618464356212"/>
    <n v="876.19068505617986"/>
  </r>
  <r>
    <x v="329"/>
    <x v="11"/>
    <n v="1790.1512141460673"/>
    <n v="1123.7474686353787"/>
    <n v="2113.6342499999996"/>
    <n v="0.84695410956085126"/>
    <n v="895.07560707303367"/>
  </r>
  <r>
    <x v="329"/>
    <x v="12"/>
    <n v="1903.9753659438202"/>
    <n v="1205.783861110511"/>
    <n v="2253.6718735955055"/>
    <n v="0.84483255448639027"/>
    <n v="951.98768297191009"/>
  </r>
  <r>
    <x v="329"/>
    <x v="13"/>
    <n v="2011.8347918089892"/>
    <n v="1292.7685714491063"/>
    <n v="2391.3865870786517"/>
    <n v="0.84128379856252022"/>
    <n v="1005.9173959044946"/>
  </r>
  <r>
    <x v="329"/>
    <x v="14"/>
    <n v="2075.4247673932582"/>
    <n v="1322.0159810459274"/>
    <n v="2460.7141685393258"/>
    <n v="0.84342374824672373"/>
    <n v="1037.7123836966291"/>
  </r>
  <r>
    <x v="329"/>
    <x v="15"/>
    <n v="1828.0790909999998"/>
    <n v="1155.0922968183131"/>
    <n v="2162.4318202247191"/>
    <n v="0.84538114631055816"/>
    <n v="914.03954549999992"/>
  </r>
  <r>
    <x v="329"/>
    <x v="16"/>
    <n v="1749.4516847528091"/>
    <n v="1102.1636184667543"/>
    <n v="2067.6909438202247"/>
    <n v="0.84608954253122426"/>
    <n v="874.72584237640456"/>
  </r>
  <r>
    <x v="329"/>
    <x v="17"/>
    <n v="1792.6999998876404"/>
    <n v="1141.5905441966256"/>
    <n v="2125.324036516854"/>
    <n v="0.84349490669933624"/>
    <n v="896.34999994382019"/>
  </r>
  <r>
    <x v="329"/>
    <x v="18"/>
    <n v="1835.5106856741575"/>
    <n v="1169.4602508230423"/>
    <n v="2176.4045477528089"/>
    <n v="0.84336833773361086"/>
    <n v="917.75534283707873"/>
  </r>
  <r>
    <x v="329"/>
    <x v="19"/>
    <n v="1858.0323886179779"/>
    <n v="1186.7421551327927"/>
    <n v="2204.6862134831463"/>
    <n v="0.84276500540297028"/>
    <n v="929.01619430898893"/>
  </r>
  <r>
    <x v="329"/>
    <x v="20"/>
    <n v="1872.1742999662927"/>
    <n v="1188.4988860970511"/>
    <n v="2217.5586151685393"/>
    <n v="0.8442501980151732"/>
    <n v="936.08714998314633"/>
  </r>
  <r>
    <x v="329"/>
    <x v="21"/>
    <n v="1809.820222078652"/>
    <n v="1146.6395174748118"/>
    <n v="2142.4825365168535"/>
    <n v="0.84473044294726052"/>
    <n v="904.91011103932601"/>
  </r>
  <r>
    <x v="329"/>
    <x v="22"/>
    <n v="1845.7463498764046"/>
    <n v="1177.4859271917137"/>
    <n v="2189.349834269663"/>
    <n v="0.84305683860346614"/>
    <n v="922.87317493820228"/>
  </r>
  <r>
    <x v="329"/>
    <x v="23"/>
    <n v="1904.1617636292135"/>
    <n v="1205.5158546864425"/>
    <n v="2253.6859803370789"/>
    <n v="0.84490997425666736"/>
    <n v="952.08088181460676"/>
  </r>
  <r>
    <x v="329"/>
    <x v="24"/>
    <n v="1838.9063652471912"/>
    <n v="1172.1945908592554"/>
    <n v="2180.7376685393256"/>
    <n v="0.84324969104555547"/>
    <n v="919.45318262359558"/>
  </r>
  <r>
    <x v="329"/>
    <x v="25"/>
    <n v="1944.5898007415731"/>
    <n v="1240.8212616996698"/>
    <n v="2306.7437865168536"/>
    <n v="0.84300207596001497"/>
    <n v="972.29490037078654"/>
  </r>
  <r>
    <x v="329"/>
    <x v="26"/>
    <n v="1881.0768155056182"/>
    <n v="1182.1132525759726"/>
    <n v="2221.6754325842699"/>
    <n v="0.84669290028450972"/>
    <n v="940.53840775280912"/>
  </r>
  <r>
    <x v="329"/>
    <x v="27"/>
    <n v="1942.8798045842698"/>
    <n v="1240.7472028863922"/>
    <n v="2305.2625786516851"/>
    <n v="0.84280195348533016"/>
    <n v="971.43990229213489"/>
  </r>
  <r>
    <x v="329"/>
    <x v="28"/>
    <n v="1922.7245418202249"/>
    <n v="1228.4503899917395"/>
    <n v="2281.657297752809"/>
    <n v="0.8426877006086344"/>
    <n v="961.36227091011244"/>
  </r>
  <r>
    <x v="329"/>
    <x v="29"/>
    <n v="1893.3790627415729"/>
    <n v="1211.4449038032856"/>
    <n v="2247.7729044943817"/>
    <n v="0.84233556644258645"/>
    <n v="946.68953137078643"/>
  </r>
  <r>
    <x v="329"/>
    <x v="30"/>
    <n v="1843.0800525505617"/>
    <n v="1166.0257919448918"/>
    <n v="2180.9539719101122"/>
    <n v="0.84507975697275473"/>
    <n v="921.54002627528087"/>
  </r>
  <r>
    <x v="329"/>
    <x v="31"/>
    <n v="1777.9219051348316"/>
    <n v="1140.2431219234684"/>
    <n v="2112.1459887640453"/>
    <n v="0.84176089843827984"/>
    <n v="888.9609525674158"/>
  </r>
  <r>
    <x v="329"/>
    <x v="32"/>
    <n v="1768.9910247303371"/>
    <n v="1147.288939015162"/>
    <n v="2108.4594269662921"/>
    <n v="0.83899694824842275"/>
    <n v="884.49551236516857"/>
  </r>
  <r>
    <x v="329"/>
    <x v="33"/>
    <n v="1824.6631508089886"/>
    <n v="1178.0033228720376"/>
    <n v="2171.8856882022469"/>
    <n v="0.84012853932443021"/>
    <n v="912.33157540449429"/>
  </r>
  <r>
    <x v="329"/>
    <x v="34"/>
    <n v="1776.3942545393259"/>
    <n v="1122.023933637043"/>
    <n v="2101.0745477528089"/>
    <n v="0.84546940823173411"/>
    <n v="888.19712726966293"/>
  </r>
  <r>
    <x v="329"/>
    <x v="35"/>
    <n v="1768.1603393932585"/>
    <n v="1125.504097383782"/>
    <n v="2095.9843651685392"/>
    <n v="0.8435942408621353"/>
    <n v="884.08016969662924"/>
  </r>
  <r>
    <x v="329"/>
    <x v="36"/>
    <n v="1787.5497507977529"/>
    <n v="1122.8855499379395"/>
    <n v="2110.9727780898875"/>
    <n v="0.84678957935933985"/>
    <n v="893.77487539887647"/>
  </r>
  <r>
    <x v="329"/>
    <x v="37"/>
    <n v="1765.6804397528088"/>
    <n v="1120.8020954016085"/>
    <n v="2091.3691095505615"/>
    <n v="0.84427011553797704"/>
    <n v="882.84021987640438"/>
  </r>
  <r>
    <x v="329"/>
    <x v="38"/>
    <n v="1731.8006343707864"/>
    <n v="1089.9233632463604"/>
    <n v="2046.232238764045"/>
    <n v="0.84633630609633048"/>
    <n v="865.90031718539319"/>
  </r>
  <r>
    <x v="329"/>
    <x v="39"/>
    <n v="1690.9390200337079"/>
    <n v="1063.2005203683609"/>
    <n v="1997.4158595505619"/>
    <n v="0.84656332928796596"/>
    <n v="845.46951001685397"/>
  </r>
  <r>
    <x v="329"/>
    <x v="40"/>
    <n v="1731.4683602359553"/>
    <n v="1101.007591447752"/>
    <n v="2051.8772865168539"/>
    <n v="0.84384596077633567"/>
    <n v="865.73418011797764"/>
  </r>
  <r>
    <x v="329"/>
    <x v="41"/>
    <n v="1697.3089583258427"/>
    <n v="1061.659202749139"/>
    <n v="2001.9934971910111"/>
    <n v="0.8478094263079925"/>
    <n v="848.65447916292135"/>
  </r>
  <r>
    <x v="329"/>
    <x v="42"/>
    <n v="1676.6958055955056"/>
    <n v="1046.0862963982099"/>
    <n v="1976.2604494382022"/>
    <n v="0.84841843901300829"/>
    <n v="838.34790279775279"/>
  </r>
  <r>
    <x v="329"/>
    <x v="43"/>
    <n v="1662.0230660561799"/>
    <n v="1051.3566699643186"/>
    <n v="1966.6396516853936"/>
    <n v="0.84510808303485607"/>
    <n v="831.01153302808996"/>
  </r>
  <r>
    <x v="329"/>
    <x v="44"/>
    <n v="1612.1009033595506"/>
    <n v="1009.4350271936387"/>
    <n v="1902.0589887640449"/>
    <n v="0.84755568196499065"/>
    <n v="806.05045167977528"/>
  </r>
  <r>
    <x v="329"/>
    <x v="45"/>
    <n v="1676.513460033708"/>
    <n v="1063.147224678841"/>
    <n v="1985.1900168539328"/>
    <n v="0.84451032183337005"/>
    <n v="838.25673001685402"/>
  </r>
  <r>
    <x v="329"/>
    <x v="46"/>
    <n v="1777.6261001123596"/>
    <n v="1129.9502027405122"/>
    <n v="2106.3575224719098"/>
    <n v="0.84393370125800471"/>
    <n v="888.8130500561798"/>
  </r>
  <r>
    <x v="329"/>
    <x v="47"/>
    <n v="1848.2910834943821"/>
    <n v="1169.2138803598041"/>
    <n v="2187.0621910112359"/>
    <n v="0.84510220655398205"/>
    <n v="924.14554174719103"/>
  </r>
  <r>
    <x v="330"/>
    <x v="0"/>
    <n v="1857.6028635168536"/>
    <n v="1176.6671672548302"/>
    <n v="2198.9165561797749"/>
    <n v="0.84478097101788485"/>
    <n v="928.80143175842682"/>
  </r>
  <r>
    <x v="330"/>
    <x v="1"/>
    <n v="1862.9678751573035"/>
    <n v="1153.8940024138954"/>
    <n v="2191.3741516853934"/>
    <n v="0.85013683022795927"/>
    <n v="931.48393757865176"/>
  </r>
  <r>
    <x v="330"/>
    <x v="2"/>
    <n v="1839.2548478764045"/>
    <n v="1146.8712315228956"/>
    <n v="2167.5267050561797"/>
    <n v="0.84855002874289076"/>
    <n v="919.62742393820224"/>
  </r>
  <r>
    <x v="330"/>
    <x v="3"/>
    <n v="1817.073523314607"/>
    <n v="1158.4318989388792"/>
    <n v="2154.9293848314605"/>
    <n v="0.84321720057510019"/>
    <n v="908.53676165730349"/>
  </r>
  <r>
    <x v="330"/>
    <x v="4"/>
    <n v="1825.0805195393259"/>
    <n v="1157.2930536177541"/>
    <n v="2161.0752219101123"/>
    <n v="0.8445242909805748"/>
    <n v="912.54025976966295"/>
  </r>
  <r>
    <x v="330"/>
    <x v="5"/>
    <n v="1784.8186194943817"/>
    <n v="1110.7338746793407"/>
    <n v="2102.2148426966287"/>
    <n v="0.84901817989492212"/>
    <n v="892.40930974719083"/>
  </r>
  <r>
    <x v="330"/>
    <x v="6"/>
    <n v="1824.3268245505617"/>
    <n v="1151.5142256321265"/>
    <n v="2157.3486910112356"/>
    <n v="0.84563373188199209"/>
    <n v="912.16341227528085"/>
  </r>
  <r>
    <x v="330"/>
    <x v="7"/>
    <n v="1763.0506115393262"/>
    <n v="1110.0640927650179"/>
    <n v="2083.4082050561801"/>
    <n v="0.84623388122433962"/>
    <n v="881.52530576966308"/>
  </r>
  <r>
    <x v="330"/>
    <x v="8"/>
    <n v="1809.3542278651685"/>
    <n v="1144.4833250156873"/>
    <n v="2140.9354971910116"/>
    <n v="0.84512318574712308"/>
    <n v="904.67711393258423"/>
  </r>
  <r>
    <x v="330"/>
    <x v="9"/>
    <n v="1800.2207412808987"/>
    <n v="1135.9709074834459"/>
    <n v="2128.6673342696627"/>
    <n v="0.84570318353597851"/>
    <n v="900.11037064044933"/>
  </r>
  <r>
    <x v="330"/>
    <x v="10"/>
    <n v="1876.4168733707868"/>
    <n v="1205.6268655930662"/>
    <n v="2230.3534297752813"/>
    <n v="0.84130920611978732"/>
    <n v="938.20843668539339"/>
  </r>
  <r>
    <x v="330"/>
    <x v="11"/>
    <n v="1841.5280892134831"/>
    <n v="1165.1719190427111"/>
    <n v="2179.1859269662918"/>
    <n v="0.84505322213471157"/>
    <n v="920.76404460674155"/>
  </r>
  <r>
    <x v="330"/>
    <x v="12"/>
    <n v="2019.1569791460677"/>
    <n v="1277.5682913314515"/>
    <n v="2389.3881320224718"/>
    <n v="0.84505189930652835"/>
    <n v="1009.5784895730338"/>
  </r>
  <r>
    <x v="330"/>
    <x v="13"/>
    <n v="2077.4508291910111"/>
    <n v="1327.6395840538953"/>
    <n v="2465.4469803370785"/>
    <n v="0.84262644695242239"/>
    <n v="1038.7254145955055"/>
  </r>
  <r>
    <x v="330"/>
    <x v="14"/>
    <n v="2136.8022834943822"/>
    <n v="1359.9921572716212"/>
    <n v="2532.8842584269664"/>
    <n v="0.84362413181146756"/>
    <n v="1068.4011417471911"/>
  </r>
  <r>
    <x v="330"/>
    <x v="15"/>
    <n v="1869.3378134494383"/>
    <n v="1179.549872856529"/>
    <n v="2210.3759325842698"/>
    <n v="0.84571035446621723"/>
    <n v="934.66890672471914"/>
  </r>
  <r>
    <x v="330"/>
    <x v="16"/>
    <n v="1701.4704892584268"/>
    <n v="1089.75555546241"/>
    <n v="2020.5368089887638"/>
    <n v="0.84208834092459672"/>
    <n v="850.73524462921341"/>
  </r>
  <r>
    <x v="330"/>
    <x v="17"/>
    <n v="1732.2990455730337"/>
    <n v="1123.2845544896645"/>
    <n v="2064.6133230337073"/>
    <n v="0.83904284945116181"/>
    <n v="866.14952278651685"/>
  </r>
  <r>
    <x v="330"/>
    <x v="18"/>
    <n v="1812.3203823370784"/>
    <n v="1160.0246958563152"/>
    <n v="2151.7812303370783"/>
    <n v="0.84224193276989268"/>
    <n v="906.1601911685392"/>
  </r>
  <r>
    <x v="330"/>
    <x v="19"/>
    <n v="1796.7723841011236"/>
    <n v="1144.8381661022993"/>
    <n v="2130.5035617977528"/>
    <n v="0.84335572881416754"/>
    <n v="898.38619205056182"/>
  </r>
  <r>
    <x v="330"/>
    <x v="20"/>
    <n v="1722.9994219213486"/>
    <n v="1094.0645423369465"/>
    <n v="2041.0056910112362"/>
    <n v="0.84419138540847072"/>
    <n v="861.49971096067429"/>
  </r>
  <r>
    <x v="330"/>
    <x v="21"/>
    <n v="1747.8267831910114"/>
    <n v="1134.1165384540977"/>
    <n v="2083.5351657303372"/>
    <n v="0.83887558604193235"/>
    <n v="873.91339159550569"/>
  </r>
  <r>
    <x v="330"/>
    <x v="22"/>
    <n v="1892.3538754719107"/>
    <n v="1232.2686025694254"/>
    <n v="2258.2048398876404"/>
    <n v="0.83799035501405927"/>
    <n v="946.17693773595533"/>
  </r>
  <r>
    <x v="330"/>
    <x v="23"/>
    <n v="1963.549687044944"/>
    <n v="1257.8993465127558"/>
    <n v="2331.9172668539327"/>
    <n v="0.84203231176122917"/>
    <n v="981.774843522472"/>
  </r>
  <r>
    <x v="330"/>
    <x v="24"/>
    <n v="1918.5670630112359"/>
    <n v="1219.7941088235602"/>
    <n v="2273.4988988764044"/>
    <n v="0.84388299636275133"/>
    <n v="959.28353150561793"/>
  </r>
  <r>
    <x v="330"/>
    <x v="25"/>
    <n v="1897.9174411685397"/>
    <n v="1226.6345588705851"/>
    <n v="2259.8059550561798"/>
    <n v="0.83985858915101252"/>
    <n v="948.95872058426983"/>
  </r>
  <r>
    <x v="330"/>
    <x v="26"/>
    <n v="1913.3843969325847"/>
    <n v="1220.7187935852771"/>
    <n v="2269.6242471910114"/>
    <n v="0.84304016371902746"/>
    <n v="956.69219846629233"/>
  </r>
  <r>
    <x v="330"/>
    <x v="27"/>
    <n v="2075.71246816854"/>
    <n v="1321.5423241223161"/>
    <n v="2460.7024129213482"/>
    <n v="0.84354469572135382"/>
    <n v="1037.85623408427"/>
  </r>
  <r>
    <x v="330"/>
    <x v="28"/>
    <n v="2100.8558950786523"/>
    <n v="1337.3327269178806"/>
    <n v="2490.392401685393"/>
    <n v="0.84358428561574517"/>
    <n v="1050.4279475393262"/>
  </r>
  <r>
    <x v="330"/>
    <x v="29"/>
    <n v="1978.2062180898879"/>
    <n v="1260.1729845531545"/>
    <n v="2345.4926544943819"/>
    <n v="0.84340755205491358"/>
    <n v="989.10310904494395"/>
  </r>
  <r>
    <x v="330"/>
    <x v="30"/>
    <n v="1883.078564561798"/>
    <n v="1207.8796801305402"/>
    <n v="2237.1763904494383"/>
    <n v="0.84172109655756577"/>
    <n v="941.53928228089899"/>
  </r>
  <r>
    <x v="330"/>
    <x v="31"/>
    <n v="1866.9105914157303"/>
    <n v="1203.485159782756"/>
    <n v="2221.2005056179773"/>
    <n v="0.84049620315403395"/>
    <n v="933.45529570786516"/>
  </r>
  <r>
    <x v="330"/>
    <x v="32"/>
    <n v="1940.8253779213485"/>
    <n v="1239.8929027188183"/>
    <n v="2303.0713314606742"/>
    <n v="0.84271179594355905"/>
    <n v="970.41268896067425"/>
  </r>
  <r>
    <x v="330"/>
    <x v="33"/>
    <n v="2043.4737728426965"/>
    <n v="1311.3032424235214"/>
    <n v="2428.024146067416"/>
    <n v="0.84162003749115832"/>
    <n v="1021.7368864213482"/>
  </r>
  <r>
    <x v="330"/>
    <x v="34"/>
    <n v="1755.3556288314605"/>
    <n v="1100.0281486775402"/>
    <n v="2071.5538398876406"/>
    <n v="0.84736181847277969"/>
    <n v="877.67781441573027"/>
  </r>
  <r>
    <x v="330"/>
    <x v="35"/>
    <n v="1740.4235533820226"/>
    <n v="1101.7791717901641"/>
    <n v="2059.8522977528087"/>
    <n v="0.84492638393574815"/>
    <n v="870.21177669101132"/>
  </r>
  <r>
    <x v="330"/>
    <x v="36"/>
    <n v="1750.6024878539324"/>
    <n v="1119.527004040576"/>
    <n v="2077.9677050561795"/>
    <n v="0.84245894851700953"/>
    <n v="875.30124392696621"/>
  </r>
  <r>
    <x v="330"/>
    <x v="37"/>
    <n v="1722.2416748089886"/>
    <n v="1087.3987045334438"/>
    <n v="2036.7995308988761"/>
    <n v="0.84556268237597865"/>
    <n v="861.1208374044943"/>
  </r>
  <r>
    <x v="330"/>
    <x v="38"/>
    <n v="1724.4743949101128"/>
    <n v="1091.0215748751634"/>
    <n v="2040.6224578651686"/>
    <n v="0.84507273173608044"/>
    <n v="862.23719745505639"/>
  </r>
  <r>
    <x v="330"/>
    <x v="39"/>
    <n v="1907.0387713820219"/>
    <n v="1217.3542392638417"/>
    <n v="2262.4650758426965"/>
    <n v="0.84290307582834645"/>
    <n v="953.51938569101094"/>
  </r>
  <r>
    <x v="330"/>
    <x v="40"/>
    <n v="1776.993968831461"/>
    <n v="1118.4234187845284"/>
    <n v="2099.6615224719103"/>
    <n v="0.84632401451993267"/>
    <n v="888.49698441573048"/>
  </r>
  <r>
    <x v="330"/>
    <x v="41"/>
    <n v="1687.1016589887643"/>
    <n v="1081.0692028431988"/>
    <n v="2003.7521376404493"/>
    <n v="0.84197123351565728"/>
    <n v="843.55082949438213"/>
  </r>
  <r>
    <x v="330"/>
    <x v="42"/>
    <n v="1722.946744314607"/>
    <n v="1097.9758746623347"/>
    <n v="2043.0605730337079"/>
    <n v="0.84331652573385574"/>
    <n v="861.47337215730352"/>
  </r>
  <r>
    <x v="330"/>
    <x v="43"/>
    <n v="1738.7743390786516"/>
    <n v="1096.2239272714626"/>
    <n v="2055.4909634831456"/>
    <n v="0.84591680039896655"/>
    <n v="869.38716953932578"/>
  </r>
  <r>
    <x v="330"/>
    <x v="44"/>
    <n v="1684.5569253707865"/>
    <n v="1055.8467643551814"/>
    <n v="1988.1007078651685"/>
    <n v="0.847319715096159"/>
    <n v="842.27846268539327"/>
  </r>
  <r>
    <x v="330"/>
    <x v="45"/>
    <n v="1752.9446152921348"/>
    <n v="1111.563913006172"/>
    <n v="2075.6659550561799"/>
    <n v="0.8445215430845614"/>
    <n v="876.47230764606741"/>
  </r>
  <r>
    <x v="330"/>
    <x v="46"/>
    <n v="1972.0226774831463"/>
    <n v="1251.3888760644511"/>
    <n v="2335.5615084269666"/>
    <n v="0.84434628262534228"/>
    <n v="986.01133874157313"/>
  </r>
  <r>
    <x v="330"/>
    <x v="47"/>
    <n v="1985.8201583258428"/>
    <n v="1255.1555121423733"/>
    <n v="2349.2332921348316"/>
    <n v="0.84530564289818044"/>
    <n v="992.91007916292142"/>
  </r>
  <r>
    <x v="331"/>
    <x v="0"/>
    <n v="1958.3751252134832"/>
    <n v="1241.234972897556"/>
    <n v="2318.5981516853935"/>
    <n v="0.84463757714545595"/>
    <n v="979.18756260674161"/>
  </r>
  <r>
    <x v="331"/>
    <x v="1"/>
    <n v="1961.5519901123596"/>
    <n v="1231.7930366833057"/>
    <n v="2316.2470280898879"/>
    <n v="0.84686648976727219"/>
    <n v="980.7759950561798"/>
  </r>
  <r>
    <x v="331"/>
    <x v="2"/>
    <n v="1979.3043435842701"/>
    <n v="1249.1197989313466"/>
    <n v="2340.5012191011238"/>
    <n v="0.84567541662910461"/>
    <n v="989.65217179213505"/>
  </r>
  <r>
    <x v="331"/>
    <x v="3"/>
    <n v="1992.2913997078651"/>
    <n v="1258.1051534088165"/>
    <n v="2356.2796095505614"/>
    <n v="0.8455241863625329"/>
    <n v="996.14569985393257"/>
  </r>
  <r>
    <x v="331"/>
    <x v="4"/>
    <n v="1992.2225136067418"/>
    <n v="1252.4103157952113"/>
    <n v="2353.1855308988761"/>
    <n v="0.84660664764743276"/>
    <n v="996.11125680337091"/>
  </r>
  <r>
    <x v="331"/>
    <x v="5"/>
    <n v="1977.8658397078652"/>
    <n v="1241.9516943767621"/>
    <n v="2335.4651123595509"/>
    <n v="0.84688305949884291"/>
    <n v="988.93291985393262"/>
  </r>
  <r>
    <x v="331"/>
    <x v="6"/>
    <n v="2027.0018904269664"/>
    <n v="1279.3566677536692"/>
    <n v="2396.9752078651686"/>
    <n v="0.84564991902118436"/>
    <n v="1013.5009452134832"/>
  </r>
  <r>
    <x v="331"/>
    <x v="7"/>
    <n v="1982.3758532696631"/>
    <n v="1246.7718177259276"/>
    <n v="2341.8484129213484"/>
    <n v="0.84650050034482816"/>
    <n v="991.18792663483157"/>
  </r>
  <r>
    <x v="331"/>
    <x v="8"/>
    <n v="1926.2539414719106"/>
    <n v="1211.4917099105385"/>
    <n v="2275.5584831460674"/>
    <n v="0.84649722507187475"/>
    <n v="963.1269707359553"/>
  </r>
  <r>
    <x v="331"/>
    <x v="9"/>
    <n v="1957.3337294494384"/>
    <n v="1243.8850252160355"/>
    <n v="2319.13891011236"/>
    <n v="0.84399158709928568"/>
    <n v="978.66686472471918"/>
  </r>
  <r>
    <x v="331"/>
    <x v="10"/>
    <n v="1922.2058700000002"/>
    <n v="1212.8450188665181"/>
    <n v="2272.8546910112364"/>
    <n v="0.8457231681382914"/>
    <n v="961.10293500000012"/>
  </r>
  <r>
    <x v="331"/>
    <x v="11"/>
    <n v="1936.5017620449439"/>
    <n v="1233.5030785543543"/>
    <n v="2295.9897471910108"/>
    <n v="0.84342787872381564"/>
    <n v="968.25088102247196"/>
  </r>
  <r>
    <x v="331"/>
    <x v="12"/>
    <n v="2068.6577209887641"/>
    <n v="1308.4244401381625"/>
    <n v="2447.7171573033702"/>
    <n v="0.84513756616707592"/>
    <n v="1034.3288604943821"/>
  </r>
  <r>
    <x v="331"/>
    <x v="13"/>
    <n v="2115.4151751573031"/>
    <n v="1353.8910434131001"/>
    <n v="2511.5736741573032"/>
    <n v="0.84226682136532527"/>
    <n v="1057.7075875786516"/>
  </r>
  <r>
    <x v="331"/>
    <x v="14"/>
    <n v="1937.8389628314608"/>
    <n v="1223.2149160995154"/>
    <n v="2291.6096039325844"/>
    <n v="0.84562351262011426"/>
    <n v="968.91948141573039"/>
  </r>
  <r>
    <x v="331"/>
    <x v="15"/>
    <n v="1923.9725958876406"/>
    <n v="1215.4196412233566"/>
    <n v="2275.723061797753"/>
    <n v="0.84543353634943608"/>
    <n v="961.98629794382032"/>
  </r>
  <r>
    <x v="331"/>
    <x v="16"/>
    <n v="1963.1201619438202"/>
    <n v="1253.544070038932"/>
    <n v="2329.2087724719099"/>
    <n v="0.842827051462814"/>
    <n v="981.56008097191011"/>
  </r>
  <r>
    <x v="331"/>
    <x v="17"/>
    <n v="1963.8049708314607"/>
    <n v="1253.3976719321004"/>
    <n v="2329.7072106741575"/>
    <n v="0.84294067590716082"/>
    <n v="981.90248541573033"/>
  </r>
  <r>
    <x v="331"/>
    <x v="18"/>
    <n v="1918.1699548988765"/>
    <n v="1211.5569489895274"/>
    <n v="2268.7543314606742"/>
    <n v="0.84547274612316281"/>
    <n v="959.08497744943827"/>
  </r>
  <r>
    <x v="331"/>
    <x v="19"/>
    <n v="1990.4112143595507"/>
    <n v="1260.9370515225289"/>
    <n v="2356.2043735955058"/>
    <n v="0.84475321269446402"/>
    <n v="995.20560717977537"/>
  </r>
  <r>
    <x v="331"/>
    <x v="20"/>
    <n v="1886.5877035955057"/>
    <n v="1197.4716378429544"/>
    <n v="2234.5360786516853"/>
    <n v="0.84428607871655803"/>
    <n v="943.29385179775284"/>
  </r>
  <r>
    <x v="331"/>
    <x v="21"/>
    <n v="1921.1158487528091"/>
    <n v="1229.7308971359284"/>
    <n v="2280.9919297752813"/>
    <n v="0.84222825327666706"/>
    <n v="960.55792437640457"/>
  </r>
  <r>
    <x v="331"/>
    <x v="22"/>
    <n v="2001.279009842697"/>
    <n v="1278.3528705156375"/>
    <n v="2374.7218230337076"/>
    <n v="0.84274250164007114"/>
    <n v="1000.6395049213485"/>
  </r>
  <r>
    <x v="331"/>
    <x v="23"/>
    <n v="2012.4182976067418"/>
    <n v="1264.1289340680828"/>
    <n v="2376.5204325842697"/>
    <n v="0.84679191898148465"/>
    <n v="1006.2091488033709"/>
  </r>
  <r>
    <x v="331"/>
    <x v="24"/>
    <n v="1983.3726756741573"/>
    <n v="1266.4398473457568"/>
    <n v="2353.2184466292138"/>
    <n v="0.84283406774886149"/>
    <n v="991.68633783707867"/>
  </r>
  <r>
    <x v="331"/>
    <x v="25"/>
    <n v="1993.6002356292136"/>
    <n v="1260.096453462819"/>
    <n v="2358.4496966292136"/>
    <n v="0.84530114781695076"/>
    <n v="996.80011781460678"/>
  </r>
  <r>
    <x v="331"/>
    <x v="26"/>
    <n v="1977.638920786517"/>
    <n v="1285.8170478426648"/>
    <n v="2358.8940589887638"/>
    <n v="0.83837547228988851"/>
    <n v="988.81946039325851"/>
  </r>
  <r>
    <x v="331"/>
    <x v="27"/>
    <n v="2027.6178132134837"/>
    <n v="1295.1463225594791"/>
    <n v="2405.9588511235957"/>
    <n v="0.84274833389880099"/>
    <n v="1013.8089066067419"/>
  </r>
  <r>
    <x v="331"/>
    <x v="28"/>
    <n v="2018.7760795280899"/>
    <n v="1290.7096166051513"/>
    <n v="2396.1193988764044"/>
    <n v="0.84251898318370133"/>
    <n v="1009.3880397640449"/>
  </r>
  <r>
    <x v="331"/>
    <x v="29"/>
    <n v="1939.4679165168538"/>
    <n v="1235.1745400277812"/>
    <n v="2299.3894719101127"/>
    <n v="0.84347081701897575"/>
    <n v="969.73395825842692"/>
  </r>
  <r>
    <x v="331"/>
    <x v="30"/>
    <n v="1862.6396531460678"/>
    <n v="1183.2640281283218"/>
    <n v="2206.7034775280899"/>
    <n v="0.84408243885697032"/>
    <n v="931.31982657303388"/>
  </r>
  <r>
    <x v="331"/>
    <x v="31"/>
    <n v="1789.5231349887638"/>
    <n v="1138.6126670720985"/>
    <n v="2121.0449915730337"/>
    <n v="0.84369880983127898"/>
    <n v="894.76156749438189"/>
  </r>
  <r>
    <x v="331"/>
    <x v="32"/>
    <n v="1869.4958462696627"/>
    <n v="1187.7826153058361"/>
    <n v="2214.9136011235955"/>
    <n v="0.84404910662036337"/>
    <n v="934.74792313483135"/>
  </r>
  <r>
    <x v="331"/>
    <x v="33"/>
    <n v="1881.89534447191"/>
    <n v="1197.6880535945145"/>
    <n v="2230.6919915730332"/>
    <n v="0.84363746836462183"/>
    <n v="940.947672235955"/>
  </r>
  <r>
    <x v="331"/>
    <x v="34"/>
    <n v="1801.31076252809"/>
    <n v="1143.9721422047951"/>
    <n v="2133.8680196629211"/>
    <n v="0.84415284634737442"/>
    <n v="900.65538126404499"/>
  </r>
  <r>
    <x v="331"/>
    <x v="35"/>
    <n v="1796.7197064943821"/>
    <n v="1147.7752110233389"/>
    <n v="2132.0388455056182"/>
    <n v="0.84272371973048443"/>
    <n v="898.35985324719104"/>
  </r>
  <r>
    <x v="331"/>
    <x v="36"/>
    <n v="1775.7702275056179"/>
    <n v="1115.497769417319"/>
    <n v="2097.0682331460671"/>
    <n v="0.84678705224653994"/>
    <n v="887.88511375280893"/>
  </r>
  <r>
    <x v="331"/>
    <x v="37"/>
    <n v="1742.8588796629217"/>
    <n v="1096.2589121284464"/>
    <n v="2058.9659241573036"/>
    <n v="0.84647291109309708"/>
    <n v="871.42943983146085"/>
  </r>
  <r>
    <x v="331"/>
    <x v="38"/>
    <n v="1657.7035023033709"/>
    <n v="1049.0725757575451"/>
    <n v="1961.7681235955058"/>
    <n v="0.84500481089740165"/>
    <n v="828.85175115168545"/>
  </r>
  <r>
    <x v="331"/>
    <x v="39"/>
    <n v="1702.3457479550559"/>
    <n v="1073.2808830224039"/>
    <n v="2012.4395393258426"/>
    <n v="0.84591149929668619"/>
    <n v="851.17287397752796"/>
  </r>
  <r>
    <x v="331"/>
    <x v="40"/>
    <n v="1718.1287693595505"/>
    <n v="1080.5587148732495"/>
    <n v="2029.6732752808989"/>
    <n v="0.8465050953197224"/>
    <n v="859.06438467977523"/>
  </r>
  <r>
    <x v="331"/>
    <x v="41"/>
    <n v="1709.4815376067415"/>
    <n v="1077.2819535024023"/>
    <n v="2020.6096938202245"/>
    <n v="0.84602263506652053"/>
    <n v="854.74076880337077"/>
  </r>
  <r>
    <x v="331"/>
    <x v="42"/>
    <n v="1763.2653740898872"/>
    <n v="1105.6965058312439"/>
    <n v="2081.2663314606739"/>
    <n v="0.84720794616054385"/>
    <n v="881.63268704494362"/>
  </r>
  <r>
    <x v="331"/>
    <x v="43"/>
    <n v="1702.8927846404495"/>
    <n v="1072.6244914366437"/>
    <n v="2012.5523932584272"/>
    <n v="0.84613587718001082"/>
    <n v="851.44639232022473"/>
  </r>
  <r>
    <x v="331"/>
    <x v="44"/>
    <n v="1617.2025269662922"/>
    <n v="1020.6688681586841"/>
    <n v="1912.3569101123594"/>
    <n v="0.84565936327820435"/>
    <n v="808.60126348314611"/>
  </r>
  <r>
    <x v="331"/>
    <x v="45"/>
    <n v="1665.4592668651685"/>
    <n v="1046.165655695733"/>
    <n v="1966.7783679775278"/>
    <n v="0.84679559933221615"/>
    <n v="832.72963343258425"/>
  </r>
  <r>
    <x v="331"/>
    <x v="46"/>
    <n v="1791.9625133932586"/>
    <n v="1126.1239406963223"/>
    <n v="2116.4320870786519"/>
    <n v="0.8466902974745274"/>
    <n v="895.98125669662932"/>
  </r>
  <r>
    <x v="331"/>
    <x v="47"/>
    <n v="1736.6955996741572"/>
    <n v="1090.1146415016199"/>
    <n v="2050.4783679775278"/>
    <n v="0.84697094433975051"/>
    <n v="868.34779983707858"/>
  </r>
  <r>
    <x v="332"/>
    <x v="0"/>
    <n v="1783.0316329887642"/>
    <n v="1115.724736673061"/>
    <n v="2103.3410308988769"/>
    <n v="0.84771399730017805"/>
    <n v="891.51581649438208"/>
  </r>
  <r>
    <x v="332"/>
    <x v="1"/>
    <n v="1800.7434652247193"/>
    <n v="1121.7705904694799"/>
    <n v="2121.5669410112364"/>
    <n v="0.84877994203963325"/>
    <n v="900.37173261235966"/>
  </r>
  <r>
    <x v="332"/>
    <x v="2"/>
    <n v="1758.115125"/>
    <n v="1102.0225703593439"/>
    <n v="2074.9512134831461"/>
    <n v="0.84730431904888759"/>
    <n v="879.05756250000002"/>
  </r>
  <r>
    <x v="332"/>
    <x v="3"/>
    <n v="1755.9756037415734"/>
    <n v="1104.2409167749058"/>
    <n v="2074.3187612359552"/>
    <n v="0.84653122584462315"/>
    <n v="877.98780187078671"/>
  </r>
  <r>
    <x v="332"/>
    <x v="4"/>
    <n v="1839.3926200786518"/>
    <n v="1158.7993579474048"/>
    <n v="2173.9781882022471"/>
    <n v="0.84609525066105751"/>
    <n v="919.69631003932591"/>
  </r>
  <r>
    <x v="332"/>
    <x v="5"/>
    <n v="1805.7235251235957"/>
    <n v="1119.5878995380315"/>
    <n v="2124.6445617977529"/>
    <n v="0.84989440473548927"/>
    <n v="902.86176256179783"/>
  </r>
  <r>
    <x v="332"/>
    <x v="6"/>
    <n v="1699.9955162696629"/>
    <n v="1064.0674854686736"/>
    <n v="2005.5483960674155"/>
    <n v="0.84764621965897369"/>
    <n v="849.99775813483143"/>
  </r>
  <r>
    <x v="332"/>
    <x v="7"/>
    <n v="1694.1645104157305"/>
    <n v="1056.7344459829842"/>
    <n v="1996.717575842697"/>
    <n v="0.84847478226895634"/>
    <n v="847.08225520786527"/>
  </r>
  <r>
    <x v="332"/>
    <x v="8"/>
    <n v="1660.7871683595506"/>
    <n v="1032.0433647753687"/>
    <n v="1955.3330983146066"/>
    <n v="0.84936278621328565"/>
    <n v="830.3935841797753"/>
  </r>
  <r>
    <x v="332"/>
    <x v="9"/>
    <n v="1703.7194178539326"/>
    <n v="1062.5355255389845"/>
    <n v="2007.8948174157304"/>
    <n v="0.84851029201156658"/>
    <n v="851.85970892696628"/>
  </r>
  <r>
    <x v="332"/>
    <x v="10"/>
    <n v="1794.8840945056181"/>
    <n v="1129.449960112921"/>
    <n v="2120.6758651685391"/>
    <n v="0.84637361323625526"/>
    <n v="897.44204725280906"/>
  </r>
  <r>
    <x v="332"/>
    <x v="11"/>
    <n v="1848.781390449438"/>
    <n v="1167.4699832002668"/>
    <n v="2186.5449438202245"/>
    <n v="0.84552636142906701"/>
    <n v="924.39069522471902"/>
  </r>
  <r>
    <x v="332"/>
    <x v="12"/>
    <n v="1997.421388179775"/>
    <n v="1263.0190720412006"/>
    <n v="2363.241286516854"/>
    <n v="0.84520416919583552"/>
    <n v="998.71069408988751"/>
  </r>
  <r>
    <x v="332"/>
    <x v="13"/>
    <n v="2061.0518850000003"/>
    <n v="1307.9750136674136"/>
    <n v="2441.0517219101125"/>
    <n v="0.84432946115014551"/>
    <n v="1030.5259425000002"/>
  </r>
  <r>
    <x v="332"/>
    <x v="14"/>
    <n v="2068.3173426067424"/>
    <n v="1318.9112108612408"/>
    <n v="2453.0518567415734"/>
    <n v="0.84316087200623635"/>
    <n v="1034.1586713033712"/>
  </r>
  <r>
    <x v="332"/>
    <x v="15"/>
    <n v="2044.5597419662922"/>
    <n v="1300.4326343656951"/>
    <n v="2423.0867865168539"/>
    <n v="0.84378312545103351"/>
    <n v="1022.2798709831461"/>
  </r>
  <r>
    <x v="332"/>
    <x v="16"/>
    <n v="2010.8379694044945"/>
    <n v="1277.3591111306885"/>
    <n v="2382.2501207865166"/>
    <n v="0.84409187425735221"/>
    <n v="1005.4189847022473"/>
  </r>
  <r>
    <x v="332"/>
    <x v="17"/>
    <n v="1967.7922604494381"/>
    <n v="1251.146912363525"/>
    <n v="2331.8608398876404"/>
    <n v="0.84387208138211856"/>
    <n v="983.89613022471906"/>
  </r>
  <r>
    <x v="332"/>
    <x v="18"/>
    <n v="1975.1184999101129"/>
    <n v="1265.9527146039352"/>
    <n v="2346.0028483146066"/>
    <n v="0.84190797182069022"/>
    <n v="987.55924995505643"/>
  </r>
  <r>
    <x v="332"/>
    <x v="19"/>
    <n v="2006.619708741573"/>
    <n v="1287.5532967950455"/>
    <n v="2384.1803932584266"/>
    <n v="0.84163921254261864"/>
    <n v="1003.3098543707865"/>
  </r>
  <r>
    <x v="332"/>
    <x v="20"/>
    <n v="2056.3392652584271"/>
    <n v="1308.9596543500204"/>
    <n v="2437.6026235955055"/>
    <n v="0.84359084838253562"/>
    <n v="1028.1696326292135"/>
  </r>
  <r>
    <x v="332"/>
    <x v="21"/>
    <n v="1891.1909159999998"/>
    <n v="1206.6033050512797"/>
    <n v="2243.3222275280896"/>
    <n v="0.84303132773034473"/>
    <n v="945.59545799999989"/>
  </r>
  <r>
    <x v="332"/>
    <x v="22"/>
    <n v="1920.3986228764045"/>
    <n v="1231.7392596361574"/>
    <n v="2281.4715589887637"/>
    <n v="0.84173682345950407"/>
    <n v="960.19931143820224"/>
  </r>
  <r>
    <x v="332"/>
    <x v="23"/>
    <n v="1873.9531822247191"/>
    <n v="1190.144890369829"/>
    <n v="2219.9426544943822"/>
    <n v="0.84414486042277237"/>
    <n v="936.97659111235953"/>
  </r>
  <r>
    <x v="332"/>
    <x v="24"/>
    <n v="1873.71815905618"/>
    <n v="1198.1652135175302"/>
    <n v="2224.054769662921"/>
    <n v="0.84247842481872048"/>
    <n v="936.85907952808998"/>
  </r>
  <r>
    <x v="332"/>
    <x v="25"/>
    <n v="1919.8515861910112"/>
    <n v="1232.4219959885011"/>
    <n v="2281.3798651685393"/>
    <n v="0.84153087151454287"/>
    <n v="959.92579309550558"/>
  </r>
  <r>
    <x v="332"/>
    <x v="26"/>
    <n v="1849.8430468314605"/>
    <n v="1183.1749287824196"/>
    <n v="2195.864797752809"/>
    <n v="0.84242119493173795"/>
    <n v="924.92152341573023"/>
  </r>
  <r>
    <x v="332"/>
    <x v="27"/>
    <n v="1808.8071911797754"/>
    <n v="1158.5570899294903"/>
    <n v="2148.031188202247"/>
    <n v="0.84207678227131399"/>
    <n v="904.40359558988769"/>
  </r>
  <r>
    <x v="332"/>
    <x v="28"/>
    <n v="1743.8151808314608"/>
    <n v="1119.8867304294995"/>
    <n v="2072.4472668539324"/>
    <n v="0.84142801060441463"/>
    <n v="871.9075904157304"/>
  </r>
  <r>
    <x v="332"/>
    <x v="29"/>
    <n v="1717.7276091235956"/>
    <n v="1086.8000779761114"/>
    <n v="2032.663904494382"/>
    <n v="0.84506228763425317"/>
    <n v="858.86380456179779"/>
  </r>
  <r>
    <x v="332"/>
    <x v="30"/>
    <n v="1690.0232401011233"/>
    <n v="1112.8209920543836"/>
    <n v="2023.4992247191008"/>
    <n v="0.83519836304149309"/>
    <n v="845.01162005056165"/>
  </r>
  <r>
    <x v="332"/>
    <x v="31"/>
    <n v="1658.7489501910113"/>
    <n v="1054.1364280230152"/>
    <n v="1965.3629915730335"/>
    <n v="0.84399113919581081"/>
    <n v="829.37447509550566"/>
  </r>
  <r>
    <x v="332"/>
    <x v="32"/>
    <n v="1634.9913495505618"/>
    <n v="1056.0122435305332"/>
    <n v="1946.3706151685392"/>
    <n v="0.8400205679271342"/>
    <n v="817.49567477528092"/>
  </r>
  <r>
    <x v="332"/>
    <x v="33"/>
    <n v="1672.7247244719099"/>
    <n v="1080.5977035305768"/>
    <n v="1991.4063876404493"/>
    <n v="0.83997155721382688"/>
    <n v="836.36236223595495"/>
  </r>
  <r>
    <x v="332"/>
    <x v="34"/>
    <n v="1659.891649044944"/>
    <n v="1054.28448354222"/>
    <n v="1966.4068904494382"/>
    <n v="0.84412420293419654"/>
    <n v="829.94582452247198"/>
  </r>
  <r>
    <x v="332"/>
    <x v="35"/>
    <n v="1640.5508631235955"/>
    <n v="1049.1578939188557"/>
    <n v="1947.3416292134832"/>
    <n v="0.84245662831446877"/>
    <n v="820.27543156179775"/>
  </r>
  <r>
    <x v="332"/>
    <x v="36"/>
    <n v="1674.5968055730339"/>
    <n v="1063.7583244868883"/>
    <n v="1983.8992499999997"/>
    <n v="0.84409367339245378"/>
    <n v="837.29840278651693"/>
  </r>
  <r>
    <x v="332"/>
    <x v="37"/>
    <n v="1624.8934575505621"/>
    <n v="1025.1210958402144"/>
    <n v="1921.237103932584"/>
    <n v="0.84575373556161526"/>
    <n v="812.44672877528103"/>
  </r>
  <r>
    <x v="332"/>
    <x v="38"/>
    <n v="1678.1788828314607"/>
    <n v="1050.1330159651661"/>
    <n v="1979.6625252808988"/>
    <n v="0.84770957746615938"/>
    <n v="839.08944141573033"/>
  </r>
  <r>
    <x v="332"/>
    <x v="39"/>
    <n v="1634.2660194269661"/>
    <n v="1029.7801659129134"/>
    <n v="1931.6502303370785"/>
    <n v="0.84604655323224953"/>
    <n v="817.13300971348303"/>
  </r>
  <r>
    <x v="332"/>
    <x v="40"/>
    <n v="1666.054929033708"/>
    <n v="1047.5110822644865"/>
    <n v="1967.9986011235958"/>
    <n v="0.84657322829523451"/>
    <n v="833.02746451685402"/>
  </r>
  <r>
    <x v="332"/>
    <x v="41"/>
    <n v="1568.3541770224717"/>
    <n v="984.86784805236925"/>
    <n v="1851.9447893258425"/>
    <n v="0.84686875443700171"/>
    <n v="784.17708851123587"/>
  </r>
  <r>
    <x v="332"/>
    <x v="42"/>
    <n v="1580.9441250337077"/>
    <n v="986.37001536899822"/>
    <n v="1863.4135702247188"/>
    <n v="0.84841290752382648"/>
    <n v="790.47206251685384"/>
  </r>
  <r>
    <x v="332"/>
    <x v="43"/>
    <n v="1550.3222270224719"/>
    <n v="986.61365981564597"/>
    <n v="1837.6358511235951"/>
    <n v="0.84365040335632902"/>
    <n v="775.16111351123595"/>
  </r>
  <r>
    <x v="332"/>
    <x v="44"/>
    <n v="1529.8022731348317"/>
    <n v="964.02851690186492"/>
    <n v="1808.2162415730336"/>
    <n v="0.84602838862015783"/>
    <n v="764.90113656741585"/>
  </r>
  <r>
    <x v="332"/>
    <x v="45"/>
    <n v="1593.4165614606743"/>
    <n v="1006.4770761665344"/>
    <n v="1884.6677275280899"/>
    <n v="0.84546285702604063"/>
    <n v="796.70828073033715"/>
  </r>
  <r>
    <x v="332"/>
    <x v="46"/>
    <n v="1629.399418988764"/>
    <n v="1016.2032339505561"/>
    <n v="1920.315463483146"/>
    <n v="0.84850611786112129"/>
    <n v="814.69970949438198"/>
  </r>
  <r>
    <x v="332"/>
    <x v="47"/>
    <n v="1649.9963632247193"/>
    <n v="1026.4848857697361"/>
    <n v="1943.234216292135"/>
    <n v="0.84909803943914708"/>
    <n v="824.99818161235964"/>
  </r>
  <r>
    <x v="333"/>
    <x v="0"/>
    <n v="1677.3563017415731"/>
    <n v="1049.0496052367441"/>
    <n v="1978.3905674157304"/>
    <n v="0.84783880865981742"/>
    <n v="838.67815087078657"/>
  </r>
  <r>
    <x v="333"/>
    <x v="1"/>
    <n v="1711.9898021123597"/>
    <n v="1052.5153149911471"/>
    <n v="2009.6511067415731"/>
    <n v="0.8518840889193755"/>
    <n v="855.99490105617986"/>
  </r>
  <r>
    <x v="333"/>
    <x v="2"/>
    <n v="1715.4138465505619"/>
    <n v="1062.9082799360897"/>
    <n v="2018.0234578651684"/>
    <n v="0.85004653432783583"/>
    <n v="857.70692327528093"/>
  </r>
  <r>
    <x v="333"/>
    <x v="3"/>
    <n v="1720.0292153258426"/>
    <n v="1074.5475686888412"/>
    <n v="2028.0909691011234"/>
    <n v="0.84810259575692615"/>
    <n v="860.01460766292132"/>
  </r>
  <r>
    <x v="333"/>
    <x v="4"/>
    <n v="1742.7535244494384"/>
    <n v="1082.7576513999732"/>
    <n v="2051.719761235955"/>
    <n v="0.84941109277009863"/>
    <n v="871.37676222471919"/>
  </r>
  <r>
    <x v="333"/>
    <x v="5"/>
    <n v="1706.5153831348316"/>
    <n v="1063.0234883959267"/>
    <n v="2010.5257247191009"/>
    <n v="0.8487906233446757"/>
    <n v="853.2576915674158"/>
  </r>
  <r>
    <x v="333"/>
    <x v="6"/>
    <n v="1622.8836042471908"/>
    <n v="1015.4862455487033"/>
    <n v="1914.4094410112361"/>
    <n v="0.84772022613404241"/>
    <n v="811.44180212359538"/>
  </r>
  <r>
    <x v="333"/>
    <x v="7"/>
    <n v="1587.0101540561798"/>
    <n v="991.69047349647735"/>
    <n v="1871.3768258426967"/>
    <n v="0.84804414169312792"/>
    <n v="793.50507702808989"/>
  </r>
  <r>
    <x v="333"/>
    <x v="8"/>
    <n v="1655.8759945617976"/>
    <n v="1036.4481245130851"/>
    <n v="1953.4968707865169"/>
    <n v="0.84764711903280854"/>
    <n v="827.9379972808988"/>
  </r>
  <r>
    <x v="333"/>
    <x v="9"/>
    <n v="1600.7103839325841"/>
    <n v="1008.8886189241325"/>
    <n v="1892.1231404494381"/>
    <n v="0.84598636828275653"/>
    <n v="800.35519196629207"/>
  </r>
  <r>
    <x v="333"/>
    <x v="10"/>
    <n v="1614.293102224719"/>
    <n v="1018.3669788493929"/>
    <n v="1908.6679971910114"/>
    <n v="0.84576946048263801"/>
    <n v="807.14655111235948"/>
  </r>
  <r>
    <x v="333"/>
    <x v="11"/>
    <n v="1567.5599607977529"/>
    <n v="980.0290991399271"/>
    <n v="1848.7025898876404"/>
    <n v="0.84792436023634565"/>
    <n v="783.77998039887643"/>
  </r>
  <r>
    <x v="333"/>
    <x v="12"/>
    <n v="1657.0713710224718"/>
    <n v="1039.0969938634892"/>
    <n v="1955.9161769662917"/>
    <n v="0.84720980916097299"/>
    <n v="828.5356855112359"/>
  </r>
  <r>
    <x v="333"/>
    <x v="13"/>
    <n v="1636.612198988764"/>
    <n v="1048.311678631906"/>
    <n v="1943.5680758426968"/>
    <n v="0.84206579606384913"/>
    <n v="818.30609949438201"/>
  </r>
  <r>
    <x v="333"/>
    <x v="14"/>
    <n v="1636.2231951235956"/>
    <n v="1030.3829687370928"/>
    <n v="1933.6275252808989"/>
    <n v="0.84619357851037047"/>
    <n v="818.11159756179779"/>
  </r>
  <r>
    <x v="333"/>
    <x v="15"/>
    <n v="1643.3468284044943"/>
    <n v="1030.9208421604221"/>
    <n v="1939.9449943820223"/>
    <n v="0.84711001248155982"/>
    <n v="821.67341420224716"/>
  </r>
  <r>
    <x v="333"/>
    <x v="16"/>
    <n v="1733.5470996404495"/>
    <n v="1092.5371374794461"/>
    <n v="2049.1029606741572"/>
    <n v="0.84600292562659252"/>
    <n v="866.77354982022473"/>
  </r>
  <r>
    <x v="333"/>
    <x v="17"/>
    <n v="1699.1850915505618"/>
    <n v="1070.8260759131463"/>
    <n v="2008.456735955056"/>
    <n v="0.8460152818490112"/>
    <n v="849.59254577528088"/>
  </r>
  <r>
    <x v="333"/>
    <x v="18"/>
    <n v="1729.3774644606742"/>
    <n v="1100.6149190378524"/>
    <n v="2049.9023426966291"/>
    <n v="0.84363895217842078"/>
    <n v="864.68873223033711"/>
  </r>
  <r>
    <x v="333"/>
    <x v="19"/>
    <n v="1731.2495455617977"/>
    <n v="1085.4347325192809"/>
    <n v="2043.3779747191008"/>
    <n v="0.84724880417671589"/>
    <n v="865.62477278089887"/>
  </r>
  <r>
    <x v="333"/>
    <x v="20"/>
    <n v="1665.6335081797752"/>
    <n v="1048.428229626785"/>
    <n v="1968.1302640449437"/>
    <n v="0.84630247225431576"/>
    <n v="832.81675408988758"/>
  </r>
  <r>
    <x v="333"/>
    <x v="21"/>
    <n v="1580.7941964606744"/>
    <n v="990.76038143918754"/>
    <n v="1865.6142219101123"/>
    <n v="0.84733176768033824"/>
    <n v="790.39709823033718"/>
  </r>
  <r>
    <x v="333"/>
    <x v="22"/>
    <n v="1622.3203590674159"/>
    <n v="1026.8910960627293"/>
    <n v="1920.0074662921347"/>
    <n v="0.84495523457541344"/>
    <n v="811.16017953370795"/>
  </r>
  <r>
    <x v="333"/>
    <x v="23"/>
    <n v="1647.1193554719102"/>
    <n v="1053.4230662483938"/>
    <n v="1955.1732219101123"/>
    <n v="0.84244165018931272"/>
    <n v="823.55967773595512"/>
  </r>
  <r>
    <x v="333"/>
    <x v="24"/>
    <n v="1640.8142511573035"/>
    <n v="1041.024723777173"/>
    <n v="1943.1942471910115"/>
    <n v="0.84439023712075412"/>
    <n v="820.40712557865174"/>
  </r>
  <r>
    <x v="333"/>
    <x v="25"/>
    <n v="1657.4279578988765"/>
    <n v="1071.3165932331319"/>
    <n v="1973.5213904494381"/>
    <n v="0.83983278109867543"/>
    <n v="828.71397894943823"/>
  </r>
  <r>
    <x v="333"/>
    <x v="26"/>
    <n v="1615.3871755955056"/>
    <n v="1033.9523053538924"/>
    <n v="1917.9502331460671"/>
    <n v="0.84224665879142291"/>
    <n v="807.6935877977528"/>
  </r>
  <r>
    <x v="333"/>
    <x v="27"/>
    <n v="1519.6192865393259"/>
    <n v="982.13000598857775"/>
    <n v="1809.370643258427"/>
    <n v="0.8398606953203912"/>
    <n v="759.80964326966296"/>
  </r>
  <r>
    <x v="333"/>
    <x v="28"/>
    <n v="1554.5242791910111"/>
    <n v="1006.4732049939779"/>
    <n v="1851.9001179775282"/>
    <n v="0.83942123233337063"/>
    <n v="777.26213959550557"/>
  </r>
  <r>
    <x v="333"/>
    <x v="29"/>
    <n v="1558.6371846404497"/>
    <n v="992.44373329818382"/>
    <n v="1847.7809494382022"/>
    <n v="0.84351837544073416"/>
    <n v="779.31859232022487"/>
  </r>
  <r>
    <x v="333"/>
    <x v="30"/>
    <n v="1687.2840045505618"/>
    <n v="1087.7950944470711"/>
    <n v="2007.5421488764046"/>
    <n v="0.84047251784721577"/>
    <n v="843.6420022752809"/>
  </r>
  <r>
    <x v="333"/>
    <x v="31"/>
    <n v="1619.6013841348313"/>
    <n v="1029.0055143010331"/>
    <n v="1918.8436601123592"/>
    <n v="0.84405072586267627"/>
    <n v="809.80069206741564"/>
  </r>
  <r>
    <x v="333"/>
    <x v="32"/>
    <n v="1394.7125767078653"/>
    <n v="884.55082208027386"/>
    <n v="1651.5608764044944"/>
    <n v="0.84448148211418228"/>
    <n v="697.35628835393265"/>
  </r>
  <r>
    <x v="333"/>
    <x v="33"/>
    <n v="1544.207572516854"/>
    <n v="963.65333401047803"/>
    <n v="1820.2210786516855"/>
    <n v="0.84836264705862741"/>
    <n v="772.10378625842702"/>
  </r>
  <r>
    <x v="333"/>
    <x v="34"/>
    <n v="1584.2344493932585"/>
    <n v="989.26426236925124"/>
    <n v="1867.7372865168536"/>
    <n v="0.84821053840377092"/>
    <n v="792.11722469662925"/>
  </r>
  <r>
    <x v="333"/>
    <x v="35"/>
    <n v="1608.1824998426966"/>
    <n v="1005.0945925500531"/>
    <n v="1896.4351011235956"/>
    <n v="0.84800291815411155"/>
    <n v="804.09124992134832"/>
  </r>
  <r>
    <x v="333"/>
    <x v="36"/>
    <n v="1606.059187078652"/>
    <n v="1008.2584995494439"/>
    <n v="1896.3151938202247"/>
    <n v="0.84693683429449451"/>
    <n v="803.02959353932602"/>
  </r>
  <r>
    <x v="333"/>
    <x v="37"/>
    <n v="1619.7918339438204"/>
    <n v="1028.8109441872068"/>
    <n v="1918.9000870786517"/>
    <n v="0.84412515526527698"/>
    <n v="809.8959169719102"/>
  </r>
  <r>
    <x v="333"/>
    <x v="38"/>
    <n v="1611.3147913820228"/>
    <n v="1017.7291905655567"/>
    <n v="1905.8090308988765"/>
    <n v="0.84547547275607393"/>
    <n v="805.6573956910114"/>
  </r>
  <r>
    <x v="333"/>
    <x v="39"/>
    <n v="1545.305698011236"/>
    <n v="989.06791484714904"/>
    <n v="1834.7275112359548"/>
    <n v="0.84225351642012969"/>
    <n v="772.65284900561801"/>
  </r>
  <r>
    <x v="333"/>
    <x v="40"/>
    <n v="1581.3412331460675"/>
    <n v="1013.3637182078826"/>
    <n v="1878.1762752808986"/>
    <n v="0.84195570669188824"/>
    <n v="790.67061657303373"/>
  </r>
  <r>
    <x v="333"/>
    <x v="41"/>
    <n v="1651.9049134382021"/>
    <n v="1032.9677518023095"/>
    <n v="1948.2844297752811"/>
    <n v="0.84787666943924411"/>
    <n v="825.95245671910106"/>
  </r>
  <r>
    <x v="333"/>
    <x v="42"/>
    <n v="1594.1905170674156"/>
    <n v="1008.4384709257478"/>
    <n v="1886.3699410112361"/>
    <n v="0.84511022064569674"/>
    <n v="797.09525853370781"/>
  </r>
  <r>
    <x v="333"/>
    <x v="43"/>
    <n v="1585.4379301011236"/>
    <n v="1004.6600061699318"/>
    <n v="1876.9536910112361"/>
    <n v="0.84468675902544288"/>
    <n v="792.71896505056179"/>
  </r>
  <r>
    <x v="333"/>
    <x v="44"/>
    <n v="1536.0506477191013"/>
    <n v="965.13945222937627"/>
    <n v="1814.0964016853932"/>
    <n v="0.84673044182879564"/>
    <n v="768.02532385955067"/>
  </r>
  <r>
    <x v="333"/>
    <x v="45"/>
    <n v="1652.4884192359552"/>
    <n v="1041.8451105104191"/>
    <n v="1953.4992219101121"/>
    <n v="0.84591199254237148"/>
    <n v="826.24420961797762"/>
  </r>
  <r>
    <x v="333"/>
    <x v="46"/>
    <n v="1843.3515448314611"/>
    <n v="1141.9991812657613"/>
    <n v="2168.4342387640449"/>
    <n v="0.85008413530775406"/>
    <n v="921.67577241573053"/>
  </r>
  <r>
    <x v="333"/>
    <x v="47"/>
    <n v="1880.1286185842698"/>
    <n v="1163.3768651970029"/>
    <n v="2210.9566601123597"/>
    <n v="0.85036882563257599"/>
    <n v="940.06430929213491"/>
  </r>
  <r>
    <x v="334"/>
    <x v="0"/>
    <n v="1908.2300957191007"/>
    <n v="1193.0449176329562"/>
    <n v="2250.4884522471907"/>
    <n v="0.84791819029938453"/>
    <n v="954.11504785955037"/>
  </r>
  <r>
    <x v="334"/>
    <x v="1"/>
    <n v="1924.9775225393262"/>
    <n v="1203.2283347432017"/>
    <n v="2270.0874185393259"/>
    <n v="0.84797506334709405"/>
    <n v="962.48876126966309"/>
  </r>
  <r>
    <x v="334"/>
    <x v="2"/>
    <n v="1939.7353566741572"/>
    <n v="1219.3088536501093"/>
    <n v="2291.1323258426964"/>
    <n v="0.84662737930717613"/>
    <n v="969.86767833707859"/>
  </r>
  <r>
    <x v="334"/>
    <x v="3"/>
    <n v="1883.2001282696633"/>
    <n v="1205.8817238795448"/>
    <n v="2236.2006741573036"/>
    <n v="0.84214272450272554"/>
    <n v="941.60006413483165"/>
  </r>
  <r>
    <x v="334"/>
    <x v="4"/>
    <n v="1950.5099533146069"/>
    <n v="1227.706979705591"/>
    <n v="2304.7241713483145"/>
    <n v="0.84630949662558341"/>
    <n v="975.25497665730347"/>
  </r>
  <r>
    <x v="334"/>
    <x v="5"/>
    <n v="1947.9571154494383"/>
    <n v="1220.6315912009468"/>
    <n v="2298.7993398876406"/>
    <n v="0.84738023090986681"/>
    <n v="973.97855772471917"/>
  </r>
  <r>
    <x v="334"/>
    <x v="6"/>
    <n v="1877.7095007977532"/>
    <n v="1180.2999847545909"/>
    <n v="2217.8595589887641"/>
    <n v="0.84663138077773381"/>
    <n v="938.8547503988766"/>
  </r>
  <r>
    <x v="334"/>
    <x v="7"/>
    <n v="1791.115619561798"/>
    <n v="1125.5185108765577"/>
    <n v="2115.3928904494378"/>
    <n v="0.84670588978922789"/>
    <n v="895.55780978089899"/>
  </r>
  <r>
    <x v="334"/>
    <x v="8"/>
    <n v="1798.0406987865169"/>
    <n v="1120.6887344974471"/>
    <n v="2118.7009213483143"/>
    <n v="0.84865243634399645"/>
    <n v="899.02034939325847"/>
  </r>
  <r>
    <x v="334"/>
    <x v="9"/>
    <n v="1790.7752411797753"/>
    <n v="1119.8997562016232"/>
    <n v="2112.1201264044944"/>
    <n v="0.84785671931844564"/>
    <n v="895.38762058988766"/>
  </r>
  <r>
    <x v="334"/>
    <x v="10"/>
    <n v="1819.0144905168536"/>
    <n v="1134.8825357772585"/>
    <n v="2144.0084157303368"/>
    <n v="0.84841760749209705"/>
    <n v="909.50724525842679"/>
  </r>
  <r>
    <x v="334"/>
    <x v="11"/>
    <n v="1843.6919232134831"/>
    <n v="1165.594937821593"/>
    <n v="2181.2408089887635"/>
    <n v="0.84524914242193638"/>
    <n v="921.84596160674153"/>
  </r>
  <r>
    <x v="334"/>
    <x v="12"/>
    <n v="2015.2872011123598"/>
    <n v="1276.2526968210632"/>
    <n v="2385.4147331460676"/>
    <n v="0.84483724071513744"/>
    <n v="1007.6436005561799"/>
  </r>
  <r>
    <x v="334"/>
    <x v="13"/>
    <n v="2047.2665605280899"/>
    <n v="1294.0561739275618"/>
    <n v="2421.9582471910112"/>
    <n v="0.8452939116116106"/>
    <n v="1023.633280264045"/>
  </r>
  <r>
    <x v="334"/>
    <x v="14"/>
    <n v="2070.1326939775286"/>
    <n v="1318.3724763210523"/>
    <n v="2454.2932500000002"/>
    <n v="0.84347406080244414"/>
    <n v="1035.0663469887643"/>
  </r>
  <r>
    <x v="334"/>
    <x v="15"/>
    <n v="1908.6069432134834"/>
    <n v="1210.597855590567"/>
    <n v="2260.160974719101"/>
    <n v="0.84445619783816073"/>
    <n v="954.30347160674171"/>
  </r>
  <r>
    <x v="334"/>
    <x v="16"/>
    <n v="1947.803134752809"/>
    <n v="1241.7075000728453"/>
    <n v="2309.9295589887638"/>
    <n v="0.84323053366420153"/>
    <n v="973.9015673764045"/>
  </r>
  <r>
    <x v="334"/>
    <x v="17"/>
    <n v="1941.7654705955053"/>
    <n v="1245.7938212156528"/>
    <n v="2307.0447303370784"/>
    <n v="0.84166789012010068"/>
    <n v="970.88273529775267"/>
  </r>
  <r>
    <x v="334"/>
    <x v="18"/>
    <n v="1976.7069323595506"/>
    <n v="1275.0285046464587"/>
    <n v="2352.24743258427"/>
    <n v="0.84034821548848027"/>
    <n v="988.3534661797753"/>
  </r>
  <r>
    <x v="334"/>
    <x v="19"/>
    <n v="1952.5035981235953"/>
    <n v="1270.8748854809967"/>
    <n v="2329.6766460674157"/>
    <n v="0.83810068724322617"/>
    <n v="976.25179906179767"/>
  </r>
  <r>
    <x v="334"/>
    <x v="20"/>
    <n v="1879.4519139438203"/>
    <n v="1209.8137769979414"/>
    <n v="2235.1708820224717"/>
    <n v="0.84085379290697326"/>
    <n v="939.72595697191014"/>
  </r>
  <r>
    <x v="334"/>
    <x v="21"/>
    <n v="1782.5494302808988"/>
    <n v="1160.632697284542"/>
    <n v="2127.0991348314606"/>
    <n v="0.83801897198464992"/>
    <n v="891.27471514044942"/>
  </r>
  <r>
    <x v="334"/>
    <x v="22"/>
    <n v="1845.0736973595506"/>
    <n v="1216.3515067766782"/>
    <n v="2209.9339213483145"/>
    <n v="0.83489993955739772"/>
    <n v="922.53684867977529"/>
  </r>
  <r>
    <x v="334"/>
    <x v="23"/>
    <n v="1967.3465268539328"/>
    <n v="1283.5606211443439"/>
    <n v="2349.0381488764046"/>
    <n v="0.83751152691792463"/>
    <n v="983.6732634269664"/>
  </r>
  <r>
    <x v="334"/>
    <x v="24"/>
    <n v="2026.9411085730335"/>
    <n v="1299.7670883797712"/>
    <n v="2407.8797191011236"/>
    <n v="0.8417950001795369"/>
    <n v="1013.4705542865167"/>
  </r>
  <r>
    <x v="334"/>
    <x v="25"/>
    <n v="2181.4485812696626"/>
    <n v="1404.3767111404497"/>
    <n v="2594.4155140449438"/>
    <n v="0.84082467494521496"/>
    <n v="1090.7242906348313"/>
  </r>
  <r>
    <x v="334"/>
    <x v="26"/>
    <n v="2195.7971509213485"/>
    <n v="1410.1181140217511"/>
    <n v="2609.5896657303369"/>
    <n v="0.84143387742410392"/>
    <n v="1097.8985754606742"/>
  </r>
  <r>
    <x v="334"/>
    <x v="27"/>
    <n v="2282.9299645955057"/>
    <n v="1477.7152771661806"/>
    <n v="2719.4506179775281"/>
    <n v="0.83948204446283881"/>
    <n v="1141.4649822977528"/>
  </r>
  <r>
    <x v="334"/>
    <x v="28"/>
    <n v="2213.2982727303374"/>
    <n v="1417.8363471522794"/>
    <n v="2628.4879971910113"/>
    <n v="0.84204237382693958"/>
    <n v="1106.6491363651687"/>
  </r>
  <r>
    <x v="334"/>
    <x v="29"/>
    <n v="2213.5454522696632"/>
    <n v="1446.6973543112101"/>
    <n v="2644.3745393258428"/>
    <n v="0.83707713084924229"/>
    <n v="1106.7727261348316"/>
  </r>
  <r>
    <x v="334"/>
    <x v="30"/>
    <n v="2132.8433587415734"/>
    <n v="1359.1880142242894"/>
    <n v="2529.1130561797754"/>
    <n v="0.84331673253200967"/>
    <n v="1066.4216793707867"/>
  </r>
  <r>
    <x v="334"/>
    <x v="31"/>
    <n v="2116.2458604943822"/>
    <n v="1347.044074743837"/>
    <n v="2508.5900983146066"/>
    <n v="0.84359970244488303"/>
    <n v="1058.1229302471911"/>
  </r>
  <r>
    <x v="334"/>
    <x v="32"/>
    <n v="2125.1524281573033"/>
    <n v="1369.5984727597993"/>
    <n v="2528.2548960674153"/>
    <n v="0.84056098594444761"/>
    <n v="1062.5762140786517"/>
  </r>
  <r>
    <x v="334"/>
    <x v="33"/>
    <n v="2119.8198335056181"/>
    <n v="1351.4985096237783"/>
    <n v="2513.99768258427"/>
    <n v="0.84320675718624538"/>
    <n v="1059.9099167528091"/>
  </r>
  <r>
    <x v="334"/>
    <x v="34"/>
    <n v="2093.0434007865169"/>
    <n v="1338.4180627817791"/>
    <n v="2484.3899831460676"/>
    <n v="0.84247779736095407"/>
    <n v="1046.5217003932585"/>
  </r>
  <r>
    <x v="334"/>
    <x v="35"/>
    <n v="2077.4872983033711"/>
    <n v="1320.9996901565353"/>
    <n v="2461.9085393258424"/>
    <n v="0.84385234671319698"/>
    <n v="1038.7436491516855"/>
  </r>
  <r>
    <x v="334"/>
    <x v="36"/>
    <n v="1947.6694146741577"/>
    <n v="1231.8081023780992"/>
    <n v="2304.5102191011238"/>
    <n v="0.84515546884137827"/>
    <n v="973.83470733707884"/>
  </r>
  <r>
    <x v="334"/>
    <x v="37"/>
    <n v="1913.5100127640449"/>
    <n v="1206.5398232124392"/>
    <n v="2262.1359185393258"/>
    <n v="0.84588640190975317"/>
    <n v="956.75500638202243"/>
  </r>
  <r>
    <x v="334"/>
    <x v="38"/>
    <n v="1722.6266265505617"/>
    <n v="1083.2905083840863"/>
    <n v="2034.9350898876407"/>
    <n v="0.84652657232702044"/>
    <n v="861.31331327528085"/>
  </r>
  <r>
    <x v="334"/>
    <x v="39"/>
    <n v="1682.6240624157306"/>
    <n v="1058.972862642423"/>
    <n v="1988.126570224719"/>
    <n v="0.84633648964589947"/>
    <n v="841.31203120786529"/>
  </r>
  <r>
    <x v="334"/>
    <x v="40"/>
    <n v="1699.2134564157304"/>
    <n v="1078.0092443753731"/>
    <n v="2012.3196320224718"/>
    <n v="0.84440534663369782"/>
    <n v="849.60672820786522"/>
  </r>
  <r>
    <x v="334"/>
    <x v="41"/>
    <n v="1769.821710067416"/>
    <n v="1122.7406118738866"/>
    <n v="2095.9044269662922"/>
    <n v="0.84441909053512365"/>
    <n v="884.910855033708"/>
  </r>
  <r>
    <x v="334"/>
    <x v="42"/>
    <n v="1797.9596563146069"/>
    <n v="1135.7999805673439"/>
    <n v="2126.6641769662924"/>
    <n v="0.84543656482680507"/>
    <n v="898.97982815730347"/>
  </r>
  <r>
    <x v="334"/>
    <x v="43"/>
    <n v="1744.6418140449437"/>
    <n v="1102.9744115178498"/>
    <n v="2064.0561067415729"/>
    <n v="0.8452492198960263"/>
    <n v="872.32090702247183"/>
  </r>
  <r>
    <x v="334"/>
    <x v="44"/>
    <n v="1747.3121634943823"/>
    <n v="1087.5948771693472"/>
    <n v="2058.1453820224719"/>
    <n v="0.84897411949458879"/>
    <n v="873.65608174719114"/>
  </r>
  <r>
    <x v="334"/>
    <x v="45"/>
    <n v="1703.618114764045"/>
    <n v="1070.0008018012034"/>
    <n v="2011.7694691011236"/>
    <n v="0.84682571285130226"/>
    <n v="851.8090573820225"/>
  </r>
  <r>
    <x v="334"/>
    <x v="46"/>
    <n v="1957.195957247191"/>
    <n v="1220.5603426710329"/>
    <n v="2306.5956657303373"/>
    <n v="0.8485214753178183"/>
    <n v="978.59797862359551"/>
  </r>
  <r>
    <x v="334"/>
    <x v="47"/>
    <n v="1989.9573765168541"/>
    <n v="1251.4103177495583"/>
    <n v="2350.7356601123597"/>
    <n v="0.84652537087974356"/>
    <n v="994.97868825842704"/>
  </r>
  <r>
    <x v="335"/>
    <x v="0"/>
    <n v="1995.6344016741573"/>
    <n v="1249.0816084076698"/>
    <n v="2354.3070168539325"/>
    <n v="0.84765257351223866"/>
    <n v="997.81720083707864"/>
  </r>
  <r>
    <x v="335"/>
    <x v="1"/>
    <n v="1994.3498784943822"/>
    <n v="1244.5446899642413"/>
    <n v="2350.8132471910112"/>
    <n v="0.8483659350130992"/>
    <n v="997.17493924719111"/>
  </r>
  <r>
    <x v="335"/>
    <x v="2"/>
    <n v="2028.1567456516855"/>
    <n v="1266.6754470685817"/>
    <n v="2391.2102528089886"/>
    <n v="0.8481716500124491"/>
    <n v="1014.0783728258427"/>
  </r>
  <r>
    <x v="335"/>
    <x v="3"/>
    <n v="1980.2646968764047"/>
    <n v="1239.5417727382471"/>
    <n v="2336.2174719101122"/>
    <n v="0.84763714024333647"/>
    <n v="990.13234843820237"/>
  </r>
  <r>
    <x v="335"/>
    <x v="4"/>
    <n v="1948.5649339887641"/>
    <n v="1212.0664103100462"/>
    <n v="2294.7789185393258"/>
    <n v="0.84912969970504437"/>
    <n v="974.28246699438205"/>
  </r>
  <r>
    <x v="335"/>
    <x v="5"/>
    <n v="1964.1210364719104"/>
    <n v="1221.9161817692807"/>
    <n v="2313.1905674157306"/>
    <n v="0.84909607714084856"/>
    <n v="982.06051823595521"/>
  </r>
  <r>
    <x v="335"/>
    <x v="6"/>
    <n v="1927.9031557752812"/>
    <n v="1209.6973474298948"/>
    <n v="2276.0004943820227"/>
    <n v="0.84705744156648066"/>
    <n v="963.95157788764061"/>
  </r>
  <r>
    <x v="335"/>
    <x v="7"/>
    <n v="1881.405037516854"/>
    <n v="1191.6305891315237"/>
    <n v="2227.0312921348313"/>
    <n v="0.84480404211713611"/>
    <n v="940.702518758427"/>
  </r>
  <r>
    <x v="335"/>
    <x v="8"/>
    <n v="1905.1991072696633"/>
    <n v="1207.8762605425713"/>
    <n v="2255.8255028089889"/>
    <n v="0.84456847610654273"/>
    <n v="952.59955363483164"/>
  </r>
  <r>
    <x v="335"/>
    <x v="9"/>
    <n v="1963.5415827977529"/>
    <n v="1247.5870743025605"/>
    <n v="2326.3639129213484"/>
    <n v="0.84403887624443985"/>
    <n v="981.77079139887644"/>
  </r>
  <r>
    <x v="335"/>
    <x v="10"/>
    <n v="1944.8612930224722"/>
    <n v="1241.9908594631008"/>
    <n v="2307.6019466292132"/>
    <n v="0.84280622828533847"/>
    <n v="972.43064651123609"/>
  </r>
  <r>
    <x v="335"/>
    <x v="11"/>
    <n v="1923.2472657640446"/>
    <n v="1221.9724757735823"/>
    <n v="2278.6172949438201"/>
    <n v="0.84404137106817789"/>
    <n v="961.62363288202232"/>
  </r>
  <r>
    <x v="335"/>
    <x v="12"/>
    <n v="2024.3072282359549"/>
    <n v="1273.5956363529547"/>
    <n v="2391.624050561798"/>
    <n v="0.84641531672189052"/>
    <n v="1012.1536141179774"/>
  </r>
  <r>
    <x v="335"/>
    <x v="13"/>
    <n v="2140.8057816067417"/>
    <n v="1363.6633366421786"/>
    <n v="2538.2330646067417"/>
    <n v="0.84342364436830197"/>
    <n v="1070.4028908033708"/>
  </r>
  <r>
    <x v="335"/>
    <x v="14"/>
    <n v="2170.1147915730335"/>
    <n v="1381.1368715256297"/>
    <n v="2572.3408146067413"/>
    <n v="0.84363424133003151"/>
    <n v="1085.0573957865167"/>
  </r>
  <r>
    <x v="335"/>
    <x v="15"/>
    <n v="2056.2177015505617"/>
    <n v="1313.191195523468"/>
    <n v="2439.7750617977531"/>
    <n v="0.84278986770011233"/>
    <n v="1028.1088507752809"/>
  </r>
  <r>
    <x v="335"/>
    <x v="16"/>
    <n v="2084.5906709662922"/>
    <n v="1336.1062746642156"/>
    <n v="2476.0246853932586"/>
    <n v="0.84191029405476381"/>
    <n v="1042.2953354831461"/>
  </r>
  <r>
    <x v="335"/>
    <x v="17"/>
    <n v="2135.8176174606742"/>
    <n v="1370.7359839476976"/>
    <n v="2537.8404269662924"/>
    <n v="0.84158861793127315"/>
    <n v="1067.9088087303371"/>
  </r>
  <r>
    <x v="335"/>
    <x v="18"/>
    <n v="2180.2086314494377"/>
    <n v="1398.6391597589175"/>
    <n v="2590.2704831460674"/>
    <n v="0.8416914934696007"/>
    <n v="1090.1043157247188"/>
  </r>
  <r>
    <x v="335"/>
    <x v="19"/>
    <n v="2194.0344771573036"/>
    <n v="1399.9240178294101"/>
    <n v="2602.6091797752811"/>
    <n v="0.84301342445381855"/>
    <n v="1097.0172385786518"/>
  </r>
  <r>
    <x v="335"/>
    <x v="20"/>
    <n v="2220.3206029213488"/>
    <n v="1422.4565041534929"/>
    <n v="2636.8932640449439"/>
    <n v="0.84202141709574518"/>
    <n v="1110.1603014606744"/>
  </r>
  <r>
    <x v="335"/>
    <x v="21"/>
    <n v="2255.0189372696632"/>
    <n v="1454.4253191386197"/>
    <n v="2683.3679241573036"/>
    <n v="0.84036889498775647"/>
    <n v="1127.5094686348316"/>
  </r>
  <r>
    <x v="335"/>
    <x v="22"/>
    <n v="2446.7168003258425"/>
    <n v="1595.4986341942772"/>
    <n v="2920.9654213483141"/>
    <n v="0.8376397688393179"/>
    <n v="1223.3584001629213"/>
  </r>
  <r>
    <x v="335"/>
    <x v="23"/>
    <n v="2490.4837872808994"/>
    <n v="1626.7423646621089"/>
    <n v="2974.693297752809"/>
    <n v="0.83722371955532382"/>
    <n v="1245.2418936404497"/>
  </r>
  <r>
    <x v="335"/>
    <x v="24"/>
    <n v="2460.3643525955054"/>
    <n v="1583.62623612938"/>
    <n v="2925.9639101123594"/>
    <n v="0.84087310307973873"/>
    <n v="1230.1821762977527"/>
  </r>
  <r>
    <x v="335"/>
    <x v="25"/>
    <n v="2461.2396112921347"/>
    <n v="1582.0220967196835"/>
    <n v="2925.832247191011"/>
    <n v="0.84121009113050982"/>
    <n v="1230.6198056460673"/>
  </r>
  <r>
    <x v="335"/>
    <x v="26"/>
    <n v="2298.3037215168538"/>
    <n v="1470.395767612396"/>
    <n v="2728.4178033707863"/>
    <n v="0.84235769121483006"/>
    <n v="1149.1518607584269"/>
  </r>
  <r>
    <x v="335"/>
    <x v="27"/>
    <n v="2272.2202019325846"/>
    <n v="1467.9260409117585"/>
    <n v="2705.1416797752804"/>
    <n v="0.83996347360310564"/>
    <n v="1136.1101009662923"/>
  </r>
  <r>
    <x v="335"/>
    <x v="28"/>
    <n v="2297.9147176516858"/>
    <n v="1479.1989641495477"/>
    <n v="2732.8449691011238"/>
    <n v="0.84085074112619962"/>
    <n v="1148.9573588258429"/>
  </r>
  <r>
    <x v="335"/>
    <x v="29"/>
    <n v="2236.614191898876"/>
    <n v="1427.9493914899908"/>
    <n v="2653.5791882022472"/>
    <n v="0.84286694809893448"/>
    <n v="1118.307095949438"/>
  </r>
  <r>
    <x v="335"/>
    <x v="30"/>
    <n v="1937.5634184269666"/>
    <n v="1227.9609463733673"/>
    <n v="2293.9137050561794"/>
    <n v="0.84465401386122085"/>
    <n v="968.78170921348328"/>
  </r>
  <r>
    <x v="335"/>
    <x v="31"/>
    <n v="1872.8307439887642"/>
    <n v="1204.8269194572326"/>
    <n v="2226.9043314606743"/>
    <n v="0.84100188657872621"/>
    <n v="936.4153719943821"/>
  </r>
  <r>
    <x v="335"/>
    <x v="32"/>
    <n v="1870.4967207977534"/>
    <n v="1197.6902478756947"/>
    <n v="2221.0853005617978"/>
    <n v="0.8421543829607232"/>
    <n v="935.24836039887668"/>
  </r>
  <r>
    <x v="335"/>
    <x v="33"/>
    <n v="1872.4174273820224"/>
    <n v="1200.9199746855461"/>
    <n v="2224.4450561797753"/>
    <n v="0.84174586474061119"/>
    <n v="936.20871369101121"/>
  </r>
  <r>
    <x v="335"/>
    <x v="34"/>
    <n v="1921.0023892921351"/>
    <n v="1223.0968628346041"/>
    <n v="2277.3265280898877"/>
    <n v="0.84353401481841073"/>
    <n v="960.50119464606757"/>
  </r>
  <r>
    <x v="335"/>
    <x v="35"/>
    <n v="1887.2400954943821"/>
    <n v="1191.672082082059"/>
    <n v="2231.9851095505619"/>
    <n v="0.84554331810681371"/>
    <n v="943.62004774719105"/>
  </r>
  <r>
    <x v="335"/>
    <x v="36"/>
    <n v="1871.7771918539327"/>
    <n v="1168.6138543432999"/>
    <n v="2206.6282415730334"/>
    <n v="0.84825216889257415"/>
    <n v="935.88859592696633"/>
  </r>
  <r>
    <x v="335"/>
    <x v="37"/>
    <n v="1788.4209573707872"/>
    <n v="1139.0787524575296"/>
    <n v="2120.3655168539326"/>
    <n v="0.84344936906177181"/>
    <n v="894.21047868539358"/>
  </r>
  <r>
    <x v="335"/>
    <x v="38"/>
    <n v="1781.2770634719102"/>
    <n v="1131.3721121269818"/>
    <n v="2110.2016095505614"/>
    <n v="0.84412648318057781"/>
    <n v="890.6385317359551"/>
  </r>
  <r>
    <x v="335"/>
    <x v="39"/>
    <n v="1726.3181111460676"/>
    <n v="1090.6043409234812"/>
    <n v="2041.9578960674157"/>
    <n v="0.8454229709979646"/>
    <n v="863.15905557303381"/>
  </r>
  <r>
    <x v="335"/>
    <x v="40"/>
    <n v="1763.5530748651688"/>
    <n v="1109.1773389465436"/>
    <n v="2083.36118258427"/>
    <n v="0.84649416030570335"/>
    <n v="881.7765374325844"/>
  </r>
  <r>
    <x v="335"/>
    <x v="41"/>
    <n v="1789.3002681910109"/>
    <n v="1131.4669640579534"/>
    <n v="2117.0292724719102"/>
    <n v="0.84519391935557298"/>
    <n v="894.65013409550545"/>
  </r>
  <r>
    <x v="335"/>
    <x v="42"/>
    <n v="1777.4113375617978"/>
    <n v="1125.7203191852325"/>
    <n v="2103.9100028089892"/>
    <n v="0.84481338801979466"/>
    <n v="888.70566878089892"/>
  </r>
  <r>
    <x v="335"/>
    <x v="43"/>
    <n v="1681.9433056516855"/>
    <n v="1047.0367729568029"/>
    <n v="1981.2166179775281"/>
    <n v="0.84894467893604297"/>
    <n v="840.97165282584274"/>
  </r>
  <r>
    <x v="335"/>
    <x v="44"/>
    <n v="1704.2664545393261"/>
    <n v="1065.2597042424736"/>
    <n v="2009.8015786516855"/>
    <n v="0.84797746834424637"/>
    <n v="852.13322726966305"/>
  </r>
  <r>
    <x v="335"/>
    <x v="45"/>
    <n v="1789.146287494382"/>
    <n v="1119.9323450609311"/>
    <n v="2110.7564747191009"/>
    <n v="0.84763273685207163"/>
    <n v="894.57314374719101"/>
  </r>
  <r>
    <x v="335"/>
    <x v="46"/>
    <n v="1852.010932955056"/>
    <n v="1176.1338042315933"/>
    <n v="2193.908662921348"/>
    <n v="0.84416045401314455"/>
    <n v="926.00546647752799"/>
  </r>
  <r>
    <x v="335"/>
    <x v="47"/>
    <n v="1795.7188319662919"/>
    <n v="1143.1485729972908"/>
    <n v="2128.7073033707866"/>
    <n v="0.84357244846334167"/>
    <n v="897.85941598314594"/>
  </r>
  <r>
    <x v="336"/>
    <x v="0"/>
    <n v="1821.7375175730335"/>
    <n v="1158.9342370139757"/>
    <n v="2159.1331938202247"/>
    <n v="0.84373558925736025"/>
    <n v="910.86875878651676"/>
  </r>
  <r>
    <x v="336"/>
    <x v="1"/>
    <n v="1820.8460503820224"/>
    <n v="1136.9612943468437"/>
    <n v="2146.6628342696627"/>
    <n v="0.84822172411696428"/>
    <n v="910.42302519101122"/>
  </r>
  <r>
    <x v="336"/>
    <x v="2"/>
    <n v="1849.8673595730338"/>
    <n v="1172.5564052175878"/>
    <n v="2190.1821320224717"/>
    <n v="0.84461804912307348"/>
    <n v="924.9336797865169"/>
  </r>
  <r>
    <x v="336"/>
    <x v="3"/>
    <n v="1832.9011180786517"/>
    <n v="1169.7875351647226"/>
    <n v="2174.380230337079"/>
    <n v="0.84295335861957776"/>
    <n v="916.45055903932587"/>
  </r>
  <r>
    <x v="336"/>
    <x v="4"/>
    <n v="1886.0730838988763"/>
    <n v="1186.9364528748058"/>
    <n v="2228.4725308988764"/>
    <n v="0.84635240405593426"/>
    <n v="943.03654194943817"/>
  </r>
  <r>
    <x v="336"/>
    <x v="5"/>
    <n v="1816.3522453146068"/>
    <n v="1143.2706547436853"/>
    <n v="2146.2067162921348"/>
    <n v="0.8463081545344352"/>
    <n v="908.17612265730338"/>
  </r>
  <r>
    <x v="336"/>
    <x v="6"/>
    <n v="1815.6188109438203"/>
    <n v="1162.7651788991359"/>
    <n v="2156.0367640449435"/>
    <n v="0.84210939313369382"/>
    <n v="907.80940547191017"/>
  </r>
  <r>
    <x v="336"/>
    <x v="7"/>
    <n v="1759.0106443146069"/>
    <n v="1108.797547741382"/>
    <n v="2079.3148988764042"/>
    <n v="0.84595683187049753"/>
    <n v="879.50532215730345"/>
  </r>
  <r>
    <x v="336"/>
    <x v="8"/>
    <n v="1758.3096269325845"/>
    <n v="1098.5961049402849"/>
    <n v="2073.2983735955058"/>
    <n v="0.84807360548078325"/>
    <n v="879.15481346629224"/>
  </r>
  <r>
    <x v="336"/>
    <x v="9"/>
    <n v="1749.046472393258"/>
    <n v="1106.1091634154741"/>
    <n v="2069.4542865168537"/>
    <n v="0.84517279931663458"/>
    <n v="874.523236196629"/>
  </r>
  <r>
    <x v="336"/>
    <x v="10"/>
    <n v="1733.0122193258428"/>
    <n v="1099.2388667597572"/>
    <n v="2052.2323061797752"/>
    <n v="0.84445226503223714"/>
    <n v="866.5061096629214"/>
  </r>
  <r>
    <x v="336"/>
    <x v="11"/>
    <n v="1787.318779752809"/>
    <n v="1144.1556348870531"/>
    <n v="2122.1688286516851"/>
    <n v="0.84221328464633871"/>
    <n v="893.65938987640448"/>
  </r>
  <r>
    <x v="336"/>
    <x v="12"/>
    <n v="1966.7994901685393"/>
    <n v="1236.385409462031"/>
    <n v="2323.1334691011234"/>
    <n v="0.8466149346681926"/>
    <n v="983.39974508426963"/>
  </r>
  <r>
    <x v="336"/>
    <x v="13"/>
    <n v="2041.0506029325843"/>
    <n v="1300.1659989639468"/>
    <n v="2419.9833033707864"/>
    <n v="0.84341515914164034"/>
    <n v="1020.5253014662921"/>
  </r>
  <r>
    <x v="336"/>
    <x v="14"/>
    <n v="2106.5086074943824"/>
    <n v="1341.4036123521632"/>
    <n v="2497.3470252808988"/>
    <n v="0.84349855513470118"/>
    <n v="1053.2543037471912"/>
  </r>
  <r>
    <x v="336"/>
    <x v="15"/>
    <n v="2190.3024713258424"/>
    <n v="1405.1681687321754"/>
    <n v="2602.2917780898874"/>
    <n v="0.84168212410583343"/>
    <n v="1095.1512356629212"/>
  </r>
  <r>
    <x v="336"/>
    <x v="16"/>
    <n v="2286.6214491910114"/>
    <n v="1460.244327587149"/>
    <n v="2713.1072865168539"/>
    <n v="0.84280539164620571"/>
    <n v="1143.3107245955057"/>
  </r>
  <r>
    <x v="336"/>
    <x v="17"/>
    <n v="2352.3874151460677"/>
    <n v="1496.8044221380319"/>
    <n v="2788.2162808988769"/>
    <n v="0.84368900334650332"/>
    <n v="1176.1937075730339"/>
  </r>
  <r>
    <x v="336"/>
    <x v="18"/>
    <n v="2433.7540569438206"/>
    <n v="1574.4595459329544"/>
    <n v="2898.6344494382024"/>
    <n v="0.83962089714883414"/>
    <n v="1216.8770284719103"/>
  </r>
  <r>
    <x v="336"/>
    <x v="19"/>
    <n v="2466.3939125056181"/>
    <n v="1585.94341646313"/>
    <n v="2932.2884325842701"/>
    <n v="0.84111572555362424"/>
    <n v="1233.1969562528091"/>
  </r>
  <r>
    <x v="336"/>
    <x v="20"/>
    <n v="2305.6785864606745"/>
    <n v="1483.3789895626724"/>
    <n v="2741.6358202247193"/>
    <n v="0.84098645394547278"/>
    <n v="1152.8392932303373"/>
  </r>
  <r>
    <x v="336"/>
    <x v="21"/>
    <n v="2278.4483158988764"/>
    <n v="1478.2498385732952"/>
    <n v="2715.9803595505618"/>
    <n v="0.83890456272515612"/>
    <n v="1139.2241579494382"/>
  </r>
  <r>
    <x v="336"/>
    <x v="22"/>
    <n v="2301.1321037865173"/>
    <n v="1484.9526671580027"/>
    <n v="2738.6663511235956"/>
    <n v="0.84023820676163385"/>
    <n v="1150.5660518932586"/>
  </r>
  <r>
    <x v="336"/>
    <x v="23"/>
    <n v="2209.1448460449442"/>
    <n v="1418.7507708896808"/>
    <n v="2625.4856123595505"/>
    <n v="0.84142332970530476"/>
    <n v="1104.5724230224721"/>
  </r>
  <r>
    <x v="336"/>
    <x v="24"/>
    <n v="2150.0041021685392"/>
    <n v="1371.5406537744741"/>
    <n v="2550.2237949438199"/>
    <n v="0.84306487392644791"/>
    <n v="1075.0020510842696"/>
  </r>
  <r>
    <x v="336"/>
    <x v="25"/>
    <n v="2105.85216347191"/>
    <n v="1351.570645661084"/>
    <n v="2502.2702780898876"/>
    <n v="0.84157662020403967"/>
    <n v="1052.926081735955"/>
  </r>
  <r>
    <x v="336"/>
    <x v="26"/>
    <n v="2090.6202308764045"/>
    <n v="1349.7051579556953"/>
    <n v="2488.4527247191013"/>
    <n v="0.84012857070145686"/>
    <n v="1045.3101154382023"/>
  </r>
  <r>
    <x v="336"/>
    <x v="27"/>
    <n v="2206.4988093370789"/>
    <n v="1420.1752869838203"/>
    <n v="2624.030266853933"/>
    <n v="0.84088161528050853"/>
    <n v="1103.2494046685395"/>
  </r>
  <r>
    <x v="336"/>
    <x v="28"/>
    <n v="2181.6714480674154"/>
    <n v="1398.5793339292654"/>
    <n v="2591.4695561797753"/>
    <n v="0.84186651657352851"/>
    <n v="1090.8357240337077"/>
  </r>
  <r>
    <x v="336"/>
    <x v="29"/>
    <n v="2054.9372304943822"/>
    <n v="1319.7549090377188"/>
    <n v="2442.236688202247"/>
    <n v="0.84141608404345136"/>
    <n v="1027.4686152471911"/>
  </r>
  <r>
    <x v="336"/>
    <x v="30"/>
    <n v="1836.9005640674161"/>
    <n v="1165.2274475021877"/>
    <n v="2175.306573033708"/>
    <n v="0.84443295802009788"/>
    <n v="918.45028203370805"/>
  </r>
  <r>
    <x v="336"/>
    <x v="31"/>
    <n v="1736.2741788202247"/>
    <n v="1101.0402866806039"/>
    <n v="2055.9517837078652"/>
    <n v="0.84451113716727899"/>
    <n v="868.13708941011237"/>
  </r>
  <r>
    <x v="336"/>
    <x v="32"/>
    <n v="1729.7502598314607"/>
    <n v="1098.1657497665547"/>
    <n v="2048.9031151685394"/>
    <n v="0.84423233437720369"/>
    <n v="864.87512991573033"/>
  </r>
  <r>
    <x v="336"/>
    <x v="33"/>
    <n v="1758.5446501011236"/>
    <n v="1119.7646330890516"/>
    <n v="2084.790665730337"/>
    <n v="0.84351137934756437"/>
    <n v="879.27232505056179"/>
  </r>
  <r>
    <x v="336"/>
    <x v="34"/>
    <n v="1722.0957983595504"/>
    <n v="1098.5233223769239"/>
    <n v="2042.6373707865164"/>
    <n v="0.84307465582912466"/>
    <n v="861.04789917977519"/>
  </r>
  <r>
    <x v="336"/>
    <x v="35"/>
    <n v="1745.8533990000001"/>
    <n v="1116.3662008019867"/>
    <n v="2072.2638792134835"/>
    <n v="0.84248604461639764"/>
    <n v="872.92669950000004"/>
  </r>
  <r>
    <x v="336"/>
    <x v="36"/>
    <n v="1720.3209682247191"/>
    <n v="1084.8296123994915"/>
    <n v="2033.804199438202"/>
    <n v="0.84586361297706214"/>
    <n v="860.16048411235954"/>
  </r>
  <r>
    <x v="336"/>
    <x v="37"/>
    <n v="1713.6592770337081"/>
    <n v="1077.4947398007459"/>
    <n v="2024.2586376404495"/>
    <n v="0.84656142509102128"/>
    <n v="856.82963851685406"/>
  </r>
  <r>
    <x v="336"/>
    <x v="38"/>
    <n v="1700.1981224494382"/>
    <n v="1067.6703567863253"/>
    <n v="2007.6338426966292"/>
    <n v="0.84686663787543692"/>
    <n v="850.09906122471909"/>
  </r>
  <r>
    <x v="336"/>
    <x v="39"/>
    <n v="1716.3012616179774"/>
    <n v="1088.6869360695734"/>
    <n v="2032.4687612359548"/>
    <n v="0.84444164375460595"/>
    <n v="858.15063080898869"/>
  </r>
  <r>
    <x v="336"/>
    <x v="40"/>
    <n v="1677.3400932471909"/>
    <n v="1066.7399854119931"/>
    <n v="1987.8138707865166"/>
    <n v="0.84381144426943711"/>
    <n v="838.67004662359545"/>
  </r>
  <r>
    <x v="336"/>
    <x v="41"/>
    <n v="1734.7141112359552"/>
    <n v="1100.4711179638614"/>
    <n v="2054.3295084269662"/>
    <n v="0.84441863105215986"/>
    <n v="867.35705561797761"/>
  </r>
  <r>
    <x v="336"/>
    <x v="42"/>
    <n v="1756.3929724719098"/>
    <n v="1110.5436079416386"/>
    <n v="2078.0335365168539"/>
    <n v="0.84521878093263614"/>
    <n v="878.19648623595492"/>
  </r>
  <r>
    <x v="336"/>
    <x v="43"/>
    <n v="1764.1811540224717"/>
    <n v="1132.2622528207946"/>
    <n v="2096.2712022471906"/>
    <n v="0.84158058944438097"/>
    <n v="882.09057701123584"/>
  </r>
  <r>
    <x v="336"/>
    <x v="44"/>
    <n v="1771.9166579662922"/>
    <n v="1133.3898012633406"/>
    <n v="2103.3927556179774"/>
    <n v="0.84240884315763587"/>
    <n v="885.95832898314609"/>
  </r>
  <r>
    <x v="336"/>
    <x v="45"/>
    <n v="1762.1145709887642"/>
    <n v="1124.9544427195115"/>
    <n v="2090.5908876404496"/>
    <n v="0.84287871979466"/>
    <n v="881.05728549438209"/>
  </r>
  <r>
    <x v="336"/>
    <x v="46"/>
    <n v="1821.2188457528091"/>
    <n v="1158.220798595863"/>
    <n v="2158.3126516853931"/>
    <n v="0.84381604506216801"/>
    <n v="910.60942287640455"/>
  </r>
  <r>
    <x v="336"/>
    <x v="47"/>
    <n v="1770.5551444382022"/>
    <n v="1112.7717812742653"/>
    <n v="2091.2021797752805"/>
    <n v="0.84666856297388959"/>
    <n v="885.2775722191011"/>
  </r>
  <r>
    <x v="337"/>
    <x v="0"/>
    <n v="1728.3441729438205"/>
    <n v="1089.4422871914999"/>
    <n v="2043.051168539326"/>
    <n v="0.84596225467005581"/>
    <n v="864.17208647191023"/>
  </r>
  <r>
    <x v="337"/>
    <x v="1"/>
    <n v="1725.9655763932583"/>
    <n v="1095.7135878563786"/>
    <n v="2044.3936601123596"/>
    <n v="0.84424326394085936"/>
    <n v="862.98278819662914"/>
  </r>
  <r>
    <x v="337"/>
    <x v="2"/>
    <n v="1788.4006967528087"/>
    <n v="1131.3278184454718"/>
    <n v="2116.1946235955052"/>
    <n v="0.84510218333049136"/>
    <n v="894.20034837640435"/>
  </r>
  <r>
    <x v="337"/>
    <x v="3"/>
    <n v="1778.5945576516854"/>
    <n v="1130.3024370712428"/>
    <n v="2107.3638033707862"/>
    <n v="0.84399027581605734"/>
    <n v="889.29727882584268"/>
  </r>
  <r>
    <x v="337"/>
    <x v="4"/>
    <n v="1837.285515808989"/>
    <n v="1178.0472081329067"/>
    <n v="2182.5245224719101"/>
    <n v="0.84181666546779221"/>
    <n v="918.64275790449449"/>
  </r>
  <r>
    <x v="337"/>
    <x v="5"/>
    <n v="1841.6537050449435"/>
    <n v="1165.3383542765907"/>
    <n v="2179.3810702247188"/>
    <n v="0.8450351938016275"/>
    <n v="920.82685252247177"/>
  </r>
  <r>
    <x v="337"/>
    <x v="6"/>
    <n v="1813.0376082134835"/>
    <n v="1162.3745910391967"/>
    <n v="2153.6527247191011"/>
    <n v="0.84184306383470264"/>
    <n v="906.51880410674175"/>
  </r>
  <r>
    <x v="337"/>
    <x v="7"/>
    <n v="1747.295955"/>
    <n v="1105.4636565221608"/>
    <n v="2067.6298146067415"/>
    <n v="0.84507194791652385"/>
    <n v="873.64797750000002"/>
  </r>
  <r>
    <x v="337"/>
    <x v="8"/>
    <n v="1789.3651021685394"/>
    <n v="1135.920128535807"/>
    <n v="2119.4673876404495"/>
    <n v="0.84425224591947845"/>
    <n v="894.68255108426968"/>
  </r>
  <r>
    <x v="337"/>
    <x v="9"/>
    <n v="1829.9268593595507"/>
    <n v="1169.0545294592077"/>
    <n v="2171.4789438202247"/>
    <n v="0.84270992567867564"/>
    <n v="914.96342967977534"/>
  </r>
  <r>
    <x v="337"/>
    <x v="10"/>
    <n v="1775.8229051123596"/>
    <n v="1127.1542579009533"/>
    <n v="2103.3363286516851"/>
    <n v="0.84428860992037658"/>
    <n v="887.91145255617982"/>
  </r>
  <r>
    <x v="337"/>
    <x v="11"/>
    <n v="1782.4278665730337"/>
    <n v="1140.9460973454716"/>
    <n v="2116.3192331460673"/>
    <n v="0.84223015065799922"/>
    <n v="891.21393328651686"/>
  </r>
  <r>
    <x v="337"/>
    <x v="12"/>
    <n v="1971.3459728426967"/>
    <n v="1254.5666223977282"/>
    <n v="2336.6947500000001"/>
    <n v="0.84364719561367463"/>
    <n v="985.67298642134836"/>
  </r>
  <r>
    <x v="337"/>
    <x v="13"/>
    <n v="2072.4140395617978"/>
    <n v="1328.2737121325738"/>
    <n v="2461.5464662921349"/>
    <n v="0.84191546572082665"/>
    <n v="1036.2070197808989"/>
  </r>
  <r>
    <x v="337"/>
    <x v="14"/>
    <n v="2079.0797828764048"/>
    <n v="1332.8750226884949"/>
    <n v="2469.6413848314605"/>
    <n v="0.84185493312758475"/>
    <n v="1039.5398914382024"/>
  </r>
  <r>
    <x v="337"/>
    <x v="15"/>
    <n v="2130.0595498314606"/>
    <n v="1362.1592801164024"/>
    <n v="2528.3653988764045"/>
    <n v="0.84246507675593507"/>
    <n v="1065.0297749157303"/>
  </r>
  <r>
    <x v="337"/>
    <x v="16"/>
    <n v="2189.6176624382024"/>
    <n v="1399.2308668722385"/>
    <n v="2598.5135224719102"/>
    <n v="0.84264239670196761"/>
    <n v="1094.8088312191012"/>
  </r>
  <r>
    <x v="337"/>
    <x v="17"/>
    <n v="2283.5783043707861"/>
    <n v="1466.6352488173698"/>
    <n v="2713.9913089887636"/>
    <n v="0.84140958624574591"/>
    <n v="1141.789152185393"/>
  </r>
  <r>
    <x v="337"/>
    <x v="18"/>
    <n v="2309.4592177752811"/>
    <n v="1477.1064765682065"/>
    <n v="2741.4312724719098"/>
    <n v="0.84242827495466421"/>
    <n v="1154.7296088876406"/>
  </r>
  <r>
    <x v="337"/>
    <x v="19"/>
    <n v="2322.8757989999999"/>
    <n v="1498.4218898614115"/>
    <n v="2764.2395224719098"/>
    <n v="0.84033086862269368"/>
    <n v="1161.4378995"/>
  </r>
  <r>
    <x v="337"/>
    <x v="20"/>
    <n v="2383.175450224719"/>
    <n v="1523.2239392927295"/>
    <n v="2828.3805252808988"/>
    <n v="0.84259364287202321"/>
    <n v="1191.5877251123595"/>
  </r>
  <r>
    <x v="337"/>
    <x v="21"/>
    <n v="2254.6096727865165"/>
    <n v="1436.0368612594098"/>
    <n v="2673.1005674157304"/>
    <n v="0.84344364004464012"/>
    <n v="1127.3048363932583"/>
  </r>
  <r>
    <x v="337"/>
    <x v="22"/>
    <n v="2182.1171816629212"/>
    <n v="1410.0028603758326"/>
    <n v="2598.0268398876406"/>
    <n v="0.83991325576809417"/>
    <n v="1091.0585908314606"/>
  </r>
  <r>
    <x v="337"/>
    <x v="23"/>
    <n v="2233.295502674157"/>
    <n v="1431.9323511051323"/>
    <n v="2652.9302780898875"/>
    <n v="0.8418221621271299"/>
    <n v="1116.6477513370785"/>
  </r>
  <r>
    <x v="337"/>
    <x v="24"/>
    <n v="2347.7274730112358"/>
    <n v="1499.2902199536202"/>
    <n v="2785.6229915730337"/>
    <n v="0.84280158517986692"/>
    <n v="1173.8637365056179"/>
  </r>
  <r>
    <x v="337"/>
    <x v="25"/>
    <n v="2338.4278493595507"/>
    <n v="1511.70638745572"/>
    <n v="2784.5109101123589"/>
    <n v="0.83979841517848164"/>
    <n v="1169.2139246797753"/>
  </r>
  <r>
    <x v="337"/>
    <x v="26"/>
    <n v="2245.8935549325843"/>
    <n v="1427.035089863125"/>
    <n v="2660.9146938202243"/>
    <n v="0.84403064861436716"/>
    <n v="1122.9467774662921"/>
  </r>
  <r>
    <x v="337"/>
    <x v="27"/>
    <n v="2178.9281603932586"/>
    <n v="1381.284975706101"/>
    <n v="2579.8597078651687"/>
    <n v="0.84459172479433753"/>
    <n v="1089.4640801966293"/>
  </r>
  <r>
    <x v="337"/>
    <x v="28"/>
    <n v="2088.4604490000002"/>
    <n v="1331.8079917015668"/>
    <n v="2476.9698370786518"/>
    <n v="0.84315134473463704"/>
    <n v="1044.2302245000001"/>
  </r>
  <r>
    <x v="337"/>
    <x v="29"/>
    <n v="2010.4651740337083"/>
    <n v="1281.3829804392863"/>
    <n v="2384.0957528089884"/>
    <n v="0.84328205847644278"/>
    <n v="1005.2325870168542"/>
  </r>
  <r>
    <x v="337"/>
    <x v="30"/>
    <n v="1920.1879124494378"/>
    <n v="1217.3990681680743"/>
    <n v="2273.5835393258426"/>
    <n v="0.84456448563962039"/>
    <n v="960.09395622471891"/>
  </r>
  <r>
    <x v="337"/>
    <x v="31"/>
    <n v="1973.1856369550562"/>
    <n v="1258.4089081685509"/>
    <n v="2340.3107780898877"/>
    <n v="0.84312974816341646"/>
    <n v="986.59281847752811"/>
  </r>
  <r>
    <x v="337"/>
    <x v="32"/>
    <n v="1925.1598681011235"/>
    <n v="1230.1103681512184"/>
    <n v="2284.6032556179775"/>
    <n v="0.84266704223897038"/>
    <n v="962.57993405056175"/>
  </r>
  <r>
    <x v="337"/>
    <x v="33"/>
    <n v="1908.6272038314605"/>
    <n v="1203.8716990118339"/>
    <n v="2256.5825646067415"/>
    <n v="0.84580428554542175"/>
    <n v="954.31360191573026"/>
  </r>
  <r>
    <x v="337"/>
    <x v="34"/>
    <n v="1908.1206883820228"/>
    <n v="1203.6082290348756"/>
    <n v="2256.0135926966295"/>
    <n v="0.84579308145977616"/>
    <n v="954.06034419101138"/>
  </r>
  <r>
    <x v="337"/>
    <x v="35"/>
    <n v="1849.4621472134831"/>
    <n v="1168.0256074153526"/>
    <n v="2187.4172106741576"/>
    <n v="0.84550040942737337"/>
    <n v="924.73107360674157"/>
  </r>
  <r>
    <x v="337"/>
    <x v="36"/>
    <n v="1830.3523323370787"/>
    <n v="1153.7986903424635"/>
    <n v="2163.6638089887642"/>
    <n v="0.84595043126988112"/>
    <n v="915.17616616853934"/>
  </r>
  <r>
    <x v="337"/>
    <x v="37"/>
    <n v="1912.4726691235956"/>
    <n v="1196.7298411193121"/>
    <n v="2256.0394550561796"/>
    <n v="0.84771242135744096"/>
    <n v="956.23633456179778"/>
  </r>
  <r>
    <x v="337"/>
    <x v="38"/>
    <n v="1797.3599420224723"/>
    <n v="1125.3995026185989"/>
    <n v="2120.6194382022472"/>
    <n v="0.84756364562336661"/>
    <n v="898.67997101123615"/>
  </r>
  <r>
    <x v="337"/>
    <x v="39"/>
    <n v="1804.6780772359552"/>
    <n v="1137.4713423369981"/>
    <n v="2133.2379185393261"/>
    <n v="0.84598068576976038"/>
    <n v="902.33903861797762"/>
  </r>
  <r>
    <x v="337"/>
    <x v="40"/>
    <n v="1736.5659317191009"/>
    <n v="1104.0546649304595"/>
    <n v="2057.8138735955054"/>
    <n v="0.84388872774236601"/>
    <n v="868.28296585955047"/>
  </r>
  <r>
    <x v="337"/>
    <x v="41"/>
    <n v="1810.423988494382"/>
    <n v="1146.3805246917889"/>
    <n v="2142.8540140449436"/>
    <n v="0.84486576156298565"/>
    <n v="905.211994247191"/>
  </r>
  <r>
    <x v="337"/>
    <x v="42"/>
    <n v="1827.3091875168539"/>
    <n v="1174.4991502618743"/>
    <n v="2172.2124943820227"/>
    <n v="0.84122027299023938"/>
    <n v="913.65459375842693"/>
  </r>
  <r>
    <x v="337"/>
    <x v="43"/>
    <n v="1850.9209117078653"/>
    <n v="1176.7006877158192"/>
    <n v="2193.2926685393259"/>
    <n v="0.84390056022050586"/>
    <n v="925.46045585393267"/>
  </r>
  <r>
    <x v="337"/>
    <x v="44"/>
    <n v="1882.5882576067415"/>
    <n v="1196.5898357754368"/>
    <n v="2230.6872893258424"/>
    <n v="0.84394987437961189"/>
    <n v="941.29412880337077"/>
  </r>
  <r>
    <x v="337"/>
    <x v="45"/>
    <n v="1913.5545861235955"/>
    <n v="1214.9866689691592"/>
    <n v="2266.6900449438203"/>
    <n v="0.84420655148332058"/>
    <n v="956.77729306179776"/>
  </r>
  <r>
    <x v="337"/>
    <x v="46"/>
    <n v="1893.4884700786517"/>
    <n v="1196.405234126911"/>
    <n v="2239.7955421348311"/>
    <n v="0.84538451588929342"/>
    <n v="946.74423503932587"/>
  </r>
  <r>
    <x v="337"/>
    <x v="47"/>
    <n v="1773.1160865505615"/>
    <n v="1117.574724907621"/>
    <n v="2095.9279382022473"/>
    <n v="0.84598141674251781"/>
    <n v="886.55804327528074"/>
  </r>
  <r>
    <x v="338"/>
    <x v="0"/>
    <n v="1795.1393782921346"/>
    <n v="1126.6620907539111"/>
    <n v="2119.4086095505618"/>
    <n v="0.84700013494462911"/>
    <n v="897.56968914606728"/>
  </r>
  <r>
    <x v="338"/>
    <x v="1"/>
    <n v="1802.7654748988766"/>
    <n v="1132.7989020411756"/>
    <n v="2129.1305056179776"/>
    <n v="0.84671440766174455"/>
    <n v="901.38273744943831"/>
  </r>
  <r>
    <x v="338"/>
    <x v="2"/>
    <n v="1798.737664044944"/>
    <n v="1139.7680375875059"/>
    <n v="2129.44320505618"/>
    <n v="0.84469858589043179"/>
    <n v="899.36883202247202"/>
  </r>
  <r>
    <x v="338"/>
    <x v="3"/>
    <n v="1837.5934772022474"/>
    <n v="1150.7544094007321"/>
    <n v="2168.1756151685395"/>
    <n v="0.8475298146268494"/>
    <n v="918.79673860112371"/>
  </r>
  <r>
    <x v="338"/>
    <x v="4"/>
    <n v="1808.1588514044947"/>
    <n v="1126.9995358898045"/>
    <n v="2130.6258202247191"/>
    <n v="0.84865152493730056"/>
    <n v="904.07942570224736"/>
  </r>
  <r>
    <x v="338"/>
    <x v="5"/>
    <n v="1841.7104347752811"/>
    <n v="1156.7130744422657"/>
    <n v="2174.8292949438201"/>
    <n v="0.84682988180130059"/>
    <n v="920.85521738764055"/>
  </r>
  <r>
    <x v="338"/>
    <x v="6"/>
    <n v="1886.4418271460679"/>
    <n v="1200.2918348758265"/>
    <n v="2235.9255926966293"/>
    <n v="0.84369615577007284"/>
    <n v="943.22091357303395"/>
  </r>
  <r>
    <x v="338"/>
    <x v="7"/>
    <n v="1870.338687977528"/>
    <n v="1172.7790548234207"/>
    <n v="2207.6180646067419"/>
    <n v="0.84722023159866844"/>
    <n v="935.16934398876401"/>
  </r>
  <r>
    <x v="338"/>
    <x v="8"/>
    <n v="1817.4139016966294"/>
    <n v="1147.3621825749785"/>
    <n v="2149.2866882022472"/>
    <n v="0.84558933513741252"/>
    <n v="908.7069508483147"/>
  </r>
  <r>
    <x v="338"/>
    <x v="9"/>
    <n v="1790.7347199438202"/>
    <n v="1126.9986629618397"/>
    <n v="2115.8584129213482"/>
    <n v="0.84633957972233487"/>
    <n v="895.3673599719101"/>
  </r>
  <r>
    <x v="338"/>
    <x v="10"/>
    <n v="1794.7422701797755"/>
    <n v="1131.9026235664405"/>
    <n v="2121.8631825842695"/>
    <n v="0.84583317384013168"/>
    <n v="897.37113508988773"/>
  </r>
  <r>
    <x v="338"/>
    <x v="11"/>
    <n v="1804.4471061910117"/>
    <n v="1134.0511977430058"/>
    <n v="2131.220654494382"/>
    <n v="0.84667305676948068"/>
    <n v="902.22355309550585"/>
  </r>
  <r>
    <x v="338"/>
    <x v="12"/>
    <n v="1885.1410954719101"/>
    <n v="1196.0784945544465"/>
    <n v="2232.5681882022473"/>
    <n v="0.84438231514438122"/>
    <n v="942.57054773595507"/>
  </r>
  <r>
    <x v="338"/>
    <x v="13"/>
    <n v="2005.2176739775282"/>
    <n v="1267.8111906865015"/>
    <n v="2372.391859550562"/>
    <n v="0.8452303804302409"/>
    <n v="1002.6088369887641"/>
  </r>
  <r>
    <x v="338"/>
    <x v="14"/>
    <n v="2088.7400455280904"/>
    <n v="1327.0602778493951"/>
    <n v="2474.6563314606742"/>
    <n v="0.84405257367401987"/>
    <n v="1044.3700227640452"/>
  </r>
  <r>
    <x v="338"/>
    <x v="15"/>
    <n v="2169.6163803707864"/>
    <n v="1389.6070409822073"/>
    <n v="2576.4787921348311"/>
    <n v="0.84208586812122577"/>
    <n v="1084.8081901853932"/>
  </r>
  <r>
    <x v="338"/>
    <x v="16"/>
    <n v="2099.7415610898875"/>
    <n v="1338.0057014517076"/>
    <n v="2489.8140252808989"/>
    <n v="0.84333269062254412"/>
    <n v="1049.8707805449437"/>
  </r>
  <r>
    <x v="338"/>
    <x v="17"/>
    <n v="1972.9344052921354"/>
    <n v="1259.1261850951616"/>
    <n v="2340.4847612359554"/>
    <n v="0.84295973123545342"/>
    <n v="986.46720264606768"/>
  </r>
  <r>
    <x v="338"/>
    <x v="18"/>
    <n v="1987.3518610449437"/>
    <n v="1263.9493001050321"/>
    <n v="2355.235710674157"/>
    <n v="0.84380168491759533"/>
    <n v="993.67593052247184"/>
  </r>
  <r>
    <x v="338"/>
    <x v="19"/>
    <n v="2033.3758808426965"/>
    <n v="1281.8201954409872"/>
    <n v="2403.6806123595502"/>
    <n v="0.84594262248787389"/>
    <n v="1016.6879404213482"/>
  </r>
  <r>
    <x v="338"/>
    <x v="20"/>
    <n v="2049.106224640449"/>
    <n v="1301.9405861927787"/>
    <n v="2427.7326067415725"/>
    <n v="0.8440411513814513"/>
    <n v="1024.5531123202245"/>
  </r>
  <r>
    <x v="338"/>
    <x v="21"/>
    <n v="2107.0556441797758"/>
    <n v="1355.4908953056529"/>
    <n v="2505.401974719101"/>
    <n v="0.84100502252378606"/>
    <n v="1053.5278220898879"/>
  </r>
  <r>
    <x v="338"/>
    <x v="22"/>
    <n v="2119.3052138089888"/>
    <n v="1362.3493299910895"/>
    <n v="2519.4146713483142"/>
    <n v="0.84118951830775879"/>
    <n v="1059.6526069044944"/>
  </r>
  <r>
    <x v="338"/>
    <x v="23"/>
    <n v="2079.8658948539328"/>
    <n v="1326.8804667338943"/>
    <n v="2467.0739578651687"/>
    <n v="0.84304967357107596"/>
    <n v="1039.9329474269664"/>
  </r>
  <r>
    <x v="338"/>
    <x v="24"/>
    <n v="2055.3951204606742"/>
    <n v="1301.3487631079552"/>
    <n v="2432.7263932584269"/>
    <n v="0.84489366587076409"/>
    <n v="1027.6975602303371"/>
  </r>
  <r>
    <x v="338"/>
    <x v="25"/>
    <n v="2024.842108550562"/>
    <n v="1292.4990611002333"/>
    <n v="2402.1947022471909"/>
    <n v="0.84291340192215669"/>
    <n v="1012.421054275281"/>
  </r>
  <r>
    <x v="338"/>
    <x v="26"/>
    <n v="1975.7222663258428"/>
    <n v="1263.5620470788094"/>
    <n v="2345.2222752808989"/>
    <n v="0.84244563389591753"/>
    <n v="987.86113316292142"/>
  </r>
  <r>
    <x v="338"/>
    <x v="27"/>
    <n v="1904.2306497303368"/>
    <n v="1210.8578009649825"/>
    <n v="2256.6060758426966"/>
    <n v="0.84384716947960436"/>
    <n v="952.11532486516842"/>
  </r>
  <r>
    <x v="338"/>
    <x v="28"/>
    <n v="1891.847360022472"/>
    <n v="1197.6321209417742"/>
    <n v="2239.0643426966294"/>
    <n v="0.84492764408190935"/>
    <n v="945.923680011236"/>
  </r>
  <r>
    <x v="338"/>
    <x v="29"/>
    <n v="1948.1597216292134"/>
    <n v="1250.9135843025406"/>
    <n v="2315.1913735955054"/>
    <n v="0.8414681152701905"/>
    <n v="974.07986081460672"/>
  </r>
  <r>
    <x v="338"/>
    <x v="30"/>
    <n v="1974.1824593595502"/>
    <n v="1267.8470669861981"/>
    <n v="2346.237960674157"/>
    <n v="0.84142465191054105"/>
    <n v="987.0912296797751"/>
  </r>
  <r>
    <x v="338"/>
    <x v="31"/>
    <n v="1911.7270783820225"/>
    <n v="1219.6008818199741"/>
    <n v="2267.6257921348315"/>
    <n v="0.84305227300411323"/>
    <n v="955.86353919101123"/>
  </r>
  <r>
    <x v="338"/>
    <x v="32"/>
    <n v="1898.5860415617979"/>
    <n v="1215.6652784839471"/>
    <n v="2254.4336376404494"/>
    <n v="0.84215654427020914"/>
    <n v="949.29302078089893"/>
  </r>
  <r>
    <x v="338"/>
    <x v="33"/>
    <n v="1874.8243887977526"/>
    <n v="1202.6021254096449"/>
    <n v="2227.3792584269663"/>
    <n v="0.84171762922934046"/>
    <n v="937.4121943988763"/>
  </r>
  <r>
    <x v="338"/>
    <x v="34"/>
    <n v="1802.4818262471911"/>
    <n v="1160.5141105077748"/>
    <n v="2143.7662499999997"/>
    <n v="0.84080147555601803"/>
    <n v="901.24091312359553"/>
  </r>
  <r>
    <x v="338"/>
    <x v="35"/>
    <n v="1772.7311348089888"/>
    <n v="1114.4569238313065"/>
    <n v="2093.941238764045"/>
    <n v="0.84660023022200404"/>
    <n v="886.36556740449441"/>
  </r>
  <r>
    <x v="338"/>
    <x v="36"/>
    <n v="1792.6270616629213"/>
    <n v="1145.3947712330444"/>
    <n v="2127.3083848314604"/>
    <n v="0.84267380998686048"/>
    <n v="896.31353083146064"/>
  </r>
  <r>
    <x v="338"/>
    <x v="37"/>
    <n v="1801.2661891685398"/>
    <n v="1139.910419928784"/>
    <n v="2131.6556123595506"/>
    <n v="0.84500806730909994"/>
    <n v="900.63309458426988"/>
  </r>
  <r>
    <x v="338"/>
    <x v="38"/>
    <n v="1751.2346191348315"/>
    <n v="1104.9740467142951"/>
    <n v="2070.6980308988764"/>
    <n v="0.8457218739782314"/>
    <n v="875.61730956741576"/>
  </r>
  <r>
    <x v="338"/>
    <x v="39"/>
    <n v="1754.9585207191012"/>
    <n v="1120.1763919333064"/>
    <n v="2081.9881264044943"/>
    <n v="0.84292436563979856"/>
    <n v="877.47926035955061"/>
  </r>
  <r>
    <x v="338"/>
    <x v="40"/>
    <n v="1723.9233061011234"/>
    <n v="1115.1279094291569"/>
    <n v="2053.1492443820225"/>
    <n v="0.83964831627230641"/>
    <n v="861.96165305056172"/>
  </r>
  <r>
    <x v="338"/>
    <x v="41"/>
    <n v="1735.0261247528088"/>
    <n v="1105.6637596109349"/>
    <n v="2057.3789157303368"/>
    <n v="0.84331870589667346"/>
    <n v="867.51306237640438"/>
  </r>
  <r>
    <x v="338"/>
    <x v="42"/>
    <n v="1757.2641790449438"/>
    <n v="1111.2070537656925"/>
    <n v="2079.1244578651686"/>
    <n v="0.84519431840520565"/>
    <n v="878.63208952247192"/>
  </r>
  <r>
    <x v="338"/>
    <x v="43"/>
    <n v="1789.5474477303371"/>
    <n v="1143.1056170808247"/>
    <n v="2123.4807556179776"/>
    <n v="0.84274248447782196"/>
    <n v="894.77372386516856"/>
  </r>
  <r>
    <x v="338"/>
    <x v="44"/>
    <n v="1750.7281036853931"/>
    <n v="1121.3457658189252"/>
    <n v="2079.0539241573038"/>
    <n v="0.84207921850560474"/>
    <n v="875.36405184269654"/>
  </r>
  <r>
    <x v="338"/>
    <x v="45"/>
    <n v="1881.6562691797756"/>
    <n v="1196.7323093215168"/>
    <n v="2229.9772499999999"/>
    <n v="0.84380065723978825"/>
    <n v="940.82813458988778"/>
  </r>
  <r>
    <x v="338"/>
    <x v="46"/>
    <n v="1887.6817769662923"/>
    <n v="1210.7146019593699"/>
    <n v="2242.5816235955058"/>
    <n v="0.84174495907078439"/>
    <n v="943.84088848314616"/>
  </r>
  <r>
    <x v="338"/>
    <x v="47"/>
    <n v="1846.4068460224721"/>
    <n v="1180.4966073152441"/>
    <n v="2191.526974719101"/>
    <n v="0.84252070237882215"/>
    <n v="923.20342301123605"/>
  </r>
  <r>
    <x v="339"/>
    <x v="0"/>
    <n v="1831.0776624606738"/>
    <n v="1165.697752082292"/>
    <n v="2170.6442949438201"/>
    <n v="0.84356412827559346"/>
    <n v="915.53883123033688"/>
  </r>
  <r>
    <x v="339"/>
    <x v="1"/>
    <n v="1880.5135703258425"/>
    <n v="1182.0859891784123"/>
    <n v="2221.184047752809"/>
    <n v="0.84662663241633407"/>
    <n v="940.25678516292123"/>
  </r>
  <r>
    <x v="339"/>
    <x v="2"/>
    <n v="1883.4837769213486"/>
    <n v="1183.5634709524675"/>
    <n v="2224.4850252808988"/>
    <n v="0.84670553207410781"/>
    <n v="941.74188846067432"/>
  </r>
  <r>
    <x v="339"/>
    <x v="3"/>
    <n v="1894.5460743370791"/>
    <n v="1190.5150797925448"/>
    <n v="2237.5502191011237"/>
    <n v="0.84670549879240808"/>
    <n v="947.27303716853953"/>
  </r>
  <r>
    <x v="339"/>
    <x v="4"/>
    <n v="1808.5762201348318"/>
    <n v="1150.8751542297216"/>
    <n v="2143.7027696629216"/>
    <n v="0.84366930235352289"/>
    <n v="904.28811006741591"/>
  </r>
  <r>
    <x v="339"/>
    <x v="5"/>
    <n v="1842.9017591123597"/>
    <n v="1183.1346527996734"/>
    <n v="2189.9987443820223"/>
    <n v="0.84150813503429334"/>
    <n v="921.45087955617987"/>
  </r>
  <r>
    <x v="339"/>
    <x v="6"/>
    <n v="1819.3751295168543"/>
    <n v="1159.1863707032312"/>
    <n v="2157.2758061797754"/>
    <n v="0.843366955817627"/>
    <n v="909.68756475842713"/>
  </r>
  <r>
    <x v="339"/>
    <x v="7"/>
    <n v="1785.5439496179774"/>
    <n v="1132.3449301274115"/>
    <n v="2114.3254803370787"/>
    <n v="0.84449814667764167"/>
    <n v="892.77197480898872"/>
  </r>
  <r>
    <x v="339"/>
    <x v="8"/>
    <n v="1764.4161771910115"/>
    <n v="1127.7016495342018"/>
    <n v="2094.0094213483144"/>
    <n v="0.84260183321186743"/>
    <n v="882.20808859550573"/>
  </r>
  <r>
    <x v="339"/>
    <x v="9"/>
    <n v="1781.9740287303373"/>
    <n v="1126.3053371901535"/>
    <n v="2108.0785449438204"/>
    <n v="0.8453072268129489"/>
    <n v="890.98701436516865"/>
  </r>
  <r>
    <x v="339"/>
    <x v="10"/>
    <n v="1991.5255483483147"/>
    <n v="1270.6350380022836"/>
    <n v="2362.3478595505617"/>
    <n v="0.84302806646232187"/>
    <n v="995.76277417415736"/>
  </r>
  <r>
    <x v="339"/>
    <x v="11"/>
    <n v="2017.5320775842695"/>
    <n v="1291.1752640334978"/>
    <n v="2395.3223679775278"/>
    <n v="0.84227998058055009"/>
    <n v="1008.7660387921347"/>
  </r>
  <r>
    <x v="339"/>
    <x v="12"/>
    <n v="2076.3202867078653"/>
    <n v="1329.2674317091446"/>
    <n v="2465.3717443820228"/>
    <n v="0.84219359268608873"/>
    <n v="1038.1601433539327"/>
  </r>
  <r>
    <x v="339"/>
    <x v="13"/>
    <n v="2107.558107505618"/>
    <n v="1340.6041048568418"/>
    <n v="2497.8031432584266"/>
    <n v="0.84376469506570984"/>
    <n v="1053.779053752809"/>
  </r>
  <r>
    <x v="339"/>
    <x v="14"/>
    <n v="2049.766720786517"/>
    <n v="1304.8713543240281"/>
    <n v="2429.8627247191012"/>
    <n v="0.84357305453273113"/>
    <n v="1024.8833603932585"/>
  </r>
  <r>
    <x v="339"/>
    <x v="15"/>
    <n v="2007.8353458202248"/>
    <n v="1290.9160828184481"/>
    <n v="2387.0205505617978"/>
    <n v="0.84114707154392543"/>
    <n v="1003.9176729101124"/>
  </r>
  <r>
    <x v="339"/>
    <x v="16"/>
    <n v="2027.7636896629215"/>
    <n v="1285.3170700583739"/>
    <n v="2400.8051882022473"/>
    <n v="0.84461817211472123"/>
    <n v="1013.8818448314607"/>
  </r>
  <r>
    <x v="339"/>
    <x v="17"/>
    <n v="1971.4634844269665"/>
    <n v="1257.2877017871112"/>
    <n v="2338.2558960674155"/>
    <n v="0.84313418721306888"/>
    <n v="985.73174221348324"/>
  </r>
  <r>
    <x v="339"/>
    <x v="18"/>
    <n v="1949.983177247191"/>
    <n v="1248.9674052754078"/>
    <n v="2315.6757050561796"/>
    <n v="0.84207955932235479"/>
    <n v="974.99158862359548"/>
  </r>
  <r>
    <x v="339"/>
    <x v="19"/>
    <n v="2024.2504985056187"/>
    <n v="1280.7002664122497"/>
    <n v="2395.3670393258426"/>
    <n v="0.84506902920202498"/>
    <n v="1012.1252492528093"/>
  </r>
  <r>
    <x v="339"/>
    <x v="20"/>
    <n v="1942.3368200224725"/>
    <n v="1234.1031890229449"/>
    <n v="2301.2351039325845"/>
    <n v="0.8440410181051079"/>
    <n v="971.16841001123623"/>
  </r>
  <r>
    <x v="339"/>
    <x v="21"/>
    <n v="1902.1802751910116"/>
    <n v="1218.4886844625996"/>
    <n v="2258.9830617977527"/>
    <n v="0.84205158832718785"/>
    <n v="951.09013759550578"/>
  </r>
  <r>
    <x v="339"/>
    <x v="22"/>
    <n v="1937.2878740224717"/>
    <n v="1245.4563611870565"/>
    <n v="2303.0948426966293"/>
    <n v="0.84116721470061373"/>
    <n v="968.64393701123583"/>
  </r>
  <r>
    <x v="339"/>
    <x v="23"/>
    <n v="1850.653471550562"/>
    <n v="1164.5839915612576"/>
    <n v="2186.5896151685388"/>
    <n v="0.84636525240604721"/>
    <n v="925.32673577528101"/>
  </r>
  <r>
    <x v="339"/>
    <x v="24"/>
    <n v="1776.3658896741576"/>
    <n v="1123.8552307934335"/>
    <n v="2102.0291039325843"/>
    <n v="0.84507197657294131"/>
    <n v="888.18294483707882"/>
  </r>
  <r>
    <x v="339"/>
    <x v="25"/>
    <n v="1830.4455311797756"/>
    <n v="1180.0822328819365"/>
    <n v="2177.8716488764044"/>
    <n v="0.84047447521718233"/>
    <n v="915.22276558988779"/>
  </r>
  <r>
    <x v="339"/>
    <x v="26"/>
    <n v="1862.2465971573038"/>
    <n v="1192.8118207415143"/>
    <n v="2211.5068230337079"/>
    <n v="0.842071377651327"/>
    <n v="931.12329857865188"/>
  </r>
  <r>
    <x v="339"/>
    <x v="27"/>
    <n v="1832.8970659550562"/>
    <n v="1173.7921397689674"/>
    <n v="2176.5338595505618"/>
    <n v="0.84211741430640363"/>
    <n v="916.44853297752809"/>
  </r>
  <r>
    <x v="339"/>
    <x v="28"/>
    <n v="1709.7084565280902"/>
    <n v="1097.0492694162588"/>
    <n v="2031.4084044943822"/>
    <n v="0.84163699074270437"/>
    <n v="854.8542282640451"/>
  </r>
  <r>
    <x v="339"/>
    <x v="29"/>
    <n v="1668.3930043483147"/>
    <n v="1061.4697176906971"/>
    <n v="1977.436011235955"/>
    <n v="0.84371529337402962"/>
    <n v="834.19650217415733"/>
  </r>
  <r>
    <x v="339"/>
    <x v="30"/>
    <n v="1706.5842692359552"/>
    <n v="1090.5531695135385"/>
    <n v="2025.2743230337078"/>
    <n v="0.84264351245001767"/>
    <n v="853.29213461797758"/>
  </r>
  <r>
    <x v="339"/>
    <x v="31"/>
    <n v="1648.0108226629218"/>
    <n v="1069.3871984018474"/>
    <n v="1964.5683117977528"/>
    <n v="0.83886664198245509"/>
    <n v="824.00541133146089"/>
  </r>
  <r>
    <x v="339"/>
    <x v="32"/>
    <n v="1687.9769176853931"/>
    <n v="1082.8273496167881"/>
    <n v="2005.437893258427"/>
    <n v="0.84169992167784136"/>
    <n v="843.98845884269656"/>
  </r>
  <r>
    <x v="339"/>
    <x v="33"/>
    <n v="1711.8763426516855"/>
    <n v="1102.0775593561377"/>
    <n v="2035.9507752808986"/>
    <n v="0.84082403338828227"/>
    <n v="855.93817132584275"/>
  </r>
  <r>
    <x v="339"/>
    <x v="34"/>
    <n v="1686.0643153483147"/>
    <n v="1080.7270288774407"/>
    <n v="2002.6941320224719"/>
    <n v="0.84189806540532452"/>
    <n v="843.03215767415736"/>
  </r>
  <r>
    <x v="339"/>
    <x v="35"/>
    <n v="1682.7780431123597"/>
    <n v="1074.3808285277644"/>
    <n v="1996.505974719101"/>
    <n v="0.84286151127051778"/>
    <n v="841.38902155617984"/>
  </r>
  <r>
    <x v="339"/>
    <x v="36"/>
    <n v="1692.3694196629212"/>
    <n v="1083.3284778282455"/>
    <n v="2009.4065898876404"/>
    <n v="0.84222348437582917"/>
    <n v="846.18470983146062"/>
  </r>
  <r>
    <x v="339"/>
    <x v="37"/>
    <n v="1731.7722695056182"/>
    <n v="1109.1498609754267"/>
    <n v="2056.5137022471908"/>
    <n v="0.84209128663391752"/>
    <n v="865.88613475280908"/>
  </r>
  <r>
    <x v="339"/>
    <x v="38"/>
    <n v="1636.2394036179774"/>
    <n v="1040.8160800957626"/>
    <n v="1939.2208483146067"/>
    <n v="0.84376124825599264"/>
    <n v="818.11970180898868"/>
  </r>
  <r>
    <x v="339"/>
    <x v="39"/>
    <n v="1618.5113628876404"/>
    <n v="1044.9187944150208"/>
    <n v="1926.5083230337075"/>
    <n v="0.84012684686404127"/>
    <n v="809.25568144382021"/>
  </r>
  <r>
    <x v="339"/>
    <x v="40"/>
    <n v="1664.5151220674156"/>
    <n v="1065.1301639223846"/>
    <n v="1976.1358398876403"/>
    <n v="0.84230804809554849"/>
    <n v="832.25756103370782"/>
  </r>
  <r>
    <x v="339"/>
    <x v="41"/>
    <n v="1609.1144882696631"/>
    <n v="1031.8056874860481"/>
    <n v="1911.5105056179775"/>
    <n v="0.84180258677126552"/>
    <n v="804.55724413483154"/>
  </r>
  <r>
    <x v="339"/>
    <x v="42"/>
    <n v="1571.2919666292134"/>
    <n v="1001.088232663169"/>
    <n v="1863.0985196629213"/>
    <n v="0.84337567232542132"/>
    <n v="785.64598331460672"/>
  </r>
  <r>
    <x v="339"/>
    <x v="43"/>
    <n v="1597.1445151685393"/>
    <n v="1016.399726309318"/>
    <n v="1893.1294213483147"/>
    <n v="0.84365310535981708"/>
    <n v="798.57225758426966"/>
  </r>
  <r>
    <x v="339"/>
    <x v="44"/>
    <n v="1559.4395051123597"/>
    <n v="993.1316344158131"/>
    <n v="1848.8271994382021"/>
    <n v="0.84347499084080013"/>
    <n v="779.71975255617986"/>
  </r>
  <r>
    <x v="339"/>
    <x v="45"/>
    <n v="1565.8175476516858"/>
    <n v="997.95847904261336"/>
    <n v="1856.7998595505617"/>
    <n v="0.84328827342258195"/>
    <n v="782.9087738258429"/>
  </r>
  <r>
    <x v="339"/>
    <x v="46"/>
    <n v="1742.6603256067415"/>
    <n v="1119.7052113553641"/>
    <n v="2071.3775056179775"/>
    <n v="0.8413050353594691"/>
    <n v="871.33016280337074"/>
  </r>
  <r>
    <x v="339"/>
    <x v="47"/>
    <n v="1706.5113310112358"/>
    <n v="1090.1345767403393"/>
    <n v="2024.9874859550559"/>
    <n v="0.84272685280639381"/>
    <n v="853.25566550561791"/>
  </r>
  <r>
    <x v="340"/>
    <x v="0"/>
    <n v="1638.0061295056182"/>
    <n v="1049.8622712850865"/>
    <n v="1945.5782865168537"/>
    <n v="0.8419122174919631"/>
    <n v="819.00306475280911"/>
  </r>
  <r>
    <x v="340"/>
    <x v="1"/>
    <n v="1766.3125710337079"/>
    <n v="1121.5084173376006"/>
    <n v="2092.2813455056175"/>
    <n v="0.84420413862021193"/>
    <n v="883.15628551685393"/>
  </r>
  <r>
    <x v="340"/>
    <x v="2"/>
    <n v="1795.4108705730341"/>
    <n v="1132.8169367413011"/>
    <n v="2122.9164859550565"/>
    <n v="0.84572845067210245"/>
    <n v="897.70543528651706"/>
  </r>
  <r>
    <x v="340"/>
    <x v="3"/>
    <n v="1720.758597573034"/>
    <n v="1109.8008993013443"/>
    <n v="2047.6005926966293"/>
    <n v="0.840378052101873"/>
    <n v="860.37929878651698"/>
  </r>
  <r>
    <x v="340"/>
    <x v="4"/>
    <n v="1716.2769488764047"/>
    <n v="1081.1791762511316"/>
    <n v="2028.4365842696627"/>
    <n v="0.84610826001955053"/>
    <n v="858.13847443820237"/>
  </r>
  <r>
    <x v="340"/>
    <x v="5"/>
    <n v="1733.303972224719"/>
    <n v="1097.7244972828719"/>
    <n v="2051.668036516854"/>
    <n v="0.84482671727311875"/>
    <n v="866.65198611235951"/>
  </r>
  <r>
    <x v="340"/>
    <x v="6"/>
    <n v="1691.9561030561799"/>
    <n v="1071.4091928752482"/>
    <n v="2002.6565140449436"/>
    <n v="0.84485586579137606"/>
    <n v="845.97805152808996"/>
  </r>
  <r>
    <x v="340"/>
    <x v="7"/>
    <n v="1654.0120177078652"/>
    <n v="1043.4356462737824"/>
    <n v="1955.636393258427"/>
    <n v="0.8457666381182426"/>
    <n v="827.0060088539326"/>
  </r>
  <r>
    <x v="340"/>
    <x v="8"/>
    <n v="1704.1935163146068"/>
    <n v="1087.6395589846834"/>
    <n v="2021.6912106741574"/>
    <n v="0.84295440733816263"/>
    <n v="852.09675815730338"/>
  </r>
  <r>
    <x v="340"/>
    <x v="9"/>
    <n v="1733.3971710674159"/>
    <n v="1104.5800358387576"/>
    <n v="2055.4227808988767"/>
    <n v="0.84332877263789363"/>
    <n v="866.69858553370796"/>
  </r>
  <r>
    <x v="340"/>
    <x v="10"/>
    <n v="1726.5855513033707"/>
    <n v="1096.180243965568"/>
    <n v="2045.1671797752811"/>
    <n v="0.84422709711833166"/>
    <n v="863.29277565168536"/>
  </r>
  <r>
    <x v="340"/>
    <x v="11"/>
    <n v="1704.1367865842697"/>
    <n v="1088.0910995082343"/>
    <n v="2021.8863539325841"/>
    <n v="0.842844991396134"/>
    <n v="852.06839329213483"/>
  </r>
  <r>
    <x v="340"/>
    <x v="12"/>
    <n v="1707.2893387415731"/>
    <n v="1084.4319752177914"/>
    <n v="2022.5799353932587"/>
    <n v="0.84411464232666666"/>
    <n v="853.64466937078657"/>
  </r>
  <r>
    <x v="340"/>
    <x v="13"/>
    <n v="1697.3130104494385"/>
    <n v="1072.44027242381"/>
    <n v="2007.7349410112361"/>
    <n v="0.8453869959520417"/>
    <n v="848.65650522471924"/>
  </r>
  <r>
    <x v="340"/>
    <x v="14"/>
    <n v="1656.8241914831465"/>
    <n v="1048.8220622634369"/>
    <n v="1960.8911544943821"/>
    <n v="0.84493429820706201"/>
    <n v="828.41209574157324"/>
  </r>
  <r>
    <x v="340"/>
    <x v="15"/>
    <n v="1641.5355291573035"/>
    <n v="1029.2200996452714"/>
    <n v="1937.506879213483"/>
    <n v="0.84724113589917838"/>
    <n v="820.76776457865174"/>
  </r>
  <r>
    <x v="340"/>
    <x v="16"/>
    <n v="1674.981757314607"/>
    <n v="1059.0222724603682"/>
    <n v="1981.6891938202245"/>
    <n v="0.8452292935430713"/>
    <n v="837.49087865730348"/>
  </r>
  <r>
    <x v="340"/>
    <x v="17"/>
    <n v="1636.9282646292133"/>
    <n v="1030.3839516609914"/>
    <n v="1934.2247106741574"/>
    <n v="0.84629684213820022"/>
    <n v="818.46413231460667"/>
  </r>
  <r>
    <x v="340"/>
    <x v="18"/>
    <n v="1620.898063685393"/>
    <n v="1033.1951258730826"/>
    <n v="1922.1869578651686"/>
    <n v="0.84325723731140345"/>
    <n v="810.44903184269651"/>
  </r>
  <r>
    <x v="340"/>
    <x v="19"/>
    <n v="1623.1915656404494"/>
    <n v="1024.7913500675165"/>
    <n v="1919.6218820224719"/>
    <n v="0.84557879905509836"/>
    <n v="811.59578282022471"/>
  </r>
  <r>
    <x v="340"/>
    <x v="20"/>
    <n v="1671.3024290898875"/>
    <n v="1066.9050484223765"/>
    <n v="1982.810679775281"/>
    <n v="0.84289561587357509"/>
    <n v="835.65121454494374"/>
  </r>
  <r>
    <x v="340"/>
    <x v="21"/>
    <n v="1714.7209334157303"/>
    <n v="1095.0101716570666"/>
    <n v="2034.5306966292133"/>
    <n v="0.84280907447435416"/>
    <n v="857.36046670786516"/>
  </r>
  <r>
    <x v="340"/>
    <x v="22"/>
    <n v="1729.5962791348315"/>
    <n v="1110.4569078063323"/>
    <n v="2055.3875140449441"/>
    <n v="0.84149400894775084"/>
    <n v="864.79813956741577"/>
  </r>
  <r>
    <x v="340"/>
    <x v="23"/>
    <n v="1752.3894743595504"/>
    <n v="1119.2151129792369"/>
    <n v="2079.3054943820225"/>
    <n v="0.8427763400299999"/>
    <n v="876.19473717977519"/>
  </r>
  <r>
    <x v="340"/>
    <x v="24"/>
    <n v="1698.0626533146069"/>
    <n v="1100.0606003664009"/>
    <n v="2023.2523567415731"/>
    <n v="0.83927377998922448"/>
    <n v="849.03132665730345"/>
  </r>
  <r>
    <x v="340"/>
    <x v="25"/>
    <n v="1669.2804194157304"/>
    <n v="1070.7018475023535"/>
    <n v="1983.1539438202244"/>
    <n v="0.84173012620499466"/>
    <n v="834.64020970786521"/>
  </r>
  <r>
    <x v="340"/>
    <x v="26"/>
    <n v="1643.2698380561799"/>
    <n v="1064.4948029055759"/>
    <n v="1957.928738764045"/>
    <n v="0.83928991158968558"/>
    <n v="821.63491902808994"/>
  </r>
  <r>
    <x v="340"/>
    <x v="27"/>
    <n v="1602.1529399325843"/>
    <n v="1020.0073434251831"/>
    <n v="1899.2917162921347"/>
    <n v="0.84355284982781087"/>
    <n v="801.07646996629217"/>
  </r>
  <r>
    <x v="340"/>
    <x v="28"/>
    <n v="1648.5416508539329"/>
    <n v="1052.0265001925202"/>
    <n v="1955.6199353932586"/>
    <n v="0.8429765012200211"/>
    <n v="824.27082542696644"/>
  </r>
  <r>
    <x v="340"/>
    <x v="29"/>
    <n v="1650.2030215280902"/>
    <n v="1049.9836525926455"/>
    <n v="1955.9232303370784"/>
    <n v="0.84369519004265758"/>
    <n v="825.10151076404509"/>
  </r>
  <r>
    <x v="340"/>
    <x v="30"/>
    <n v="1650.1219790561797"/>
    <n v="1050.3211971586181"/>
    <n v="1956.036084269663"/>
    <n v="0.84360508087063013"/>
    <n v="825.06098952808986"/>
  </r>
  <r>
    <x v="340"/>
    <x v="31"/>
    <n v="1588.9146521460675"/>
    <n v="1019.6984540383091"/>
    <n v="1887.9710561797754"/>
    <n v="0.84159905256236556"/>
    <n v="794.45732607303376"/>
  </r>
  <r>
    <x v="340"/>
    <x v="32"/>
    <n v="1551.1367038651686"/>
    <n v="977.83617285080118"/>
    <n v="1833.6271853932581"/>
    <n v="0.845938976156975"/>
    <n v="775.56835193258428"/>
  </r>
  <r>
    <x v="340"/>
    <x v="33"/>
    <n v="1559.4840784719099"/>
    <n v="1001.7148557848031"/>
    <n v="1853.4894775280898"/>
    <n v="0.84137735734638175"/>
    <n v="779.74203923595496"/>
  </r>
  <r>
    <x v="340"/>
    <x v="34"/>
    <n v="1603.623860797753"/>
    <n v="1024.3079645735711"/>
    <n v="1902.8442640449437"/>
    <n v="0.84275097605143612"/>
    <n v="801.81193039887648"/>
  </r>
  <r>
    <x v="340"/>
    <x v="35"/>
    <n v="1608.4783048651684"/>
    <n v="1021.6450522075739"/>
    <n v="1905.5080870786517"/>
    <n v="0.84412042949192523"/>
    <n v="804.23915243258421"/>
  </r>
  <r>
    <x v="340"/>
    <x v="36"/>
    <n v="1613.5799284719101"/>
    <n v="1009.7398047449445"/>
    <n v="1903.4743651685392"/>
    <n v="0.84770247395952658"/>
    <n v="806.78996423595504"/>
  </r>
  <r>
    <x v="340"/>
    <x v="37"/>
    <n v="1643.0915446179777"/>
    <n v="1026.2860055214001"/>
    <n v="1937.2694157303374"/>
    <n v="0.84814818799921188"/>
    <n v="821.54577230898883"/>
  </r>
  <r>
    <x v="340"/>
    <x v="38"/>
    <n v="1590.3896251348315"/>
    <n v="1020.1294253196506"/>
    <n v="1889.4452106741574"/>
    <n v="0.84172307095762655"/>
    <n v="795.19481256741574"/>
  </r>
  <r>
    <x v="340"/>
    <x v="39"/>
    <n v="1636.9444731235956"/>
    <n v="1043.6001052725476"/>
    <n v="1941.3109971910112"/>
    <n v="0.84321598934543707"/>
    <n v="818.47223656179779"/>
  </r>
  <r>
    <x v="340"/>
    <x v="40"/>
    <n v="1562.5758487752812"/>
    <n v="995.86622265429037"/>
    <n v="1852.9416657303368"/>
    <n v="0.84329467984594753"/>
    <n v="781.2879243876406"/>
  </r>
  <r>
    <x v="340"/>
    <x v="41"/>
    <n v="1551.3271536741572"/>
    <n v="999.61906914526105"/>
    <n v="1845.4956573033708"/>
    <n v="0.84060189875545355"/>
    <n v="775.66357683707861"/>
  </r>
  <r>
    <x v="340"/>
    <x v="42"/>
    <n v="1614.4349265505616"/>
    <n v="1029.4205759936615"/>
    <n v="1914.7080337078651"/>
    <n v="0.84317551194694718"/>
    <n v="807.21746327528081"/>
  </r>
  <r>
    <x v="340"/>
    <x v="43"/>
    <n v="1594.020327876405"/>
    <n v="1023.1173407989141"/>
    <n v="1894.1145421348317"/>
    <n v="0.84156490667127526"/>
    <n v="797.01016393820248"/>
  </r>
  <r>
    <x v="340"/>
    <x v="44"/>
    <n v="1557.9847927415731"/>
    <n v="984.93612413470896"/>
    <n v="1843.2080140449436"/>
    <n v="0.84525717166482772"/>
    <n v="778.99239637078654"/>
  </r>
  <r>
    <x v="340"/>
    <x v="45"/>
    <n v="1556.7975205280904"/>
    <n v="994.0737945769522"/>
    <n v="1847.106176966292"/>
    <n v="0.8428305529706972"/>
    <n v="778.39876026404522"/>
  </r>
  <r>
    <x v="340"/>
    <x v="46"/>
    <n v="1507.2967786853933"/>
    <n v="964.45724683184176"/>
    <n v="1789.4472219101126"/>
    <n v="0.84232536183797413"/>
    <n v="753.64838934269665"/>
  </r>
  <r>
    <x v="340"/>
    <x v="47"/>
    <n v="1519.5220355730337"/>
    <n v="954.22206537319482"/>
    <n v="1794.2928876404492"/>
    <n v="0.84686399084558173"/>
    <n v="759.76101778651685"/>
  </r>
  <r>
    <x v="341"/>
    <x v="0"/>
    <n v="1575.7857716966294"/>
    <n v="1000.6995138644454"/>
    <n v="1866.6816320224718"/>
    <n v="0.84416418132819526"/>
    <n v="787.89288584831468"/>
  </r>
  <r>
    <x v="341"/>
    <x v="1"/>
    <n v="1532.1079314606741"/>
    <n v="972.43514206146074"/>
    <n v="1814.6583202247191"/>
    <n v="0.84429554279449415"/>
    <n v="766.05396573033704"/>
  </r>
  <r>
    <x v="341"/>
    <x v="2"/>
    <n v="1645.3080562247189"/>
    <n v="1045.3778428801645"/>
    <n v="1949.3212752808986"/>
    <n v="0.8440415015670667"/>
    <n v="822.65402811235947"/>
  </r>
  <r>
    <x v="341"/>
    <x v="3"/>
    <n v="1642.110930707865"/>
    <n v="1045.7999642857569"/>
    <n v="1946.8502443820225"/>
    <n v="0.84347059330652874"/>
    <n v="821.0554653539325"/>
  </r>
  <r>
    <x v="341"/>
    <x v="4"/>
    <n v="1617.3443512921349"/>
    <n v="1023.8591761687171"/>
    <n v="1914.181382022472"/>
    <n v="0.84492742771497065"/>
    <n v="808.67217564606744"/>
  </r>
  <r>
    <x v="341"/>
    <x v="5"/>
    <n v="1545.8324740786516"/>
    <n v="987.46722010672443"/>
    <n v="1834.309011235955"/>
    <n v="0.84273285722838576"/>
    <n v="772.91623703932578"/>
  </r>
  <r>
    <x v="341"/>
    <x v="6"/>
    <n v="1614.9779111123598"/>
    <n v="1019.3083699323079"/>
    <n v="1909.7495140449439"/>
    <n v="0.84564907556476177"/>
    <n v="807.48895555617992"/>
  </r>
  <r>
    <x v="341"/>
    <x v="7"/>
    <n v="1537.9389373146066"/>
    <n v="978.98291015077257"/>
    <n v="1823.0918005617975"/>
    <n v="0.84358831345776486"/>
    <n v="768.96946865730331"/>
  </r>
  <r>
    <x v="341"/>
    <x v="8"/>
    <n v="1578.5412157415731"/>
    <n v="1008.8017198852092"/>
    <n v="1873.3588230337079"/>
    <n v="0.8426261943695823"/>
    <n v="789.27060787078653"/>
  </r>
  <r>
    <x v="341"/>
    <x v="9"/>
    <n v="1533.0115550224721"/>
    <n v="971.53714677675305"/>
    <n v="1814.9404550561796"/>
    <n v="0.84466217652028652"/>
    <n v="766.50577751123603"/>
  </r>
  <r>
    <x v="341"/>
    <x v="10"/>
    <n v="1517.3987228089891"/>
    <n v="966.75778446774711"/>
    <n v="1799.19968258427"/>
    <n v="0.84337427218166372"/>
    <n v="758.69936140449454"/>
  </r>
  <r>
    <x v="341"/>
    <x v="11"/>
    <n v="1519.2910645280899"/>
    <n v="963.91284485738129"/>
    <n v="1799.270216292135"/>
    <n v="0.84439293818745298"/>
    <n v="759.64553226404496"/>
  </r>
  <r>
    <x v="341"/>
    <x v="12"/>
    <n v="1713.6309121685392"/>
    <n v="1103.135262101426"/>
    <n v="2037.998603932584"/>
    <n v="0.84084008147103972"/>
    <n v="856.81545608426961"/>
  </r>
  <r>
    <x v="341"/>
    <x v="13"/>
    <n v="1794.9327199887643"/>
    <n v="1146.5022122788228"/>
    <n v="2129.8475983146068"/>
    <n v="0.84275171679378957"/>
    <n v="897.46635999438217"/>
  </r>
  <r>
    <x v="341"/>
    <x v="14"/>
    <n v="1897.8404508202248"/>
    <n v="1202.2879523617414"/>
    <n v="2246.618502808989"/>
    <n v="0.84475421547864915"/>
    <n v="948.92022541011238"/>
  </r>
  <r>
    <x v="341"/>
    <x v="15"/>
    <n v="1923.0932850674158"/>
    <n v="1247.5958717482458"/>
    <n v="2292.3313988764039"/>
    <n v="0.83892463629387448"/>
    <n v="961.54664253370788"/>
  </r>
  <r>
    <x v="341"/>
    <x v="16"/>
    <n v="2077.7304257191013"/>
    <n v="1344.9505712862181"/>
    <n v="2475.0466179775285"/>
    <n v="0.83947122879524094"/>
    <n v="1038.8652128595506"/>
  </r>
  <r>
    <x v="341"/>
    <x v="17"/>
    <n v="2037.5455160224722"/>
    <n v="1321.139964210369"/>
    <n v="2428.374463483146"/>
    <n v="0.83905738042555134"/>
    <n v="1018.7727580112361"/>
  </r>
  <r>
    <x v="341"/>
    <x v="18"/>
    <n v="2036.9376974831462"/>
    <n v="1305.5765626381053"/>
    <n v="2419.4307893258429"/>
    <n v="0.84190781834710982"/>
    <n v="1018.4688487415731"/>
  </r>
  <r>
    <x v="341"/>
    <x v="19"/>
    <n v="1999.573065808989"/>
    <n v="1276.3325645294915"/>
    <n v="2372.1967162921351"/>
    <n v="0.84292042564430492"/>
    <n v="999.78653290449449"/>
  </r>
  <r>
    <x v="341"/>
    <x v="20"/>
    <n v="1956.624607820225"/>
    <n v="1259.4328659756688"/>
    <n v="2326.9187780898878"/>
    <n v="0.84086502126488982"/>
    <n v="978.31230391011252"/>
  </r>
  <r>
    <x v="341"/>
    <x v="21"/>
    <n v="1968.0191793707868"/>
    <n v="1271.8354162760736"/>
    <n v="2343.2167668539328"/>
    <n v="0.83987926648933275"/>
    <n v="984.00958968539339"/>
  </r>
  <r>
    <x v="341"/>
    <x v="22"/>
    <n v="2112.8258681797752"/>
    <n v="1372.1001994465953"/>
    <n v="2519.2641994382025"/>
    <n v="0.83866784144788653"/>
    <n v="1056.4129340898876"/>
  </r>
  <r>
    <x v="341"/>
    <x v="23"/>
    <n v="2145.7291117752807"/>
    <n v="1387.6628827626168"/>
    <n v="2555.3398398876402"/>
    <n v="0.83970401051221022"/>
    <n v="1072.8645558876403"/>
  </r>
  <r>
    <x v="341"/>
    <x v="24"/>
    <n v="2289.2674858988767"/>
    <n v="1484.9652810747712"/>
    <n v="2728.7116938202244"/>
    <n v="0.83895542760469455"/>
    <n v="1144.6337429494383"/>
  </r>
  <r>
    <x v="341"/>
    <x v="25"/>
    <n v="2163.0803050112359"/>
    <n v="1387.6788750226751"/>
    <n v="2569.9356151685392"/>
    <n v="0.84168657465349717"/>
    <n v="1081.5401525056179"/>
  </r>
  <r>
    <x v="341"/>
    <x v="26"/>
    <n v="2008.5039462134832"/>
    <n v="1307.5981493187035"/>
    <n v="2396.6436994382025"/>
    <n v="0.8380486205289075"/>
    <n v="1004.2519731067416"/>
  </r>
  <r>
    <x v="341"/>
    <x v="27"/>
    <n v="2042.9267361573036"/>
    <n v="1323.1816841361904"/>
    <n v="2434.0007022471909"/>
    <n v="0.83932873736280011"/>
    <n v="1021.4633680786518"/>
  </r>
  <r>
    <x v="341"/>
    <x v="28"/>
    <n v="1941.631750516854"/>
    <n v="1256.1292495495484"/>
    <n v="2312.5299016853933"/>
    <n v="0.83961368417410509"/>
    <n v="970.81587525842701"/>
  </r>
  <r>
    <x v="341"/>
    <x v="29"/>
    <n v="2060.7236629887643"/>
    <n v="1329.9036967396246"/>
    <n v="2452.5957387640447"/>
    <n v="0.84022149693012205"/>
    <n v="1030.3618314943822"/>
  </r>
  <r>
    <x v="341"/>
    <x v="30"/>
    <n v="2032.889626011236"/>
    <n v="1300.6279721183673"/>
    <n v="2413.3531348314609"/>
    <n v="0.84235066831742589"/>
    <n v="1016.444813005618"/>
  </r>
  <r>
    <x v="341"/>
    <x v="31"/>
    <n v="2082.4592539550563"/>
    <n v="1337.6343932448144"/>
    <n v="2475.0560224719102"/>
    <n v="0.84137863347240271"/>
    <n v="1041.2296269775281"/>
  </r>
  <r>
    <x v="341"/>
    <x v="32"/>
    <n v="2046.5817516404497"/>
    <n v="1304.6635975106594"/>
    <n v="2427.0648876404493"/>
    <n v="0.84323322465024875"/>
    <n v="1023.2908758202249"/>
  </r>
  <r>
    <x v="341"/>
    <x v="33"/>
    <n v="1997.2106777528088"/>
    <n v="1269.9326802658286"/>
    <n v="2366.7656207865166"/>
    <n v="0.8438565526776165"/>
    <n v="998.6053388764044"/>
  </r>
  <r>
    <x v="341"/>
    <x v="34"/>
    <n v="1923.0365553370789"/>
    <n v="1229.2632505967317"/>
    <n v="2282.3579325842697"/>
    <n v="0.84256572025039989"/>
    <n v="961.51827766853944"/>
  </r>
  <r>
    <x v="341"/>
    <x v="35"/>
    <n v="1870.8330470561796"/>
    <n v="1189.0888283902725"/>
    <n v="2216.7427752808985"/>
    <n v="0.84395585627615888"/>
    <n v="935.41652352808978"/>
  </r>
  <r>
    <x v="341"/>
    <x v="36"/>
    <n v="1863.4784427303371"/>
    <n v="1175.3142354189929"/>
    <n v="2203.1603342696631"/>
    <n v="0.84582062128858682"/>
    <n v="931.73922136516853"/>
  </r>
  <r>
    <x v="341"/>
    <x v="37"/>
    <n v="1847.1483846404494"/>
    <n v="1179.0606967340852"/>
    <n v="2191.3788539325847"/>
    <n v="0.84291603951804628"/>
    <n v="923.57419232022471"/>
  </r>
  <r>
    <x v="341"/>
    <x v="38"/>
    <n v="1850.4468132471911"/>
    <n v="1170.7712934151241"/>
    <n v="2189.7166095505618"/>
    <n v="0.84506223553147108"/>
    <n v="925.22340662359557"/>
  </r>
  <r>
    <x v="341"/>
    <x v="39"/>
    <n v="1845.8922263258428"/>
    <n v="1172.9360339445279"/>
    <n v="2187.0292752808991"/>
    <n v="0.84401806925458689"/>
    <n v="922.94611316292139"/>
  </r>
  <r>
    <x v="341"/>
    <x v="40"/>
    <n v="1839.3723594606745"/>
    <n v="1164.0674171869755"/>
    <n v="2176.773674157303"/>
    <n v="0.84499935905038581"/>
    <n v="919.68617973033724"/>
  </r>
  <r>
    <x v="341"/>
    <x v="41"/>
    <n v="1841.0256258876404"/>
    <n v="1183.0668139423008"/>
    <n v="2188.3835224719101"/>
    <n v="0.84127192833552866"/>
    <n v="920.51281294382022"/>
  </r>
  <r>
    <x v="341"/>
    <x v="42"/>
    <n v="1810.5577085730336"/>
    <n v="1165.8775515347281"/>
    <n v="2153.4599325842696"/>
    <n v="0.84076684278042979"/>
    <n v="905.27885428651678"/>
  </r>
  <r>
    <x v="341"/>
    <x v="43"/>
    <n v="1686.8301667078651"/>
    <n v="1075.548195245495"/>
    <n v="2000.5499073033709"/>
    <n v="0.84318324704111858"/>
    <n v="843.41508335393257"/>
  </r>
  <r>
    <x v="341"/>
    <x v="44"/>
    <n v="1668.1498769325844"/>
    <n v="1063.5714779948664"/>
    <n v="1978.3600028089886"/>
    <n v="0.84319834335714927"/>
    <n v="834.07493846629222"/>
  </r>
  <r>
    <x v="341"/>
    <x v="45"/>
    <n v="1678.1869870786516"/>
    <n v="1067.3360558106565"/>
    <n v="1988.8483651685392"/>
    <n v="0.8437983591255025"/>
    <n v="839.09349353932578"/>
  </r>
  <r>
    <x v="341"/>
    <x v="46"/>
    <n v="1647.6056103033707"/>
    <n v="1041.8805168217291"/>
    <n v="1949.3894578651687"/>
    <n v="0.8451905819310781"/>
    <n v="823.80280515168533"/>
  </r>
  <r>
    <x v="341"/>
    <x v="47"/>
    <n v="1662.4120699213481"/>
    <n v="1059.6388766993271"/>
    <n v="1971.4077303370789"/>
    <n v="0.84326141383096964"/>
    <n v="831.20603496067406"/>
  </r>
  <r>
    <x v="342"/>
    <x v="0"/>
    <n v="1637.957504022472"/>
    <n v="1048.3950475990989"/>
    <n v="1944.745988764045"/>
    <n v="0.8422475292330861"/>
    <n v="818.978752011236"/>
  </r>
  <r>
    <x v="342"/>
    <x v="1"/>
    <n v="1615.0508493370789"/>
    <n v="1031.2788814470064"/>
    <n v="1916.2268595505618"/>
    <n v="0.84282862505949752"/>
    <n v="807.52542466853947"/>
  </r>
  <r>
    <x v="342"/>
    <x v="2"/>
    <n v="1583.0836462921347"/>
    <n v="1003.2624127094292"/>
    <n v="1874.2169831460674"/>
    <n v="0.84466401730858554"/>
    <n v="791.54182314606737"/>
  </r>
  <r>
    <x v="342"/>
    <x v="3"/>
    <n v="1605.6782874606743"/>
    <n v="1020.3175299668769"/>
    <n v="1902.4328174157301"/>
    <n v="0.84401313558175051"/>
    <n v="802.83914373033713"/>
  </r>
  <r>
    <x v="342"/>
    <x v="4"/>
    <n v="1567.2195824157304"/>
    <n v="1005.859423837495"/>
    <n v="1862.2380084269664"/>
    <n v="0.84157856048677782"/>
    <n v="783.60979120786521"/>
  </r>
  <r>
    <x v="342"/>
    <x v="5"/>
    <n v="1551.0070359101123"/>
    <n v="984.83953706931447"/>
    <n v="1837.2620224719103"/>
    <n v="0.84419479472140757"/>
    <n v="775.50351795505617"/>
  </r>
  <r>
    <x v="342"/>
    <x v="6"/>
    <n v="1568.4311673707866"/>
    <n v="991.60372737393345"/>
    <n v="1855.600786516854"/>
    <n v="0.84524170218470696"/>
    <n v="784.21558368539331"/>
  </r>
  <r>
    <x v="342"/>
    <x v="7"/>
    <n v="1584.0237389662921"/>
    <n v="1008.1586822234796"/>
    <n v="1877.6355168539326"/>
    <n v="0.84362685129667714"/>
    <n v="792.01186948314603"/>
  </r>
  <r>
    <x v="342"/>
    <x v="8"/>
    <n v="1644.850166258427"/>
    <n v="1038.4242393527734"/>
    <n v="1945.2138623595506"/>
    <n v="0.84558834279703232"/>
    <n v="822.42508312921348"/>
  </r>
  <r>
    <x v="342"/>
    <x v="9"/>
    <n v="1595.0738800112363"/>
    <n v="1004.4089534086298"/>
    <n v="1884.9663202247193"/>
    <n v="0.84620815921054593"/>
    <n v="797.53694000561813"/>
  </r>
  <r>
    <x v="342"/>
    <x v="10"/>
    <n v="1593.9392854044945"/>
    <n v="1015.3445849448185"/>
    <n v="1889.8590084269663"/>
    <n v="0.84341703708956461"/>
    <n v="796.96964270224726"/>
  </r>
  <r>
    <x v="342"/>
    <x v="11"/>
    <n v="1575.319777483146"/>
    <n v="995.93965144019523"/>
    <n v="1863.7403764044943"/>
    <n v="0.84524636447606194"/>
    <n v="787.65988874157301"/>
  </r>
  <r>
    <x v="342"/>
    <x v="12"/>
    <n v="1948.1435131348312"/>
    <n v="1251.8436807362898"/>
    <n v="2315.6804073033704"/>
    <n v="0.84128341155827324"/>
    <n v="974.0717565674156"/>
  </r>
  <r>
    <x v="342"/>
    <x v="13"/>
    <n v="2020.0038729775279"/>
    <n v="1297.2128913470208"/>
    <n v="2400.6617696629214"/>
    <n v="0.84143626499336388"/>
    <n v="1010.0019364887639"/>
  </r>
  <r>
    <x v="342"/>
    <x v="14"/>
    <n v="2042.8456936853934"/>
    <n v="1305.168428794223"/>
    <n v="2424.1871123595506"/>
    <n v="0.84269307565826324"/>
    <n v="1021.4228468426967"/>
  </r>
  <r>
    <x v="342"/>
    <x v="15"/>
    <n v="2052.1493694606743"/>
    <n v="1298.761624662209"/>
    <n v="2428.6001713483147"/>
    <n v="0.84499268083365009"/>
    <n v="1026.0746847303371"/>
  </r>
  <r>
    <x v="342"/>
    <x v="16"/>
    <n v="2121.7729570786519"/>
    <n v="1364.7365739004192"/>
    <n v="2522.7814803370784"/>
    <n v="0.84104508203189821"/>
    <n v="1060.8864785393259"/>
  </r>
  <r>
    <x v="342"/>
    <x v="17"/>
    <n v="2080.7776226629221"/>
    <n v="1327.2086535778719"/>
    <n v="2468.019109550562"/>
    <n v="0.84309623641522025"/>
    <n v="1040.3888113314611"/>
  </r>
  <r>
    <x v="342"/>
    <x v="18"/>
    <n v="2009.1847029775281"/>
    <n v="1282.0703134214859"/>
    <n v="2383.385713483146"/>
    <n v="0.84299603358839048"/>
    <n v="1004.5923514887641"/>
  </r>
  <r>
    <x v="342"/>
    <x v="19"/>
    <n v="1980.001308842697"/>
    <n v="1257.5830653944479"/>
    <n v="2345.617264044944"/>
    <n v="0.844128042197407"/>
    <n v="990.00065442134849"/>
  </r>
  <r>
    <x v="342"/>
    <x v="20"/>
    <n v="2023.0753826629218"/>
    <n v="1300.2398261954304"/>
    <n v="2404.882036516854"/>
    <n v="0.8412368473561691"/>
    <n v="1011.5376913314609"/>
  </r>
  <r>
    <x v="342"/>
    <x v="21"/>
    <n v="2036.7269870561797"/>
    <n v="1325.3695627003001"/>
    <n v="2429.9920365168541"/>
    <n v="0.83816200071816704"/>
    <n v="1018.3634935280899"/>
  </r>
  <r>
    <x v="342"/>
    <x v="22"/>
    <n v="2147.5728280112357"/>
    <n v="1368.8465287858121"/>
    <n v="2546.7253230337078"/>
    <n v="0.84326833702387904"/>
    <n v="1073.7864140056179"/>
  </r>
  <r>
    <x v="342"/>
    <x v="23"/>
    <n v="2170.7185579887646"/>
    <n v="1384.5035297893567"/>
    <n v="2574.6590224719098"/>
    <n v="0.8431091414600892"/>
    <n v="1085.3592789943823"/>
  </r>
  <r>
    <x v="342"/>
    <x v="24"/>
    <n v="2088.0430802696628"/>
    <n v="1332.5540382989366"/>
    <n v="2477.0192106741574"/>
    <n v="0.84296604211695669"/>
    <n v="1044.0215401348314"/>
  </r>
  <r>
    <x v="342"/>
    <x v="25"/>
    <n v="2167.3836602696629"/>
    <n v="1412.6317143084209"/>
    <n v="2587.0988174157301"/>
    <n v="0.83776608982979495"/>
    <n v="1083.6918301348314"/>
  </r>
  <r>
    <x v="342"/>
    <x v="26"/>
    <n v="2124.1272408876407"/>
    <n v="1365.2744886032763"/>
    <n v="2525.0526657303367"/>
    <n v="0.8412209652954965"/>
    <n v="1062.0636204438204"/>
  </r>
  <r>
    <x v="342"/>
    <x v="27"/>
    <n v="2087.4190532359548"/>
    <n v="1334.3347420359009"/>
    <n v="2477.4518174157301"/>
    <n v="0.84256696278088472"/>
    <n v="1043.7095266179774"/>
  </r>
  <r>
    <x v="342"/>
    <x v="28"/>
    <n v="2108.6481287528086"/>
    <n v="1361.4917320457671"/>
    <n v="2509.9913679775282"/>
    <n v="0.84010174523105663"/>
    <n v="1054.3240643764043"/>
  </r>
  <r>
    <x v="342"/>
    <x v="29"/>
    <n v="2050.9904621123592"/>
    <n v="1320.1679153059665"/>
    <n v="2439.1402584269667"/>
    <n v="0.8408661433168545"/>
    <n v="1025.4952310561796"/>
  </r>
  <r>
    <x v="342"/>
    <x v="30"/>
    <n v="1896.0169952022472"/>
    <n v="1207.5266071449685"/>
    <n v="2247.8881095505617"/>
    <n v="0.84346591235865964"/>
    <n v="948.00849760112362"/>
  </r>
  <r>
    <x v="342"/>
    <x v="31"/>
    <n v="1907.3872540112361"/>
    <n v="1217.6035905393444"/>
    <n v="2262.8929803370788"/>
    <n v="0.84289768477124938"/>
    <n v="953.69362700561805"/>
  </r>
  <r>
    <x v="342"/>
    <x v="32"/>
    <n v="1785.7222430561801"/>
    <n v="1128.0363466366146"/>
    <n v="2112.1718511235954"/>
    <n v="0.84544363286834046"/>
    <n v="892.86112152809005"/>
  </r>
  <r>
    <x v="342"/>
    <x v="33"/>
    <n v="1794.778739292135"/>
    <n v="1141.6041317852228"/>
    <n v="2127.0850280898876"/>
    <n v="0.84377385745779887"/>
    <n v="897.38936964606751"/>
  </r>
  <r>
    <x v="342"/>
    <x v="34"/>
    <n v="1761.3163026404495"/>
    <n v="1129.6523828123127"/>
    <n v="2092.450626404494"/>
    <n v="0.84174808256621081"/>
    <n v="880.65815132022476"/>
  </r>
  <r>
    <x v="342"/>
    <x v="35"/>
    <n v="1730.0136478651684"/>
    <n v="1106.4588548447996"/>
    <n v="2053.5818511235952"/>
    <n v="0.8424371528793021"/>
    <n v="865.00682393258421"/>
  </r>
  <r>
    <x v="342"/>
    <x v="36"/>
    <n v="1764.7768161910112"/>
    <n v="1114.8460867018975"/>
    <n v="2087.4192219101119"/>
    <n v="0.84543478265766669"/>
    <n v="882.38840809550561"/>
  </r>
  <r>
    <x v="342"/>
    <x v="37"/>
    <n v="1735.5529008202247"/>
    <n v="1111.1982887161273"/>
    <n v="2060.8021516853933"/>
    <n v="0.84217347085009164"/>
    <n v="867.77645041011237"/>
  </r>
  <r>
    <x v="342"/>
    <x v="38"/>
    <n v="1710.5958715955057"/>
    <n v="1084.3772540695052"/>
    <n v="2025.3425056179776"/>
    <n v="0.84459584828273992"/>
    <n v="855.29793579775287"/>
  </r>
  <r>
    <x v="342"/>
    <x v="39"/>
    <n v="1676.6390758651687"/>
    <n v="1074.8976194561312"/>
    <n v="1991.613286516854"/>
    <n v="0.84184971410662468"/>
    <n v="838.31953793258435"/>
  </r>
  <r>
    <x v="342"/>
    <x v="40"/>
    <n v="1673.2758132808992"/>
    <n v="1067.6544468509517"/>
    <n v="1984.8773174157304"/>
    <n v="0.84301220967121027"/>
    <n v="836.63790664044961"/>
  </r>
  <r>
    <x v="342"/>
    <x v="41"/>
    <n v="1690.9916976404495"/>
    <n v="1089.8065595463361"/>
    <n v="2011.7483089887639"/>
    <n v="0.84055827962418039"/>
    <n v="845.49584882022475"/>
  </r>
  <r>
    <x v="342"/>
    <x v="42"/>
    <n v="1676.3432708426967"/>
    <n v="1056.9319166032826"/>
    <n v="1981.7244606741572"/>
    <n v="0.84590128653527663"/>
    <n v="838.17163542134836"/>
  </r>
  <r>
    <x v="342"/>
    <x v="43"/>
    <n v="1638.6463650337082"/>
    <n v="1054.664805564561"/>
    <n v="1948.712334269663"/>
    <n v="0.84088674157637477"/>
    <n v="819.3231825168541"/>
  </r>
  <r>
    <x v="342"/>
    <x v="44"/>
    <n v="1651.3376161348315"/>
    <n v="1064.3339359891222"/>
    <n v="1964.6176853932586"/>
    <n v="0.84053891421845894"/>
    <n v="825.66880806741574"/>
  </r>
  <r>
    <x v="342"/>
    <x v="45"/>
    <n v="1732.1653254943817"/>
    <n v="1106.5369782469998"/>
    <n v="2055.4368876404496"/>
    <n v="0.84272367393524339"/>
    <n v="866.08266274719085"/>
  </r>
  <r>
    <x v="342"/>
    <x v="46"/>
    <n v="1802.4656177528091"/>
    <n v="1146.857986641897"/>
    <n v="2136.3907752808991"/>
    <n v="0.84369659268717612"/>
    <n v="901.23280887640453"/>
  </r>
  <r>
    <x v="342"/>
    <x v="47"/>
    <n v="1783.1896658089893"/>
    <n v="1137.9073931813991"/>
    <n v="2115.3247078651689"/>
    <n v="0.84298626077535987"/>
    <n v="891.59483290449464"/>
  </r>
  <r>
    <x v="343"/>
    <x v="0"/>
    <n v="1750.5498102471911"/>
    <n v="1116.8185429749456"/>
    <n v="2076.4653370786514"/>
    <n v="0.8430431170645083"/>
    <n v="875.27490512359554"/>
  </r>
  <r>
    <x v="343"/>
    <x v="1"/>
    <n v="1770.9765652921351"/>
    <n v="1111.4642028280309"/>
    <n v="2090.8636179775281"/>
    <n v="0.84700721274455171"/>
    <n v="885.48828264606755"/>
  </r>
  <r>
    <x v="343"/>
    <x v="2"/>
    <n v="1714.0847500112361"/>
    <n v="1077.1182803141239"/>
    <n v="2024.4185140449435"/>
    <n v="0.84670473922230793"/>
    <n v="857.04237500561806"/>
  </r>
  <r>
    <x v="343"/>
    <x v="3"/>
    <n v="1751.10089905618"/>
    <n v="1119.2886706225404"/>
    <n v="2078.2592443820226"/>
    <n v="0.84258058939941138"/>
    <n v="875.55044952808998"/>
  </r>
  <r>
    <x v="343"/>
    <x v="4"/>
    <n v="1844.6360680112359"/>
    <n v="1169.7645431352978"/>
    <n v="2184.2690561797749"/>
    <n v="0.84450954555820723"/>
    <n v="922.31803400561796"/>
  </r>
  <r>
    <x v="343"/>
    <x v="5"/>
    <n v="1799.9533011235958"/>
    <n v="1133.0484069696422"/>
    <n v="2126.882831460674"/>
    <n v="0.84628700485933506"/>
    <n v="899.9766505617979"/>
  </r>
  <r>
    <x v="343"/>
    <x v="6"/>
    <n v="1825.4857318988763"/>
    <n v="1149.3099108665826"/>
    <n v="2157.1535477528087"/>
    <n v="0.84624746986627652"/>
    <n v="912.74286594943817"/>
  </r>
  <r>
    <x v="343"/>
    <x v="7"/>
    <n v="1890.3521264157305"/>
    <n v="1197.3477917897492"/>
    <n v="2237.6489662921354"/>
    <n v="0.84479386842705351"/>
    <n v="945.17606320786524"/>
  </r>
  <r>
    <x v="343"/>
    <x v="8"/>
    <n v="1858.7212496292136"/>
    <n v="1173.5746859198434"/>
    <n v="2198.2088679775279"/>
    <n v="0.84556171012963777"/>
    <n v="929.36062481460681"/>
  </r>
  <r>
    <x v="343"/>
    <x v="9"/>
    <n v="1963.732032606742"/>
    <n v="1250.039006711206"/>
    <n v="2327.840418539326"/>
    <n v="0.8435853321246759"/>
    <n v="981.866016303371"/>
  </r>
  <r>
    <x v="343"/>
    <x v="10"/>
    <n v="1965.1624322359551"/>
    <n v="1254.9590197245161"/>
    <n v="2331.691558988764"/>
    <n v="0.84280548370995967"/>
    <n v="982.58121611797753"/>
  </r>
  <r>
    <x v="343"/>
    <x v="11"/>
    <n v="1917.7931074044945"/>
    <n v="1208.1529728918158"/>
    <n v="2266.6195112359551"/>
    <n v="0.8461027966527781"/>
    <n v="958.89655370224727"/>
  </r>
  <r>
    <x v="343"/>
    <x v="12"/>
    <n v="2074.7278021348316"/>
    <n v="1317.3023534668266"/>
    <n v="2457.5965786516854"/>
    <n v="0.84421007913068158"/>
    <n v="1037.3639010674158"/>
  </r>
  <r>
    <x v="343"/>
    <x v="13"/>
    <n v="2188.2683052808989"/>
    <n v="1397.7445292343293"/>
    <n v="2596.5761966292139"/>
    <n v="0.84275143095035443"/>
    <n v="1094.1341526404494"/>
  </r>
  <r>
    <x v="343"/>
    <x v="14"/>
    <n v="2285.8353372134834"/>
    <n v="1472.3401846910749"/>
    <n v="2718.975691011236"/>
    <n v="0.84069723196507873"/>
    <n v="1142.9176686067417"/>
  </r>
  <r>
    <x v="343"/>
    <x v="15"/>
    <n v="2303.8024532359545"/>
    <n v="1466.6570118437155"/>
    <n v="2731.0416573033704"/>
    <n v="0.84356181352089976"/>
    <n v="1151.9012266179773"/>
  </r>
  <r>
    <x v="343"/>
    <x v="16"/>
    <n v="2340.0284381797751"/>
    <n v="1479.549293892773"/>
    <n v="2768.5373764044944"/>
    <n v="0.84522190602273006"/>
    <n v="1170.0142190898875"/>
  </r>
  <r>
    <x v="343"/>
    <x v="17"/>
    <n v="2275.3687019662925"/>
    <n v="1462.5757330328845"/>
    <n v="2704.8901095505616"/>
    <n v="0.84120559793993355"/>
    <n v="1137.6843509831463"/>
  </r>
  <r>
    <x v="343"/>
    <x v="18"/>
    <n v="2355.3171005056179"/>
    <n v="1535.1568298259606"/>
    <n v="2811.4453820224721"/>
    <n v="0.83776021955342816"/>
    <n v="1177.6585502528089"/>
  </r>
  <r>
    <x v="343"/>
    <x v="19"/>
    <n v="2267.9452115393256"/>
    <n v="1451.1948275925861"/>
    <n v="2692.497337078652"/>
    <n v="0.84232031738981639"/>
    <n v="1133.9726057696628"/>
  </r>
  <r>
    <x v="343"/>
    <x v="20"/>
    <n v="2243.5230626292132"/>
    <n v="1430.5228513768732"/>
    <n v="2660.7877331460668"/>
    <n v="0.84318002322436769"/>
    <n v="1121.7615313146066"/>
  </r>
  <r>
    <x v="343"/>
    <x v="21"/>
    <n v="2139.0066387303373"/>
    <n v="1374.6418183250601"/>
    <n v="2542.6343679775277"/>
    <n v="0.84125608686385933"/>
    <n v="1069.5033193651686"/>
  </r>
  <r>
    <x v="343"/>
    <x v="22"/>
    <n v="2178.7741796966293"/>
    <n v="1406.6115285757064"/>
    <n v="2593.3786685393256"/>
    <n v="0.84012959855329761"/>
    <n v="1089.3870898483146"/>
  </r>
  <r>
    <x v="343"/>
    <x v="23"/>
    <n v="2077.6736959887639"/>
    <n v="1327.7405537344457"/>
    <n v="2465.689146067416"/>
    <n v="0.84263407627944231"/>
    <n v="1038.836847994382"/>
  </r>
  <r>
    <x v="343"/>
    <x v="24"/>
    <n v="2099.713196224719"/>
    <n v="1333.7052727413982"/>
    <n v="2487.4817106741575"/>
    <n v="0.84411201385503032"/>
    <n v="1049.8565981123595"/>
  </r>
  <r>
    <x v="343"/>
    <x v="25"/>
    <n v="2194.7071296741574"/>
    <n v="1431.1938707033664"/>
    <n v="2620.1250505617977"/>
    <n v="0.83763449733194084"/>
    <n v="1097.3535648370787"/>
  </r>
  <r>
    <x v="343"/>
    <x v="26"/>
    <n v="2243.5311668764048"/>
    <n v="1436.6407211253941"/>
    <n v="2664.0887106741575"/>
    <n v="0.8421383108930599"/>
    <n v="1121.7655834382024"/>
  </r>
  <r>
    <x v="343"/>
    <x v="27"/>
    <n v="2262.7098678539323"/>
    <n v="1451.2427300222253"/>
    <n v="2688.1148426966288"/>
    <n v="0.84174598194772665"/>
    <n v="1131.3549339269662"/>
  </r>
  <r>
    <x v="343"/>
    <x v="28"/>
    <n v="2202.2440795617981"/>
    <n v="1412.0475968696865"/>
    <n v="2616.0576067415732"/>
    <n v="0.84181788424177717"/>
    <n v="1101.1220397808991"/>
  </r>
  <r>
    <x v="343"/>
    <x v="29"/>
    <n v="2263.4433022247194"/>
    <n v="1467.4975814629424"/>
    <n v="2697.5404971910111"/>
    <n v="0.83907667172436384"/>
    <n v="1131.7216511123597"/>
  </r>
  <r>
    <x v="343"/>
    <x v="30"/>
    <n v="2096.6659992808986"/>
    <n v="1358.9985386138621"/>
    <n v="2498.5766629213485"/>
    <n v="0.83914415370768169"/>
    <n v="1048.3329996404493"/>
  </r>
  <r>
    <x v="343"/>
    <x v="31"/>
    <n v="1953.6625054719104"/>
    <n v="1261.2073637159456"/>
    <n v="2325.3905477528087"/>
    <n v="0.8401438233073899"/>
    <n v="976.83125273595522"/>
  </r>
  <r>
    <x v="343"/>
    <x v="32"/>
    <n v="1849.9848711573031"/>
    <n v="1192.3752773182127"/>
    <n v="2200.9549803370783"/>
    <n v="0.8405373520515973"/>
    <n v="924.99243557865157"/>
  </r>
  <r>
    <x v="343"/>
    <x v="33"/>
    <n v="1847.0349251797752"/>
    <n v="1184.0897771714765"/>
    <n v="2193.9933033707862"/>
    <n v="0.84185987365688197"/>
    <n v="923.5174625898876"/>
  </r>
  <r>
    <x v="343"/>
    <x v="34"/>
    <n v="1853.4615932022471"/>
    <n v="1187.0770981807705"/>
    <n v="2201.0161095505619"/>
    <n v="0.84209360629382946"/>
    <n v="926.73079660112353"/>
  </r>
  <r>
    <x v="343"/>
    <x v="35"/>
    <n v="1763.747576797753"/>
    <n v="1120.9553709599472"/>
    <n v="2089.8197191011236"/>
    <n v="0.84397116204663758"/>
    <n v="881.87378839887651"/>
  </r>
  <r>
    <x v="343"/>
    <x v="36"/>
    <n v="1750.3107349550562"/>
    <n v="1105.1647632953614"/>
    <n v="2070.0185561797753"/>
    <n v="0.84555316169979622"/>
    <n v="875.1553674775281"/>
  </r>
  <r>
    <x v="343"/>
    <x v="37"/>
    <n v="1724.3082578426965"/>
    <n v="1086.7931620777279"/>
    <n v="2038.2243117977525"/>
    <n v="0.84598552174163011"/>
    <n v="862.15412892134827"/>
  </r>
  <r>
    <x v="343"/>
    <x v="38"/>
    <n v="1697.7222749325845"/>
    <n v="1078.4367840689506"/>
    <n v="2011.2898398876405"/>
    <n v="0.84409628153216676"/>
    <n v="848.86113746629223"/>
  </r>
  <r>
    <x v="343"/>
    <x v="39"/>
    <n v="1685.0755971910114"/>
    <n v="1075.2079430187102"/>
    <n v="1998.8876629213482"/>
    <n v="0.84300665237399852"/>
    <n v="842.53779859550571"/>
  </r>
  <r>
    <x v="343"/>
    <x v="40"/>
    <n v="1752.924354674157"/>
    <n v="1133.8023385888953"/>
    <n v="2087.6425786516852"/>
    <n v="0.83966689154533936"/>
    <n v="876.46217733707851"/>
  </r>
  <r>
    <x v="343"/>
    <x v="41"/>
    <n v="1773.0593568202246"/>
    <n v="1153.6804146075722"/>
    <n v="2115.3529213483143"/>
    <n v="0.8381860723694684"/>
    <n v="886.5296784101123"/>
  </r>
  <r>
    <x v="343"/>
    <x v="42"/>
    <n v="1714.3319295505619"/>
    <n v="1099.3649111223133"/>
    <n v="2036.5503117977528"/>
    <n v="0.84178226269168155"/>
    <n v="857.16596477528094"/>
  </r>
  <r>
    <x v="343"/>
    <x v="43"/>
    <n v="1679.2283828426966"/>
    <n v="1069.6406809612463"/>
    <n v="1990.9643764044943"/>
    <n v="0.84342462514333616"/>
    <n v="839.61419142134832"/>
  </r>
  <r>
    <x v="343"/>
    <x v="44"/>
    <n v="1633.0260696067417"/>
    <n v="1042.2015103567589"/>
    <n v="1937.2553089887642"/>
    <n v="0.84295862400251809"/>
    <n v="816.51303480337083"/>
  </r>
  <r>
    <x v="343"/>
    <x v="45"/>
    <n v="1603.3321078988763"/>
    <n v="1015.6682699890893"/>
    <n v="1897.9609803370784"/>
    <n v="0.84476557975081457"/>
    <n v="801.66605394943815"/>
  </r>
  <r>
    <x v="343"/>
    <x v="46"/>
    <n v="1616.8986176966289"/>
    <n v="1025.0987377023534"/>
    <n v="1914.4682191011236"/>
    <n v="0.84456801192332731"/>
    <n v="808.44930884831444"/>
  </r>
  <r>
    <x v="343"/>
    <x v="47"/>
    <n v="1648.9509153370789"/>
    <n v="1050.5668887112802"/>
    <n v="1955.1802752808985"/>
    <n v="0.84337538394006961"/>
    <n v="824.47545766853943"/>
  </r>
  <r>
    <x v="344"/>
    <x v="0"/>
    <n v="1661.9298672134835"/>
    <n v="1067.5376916458722"/>
    <n v="1975.2588707865166"/>
    <n v="0.84137319507479513"/>
    <n v="830.96493360674174"/>
  </r>
  <r>
    <x v="344"/>
    <x v="1"/>
    <n v="1710.0609912808986"/>
    <n v="1085.3214815399053"/>
    <n v="2025.396581460674"/>
    <n v="0.84430921180267726"/>
    <n v="855.03049564044932"/>
  </r>
  <r>
    <x v="344"/>
    <x v="2"/>
    <n v="1662.5052687640448"/>
    <n v="1062.5081808629368"/>
    <n v="1973.0300056179774"/>
    <n v="0.842615299326544"/>
    <n v="831.25263438202239"/>
  </r>
  <r>
    <x v="344"/>
    <x v="3"/>
    <n v="1660.5926664269666"/>
    <n v="1060.6239359345768"/>
    <n v="1970.4038005617977"/>
    <n v="0.84276769358316383"/>
    <n v="830.29633321348331"/>
  </r>
  <r>
    <x v="344"/>
    <x v="4"/>
    <n v="1619.6945829775282"/>
    <n v="1022.0284965551226"/>
    <n v="1915.1900140449441"/>
    <n v="0.84570960118817673"/>
    <n v="809.84729148876409"/>
  </r>
  <r>
    <x v="344"/>
    <x v="5"/>
    <n v="1619.4879246741573"/>
    <n v="1013.2361236591717"/>
    <n v="1910.3372949438203"/>
    <n v="0.84774972930724446"/>
    <n v="809.74396233707864"/>
  </r>
  <r>
    <x v="344"/>
    <x v="6"/>
    <n v="1662.3796529325843"/>
    <n v="1052.6836705622397"/>
    <n v="1967.6506348314606"/>
    <n v="0.84485508936650011"/>
    <n v="831.18982646629217"/>
  </r>
  <r>
    <x v="344"/>
    <x v="7"/>
    <n v="1697.7668482921349"/>
    <n v="1071.0476175695803"/>
    <n v="2007.3752191011233"/>
    <n v="0.84576457462316035"/>
    <n v="848.88342414606745"/>
  </r>
  <r>
    <x v="344"/>
    <x v="8"/>
    <n v="1673.5108364494379"/>
    <n v="1071.4733987966811"/>
    <n v="1987.1320449438201"/>
    <n v="0.84217394647105659"/>
    <n v="836.75541822471894"/>
  </r>
  <r>
    <x v="344"/>
    <x v="9"/>
    <n v="1648.2093767191009"/>
    <n v="1050.4749454441314"/>
    <n v="1954.5055028089887"/>
    <n v="0.84328715081657069"/>
    <n v="824.10468835955044"/>
  </r>
  <r>
    <x v="344"/>
    <x v="10"/>
    <n v="1589.0078509887639"/>
    <n v="1001.6872757768945"/>
    <n v="1878.3831741573033"/>
    <n v="0.84594446588441075"/>
    <n v="794.50392549438197"/>
  </r>
  <r>
    <x v="344"/>
    <x v="11"/>
    <n v="1629.8978301910113"/>
    <n v="1028.9096051468659"/>
    <n v="1927.4910926966293"/>
    <n v="0.84560589481673076"/>
    <n v="814.94891509550564"/>
  </r>
  <r>
    <x v="344"/>
    <x v="12"/>
    <n v="1812.8998360112359"/>
    <n v="1162.4021645626246"/>
    <n v="2153.5516264044941"/>
    <n v="0.84181860967874722"/>
    <n v="906.44991800561797"/>
  </r>
  <r>
    <x v="344"/>
    <x v="13"/>
    <n v="1927.1899820224723"/>
    <n v="1236.6017671214342"/>
    <n v="2289.8133455056181"/>
    <n v="0.84163627826045606"/>
    <n v="963.59499101123617"/>
  </r>
  <r>
    <x v="344"/>
    <x v="14"/>
    <n v="1995.9180503258424"/>
    <n v="1284.7967429072437"/>
    <n v="2373.6873286516852"/>
    <n v="0.84085128914580953"/>
    <n v="997.95902516292119"/>
  </r>
  <r>
    <x v="344"/>
    <x v="15"/>
    <n v="2110.585043831461"/>
    <n v="1361.1395564849299"/>
    <n v="2511.4279044943819"/>
    <n v="0.84039244768062682"/>
    <n v="1055.2925219157305"/>
  </r>
  <r>
    <x v="344"/>
    <x v="16"/>
    <n v="2137.0048896741573"/>
    <n v="1373.6339469490895"/>
    <n v="2540.4055028089888"/>
    <n v="0.84120621188673173"/>
    <n v="1068.5024448370787"/>
  </r>
  <r>
    <x v="344"/>
    <x v="17"/>
    <n v="2075.9515434606742"/>
    <n v="1328.9538474391347"/>
    <n v="2464.892115168539"/>
    <n v="0.8422078721764783"/>
    <n v="1037.9757717303371"/>
  </r>
  <r>
    <x v="344"/>
    <x v="18"/>
    <n v="1929.6536731685396"/>
    <n v="1225.7828632907706"/>
    <n v="2286.0680056179776"/>
    <n v="0.84409285656701583"/>
    <n v="964.82683658426981"/>
  </r>
  <r>
    <x v="344"/>
    <x v="19"/>
    <n v="1844.6401201348315"/>
    <n v="1169.8327851075746"/>
    <n v="2184.3090252808988"/>
    <n v="0.84449594759038893"/>
    <n v="922.32006006741574"/>
  </r>
  <r>
    <x v="344"/>
    <x v="20"/>
    <n v="1796.8534265730336"/>
    <n v="1175.2211583029336"/>
    <n v="2147.0507696629211"/>
    <n v="0.83689377631956641"/>
    <n v="898.42671328651682"/>
  </r>
  <r>
    <x v="344"/>
    <x v="21"/>
    <n v="1910.2156362808987"/>
    <n v="1234.530280153233"/>
    <n v="2274.420539325843"/>
    <n v="0.83986914611978591"/>
    <n v="955.10781814044935"/>
  </r>
  <r>
    <x v="344"/>
    <x v="22"/>
    <n v="2021.8597455842696"/>
    <n v="1307.4322768763118"/>
    <n v="2407.7574606741568"/>
    <n v="0.83972733076618178"/>
    <n v="1010.9298727921348"/>
  </r>
  <r>
    <x v="344"/>
    <x v="23"/>
    <n v="2192.6405466404499"/>
    <n v="1401.7963824369544"/>
    <n v="2602.4422500000001"/>
    <n v="0.8425318742963267"/>
    <n v="1096.3202733202249"/>
  </r>
  <r>
    <x v="344"/>
    <x v="24"/>
    <n v="2230.2564099775282"/>
    <n v="1417.2086912713401"/>
    <n v="2642.4466179775281"/>
    <n v="0.84401190729995457"/>
    <n v="1115.1282049887641"/>
  </r>
  <r>
    <x v="344"/>
    <x v="25"/>
    <n v="2120.7477698089888"/>
    <n v="1349.5690401023899"/>
    <n v="2513.7437612359549"/>
    <n v="0.8436610773590788"/>
    <n v="1060.3738849044944"/>
  </r>
  <r>
    <x v="344"/>
    <x v="26"/>
    <n v="2219.2427380449435"/>
    <n v="1426.852159870479"/>
    <n v="2638.3603651685394"/>
    <n v="0.84114466217096073"/>
    <n v="1109.6213690224718"/>
  </r>
  <r>
    <x v="344"/>
    <x v="27"/>
    <n v="2252.1540858876406"/>
    <n v="1442.0879530652542"/>
    <n v="2674.2878848314608"/>
    <n v="0.84215095116043426"/>
    <n v="1126.0770429438203"/>
  </r>
  <r>
    <x v="344"/>
    <x v="28"/>
    <n v="2243.0732769101119"/>
    <n v="1440.7212652660291"/>
    <n v="2665.9061292134829"/>
    <n v="0.84139244526658619"/>
    <n v="1121.5366384550559"/>
  </r>
  <r>
    <x v="344"/>
    <x v="29"/>
    <n v="2268.4517269887642"/>
    <n v="1450.0668345260697"/>
    <n v="2692.3163005617976"/>
    <n v="0.84256509033333604"/>
    <n v="1134.2258634943821"/>
  </r>
  <r>
    <x v="344"/>
    <x v="30"/>
    <n v="2159.6765211910115"/>
    <n v="1364.0635945930471"/>
    <n v="2554.3829325842698"/>
    <n v="0.84547876265602284"/>
    <n v="1079.8382605955057"/>
  </r>
  <r>
    <x v="344"/>
    <x v="31"/>
    <n v="2128.2725633258428"/>
    <n v="1350.1812931487964"/>
    <n v="2520.4233033707869"/>
    <n v="0.84441076246181113"/>
    <n v="1064.1362816629214"/>
  </r>
  <r>
    <x v="344"/>
    <x v="32"/>
    <n v="2133.70240894382"/>
    <n v="1348.9240102415495"/>
    <n v="2524.3379241573034"/>
    <n v="0.84525228913482786"/>
    <n v="1066.85120447191"/>
  </r>
  <r>
    <x v="344"/>
    <x v="33"/>
    <n v="2053.1745567303374"/>
    <n v="1312.9058819814288"/>
    <n v="2437.0571629213482"/>
    <n v="0.84248108249917153"/>
    <n v="1026.5872783651687"/>
  </r>
  <r>
    <x v="344"/>
    <x v="34"/>
    <n v="2048.1580277191015"/>
    <n v="1300.9120057180769"/>
    <n v="2426.3807106741574"/>
    <n v="0.84412063560711015"/>
    <n v="1024.0790138595507"/>
  </r>
  <r>
    <x v="344"/>
    <x v="35"/>
    <n v="2030.6406974157305"/>
    <n v="1292.0929349046917"/>
    <n v="2406.8663848314604"/>
    <n v="0.84368650882044083"/>
    <n v="1015.3203487078653"/>
  </r>
  <r>
    <x v="344"/>
    <x v="36"/>
    <n v="1970.7908319101127"/>
    <n v="1256.1647840828966"/>
    <n v="2337.085036516854"/>
    <n v="0.84326877332942107"/>
    <n v="985.39541595505636"/>
  </r>
  <r>
    <x v="344"/>
    <x v="37"/>
    <n v="2010.4530176629219"/>
    <n v="1291.2655283515421"/>
    <n v="2389.4116432584269"/>
    <n v="0.84140086256601587"/>
    <n v="1005.2265088314609"/>
  </r>
  <r>
    <x v="344"/>
    <x v="38"/>
    <n v="1866.2095740337079"/>
    <n v="1206.2445706495289"/>
    <n v="2222.1080393258426"/>
    <n v="0.83983746109837687"/>
    <n v="933.10478701685395"/>
  </r>
  <r>
    <x v="344"/>
    <x v="39"/>
    <n v="1842.816664516854"/>
    <n v="1175.8488343719398"/>
    <n v="2185.9994831460672"/>
    <n v="0.84300873752481031"/>
    <n v="921.40833225842698"/>
  </r>
  <r>
    <x v="344"/>
    <x v="40"/>
    <n v="1876.3277266516855"/>
    <n v="1190.2163974315374"/>
    <n v="2221.9857808988763"/>
    <n v="0.84443732393851811"/>
    <n v="938.16386332584273"/>
  </r>
  <r>
    <x v="344"/>
    <x v="41"/>
    <n v="1861.9953654943822"/>
    <n v="1178.5550413464543"/>
    <n v="2203.6376123595505"/>
    <n v="0.84496441477083251"/>
    <n v="930.99768274719111"/>
  </r>
  <r>
    <x v="344"/>
    <x v="42"/>
    <n v="1912.1606556067413"/>
    <n v="1227.0547180752972"/>
    <n v="2272.0082865168538"/>
    <n v="0.84161693729480902"/>
    <n v="956.08032780337066"/>
  </r>
  <r>
    <x v="344"/>
    <x v="43"/>
    <n v="1842.7801954044944"/>
    <n v="1167.3346142641153"/>
    <n v="2181.4006853932583"/>
    <n v="0.84476923828979267"/>
    <n v="921.3900977022472"/>
  </r>
  <r>
    <x v="344"/>
    <x v="44"/>
    <n v="1703.3668831011237"/>
    <n v="1075.7027328217953"/>
    <n v="2014.5955196629213"/>
    <n v="0.84551309008476705"/>
    <n v="851.68344155056184"/>
  </r>
  <r>
    <x v="344"/>
    <x v="45"/>
    <n v="1696.9159023370789"/>
    <n v="1077.8821099427755"/>
    <n v="2010.31177247191"/>
    <n v="0.84410583749928758"/>
    <n v="848.45795116853947"/>
  </r>
  <r>
    <x v="344"/>
    <x v="46"/>
    <n v="1676.0920391797756"/>
    <n v="1063.8597479365139"/>
    <n v="1985.2158792134828"/>
    <n v="0.84428704038163438"/>
    <n v="838.04601958988781"/>
  </r>
  <r>
    <x v="344"/>
    <x v="47"/>
    <n v="1683.7586570224717"/>
    <n v="1077.8666321888054"/>
    <n v="1999.2097668539325"/>
    <n v="0.84221210047014117"/>
    <n v="841.87932851123583"/>
  </r>
  <r>
    <x v="345"/>
    <x v="0"/>
    <n v="1701.6285220786519"/>
    <n v="1080.4519311989325"/>
    <n v="2015.6676320224722"/>
    <n v="0.84420094615067021"/>
    <n v="850.81426103932597"/>
  </r>
  <r>
    <x v="345"/>
    <x v="1"/>
    <n v="1641.6327801235955"/>
    <n v="1037.1826632109589"/>
    <n v="1941.830595505618"/>
    <n v="0.84540473505936475"/>
    <n v="820.81639006179773"/>
  </r>
  <r>
    <x v="345"/>
    <x v="2"/>
    <n v="1628.9172162808989"/>
    <n v="1045.746673708247"/>
    <n v="1935.7059185393259"/>
    <n v="0.84151068645286353"/>
    <n v="814.45860814044943"/>
  </r>
  <r>
    <x v="345"/>
    <x v="3"/>
    <n v="1622.9727509662923"/>
    <n v="1033.9074942279819"/>
    <n v="1924.3194269662922"/>
    <n v="0.84340090747040075"/>
    <n v="811.48637548314616"/>
  </r>
  <r>
    <x v="345"/>
    <x v="4"/>
    <n v="1557.0244394494382"/>
    <n v="1008.1749303680957"/>
    <n v="1854.9236629213483"/>
    <n v="0.83940081771195696"/>
    <n v="778.5122197247191"/>
  </r>
  <r>
    <x v="345"/>
    <x v="5"/>
    <n v="1569.8575148764044"/>
    <n v="1008.6698747748673"/>
    <n v="1865.9762949438202"/>
    <n v="0.84130624763572825"/>
    <n v="784.92875743820218"/>
  </r>
  <r>
    <x v="345"/>
    <x v="6"/>
    <n v="1607.8340172134831"/>
    <n v="1029.1234261323846"/>
    <n v="1908.9853988764044"/>
    <n v="0.84224531950837667"/>
    <n v="803.91700860674155"/>
  </r>
  <r>
    <x v="345"/>
    <x v="7"/>
    <n v="1627.1666988876407"/>
    <n v="1017.1466398470798"/>
    <n v="1918.9212471910114"/>
    <n v="0.84795908183806301"/>
    <n v="813.58334944382034"/>
  </r>
  <r>
    <x v="345"/>
    <x v="8"/>
    <n v="1585.2029069325845"/>
    <n v="1028.3046129895861"/>
    <n v="1889.5180955056182"/>
    <n v="0.83894560772036342"/>
    <n v="792.60145346629224"/>
  </r>
  <r>
    <x v="345"/>
    <x v="9"/>
    <n v="1615.1805172921349"/>
    <n v="1036.566614558023"/>
    <n v="1919.1869241573031"/>
    <n v="0.84159624941241484"/>
    <n v="807.59025864606747"/>
  </r>
  <r>
    <x v="345"/>
    <x v="10"/>
    <n v="1640.3442048202246"/>
    <n v="1047.1233004573128"/>
    <n v="1946.0720224719103"/>
    <n v="0.84290004988440836"/>
    <n v="820.1721024101123"/>
  </r>
  <r>
    <x v="345"/>
    <x v="11"/>
    <n v="1607.1167913370787"/>
    <n v="1044.3639407574276"/>
    <n v="1916.6430084269662"/>
    <n v="0.8385060672597956"/>
    <n v="803.55839566853933"/>
  </r>
  <r>
    <x v="345"/>
    <x v="12"/>
    <n v="1759.4968991460673"/>
    <n v="1120.8823591220175"/>
    <n v="2086.1942865168539"/>
    <n v="0.84340030577101899"/>
    <n v="879.74844957303367"/>
  </r>
  <r>
    <x v="345"/>
    <x v="13"/>
    <n v="1847.2537398539328"/>
    <n v="1185.1161227014659"/>
    <n v="2194.731556179775"/>
    <n v="0.84167639302062347"/>
    <n v="923.62686992696638"/>
  </r>
  <r>
    <x v="345"/>
    <x v="14"/>
    <n v="1871.4692304606742"/>
    <n v="1189.301993868437"/>
    <n v="2217.3940365168542"/>
    <n v="0.84399488753042351"/>
    <n v="935.73461523033711"/>
  </r>
  <r>
    <x v="345"/>
    <x v="15"/>
    <n v="1875.2539138988764"/>
    <n v="1203.8090818697744"/>
    <n v="2228.392592696629"/>
    <n v="0.84152761952488297"/>
    <n v="937.62695694943818"/>
  </r>
  <r>
    <x v="345"/>
    <x v="16"/>
    <n v="1965.7378337865173"/>
    <n v="1258.2273793257998"/>
    <n v="2333.9368820224722"/>
    <n v="0.84224121437384714"/>
    <n v="982.86891689325864"/>
  </r>
  <r>
    <x v="345"/>
    <x v="17"/>
    <n v="1941.8262524494382"/>
    <n v="1234.9107780935478"/>
    <n v="2301.2374550561794"/>
    <n v="0.84381828923518587"/>
    <n v="970.91312622471912"/>
  </r>
  <r>
    <x v="345"/>
    <x v="18"/>
    <n v="1944.1805362584271"/>
    <n v="1253.7648770412493"/>
    <n v="2313.3880617977529"/>
    <n v="0.84040398079498535"/>
    <n v="972.09026812921354"/>
  </r>
  <r>
    <x v="345"/>
    <x v="19"/>
    <n v="1961.7181271797754"/>
    <n v="1261.9710110461647"/>
    <n v="2332.5755814606746"/>
    <n v="0.84100945871658928"/>
    <n v="980.85906358988768"/>
  </r>
  <r>
    <x v="345"/>
    <x v="20"/>
    <n v="1964.5829785617977"/>
    <n v="1244.2819762159572"/>
    <n v="2325.4728370786515"/>
    <n v="0.8448101165652756"/>
    <n v="982.29148928089887"/>
  </r>
  <r>
    <x v="345"/>
    <x v="21"/>
    <n v="2050.9985663595503"/>
    <n v="1306.6443176708935"/>
    <n v="2431.8541264044943"/>
    <n v="0.84338881353544004"/>
    <n v="1025.4992831797751"/>
  </r>
  <r>
    <x v="345"/>
    <x v="22"/>
    <n v="2192.8796219325845"/>
    <n v="1411.3389675703284"/>
    <n v="2607.7957584269661"/>
    <n v="0.84089392922984851"/>
    <n v="1096.4398109662923"/>
  </r>
  <r>
    <x v="345"/>
    <x v="23"/>
    <n v="2216.9613924606742"/>
    <n v="1402.177503430898"/>
    <n v="2623.169755617977"/>
    <n v="0.84514598710688227"/>
    <n v="1108.4806962303371"/>
  </r>
  <r>
    <x v="345"/>
    <x v="24"/>
    <n v="2144.3838067415732"/>
    <n v="1346.6185366136901"/>
    <n v="2532.1460056179772"/>
    <n v="0.8468642021368078"/>
    <n v="1072.1919033707866"/>
  </r>
  <r>
    <x v="345"/>
    <x v="25"/>
    <n v="2200.919035146067"/>
    <n v="1403.8425059779354"/>
    <n v="2610.5207106741568"/>
    <n v="0.84309579546591229"/>
    <n v="1100.4595175730335"/>
  </r>
  <r>
    <x v="345"/>
    <x v="26"/>
    <n v="2163.6719150561803"/>
    <n v="1379.7767833879134"/>
    <n v="2566.1761685393262"/>
    <n v="0.8431501864845653"/>
    <n v="1081.8359575280901"/>
  </r>
  <r>
    <x v="345"/>
    <x v="27"/>
    <n v="2132.3895208988765"/>
    <n v="1360.6387378631387"/>
    <n v="2529.510396067416"/>
    <n v="0.84300484560730171"/>
    <n v="1066.1947604494383"/>
  </r>
  <r>
    <x v="345"/>
    <x v="28"/>
    <n v="2140.1533897078648"/>
    <n v="1376.553548752257"/>
    <n v="2544.6328230337076"/>
    <n v="0.84104605204155825"/>
    <n v="1070.0766948539324"/>
  </r>
  <r>
    <x v="345"/>
    <x v="29"/>
    <n v="2169.7298398314606"/>
    <n v="1389.0461799876571"/>
    <n v="2576.2718932584266"/>
    <n v="0.84219753571398936"/>
    <n v="1084.8649199157303"/>
  </r>
  <r>
    <x v="345"/>
    <x v="30"/>
    <n v="2064.5853367752807"/>
    <n v="1321.2288863186238"/>
    <n v="2451.1545000000001"/>
    <n v="0.84229098442194517"/>
    <n v="1032.2926683876403"/>
  </r>
  <r>
    <x v="345"/>
    <x v="31"/>
    <n v="2042.1122593146069"/>
    <n v="1304.1809018589297"/>
    <n v="2423.0374129213483"/>
    <n v="0.8427902303219178"/>
    <n v="1021.0561296573035"/>
  </r>
  <r>
    <x v="345"/>
    <x v="32"/>
    <n v="1991.3796718988765"/>
    <n v="1268.6508602950516"/>
    <n v="2361.1581910112359"/>
    <n v="0.84339104405622611"/>
    <n v="995.68983594943825"/>
  </r>
  <r>
    <x v="345"/>
    <x v="33"/>
    <n v="1936.1897485280897"/>
    <n v="1249.0071025176139"/>
    <n v="2304.094070224719"/>
    <n v="0.84032582417056112"/>
    <n v="968.09487426404485"/>
  </r>
  <r>
    <x v="345"/>
    <x v="34"/>
    <n v="1922.2950167191013"/>
    <n v="1228.803772630077"/>
    <n v="2281.4856657303371"/>
    <n v="0.84256282894670143"/>
    <n v="961.14750835955067"/>
  </r>
  <r>
    <x v="345"/>
    <x v="35"/>
    <n v="1836.248172168539"/>
    <n v="1161.3450887346255"/>
    <n v="2172.6780168539321"/>
    <n v="0.84515430170709405"/>
    <n v="918.12408608426949"/>
  </r>
  <r>
    <x v="345"/>
    <x v="36"/>
    <n v="1806.4083340112361"/>
    <n v="1139.4791804166309"/>
    <n v="2135.7724297752807"/>
    <n v="0.84578689603241142"/>
    <n v="903.20416700561805"/>
  </r>
  <r>
    <x v="345"/>
    <x v="37"/>
    <n v="1814.8813244494384"/>
    <n v="1141.1758220510794"/>
    <n v="2143.846188202247"/>
    <n v="0.84655388732497316"/>
    <n v="907.44066222471918"/>
  </r>
  <r>
    <x v="345"/>
    <x v="38"/>
    <n v="1788.0319535056178"/>
    <n v="1126.3579185440533"/>
    <n v="2113.2298567415728"/>
    <n v="0.84611333111799614"/>
    <n v="894.01597675280891"/>
  </r>
  <r>
    <x v="345"/>
    <x v="39"/>
    <n v="1763.7354204269661"/>
    <n v="1120.6764140063863"/>
    <n v="2089.6598426966289"/>
    <n v="0.84402991548659456"/>
    <n v="881.86771021348306"/>
  </r>
  <r>
    <x v="345"/>
    <x v="40"/>
    <n v="1778.6148182696629"/>
    <n v="1117.2899985912713"/>
    <n v="2100.4303398876405"/>
    <n v="0.84678591072189868"/>
    <n v="889.30740913483146"/>
  </r>
  <r>
    <x v="345"/>
    <x v="41"/>
    <n v="1729.8313023033706"/>
    <n v="1117.5302060872605"/>
    <n v="2059.4149887640447"/>
    <n v="0.83996247077017083"/>
    <n v="864.91565115168532"/>
  </r>
  <r>
    <x v="345"/>
    <x v="42"/>
    <n v="1744.1271943483148"/>
    <n v="1113.5483623662842"/>
    <n v="2069.292058988764"/>
    <n v="0.84286178298129988"/>
    <n v="872.06359717415739"/>
  </r>
  <r>
    <x v="345"/>
    <x v="43"/>
    <n v="1742.1457059101126"/>
    <n v="1120.4579284419121"/>
    <n v="2071.351643258427"/>
    <n v="0.8410670933543456"/>
    <n v="871.07285295505631"/>
  </r>
  <r>
    <x v="345"/>
    <x v="44"/>
    <n v="1710.924093606742"/>
    <n v="1088.9121197401328"/>
    <n v="2028.0510000000002"/>
    <n v="0.84362971819088461"/>
    <n v="855.46204680337098"/>
  </r>
  <r>
    <x v="345"/>
    <x v="45"/>
    <n v="1636.6567723483147"/>
    <n v="1048.054627521183"/>
    <n v="1943.4669775280897"/>
    <n v="0.84213253493506268"/>
    <n v="818.32838617415734"/>
  </r>
  <r>
    <x v="345"/>
    <x v="46"/>
    <n v="1602.8863743033708"/>
    <n v="1014.693417829139"/>
    <n v="1897.0628511235955"/>
    <n v="0.84493055849678922"/>
    <n v="801.44318715168538"/>
  </r>
  <r>
    <x v="345"/>
    <x v="47"/>
    <n v="1591.7146695505619"/>
    <n v="1017.7639633156492"/>
    <n v="1889.2853342696631"/>
    <n v="0.84249564672869681"/>
    <n v="795.85733477528095"/>
  </r>
  <r>
    <x v="346"/>
    <x v="0"/>
    <n v="1618.6815520786515"/>
    <n v="1038.6899813542514"/>
    <n v="1923.2802303370788"/>
    <n v="0.8416254306295019"/>
    <n v="809.34077603932576"/>
  </r>
  <r>
    <x v="346"/>
    <x v="1"/>
    <n v="1584.5869841460674"/>
    <n v="1010.0753021731077"/>
    <n v="1879.1402359550561"/>
    <n v="0.84325105376753073"/>
    <n v="792.29349207303369"/>
  </r>
  <r>
    <x v="346"/>
    <x v="2"/>
    <n v="1544.2967192359554"/>
    <n v="983.46106364178536"/>
    <n v="1830.8599129213483"/>
    <n v="0.84348163851151869"/>
    <n v="772.14835961797769"/>
  </r>
  <r>
    <x v="346"/>
    <x v="3"/>
    <n v="1573.6746153033707"/>
    <n v="1002.8442157782174"/>
    <n v="1866.0515308988763"/>
    <n v="0.84331787694272964"/>
    <n v="786.83730765168536"/>
  </r>
  <r>
    <x v="346"/>
    <x v="4"/>
    <n v="1528.1084854719104"/>
    <n v="963.92009828906453"/>
    <n v="1806.725629213483"/>
    <n v="0.84578890162594178"/>
    <n v="764.0542427359552"/>
  </r>
  <r>
    <x v="346"/>
    <x v="5"/>
    <n v="1456.9369866404497"/>
    <n v="920.05893216361562"/>
    <n v="1723.1290786516854"/>
    <n v="0.84551819401740591"/>
    <n v="728.46849332022487"/>
  </r>
  <r>
    <x v="346"/>
    <x v="6"/>
    <n v="1517.2366378651686"/>
    <n v="965.91809052525059"/>
    <n v="1798.6119016853934"/>
    <n v="0.84355976764272411"/>
    <n v="758.61831893258432"/>
  </r>
  <r>
    <x v="346"/>
    <x v="7"/>
    <n v="1518.4603791910113"/>
    <n v="963.83524849218713"/>
    <n v="1798.5272612359552"/>
    <n v="0.84427987938727111"/>
    <n v="759.23018959550564"/>
  </r>
  <r>
    <x v="346"/>
    <x v="8"/>
    <n v="1504.4116666853931"/>
    <n v="952.24962468274623"/>
    <n v="1780.458876404494"/>
    <n v="0.84495726726552767"/>
    <n v="752.20583334269656"/>
  </r>
  <r>
    <x v="346"/>
    <x v="9"/>
    <n v="1472.9388227191014"/>
    <n v="921.04568611474679"/>
    <n v="1737.202904494382"/>
    <n v="0.84787955333738318"/>
    <n v="736.46941135955069"/>
  </r>
  <r>
    <x v="346"/>
    <x v="10"/>
    <n v="1697.8803077528089"/>
    <n v="1083.747814521545"/>
    <n v="2014.2757668539325"/>
    <n v="0.84292346444931077"/>
    <n v="848.94015387640445"/>
  </r>
  <r>
    <x v="346"/>
    <x v="11"/>
    <n v="1689.4640470449442"/>
    <n v="1061.8625054360327"/>
    <n v="1995.4550224719098"/>
    <n v="0.84665603986006499"/>
    <n v="844.7320235224721"/>
  </r>
  <r>
    <x v="346"/>
    <x v="12"/>
    <n v="1722.5131670898877"/>
    <n v="1093.1986024321629"/>
    <n v="2040.1310730337082"/>
    <n v="0.84431495106266996"/>
    <n v="861.25658354494385"/>
  </r>
  <r>
    <x v="346"/>
    <x v="13"/>
    <n v="1789.8473048764042"/>
    <n v="1130.1787276172206"/>
    <n v="2116.8035646067415"/>
    <n v="0.84554246544313671"/>
    <n v="894.92365243820211"/>
  </r>
  <r>
    <x v="346"/>
    <x v="14"/>
    <n v="1826.9728612584274"/>
    <n v="1158.8747318479616"/>
    <n v="2163.5203904494383"/>
    <n v="0.84444448470342437"/>
    <n v="913.48643062921371"/>
  </r>
  <r>
    <x v="346"/>
    <x v="15"/>
    <n v="1782.5008047977531"/>
    <n v="1135.2572041654203"/>
    <n v="2113.3191994382023"/>
    <n v="0.84346028052534949"/>
    <n v="891.25040239887653"/>
  </r>
  <r>
    <x v="346"/>
    <x v="16"/>
    <n v="1735.2246788089888"/>
    <n v="1099.0508434408732"/>
    <n v="2054.0003511235955"/>
    <n v="0.84480252296927427"/>
    <n v="867.61233940449438"/>
  </r>
  <r>
    <x v="346"/>
    <x v="17"/>
    <n v="1771.5843838314606"/>
    <n v="1124.0745339356899"/>
    <n v="2098.1074297752807"/>
    <n v="0.84437258011197613"/>
    <n v="885.79219191573031"/>
  </r>
  <r>
    <x v="346"/>
    <x v="18"/>
    <n v="1829.0759134044943"/>
    <n v="1163.1764602497731"/>
    <n v="2167.6019410112358"/>
    <n v="0.84382463348006997"/>
    <n v="914.53795670224713"/>
  </r>
  <r>
    <x v="346"/>
    <x v="19"/>
    <n v="1829.8174520224718"/>
    <n v="1158.3477385122007"/>
    <n v="2165.641103932584"/>
    <n v="0.84493106854118594"/>
    <n v="914.9087260112359"/>
  </r>
  <r>
    <x v="346"/>
    <x v="20"/>
    <n v="1773.2457545056179"/>
    <n v="1137.1343272845759"/>
    <n v="2106.5315056179775"/>
    <n v="0.84178458749678853"/>
    <n v="886.62287725280896"/>
  </r>
  <r>
    <x v="346"/>
    <x v="21"/>
    <n v="1952.7264649213482"/>
    <n v="1262.314048460307"/>
    <n v="2325.2048089887644"/>
    <n v="0.83980837187868729"/>
    <n v="976.36323246067411"/>
  </r>
  <r>
    <x v="346"/>
    <x v="22"/>
    <n v="2047.1328404494382"/>
    <n v="1313.5677828030459"/>
    <n v="2432.326702247191"/>
    <n v="0.84163563988263668"/>
    <n v="1023.5664202247191"/>
  </r>
  <r>
    <x v="346"/>
    <x v="23"/>
    <n v="2009.1725466067414"/>
    <n v="1276.9990447597336"/>
    <n v="2380.6513567415727"/>
    <n v="0.84395917147512145"/>
    <n v="1004.5862733033707"/>
  </r>
  <r>
    <x v="346"/>
    <x v="24"/>
    <n v="2075.3356206741573"/>
    <n v="1326.6225914993411"/>
    <n v="2463.1170168539329"/>
    <n v="0.8425647691415501"/>
    <n v="1037.6678103370787"/>
  </r>
  <r>
    <x v="346"/>
    <x v="25"/>
    <n v="2041.4720237865167"/>
    <n v="1298.3479498949275"/>
    <n v="2419.3626067415726"/>
    <n v="0.84380572721837532"/>
    <n v="1020.7360118932584"/>
  </r>
  <r>
    <x v="346"/>
    <x v="26"/>
    <n v="2108.2834376292135"/>
    <n v="1356.5895156693477"/>
    <n v="2507.0289522471912"/>
    <n v="0.84094897896549625"/>
    <n v="1054.1417188146067"/>
  </r>
  <r>
    <x v="346"/>
    <x v="27"/>
    <n v="2060.5575259213483"/>
    <n v="1319.361736912223"/>
    <n v="2446.7555477528085"/>
    <n v="0.84215913102305673"/>
    <n v="1030.2787629606742"/>
  </r>
  <r>
    <x v="346"/>
    <x v="28"/>
    <n v="1948.7513316741574"/>
    <n v="1250.9886751846143"/>
    <n v="2315.7297808988765"/>
    <n v="0.84152794844557721"/>
    <n v="974.37566583707871"/>
  </r>
  <r>
    <x v="346"/>
    <x v="29"/>
    <n v="1905.446286808989"/>
    <n v="1217.1177666946878"/>
    <n v="2260.9956235955055"/>
    <n v="0.84274656125998559"/>
    <n v="952.72314340449452"/>
  </r>
  <r>
    <x v="346"/>
    <x v="30"/>
    <n v="1862.2060759213482"/>
    <n v="1197.9237443743598"/>
    <n v="2214.234126404494"/>
    <n v="0.84101588613180034"/>
    <n v="931.1030379606741"/>
  </r>
  <r>
    <x v="346"/>
    <x v="31"/>
    <n v="1842.1723768651689"/>
    <n v="1179.7203690481115"/>
    <n v="2187.5418202247192"/>
    <n v="0.84211984421670549"/>
    <n v="921.08618843258444"/>
  </r>
  <r>
    <x v="346"/>
    <x v="32"/>
    <n v="1835.0771084494384"/>
    <n v="1164.0771042257293"/>
    <n v="2173.1505926966292"/>
    <n v="0.84443163516446385"/>
    <n v="917.53855422471918"/>
  </r>
  <r>
    <x v="346"/>
    <x v="33"/>
    <n v="1854.4219464943819"/>
    <n v="1193.075760912332"/>
    <n v="2205.0647443820221"/>
    <n v="0.84098299209535943"/>
    <n v="927.21097324719096"/>
  </r>
  <r>
    <x v="346"/>
    <x v="34"/>
    <n v="1810.5860734382024"/>
    <n v="1158.2289602893634"/>
    <n v="2149.3525196629212"/>
    <n v="0.84238674525207857"/>
    <n v="905.29303671910122"/>
  </r>
  <r>
    <x v="346"/>
    <x v="35"/>
    <n v="1744.2528101797755"/>
    <n v="1113.5788033656042"/>
    <n v="2069.4143174157307"/>
    <n v="0.8428726889055187"/>
    <n v="872.12640508988773"/>
  </r>
  <r>
    <x v="346"/>
    <x v="36"/>
    <n v="1731.3346401573031"/>
    <n v="1103.2142122626826"/>
    <n v="2052.9493988764043"/>
    <n v="0.84334014326162954"/>
    <n v="865.66732007865153"/>
  </r>
  <r>
    <x v="346"/>
    <x v="37"/>
    <n v="1753.7064145280897"/>
    <n v="1125.1906027363555"/>
    <n v="2083.6362640449438"/>
    <n v="0.84165669641573415"/>
    <n v="876.85320726404484"/>
  </r>
  <r>
    <x v="346"/>
    <x v="38"/>
    <n v="1713.3270028988763"/>
    <n v="1085.3822227062944"/>
    <n v="2028.1873651685394"/>
    <n v="0.84475775380668605"/>
    <n v="856.66350144943817"/>
  </r>
  <r>
    <x v="346"/>
    <x v="39"/>
    <n v="1672.0642283258428"/>
    <n v="1076.2597514934409"/>
    <n v="1988.5003988764045"/>
    <n v="0.84086693131700507"/>
    <n v="836.0321141629214"/>
  </r>
  <r>
    <x v="346"/>
    <x v="40"/>
    <n v="1708.233483539326"/>
    <n v="1094.3403355099429"/>
    <n v="2028.7046123595508"/>
    <n v="0.84203164577641965"/>
    <n v="854.11674176966301"/>
  </r>
  <r>
    <x v="346"/>
    <x v="41"/>
    <n v="1678.5192612134833"/>
    <n v="1070.2109296854101"/>
    <n v="1990.6728370786516"/>
    <n v="0.84319192483519323"/>
    <n v="839.25963060674167"/>
  </r>
  <r>
    <x v="346"/>
    <x v="42"/>
    <n v="1679.9496608426966"/>
    <n v="1065.4992022235506"/>
    <n v="1989.3515056179776"/>
    <n v="0.8444710027858211"/>
    <n v="839.97483042134832"/>
  </r>
  <r>
    <x v="346"/>
    <x v="43"/>
    <n v="1713.0595627415728"/>
    <n v="1105.6273219182508"/>
    <n v="2038.8685196629212"/>
    <n v="0.8402010949802623"/>
    <n v="856.5297813707864"/>
  </r>
  <r>
    <x v="346"/>
    <x v="44"/>
    <n v="1733.648402730337"/>
    <n v="1097.8046261401978"/>
    <n v="2052.0018960674156"/>
    <n v="0.84485711541144715"/>
    <n v="866.82420136516851"/>
  </r>
  <r>
    <x v="346"/>
    <x v="45"/>
    <n v="1606.6507971235956"/>
    <n v="1019.4043828637025"/>
    <n v="1902.7643258426965"/>
    <n v="0.84437719128039768"/>
    <n v="803.32539856179778"/>
  </r>
  <r>
    <x v="346"/>
    <x v="46"/>
    <n v="1605.8241639101122"/>
    <n v="1019.7107870667279"/>
    <n v="1902.2306207865167"/>
    <n v="0.84417953657277944"/>
    <n v="802.91208195505612"/>
  </r>
  <r>
    <x v="346"/>
    <x v="47"/>
    <n v="1637.0417240898876"/>
    <n v="1024.9764964925894"/>
    <n v="1931.4456825842694"/>
    <n v="0.84757326537887923"/>
    <n v="818.52086204494378"/>
  </r>
  <r>
    <x v="347"/>
    <x v="0"/>
    <n v="1581.920686820225"/>
    <n v="1014.0020503649877"/>
    <n v="1879.008573033708"/>
    <n v="0.84189114915328622"/>
    <n v="790.9603434101125"/>
  </r>
  <r>
    <x v="347"/>
    <x v="1"/>
    <n v="1572.4711345955056"/>
    <n v="999.34460874788908"/>
    <n v="1863.1572977528087"/>
    <n v="0.84398195283462885"/>
    <n v="786.23556729775282"/>
  </r>
  <r>
    <x v="347"/>
    <x v="2"/>
    <n v="1602.6229862696628"/>
    <n v="1018.7165341171864"/>
    <n v="1898.9954747191011"/>
    <n v="0.84393196698202888"/>
    <n v="801.31149313483138"/>
  </r>
  <r>
    <x v="347"/>
    <x v="3"/>
    <n v="1601.8571349101126"/>
    <n v="1018.8868766100944"/>
    <n v="1898.4406095505617"/>
    <n v="0.84377521574896008"/>
    <n v="800.92856745505628"/>
  </r>
  <r>
    <x v="347"/>
    <x v="4"/>
    <n v="1616.0476717415731"/>
    <n v="1040.6090722617985"/>
    <n v="1922.1023174157301"/>
    <n v="0.84077088774043618"/>
    <n v="808.02383587078657"/>
  </r>
  <r>
    <x v="347"/>
    <x v="5"/>
    <n v="1603.2186484382023"/>
    <n v="1020.6405483944694"/>
    <n v="1900.5307584269663"/>
    <n v="0.8435636420665753"/>
    <n v="801.60932421910115"/>
  </r>
  <r>
    <x v="347"/>
    <x v="6"/>
    <n v="1615.8491176853929"/>
    <n v="1028.4521945557588"/>
    <n v="1915.3804550561799"/>
    <n v="0.84361783760500919"/>
    <n v="807.92455884269646"/>
  </r>
  <r>
    <x v="347"/>
    <x v="7"/>
    <n v="1578.0306481685395"/>
    <n v="1000.1849720249494"/>
    <n v="1868.3015561797752"/>
    <n v="0.84463380279746203"/>
    <n v="789.01532408426976"/>
  </r>
  <r>
    <x v="347"/>
    <x v="8"/>
    <n v="1593.8541908089887"/>
    <n v="1018.8564780088412"/>
    <n v="1891.676426966292"/>
    <n v="0.84256174475096413"/>
    <n v="796.92709540449437"/>
  </r>
  <r>
    <x v="347"/>
    <x v="9"/>
    <n v="1585.3893046179778"/>
    <n v="1001.3859319506167"/>
    <n v="1875.1621348314604"/>
    <n v="0.84546785324271312"/>
    <n v="792.69465230898891"/>
  </r>
  <r>
    <x v="347"/>
    <x v="10"/>
    <n v="1583.8008721685392"/>
    <n v="997.1874621529721"/>
    <n v="1871.5790224719101"/>
    <n v="0.84623777738046857"/>
    <n v="791.90043608426959"/>
  </r>
  <r>
    <x v="347"/>
    <x v="11"/>
    <n v="1629.0144672471909"/>
    <n v="1036.8771790716285"/>
    <n v="1931.0107247191008"/>
    <n v="0.84360715680859799"/>
    <n v="814.50723362359543"/>
  </r>
  <r>
    <x v="347"/>
    <x v="12"/>
    <n v="1584.5707756516852"/>
    <n v="999.50685956313316"/>
    <n v="1873.4669747191008"/>
    <n v="0.84579594785185286"/>
    <n v="792.28538782584258"/>
  </r>
  <r>
    <x v="347"/>
    <x v="13"/>
    <n v="1596.4434977865167"/>
    <n v="1008.5837599760042"/>
    <n v="1888.3519382022469"/>
    <n v="0.84541629422445819"/>
    <n v="798.22174889325834"/>
  </r>
  <r>
    <x v="347"/>
    <x v="14"/>
    <n v="1617.777928516854"/>
    <n v="1035.6381732587815"/>
    <n v="1920.8726797752809"/>
    <n v="0.84220986926947949"/>
    <n v="808.888964258427"/>
  </r>
  <r>
    <x v="347"/>
    <x v="15"/>
    <n v="1454.1207607415731"/>
    <n v="922.46855143638231"/>
    <n v="1722.0381573033708"/>
    <n v="0.84441843206230494"/>
    <n v="727.06038037078656"/>
  </r>
  <r>
    <x v="347"/>
    <x v="16"/>
    <n v="1459.6681179438203"/>
    <n v="940.77747244793909"/>
    <n v="1736.5751544943821"/>
    <n v="0.84054416773503504"/>
    <n v="729.83405897191017"/>
  </r>
  <r>
    <x v="347"/>
    <x v="17"/>
    <n v="1429.2852952247192"/>
    <n v="905.02457107548935"/>
    <n v="1691.7227696629216"/>
    <n v="0.8448696919232852"/>
    <n v="714.64264761235961"/>
  </r>
  <r>
    <x v="347"/>
    <x v="18"/>
    <n v="1432.9443628314609"/>
    <n v="909.24714276060809"/>
    <n v="1697.073926966292"/>
    <n v="0.84436178062850098"/>
    <n v="716.47218141573046"/>
  </r>
  <r>
    <x v="347"/>
    <x v="19"/>
    <n v="1513.1196802921349"/>
    <n v="962.70945252598494"/>
    <n v="1793.415918539326"/>
    <n v="0.84370817982061719"/>
    <n v="756.55984014606747"/>
  </r>
  <r>
    <x v="347"/>
    <x v="20"/>
    <n v="1578.8329686404491"/>
    <n v="990.58650016924355"/>
    <n v="1863.8602837078652"/>
    <n v="0.84707688791973301"/>
    <n v="789.41648432022453"/>
  </r>
  <r>
    <x v="347"/>
    <x v="21"/>
    <n v="1608.4458878764046"/>
    <n v="1032.6909817601695"/>
    <n v="1911.4258651685391"/>
    <n v="0.84149007146274057"/>
    <n v="804.22294393820232"/>
  </r>
  <r>
    <x v="347"/>
    <x v="22"/>
    <n v="1656.3460408988763"/>
    <n v="1059.2702232165116"/>
    <n v="1966.0965421348312"/>
    <n v="0.8424540735422783"/>
    <n v="828.17302044943813"/>
  </r>
  <r>
    <x v="347"/>
    <x v="23"/>
    <n v="1650.9688728876406"/>
    <n v="1063.2610111412237"/>
    <n v="1963.7266095505615"/>
    <n v="0.84073254640344164"/>
    <n v="825.4844364438203"/>
  </r>
  <r>
    <x v="347"/>
    <x v="24"/>
    <n v="1697.9086726179776"/>
    <n v="1094.355365243815"/>
    <n v="2020.0266151685394"/>
    <n v="0.84053777305122979"/>
    <n v="848.95433630898879"/>
  </r>
  <r>
    <x v="347"/>
    <x v="25"/>
    <n v="1709.526110966292"/>
    <n v="1094.1790062662526"/>
    <n v="2029.7061910112357"/>
    <n v="0.84225299136254583"/>
    <n v="854.76305548314599"/>
  </r>
  <r>
    <x v="347"/>
    <x v="26"/>
    <n v="1679.1392361235958"/>
    <n v="1072.8797766969662"/>
    <n v="1992.6313230337078"/>
    <n v="0.84267431547104665"/>
    <n v="839.56961806179788"/>
  </r>
  <r>
    <x v="347"/>
    <x v="27"/>
    <n v="1721.0584547191011"/>
    <n v="1104.8769800535542"/>
    <n v="2045.1883398876403"/>
    <n v="0.8415158746766831"/>
    <n v="860.52922735955053"/>
  </r>
  <r>
    <x v="347"/>
    <x v="28"/>
    <n v="1765.1860806741574"/>
    <n v="1146.0863549787744"/>
    <n v="2104.612988764045"/>
    <n v="0.83872241124520508"/>
    <n v="882.59304033707872"/>
  </r>
  <r>
    <x v="347"/>
    <x v="29"/>
    <n v="1753.9900631797752"/>
    <n v="1129.4280599239107"/>
    <n v="2086.1660730337076"/>
    <n v="0.84077201995194883"/>
    <n v="876.99503158988762"/>
  </r>
  <r>
    <x v="347"/>
    <x v="30"/>
    <n v="1826.1705407865172"/>
    <n v="1176.2384014403744"/>
    <n v="2172.1960365168538"/>
    <n v="0.84070245506699603"/>
    <n v="913.08527039325861"/>
  </r>
  <r>
    <x v="347"/>
    <x v="31"/>
    <n v="1884.7237267415733"/>
    <n v="1202.7168789627899"/>
    <n v="2235.779823033708"/>
    <n v="0.84298270667109332"/>
    <n v="942.36186337078664"/>
  </r>
  <r>
    <x v="347"/>
    <x v="32"/>
    <n v="1807.1255598876403"/>
    <n v="1149.7432923532865"/>
    <n v="2141.8712443820223"/>
    <n v="0.84371344198564857"/>
    <n v="903.56277994382015"/>
  </r>
  <r>
    <x v="347"/>
    <x v="33"/>
    <n v="1731.6628621685388"/>
    <n v="1110.1529426208126"/>
    <n v="2056.9627668539324"/>
    <n v="0.8418542571954617"/>
    <n v="865.83143108426941"/>
  </r>
  <r>
    <x v="347"/>
    <x v="34"/>
    <n v="1642.6579673932583"/>
    <n v="1045.7419126341349"/>
    <n v="1947.2804999999998"/>
    <n v="0.84356515016365563"/>
    <n v="821.32898369662917"/>
  </r>
  <r>
    <x v="347"/>
    <x v="35"/>
    <n v="1667.5055892808991"/>
    <n v="1056.2654625878906"/>
    <n v="1973.8975702247189"/>
    <n v="0.84477817614976924"/>
    <n v="833.75279464044957"/>
  </r>
  <r>
    <x v="347"/>
    <x v="36"/>
    <n v="1669.3655140112362"/>
    <n v="1061.7544166497357"/>
    <n v="1978.4093764044942"/>
    <n v="0.84379175206149415"/>
    <n v="834.6827570056181"/>
  </r>
  <r>
    <x v="347"/>
    <x v="37"/>
    <n v="1686.4290064719103"/>
    <n v="1068.3465438257751"/>
    <n v="1996.3484494382019"/>
    <n v="0.84475683939168689"/>
    <n v="843.21450323595514"/>
  </r>
  <r>
    <x v="347"/>
    <x v="38"/>
    <n v="1652.557305337079"/>
    <n v="1044.2511562602053"/>
    <n v="1954.8417134831463"/>
    <n v="0.84536629944965946"/>
    <n v="826.27865266853951"/>
  </r>
  <r>
    <x v="347"/>
    <x v="39"/>
    <n v="1649.4169095505622"/>
    <n v="1051.9922172478603"/>
    <n v="1956.3393792134832"/>
    <n v="0.84311389275090165"/>
    <n v="824.7084547752811"/>
  </r>
  <r>
    <x v="347"/>
    <x v="40"/>
    <n v="1629.3426892584271"/>
    <n v="1045.9021019833656"/>
    <n v="1936.1479297752808"/>
    <n v="0.84153832679899454"/>
    <n v="814.67134462921354"/>
  </r>
  <r>
    <x v="347"/>
    <x v="41"/>
    <n v="1641.6084673820226"/>
    <n v="1039.5609364759512"/>
    <n v="1943.0813932584269"/>
    <n v="0.84484801978837698"/>
    <n v="820.80423369101129"/>
  </r>
  <r>
    <x v="347"/>
    <x v="42"/>
    <n v="1605.613453483146"/>
    <n v="1015.7172582120872"/>
    <n v="1899.9147640449439"/>
    <n v="0.84509762430856294"/>
    <n v="802.80672674157302"/>
  </r>
  <r>
    <x v="347"/>
    <x v="43"/>
    <n v="1621.7935830000001"/>
    <n v="1033.0147704692297"/>
    <n v="1922.84527247191"/>
    <n v="0.84343426182966175"/>
    <n v="810.89679150000006"/>
  </r>
  <r>
    <x v="347"/>
    <x v="44"/>
    <n v="1651.4632319662921"/>
    <n v="1053.9910047421392"/>
    <n v="1959.1395674157304"/>
    <n v="0.84295333494014968"/>
    <n v="825.73161598314607"/>
  </r>
  <r>
    <x v="347"/>
    <x v="45"/>
    <n v="1546.0999142359553"/>
    <n v="983.95152812888114"/>
    <n v="1832.6444157303372"/>
    <n v="0.84364424487650025"/>
    <n v="773.04995711797767"/>
  </r>
  <r>
    <x v="347"/>
    <x v="46"/>
    <n v="1516.1304081235955"/>
    <n v="963.03960231518204"/>
    <n v="1796.1338174157304"/>
    <n v="0.84410771258958728"/>
    <n v="758.06520406179777"/>
  </r>
  <r>
    <x v="347"/>
    <x v="47"/>
    <n v="1556.7610514157304"/>
    <n v="1006.1970531263836"/>
    <n v="1853.6281938202249"/>
    <n v="0.83984536737506799"/>
    <n v="778.38052570786522"/>
  </r>
  <r>
    <x v="348"/>
    <x v="0"/>
    <n v="1559.7677271235957"/>
    <n v="1003.6040115753817"/>
    <n v="1854.7496797752808"/>
    <n v="0.84095861782953651"/>
    <n v="779.88386356179785"/>
  </r>
  <r>
    <x v="348"/>
    <x v="1"/>
    <n v="1597.0229514606742"/>
    <n v="1017.9429908861656"/>
    <n v="1893.8559185393262"/>
    <n v="0.84326528529816025"/>
    <n v="798.51147573033711"/>
  </r>
  <r>
    <x v="348"/>
    <x v="2"/>
    <n v="1630.2503649438202"/>
    <n v="1041.8651056012127"/>
    <n v="1934.7349044943819"/>
    <n v="0.84262208799601157"/>
    <n v="815.12518247191008"/>
  </r>
  <r>
    <x v="348"/>
    <x v="3"/>
    <n v="1518.2820857528093"/>
    <n v="970.35170840507817"/>
    <n v="1801.8776123595505"/>
    <n v="0.84261110484891688"/>
    <n v="759.14104287640464"/>
  </r>
  <r>
    <x v="348"/>
    <x v="4"/>
    <n v="1531.6865106067416"/>
    <n v="986.36764919096959"/>
    <n v="1821.8080870786516"/>
    <n v="0.8407507472770458"/>
    <n v="765.84325530337082"/>
  </r>
  <r>
    <x v="348"/>
    <x v="5"/>
    <n v="1482.765222438202"/>
    <n v="938.66335634976997"/>
    <n v="1754.9021629213482"/>
    <n v="0.84492757132960306"/>
    <n v="741.38261121910102"/>
  </r>
  <r>
    <x v="348"/>
    <x v="6"/>
    <n v="1444.095806966292"/>
    <n v="914.34993680277762"/>
    <n v="1709.2245337078652"/>
    <n v="0.84488361738734086"/>
    <n v="722.047903483146"/>
  </r>
  <r>
    <x v="348"/>
    <x v="7"/>
    <n v="1466.6418226516855"/>
    <n v="925.90170752220865"/>
    <n v="1734.4544410112362"/>
    <n v="0.84559258979243734"/>
    <n v="733.32091132584276"/>
  </r>
  <r>
    <x v="348"/>
    <x v="8"/>
    <n v="1425.8774592808988"/>
    <n v="903.98950852005339"/>
    <n v="1688.2901292134829"/>
    <n v="0.84456897224481597"/>
    <n v="712.93872964044942"/>
  </r>
  <r>
    <x v="348"/>
    <x v="9"/>
    <n v="1442.6127297303372"/>
    <n v="918.01130498265286"/>
    <n v="1709.9345730337077"/>
    <n v="0.84366545508867208"/>
    <n v="721.30636486516858"/>
  </r>
  <r>
    <x v="348"/>
    <x v="10"/>
    <n v="1461.925150786517"/>
    <n v="936.37298276562876"/>
    <n v="1736.0931741573033"/>
    <n v="0.84207758693373869"/>
    <n v="730.96257539325848"/>
  </r>
  <r>
    <x v="348"/>
    <x v="11"/>
    <n v="1450.6521429438203"/>
    <n v="930.38094478728328"/>
    <n v="1723.3688932584271"/>
    <n v="0.84175370033575769"/>
    <n v="725.32607147191015"/>
  </r>
  <r>
    <x v="348"/>
    <x v="12"/>
    <n v="1433.6170153483149"/>
    <n v="918.20776247415176"/>
    <n v="1702.4579999999996"/>
    <n v="0.84208656856634068"/>
    <n v="716.80850767415745"/>
  </r>
  <r>
    <x v="348"/>
    <x v="13"/>
    <n v="1423.2071098314609"/>
    <n v="909.18392363433532"/>
    <n v="1688.8261853932586"/>
    <n v="0.84271970800834906"/>
    <n v="711.60355491573046"/>
  </r>
  <r>
    <x v="348"/>
    <x v="14"/>
    <n v="1448.6706545056181"/>
    <n v="914.16170141709858"/>
    <n v="1712.9910337078652"/>
    <n v="0.84569657750624017"/>
    <n v="724.33532725280907"/>
  </r>
  <r>
    <x v="348"/>
    <x v="15"/>
    <n v="1488.6164889101124"/>
    <n v="941.58276946294052"/>
    <n v="1761.4077219101123"/>
    <n v="0.84512885369653168"/>
    <n v="744.30824445505618"/>
  </r>
  <r>
    <x v="348"/>
    <x v="16"/>
    <n v="1453.8290078426965"/>
    <n v="922.52025246523135"/>
    <n v="1721.8195028089888"/>
    <n v="0.84435622053932446"/>
    <n v="726.91450392134823"/>
  </r>
  <r>
    <x v="348"/>
    <x v="17"/>
    <n v="1462.2493206741574"/>
    <n v="936.47714194383195"/>
    <n v="1736.4223314606741"/>
    <n v="0.84210465056857275"/>
    <n v="731.12466033707869"/>
  </r>
  <r>
    <x v="348"/>
    <x v="18"/>
    <n v="1513.9544177528091"/>
    <n v="968.44781737901792"/>
    <n v="1797.2059297752808"/>
    <n v="0.84239340226420856"/>
    <n v="756.97720887640457"/>
  </r>
  <r>
    <x v="348"/>
    <x v="19"/>
    <n v="1438.7470038202248"/>
    <n v="924.99312084481994"/>
    <n v="1710.4400646067413"/>
    <n v="0.84115604726028015"/>
    <n v="719.3735019101124"/>
  </r>
  <r>
    <x v="348"/>
    <x v="20"/>
    <n v="1425.9868666179777"/>
    <n v="910.11668512029757"/>
    <n v="1691.6710449438203"/>
    <n v="0.8429457197840341"/>
    <n v="712.99343330898887"/>
  </r>
  <r>
    <x v="348"/>
    <x v="21"/>
    <n v="1475.6618497752811"/>
    <n v="948.10048060758584"/>
    <n v="1753.9875758426967"/>
    <n v="0.84131830242087369"/>
    <n v="737.83092488764055"/>
  </r>
  <r>
    <x v="348"/>
    <x v="22"/>
    <n v="1640.8871893820226"/>
    <n v="1045.1172627724952"/>
    <n v="1945.4513258426966"/>
    <n v="0.84344808198748011"/>
    <n v="820.4435946910113"/>
  </r>
  <r>
    <x v="348"/>
    <x v="23"/>
    <n v="1637.989921011236"/>
    <n v="1049.7481309394489"/>
    <n v="1945.5030505617979"/>
    <n v="0.84193644442666793"/>
    <n v="818.994960505618"/>
  </r>
  <r>
    <x v="348"/>
    <x v="24"/>
    <n v="1628.2283552696626"/>
    <n v="1039.7895997013218"/>
    <n v="1931.9135561797752"/>
    <n v="0.84280600964847052"/>
    <n v="814.11417763483132"/>
  </r>
  <r>
    <x v="348"/>
    <x v="25"/>
    <n v="1629.5371911910113"/>
    <n v="1038.8223073077654"/>
    <n v="1932.4966348314606"/>
    <n v="0.84322899291005937"/>
    <n v="814.76859559550564"/>
  </r>
  <r>
    <x v="348"/>
    <x v="26"/>
    <n v="1622.1420656292134"/>
    <n v="1038.1573661085083"/>
    <n v="1925.9064353932583"/>
    <n v="0.84227459642813951"/>
    <n v="811.07103281460672"/>
  </r>
  <r>
    <x v="348"/>
    <x v="27"/>
    <n v="1571.344644235955"/>
    <n v="990.15492499360982"/>
    <n v="1857.2912443820223"/>
    <n v="0.84604105521360462"/>
    <n v="785.6723221179775"/>
  </r>
  <r>
    <x v="348"/>
    <x v="28"/>
    <n v="1628.1189479325844"/>
    <n v="1038.5494771107842"/>
    <n v="1931.154143258427"/>
    <n v="0.84308078338348857"/>
    <n v="814.05947396629222"/>
  </r>
  <r>
    <x v="348"/>
    <x v="29"/>
    <n v="1616.8297315955058"/>
    <n v="1025.5541903758958"/>
    <n v="1914.6539578651684"/>
    <n v="0.8444501028260295"/>
    <n v="808.4148657977529"/>
  </r>
  <r>
    <x v="348"/>
    <x v="30"/>
    <n v="1565.0841132808994"/>
    <n v="985.57186344648801"/>
    <n v="1849.551345505618"/>
    <n v="0.84619662875757962"/>
    <n v="782.54205664044969"/>
  </r>
  <r>
    <x v="348"/>
    <x v="31"/>
    <n v="1520.3810857752808"/>
    <n v="954.95847263294831"/>
    <n v="1795.4120224719102"/>
    <n v="0.84681458447740099"/>
    <n v="760.19054288764039"/>
  </r>
  <r>
    <x v="348"/>
    <x v="32"/>
    <n v="1616.1287142134829"/>
    <n v="1045.1708241723957"/>
    <n v="1924.6438820224719"/>
    <n v="0.83970272594803763"/>
    <n v="808.06435710674145"/>
  </r>
  <r>
    <x v="348"/>
    <x v="33"/>
    <n v="1710.6363928314606"/>
    <n v="1084.5680188550607"/>
    <n v="2025.4788707865166"/>
    <n v="0.84455899170510773"/>
    <n v="855.31819641573031"/>
  </r>
  <r>
    <x v="348"/>
    <x v="34"/>
    <n v="1733.7051324606741"/>
    <n v="1122.4158735211404"/>
    <n v="2065.3210112359552"/>
    <n v="0.83943615691159246"/>
    <n v="866.85256623033706"/>
  </r>
  <r>
    <x v="348"/>
    <x v="35"/>
    <n v="1619.8080424382024"/>
    <n v="1030.8538231123287"/>
    <n v="1920.0098174157301"/>
    <n v="0.84364570834247643"/>
    <n v="809.9040212191012"/>
  </r>
  <r>
    <x v="348"/>
    <x v="36"/>
    <n v="1598.6883742584271"/>
    <n v="1015.228942919782"/>
    <n v="1893.8041938202246"/>
    <n v="0.84416772308097854"/>
    <n v="799.34418712921354"/>
  </r>
  <r>
    <x v="348"/>
    <x v="37"/>
    <n v="1560.1283661235957"/>
    <n v="986.67121051454228"/>
    <n v="1845.9470730337077"/>
    <n v="0.84516419182030744"/>
    <n v="780.06418306179785"/>
  </r>
  <r>
    <x v="348"/>
    <x v="38"/>
    <n v="1547.8058582696631"/>
    <n v="976.67829474530572"/>
    <n v="1830.1921938202247"/>
    <n v="0.84570673150936859"/>
    <n v="773.90292913483154"/>
  </r>
  <r>
    <x v="348"/>
    <x v="39"/>
    <n v="1563.9900399101125"/>
    <n v="1005.6188611147827"/>
    <n v="1859.390797752809"/>
    <n v="0.84113035398491431"/>
    <n v="781.99501995505625"/>
  </r>
  <r>
    <x v="348"/>
    <x v="40"/>
    <n v="1557.8064993033706"/>
    <n v="991.81787447995805"/>
    <n v="1846.7441039325845"/>
    <n v="0.84354215399202837"/>
    <n v="778.90324965168531"/>
  </r>
  <r>
    <x v="348"/>
    <x v="41"/>
    <n v="1539.7948099213481"/>
    <n v="988.65964047730699"/>
    <n v="1829.8677387640448"/>
    <n v="0.84147874586902016"/>
    <n v="769.89740496067407"/>
  </r>
  <r>
    <x v="348"/>
    <x v="42"/>
    <n v="1501.3644697415734"/>
    <n v="964.38381761740288"/>
    <n v="1784.4134662921349"/>
    <n v="0.84137701160778944"/>
    <n v="750.68223487078671"/>
  </r>
  <r>
    <x v="348"/>
    <x v="43"/>
    <n v="1488.4341433483146"/>
    <n v="952.93563708766635"/>
    <n v="1767.349011235955"/>
    <n v="0.84218461316104865"/>
    <n v="744.2170716741573"/>
  </r>
  <r>
    <x v="348"/>
    <x v="44"/>
    <n v="1495.8049561685393"/>
    <n v="960.58395536313128"/>
    <n v="1777.6821994382021"/>
    <n v="0.84143552578816172"/>
    <n v="747.90247808426966"/>
  </r>
  <r>
    <x v="348"/>
    <x v="45"/>
    <n v="1631.7739634157303"/>
    <n v="1037.3620539152478"/>
    <n v="1933.5993117977528"/>
    <n v="0.84390491528392098"/>
    <n v="815.88698170786517"/>
  </r>
  <r>
    <x v="348"/>
    <x v="46"/>
    <n v="1602.0354283483148"/>
    <n v="1023.9469055852425"/>
    <n v="1901.3113314606742"/>
    <n v="0.84259500369019413"/>
    <n v="801.01771417415739"/>
  </r>
  <r>
    <x v="348"/>
    <x v="47"/>
    <n v="1468.9029076179775"/>
    <n v="929.54562255230155"/>
    <n v="1738.3126348314604"/>
    <n v="0.84501652820374062"/>
    <n v="734.45145380898873"/>
  </r>
  <r>
    <x v="349"/>
    <x v="0"/>
    <n v="1489.1432649775281"/>
    <n v="968.00479201709868"/>
    <n v="1776.1139999999998"/>
    <n v="0.83842775012050363"/>
    <n v="744.57163248876407"/>
  </r>
  <r>
    <x v="349"/>
    <x v="1"/>
    <n v="1492.1864097977532"/>
    <n v="951.80127065059298"/>
    <n v="1769.8999803370787"/>
    <n v="0.84309081099236194"/>
    <n v="746.09320489887659"/>
  </r>
  <r>
    <x v="349"/>
    <x v="2"/>
    <n v="1431.8016639775281"/>
    <n v="918.33873222177067"/>
    <n v="1701.0003033707862"/>
    <n v="0.84174098096290706"/>
    <n v="715.90083198876403"/>
  </r>
  <r>
    <x v="349"/>
    <x v="3"/>
    <n v="1408.6721424943823"/>
    <n v="899.96817440444693"/>
    <n v="1671.6159606741576"/>
    <n v="0.8427008210224729"/>
    <n v="704.33607124719117"/>
  </r>
  <r>
    <x v="349"/>
    <x v="4"/>
    <n v="1444.3348822584269"/>
    <n v="921.87978949565274"/>
    <n v="1713.4659606741573"/>
    <n v="0.84293176252544777"/>
    <n v="722.16744112921344"/>
  </r>
  <r>
    <x v="349"/>
    <x v="5"/>
    <n v="1415.9092352359553"/>
    <n v="893.20960417721631"/>
    <n v="1674.1034494382022"/>
    <n v="0.84577164912425684"/>
    <n v="707.95461761797765"/>
  </r>
  <r>
    <x v="349"/>
    <x v="6"/>
    <n v="1408.4897969325846"/>
    <n v="897.88514036701508"/>
    <n v="1670.3416516853933"/>
    <n v="0.84323455354861243"/>
    <n v="704.24489846629228"/>
  </r>
  <r>
    <x v="349"/>
    <x v="7"/>
    <n v="1396.5441365730337"/>
    <n v="884.42784158464326"/>
    <n v="1653.0420842696628"/>
    <n v="0.84483277822297331"/>
    <n v="698.27206828651686"/>
  </r>
  <r>
    <x v="349"/>
    <x v="8"/>
    <n v="1418.3931870000001"/>
    <n v="905.06721812931414"/>
    <n v="1682.5533876404495"/>
    <n v="0.84300040487220562"/>
    <n v="709.19659350000006"/>
  </r>
  <r>
    <x v="349"/>
    <x v="9"/>
    <n v="1427.3605365168539"/>
    <n v="917.81839075480082"/>
    <n v="1696.9822331460673"/>
    <n v="0.8411169596458552"/>
    <n v="713.68026825842696"/>
  </r>
  <r>
    <x v="349"/>
    <x v="10"/>
    <n v="1432.6445056853934"/>
    <n v="909.93881706024729"/>
    <n v="1697.1914831460672"/>
    <n v="0.84412661736300632"/>
    <n v="716.32225284269668"/>
  </r>
  <r>
    <x v="349"/>
    <x v="11"/>
    <n v="1414.1060402359553"/>
    <n v="914.65478982524291"/>
    <n v="1684.1286404494381"/>
    <n v="0.83966628574084301"/>
    <n v="707.05302011797767"/>
  </r>
  <r>
    <x v="349"/>
    <x v="12"/>
    <n v="1607.1654168202251"/>
    <n v="1030.3153809452217"/>
    <n v="1909.0653370786515"/>
    <n v="0.84185982826527617"/>
    <n v="803.58270841011256"/>
  </r>
  <r>
    <x v="349"/>
    <x v="13"/>
    <n v="1691.3523366404495"/>
    <n v="1083.2470011233934"/>
    <n v="2008.5061095505619"/>
    <n v="0.8420946934629534"/>
    <n v="845.67616832022475"/>
  </r>
  <r>
    <x v="349"/>
    <x v="14"/>
    <n v="1795.5081215393259"/>
    <n v="1150.6285560439715"/>
    <n v="2132.5560926966291"/>
    <n v="0.84195118134918356"/>
    <n v="897.75406076966294"/>
  </r>
  <r>
    <x v="349"/>
    <x v="15"/>
    <n v="1867.1537188314608"/>
    <n v="1199.1924569401945"/>
    <n v="2219.0821432584271"/>
    <n v="0.84140811303622753"/>
    <n v="933.57685941573038"/>
  </r>
  <r>
    <x v="349"/>
    <x v="16"/>
    <n v="1895.1295801348313"/>
    <n v="1210.4613875241637"/>
    <n v="2248.718056179775"/>
    <n v="0.84275997825817439"/>
    <n v="947.56479006741563"/>
  </r>
  <r>
    <x v="349"/>
    <x v="17"/>
    <n v="1916.1195803595508"/>
    <n v="1218.7662853100635"/>
    <n v="2270.882098314607"/>
    <n v="0.84377765881445266"/>
    <n v="958.0597901797754"/>
  </r>
  <r>
    <x v="349"/>
    <x v="18"/>
    <n v="1836.3737880000003"/>
    <n v="1160.1078815499081"/>
    <n v="2172.1231516853932"/>
    <n v="0.84542802583505527"/>
    <n v="918.18689400000017"/>
  </r>
  <r>
    <x v="349"/>
    <x v="19"/>
    <n v="1895.0769025280902"/>
    <n v="1217.5523643634399"/>
    <n v="2252.4986629213486"/>
    <n v="0.84132209875334396"/>
    <n v="947.53845126404508"/>
  </r>
  <r>
    <x v="349"/>
    <x v="20"/>
    <n v="1952.2604707078654"/>
    <n v="1252.1154890628873"/>
    <n v="2319.2917331460676"/>
    <n v="0.84174855746140542"/>
    <n v="976.13023535393268"/>
  </r>
  <r>
    <x v="349"/>
    <x v="21"/>
    <n v="2017.0174578876408"/>
    <n v="1289.4621672985456"/>
    <n v="2393.9657696629215"/>
    <n v="0.84254231344821762"/>
    <n v="1008.5087289438204"/>
  </r>
  <r>
    <x v="349"/>
    <x v="22"/>
    <n v="2153.6388570337085"/>
    <n v="1379.68784518916"/>
    <n v="2557.6745056179775"/>
    <n v="0.84203007548583775"/>
    <n v="1076.8194285168543"/>
  </r>
  <r>
    <x v="349"/>
    <x v="23"/>
    <n v="2150.5389824831459"/>
    <n v="1371.4584328232459"/>
    <n v="2550.6305393258426"/>
    <n v="0.84314013704687907"/>
    <n v="1075.269491241573"/>
  </r>
  <r>
    <x v="349"/>
    <x v="24"/>
    <n v="2128.1874687303371"/>
    <n v="1363.3004115886517"/>
    <n v="2527.4037893258424"/>
    <n v="0.84204489908516289"/>
    <n v="1064.0937343651685"/>
  </r>
  <r>
    <x v="349"/>
    <x v="25"/>
    <n v="2172.3069904382023"/>
    <n v="1385.2222582863051"/>
    <n v="2576.3847471910112"/>
    <n v="0.84316094201637859"/>
    <n v="1086.1534952191012"/>
  </r>
  <r>
    <x v="349"/>
    <x v="26"/>
    <n v="2185.6992589213482"/>
    <n v="1397.8087153046999"/>
    <n v="2594.4460786516852"/>
    <n v="0.84245314516509062"/>
    <n v="1092.8496294606741"/>
  </r>
  <r>
    <x v="349"/>
    <x v="27"/>
    <n v="2054.4104544269662"/>
    <n v="1310.4334578137934"/>
    <n v="2436.7679747191009"/>
    <n v="0.84308825285829236"/>
    <n v="1027.2052272134831"/>
  </r>
  <r>
    <x v="349"/>
    <x v="28"/>
    <n v="1946.8063123483146"/>
    <n v="1228.3362856339161"/>
    <n v="2301.9263342696631"/>
    <n v="0.84572919791804801"/>
    <n v="973.40315617415729"/>
  </r>
  <r>
    <x v="349"/>
    <x v="29"/>
    <n v="2108.9479858988771"/>
    <n v="1338.7938866308862"/>
    <n v="2498.0053398876403"/>
    <n v="0.84425279330817482"/>
    <n v="1054.4739929494385"/>
  </r>
  <r>
    <x v="349"/>
    <x v="30"/>
    <n v="1964.3965808764044"/>
    <n v="1239.0718380801454"/>
    <n v="2322.5315814606738"/>
    <n v="0.84579972843295714"/>
    <n v="982.19829043820221"/>
  </r>
  <r>
    <x v="349"/>
    <x v="31"/>
    <n v="1893.63434652809"/>
    <n v="1198.3477061806764"/>
    <n v="2240.9569971910114"/>
    <n v="0.84501146113098891"/>
    <n v="946.81717326404498"/>
  </r>
  <r>
    <x v="349"/>
    <x v="32"/>
    <n v="1989.3900792134832"/>
    <n v="1275.0741844576082"/>
    <n v="2362.9403426966292"/>
    <n v="0.84191295195508664"/>
    <n v="994.6950396067416"/>
  </r>
  <r>
    <x v="349"/>
    <x v="33"/>
    <n v="2068.2768213707868"/>
    <n v="1321.8322746555702"/>
    <n v="2454.5894915730337"/>
    <n v="0.84261618020914897"/>
    <n v="1034.1384106853934"/>
  </r>
  <r>
    <x v="349"/>
    <x v="34"/>
    <n v="2050.5123115280899"/>
    <n v="1315.1534554920963"/>
    <n v="2436.0273707865172"/>
    <n v="0.84174436466452485"/>
    <n v="1025.2561557640449"/>
  </r>
  <r>
    <x v="349"/>
    <x v="35"/>
    <n v="2007.045181719101"/>
    <n v="1294.8134305394492"/>
    <n v="2388.4664915730336"/>
    <n v="0.84030702913368893"/>
    <n v="1003.5225908595505"/>
  </r>
  <r>
    <x v="349"/>
    <x v="36"/>
    <n v="2052.7693443707867"/>
    <n v="1318.0225575116747"/>
    <n v="2439.4764691011237"/>
    <n v="0.84147946101204774"/>
    <n v="1026.3846721853934"/>
  </r>
  <r>
    <x v="349"/>
    <x v="37"/>
    <n v="2061.2018135730336"/>
    <n v="1353.8171630821753"/>
    <n v="2466.0441657303368"/>
    <n v="0.83583329212702639"/>
    <n v="1030.6009067865168"/>
  </r>
  <r>
    <x v="349"/>
    <x v="38"/>
    <n v="2020.5184926741574"/>
    <n v="1297.6298269840331"/>
    <n v="2401.3200842696629"/>
    <n v="0.84141989479452406"/>
    <n v="1010.2592463370787"/>
  </r>
  <r>
    <x v="349"/>
    <x v="39"/>
    <n v="1940.5538856404498"/>
    <n v="1252.7593848652948"/>
    <n v="2309.7955449438205"/>
    <n v="0.84014097693120648"/>
    <n v="970.27694282022492"/>
  </r>
  <r>
    <x v="349"/>
    <x v="40"/>
    <n v="1877.5838849662923"/>
    <n v="1216.5632722770788"/>
    <n v="2237.2633820224719"/>
    <n v="0.83923238544626266"/>
    <n v="938.79194248314616"/>
  </r>
  <r>
    <x v="349"/>
    <x v="41"/>
    <n v="1848.0155390898879"/>
    <n v="1200.2708257404533"/>
    <n v="2203.5905898876404"/>
    <n v="0.83863833307806823"/>
    <n v="924.00776954494393"/>
  </r>
  <r>
    <x v="349"/>
    <x v="42"/>
    <n v="1869.0703732921347"/>
    <n v="1212.0053415776126"/>
    <n v="2227.6402331460672"/>
    <n v="0.83903601016061335"/>
    <n v="934.53518664606736"/>
  </r>
  <r>
    <x v="349"/>
    <x v="43"/>
    <n v="1872.1054138651687"/>
    <n v="1215.3015502182361"/>
    <n v="2231.9804073033711"/>
    <n v="0.83876426860171438"/>
    <n v="936.05270693258433"/>
  </r>
  <r>
    <x v="349"/>
    <x v="44"/>
    <n v="1710.5594024831462"/>
    <n v="1091.6585290085359"/>
    <n v="2029.2195084269663"/>
    <n v="0.84296420144765771"/>
    <n v="855.27970124157309"/>
  </r>
  <r>
    <x v="349"/>
    <x v="45"/>
    <n v="1690.1042825730337"/>
    <n v="1085.4760345023137"/>
    <n v="2008.6589325842697"/>
    <n v="0.84140928813564442"/>
    <n v="845.05214128651687"/>
  </r>
  <r>
    <x v="349"/>
    <x v="46"/>
    <n v="1646.7992377078651"/>
    <n v="1046.4373713899458"/>
    <n v="1951.1480983146064"/>
    <n v="0.84401549996659064"/>
    <n v="823.39961885393257"/>
  </r>
  <r>
    <x v="349"/>
    <x v="47"/>
    <n v="1644.5503091123596"/>
    <n v="1031.1525147639459"/>
    <n v="1941.0876404494381"/>
    <n v="0.84723135361965496"/>
    <n v="822.27515455617981"/>
  </r>
  <r>
    <x v="350"/>
    <x v="0"/>
    <n v="1578.9018547415731"/>
    <n v="1010.2103783821008"/>
    <n v="1874.4215308988762"/>
    <n v="0.84234086554928389"/>
    <n v="789.45092737078653"/>
  </r>
  <r>
    <x v="350"/>
    <x v="1"/>
    <n v="1590.296426292135"/>
    <n v="1011.9342800568896"/>
    <n v="1884.9545646067418"/>
    <n v="0.84367891733449751"/>
    <n v="795.14821314606752"/>
  </r>
  <r>
    <x v="350"/>
    <x v="2"/>
    <n v="1541.0752809775281"/>
    <n v="967.02778785472105"/>
    <n v="1819.3558651685389"/>
    <n v="0.84704444604891427"/>
    <n v="770.53764048876405"/>
  </r>
  <r>
    <x v="350"/>
    <x v="3"/>
    <n v="1529.8630549887641"/>
    <n v="961.17271794391183"/>
    <n v="1806.7467893258427"/>
    <n v="0.84675011685483992"/>
    <n v="764.93152749438207"/>
  </r>
  <r>
    <x v="350"/>
    <x v="4"/>
    <n v="1528.6636264044944"/>
    <n v="964.3356373667192"/>
    <n v="1807.4168595505621"/>
    <n v="0.84577258330135119"/>
    <n v="764.33181320224719"/>
  </r>
  <r>
    <x v="350"/>
    <x v="5"/>
    <n v="1585.4703470898876"/>
    <n v="1005.0041355608033"/>
    <n v="1877.1652921348311"/>
    <n v="0.84460881187867609"/>
    <n v="792.73517354494379"/>
  </r>
  <r>
    <x v="350"/>
    <x v="6"/>
    <n v="1540.4553060674159"/>
    <n v="979.85453646433041"/>
    <n v="1825.6827387640449"/>
    <n v="0.84376944217059147"/>
    <n v="770.22765303370795"/>
  </r>
  <r>
    <x v="350"/>
    <x v="7"/>
    <n v="1575.7087813483147"/>
    <n v="1008.8403542154966"/>
    <n v="1870.9935926966291"/>
    <n v="0.84217754005093848"/>
    <n v="787.85439067415734"/>
  </r>
  <r>
    <x v="350"/>
    <x v="8"/>
    <n v="1558.2279201573035"/>
    <n v="995.69976344674353"/>
    <n v="1849.1869213483144"/>
    <n v="0.84265571109552229"/>
    <n v="779.11396007865176"/>
  </r>
  <r>
    <x v="350"/>
    <x v="9"/>
    <n v="1554.87681394382"/>
    <n v="986.591689063986"/>
    <n v="1841.4681825842697"/>
    <n v="0.84436800410080692"/>
    <n v="777.43840697191001"/>
  </r>
  <r>
    <x v="350"/>
    <x v="10"/>
    <n v="1568.5810959438204"/>
    <n v="1002.7094421815915"/>
    <n v="1861.6854943820224"/>
    <n v="0.84255965933950805"/>
    <n v="784.2905479719102"/>
  </r>
  <r>
    <x v="350"/>
    <x v="11"/>
    <n v="1599.4582777415733"/>
    <n v="1016.0909940002396"/>
    <n v="1894.9162752808986"/>
    <n v="0.84407860051994787"/>
    <n v="799.72913887078664"/>
  </r>
  <r>
    <x v="350"/>
    <x v="12"/>
    <n v="1719.7009933146066"/>
    <n v="1086.3361100893808"/>
    <n v="2034.0839831460676"/>
    <n v="0.84544247315432253"/>
    <n v="859.85049665730332"/>
  </r>
  <r>
    <x v="350"/>
    <x v="13"/>
    <n v="1814.4761120898879"/>
    <n v="1157.7779438678569"/>
    <n v="2152.3878202247192"/>
    <n v="0.84300612326474145"/>
    <n v="907.23805604494396"/>
  </r>
  <r>
    <x v="350"/>
    <x v="14"/>
    <n v="1904.5669759887637"/>
    <n v="1205.7680662611249"/>
    <n v="2254.163258426966"/>
    <n v="0.84491084169202424"/>
    <n v="952.28348799438186"/>
  </r>
  <r>
    <x v="350"/>
    <x v="15"/>
    <n v="2004.447770494382"/>
    <n v="1276.2962948947611"/>
    <n v="2376.2876713483142"/>
    <n v="0.84352067077680504"/>
    <n v="1002.223885247191"/>
  </r>
  <r>
    <x v="350"/>
    <x v="16"/>
    <n v="2012.7059983820225"/>
    <n v="1292.4998805177972"/>
    <n v="2391.9743679775279"/>
    <n v="0.84144129022745928"/>
    <n v="1006.3529991910112"/>
  </r>
  <r>
    <x v="350"/>
    <x v="17"/>
    <n v="2073.6580415056183"/>
    <n v="1336.8130403998821"/>
    <n v="2467.2103230337079"/>
    <n v="0.84048693463467128"/>
    <n v="1036.8290207528091"/>
  </r>
  <r>
    <x v="350"/>
    <x v="18"/>
    <n v="2053.3528501685396"/>
    <n v="1322.040573951168"/>
    <n v="2442.1402921348313"/>
    <n v="0.84080052926589743"/>
    <n v="1026.6764250842698"/>
  </r>
  <r>
    <x v="350"/>
    <x v="19"/>
    <n v="2063.1914062584274"/>
    <n v="1319.3677761460651"/>
    <n v="2448.9773595505617"/>
    <n v="0.84247059214833486"/>
    <n v="1031.5957031292137"/>
  </r>
  <r>
    <x v="350"/>
    <x v="20"/>
    <n v="2087.0138408764046"/>
    <n v="1331.8199030545679"/>
    <n v="2475.756657303371"/>
    <n v="0.84298019949570058"/>
    <n v="1043.5069204382023"/>
  </r>
  <r>
    <x v="350"/>
    <x v="21"/>
    <n v="2087.3136980224717"/>
    <n v="1346.0005632685873"/>
    <n v="2483.6658370786517"/>
    <n v="0.8404164790854558"/>
    <n v="1043.6568490112359"/>
  </r>
  <r>
    <x v="350"/>
    <x v="22"/>
    <n v="2163.7529575280901"/>
    <n v="1385.8278569518195"/>
    <n v="2569.5030084269661"/>
    <n v="0.84209006583445345"/>
    <n v="1081.876478764045"/>
  </r>
  <r>
    <x v="350"/>
    <x v="23"/>
    <n v="2211.9286549550561"/>
    <n v="1426.0471875456471"/>
    <n v="2631.7748679775277"/>
    <n v="0.84047031600954691"/>
    <n v="1105.9643274775281"/>
  </r>
  <r>
    <x v="350"/>
    <x v="24"/>
    <n v="2202.1508807191008"/>
    <n v="1412.280046428577"/>
    <n v="2616.1046292134829"/>
    <n v="0.84176712816763954"/>
    <n v="1101.0754403595504"/>
  </r>
  <r>
    <x v="350"/>
    <x v="25"/>
    <n v="2153.0188821235956"/>
    <n v="1375.4171494701923"/>
    <n v="2554.8508061797752"/>
    <n v="0.84271804714223919"/>
    <n v="1076.5094410617978"/>
  </r>
  <r>
    <x v="350"/>
    <x v="26"/>
    <n v="2124.3338991910109"/>
    <n v="1356.8547138722893"/>
    <n v="2520.6842780898874"/>
    <n v="0.84276080017477595"/>
    <n v="1062.1669495955055"/>
  </r>
  <r>
    <x v="350"/>
    <x v="27"/>
    <n v="2087.0786748539326"/>
    <n v="1328.8881883472395"/>
    <n v="2474.235480337079"/>
    <n v="0.84352467315261292"/>
    <n v="1043.5393374269663"/>
  </r>
  <r>
    <x v="350"/>
    <x v="28"/>
    <n v="2062.6605780674158"/>
    <n v="1307.5588779526072"/>
    <n v="2442.1873146067414"/>
    <n v="0.8445955663313075"/>
    <n v="1031.3302890337079"/>
  </r>
  <r>
    <x v="350"/>
    <x v="29"/>
    <n v="1869.3337613258425"/>
    <n v="1197.5443536934047"/>
    <n v="2220.0272949438204"/>
    <n v="0.84203188203285018"/>
    <n v="934.66688066292124"/>
  </r>
  <r>
    <x v="350"/>
    <x v="30"/>
    <n v="1794.3289535730332"/>
    <n v="1147.5647299096847"/>
    <n v="2129.9110786516849"/>
    <n v="0.84244312899152207"/>
    <n v="897.16447678651662"/>
  </r>
  <r>
    <x v="350"/>
    <x v="31"/>
    <n v="1962.1071310449438"/>
    <n v="1259.5782598475741"/>
    <n v="2331.6092696629216"/>
    <n v="0.84152484576826359"/>
    <n v="981.0535655224719"/>
  </r>
  <r>
    <x v="350"/>
    <x v="32"/>
    <n v="1886.2594815842697"/>
    <n v="1201.3619708151273"/>
    <n v="2236.3464438202245"/>
    <n v="0.84345584593864575"/>
    <n v="943.12974079213484"/>
  </r>
  <r>
    <x v="350"/>
    <x v="33"/>
    <n v="1929.9251654494381"/>
    <n v="1231.5596392443706"/>
    <n v="2289.3995477528088"/>
    <n v="0.84298311640001078"/>
    <n v="964.96258272471903"/>
  </r>
  <r>
    <x v="350"/>
    <x v="34"/>
    <n v="1916.7679201348317"/>
    <n v="1223.0258594356974"/>
    <n v="2273.7175533707864"/>
    <n v="0.84301056535945862"/>
    <n v="958.38396006741584"/>
  </r>
  <r>
    <x v="350"/>
    <x v="35"/>
    <n v="1930.0183642921347"/>
    <n v="1226.6205617288797"/>
    <n v="2286.8250674157302"/>
    <n v="0.84397289140843135"/>
    <n v="965.00918214606736"/>
  </r>
  <r>
    <x v="350"/>
    <x v="36"/>
    <n v="1864.2361898426966"/>
    <n v="1210.0437360278463"/>
    <n v="2222.5171348314602"/>
    <n v="0.83879496838347967"/>
    <n v="932.1180949213483"/>
  </r>
  <r>
    <x v="350"/>
    <x v="37"/>
    <n v="1846.9700912022477"/>
    <n v="1185.0705869960282"/>
    <n v="2194.4682303370787"/>
    <n v="0.84164813400763883"/>
    <n v="923.48504560112383"/>
  </r>
  <r>
    <x v="350"/>
    <x v="38"/>
    <n v="1780.8070171348315"/>
    <n v="1132.9355064125061"/>
    <n v="2110.6436207865167"/>
    <n v="0.84372700326890149"/>
    <n v="890.40350856741577"/>
  </r>
  <r>
    <x v="350"/>
    <x v="39"/>
    <n v="1710.4256824044944"/>
    <n v="1094.7492200489035"/>
    <n v="2030.77125"/>
    <n v="0.84225423341230299"/>
    <n v="855.2128412022472"/>
  </r>
  <r>
    <x v="350"/>
    <x v="40"/>
    <n v="1668.2309194044947"/>
    <n v="1072.2971777262778"/>
    <n v="1983.1327837078652"/>
    <n v="0.84120989431953308"/>
    <n v="834.11545970224734"/>
  </r>
  <r>
    <x v="350"/>
    <x v="41"/>
    <n v="1746.4409569213483"/>
    <n v="1113.6811820772602"/>
    <n v="2071.3140252808985"/>
    <n v="0.84315605244091707"/>
    <n v="873.22047846067414"/>
  </r>
  <r>
    <x v="350"/>
    <x v="42"/>
    <n v="1750.2215882359551"/>
    <n v="1127.4243546652456"/>
    <n v="2081.9128904494382"/>
    <n v="0.84067954824859248"/>
    <n v="875.11079411797755"/>
  </r>
  <r>
    <x v="350"/>
    <x v="43"/>
    <n v="1653.3474694382021"/>
    <n v="1060.5212446787614"/>
    <n v="1964.2462078651688"/>
    <n v="0.84172109525675731"/>
    <n v="826.67373471910105"/>
  </r>
  <r>
    <x v="350"/>
    <x v="44"/>
    <n v="1656.7755659999998"/>
    <n v="1040.2850123468411"/>
    <n v="1956.2970589887639"/>
    <n v="0.84689365471745348"/>
    <n v="828.3877829999999"/>
  </r>
  <r>
    <x v="350"/>
    <x v="45"/>
    <n v="1658.6435949775282"/>
    <n v="1052.4251572490161"/>
    <n v="1964.3567106741573"/>
    <n v="0.84436985704510359"/>
    <n v="829.3217974887641"/>
  </r>
  <r>
    <x v="350"/>
    <x v="46"/>
    <n v="1588.5540131460673"/>
    <n v="998.5730429560665"/>
    <n v="1876.3400477528091"/>
    <n v="0.84662373168903604"/>
    <n v="794.27700657303365"/>
  </r>
  <r>
    <x v="350"/>
    <x v="47"/>
    <n v="1573.5489994719098"/>
    <n v="989.36279007673545"/>
    <n v="1858.7348342696628"/>
    <n v="0.84656991974338902"/>
    <n v="786.77449973595492"/>
  </r>
  <r>
    <x v="351"/>
    <x v="0"/>
    <n v="1472.9793439550565"/>
    <n v="935.3054171304741"/>
    <n v="1744.8393539325843"/>
    <n v="0.84419195419635651"/>
    <n v="736.48967197752825"/>
  </r>
  <r>
    <x v="351"/>
    <x v="1"/>
    <n v="1616.4650404719102"/>
    <n v="1039.182578194436"/>
    <n v="1921.6814662921349"/>
    <n v="0.84117220716649954"/>
    <n v="808.23252023595512"/>
  </r>
  <r>
    <x v="351"/>
    <x v="2"/>
    <n v="1671.3307939550564"/>
    <n v="1072.5087349955106"/>
    <n v="1985.8553848314609"/>
    <n v="0.84161757533865023"/>
    <n v="835.66539697752819"/>
  </r>
  <r>
    <x v="351"/>
    <x v="3"/>
    <n v="1691.5306300786519"/>
    <n v="1090.7973760525049"/>
    <n v="2012.7381320224722"/>
    <n v="0.84041267125939556"/>
    <n v="845.76531503932597"/>
  </r>
  <r>
    <x v="351"/>
    <x v="4"/>
    <n v="1588.5580652696631"/>
    <n v="1010.9173354973341"/>
    <n v="1882.9420028089885"/>
    <n v="0.8436574588595076"/>
    <n v="794.27903263483154"/>
  </r>
  <r>
    <x v="351"/>
    <x v="5"/>
    <n v="1429.2002006292134"/>
    <n v="900.03372351734538"/>
    <n v="1688.9860617977524"/>
    <n v="0.84618827411043074"/>
    <n v="714.60010031460672"/>
  </r>
  <r>
    <x v="351"/>
    <x v="6"/>
    <n v="1429.1272624044943"/>
    <n v="894.2817481465305"/>
    <n v="1685.8661207865171"/>
    <n v="0.84771100432207225"/>
    <n v="714.56363120224717"/>
  </r>
  <r>
    <x v="351"/>
    <x v="7"/>
    <n v="1411.5937236067418"/>
    <n v="886.96672658938019"/>
    <n v="1667.1253146067415"/>
    <n v="0.84672322544614642"/>
    <n v="705.79686180337092"/>
  </r>
  <r>
    <x v="351"/>
    <x v="8"/>
    <n v="1412.262324"/>
    <n v="885.9150413941951"/>
    <n v="1667.1323679775278"/>
    <n v="0.84712069127017076"/>
    <n v="706.13116200000002"/>
  </r>
  <r>
    <x v="351"/>
    <x v="9"/>
    <n v="1406.6177158314606"/>
    <n v="882.66210007448706"/>
    <n v="1660.6221067415727"/>
    <n v="0.84704262945859943"/>
    <n v="703.3088579157303"/>
  </r>
  <r>
    <x v="351"/>
    <x v="10"/>
    <n v="1385.4858912808991"/>
    <n v="874.00655553776187"/>
    <n v="1638.1265561797752"/>
    <n v="0.8457746356984458"/>
    <n v="692.74294564044953"/>
  </r>
  <r>
    <x v="351"/>
    <x v="11"/>
    <n v="1395.8431191910113"/>
    <n v="872.17650720140603"/>
    <n v="1645.9252331460673"/>
    <n v="0.84805985781198456"/>
    <n v="697.92155959550564"/>
  </r>
  <r>
    <x v="351"/>
    <x v="12"/>
    <n v="1516.2479197078651"/>
    <n v="942.39221065031802"/>
    <n v="1785.2481151685392"/>
    <n v="0.84932055484328084"/>
    <n v="758.12395985393255"/>
  </r>
  <r>
    <x v="351"/>
    <x v="13"/>
    <n v="1479.9165795505621"/>
    <n v="922.25967641196678"/>
    <n v="1743.7648904494381"/>
    <n v="0.84869043278485112"/>
    <n v="739.95828977528106"/>
  </r>
  <r>
    <x v="351"/>
    <x v="14"/>
    <n v="1459.2021237303372"/>
    <n v="910.00953154667434"/>
    <n v="1719.7058426966294"/>
    <n v="0.84851844280658917"/>
    <n v="729.60106186516862"/>
  </r>
  <r>
    <x v="351"/>
    <x v="15"/>
    <n v="1477.0598324157304"/>
    <n v="933.18667269722539"/>
    <n v="1747.1528595505615"/>
    <n v="0.84540961847819662"/>
    <n v="738.5299162078652"/>
  </r>
  <r>
    <x v="351"/>
    <x v="16"/>
    <n v="1635.3803534157305"/>
    <n v="1036.8094359606912"/>
    <n v="1936.3477752808988"/>
    <n v="0.84456954184198241"/>
    <n v="817.69017670786525"/>
  </r>
  <r>
    <x v="351"/>
    <x v="17"/>
    <n v="1611.6754303820226"/>
    <n v="1019.385278862667"/>
    <n v="1906.9986994382023"/>
    <n v="0.84513714186423872"/>
    <n v="805.83771519101128"/>
  </r>
  <r>
    <x v="351"/>
    <x v="18"/>
    <n v="1590.8475151011237"/>
    <n v="1018.5870144894244"/>
    <n v="1888.9984971910112"/>
    <n v="0.84216452128826702"/>
    <n v="795.42375755056185"/>
  </r>
  <r>
    <x v="351"/>
    <x v="19"/>
    <n v="1547.878796494382"/>
    <n v="985.6403757739098"/>
    <n v="1835.0519662921349"/>
    <n v="0.84350679159347808"/>
    <n v="773.93939824719098"/>
  </r>
  <r>
    <x v="351"/>
    <x v="20"/>
    <n v="1517.2771591011237"/>
    <n v="952.49604861756177"/>
    <n v="1791.4738904494382"/>
    <n v="0.84694349562665128"/>
    <n v="758.63857955056187"/>
  </r>
  <r>
    <x v="351"/>
    <x v="21"/>
    <n v="1434.8245481797751"/>
    <n v="913.45093371886901"/>
    <n v="1700.9156629213483"/>
    <n v="0.84356007735000949"/>
    <n v="717.41227408988755"/>
  </r>
  <r>
    <x v="351"/>
    <x v="22"/>
    <n v="1424.0540036629216"/>
    <n v="901.34536722512951"/>
    <n v="1685.3347668539327"/>
    <n v="0.84496803345560112"/>
    <n v="712.02700183146078"/>
  </r>
  <r>
    <x v="351"/>
    <x v="23"/>
    <n v="1397.5288026067419"/>
    <n v="902.39958810575331"/>
    <n v="1663.5539578651685"/>
    <n v="0.84008624787871888"/>
    <n v="698.76440130337096"/>
  </r>
  <r>
    <x v="351"/>
    <x v="24"/>
    <n v="1349.4625125168541"/>
    <n v="882.80665511337611"/>
    <n v="1612.57454494382"/>
    <n v="0.83683729024996334"/>
    <n v="674.73125625842704"/>
  </r>
  <r>
    <x v="351"/>
    <x v="25"/>
    <n v="1369.8325378314607"/>
    <n v="896.11875654381856"/>
    <n v="1636.908674157303"/>
    <n v="0.83684115030831774"/>
    <n v="684.91626891573037"/>
  </r>
  <r>
    <x v="351"/>
    <x v="26"/>
    <n v="1323.447879033708"/>
    <n v="839.18197591097896"/>
    <n v="1567.0803033707862"/>
    <n v="0.84453098937366167"/>
    <n v="661.72393951685399"/>
  </r>
  <r>
    <x v="351"/>
    <x v="27"/>
    <n v="1319.6915604606743"/>
    <n v="844.81521910077208"/>
    <n v="1566.9392359550561"/>
    <n v="0.84220978719466211"/>
    <n v="659.84578023033714"/>
  </r>
  <r>
    <x v="351"/>
    <x v="28"/>
    <n v="1327.7755470337081"/>
    <n v="858.58721335422638"/>
    <n v="1581.1893960674156"/>
    <n v="0.83973213476894393"/>
    <n v="663.88777351685405"/>
  </r>
  <r>
    <x v="351"/>
    <x v="29"/>
    <n v="1347.2500530337079"/>
    <n v="865.60826393818434"/>
    <n v="1601.362036516854"/>
    <n v="0.84131509447053665"/>
    <n v="673.62502651685395"/>
  </r>
  <r>
    <x v="351"/>
    <x v="30"/>
    <n v="1249.7154380898878"/>
    <n v="804.65392407480158"/>
    <n v="1486.3568258426967"/>
    <n v="0.8407909973981893"/>
    <n v="624.85771904494391"/>
  </r>
  <r>
    <x v="351"/>
    <x v="31"/>
    <n v="1304.5042012247191"/>
    <n v="828.63352451849289"/>
    <n v="1545.4335084269662"/>
    <n v="0.84410244382012956"/>
    <n v="652.25210061235953"/>
  </r>
  <r>
    <x v="351"/>
    <x v="32"/>
    <n v="1177.1662172359549"/>
    <n v="741.966818483358"/>
    <n v="1391.4866376404495"/>
    <n v="0.84597737800204909"/>
    <n v="588.58310861797747"/>
  </r>
  <r>
    <x v="351"/>
    <x v="33"/>
    <n v="1373.410562966292"/>
    <n v="870.57924508941107"/>
    <n v="1626.0888033707863"/>
    <n v="0.84460981474030994"/>
    <n v="686.705281483146"/>
  </r>
  <r>
    <x v="351"/>
    <x v="34"/>
    <n v="1245.4971774269666"/>
    <n v="781.95163370462171"/>
    <n v="1470.6160533707864"/>
    <n v="0.8469220600252344"/>
    <n v="622.74858871348329"/>
  </r>
  <r>
    <x v="351"/>
    <x v="35"/>
    <n v="1158.3522073820225"/>
    <n v="725.40619461650169"/>
    <n v="1366.7457640449441"/>
    <n v="0.84752573437932477"/>
    <n v="579.17610369101124"/>
  </r>
  <r>
    <x v="351"/>
    <x v="36"/>
    <n v="1159.6326784382024"/>
    <n v="728.92607771431869"/>
    <n v="1369.7011264044943"/>
    <n v="0.84663190829248447"/>
    <n v="579.81633921910122"/>
  </r>
  <r>
    <x v="351"/>
    <x v="37"/>
    <n v="1129.2863248314607"/>
    <n v="704.54534309036296"/>
    <n v="1331.0416011235955"/>
    <n v="0.8484230123823151"/>
    <n v="564.64316241573033"/>
  </r>
  <r>
    <x v="351"/>
    <x v="38"/>
    <n v="1264.9230579438204"/>
    <n v="811.24024372070141"/>
    <n v="1502.7112415730337"/>
    <n v="0.84176056114393782"/>
    <n v="632.46152897191018"/>
  </r>
  <r>
    <x v="351"/>
    <x v="39"/>
    <n v="1397.3748219101126"/>
    <n v="890.42951005930183"/>
    <n v="1656.9614073033708"/>
    <n v="0.843335768564626"/>
    <n v="698.68741095505629"/>
  </r>
  <r>
    <x v="351"/>
    <x v="40"/>
    <n v="1124.6831124269663"/>
    <n v="697.99611995912585"/>
    <n v="1323.6731797752807"/>
    <n v="0.84966827885558827"/>
    <n v="562.34155621348316"/>
  </r>
  <r>
    <x v="351"/>
    <x v="41"/>
    <n v="1115.4118536404494"/>
    <n v="692.16207933993098"/>
    <n v="1312.7192949438202"/>
    <n v="0.84969563404504167"/>
    <n v="557.7059268202247"/>
  </r>
  <r>
    <x v="351"/>
    <x v="42"/>
    <n v="1105.172137314607"/>
    <n v="684.25778566411964"/>
    <n v="1299.851595505618"/>
    <n v="0.85022947322283793"/>
    <n v="552.58606865730349"/>
  </r>
  <r>
    <x v="351"/>
    <x v="43"/>
    <n v="1208.8740843707862"/>
    <n v="763.40354731659124"/>
    <n v="1429.7417696629213"/>
    <n v="0.8455191769740299"/>
    <n v="604.43704218539312"/>
  </r>
  <r>
    <x v="351"/>
    <x v="44"/>
    <n v="1263.4967104382022"/>
    <n v="799.18153430293228"/>
    <n v="1495.0301207865168"/>
    <n v="0.84513127385921305"/>
    <n v="631.74835521910109"/>
  </r>
  <r>
    <x v="351"/>
    <x v="45"/>
    <n v="1273.0840348651686"/>
    <n v="814.49691725572586"/>
    <n v="1511.3398651685393"/>
    <n v="0.84235456511510653"/>
    <n v="636.54201743258432"/>
  </r>
  <r>
    <x v="351"/>
    <x v="46"/>
    <n v="1390.5915670112361"/>
    <n v="903.78502680870702"/>
    <n v="1658.4849353932584"/>
    <n v="0.83847102698071851"/>
    <n v="695.29578350561803"/>
  </r>
  <r>
    <x v="351"/>
    <x v="47"/>
    <n v="1448.3221718764044"/>
    <n v="935.04895221406389"/>
    <n v="1723.9355140449436"/>
    <n v="0.84012549197860897"/>
    <n v="724.16108593820218"/>
  </r>
  <r>
    <x v="352"/>
    <x v="0"/>
    <n v="1425.5735500112362"/>
    <n v="923.33204958707756"/>
    <n v="1698.4704943820225"/>
    <n v="0.83932782743448353"/>
    <n v="712.7867750056181"/>
  </r>
  <r>
    <x v="352"/>
    <x v="1"/>
    <n v="1452.6660483707865"/>
    <n v="921.97457442636608"/>
    <n v="1720.5451938202248"/>
    <n v="0.84430566171025656"/>
    <n v="726.33302418539324"/>
  </r>
  <r>
    <x v="352"/>
    <x v="2"/>
    <n v="1429.1232102808988"/>
    <n v="906.29501586768117"/>
    <n v="1692.265879213483"/>
    <n v="0.84450276273673652"/>
    <n v="714.56160514044939"/>
  </r>
  <r>
    <x v="352"/>
    <x v="3"/>
    <n v="1396.6900130224719"/>
    <n v="901.76986323251185"/>
    <n v="1662.5077078651684"/>
    <n v="0.84011039853521408"/>
    <n v="698.34500651123597"/>
  </r>
  <r>
    <x v="352"/>
    <x v="4"/>
    <n v="1400.8677524494381"/>
    <n v="896.37896364385074"/>
    <n v="1663.1072443820224"/>
    <n v="0.84231955406458037"/>
    <n v="700.43387622471903"/>
  </r>
  <r>
    <x v="352"/>
    <x v="5"/>
    <n v="1385.7979047977533"/>
    <n v="869.74935665916723"/>
    <n v="1636.1233988764045"/>
    <n v="0.84700084709346468"/>
    <n v="692.89895239887665"/>
  </r>
  <r>
    <x v="352"/>
    <x v="6"/>
    <n v="1380.5098835056181"/>
    <n v="873.74769740048077"/>
    <n v="1633.7816797752805"/>
    <n v="0.84497818808661207"/>
    <n v="690.25494175280903"/>
  </r>
  <r>
    <x v="352"/>
    <x v="7"/>
    <n v="1335.4056957640448"/>
    <n v="838.14391887412012"/>
    <n v="1576.6399719101125"/>
    <n v="0.84699469730314503"/>
    <n v="667.70284788202241"/>
  </r>
  <r>
    <x v="352"/>
    <x v="8"/>
    <n v="1323.3020025842698"/>
    <n v="827.6733987145526"/>
    <n v="1560.8239634831461"/>
    <n v="0.84782271001989196"/>
    <n v="661.65100129213488"/>
  </r>
  <r>
    <x v="352"/>
    <x v="9"/>
    <n v="1368.9491748876403"/>
    <n v="884.76268487012703"/>
    <n v="1629.9775617977527"/>
    <n v="0.83985768084916701"/>
    <n v="684.47458744382016"/>
  </r>
  <r>
    <x v="352"/>
    <x v="10"/>
    <n v="1369.0302173595505"/>
    <n v="884.79322282182102"/>
    <n v="1630.0622022471912"/>
    <n v="0.83986378892303382"/>
    <n v="684.51510867977527"/>
  </r>
  <r>
    <x v="352"/>
    <x v="11"/>
    <n v="1420.5124476404496"/>
    <n v="909.16032759309189"/>
    <n v="1686.5432443820227"/>
    <n v="0.84226268871092524"/>
    <n v="710.25622382022482"/>
  </r>
  <r>
    <x v="352"/>
    <x v="12"/>
    <n v="1570.9272755056181"/>
    <n v="1004.1334295185584"/>
    <n v="1864.4292556179776"/>
    <n v="0.84257810843293368"/>
    <n v="785.46363775280906"/>
  </r>
  <r>
    <x v="352"/>
    <x v="13"/>
    <n v="1666.3223691910109"/>
    <n v="1062.1562881366231"/>
    <n v="1976.0582528089885"/>
    <n v="0.84325569189183336"/>
    <n v="833.16118459550546"/>
  </r>
  <r>
    <x v="352"/>
    <x v="14"/>
    <n v="1705.1174004943823"/>
    <n v="1076.9245243727851"/>
    <n v="2016.7279887640448"/>
    <n v="0.84548705130004487"/>
    <n v="852.55870024719115"/>
  </r>
  <r>
    <x v="352"/>
    <x v="15"/>
    <n v="1577.9901269325844"/>
    <n v="989.41255368138354"/>
    <n v="1862.5224943820224"/>
    <n v="0.84723278870044216"/>
    <n v="788.99506346629221"/>
  </r>
  <r>
    <x v="352"/>
    <x v="16"/>
    <n v="1475.4389829775282"/>
    <n v="939.00047905012229"/>
    <n v="1748.8973932584272"/>
    <n v="0.84363953463764407"/>
    <n v="737.71949148876411"/>
  </r>
  <r>
    <x v="352"/>
    <x v="17"/>
    <n v="1460.8310774157303"/>
    <n v="935.37842777963419"/>
    <n v="1734.6354775280897"/>
    <n v="0.84215450239577749"/>
    <n v="730.41553870786515"/>
  </r>
  <r>
    <x v="352"/>
    <x v="18"/>
    <n v="1568.7026596516851"/>
    <n v="1010.538798504035"/>
    <n v="1866.0162640449437"/>
    <n v="0.84066933921102327"/>
    <n v="784.35132982584253"/>
  </r>
  <r>
    <x v="352"/>
    <x v="19"/>
    <n v="1778.7606947191014"/>
    <n v="1143.5623520341185"/>
    <n v="2114.6452331460673"/>
    <n v="0.84116270040849683"/>
    <n v="889.38034735955068"/>
  </r>
  <r>
    <x v="352"/>
    <x v="20"/>
    <n v="1765.9519320337081"/>
    <n v="1130.0088908834632"/>
    <n v="2096.5462837078653"/>
    <n v="0.84231478491880385"/>
    <n v="882.97596601685404"/>
  </r>
  <r>
    <x v="352"/>
    <x v="21"/>
    <n v="1763.4396154044944"/>
    <n v="1137.4470997176256"/>
    <n v="2098.4530449438198"/>
    <n v="0.84035219165540376"/>
    <n v="881.71980770224718"/>
  </r>
  <r>
    <x v="352"/>
    <x v="22"/>
    <n v="1752.4948295730339"/>
    <n v="1122.3755192344481"/>
    <n v="2081.0970505617979"/>
    <n v="0.84210144313065227"/>
    <n v="876.24741478651697"/>
  </r>
  <r>
    <x v="352"/>
    <x v="23"/>
    <n v="1782.5656387752806"/>
    <n v="1151.2739153069811"/>
    <n v="2122.0207078651683"/>
    <n v="0.84003215999178815"/>
    <n v="891.2828193876403"/>
  </r>
  <r>
    <x v="352"/>
    <x v="24"/>
    <n v="1601.1399090337079"/>
    <n v="1013.0741136916123"/>
    <n v="1894.7211320224717"/>
    <n v="0.84505306980168216"/>
    <n v="800.56995451685395"/>
  </r>
  <r>
    <x v="352"/>
    <x v="25"/>
    <n v="1588.3311463483146"/>
    <n v="1016.1029672006698"/>
    <n v="1885.5399943820223"/>
    <n v="0.84237467838431257"/>
    <n v="794.16557317415732"/>
  </r>
  <r>
    <x v="352"/>
    <x v="26"/>
    <n v="1659.2230486516855"/>
    <n v="1067.3744382122159"/>
    <n v="1972.8936404494382"/>
    <n v="0.84100988245555075"/>
    <n v="829.61152432584277"/>
  </r>
  <r>
    <x v="352"/>
    <x v="27"/>
    <n v="1712.8204874494381"/>
    <n v="1090.7578369919001"/>
    <n v="2030.6419382022473"/>
    <n v="0.84348720236016572"/>
    <n v="856.41024372471907"/>
  </r>
  <r>
    <x v="352"/>
    <x v="28"/>
    <n v="1741.5378873707862"/>
    <n v="1113.6576844733218"/>
    <n v="2067.1689943820224"/>
    <n v="0.8424748494698745"/>
    <n v="870.76894368539308"/>
  </r>
  <r>
    <x v="352"/>
    <x v="29"/>
    <n v="1757.8233721011238"/>
    <n v="1108.9788853183202"/>
    <n v="2078.4073651685394"/>
    <n v="0.84575497641126807"/>
    <n v="878.91168605056191"/>
  </r>
  <r>
    <x v="352"/>
    <x v="30"/>
    <n v="1778.3960035955054"/>
    <n v="1129.7863449814899"/>
    <n v="2106.9194410112359"/>
    <n v="0.84407403955698823"/>
    <n v="889.19800179775268"/>
  </r>
  <r>
    <x v="352"/>
    <x v="31"/>
    <n v="1766.1342775955061"/>
    <n v="1119.6565427801047"/>
    <n v="2091.1386994382024"/>
    <n v="0.84458016967979654"/>
    <n v="883.06713879775305"/>
  </r>
  <r>
    <x v="352"/>
    <x v="32"/>
    <n v="1712.601672775281"/>
    <n v="1079.086731171566"/>
    <n v="2024.2116151685393"/>
    <n v="0.84605861360630863"/>
    <n v="856.30083638764052"/>
  </r>
  <r>
    <x v="352"/>
    <x v="33"/>
    <n v="1737.031925932584"/>
    <n v="1090.0608486824142"/>
    <n v="2050.7346404494383"/>
    <n v="0.84702910443444634"/>
    <n v="868.51596296629202"/>
  </r>
  <r>
    <x v="352"/>
    <x v="34"/>
    <n v="1710.2717017078653"/>
    <n v="1084.6645928864139"/>
    <n v="2025.2225983146068"/>
    <n v="0.84448578794802898"/>
    <n v="855.13585085393265"/>
  </r>
  <r>
    <x v="352"/>
    <x v="35"/>
    <n v="1646.1468458089889"/>
    <n v="1046.7405482133768"/>
    <n v="1950.760162921348"/>
    <n v="0.84384891443744303"/>
    <n v="823.07342290449446"/>
  </r>
  <r>
    <x v="352"/>
    <x v="36"/>
    <n v="1658.2424347415733"/>
    <n v="1061.4234385207565"/>
    <n v="1968.8544101123596"/>
    <n v="0.84223720465290264"/>
    <n v="829.12121737078667"/>
  </r>
  <r>
    <x v="352"/>
    <x v="37"/>
    <n v="1611.9023493033706"/>
    <n v="1020.9566655798291"/>
    <n v="1908.030842696629"/>
    <n v="0.84479889592626367"/>
    <n v="805.95117465168528"/>
  </r>
  <r>
    <x v="352"/>
    <x v="38"/>
    <n v="1580.8954995505619"/>
    <n v="1006.9038270992813"/>
    <n v="1874.322783707865"/>
    <n v="0.84344890500832903"/>
    <n v="790.44774977528095"/>
  </r>
  <r>
    <x v="352"/>
    <x v="39"/>
    <n v="1589.0969977078653"/>
    <n v="1022.3026338638517"/>
    <n v="1889.532202247191"/>
    <n v="0.84100021995813412"/>
    <n v="794.54849885393264"/>
  </r>
  <r>
    <x v="352"/>
    <x v="40"/>
    <n v="1555.6831865393258"/>
    <n v="1010.7224460038348"/>
    <n v="1855.1846376404494"/>
    <n v="0.8385597611017036"/>
    <n v="777.84159326966289"/>
  </r>
  <r>
    <x v="352"/>
    <x v="41"/>
    <n v="1530.9733368539326"/>
    <n v="980.39896757443228"/>
    <n v="1817.9828089887642"/>
    <n v="0.84212751038362244"/>
    <n v="765.48666842696628"/>
  </r>
  <r>
    <x v="352"/>
    <x v="42"/>
    <n v="1572.868242707865"/>
    <n v="1020.1538734321564"/>
    <n v="1874.7342303370788"/>
    <n v="0.83898198328893903"/>
    <n v="786.43412135393248"/>
  </r>
  <r>
    <x v="352"/>
    <x v="43"/>
    <n v="1572.0051403820223"/>
    <n v="999.84092509153322"/>
    <n v="1863.0303370786517"/>
    <n v="0.8437893409975411"/>
    <n v="786.00257019101116"/>
  </r>
  <r>
    <x v="352"/>
    <x v="44"/>
    <n v="1582.1395014943819"/>
    <n v="1030.5971552135993"/>
    <n v="1888.1991151685393"/>
    <n v="0.8379092484391728"/>
    <n v="791.06975074719094"/>
  </r>
  <r>
    <x v="352"/>
    <x v="45"/>
    <n v="1549.2078930337077"/>
    <n v="988.46303513861085"/>
    <n v="1837.6899269662918"/>
    <n v="0.84301920051941626"/>
    <n v="774.60394651685385"/>
  </r>
  <r>
    <x v="352"/>
    <x v="46"/>
    <n v="1633.4920638202248"/>
    <n v="1038.0952302465282"/>
    <n v="1935.4425926966289"/>
    <n v="0.84398889948179756"/>
    <n v="816.74603191011238"/>
  </r>
  <r>
    <x v="352"/>
    <x v="47"/>
    <n v="1770.372798876404"/>
    <n v="1119.3349630508364"/>
    <n v="2094.5478286516854"/>
    <n v="0.84522911086544095"/>
    <n v="885.18639943820199"/>
  </r>
  <r>
    <x v="353"/>
    <x v="0"/>
    <n v="1770.73749"/>
    <n v="1129.9295636643562"/>
    <n v="2100.5361404494383"/>
    <n v="0.84299310823622708"/>
    <n v="885.36874499999999"/>
  </r>
  <r>
    <x v="353"/>
    <x v="1"/>
    <n v="1728.8587926404493"/>
    <n v="1086.422049631467"/>
    <n v="2041.8779578651681"/>
    <n v="0.84670035541595845"/>
    <n v="864.42939632022467"/>
  </r>
  <r>
    <x v="353"/>
    <x v="2"/>
    <n v="1736.8293197528089"/>
    <n v="1100.7178818928091"/>
    <n v="2056.2480252808991"/>
    <n v="0.84465944691450578"/>
    <n v="868.41465987640447"/>
  </r>
  <r>
    <x v="353"/>
    <x v="3"/>
    <n v="1695.0033000000001"/>
    <n v="1068.8889193483133"/>
    <n v="2003.8861516853933"/>
    <n v="0.84585808359142389"/>
    <n v="847.50165000000004"/>
  </r>
  <r>
    <x v="353"/>
    <x v="4"/>
    <n v="1659.8997532921346"/>
    <n v="1063.2388050907641"/>
    <n v="1971.2290449438201"/>
    <n v="0.84206336019132755"/>
    <n v="829.94987664606731"/>
  </r>
  <r>
    <x v="353"/>
    <x v="5"/>
    <n v="1707.4433194382025"/>
    <n v="1080.993093058664"/>
    <n v="2020.8683174157304"/>
    <n v="0.84490577873063333"/>
    <n v="853.72165971910124"/>
  </r>
  <r>
    <x v="353"/>
    <x v="6"/>
    <n v="1673.2393441685397"/>
    <n v="1045.5669646159001"/>
    <n v="1973.0535168539327"/>
    <n v="0.84804559525407508"/>
    <n v="836.61967208426984"/>
  </r>
  <r>
    <x v="353"/>
    <x v="7"/>
    <n v="1654.2308323820228"/>
    <n v="1054.9510397874217"/>
    <n v="1961.9891292134832"/>
    <n v="0.84313965238184896"/>
    <n v="827.11541619101138"/>
  </r>
  <r>
    <x v="353"/>
    <x v="8"/>
    <n v="1674.9858094382021"/>
    <n v="1053.1925981846998"/>
    <n v="1978.5833595505617"/>
    <n v="0.84655812015859555"/>
    <n v="837.49290471910103"/>
  </r>
  <r>
    <x v="353"/>
    <x v="9"/>
    <n v="1680.41565505618"/>
    <n v="1059.0426015087794"/>
    <n v="1986.2950449438204"/>
    <n v="0.84600505817790439"/>
    <n v="840.20782752808998"/>
  </r>
  <r>
    <x v="353"/>
    <x v="10"/>
    <n v="1763.7232640561799"/>
    <n v="1128.0390534570004"/>
    <n v="2093.6073792134835"/>
    <n v="0.84243267461101856"/>
    <n v="881.86163202808996"/>
  </r>
  <r>
    <x v="353"/>
    <x v="11"/>
    <n v="1841.0701992471909"/>
    <n v="1189.7815924173358"/>
    <n v="2192.0583286516858"/>
    <n v="0.83988193889877727"/>
    <n v="920.53509962359544"/>
  </r>
  <r>
    <x v="353"/>
    <x v="12"/>
    <n v="1862.011573988764"/>
    <n v="1174.3169107510344"/>
    <n v="2201.3875870786514"/>
    <n v="0.84583541077368574"/>
    <n v="931.00578699438199"/>
  </r>
  <r>
    <x v="353"/>
    <x v="13"/>
    <n v="1834.7326779438204"/>
    <n v="1171.1043955240336"/>
    <n v="2176.632606741573"/>
    <n v="0.84292253651865567"/>
    <n v="917.36633897191018"/>
  </r>
  <r>
    <x v="353"/>
    <x v="14"/>
    <n v="1884.8250298314606"/>
    <n v="1236.1091590509204"/>
    <n v="2254.0033820224717"/>
    <n v="0.83621215694017514"/>
    <n v="942.4125149157303"/>
  </r>
  <r>
    <x v="353"/>
    <x v="15"/>
    <n v="1792.4406639775279"/>
    <n v="1170.7478510054916"/>
    <n v="2140.9096348314606"/>
    <n v="0.83723321844858467"/>
    <n v="896.22033198876397"/>
  </r>
  <r>
    <x v="353"/>
    <x v="16"/>
    <n v="1629.7073803820226"/>
    <n v="1056.1505107823107"/>
    <n v="1942.0092808988761"/>
    <n v="0.83918619566416186"/>
    <n v="814.85369019101131"/>
  </r>
  <r>
    <x v="353"/>
    <x v="17"/>
    <n v="1631.9522568539326"/>
    <n v="1045.8835342589196"/>
    <n v="1938.3344747191009"/>
    <n v="0.84193532031690843"/>
    <n v="815.97612842696628"/>
  </r>
  <r>
    <x v="353"/>
    <x v="18"/>
    <n v="1623.4063281910112"/>
    <n v="1041.9275493390339"/>
    <n v="1929.0052162921349"/>
    <n v="0.84157695089672435"/>
    <n v="811.7031640955056"/>
  </r>
  <r>
    <x v="353"/>
    <x v="19"/>
    <n v="1515.5995799325842"/>
    <n v="981.71207099487901"/>
    <n v="1805.7687219101122"/>
    <n v="0.83930990804260253"/>
    <n v="757.79978996629211"/>
  </r>
  <r>
    <x v="353"/>
    <x v="20"/>
    <n v="1477.8783613820224"/>
    <n v="960.77965910479429"/>
    <n v="1762.7314044943819"/>
    <n v="0.83840246881284441"/>
    <n v="738.93918069101119"/>
  </r>
  <r>
    <x v="353"/>
    <x v="21"/>
    <n v="1534.3487558089889"/>
    <n v="993.47025913439916"/>
    <n v="1827.8974971910111"/>
    <n v="0.83940634426540439"/>
    <n v="767.17437790449446"/>
  </r>
  <r>
    <x v="353"/>
    <x v="22"/>
    <n v="1619.5932798876404"/>
    <n v="1033.5138726228047"/>
    <n v="1921.2582640449439"/>
    <n v="0.84298571940963862"/>
    <n v="809.7966399438202"/>
  </r>
  <r>
    <x v="353"/>
    <x v="23"/>
    <n v="1575.9154396516853"/>
    <n v="999.84153891962444"/>
    <n v="1866.3313146067414"/>
    <n v="0.84439211158161909"/>
    <n v="787.95771982584267"/>
  </r>
  <r>
    <x v="353"/>
    <x v="24"/>
    <n v="1573.4193315168541"/>
    <n v="998.4084649379555"/>
    <n v="1863.4558904494381"/>
    <n v="0.84435555441957277"/>
    <n v="786.70966575842704"/>
  </r>
  <r>
    <x v="353"/>
    <x v="25"/>
    <n v="1589.0078509887642"/>
    <n v="1022.8235037441621"/>
    <n v="1889.7391011235954"/>
    <n v="0.84086096860882886"/>
    <n v="794.50392549438209"/>
  </r>
  <r>
    <x v="353"/>
    <x v="26"/>
    <n v="1623.1429401573032"/>
    <n v="1046.5653850421825"/>
    <n v="1931.2928595505618"/>
    <n v="0.84044371216441549"/>
    <n v="811.5714700786516"/>
  </r>
  <r>
    <x v="353"/>
    <x v="27"/>
    <n v="1652.8206933707863"/>
    <n v="1064.7973185020576"/>
    <n v="1966.1153511235955"/>
    <n v="0.8406529619059393"/>
    <n v="826.41034668539316"/>
  </r>
  <r>
    <x v="353"/>
    <x v="28"/>
    <n v="1715.6124006067414"/>
    <n v="1107.7331491049961"/>
    <n v="2042.1553904494383"/>
    <n v="0.84009885272695572"/>
    <n v="857.8062003033707"/>
  </r>
  <r>
    <x v="353"/>
    <x v="29"/>
    <n v="1702.0864120449439"/>
    <n v="1087.8156468541704"/>
    <n v="2020.0101573033705"/>
    <n v="0.84261279869857608"/>
    <n v="851.04320602247196"/>
  </r>
  <r>
    <x v="353"/>
    <x v="30"/>
    <n v="1779.2874707865171"/>
    <n v="1129.5711131050366"/>
    <n v="2107.5565955056181"/>
    <n v="0.84424184602248042"/>
    <n v="889.64373539325857"/>
  </r>
  <r>
    <x v="353"/>
    <x v="31"/>
    <n v="1863.255575932584"/>
    <n v="1192.0554954292415"/>
    <n v="2211.9488342696627"/>
    <n v="0.84235925671752276"/>
    <n v="931.62778796629198"/>
  </r>
  <r>
    <x v="353"/>
    <x v="32"/>
    <n v="1848.7692340786516"/>
    <n v="1186.9161965601186"/>
    <n v="2196.9792303370787"/>
    <n v="0.84150510325716565"/>
    <n v="924.3846170393258"/>
  </r>
  <r>
    <x v="353"/>
    <x v="33"/>
    <n v="1805.545231685393"/>
    <n v="1151.1391857785623"/>
    <n v="2141.2881657303369"/>
    <n v="0.84320516060460693"/>
    <n v="902.7726158426965"/>
  </r>
  <r>
    <x v="353"/>
    <x v="34"/>
    <n v="1835.4944771797757"/>
    <n v="1191.6344892604056"/>
    <n v="2188.3858735955059"/>
    <n v="0.8387435229437249"/>
    <n v="917.74723858988784"/>
  </r>
  <r>
    <x v="353"/>
    <x v="35"/>
    <n v="1831.077662460674"/>
    <n v="1181.4618883001206"/>
    <n v="2179.1506601123597"/>
    <n v="0.84027125612611908"/>
    <n v="915.538831230337"/>
  </r>
  <r>
    <x v="353"/>
    <x v="36"/>
    <n v="1783.7812758539326"/>
    <n v="1142.4295033757301"/>
    <n v="2118.2589101123594"/>
    <n v="0.84209785089931"/>
    <n v="891.89063792696629"/>
  </r>
  <r>
    <x v="353"/>
    <x v="37"/>
    <n v="1789.7824708988767"/>
    <n v="1149.9825145815407"/>
    <n v="2127.3883230337078"/>
    <n v="0.84130501776309607"/>
    <n v="894.89123544943834"/>
  </r>
  <r>
    <x v="353"/>
    <x v="38"/>
    <n v="1761.7660883595506"/>
    <n v="1122.5626603280939"/>
    <n v="2089.0109325842695"/>
    <n v="0.84334938648698621"/>
    <n v="880.88304417977531"/>
  </r>
  <r>
    <x v="353"/>
    <x v="39"/>
    <n v="1786.7514824494378"/>
    <n v="1142.8218660581022"/>
    <n v="2120.972106741573"/>
    <n v="0.84242101853682805"/>
    <n v="893.37574122471892"/>
  </r>
  <r>
    <x v="353"/>
    <x v="40"/>
    <n v="1745.8209820112361"/>
    <n v="1104.8266722597366"/>
    <n v="2066.0428061797752"/>
    <n v="0.84500716867495762"/>
    <n v="872.91049100561804"/>
  </r>
  <r>
    <x v="353"/>
    <x v="41"/>
    <n v="1798.1338976292134"/>
    <n v="1149.2866442921515"/>
    <n v="2134.0443539325843"/>
    <n v="0.84259443545099699"/>
    <n v="899.06694881460669"/>
  </r>
  <r>
    <x v="353"/>
    <x v="42"/>
    <n v="1823.0706662359548"/>
    <n v="1168.4146571216365"/>
    <n v="2165.3589691011234"/>
    <n v="0.84192537692387415"/>
    <n v="911.53533311797742"/>
  </r>
  <r>
    <x v="353"/>
    <x v="43"/>
    <n v="1842.4276606516851"/>
    <n v="1172.3685087556785"/>
    <n v="2183.8011825842696"/>
    <n v="0.84367921189207828"/>
    <n v="921.21383032584254"/>
  </r>
  <r>
    <x v="353"/>
    <x v="44"/>
    <n v="1832.0542242471911"/>
    <n v="1173.713105984709"/>
    <n v="2175.7815000000001"/>
    <n v="0.84202123432301956"/>
    <n v="916.02711212359554"/>
  </r>
  <r>
    <x v="353"/>
    <x v="45"/>
    <n v="1731.4683602359551"/>
    <n v="1097.2391673137399"/>
    <n v="2049.8576713483149"/>
    <n v="0.84467735708551128"/>
    <n v="865.73418011797753"/>
  </r>
  <r>
    <x v="353"/>
    <x v="46"/>
    <n v="1764.5701578876406"/>
    <n v="1131.7255973266404"/>
    <n v="2096.3088202247191"/>
    <n v="0.84175105350102142"/>
    <n v="882.28507894382028"/>
  </r>
  <r>
    <x v="353"/>
    <x v="47"/>
    <n v="1926.6713102022472"/>
    <n v="1231.2774732644266"/>
    <n v="2286.5053146067416"/>
    <n v="0.8426270859263747"/>
    <n v="963.33565510112362"/>
  </r>
  <r>
    <x v="354"/>
    <x v="0"/>
    <n v="1890.5344719775285"/>
    <n v="1215.0358633493449"/>
    <n v="2247.3167865168543"/>
    <n v="0.84124075578489876"/>
    <n v="945.26723598876424"/>
  </r>
  <r>
    <x v="354"/>
    <x v="1"/>
    <n v="1854.6772302808988"/>
    <n v="1185.8448139688207"/>
    <n v="2201.3758314606739"/>
    <n v="0.84250821862174663"/>
    <n v="927.33861514044941"/>
  </r>
  <r>
    <x v="354"/>
    <x v="2"/>
    <n v="1841.977874932584"/>
    <n v="1183.2375372681013"/>
    <n v="2189.2769494382019"/>
    <n v="0.84136357229964009"/>
    <n v="920.98893746629199"/>
  </r>
  <r>
    <x v="354"/>
    <x v="3"/>
    <n v="1833.4238420224719"/>
    <n v="1163.6941818433561"/>
    <n v="2171.5494775280899"/>
    <n v="0.844292916645624"/>
    <n v="916.71192101123597"/>
  </r>
  <r>
    <x v="354"/>
    <x v="4"/>
    <n v="1786.0058917078654"/>
    <n v="1132.529639170624"/>
    <n v="2114.8145140449437"/>
    <n v="0.84452129482118232"/>
    <n v="893.00294585393272"/>
  </r>
  <r>
    <x v="354"/>
    <x v="5"/>
    <n v="1725.0052231011236"/>
    <n v="1091.813945381612"/>
    <n v="2041.4947247191012"/>
    <n v="0.84497167796427941"/>
    <n v="862.50261155056182"/>
  </r>
  <r>
    <x v="354"/>
    <x v="6"/>
    <n v="1768.5614996292138"/>
    <n v="1107.7830349491519"/>
    <n v="2086.8620056179775"/>
    <n v="0.84747409980541277"/>
    <n v="884.28074981460691"/>
  </r>
  <r>
    <x v="354"/>
    <x v="7"/>
    <n v="1736.7482772808989"/>
    <n v="1114.2045178165363"/>
    <n v="2063.4307078651686"/>
    <n v="0.84167996078615293"/>
    <n v="868.37413864044947"/>
  </r>
  <r>
    <x v="354"/>
    <x v="8"/>
    <n v="1765.7979513370788"/>
    <n v="1114.0257630420952"/>
    <n v="2087.8447752808988"/>
    <n v="0.84575154831589816"/>
    <n v="882.89897566853938"/>
  </r>
  <r>
    <x v="354"/>
    <x v="9"/>
    <n v="1742.4050418202246"/>
    <n v="1099.0968422815943"/>
    <n v="2060.0944634831458"/>
    <n v="0.84578890565737386"/>
    <n v="871.2025209101123"/>
  </r>
  <r>
    <x v="354"/>
    <x v="10"/>
    <n v="1787.6024284044947"/>
    <n v="1131.5164866956886"/>
    <n v="2115.6209494382024"/>
    <n v="0.8449540211251868"/>
    <n v="893.80121420224737"/>
  </r>
  <r>
    <x v="354"/>
    <x v="11"/>
    <n v="1776.9656039662921"/>
    <n v="1125.5320829456314"/>
    <n v="2103.4327247191009"/>
    <n v="0.84479317217221372"/>
    <n v="888.48280198314603"/>
  </r>
  <r>
    <x v="354"/>
    <x v="12"/>
    <n v="1781.341897449438"/>
    <n v="1126.236091942767"/>
    <n v="2107.5072219101125"/>
    <n v="0.8452364380677857"/>
    <n v="890.67094872471898"/>
  </r>
  <r>
    <x v="354"/>
    <x v="13"/>
    <n v="1811.6963553033706"/>
    <n v="1153.867621460349"/>
    <n v="2147.9418455056179"/>
    <n v="0.8434568929760311"/>
    <n v="905.84817765168532"/>
  </r>
  <r>
    <x v="354"/>
    <x v="14"/>
    <n v="1794.8800423820228"/>
    <n v="1160.1149975636688"/>
    <n v="2137.1619438202251"/>
    <n v="0.83984278663208567"/>
    <n v="897.4400211910114"/>
  </r>
  <r>
    <x v="354"/>
    <x v="15"/>
    <n v="1619.6175926292133"/>
    <n v="1050.5143393084109"/>
    <n v="1930.4770196629213"/>
    <n v="0.83897273893061575"/>
    <n v="809.80879631460664"/>
  </r>
  <r>
    <x v="354"/>
    <x v="16"/>
    <n v="1507.8559717415731"/>
    <n v="977.09469848833135"/>
    <n v="1796.7592162921349"/>
    <n v="0.83920870313009766"/>
    <n v="753.92798587078653"/>
  </r>
  <r>
    <x v="354"/>
    <x v="17"/>
    <n v="1498.398315269663"/>
    <n v="953.2218100379381"/>
    <n v="1775.9023988764043"/>
    <n v="0.84373911326302886"/>
    <n v="749.19915763483152"/>
  </r>
  <r>
    <x v="354"/>
    <x v="18"/>
    <n v="1465.9934828764044"/>
    <n v="929.70533548163621"/>
    <n v="1735.9403511235955"/>
    <n v="0.84449530879764001"/>
    <n v="732.99674143820221"/>
  </r>
  <r>
    <x v="354"/>
    <x v="19"/>
    <n v="1469.9524076292134"/>
    <n v="940.02928812896641"/>
    <n v="1744.8252471910109"/>
    <n v="0.84246397167606646"/>
    <n v="734.97620381460672"/>
  </r>
  <r>
    <x v="354"/>
    <x v="20"/>
    <n v="1426.4447565842697"/>
    <n v="913.42932783243441"/>
    <n v="1693.841132022472"/>
    <n v="0.84213609506640863"/>
    <n v="713.22237829213486"/>
  </r>
  <r>
    <x v="354"/>
    <x v="21"/>
    <n v="1464.9156180000002"/>
    <n v="950.22036111959994"/>
    <n v="1746.1089606741573"/>
    <n v="0.83896002540094017"/>
    <n v="732.45780900000011"/>
  </r>
  <r>
    <x v="354"/>
    <x v="22"/>
    <n v="1584.4248992022472"/>
    <n v="1027.2443910261889"/>
    <n v="1888.2884578651685"/>
    <n v="0.83907990466326388"/>
    <n v="792.21244960112358"/>
  </r>
  <r>
    <x v="354"/>
    <x v="23"/>
    <n v="1622.5310694943823"/>
    <n v="1030.1287789174598"/>
    <n v="1921.918929775281"/>
    <n v="0.84422451142832322"/>
    <n v="811.26553474719117"/>
  </r>
  <r>
    <x v="354"/>
    <x v="24"/>
    <n v="1586.9453200786518"/>
    <n v="1034.660080133358"/>
    <n v="1894.4436994382022"/>
    <n v="0.83768407609540518"/>
    <n v="793.47266003932589"/>
  </r>
  <r>
    <x v="354"/>
    <x v="25"/>
    <n v="1593.3193104943821"/>
    <n v="1044.8332016700924"/>
    <n v="1905.3458595505617"/>
    <n v="0.83623626781870386"/>
    <n v="796.65965524719104"/>
  </r>
  <r>
    <x v="354"/>
    <x v="26"/>
    <n v="1597.237714011236"/>
    <n v="1053.5427544092774"/>
    <n v="1913.4055112359549"/>
    <n v="0.83476174006601878"/>
    <n v="798.618857005618"/>
  </r>
  <r>
    <x v="354"/>
    <x v="27"/>
    <n v="1711.2482634943824"/>
    <n v="1114.454491674009"/>
    <n v="2042.1506882022475"/>
    <n v="0.83796375721951932"/>
    <n v="855.6241317471912"/>
  </r>
  <r>
    <x v="354"/>
    <x v="28"/>
    <n v="1742.6076479999999"/>
    <n v="1129.8581793496871"/>
    <n v="2076.8391657303368"/>
    <n v="0.83906721172951215"/>
    <n v="871.30382399999996"/>
  </r>
  <r>
    <x v="354"/>
    <x v="29"/>
    <n v="1854.8028461123595"/>
    <n v="1197.9395618429826"/>
    <n v="2208.0201067415728"/>
    <n v="0.84002987130834406"/>
    <n v="927.40142305617974"/>
  </r>
  <r>
    <x v="354"/>
    <x v="30"/>
    <n v="1808.6086371235961"/>
    <n v="1150.8154508711932"/>
    <n v="2143.6980674157307"/>
    <n v="0.84368627495378046"/>
    <n v="904.30431856179803"/>
  </r>
  <r>
    <x v="354"/>
    <x v="31"/>
    <n v="1824.792818764045"/>
    <n v="1180.5359178029246"/>
    <n v="2173.3692471910113"/>
    <n v="0.83961472314127628"/>
    <n v="912.39640938202251"/>
  </r>
  <r>
    <x v="354"/>
    <x v="32"/>
    <n v="1844.6239116404497"/>
    <n v="1188.0724053720885"/>
    <n v="2194.1179129213483"/>
    <n v="0.84071320906561198"/>
    <n v="922.31195582022485"/>
  </r>
  <r>
    <x v="354"/>
    <x v="33"/>
    <n v="1779.854768089888"/>
    <n v="1142.9077790988263"/>
    <n v="2115.2118539325843"/>
    <n v="0.84145461116852049"/>
    <n v="889.92738404494401"/>
  </r>
  <r>
    <x v="354"/>
    <x v="34"/>
    <n v="1862.9840836516851"/>
    <n v="1174.9477563470793"/>
    <n v="2202.5466910112359"/>
    <n v="0.84583182334098428"/>
    <n v="931.49204182584253"/>
  </r>
  <r>
    <x v="354"/>
    <x v="35"/>
    <n v="1847.9466529887638"/>
    <n v="1177.6079391013475"/>
    <n v="2191.2707022471909"/>
    <n v="0.84332193694446722"/>
    <n v="923.97332649438192"/>
  </r>
  <r>
    <x v="354"/>
    <x v="36"/>
    <n v="1783.7245461235952"/>
    <n v="1136.8937949161566"/>
    <n v="2115.2306629213481"/>
    <n v="0.84327661157298595"/>
    <n v="891.86227306179762"/>
  </r>
  <r>
    <x v="354"/>
    <x v="37"/>
    <n v="1742.7170553370788"/>
    <n v="1124.1559087415881"/>
    <n v="2073.834429775281"/>
    <n v="0.8403356749776395"/>
    <n v="871.35852766853941"/>
  </r>
  <r>
    <x v="354"/>
    <x v="38"/>
    <n v="1769.4732274382027"/>
    <n v="1129.8345599425747"/>
    <n v="2099.4193567415732"/>
    <n v="0.84283934115218073"/>
    <n v="884.73661371910134"/>
  </r>
  <r>
    <x v="354"/>
    <x v="39"/>
    <n v="1742.7413680786515"/>
    <n v="1115.0792079878613"/>
    <n v="2068.9487949438203"/>
    <n v="0.84233180267082131"/>
    <n v="871.37068403932574"/>
  </r>
  <r>
    <x v="354"/>
    <x v="40"/>
    <n v="1728.4373717865169"/>
    <n v="1103.6904162315789"/>
    <n v="2050.7628539325842"/>
    <n v="0.84282654548380886"/>
    <n v="864.21868589325845"/>
  </r>
  <r>
    <x v="354"/>
    <x v="41"/>
    <n v="1767.4512177640454"/>
    <n v="1139.9418327754602"/>
    <n v="2103.1764522471913"/>
    <n v="0.84037229300259997"/>
    <n v="883.7256088820227"/>
  </r>
  <r>
    <x v="354"/>
    <x v="42"/>
    <n v="1803.9811119775281"/>
    <n v="1163.3049891617206"/>
    <n v="2146.538224719101"/>
    <n v="0.84041415671207054"/>
    <n v="901.99055598876407"/>
  </r>
  <r>
    <x v="354"/>
    <x v="43"/>
    <n v="1795.9660115056179"/>
    <n v="1143.754063373628"/>
    <n v="2129.2410084269659"/>
    <n v="0.84347709084958689"/>
    <n v="897.98300575280894"/>
  </r>
  <r>
    <x v="354"/>
    <x v="44"/>
    <n v="1804.3701158426968"/>
    <n v="1150.1745780371423"/>
    <n v="2139.7787443820225"/>
    <n v="0.84325078963423705"/>
    <n v="902.1850579213484"/>
  </r>
  <r>
    <x v="354"/>
    <x v="45"/>
    <n v="1741.4649491460673"/>
    <n v="1100.8673965147923"/>
    <n v="2060.2449353932584"/>
    <n v="0.84527083126339897"/>
    <n v="870.73247457303364"/>
  </r>
  <r>
    <x v="354"/>
    <x v="46"/>
    <n v="1751.2022021460675"/>
    <n v="1115.0075303756171"/>
    <n v="2076.0421348314608"/>
    <n v="0.84352921974208162"/>
    <n v="875.60110107303376"/>
  </r>
  <r>
    <x v="354"/>
    <x v="47"/>
    <n v="1828.2209153258425"/>
    <n v="1154.4451295276617"/>
    <n v="2162.2061123595504"/>
    <n v="0.84553498617703937"/>
    <n v="914.11045766292125"/>
  </r>
  <r>
    <x v="355"/>
    <x v="0"/>
    <n v="1737.3034182134834"/>
    <n v="1098.4479810031978"/>
    <n v="2055.4345365168542"/>
    <n v="0.84522439773612212"/>
    <n v="868.65170910674169"/>
  </r>
  <r>
    <x v="355"/>
    <x v="1"/>
    <n v="1711.5643291348313"/>
    <n v="1086.4058194668326"/>
    <n v="2027.2469157303372"/>
    <n v="0.84428014952397745"/>
    <n v="855.78216456741563"/>
  </r>
  <r>
    <x v="355"/>
    <x v="2"/>
    <n v="1765.4292080898877"/>
    <n v="1111.2505316737859"/>
    <n v="2086.0532191011234"/>
    <n v="0.84630113552453279"/>
    <n v="882.71460404494383"/>
  </r>
  <r>
    <x v="355"/>
    <x v="3"/>
    <n v="1725.5157906741574"/>
    <n v="1081.8992167395973"/>
    <n v="2036.6420056179772"/>
    <n v="0.84723568791884218"/>
    <n v="862.75789533707871"/>
  </r>
  <r>
    <x v="355"/>
    <x v="4"/>
    <n v="1751.9802098764044"/>
    <n v="1101.739170722803"/>
    <n v="2069.6047584269659"/>
    <n v="0.84652888564482387"/>
    <n v="875.99010493820219"/>
  </r>
  <r>
    <x v="355"/>
    <x v="5"/>
    <n v="1728.8344798988765"/>
    <n v="1081.4549489503434"/>
    <n v="2039.2188370786516"/>
    <n v="0.84779252155966434"/>
    <n v="864.41723994943823"/>
  </r>
  <r>
    <x v="355"/>
    <x v="6"/>
    <n v="1660.4305814831462"/>
    <n v="1039.6517219302339"/>
    <n v="1959.0572780898876"/>
    <n v="0.84756612277416044"/>
    <n v="830.21529074157309"/>
  </r>
  <r>
    <x v="355"/>
    <x v="7"/>
    <n v="1620.2294632921351"/>
    <n v="1011.6992902320814"/>
    <n v="1910.1515561797753"/>
    <n v="0.84822037186019283"/>
    <n v="810.11473164606753"/>
  </r>
  <r>
    <x v="355"/>
    <x v="8"/>
    <n v="1647.47999447191"/>
    <n v="1035.3210398280876"/>
    <n v="1945.7851853932584"/>
    <n v="0.84669161161227635"/>
    <n v="823.739997235955"/>
  </r>
  <r>
    <x v="355"/>
    <x v="9"/>
    <n v="1659.0042339775282"/>
    <n v="1051.5096568928648"/>
    <n v="1964.1709719101123"/>
    <n v="0.84463331232524208"/>
    <n v="829.5021169887641"/>
  </r>
  <r>
    <x v="355"/>
    <x v="10"/>
    <n v="1618.4141119213484"/>
    <n v="1023.9582167138207"/>
    <n v="1915.1382893258426"/>
    <n v="0.84506383739581248"/>
    <n v="809.20705596067421"/>
  </r>
  <r>
    <x v="355"/>
    <x v="11"/>
    <n v="1648.6591624382024"/>
    <n v="1033.8008051210488"/>
    <n v="1945.9756264044943"/>
    <n v="0.84721470303529323"/>
    <n v="824.32958121910121"/>
  </r>
  <r>
    <x v="355"/>
    <x v="12"/>
    <n v="1823.2773245393255"/>
    <n v="1146.3034103334505"/>
    <n v="2153.6832893258425"/>
    <n v="0.84658563010444199"/>
    <n v="911.63866226966275"/>
  </r>
  <r>
    <x v="355"/>
    <x v="13"/>
    <n v="1958.4926367977528"/>
    <n v="1251.6733896468263"/>
    <n v="2324.30197752809"/>
    <n v="0.84261539840043598"/>
    <n v="979.24631839887638"/>
  </r>
  <r>
    <x v="355"/>
    <x v="14"/>
    <n v="1979.9567354831458"/>
    <n v="1270.9904750239414"/>
    <n v="2352.7952443820222"/>
    <n v="0.84153380546431489"/>
    <n v="989.97836774157292"/>
  </r>
  <r>
    <x v="355"/>
    <x v="15"/>
    <n v="1834.0843381685397"/>
    <n v="1156.991427727924"/>
    <n v="2168.5235814606744"/>
    <n v="0.84577560228011761"/>
    <n v="917.04216908426986"/>
  </r>
  <r>
    <x v="355"/>
    <x v="16"/>
    <n v="1695.9352884269663"/>
    <n v="1099.417843171602"/>
    <n v="2021.1175365168535"/>
    <n v="0.83910770046045979"/>
    <n v="847.96764421348314"/>
  </r>
  <r>
    <x v="355"/>
    <x v="17"/>
    <n v="1823.0828226067417"/>
    <n v="1174.1850759153017"/>
    <n v="2168.4883146067418"/>
    <n v="0.84071600032456717"/>
    <n v="911.54141130337086"/>
  </r>
  <r>
    <x v="355"/>
    <x v="18"/>
    <n v="1770.6280826629218"/>
    <n v="1148.9817940946041"/>
    <n v="2110.7541235955055"/>
    <n v="0.83886041622261265"/>
    <n v="885.31404133146088"/>
  </r>
  <r>
    <x v="355"/>
    <x v="19"/>
    <n v="1746.469321786517"/>
    <n v="1138.7002165697418"/>
    <n v="2084.8964662921353"/>
    <n v="0.83767676238259881"/>
    <n v="873.23466089325848"/>
  </r>
  <r>
    <x v="355"/>
    <x v="20"/>
    <n v="1732.6596845730342"/>
    <n v="1121.491178344791"/>
    <n v="2063.9409016853933"/>
    <n v="0.83949093850417988"/>
    <n v="866.32984228651708"/>
  </r>
  <r>
    <x v="355"/>
    <x v="21"/>
    <n v="1746.8461692808989"/>
    <n v="1127.6523523013493"/>
    <n v="2079.1996938202251"/>
    <n v="0.84015314857579881"/>
    <n v="873.42308464044947"/>
  </r>
  <r>
    <x v="355"/>
    <x v="22"/>
    <n v="2022.4959289887643"/>
    <n v="1305.0478225374379"/>
    <n v="2406.9980477528088"/>
    <n v="0.84025657223817918"/>
    <n v="1011.2479644943821"/>
  </r>
  <r>
    <x v="355"/>
    <x v="23"/>
    <n v="2026.7952321235953"/>
    <n v="1290.9490513216056"/>
    <n v="2403.0081910112358"/>
    <n v="0.84344083374542211"/>
    <n v="1013.3976160617976"/>
  </r>
  <r>
    <x v="355"/>
    <x v="24"/>
    <n v="2081.6285686179776"/>
    <n v="1344.8499656570632"/>
    <n v="2478.2653061797751"/>
    <n v="0.83995388364080781"/>
    <n v="1040.8142843089888"/>
  </r>
  <r>
    <x v="355"/>
    <x v="25"/>
    <n v="2118.6771346516857"/>
    <n v="1353.0838672242903"/>
    <n v="2513.8871797752813"/>
    <n v="0.8427892674328672"/>
    <n v="1059.3385673258429"/>
  </r>
  <r>
    <x v="355"/>
    <x v="26"/>
    <n v="2133.2566753483147"/>
    <n v="1369.7333597870602"/>
    <n v="2535.1436882022472"/>
    <n v="0.8414736747569036"/>
    <n v="1066.6283376741574"/>
  </r>
  <r>
    <x v="355"/>
    <x v="27"/>
    <n v="2121.2623895056186"/>
    <n v="1357.9005384681391"/>
    <n v="2518.6599606741574"/>
    <n v="0.84221864905409083"/>
    <n v="1060.6311947528093"/>
  </r>
  <r>
    <x v="355"/>
    <x v="28"/>
    <n v="2153.2052798089885"/>
    <n v="1384.3855672421751"/>
    <n v="2559.8469438202246"/>
    <n v="0.84114610250705901"/>
    <n v="1076.6026399044943"/>
  </r>
  <r>
    <x v="355"/>
    <x v="29"/>
    <n v="2170.3498147415735"/>
    <n v="1399.9932134824558"/>
    <n v="2582.7116207865165"/>
    <n v="0.84033765027186191"/>
    <n v="1085.1749073707867"/>
  </r>
  <r>
    <x v="355"/>
    <x v="30"/>
    <n v="2002.4136044494385"/>
    <n v="1279.2888804997558"/>
    <n v="2376.1818707865168"/>
    <n v="0.84270216394952924"/>
    <n v="1001.2068022247192"/>
  </r>
  <r>
    <x v="355"/>
    <x v="31"/>
    <n v="1907.7519451348321"/>
    <n v="1235.6979732110956"/>
    <n v="2272.9863539325847"/>
    <n v="0.83931517751268236"/>
    <n v="953.87597256741606"/>
  </r>
  <r>
    <x v="355"/>
    <x v="32"/>
    <n v="1907.5736516966294"/>
    <n v="1242.4297013326905"/>
    <n v="2276.5036348314607"/>
    <n v="0.83794008606441572"/>
    <n v="953.78682584831472"/>
  </r>
  <r>
    <x v="355"/>
    <x v="33"/>
    <n v="1876.0076088876406"/>
    <n v="1205.7114197740561"/>
    <n v="2230.0548370786519"/>
    <n v="0.84123833086776945"/>
    <n v="938.00380444382029"/>
  </r>
  <r>
    <x v="355"/>
    <x v="34"/>
    <n v="1839.9761258764049"/>
    <n v="1196.2501995524208"/>
    <n v="2194.6586713483148"/>
    <n v="0.83838828784523178"/>
    <n v="919.98806293820246"/>
  </r>
  <r>
    <x v="355"/>
    <x v="35"/>
    <n v="1853.0847457078648"/>
    <n v="1181.2085729682453"/>
    <n v="2197.5387977528089"/>
    <n v="0.84325462085257341"/>
    <n v="926.54237285393242"/>
  </r>
  <r>
    <x v="355"/>
    <x v="36"/>
    <n v="1753.8928122134832"/>
    <n v="1124.1246619918511"/>
    <n v="2083.2177640449436"/>
    <n v="0.84191525364491115"/>
    <n v="876.94640610674162"/>
  </r>
  <r>
    <x v="355"/>
    <x v="37"/>
    <n v="1756.9724261460674"/>
    <n v="1126.6003599537976"/>
    <n v="2087.1464915730339"/>
    <n v="0.84180599360894792"/>
    <n v="878.4862130730337"/>
  </r>
  <r>
    <x v="355"/>
    <x v="38"/>
    <n v="1732.0153969213482"/>
    <n v="1102.048785393755"/>
    <n v="2052.8976741573033"/>
    <n v="0.84369299976547807"/>
    <n v="866.00769846067408"/>
  </r>
  <r>
    <x v="355"/>
    <x v="39"/>
    <n v="1752.3286925056175"/>
    <n v="1116.1930882863849"/>
    <n v="2077.6291432584267"/>
    <n v="0.84342708523878918"/>
    <n v="876.16434625280874"/>
  </r>
  <r>
    <x v="355"/>
    <x v="40"/>
    <n v="1758.6256925730338"/>
    <n v="1124.314701149797"/>
    <n v="2087.3063679775282"/>
    <n v="0.84253357319895217"/>
    <n v="879.3128462865169"/>
  </r>
  <r>
    <x v="355"/>
    <x v="41"/>
    <n v="1745.0834955168539"/>
    <n v="1107.7206579646004"/>
    <n v="2066.9691488764047"/>
    <n v="0.8442716701724714"/>
    <n v="872.54174775842694"/>
  </r>
  <r>
    <x v="355"/>
    <x v="42"/>
    <n v="1726.1236092134832"/>
    <n v="1095.969123391754"/>
    <n v="2044.6640393258426"/>
    <n v="0.84420891452789126"/>
    <n v="863.06180460674159"/>
  </r>
  <r>
    <x v="355"/>
    <x v="43"/>
    <n v="1739.5523468089889"/>
    <n v="1107.2534952398964"/>
    <n v="2062.0505983146068"/>
    <n v="0.84360313380806073"/>
    <n v="869.77617340449444"/>
  </r>
  <r>
    <x v="355"/>
    <x v="44"/>
    <n v="1756.652308382023"/>
    <n v="1120.6558410496552"/>
    <n v="2083.6738820224723"/>
    <n v="0.84305529936237766"/>
    <n v="878.32615419101148"/>
  </r>
  <r>
    <x v="355"/>
    <x v="45"/>
    <n v="1772.5204243820224"/>
    <n v="1144.5484102142825"/>
    <n v="2109.9335814606738"/>
    <n v="0.84008351729959874"/>
    <n v="886.26021219101119"/>
  </r>
  <r>
    <x v="355"/>
    <x v="46"/>
    <n v="1777.2046792584272"/>
    <n v="1125.3962722067654"/>
    <n v="2103.5620365168538"/>
    <n v="0.84485489298959793"/>
    <n v="888.60233962921359"/>
  </r>
  <r>
    <x v="355"/>
    <x v="47"/>
    <n v="1800.8447683146067"/>
    <n v="1130.9856993873054"/>
    <n v="2126.5395674157303"/>
    <n v="0.84684282197630445"/>
    <n v="900.42238415730333"/>
  </r>
  <r>
    <x v="356"/>
    <x v="0"/>
    <n v="1746.1654125168538"/>
    <n v="1111.2036719963683"/>
    <n v="2069.7505280898872"/>
    <n v="0.84365984635275793"/>
    <n v="873.08270625842692"/>
  </r>
  <r>
    <x v="356"/>
    <x v="1"/>
    <n v="1724.2798929775281"/>
    <n v="1098.0623846753601"/>
    <n v="2044.2314325842694"/>
    <n v="0.84348565700202249"/>
    <n v="862.13994648876405"/>
  </r>
  <r>
    <x v="356"/>
    <x v="2"/>
    <n v="1802.0279884044944"/>
    <n v="1152.4186109336056"/>
    <n v="2139.0122780898873"/>
    <n v="0.84245799187916959"/>
    <n v="901.0139942022472"/>
  </r>
  <r>
    <x v="356"/>
    <x v="3"/>
    <n v="1901.3617462247194"/>
    <n v="1221.5324584894297"/>
    <n v="2259.9376179775281"/>
    <n v="0.84133373023202873"/>
    <n v="950.68087311235968"/>
  </r>
  <r>
    <x v="356"/>
    <x v="4"/>
    <n v="1825.0318940561799"/>
    <n v="1162.7518486700967"/>
    <n v="2163.9624016853932"/>
    <n v="0.84337504784499095"/>
    <n v="912.51594702808995"/>
  </r>
  <r>
    <x v="356"/>
    <x v="5"/>
    <n v="1839.7654154494383"/>
    <n v="1168.6943284134718"/>
    <n v="2179.5832668539324"/>
    <n v="0.84409044766846819"/>
    <n v="919.88270772471913"/>
  </r>
  <r>
    <x v="356"/>
    <x v="6"/>
    <n v="1875.3714254831461"/>
    <n v="1196.3804178706139"/>
    <n v="2224.4873764044946"/>
    <n v="0.84305779631546618"/>
    <n v="937.68571274157307"/>
  </r>
  <r>
    <x v="356"/>
    <x v="7"/>
    <n v="1879.4276012022476"/>
    <n v="1202.7261422265792"/>
    <n v="2231.3220926966292"/>
    <n v="0.84229327865924319"/>
    <n v="939.71380060112381"/>
  </r>
  <r>
    <x v="356"/>
    <x v="8"/>
    <n v="1935.7075458202251"/>
    <n v="1242.1654160489959"/>
    <n v="2299.986657303371"/>
    <n v="0.84161685880810866"/>
    <n v="967.85377291011253"/>
  </r>
  <r>
    <x v="356"/>
    <x v="9"/>
    <n v="1927.4736306741577"/>
    <n v="1228.9106469797014"/>
    <n v="2285.9081292134833"/>
    <n v="0.84319820470534268"/>
    <n v="963.73681533707884"/>
  </r>
  <r>
    <x v="356"/>
    <x v="10"/>
    <n v="1896.3978948202246"/>
    <n v="1205.6623378800953"/>
    <n v="2247.2086348314606"/>
    <n v="0.8438904449841852"/>
    <n v="948.19894741011228"/>
  </r>
  <r>
    <x v="356"/>
    <x v="11"/>
    <n v="1870.8208906853934"/>
    <n v="1186.7175178274604"/>
    <n v="2215.4614129213483"/>
    <n v="0.84443849022786388"/>
    <n v="935.41044534269668"/>
  </r>
  <r>
    <x v="356"/>
    <x v="12"/>
    <n v="2064.411095460674"/>
    <n v="1322.7871497339429"/>
    <n v="2451.8480814606742"/>
    <n v="0.84198165093116739"/>
    <n v="1032.205547730337"/>
  </r>
  <r>
    <x v="356"/>
    <x v="13"/>
    <n v="2159.3320906853933"/>
    <n v="1376.8616060965785"/>
    <n v="2560.9496207865163"/>
    <n v="0.8431763253594271"/>
    <n v="1079.6660453426966"/>
  </r>
  <r>
    <x v="356"/>
    <x v="14"/>
    <n v="2261.6644199662924"/>
    <n v="1457.4556603677975"/>
    <n v="2690.5952780898874"/>
    <n v="0.84058142760582621"/>
    <n v="1130.8322099831462"/>
  </r>
  <r>
    <x v="356"/>
    <x v="15"/>
    <n v="2165.0091158426967"/>
    <n v="1389.0787385431008"/>
    <n v="2572.3149522471908"/>
    <n v="0.84165786695417322"/>
    <n v="1082.5045579213484"/>
  </r>
  <r>
    <x v="356"/>
    <x v="16"/>
    <n v="2053.1056706292134"/>
    <n v="1331.7189874180249"/>
    <n v="2447.1858033707863"/>
    <n v="0.83896599424581431"/>
    <n v="1026.5528353146067"/>
  </r>
  <r>
    <x v="356"/>
    <x v="17"/>
    <n v="2012.8478227078654"/>
    <n v="1305.4655326553095"/>
    <n v="2399.1241348314607"/>
    <n v="0.83899277802449712"/>
    <n v="1006.4239113539327"/>
  </r>
  <r>
    <x v="356"/>
    <x v="18"/>
    <n v="2026.4589058651686"/>
    <n v="1314.1758788056966"/>
    <n v="2415.283407303371"/>
    <n v="0.83901495772195145"/>
    <n v="1013.2294529325843"/>
  </r>
  <r>
    <x v="356"/>
    <x v="19"/>
    <n v="2037.5900893820228"/>
    <n v="1314.9935512900313"/>
    <n v="2425.0734859550562"/>
    <n v="0.84021787429652572"/>
    <n v="1018.7950446910114"/>
  </r>
  <r>
    <x v="356"/>
    <x v="20"/>
    <n v="1976.0991138202248"/>
    <n v="1265.080051608978"/>
    <n v="2346.3578679775283"/>
    <n v="0.84219851574625637"/>
    <n v="988.04955691011241"/>
  </r>
  <r>
    <x v="356"/>
    <x v="21"/>
    <n v="1987.5787799662921"/>
    <n v="1276.4910255938798"/>
    <n v="2362.1809297752807"/>
    <n v="0.84141682582941468"/>
    <n v="993.78938998314607"/>
  </r>
  <r>
    <x v="356"/>
    <x v="22"/>
    <n v="2068.6617731123592"/>
    <n v="1335.5800113143682"/>
    <n v="2462.343497191011"/>
    <n v="0.84011908796325319"/>
    <n v="1034.3308865561796"/>
  </r>
  <r>
    <x v="356"/>
    <x v="23"/>
    <n v="2155.6932836966289"/>
    <n v="1396.8927438982521"/>
    <n v="2568.7200842696625"/>
    <n v="0.83920910530410509"/>
    <n v="1077.8466418483144"/>
  </r>
  <r>
    <x v="356"/>
    <x v="24"/>
    <n v="2196.8790679213485"/>
    <n v="1395.2190013279403"/>
    <n v="2602.4822191011235"/>
    <n v="0.84414758025902392"/>
    <n v="1098.4395339606742"/>
  </r>
  <r>
    <x v="356"/>
    <x v="25"/>
    <n v="2225.6086242134834"/>
    <n v="1412.1727195307285"/>
    <n v="2635.8235028089889"/>
    <n v="0.84436936761572201"/>
    <n v="1112.8043121067417"/>
  </r>
  <r>
    <x v="356"/>
    <x v="26"/>
    <n v="2230.1551068876406"/>
    <n v="1425.2992020456941"/>
    <n v="2646.7092050561801"/>
    <n v="0.84261433127116148"/>
    <n v="1115.0775534438203"/>
  </r>
  <r>
    <x v="356"/>
    <x v="27"/>
    <n v="2190.2254809775282"/>
    <n v="1400.8946945484863"/>
    <n v="2599.9218455056184"/>
    <n v="0.84241973841009254"/>
    <n v="1095.1127404887641"/>
  </r>
  <r>
    <x v="356"/>
    <x v="28"/>
    <n v="2075.870500988764"/>
    <n v="1334.2360142105767"/>
    <n v="2467.6758455056183"/>
    <n v="0.84122495455371493"/>
    <n v="1037.935250494382"/>
  </r>
  <r>
    <x v="356"/>
    <x v="29"/>
    <n v="1989.6899363595508"/>
    <n v="1268.6730092254747"/>
    <n v="2359.7451657303368"/>
    <n v="0.8431800031863802"/>
    <n v="994.84496817977538"/>
  </r>
  <r>
    <x v="356"/>
    <x v="30"/>
    <n v="1930.2209704719103"/>
    <n v="1232.6605324873672"/>
    <n v="2290.24125"/>
    <n v="0.84280246479357157"/>
    <n v="965.11048523595514"/>
  </r>
  <r>
    <x v="356"/>
    <x v="31"/>
    <n v="1941.1779126741574"/>
    <n v="1267.4495519143907"/>
    <n v="2318.3183679775279"/>
    <n v="0.8373215428421148"/>
    <n v="970.58895633707868"/>
  </r>
  <r>
    <x v="356"/>
    <x v="32"/>
    <n v="1887.8073927977528"/>
    <n v="1217.0701360122121"/>
    <n v="2246.1247668539327"/>
    <n v="0.84047307640970348"/>
    <n v="943.90369639887638"/>
  </r>
  <r>
    <x v="356"/>
    <x v="33"/>
    <n v="1888.9419874044945"/>
    <n v="1219.5876265295738"/>
    <n v="2248.4429747191011"/>
    <n v="0.84011113852708708"/>
    <n v="944.47099370224726"/>
  </r>
  <r>
    <x v="356"/>
    <x v="34"/>
    <n v="1944.4844455280904"/>
    <n v="1242.2532743656429"/>
    <n v="2307.4256123595505"/>
    <n v="0.8427073163757075"/>
    <n v="972.24222276404521"/>
  </r>
  <r>
    <x v="356"/>
    <x v="35"/>
    <n v="1891.6488059662922"/>
    <n v="1208.2455451423564"/>
    <n v="2244.5918342696627"/>
    <n v="0.8427584815578687"/>
    <n v="945.82440298314611"/>
  </r>
  <r>
    <x v="356"/>
    <x v="36"/>
    <n v="1896.2925396067417"/>
    <n v="1220.4175030584538"/>
    <n v="2255.0707921348317"/>
    <n v="0.84090155671412803"/>
    <n v="948.14626980337084"/>
  </r>
  <r>
    <x v="356"/>
    <x v="37"/>
    <n v="1900.3203504606745"/>
    <n v="1214.1886553432339"/>
    <n v="2255.0990056179776"/>
    <n v="0.84267712669223538"/>
    <n v="950.16017523033725"/>
  </r>
  <r>
    <x v="356"/>
    <x v="38"/>
    <n v="1757.1304589662918"/>
    <n v="1120.5007899109"/>
    <n v="2083.9936348314604"/>
    <n v="0.8431553866566377"/>
    <n v="878.56522948314591"/>
  </r>
  <r>
    <x v="356"/>
    <x v="39"/>
    <n v="1691.9844679213484"/>
    <n v="1082.4600735146651"/>
    <n v="2008.6142612359552"/>
    <n v="0.84236406191810276"/>
    <n v="845.99223396067418"/>
  </r>
  <r>
    <x v="356"/>
    <x v="40"/>
    <n v="1652.4924713595508"/>
    <n v="1061.5398283349325"/>
    <n v="1964.0769269662921"/>
    <n v="0.84135832393896415"/>
    <n v="826.2462356797754"/>
  </r>
  <r>
    <x v="356"/>
    <x v="41"/>
    <n v="1665.1107842359552"/>
    <n v="1081.8900596974711"/>
    <n v="1985.7190196629217"/>
    <n v="0.83854300016656425"/>
    <n v="832.55539211797759"/>
  </r>
  <r>
    <x v="356"/>
    <x v="42"/>
    <n v="1626.7574344044947"/>
    <n v="1065.8711444549933"/>
    <n v="1944.844735955056"/>
    <n v="0.83644591484864317"/>
    <n v="813.37871720224734"/>
  </r>
  <r>
    <x v="356"/>
    <x v="43"/>
    <n v="1624.8002587078654"/>
    <n v="1051.5218621695967"/>
    <n v="1935.3744101123593"/>
    <n v="0.83952761296122369"/>
    <n v="812.4001293539327"/>
  </r>
  <r>
    <x v="356"/>
    <x v="44"/>
    <n v="1662.4201741685395"/>
    <n v="1066.6521021957924"/>
    <n v="1975.1930393258428"/>
    <n v="0.84164946973281329"/>
    <n v="831.21008708426973"/>
  </r>
  <r>
    <x v="356"/>
    <x v="45"/>
    <n v="1746.1248912808985"/>
    <n v="1114.5699999999113"/>
    <n v="2071.5256264044942"/>
    <n v="0.84291734991066114"/>
    <n v="873.06244564044925"/>
  </r>
  <r>
    <x v="356"/>
    <x v="46"/>
    <n v="1864.5036299999999"/>
    <n v="1196.9360900080869"/>
    <n v="2215.6330449438201"/>
    <n v="0.84152185500883636"/>
    <n v="932.25181499999997"/>
  </r>
  <r>
    <x v="356"/>
    <x v="47"/>
    <n v="1958.8249109325843"/>
    <n v="1263.1848085469896"/>
    <n v="2330.8004831460676"/>
    <n v="0.84040866007055304"/>
    <n v="979.41245546629216"/>
  </r>
  <r>
    <x v="357"/>
    <x v="0"/>
    <n v="1957.0338723033703"/>
    <n v="1243.2521693749154"/>
    <n v="2318.5464269662916"/>
    <n v="0.84407793156165378"/>
    <n v="978.51693615168517"/>
  </r>
  <r>
    <x v="357"/>
    <x v="1"/>
    <n v="1927.5141519101126"/>
    <n v="1241.0935664101457"/>
    <n v="2292.5147865168537"/>
    <n v="0.84078591913411072"/>
    <n v="963.75707595505628"/>
  </r>
  <r>
    <x v="357"/>
    <x v="2"/>
    <n v="1760.4815651797753"/>
    <n v="1121.6384197262696"/>
    <n v="2087.4309775280894"/>
    <n v="0.84337234817915574"/>
    <n v="880.24078258988766"/>
  </r>
  <r>
    <x v="357"/>
    <x v="3"/>
    <n v="1757.0413122471914"/>
    <n v="1129.6740662346367"/>
    <n v="2088.8651629213482"/>
    <n v="0.8411463523044781"/>
    <n v="878.5206561235957"/>
  </r>
  <r>
    <x v="357"/>
    <x v="4"/>
    <n v="1775.8472178539328"/>
    <n v="1117.6897960116091"/>
    <n v="2098.3002219101122"/>
    <n v="0.84632656438331499"/>
    <n v="887.92360892696638"/>
  </r>
  <r>
    <x v="357"/>
    <x v="5"/>
    <n v="1766.3611965168541"/>
    <n v="1114.4725114962146"/>
    <n v="2088.5595168539326"/>
    <n v="0.84573179852570513"/>
    <n v="883.18059825842704"/>
  </r>
  <r>
    <x v="357"/>
    <x v="6"/>
    <n v="1786.9216716404496"/>
    <n v="1124.0790798942628"/>
    <n v="2111.0762275280899"/>
    <n v="0.84645056788536688"/>
    <n v="893.46083582022482"/>
  </r>
  <r>
    <x v="357"/>
    <x v="7"/>
    <n v="1781.3094804606744"/>
    <n v="1117.4195353533266"/>
    <n v="2102.7814634831461"/>
    <n v="0.84712059307866905"/>
    <n v="890.65474023033721"/>
  </r>
  <r>
    <x v="357"/>
    <x v="8"/>
    <n v="1765.6318142696632"/>
    <n v="1125.2550226235314"/>
    <n v="2093.7178820224722"/>
    <n v="0.84329977282522561"/>
    <n v="882.8159071348316"/>
  </r>
  <r>
    <x v="357"/>
    <x v="9"/>
    <n v="1781.3662101910113"/>
    <n v="1129.564267453015"/>
    <n v="2109.3081825842692"/>
    <n v="0.84452628823945874"/>
    <n v="890.68310509550565"/>
  </r>
  <r>
    <x v="357"/>
    <x v="10"/>
    <n v="1778.0758858314605"/>
    <n v="1149.4410798239419"/>
    <n v="2117.2549803370785"/>
    <n v="0.83980243397438181"/>
    <n v="889.03794291573024"/>
  </r>
  <r>
    <x v="357"/>
    <x v="11"/>
    <n v="1760.5382949101122"/>
    <n v="1119.3774217225728"/>
    <n v="2086.2648202247192"/>
    <n v="0.84387095916254684"/>
    <n v="880.2691474550561"/>
  </r>
  <r>
    <x v="357"/>
    <x v="12"/>
    <n v="1908.4448582696632"/>
    <n v="1209.7251199937753"/>
    <n v="2259.5567359550564"/>
    <n v="0.84461028479685984"/>
    <n v="954.2224291348316"/>
  </r>
  <r>
    <x v="357"/>
    <x v="13"/>
    <n v="1997.7131410786517"/>
    <n v="1278.6836048967643"/>
    <n v="2371.8957724719098"/>
    <n v="0.84224322344345781"/>
    <n v="998.85657053932584"/>
  </r>
  <r>
    <x v="357"/>
    <x v="14"/>
    <n v="2020.0524984606739"/>
    <n v="1285.6571481482654"/>
    <n v="2394.4783146067416"/>
    <n v="0.84362948126863213"/>
    <n v="1010.0262492303369"/>
  </r>
  <r>
    <x v="357"/>
    <x v="15"/>
    <n v="1872.9320470786517"/>
    <n v="1186.5269751934593"/>
    <n v="2217.1424662921345"/>
    <n v="0.84475042788336141"/>
    <n v="936.46602353932587"/>
  </r>
  <r>
    <x v="357"/>
    <x v="16"/>
    <n v="1751.2832446179775"/>
    <n v="1111.6941325257621"/>
    <n v="2074.3328679775282"/>
    <n v="0.84426336373172184"/>
    <n v="875.64162230898876"/>
  </r>
  <r>
    <x v="357"/>
    <x v="17"/>
    <n v="1760.4694088089889"/>
    <n v="1121.2373960747113"/>
    <n v="2087.2052696629216"/>
    <n v="0.84345772521612128"/>
    <n v="880.23470440449444"/>
  </r>
  <r>
    <x v="357"/>
    <x v="18"/>
    <n v="1718.3718967752809"/>
    <n v="1104.4263464959854"/>
    <n v="2042.6843932584268"/>
    <n v="0.84123220525231868"/>
    <n v="859.18594838764045"/>
  </r>
  <r>
    <x v="357"/>
    <x v="19"/>
    <n v="1732.9392811011235"/>
    <n v="1111.2548877029681"/>
    <n v="2058.6320646067416"/>
    <n v="0.84179164936506767"/>
    <n v="866.46964055056173"/>
  </r>
  <r>
    <x v="357"/>
    <x v="20"/>
    <n v="1860.6743732022471"/>
    <n v="1187.1084232573405"/>
    <n v="2207.1102219101122"/>
    <n v="0.84303645315545361"/>
    <n v="930.33718660112356"/>
  </r>
  <r>
    <x v="357"/>
    <x v="21"/>
    <n v="2007.3936643483148"/>
    <n v="1286.6687485959662"/>
    <n v="2384.3543764044944"/>
    <n v="0.841902396813757"/>
    <n v="1003.6968321741574"/>
  </r>
  <r>
    <x v="357"/>
    <x v="22"/>
    <n v="1939.3706655505619"/>
    <n v="1230.6514278307943"/>
    <n v="2296.8808230337077"/>
    <n v="0.84434971379535995"/>
    <n v="969.68533277528093"/>
  </r>
  <r>
    <x v="357"/>
    <x v="23"/>
    <n v="1982.7689092584269"/>
    <n v="1273.1511023018149"/>
    <n v="2356.328983146067"/>
    <n v="0.84146522978770177"/>
    <n v="991.38445462921345"/>
  </r>
  <r>
    <x v="357"/>
    <x v="24"/>
    <n v="2087.7594316179775"/>
    <n v="1354.3464477530968"/>
    <n v="2488.5726320224717"/>
    <n v="0.83893851630171146"/>
    <n v="1043.8797158089887"/>
  </r>
  <r>
    <x v="357"/>
    <x v="25"/>
    <n v="2129.6016598651686"/>
    <n v="1380.4598785605701"/>
    <n v="2537.8874494382026"/>
    <n v="0.83912376032931879"/>
    <n v="1064.8008299325843"/>
  </r>
  <r>
    <x v="357"/>
    <x v="26"/>
    <n v="2147.9780403707864"/>
    <n v="1376.8997822315237"/>
    <n v="2551.4040589887641"/>
    <n v="0.84188078042884618"/>
    <n v="1073.9890201853932"/>
  </r>
  <r>
    <x v="357"/>
    <x v="27"/>
    <n v="2208.11155452809"/>
    <n v="1425.1896910806488"/>
    <n v="2628.1024129213483"/>
    <n v="0.84019235463263231"/>
    <n v="1104.055777264045"/>
  </r>
  <r>
    <x v="357"/>
    <x v="28"/>
    <n v="2147.0582083146069"/>
    <n v="1388.0841531657579"/>
    <n v="2556.6846825842699"/>
    <n v="0.83978216904885705"/>
    <n v="1073.5291041573034"/>
  </r>
  <r>
    <x v="357"/>
    <x v="29"/>
    <n v="2164.2230038651687"/>
    <n v="1395.7635841486667"/>
    <n v="2575.2703146067415"/>
    <n v="0.84038673206065273"/>
    <n v="1082.1115019325844"/>
  </r>
  <r>
    <x v="357"/>
    <x v="30"/>
    <n v="1875.8374196966292"/>
    <n v="1195.9077001058918"/>
    <n v="2224.6260926966293"/>
    <n v="0.84321469835085494"/>
    <n v="937.91870984831462"/>
  </r>
  <r>
    <x v="357"/>
    <x v="31"/>
    <n v="1794.6247585955055"/>
    <n v="1145.6040143874393"/>
    <n v="2129.1046432584267"/>
    <n v="0.84290115296962287"/>
    <n v="897.31237929775273"/>
  </r>
  <r>
    <x v="357"/>
    <x v="32"/>
    <n v="1795.2163686404494"/>
    <n v="1162.4389221039969"/>
    <n v="2138.7066320224717"/>
    <n v="0.83939346414370064"/>
    <n v="897.60818432022472"/>
  </r>
  <r>
    <x v="357"/>
    <x v="33"/>
    <n v="1737.0359780561798"/>
    <n v="1129.2046548848907"/>
    <n v="2071.8101123595507"/>
    <n v="0.8384146634354912"/>
    <n v="868.51798902808991"/>
  </r>
  <r>
    <x v="357"/>
    <x v="34"/>
    <n v="1695.4206687303374"/>
    <n v="1083.1218839411986"/>
    <n v="2011.8658651685394"/>
    <n v="0.84271058925109177"/>
    <n v="847.71033436516871"/>
  </r>
  <r>
    <x v="357"/>
    <x v="35"/>
    <n v="1615.447957449438"/>
    <n v="1048.5089633905734"/>
    <n v="1925.8876264044941"/>
    <n v="0.83880696635731211"/>
    <n v="807.72397872471902"/>
  </r>
  <r>
    <x v="357"/>
    <x v="36"/>
    <n v="1613.9122026067416"/>
    <n v="1044.8786885436398"/>
    <n v="1922.6242668539323"/>
    <n v="0.83943193188113208"/>
    <n v="806.95610130337082"/>
  </r>
  <r>
    <x v="357"/>
    <x v="37"/>
    <n v="1591.1757371123595"/>
    <n v="1033.4439488557011"/>
    <n v="1897.3261769662922"/>
    <n v="0.83864111317778345"/>
    <n v="795.58786855617973"/>
  </r>
  <r>
    <x v="357"/>
    <x v="38"/>
    <n v="1681.6272400112362"/>
    <n v="1089.3404052587184"/>
    <n v="2003.629879213483"/>
    <n v="0.83929035869207158"/>
    <n v="840.81362000561808"/>
  </r>
  <r>
    <x v="357"/>
    <x v="39"/>
    <n v="1675.4963770112358"/>
    <n v="1076.5126610641812"/>
    <n v="1991.5239438202248"/>
    <n v="0.84131369959691693"/>
    <n v="837.74818850561792"/>
  </r>
  <r>
    <x v="357"/>
    <x v="40"/>
    <n v="1653.489293764045"/>
    <n v="1047.6194619064356"/>
    <n v="1957.4303005617978"/>
    <n v="0.84472448050358706"/>
    <n v="826.74464688202249"/>
  </r>
  <r>
    <x v="357"/>
    <x v="41"/>
    <n v="1680.2535701123597"/>
    <n v="1081.338351627895"/>
    <n v="1998.1353033707862"/>
    <n v="0.84091080682966224"/>
    <n v="840.12678505617987"/>
  </r>
  <r>
    <x v="357"/>
    <x v="42"/>
    <n v="1657.6062513370784"/>
    <n v="1057.004131267634"/>
    <n v="1965.9390168539326"/>
    <n v="0.84316259920906644"/>
    <n v="828.80312566853922"/>
  </r>
  <r>
    <x v="357"/>
    <x v="43"/>
    <n v="1759.363179067416"/>
    <n v="1112.942171621844"/>
    <n v="2081.8258988764046"/>
    <n v="0.84510581793461836"/>
    <n v="879.68158953370801"/>
  </r>
  <r>
    <x v="357"/>
    <x v="44"/>
    <n v="1689.1560856516853"/>
    <n v="1078.1797697398958"/>
    <n v="2003.926120786517"/>
    <n v="0.84292333341546133"/>
    <n v="844.57804282584266"/>
  </r>
  <r>
    <x v="357"/>
    <x v="45"/>
    <n v="1678.0897361123596"/>
    <n v="1081.9622981664879"/>
    <n v="1996.6540955056178"/>
    <n v="0.84045090228180597"/>
    <n v="839.04486805617978"/>
  </r>
  <r>
    <x v="357"/>
    <x v="46"/>
    <n v="1803.7217760674157"/>
    <n v="1154.3650448655892"/>
    <n v="2141.4880112359551"/>
    <n v="0.84227498197685524"/>
    <n v="901.86088803370785"/>
  </r>
  <r>
    <x v="357"/>
    <x v="47"/>
    <n v="1841.8360506067418"/>
    <n v="1160.4608609396573"/>
    <n v="2176.9311994382024"/>
    <n v="0.84606994060357155"/>
    <n v="920.91802530337088"/>
  </r>
  <r>
    <x v="358"/>
    <x v="0"/>
    <n v="1826.6811083595503"/>
    <n v="1156.1987775514499"/>
    <n v="2161.841688202247"/>
    <n v="0.84496525269553346"/>
    <n v="913.34055417977515"/>
  </r>
  <r>
    <x v="358"/>
    <x v="1"/>
    <n v="1794.4748300224724"/>
    <n v="1131.0042837964204"/>
    <n v="2121.1578455056178"/>
    <n v="0.8459883519864716"/>
    <n v="897.23741501123618"/>
  </r>
  <r>
    <x v="358"/>
    <x v="2"/>
    <n v="1769.0923278202251"/>
    <n v="1119.8505960579548"/>
    <n v="2093.7413932584273"/>
    <n v="0.84494309255024069"/>
    <n v="884.54616391011257"/>
  </r>
  <r>
    <x v="358"/>
    <x v="3"/>
    <n v="1765.6237100224719"/>
    <n v="1119.5617141226101"/>
    <n v="2090.6567191011236"/>
    <n v="0.84453066536030863"/>
    <n v="882.81185501123593"/>
  </r>
  <r>
    <x v="358"/>
    <x v="4"/>
    <n v="1816.1861082471908"/>
    <n v="1154.2435060880421"/>
    <n v="2151.931702247191"/>
    <n v="0.84397943780028328"/>
    <n v="908.09305412359538"/>
  </r>
  <r>
    <x v="358"/>
    <x v="5"/>
    <n v="1829.9147029887638"/>
    <n v="1172.1407463043299"/>
    <n v="2173.131783707865"/>
    <n v="0.84206338368789879"/>
    <n v="914.9573514943819"/>
  </r>
  <r>
    <x v="358"/>
    <x v="6"/>
    <n v="1996.6960580561802"/>
    <n v="1281.1465301939068"/>
    <n v="2372.3683483146069"/>
    <n v="0.8416467280364307"/>
    <n v="998.34802902809008"/>
  </r>
  <r>
    <x v="358"/>
    <x v="7"/>
    <n v="2007.1019114494384"/>
    <n v="1281.6408159660962"/>
    <n v="2381.3990140449437"/>
    <n v="0.8428247007796732"/>
    <n v="1003.5509557247192"/>
  </r>
  <r>
    <x v="358"/>
    <x v="8"/>
    <n v="2058.5395683707866"/>
    <n v="1314.9283797545231"/>
    <n v="2442.6669438202252"/>
    <n v="0.84274263160548601"/>
    <n v="1029.2697841853933"/>
  </r>
  <r>
    <x v="358"/>
    <x v="9"/>
    <n v="2173.5388360112361"/>
    <n v="1401.5814181460946"/>
    <n v="2586.2524129213484"/>
    <n v="0.84042022547833051"/>
    <n v="1086.769418005618"/>
  </r>
  <r>
    <x v="358"/>
    <x v="10"/>
    <n v="2238.7537131573035"/>
    <n v="1433.7815557314011"/>
    <n v="2658.5236011235957"/>
    <n v="0.84210413336602286"/>
    <n v="1119.3768565786518"/>
  </r>
  <r>
    <x v="358"/>
    <x v="11"/>
    <n v="2213.0794580561801"/>
    <n v="1417.6069359063399"/>
    <n v="2628.1799999999994"/>
    <n v="0.84205779591054664"/>
    <n v="1106.5397290280901"/>
  </r>
  <r>
    <x v="358"/>
    <x v="12"/>
    <n v="2358.5871642471911"/>
    <n v="1509.5799416843117"/>
    <n v="2800.315162921348"/>
    <n v="0.8422577556544254"/>
    <n v="1179.2935821235956"/>
  </r>
  <r>
    <x v="358"/>
    <x v="13"/>
    <n v="2255.7969450000001"/>
    <n v="1452.884034234773"/>
    <n v="2683.1868876404496"/>
    <n v="0.84071555186515945"/>
    <n v="1127.8984725"/>
  </r>
  <r>
    <x v="358"/>
    <x v="14"/>
    <n v="2313.6977390561801"/>
    <n v="1485.7218339191993"/>
    <n v="2749.6484494382021"/>
    <n v="0.84145220074548299"/>
    <n v="1156.8488695280901"/>
  </r>
  <r>
    <x v="358"/>
    <x v="15"/>
    <n v="2220.2719774382022"/>
    <n v="1417.955437990973"/>
    <n v="2634.4269353932586"/>
    <n v="0.84279125285619938"/>
    <n v="1110.1359887191011"/>
  </r>
  <r>
    <x v="358"/>
    <x v="16"/>
    <n v="1930.8571538764043"/>
    <n v="1232.5160665947833"/>
    <n v="2290.6997191011233"/>
    <n v="0.84291150768293532"/>
    <n v="965.42857693820213"/>
  </r>
  <r>
    <x v="358"/>
    <x v="17"/>
    <n v="2086.5518987865171"/>
    <n v="1351.2080664639238"/>
    <n v="2485.8523820224714"/>
    <n v="0.8393707984739277"/>
    <n v="1043.2759493932585"/>
  </r>
  <r>
    <x v="358"/>
    <x v="18"/>
    <n v="2111.2658005955054"/>
    <n v="1362.51738574817"/>
    <n v="2512.7468848314602"/>
    <n v="0.84022223381927152"/>
    <n v="1055.6329002977527"/>
  </r>
  <r>
    <x v="358"/>
    <x v="19"/>
    <n v="2117.9274917865164"/>
    <n v="1341.9533367080585"/>
    <n v="2507.2805224719104"/>
    <n v="0.84471102168434931"/>
    <n v="1058.9637458932582"/>
  </r>
  <r>
    <x v="358"/>
    <x v="20"/>
    <n v="2129.2410208651686"/>
    <n v="1351.0510552586134"/>
    <n v="2521.7070168539321"/>
    <n v="0.84436495066012784"/>
    <n v="1064.6205104325843"/>
  </r>
  <r>
    <x v="358"/>
    <x v="21"/>
    <n v="2199.5615737415728"/>
    <n v="1409.5884444123296"/>
    <n v="2612.4721432584265"/>
    <n v="0.84194642205759651"/>
    <n v="1099.7807868707864"/>
  </r>
  <r>
    <x v="358"/>
    <x v="22"/>
    <n v="2221.7510025505617"/>
    <n v="1401.2952611185351"/>
    <n v="2626.748165730337"/>
    <n v="0.84581804663898175"/>
    <n v="1110.8755012752808"/>
  </r>
  <r>
    <x v="358"/>
    <x v="23"/>
    <n v="2281.1834993258426"/>
    <n v="1454.0234368735792"/>
    <n v="2705.176946629213"/>
    <n v="0.84326590989484529"/>
    <n v="1140.5917496629213"/>
  </r>
  <r>
    <x v="358"/>
    <x v="24"/>
    <n v="2225.3290276853932"/>
    <n v="1417.717570978615"/>
    <n v="2638.562561797753"/>
    <n v="0.84338687280137559"/>
    <n v="1112.6645138426966"/>
  </r>
  <r>
    <x v="358"/>
    <x v="25"/>
    <n v="2272.0945861011237"/>
    <n v="1449.8448817413791"/>
    <n v="2695.2669606741574"/>
    <n v="0.8429942633707842"/>
    <n v="1136.0472930505618"/>
  </r>
  <r>
    <x v="358"/>
    <x v="26"/>
    <n v="2250.7074777640446"/>
    <n v="1414.0769415901243"/>
    <n v="2658.0627808988761"/>
    <n v="0.84674729804648319"/>
    <n v="1125.3537388820223"/>
  </r>
  <r>
    <x v="358"/>
    <x v="27"/>
    <n v="2214.6395256404494"/>
    <n v="1409.0373805425702"/>
    <n v="2624.8837247191013"/>
    <n v="0.84370957265066904"/>
    <n v="1107.3197628202247"/>
  </r>
  <r>
    <x v="358"/>
    <x v="28"/>
    <n v="2183.0289094719101"/>
    <n v="1390.2235288111408"/>
    <n v="2588.1145028089886"/>
    <n v="0.84348235253988091"/>
    <n v="1091.514454735955"/>
  </r>
  <r>
    <x v="358"/>
    <x v="29"/>
    <n v="2331.4338840337082"/>
    <n v="1486.1648838012804"/>
    <n v="2764.8273033707865"/>
    <n v="0.84324756240337351"/>
    <n v="1165.7169420168541"/>
  </r>
  <r>
    <x v="358"/>
    <x v="30"/>
    <n v="2242.1777575955061"/>
    <n v="1427.7908133335632"/>
    <n v="2658.1850393258424"/>
    <n v="0.84349950226345327"/>
    <n v="1121.0888787977531"/>
  </r>
  <r>
    <x v="358"/>
    <x v="31"/>
    <n v="2067.2070607415735"/>
    <n v="1318.8899615188989"/>
    <n v="2452.1043539325847"/>
    <n v="0.84303388533455814"/>
    <n v="1033.6035303707868"/>
  </r>
  <r>
    <x v="358"/>
    <x v="32"/>
    <n v="2096.9577521797751"/>
    <n v="1325.3984231339191"/>
    <n v="2480.7081235955056"/>
    <n v="0.84530611732768957"/>
    <n v="1048.4788760898875"/>
  </r>
  <r>
    <x v="358"/>
    <x v="33"/>
    <n v="2041.5652226292132"/>
    <n v="1298.5737953906857"/>
    <n v="2419.5624522471908"/>
    <n v="0.84377455135869328"/>
    <n v="1020.7826113146066"/>
  </r>
  <r>
    <x v="358"/>
    <x v="34"/>
    <n v="2023.3225622022469"/>
    <n v="1299.4331690875829"/>
    <n v="2404.6539775280899"/>
    <n v="0.84141942296502892"/>
    <n v="1011.6612811011234"/>
  </r>
  <r>
    <x v="358"/>
    <x v="35"/>
    <n v="2009.1198690000001"/>
    <n v="1273.2384584438555"/>
    <n v="2378.5917724719102"/>
    <n v="0.84466779556378313"/>
    <n v="1004.5599345000001"/>
  </r>
  <r>
    <x v="358"/>
    <x v="36"/>
    <n v="2005.0596411573033"/>
    <n v="1289.2120881361382"/>
    <n v="2383.7642443820228"/>
    <n v="0.84113168736495736"/>
    <n v="1002.5298205786517"/>
  </r>
  <r>
    <x v="358"/>
    <x v="37"/>
    <n v="2036.4190256629215"/>
    <n v="1301.5152517219833"/>
    <n v="2416.8045842696633"/>
    <n v="0.84260806145330491"/>
    <n v="1018.2095128314608"/>
  </r>
  <r>
    <x v="358"/>
    <x v="38"/>
    <n v="1959.209862674157"/>
    <n v="1240.0400722311742"/>
    <n v="2318.663983146067"/>
    <n v="0.8449736041596736"/>
    <n v="979.60493133707848"/>
  </r>
  <r>
    <x v="358"/>
    <x v="39"/>
    <n v="1839.1981181460674"/>
    <n v="1182.4966082738006"/>
    <n v="2186.5378904494378"/>
    <n v="0.84114623678806888"/>
    <n v="919.59905907303369"/>
  </r>
  <r>
    <x v="358"/>
    <x v="40"/>
    <n v="1880.7648019887642"/>
    <n v="1199.6812067983956"/>
    <n v="2230.8095477528086"/>
    <n v="0.84308622575304126"/>
    <n v="940.38240099438212"/>
  </r>
  <r>
    <x v="358"/>
    <x v="41"/>
    <n v="1945.0436385842695"/>
    <n v="1247.2063908829093"/>
    <n v="2310.566713483146"/>
    <n v="0.84180371301729018"/>
    <n v="972.52181929213475"/>
  </r>
  <r>
    <x v="358"/>
    <x v="42"/>
    <n v="1903.2054624606742"/>
    <n v="1205.2110549677275"/>
    <n v="2252.7149662921342"/>
    <n v="0.84484965516665578"/>
    <n v="951.6027312303371"/>
  </r>
  <r>
    <x v="358"/>
    <x v="43"/>
    <n v="1924.6736132696633"/>
    <n v="1219.8696027604369"/>
    <n v="2278.694882022472"/>
    <n v="0.84463858169611783"/>
    <n v="962.33680663483165"/>
  </r>
  <r>
    <x v="358"/>
    <x v="44"/>
    <n v="1899.7733137752812"/>
    <n v="1214.7301839046597"/>
    <n v="2254.9297247191012"/>
    <n v="0.84249779181563533"/>
    <n v="949.88665688764058"/>
  </r>
  <r>
    <x v="358"/>
    <x v="45"/>
    <n v="1861.9670006292138"/>
    <n v="1189.5795997195696"/>
    <n v="2209.5295280898877"/>
    <n v="0.84269840115640471"/>
    <n v="930.98350031460689"/>
  </r>
  <r>
    <x v="358"/>
    <x v="46"/>
    <n v="1960.0729649999998"/>
    <n v="1244.2469381434739"/>
    <n v="2321.6452078651682"/>
    <n v="0.84426033674729895"/>
    <n v="980.03648249999992"/>
  </r>
  <r>
    <x v="358"/>
    <x v="47"/>
    <n v="2016.5312030561799"/>
    <n v="1278.3702684087204"/>
    <n v="2387.5989269662919"/>
    <n v="0.84458540346992261"/>
    <n v="1008.26560152809"/>
  </r>
  <r>
    <x v="359"/>
    <x v="0"/>
    <n v="1986.6143745505617"/>
    <n v="1260.3043794144025"/>
    <n v="2352.658879213483"/>
    <n v="0.84441241869059502"/>
    <n v="993.30718727528085"/>
  </r>
  <r>
    <x v="359"/>
    <x v="1"/>
    <n v="2000.638774314607"/>
    <n v="1253.3787221374712"/>
    <n v="2360.8290337078652"/>
    <n v="0.84743060414351501"/>
    <n v="1000.3193871573035"/>
  </r>
  <r>
    <x v="359"/>
    <x v="2"/>
    <n v="2011.8104790674156"/>
    <n v="1276.4721059646197"/>
    <n v="2382.5957359550562"/>
    <n v="0.84437760410117901"/>
    <n v="1005.9052395337078"/>
  </r>
  <r>
    <x v="359"/>
    <x v="3"/>
    <n v="1995.3426487752813"/>
    <n v="1271.5668907174747"/>
    <n v="2366.0673370786517"/>
    <n v="0.84331608720777207"/>
    <n v="997.67132438764065"/>
  </r>
  <r>
    <x v="359"/>
    <x v="4"/>
    <n v="2016.2961798876406"/>
    <n v="1276.4303491232583"/>
    <n v="2386.3622359550563"/>
    <n v="0.84492460931049307"/>
    <n v="1008.1480899438203"/>
  </r>
  <r>
    <x v="359"/>
    <x v="5"/>
    <n v="1984.6045212471913"/>
    <n v="1259.9391800897788"/>
    <n v="2350.7662247191015"/>
    <n v="0.84423729606900244"/>
    <n v="992.30226062359566"/>
  </r>
  <r>
    <x v="359"/>
    <x v="6"/>
    <n v="1976.0261755955057"/>
    <n v="1261.4533064219786"/>
    <n v="2344.34295505618"/>
    <n v="0.84289125502465234"/>
    <n v="988.01308779775286"/>
  </r>
  <r>
    <x v="359"/>
    <x v="7"/>
    <n v="1976.771766337079"/>
    <n v="1257.1504101144737"/>
    <n v="2342.6595505617979"/>
    <n v="0.84381521244221147"/>
    <n v="988.38588316853952"/>
  </r>
  <r>
    <x v="359"/>
    <x v="8"/>
    <n v="1965.2070055955057"/>
    <n v="1235.7820697891127"/>
    <n v="2321.4641713483147"/>
    <n v="0.84653772815029338"/>
    <n v="982.60350279775287"/>
  </r>
  <r>
    <x v="359"/>
    <x v="9"/>
    <n v="1957.7267854382021"/>
    <n v="1234.0098219219833"/>
    <n v="2314.1897949438203"/>
    <n v="0.84596638949647096"/>
    <n v="978.86339271910106"/>
  </r>
  <r>
    <x v="359"/>
    <x v="10"/>
    <n v="1909.1215629101123"/>
    <n v="1198.8575626285335"/>
    <n v="2254.330188202247"/>
    <n v="0.84686864989931798"/>
    <n v="954.56078145505614"/>
  </r>
  <r>
    <x v="359"/>
    <x v="11"/>
    <n v="1955.4819089662919"/>
    <n v="1237.8102900043707"/>
    <n v="2314.3214578651682"/>
    <n v="0.844948268668828"/>
    <n v="977.74095448314597"/>
  </r>
  <r>
    <x v="359"/>
    <x v="12"/>
    <n v="2153.5172933258432"/>
    <n v="1368.4172721543171"/>
    <n v="2551.5098595505619"/>
    <n v="0.84401684173980673"/>
    <n v="1076.7586466629216"/>
  </r>
  <r>
    <x v="359"/>
    <x v="13"/>
    <n v="2296.0264280561801"/>
    <n v="1466.0918085002177"/>
    <n v="2724.1810786516853"/>
    <n v="0.84283179486459925"/>
    <n v="1148.01321402809"/>
  </r>
  <r>
    <x v="359"/>
    <x v="14"/>
    <n v="2420.1227131685396"/>
    <n v="1558.7144334952523"/>
    <n v="2878.6428455056175"/>
    <n v="0.84071656091239011"/>
    <n v="1210.0613565842698"/>
  </r>
  <r>
    <x v="359"/>
    <x v="15"/>
    <n v="2295.5077562359552"/>
    <n v="1463.8145183094798"/>
    <n v="2722.5188342696629"/>
    <n v="0.84315587732260566"/>
    <n v="1147.7538781179776"/>
  </r>
  <r>
    <x v="359"/>
    <x v="16"/>
    <n v="2069.0872460898877"/>
    <n v="1305.4597534889044"/>
    <n v="2446.4969241573035"/>
    <n v="0.84573466071394532"/>
    <n v="1034.5436230449438"/>
  </r>
  <r>
    <x v="359"/>
    <x v="17"/>
    <n v="1996.5582858539326"/>
    <n v="1276.5273134498614"/>
    <n v="2369.7609522471912"/>
    <n v="0.84251463590057096"/>
    <n v="998.2791429269663"/>
  </r>
  <r>
    <x v="359"/>
    <x v="18"/>
    <n v="1963.79686658427"/>
    <n v="1252.7153992020894"/>
    <n v="2329.3333820224721"/>
    <n v="0.84307247804914021"/>
    <n v="981.898433292135"/>
  </r>
  <r>
    <x v="359"/>
    <x v="19"/>
    <n v="1938.0415690112361"/>
    <n v="1250.7121278500838"/>
    <n v="2306.5745056179776"/>
    <n v="0.84022500218001672"/>
    <n v="969.02078450561805"/>
  </r>
  <r>
    <x v="359"/>
    <x v="20"/>
    <n v="1864.4752651348317"/>
    <n v="1197.6938468246399"/>
    <n v="2216.0186292134831"/>
    <n v="0.84136263141279533"/>
    <n v="932.23763256741586"/>
  </r>
  <r>
    <x v="359"/>
    <x v="21"/>
    <n v="1861.1565759101125"/>
    <n v="1216.6195115194867"/>
    <n v="2223.5257668539325"/>
    <n v="0.83702946179187465"/>
    <n v="930.57828795505623"/>
  </r>
  <r>
    <x v="359"/>
    <x v="22"/>
    <n v="1993.482724044944"/>
    <n v="1281.6597282591135"/>
    <n v="2369.9419887640447"/>
    <n v="0.8411525402292952"/>
    <n v="996.741362022472"/>
  </r>
  <r>
    <x v="359"/>
    <x v="23"/>
    <n v="1913.5951073595506"/>
    <n v="1235.5858832518488"/>
    <n v="2277.8320196629211"/>
    <n v="0.84009491957301086"/>
    <n v="956.79755367977532"/>
  </r>
  <r>
    <x v="359"/>
    <x v="24"/>
    <n v="1861.2984002359551"/>
    <n v="1184.0722868308676"/>
    <n v="2206.0051938202246"/>
    <n v="0.84374162193728686"/>
    <n v="930.64920011797756"/>
  </r>
  <r>
    <x v="359"/>
    <x v="25"/>
    <n v="1978.0319767752812"/>
    <n v="1285.6006434459518"/>
    <n v="2359.1056601123596"/>
    <n v="0.83846688608303854"/>
    <n v="989.01598838764062"/>
  </r>
  <r>
    <x v="359"/>
    <x v="26"/>
    <n v="2053.4906223707867"/>
    <n v="1315.6088967199464"/>
    <n v="2438.7805365168542"/>
    <n v="0.84201533988935673"/>
    <n v="1026.7453111853933"/>
  </r>
  <r>
    <x v="359"/>
    <x v="27"/>
    <n v="2060.144209314607"/>
    <n v="1307.1543010431697"/>
    <n v="2439.8455955056183"/>
    <n v="0.84437482974723876"/>
    <n v="1030.0721046573035"/>
  </r>
  <r>
    <x v="359"/>
    <x v="28"/>
    <n v="2007.4341855842697"/>
    <n v="1279.738747458845"/>
    <n v="2380.656058988764"/>
    <n v="0.84322730198875162"/>
    <n v="1003.7170927921348"/>
  </r>
  <r>
    <x v="359"/>
    <x v="29"/>
    <n v="1975.9816022359548"/>
    <n v="1253.2591900321588"/>
    <n v="2339.9063848314604"/>
    <n v="0.84447036644087003"/>
    <n v="987.99080111797741"/>
  </r>
  <r>
    <x v="359"/>
    <x v="30"/>
    <n v="2033.659529494382"/>
    <n v="1305.7445228712745"/>
    <n v="2416.762264044944"/>
    <n v="0.84148100115178004"/>
    <n v="1016.829764747191"/>
  </r>
  <r>
    <x v="359"/>
    <x v="31"/>
    <n v="2189.2894404269659"/>
    <n v="1393.2564976968906"/>
    <n v="2595.0244550561797"/>
    <n v="0.84364886664606409"/>
    <n v="1094.644720213483"/>
  </r>
  <r>
    <x v="359"/>
    <x v="32"/>
    <n v="1976.4435443258428"/>
    <n v="1275.9049871943214"/>
    <n v="2352.5013539325842"/>
    <n v="0.84014555019145887"/>
    <n v="988.22177216292141"/>
  </r>
  <r>
    <x v="359"/>
    <x v="33"/>
    <n v="1929.625308303371"/>
    <n v="1248.6568323705171"/>
    <n v="2298.3902443820225"/>
    <n v="0.83955512473130822"/>
    <n v="964.81265415168548"/>
  </r>
  <r>
    <x v="359"/>
    <x v="34"/>
    <n v="1910.0049258539325"/>
    <n v="1223.3339725901601"/>
    <n v="2268.1853595505613"/>
    <n v="0.84208502528752682"/>
    <n v="955.00246292696625"/>
  </r>
  <r>
    <x v="359"/>
    <x v="35"/>
    <n v="1857.1530777977532"/>
    <n v="1189.1034291706021"/>
    <n v="2205.2175674157306"/>
    <n v="0.84216319751802526"/>
    <n v="928.57653889887661"/>
  </r>
  <r>
    <x v="359"/>
    <x v="36"/>
    <n v="1866.039384842697"/>
    <n v="1184.5329536748854"/>
    <n v="2210.2536741573035"/>
    <n v="0.84426480392761072"/>
    <n v="933.01969242134851"/>
  </r>
  <r>
    <x v="359"/>
    <x v="37"/>
    <n v="1799.1226157865171"/>
    <n v="1147.6945457869492"/>
    <n v="2134.0208426966292"/>
    <n v="0.84306703092603252"/>
    <n v="899.56130789325857"/>
  </r>
  <r>
    <x v="359"/>
    <x v="38"/>
    <n v="1770.2836521573033"/>
    <n v="1139.4873166919813"/>
    <n v="2105.3112724719099"/>
    <n v="0.84086551727752801"/>
    <n v="885.14182607865166"/>
  </r>
  <r>
    <x v="359"/>
    <x v="39"/>
    <n v="1743.1141634494381"/>
    <n v="1113.6100885040396"/>
    <n v="2068.4715168539328"/>
    <n v="0.8427063893539366"/>
    <n v="871.55708172471907"/>
  </r>
  <r>
    <x v="359"/>
    <x v="40"/>
    <n v="1748.572373932584"/>
    <n v="1110.6825227163247"/>
    <n v="2071.5021151685391"/>
    <n v="0.84410841829641037"/>
    <n v="874.28618696629201"/>
  </r>
  <r>
    <x v="359"/>
    <x v="41"/>
    <n v="1782.4035538314606"/>
    <n v="1147.0604488498686"/>
    <n v="2119.6014016853928"/>
    <n v="0.84091450044059668"/>
    <n v="891.20177691573031"/>
  </r>
  <r>
    <x v="359"/>
    <x v="42"/>
    <n v="1810.1768089550565"/>
    <n v="1180.4728700781527"/>
    <n v="2161.0775730337082"/>
    <n v="0.83762694664122617"/>
    <n v="905.08840447752823"/>
  </r>
  <r>
    <x v="359"/>
    <x v="43"/>
    <n v="1842.1480641235958"/>
    <n v="1174.2868438691448"/>
    <n v="2184.5958623595507"/>
    <n v="0.84324432535266181"/>
    <n v="921.07403206179788"/>
  </r>
  <r>
    <x v="359"/>
    <x v="44"/>
    <n v="1859.1872438426969"/>
    <n v="1187.7512760521113"/>
    <n v="2206.2026882022474"/>
    <n v="0.84270917345209095"/>
    <n v="929.59362192134847"/>
  </r>
  <r>
    <x v="359"/>
    <x v="45"/>
    <n v="1731.9748756853935"/>
    <n v="1092.6546137263624"/>
    <n v="2047.8357050561797"/>
    <n v="0.84575870584201918"/>
    <n v="865.98743784269675"/>
  </r>
  <r>
    <x v="359"/>
    <x v="46"/>
    <n v="1806.4893764831465"/>
    <n v="1140.2186966373699"/>
    <n v="2136.2356011235956"/>
    <n v="0.84564145243763722"/>
    <n v="903.24468824157327"/>
  </r>
  <r>
    <x v="359"/>
    <x v="47"/>
    <n v="1957.9699128539328"/>
    <n v="1225.1614324905333"/>
    <n v="2309.6897443820226"/>
    <n v="0.8477198799606761"/>
    <n v="978.98495642696639"/>
  </r>
  <r>
    <x v="360"/>
    <x v="0"/>
    <n v="1844.5307127977526"/>
    <n v="1170.6152936160049"/>
    <n v="2184.6358314606741"/>
    <n v="0.84431953657213288"/>
    <n v="922.26535639887629"/>
  </r>
  <r>
    <x v="360"/>
    <x v="1"/>
    <n v="1819.4764326067416"/>
    <n v="1154.8515755159194"/>
    <n v="2155.0351853932584"/>
    <n v="0.84429082408448808"/>
    <n v="909.73821630337079"/>
  </r>
  <r>
    <x v="360"/>
    <x v="2"/>
    <n v="1782.1928434044942"/>
    <n v="1134.3093870285547"/>
    <n v="2112.5503820224717"/>
    <n v="0.84362146274508898"/>
    <n v="891.09642170224708"/>
  </r>
  <r>
    <x v="360"/>
    <x v="3"/>
    <n v="1785.5601581123599"/>
    <n v="1132.1042398406155"/>
    <n v="2114.2102752808987"/>
    <n v="0.84455183052931027"/>
    <n v="892.78007905617994"/>
  </r>
  <r>
    <x v="360"/>
    <x v="4"/>
    <n v="1770.5956656741571"/>
    <n v="1116.3043478317477"/>
    <n v="2093.118345505618"/>
    <n v="0.84591283119562377"/>
    <n v="885.29783283707854"/>
  </r>
  <r>
    <x v="360"/>
    <x v="5"/>
    <n v="1770.8631058314606"/>
    <n v="1124.0307565905014"/>
    <n v="2097.4749775280902"/>
    <n v="0.84428330483277225"/>
    <n v="885.43155291573032"/>
  </r>
  <r>
    <x v="360"/>
    <x v="6"/>
    <n v="1750.5700708651684"/>
    <n v="1109.0344499703904"/>
    <n v="2072.3061994382024"/>
    <n v="0.84474488921557256"/>
    <n v="875.28503543258421"/>
  </r>
  <r>
    <x v="360"/>
    <x v="7"/>
    <n v="1746.7529704382018"/>
    <n v="1101.6919493712865"/>
    <n v="2065.1564325842696"/>
    <n v="0.8458211411386265"/>
    <n v="873.37648521910091"/>
  </r>
  <r>
    <x v="360"/>
    <x v="8"/>
    <n v="1796.5211524382021"/>
    <n v="1145.0442809154467"/>
    <n v="2130.4024634831462"/>
    <n v="0.84327782343104418"/>
    <n v="898.26057621910104"/>
  </r>
  <r>
    <x v="360"/>
    <x v="9"/>
    <n v="1795.7553010786517"/>
    <n v="1150.6568031319507"/>
    <n v="2132.7794494382019"/>
    <n v="0.84197890295298639"/>
    <n v="897.87765053932583"/>
  </r>
  <r>
    <x v="360"/>
    <x v="10"/>
    <n v="1890.6560356853934"/>
    <n v="1200.9727447196403"/>
    <n v="2239.847266853933"/>
    <n v="0.84410042758897119"/>
    <n v="945.32801784269668"/>
  </r>
  <r>
    <x v="360"/>
    <x v="11"/>
    <n v="1925.8730418539326"/>
    <n v="1235.4281335846824"/>
    <n v="2288.0711629213483"/>
    <n v="0.8417015489129408"/>
    <n v="962.9365209269663"/>
  </r>
  <r>
    <x v="360"/>
    <x v="12"/>
    <n v="1911.6460359101125"/>
    <n v="1212.9218076851671"/>
    <n v="2263.9721460674159"/>
    <n v="0.84437701198342752"/>
    <n v="955.82301795505623"/>
  </r>
  <r>
    <x v="360"/>
    <x v="13"/>
    <n v="1907.233273314607"/>
    <n v="1222.1294375289974"/>
    <n v="2265.2017837078652"/>
    <n v="0.84197058603436803"/>
    <n v="953.6166366573035"/>
  </r>
  <r>
    <x v="360"/>
    <x v="14"/>
    <n v="1928.2273256629214"/>
    <n v="1216.7135537731474"/>
    <n v="2280.0115112359549"/>
    <n v="0.84570946951827564"/>
    <n v="964.11366283146072"/>
  </r>
  <r>
    <x v="360"/>
    <x v="15"/>
    <n v="1757.9773527977527"/>
    <n v="1105.4743043671874"/>
    <n v="2076.6698848314604"/>
    <n v="0.84653673924704098"/>
    <n v="878.98867639887635"/>
  </r>
  <r>
    <x v="360"/>
    <x v="16"/>
    <n v="1596.4597062808989"/>
    <n v="1009.6889841533462"/>
    <n v="1888.9561769662921"/>
    <n v="0.84515444336292156"/>
    <n v="798.22985314044945"/>
  </r>
  <r>
    <x v="360"/>
    <x v="17"/>
    <n v="1629.0023108764046"/>
    <n v="1043.1528718615778"/>
    <n v="1934.3775337078655"/>
    <n v="0.84213256331295905"/>
    <n v="814.50115543820232"/>
  </r>
  <r>
    <x v="360"/>
    <x v="18"/>
    <n v="1581.179148202247"/>
    <n v="1009.2009981462276"/>
    <n v="1875.7969382022472"/>
    <n v="0.84293726895494336"/>
    <n v="790.5895741011235"/>
  </r>
  <r>
    <x v="360"/>
    <x v="19"/>
    <n v="1638.561270438202"/>
    <n v="1060.0522615428877"/>
    <n v="1951.5618960674153"/>
    <n v="0.83961532234261205"/>
    <n v="819.28063521910099"/>
  </r>
  <r>
    <x v="360"/>
    <x v="20"/>
    <n v="1724.1340165280901"/>
    <n v="1120.0976147584258"/>
    <n v="2056.0293707865167"/>
    <n v="0.83857460453910593"/>
    <n v="862.06700826404506"/>
  </r>
  <r>
    <x v="360"/>
    <x v="21"/>
    <n v="1712.1721476741573"/>
    <n v="1108.823067489986"/>
    <n v="2039.8583426966291"/>
    <n v="0.83935835731157638"/>
    <n v="856.08607383707863"/>
  </r>
  <r>
    <x v="360"/>
    <x v="22"/>
    <n v="1676.7201183370787"/>
    <n v="1078.5438276851278"/>
    <n v="1993.6517106741574"/>
    <n v="0.84102960881271105"/>
    <n v="838.36005916853935"/>
  </r>
  <r>
    <x v="360"/>
    <x v="23"/>
    <n v="1728.6845513258424"/>
    <n v="1115.5656627296933"/>
    <n v="2057.3859691011235"/>
    <n v="0.84023346969801127"/>
    <n v="864.34227566292122"/>
  </r>
  <r>
    <x v="360"/>
    <x v="24"/>
    <n v="1798.0488030337081"/>
    <n v="1149.310636779167"/>
    <n v="2133.9855758426966"/>
    <n v="0.84257776781067073"/>
    <n v="899.02440151685403"/>
  </r>
  <r>
    <x v="360"/>
    <x v="25"/>
    <n v="1784.8996619662921"/>
    <n v="1145.381129906943"/>
    <n v="2120.7934213483145"/>
    <n v="0.84161882246481379"/>
    <n v="892.44983098314606"/>
  </r>
  <r>
    <x v="360"/>
    <x v="26"/>
    <n v="1829.1731643707865"/>
    <n v="1161.4101692188251"/>
    <n v="2166.7367275280899"/>
    <n v="0.84420647009458738"/>
    <n v="914.58658218539324"/>
  </r>
  <r>
    <x v="360"/>
    <x v="27"/>
    <n v="1825.5465137528088"/>
    <n v="1153.567725882993"/>
    <n v="2159.4764578651684"/>
    <n v="0.8453653232031626"/>
    <n v="912.77325687640439"/>
  </r>
  <r>
    <x v="360"/>
    <x v="28"/>
    <n v="1821.3728264494382"/>
    <n v="1160.6976954875736"/>
    <n v="2159.7726994382024"/>
    <n v="0.84331690409977478"/>
    <n v="910.6864132247191"/>
  </r>
  <r>
    <x v="360"/>
    <x v="29"/>
    <n v="1931.9188102584269"/>
    <n v="1228.8461072709449"/>
    <n v="2289.6229044943821"/>
    <n v="0.8437716125507807"/>
    <n v="965.95940512921345"/>
  </r>
  <r>
    <x v="360"/>
    <x v="30"/>
    <n v="1924.9370013033711"/>
    <n v="1234.5141282977088"/>
    <n v="2286.7898005617976"/>
    <n v="0.84176385640274853"/>
    <n v="962.46850065168553"/>
  </r>
  <r>
    <x v="360"/>
    <x v="31"/>
    <n v="1703.6951051123597"/>
    <n v="1074.8832260511738"/>
    <n v="2014.435643258427"/>
    <n v="0.84574312950329222"/>
    <n v="851.84755255617983"/>
  </r>
  <r>
    <x v="360"/>
    <x v="32"/>
    <n v="1719.6118465955058"/>
    <n v="1093.6527481893997"/>
    <n v="2037.9257191011236"/>
    <n v="0.84380496819775264"/>
    <n v="859.80592329775288"/>
  </r>
  <r>
    <x v="360"/>
    <x v="33"/>
    <n v="1738.0084877191014"/>
    <n v="1105.4491062509287"/>
    <n v="2059.7794129213485"/>
    <n v="0.84378379394234015"/>
    <n v="869.00424385955068"/>
  </r>
  <r>
    <x v="360"/>
    <x v="34"/>
    <n v="1786.1801330224719"/>
    <n v="1141.153261815434"/>
    <n v="2119.5919971910112"/>
    <n v="0.84269997970817345"/>
    <n v="893.09006651123593"/>
  </r>
  <r>
    <x v="360"/>
    <x v="35"/>
    <n v="1727.7039374157305"/>
    <n v="1094.2716969721216"/>
    <n v="2045.0895926966293"/>
    <n v="0.84480598971588416"/>
    <n v="863.85196870786524"/>
  </r>
  <r>
    <x v="360"/>
    <x v="36"/>
    <n v="1781.0379881797751"/>
    <n v="1145.7414531185298"/>
    <n v="2117.7393117977531"/>
    <n v="0.84100907900125277"/>
    <n v="890.51899408988754"/>
  </r>
  <r>
    <x v="360"/>
    <x v="37"/>
    <n v="1792.4568724719104"/>
    <n v="1138.86689115026"/>
    <n v="2123.6570898876403"/>
    <n v="0.84404251562418997"/>
    <n v="896.2284362359552"/>
  </r>
  <r>
    <x v="360"/>
    <x v="38"/>
    <n v="1974.8996852359551"/>
    <n v="1267.5306644141563"/>
    <n v="2346.6705674157306"/>
    <n v="0.84157517150386052"/>
    <n v="987.44984261797754"/>
  </r>
  <r>
    <x v="360"/>
    <x v="39"/>
    <n v="1929.9332696966292"/>
    <n v="1242.6044661950571"/>
    <n v="2295.366699438202"/>
    <n v="0.84079518543550635"/>
    <n v="964.96663484831458"/>
  </r>
  <r>
    <x v="360"/>
    <x v="40"/>
    <n v="1782.2819901235955"/>
    <n v="1144.6974928488446"/>
    <n v="2118.2212921348314"/>
    <n v="0.84140500180098643"/>
    <n v="891.14099506179775"/>
  </r>
  <r>
    <x v="360"/>
    <x v="41"/>
    <n v="1819.8289673595507"/>
    <n v="1180.7775629036239"/>
    <n v="2169.3347191011235"/>
    <n v="0.83888804772073511"/>
    <n v="909.91448367977534"/>
  </r>
  <r>
    <x v="360"/>
    <x v="42"/>
    <n v="1799.637235483146"/>
    <n v="1155.047611441712"/>
    <n v="2138.4174438202249"/>
    <n v="0.84157433371294554"/>
    <n v="899.81861774157301"/>
  </r>
  <r>
    <x v="360"/>
    <x v="43"/>
    <n v="1784.0000905280899"/>
    <n v="1146.7556750500985"/>
    <n v="2120.7793146067415"/>
    <n v="0.84120025041780411"/>
    <n v="892.00004526404496"/>
  </r>
  <r>
    <x v="360"/>
    <x v="44"/>
    <n v="1800.3949825955056"/>
    <n v="1154.4324847575383"/>
    <n v="2138.7230898876401"/>
    <n v="0.84180836271332871"/>
    <n v="900.19749129775278"/>
  </r>
  <r>
    <x v="360"/>
    <x v="45"/>
    <n v="1793.2956620561797"/>
    <n v="1142.7034774107883"/>
    <n v="2126.4243623595503"/>
    <n v="0.84333856110747341"/>
    <n v="896.64783102808985"/>
  </r>
  <r>
    <x v="360"/>
    <x v="46"/>
    <n v="1884.1442730674157"/>
    <n v="1207.5199632320066"/>
    <n v="2237.879376404494"/>
    <n v="0.84193289992894549"/>
    <n v="942.07213653370786"/>
  </r>
  <r>
    <x v="360"/>
    <x v="47"/>
    <n v="1948.9215208651688"/>
    <n v="1244.0200093137532"/>
    <n v="2312.1161039325843"/>
    <n v="0.84291680575656536"/>
    <n v="974.46076043258438"/>
  </r>
  <r>
    <x v="361"/>
    <x v="0"/>
    <n v="1947.1547949775279"/>
    <n v="1250.0896856926067"/>
    <n v="2313.900606741573"/>
    <n v="0.84150321293164998"/>
    <n v="973.57739748876395"/>
  </r>
  <r>
    <x v="361"/>
    <x v="1"/>
    <n v="1901.4265802022476"/>
    <n v="1205.3653517570551"/>
    <n v="2251.2948876404494"/>
    <n v="0.84459241241164373"/>
    <n v="950.71329010112379"/>
  </r>
  <r>
    <x v="361"/>
    <x v="2"/>
    <n v="1801.7605482471911"/>
    <n v="1155.708952807689"/>
    <n v="2140.5616685393261"/>
    <n v="0.841723261108695"/>
    <n v="900.88027412359554"/>
  </r>
  <r>
    <x v="361"/>
    <x v="3"/>
    <n v="1792.4244554831459"/>
    <n v="1136.85172545451"/>
    <n v="2122.5497106741573"/>
    <n v="0.84446759784666814"/>
    <n v="896.21222774157297"/>
  </r>
  <r>
    <x v="361"/>
    <x v="4"/>
    <n v="1773.9265112696628"/>
    <n v="1132.5893793733155"/>
    <n v="2104.6553089887639"/>
    <n v="0.84285844988174896"/>
    <n v="886.9632556348314"/>
  </r>
  <r>
    <x v="361"/>
    <x v="5"/>
    <n v="1761.7093586292131"/>
    <n v="1119.9456598734882"/>
    <n v="2087.557938202247"/>
    <n v="0.84390920433391825"/>
    <n v="880.85467931460653"/>
  </r>
  <r>
    <x v="361"/>
    <x v="6"/>
    <n v="1765.1374551910114"/>
    <n v="1121.0256535500037"/>
    <n v="2091.0305477528091"/>
    <n v="0.84414713935574559"/>
    <n v="882.56872759550572"/>
  </r>
  <r>
    <x v="361"/>
    <x v="7"/>
    <n v="1758.7675168988765"/>
    <n v="1113.1536416415913"/>
    <n v="2081.4356123595503"/>
    <n v="0.84497810379303928"/>
    <n v="879.38375844943823"/>
  </r>
  <r>
    <x v="361"/>
    <x v="8"/>
    <n v="1701.782502775281"/>
    <n v="1106.2446179231697"/>
    <n v="2029.7391067415731"/>
    <n v="0.83842425714860724"/>
    <n v="850.89125138764052"/>
  </r>
  <r>
    <x v="361"/>
    <x v="9"/>
    <n v="1753.7185708988768"/>
    <n v="1109.6126686892808"/>
    <n v="2075.275668539326"/>
    <n v="0.84505330905422515"/>
    <n v="876.8592854494384"/>
  </r>
  <r>
    <x v="361"/>
    <x v="10"/>
    <n v="1755.1246577865168"/>
    <n v="1105.098812194675"/>
    <n v="2074.0554353932584"/>
    <n v="0.84622842178455582"/>
    <n v="877.56232889325838"/>
  </r>
  <r>
    <x v="361"/>
    <x v="11"/>
    <n v="1742.1294974157306"/>
    <n v="1103.3260521566845"/>
    <n v="2062.121132022472"/>
    <n v="0.84482403597071798"/>
    <n v="871.06474870786531"/>
  </r>
  <r>
    <x v="361"/>
    <x v="12"/>
    <n v="1740.2412078202246"/>
    <n v="1112.482107182072"/>
    <n v="2065.443269662921"/>
    <n v="0.84255095909955968"/>
    <n v="870.12060391011232"/>
  </r>
  <r>
    <x v="361"/>
    <x v="13"/>
    <n v="1697.1792903707862"/>
    <n v="1079.2253767798072"/>
    <n v="2011.2545730337079"/>
    <n v="0.84384110948760649"/>
    <n v="848.58964518539312"/>
  </r>
  <r>
    <x v="361"/>
    <x v="14"/>
    <n v="1729.4747154269664"/>
    <n v="1098.3935438438657"/>
    <n v="2048.7926123595507"/>
    <n v="0.84414337741835532"/>
    <n v="864.73735771348322"/>
  </r>
  <r>
    <x v="361"/>
    <x v="15"/>
    <n v="1547.3033949438204"/>
    <n v="980.77617532410773"/>
    <n v="1831.9578876404494"/>
    <n v="0.84461733830395946"/>
    <n v="773.65169747191021"/>
  </r>
  <r>
    <x v="361"/>
    <x v="16"/>
    <n v="1442.9976814719103"/>
    <n v="907.71993494168407"/>
    <n v="1704.7573988764043"/>
    <n v="0.84645339121154817"/>
    <n v="721.49884073595513"/>
  </r>
  <r>
    <x v="361"/>
    <x v="17"/>
    <n v="1385.5750380000002"/>
    <n v="892.7293878558844"/>
    <n v="1648.2669522471911"/>
    <n v="0.84062538298845002"/>
    <n v="692.78751900000009"/>
  </r>
  <r>
    <x v="361"/>
    <x v="18"/>
    <n v="1339.4659236067416"/>
    <n v="855.43862719059803"/>
    <n v="1589.3219325842692"/>
    <n v="0.84279081295300773"/>
    <n v="669.73296180337081"/>
  </r>
  <r>
    <x v="361"/>
    <x v="19"/>
    <n v="1348.6926090337081"/>
    <n v="860.07947650567769"/>
    <n v="1599.5963426966289"/>
    <n v="0.84314559431916258"/>
    <n v="674.34630451685405"/>
  </r>
  <r>
    <x v="361"/>
    <x v="20"/>
    <n v="1340.6653521910114"/>
    <n v="859.54465814818991"/>
    <n v="1592.545323033708"/>
    <n v="0.84183811462088898"/>
    <n v="670.33267609550569"/>
  </r>
  <r>
    <x v="361"/>
    <x v="21"/>
    <n v="1398.1730902584268"/>
    <n v="903.08345131974738"/>
    <n v="1664.4661938202246"/>
    <n v="0.84001290951388374"/>
    <n v="699.08654512921339"/>
  </r>
  <r>
    <x v="361"/>
    <x v="22"/>
    <n v="1535.9655531235953"/>
    <n v="976.29848771676529"/>
    <n v="1819.9859662921347"/>
    <n v="0.84394362460542738"/>
    <n v="767.98277656179766"/>
  </r>
  <r>
    <x v="361"/>
    <x v="23"/>
    <n v="1515.7940818651687"/>
    <n v="961.50310203741799"/>
    <n v="1795.0264382022474"/>
    <n v="0.84444108989462285"/>
    <n v="757.89704093258433"/>
  </r>
  <r>
    <x v="361"/>
    <x v="24"/>
    <n v="1524.4534699887643"/>
    <n v="969.65517174185732"/>
    <n v="1806.706820224719"/>
    <n v="0.84377468049805227"/>
    <n v="762.22673499438213"/>
  </r>
  <r>
    <x v="361"/>
    <x v="25"/>
    <n v="1678.6529812921349"/>
    <n v="1071.6274698512418"/>
    <n v="1991.5474550561798"/>
    <n v="0.84288876824418002"/>
    <n v="839.32649064606744"/>
  </r>
  <r>
    <x v="361"/>
    <x v="26"/>
    <n v="1696.1541031011236"/>
    <n v="1090.6959671355964"/>
    <n v="2016.5704634831461"/>
    <n v="0.84110827457594539"/>
    <n v="848.07705155056181"/>
  </r>
  <r>
    <x v="361"/>
    <x v="27"/>
    <n v="1751.1373681685395"/>
    <n v="1137.820889185911"/>
    <n v="2088.329106741573"/>
    <n v="0.83853515354236718"/>
    <n v="875.56868408426976"/>
  </r>
  <r>
    <x v="361"/>
    <x v="28"/>
    <n v="1750.249953101124"/>
    <n v="1135.1592228358759"/>
    <n v="2086.1355084269662"/>
    <n v="0.8389914969717791"/>
    <n v="875.124976550562"/>
  </r>
  <r>
    <x v="361"/>
    <x v="29"/>
    <n v="1706.8557615168538"/>
    <n v="1101.0444137205322"/>
    <n v="2031.170941011236"/>
    <n v="0.84033092786719421"/>
    <n v="853.42788075842691"/>
  </r>
  <r>
    <x v="361"/>
    <x v="30"/>
    <n v="1726.8935126966292"/>
    <n v="1106.8453286646272"/>
    <n v="2051.1625449438202"/>
    <n v="0.84190963653927653"/>
    <n v="863.44675634831458"/>
  </r>
  <r>
    <x v="361"/>
    <x v="31"/>
    <n v="1918.5508545168541"/>
    <n v="1221.1993837082973"/>
    <n v="2274.2395028089886"/>
    <n v="0.84360105967167853"/>
    <n v="959.27542725842704"/>
  </r>
  <r>
    <x v="361"/>
    <x v="32"/>
    <n v="1888.6623908764045"/>
    <n v="1197.7081257489144"/>
    <n v="2236.4146264044944"/>
    <n v="0.84450457825560976"/>
    <n v="944.33119543820226"/>
  </r>
  <r>
    <x v="361"/>
    <x v="33"/>
    <n v="1571.458103696629"/>
    <n v="1006.8805988496265"/>
    <n v="1866.3571769662922"/>
    <n v="0.84199215621255696"/>
    <n v="785.7290518483145"/>
  </r>
  <r>
    <x v="361"/>
    <x v="34"/>
    <n v="1643.5615909550563"/>
    <n v="1073.1410373442138"/>
    <n v="1962.8872584269661"/>
    <n v="0.83731838591289576"/>
    <n v="821.78079547752816"/>
  </r>
  <r>
    <x v="361"/>
    <x v="35"/>
    <n v="1679.8199928876404"/>
    <n v="1080.0089013990771"/>
    <n v="1997.0514353932583"/>
    <n v="0.84115008913471034"/>
    <n v="839.90999644382021"/>
  </r>
  <r>
    <x v="361"/>
    <x v="36"/>
    <n v="1788.7532315056178"/>
    <n v="1159.3346873776181"/>
    <n v="2131.5944831460674"/>
    <n v="0.83916206654164227"/>
    <n v="894.3766157528089"/>
  </r>
  <r>
    <x v="361"/>
    <x v="37"/>
    <n v="1840.4826413258429"/>
    <n v="1182.2242918811767"/>
    <n v="2187.471286516854"/>
    <n v="0.84137453719745658"/>
    <n v="920.24132066292145"/>
  </r>
  <r>
    <x v="361"/>
    <x v="38"/>
    <n v="1551.4406131348314"/>
    <n v="996.51382320408311"/>
    <n v="1843.9110000000001"/>
    <n v="0.84138584407535466"/>
    <n v="775.72030656741572"/>
  </r>
  <r>
    <x v="361"/>
    <x v="39"/>
    <n v="1536.2654102696629"/>
    <n v="981.48036195986094"/>
    <n v="1823.0236179775279"/>
    <n v="0.84270186909262534"/>
    <n v="768.13270513483144"/>
  </r>
  <r>
    <x v="361"/>
    <x v="40"/>
    <n v="1618.6774999550564"/>
    <n v="1023.5725948009331"/>
    <n v="1915.1547471910114"/>
    <n v="0.84519410367710335"/>
    <n v="809.33874997752821"/>
  </r>
  <r>
    <x v="361"/>
    <x v="41"/>
    <n v="1601.885499775281"/>
    <n v="1012.7837615287093"/>
    <n v="1895.1960589887642"/>
    <n v="0.84523471446537968"/>
    <n v="800.9427498876405"/>
  </r>
  <r>
    <x v="361"/>
    <x v="42"/>
    <n v="1672.1938962808988"/>
    <n v="1069.0208443907311"/>
    <n v="1984.7009831460671"/>
    <n v="0.84254198011743064"/>
    <n v="836.0969481404494"/>
  </r>
  <r>
    <x v="361"/>
    <x v="43"/>
    <n v="1815.6593321797754"/>
    <n v="1152.1608908279293"/>
    <n v="2150.3705561797751"/>
    <n v="0.84434718795879138"/>
    <n v="907.82966608988772"/>
  </r>
  <r>
    <x v="361"/>
    <x v="44"/>
    <n v="1735.4718583483148"/>
    <n v="1108.3835608894697"/>
    <n v="2059.2174943820223"/>
    <n v="0.8427822039600219"/>
    <n v="867.73592917415738"/>
  </r>
  <r>
    <x v="361"/>
    <x v="45"/>
    <n v="1493.8032071123596"/>
    <n v="946.71681308700238"/>
    <n v="1768.5363286516852"/>
    <n v="0.84465508732366301"/>
    <n v="746.90160355617979"/>
  </r>
  <r>
    <x v="361"/>
    <x v="46"/>
    <n v="1565.0192793033709"/>
    <n v="997.97289853775135"/>
    <n v="1856.1344915730335"/>
    <n v="0.8431604964018804"/>
    <n v="782.50963965168546"/>
  </r>
  <r>
    <x v="361"/>
    <x v="47"/>
    <n v="1688.840020011236"/>
    <n v="1091.4539128975271"/>
    <n v="2010.8337219101122"/>
    <n v="0.83987054802671057"/>
    <n v="844.420010005618"/>
  </r>
  <r>
    <x v="362"/>
    <x v="0"/>
    <n v="1664.4908093258425"/>
    <n v="1066.8204025008204"/>
    <n v="1977.0269157303374"/>
    <n v="0.84191610952901963"/>
    <n v="832.24540466292126"/>
  </r>
  <r>
    <x v="362"/>
    <x v="1"/>
    <n v="1695.7245780000003"/>
    <n v="1082.3838586473375"/>
    <n v="2011.7247977528086"/>
    <n v="0.84292075133447897"/>
    <n v="847.86228900000015"/>
  </r>
  <r>
    <x v="362"/>
    <x v="2"/>
    <n v="1651.3538246292135"/>
    <n v="1055.3417125624087"/>
    <n v="1959.774370786517"/>
    <n v="0.84262446189990481"/>
    <n v="825.67691231460674"/>
  </r>
  <r>
    <x v="362"/>
    <x v="3"/>
    <n v="1626.3198050561796"/>
    <n v="1039.9818123185532"/>
    <n v="1930.4088370786517"/>
    <n v="0.84247428514538947"/>
    <n v="813.15990252808979"/>
  </r>
  <r>
    <x v="362"/>
    <x v="4"/>
    <n v="1628.6011506404495"/>
    <n v="1038.3792846591032"/>
    <n v="1931.4691938202243"/>
    <n v="0.84319292062808593"/>
    <n v="814.30057532022477"/>
  </r>
  <r>
    <x v="362"/>
    <x v="5"/>
    <n v="1557.9685842471911"/>
    <n v="994.37602302275479"/>
    <n v="1848.2558764044948"/>
    <n v="0.84293987869146447"/>
    <n v="778.98429212359554"/>
  </r>
  <r>
    <x v="362"/>
    <x v="6"/>
    <n v="1549.9048582921348"/>
    <n v="970.56478326768865"/>
    <n v="1828.7156882022471"/>
    <n v="0.84753735547366449"/>
    <n v="774.9524291460674"/>
  </r>
  <r>
    <x v="362"/>
    <x v="7"/>
    <n v="1504.5494388876407"/>
    <n v="951.00703669972415"/>
    <n v="1779.9110646067418"/>
    <n v="0.84529472781274029"/>
    <n v="752.27471944382035"/>
  </r>
  <r>
    <x v="362"/>
    <x v="8"/>
    <n v="1523.0960085842696"/>
    <n v="983.85840660547615"/>
    <n v="1813.2288370786518"/>
    <n v="0.83999105763074888"/>
    <n v="761.54800429213481"/>
  </r>
  <r>
    <x v="362"/>
    <x v="9"/>
    <n v="1577.3377350337075"/>
    <n v="1008.1089057748452"/>
    <n v="1871.9716601123594"/>
    <n v="0.84260770002203589"/>
    <n v="788.66886751685377"/>
  </r>
  <r>
    <x v="362"/>
    <x v="10"/>
    <n v="1591.4796463820221"/>
    <n v="998.95884112491444"/>
    <n v="1879.0226797752809"/>
    <n v="0.84697202620904655"/>
    <n v="795.73982319101106"/>
  </r>
  <r>
    <x v="362"/>
    <x v="11"/>
    <n v="1612.6641485393259"/>
    <n v="1022.2362758983834"/>
    <n v="1909.3592275280901"/>
    <n v="0.84461013165507159"/>
    <n v="806.33207426966294"/>
  </r>
  <r>
    <x v="362"/>
    <x v="12"/>
    <n v="1792.3231523932586"/>
    <n v="1144.5297032777416"/>
    <n v="2126.5865898876405"/>
    <n v="0.84281691651594448"/>
    <n v="896.16157619662931"/>
  </r>
  <r>
    <x v="362"/>
    <x v="13"/>
    <n v="1786.2895403595505"/>
    <n v="1150.8402080805342"/>
    <n v="2124.9149410112354"/>
    <n v="0.84064049147749187"/>
    <n v="893.14477017977526"/>
  </r>
  <r>
    <x v="362"/>
    <x v="14"/>
    <n v="1794.9691891011239"/>
    <n v="1139.7965895964076"/>
    <n v="2126.276241573034"/>
    <n v="0.84418437924753986"/>
    <n v="897.48459455056195"/>
  </r>
  <r>
    <x v="362"/>
    <x v="15"/>
    <n v="1720.1913002696626"/>
    <n v="1089.2160844075499"/>
    <n v="2036.0377668539325"/>
    <n v="0.84487200005513008"/>
    <n v="860.09565013483132"/>
  </r>
  <r>
    <x v="362"/>
    <x v="16"/>
    <n v="1630.6069518202248"/>
    <n v="1036.5814763143042"/>
    <n v="1932.1956910112358"/>
    <n v="0.84391397797126277"/>
    <n v="815.30347591011241"/>
  </r>
  <r>
    <x v="362"/>
    <x v="17"/>
    <n v="1629.2373340449437"/>
    <n v="1031.5954105732278"/>
    <n v="1928.3680617977529"/>
    <n v="0.84487882076104304"/>
    <n v="814.61866702247187"/>
  </r>
  <r>
    <x v="362"/>
    <x v="18"/>
    <n v="1730.9658969101122"/>
    <n v="1113.1183107145055"/>
    <n v="2057.9784522471909"/>
    <n v="0.84110010725330953"/>
    <n v="865.48294845505609"/>
  </r>
  <r>
    <x v="362"/>
    <x v="19"/>
    <n v="1778.177188921348"/>
    <n v="1130.2490502775261"/>
    <n v="2106.9829213483144"/>
    <n v="0.84394475669667279"/>
    <n v="889.08859446067402"/>
  </r>
  <r>
    <x v="362"/>
    <x v="20"/>
    <n v="1727.2257868314605"/>
    <n v="1084.1948730461231"/>
    <n v="2039.3105308988763"/>
    <n v="0.8469655604976174"/>
    <n v="863.61289341573024"/>
  </r>
  <r>
    <x v="362"/>
    <x v="21"/>
    <n v="1762.2401868202251"/>
    <n v="1133.6650163627655"/>
    <n v="2095.396584269663"/>
    <n v="0.84100556431633322"/>
    <n v="881.12009341011253"/>
  </r>
  <r>
    <x v="362"/>
    <x v="22"/>
    <n v="1895.5874701011235"/>
    <n v="1208.0564093332166"/>
    <n v="2247.8105224719102"/>
    <n v="0.8433039400565453"/>
    <n v="947.79373505056174"/>
  </r>
  <r>
    <x v="362"/>
    <x v="23"/>
    <n v="1816.1010136516857"/>
    <n v="1162.0511522884101"/>
    <n v="2156.0579241573037"/>
    <n v="0.84232477861721167"/>
    <n v="908.05050682584283"/>
  </r>
  <r>
    <x v="362"/>
    <x v="24"/>
    <n v="1920.3013719101125"/>
    <n v="1233.0182681211127"/>
    <n v="2282.0804999999996"/>
    <n v="0.84146960280766292"/>
    <n v="960.15068595505625"/>
  </r>
  <r>
    <x v="362"/>
    <x v="25"/>
    <n v="1975.7871003033711"/>
    <n v="1263.2599047551191"/>
    <n v="2345.1141235955056"/>
    <n v="0.84251213210643838"/>
    <n v="987.89355015168553"/>
  </r>
  <r>
    <x v="362"/>
    <x v="26"/>
    <n v="1981.776138977528"/>
    <n v="1274.9088387376835"/>
    <n v="2356.444188202247"/>
    <n v="0.84100279094216246"/>
    <n v="990.88806948876402"/>
  </r>
  <r>
    <x v="362"/>
    <x v="27"/>
    <n v="1927.3277542247195"/>
    <n v="1228.8682973098671"/>
    <n v="2285.762359550562"/>
    <n v="0.84318815828417104"/>
    <n v="963.66387711235973"/>
  </r>
  <r>
    <x v="362"/>
    <x v="28"/>
    <n v="1935.1483527640451"/>
    <n v="1228.8228730411599"/>
    <n v="2292.3361011235957"/>
    <n v="0.84418177239172132"/>
    <n v="967.57417638202253"/>
  </r>
  <r>
    <x v="362"/>
    <x v="29"/>
    <n v="2052.9152208202249"/>
    <n v="1314.4758768455997"/>
    <n v="2437.6849129213483"/>
    <n v="0.84215774152697553"/>
    <n v="1026.4576104101125"/>
  </r>
  <r>
    <x v="362"/>
    <x v="30"/>
    <n v="2050.4636860449436"/>
    <n v="1304.932309991591"/>
    <n v="2430.4834213483141"/>
    <n v="0.84364438285592014"/>
    <n v="1025.2318430224718"/>
  </r>
  <r>
    <x v="362"/>
    <x v="31"/>
    <n v="1918.117277292135"/>
    <n v="1229.0203224799686"/>
    <n v="2278.0835898876403"/>
    <n v="0.84198722373779988"/>
    <n v="959.05863864606749"/>
  </r>
  <r>
    <x v="362"/>
    <x v="32"/>
    <n v="1841.5686104494387"/>
    <n v="1181.2723933610923"/>
    <n v="2187.87097752809"/>
    <n v="0.84171718961695252"/>
    <n v="920.78430522471933"/>
  </r>
  <r>
    <x v="362"/>
    <x v="33"/>
    <n v="1865.496400280899"/>
    <n v="1191.1908046316175"/>
    <n v="2213.3712640449439"/>
    <n v="0.84283031526834662"/>
    <n v="932.74820014044951"/>
  </r>
  <r>
    <x v="362"/>
    <x v="34"/>
    <n v="1781.3135325842702"/>
    <n v="1127.1474071683062"/>
    <n v="2107.9703932584271"/>
    <n v="0.84503726346496633"/>
    <n v="890.6567662921351"/>
  </r>
  <r>
    <x v="362"/>
    <x v="35"/>
    <n v="1737.6559529662923"/>
    <n v="1086.7087054934957"/>
    <n v="2049.4838426966294"/>
    <n v="0.84785052546691642"/>
    <n v="868.82797648314613"/>
  </r>
  <r>
    <x v="362"/>
    <x v="36"/>
    <n v="1755.0517195617979"/>
    <n v="1117.0863164894927"/>
    <n v="2080.4058202247193"/>
    <n v="0.84361027185177861"/>
    <n v="877.52585978089894"/>
  </r>
  <r>
    <x v="362"/>
    <x v="37"/>
    <n v="1879.3951842134832"/>
    <n v="1194.8943491013677"/>
    <n v="2227.0830168539323"/>
    <n v="0.84388196128781623"/>
    <n v="939.69759210674158"/>
  </r>
  <r>
    <x v="362"/>
    <x v="38"/>
    <n v="1855.7956163932583"/>
    <n v="1180.7860400476636"/>
    <n v="2199.5983820224719"/>
    <n v="0.8436974820316534"/>
    <n v="927.89780819662917"/>
  </r>
  <r>
    <x v="362"/>
    <x v="39"/>
    <n v="1640.4455079101128"/>
    <n v="1044.8872744814316"/>
    <n v="1944.9552387640449"/>
    <n v="0.8434361239863607"/>
    <n v="820.22275395505642"/>
  </r>
  <r>
    <x v="362"/>
    <x v="40"/>
    <n v="1672.1655314157304"/>
    <n v="1074.9027755692966"/>
    <n v="1987.8514887640449"/>
    <n v="0.84119238326772905"/>
    <n v="836.08276570786518"/>
  </r>
  <r>
    <x v="362"/>
    <x v="41"/>
    <n v="1714.996477820225"/>
    <n v="1109.950532774166"/>
    <n v="2042.8419185393257"/>
    <n v="0.83951502182140603"/>
    <n v="857.49823891011249"/>
  </r>
  <r>
    <x v="362"/>
    <x v="42"/>
    <n v="1755.0030940786512"/>
    <n v="1116.7948865748065"/>
    <n v="2080.2083258426965"/>
    <n v="0.84366698867417333"/>
    <n v="877.5015470393256"/>
  </r>
  <r>
    <x v="362"/>
    <x v="43"/>
    <n v="1747.4580399438205"/>
    <n v="1117.5314764271436"/>
    <n v="2074.2435252808987"/>
    <n v="0.84245558375657736"/>
    <n v="873.72901997191025"/>
  </r>
  <r>
    <x v="362"/>
    <x v="44"/>
    <n v="1748.544009067416"/>
    <n v="1101.8091604500737"/>
    <n v="2066.7340365168538"/>
    <n v="0.84604210226019416"/>
    <n v="874.27200453370801"/>
  </r>
  <r>
    <x v="362"/>
    <x v="45"/>
    <n v="1671.3753673146068"/>
    <n v="1081.5025654241354"/>
    <n v="1990.7645308988763"/>
    <n v="0.83956456997952544"/>
    <n v="835.68768365730341"/>
  </r>
  <r>
    <x v="362"/>
    <x v="46"/>
    <n v="1659.445915449438"/>
    <n v="1081.3750488468438"/>
    <n v="1980.6899662921346"/>
    <n v="0.8378120471604813"/>
    <n v="829.72295772471898"/>
  </r>
  <r>
    <x v="362"/>
    <x v="47"/>
    <n v="1738.3205012359551"/>
    <n v="1110.1346117632047"/>
    <n v="2062.5607921348314"/>
    <n v="0.84279721977878053"/>
    <n v="869.16025061797757"/>
  </r>
  <r>
    <x v="363"/>
    <x v="0"/>
    <n v="1736.5092019887641"/>
    <n v="1115.5778794313071"/>
    <n v="2063.9714662921351"/>
    <n v="0.84134360883794213"/>
    <n v="868.25460099438203"/>
  </r>
  <r>
    <x v="363"/>
    <x v="1"/>
    <n v="1752.5434550561797"/>
    <n v="1140.5191258874966"/>
    <n v="2090.9788230337081"/>
    <n v="0.83814500450726348"/>
    <n v="876.27172752808985"/>
  </r>
  <r>
    <x v="363"/>
    <x v="2"/>
    <n v="1735.3624510112359"/>
    <n v="1124.3117481012141"/>
    <n v="2067.7426685393257"/>
    <n v="0.83925455397073823"/>
    <n v="867.68122550561793"/>
  </r>
  <r>
    <x v="363"/>
    <x v="3"/>
    <n v="1695.4449814719103"/>
    <n v="1098.9337002673483"/>
    <n v="2020.4427640449437"/>
    <n v="0.83914526639577502"/>
    <n v="847.72249073595515"/>
  </r>
  <r>
    <x v="363"/>
    <x v="4"/>
    <n v="1682.7051048876406"/>
    <n v="1076.3287598646286"/>
    <n v="1997.4934466292136"/>
    <n v="0.8424083231548114"/>
    <n v="841.35255244382029"/>
  </r>
  <r>
    <x v="363"/>
    <x v="5"/>
    <n v="1665.3701201460676"/>
    <n v="1051.4031800520145"/>
    <n v="1969.4939157303372"/>
    <n v="0.84558276968756563"/>
    <n v="832.68506007303381"/>
  </r>
  <r>
    <x v="363"/>
    <x v="6"/>
    <n v="1698.0464448202247"/>
    <n v="1083.9114057745944"/>
    <n v="2014.5038258426966"/>
    <n v="0.84291050879980678"/>
    <n v="849.02322241011234"/>
  </r>
  <r>
    <x v="363"/>
    <x v="7"/>
    <n v="1696.6970876629216"/>
    <n v="1077.2486597638451"/>
    <n v="2009.7874719101123"/>
    <n v="0.84421716792292067"/>
    <n v="848.3485438314608"/>
  </r>
  <r>
    <x v="363"/>
    <x v="8"/>
    <n v="1723.7855338988766"/>
    <n v="1088.0626163308295"/>
    <n v="2038.4594241573034"/>
    <n v="0.8456315163651037"/>
    <n v="861.89276694943828"/>
  </r>
  <r>
    <x v="363"/>
    <x v="9"/>
    <n v="1744.4311036179779"/>
    <n v="1118.0558965740352"/>
    <n v="2071.9770421348317"/>
    <n v="0.84191623176511088"/>
    <n v="872.21555180898895"/>
  </r>
  <r>
    <x v="363"/>
    <x v="10"/>
    <n v="1740.2898333033706"/>
    <n v="1118.6188222502035"/>
    <n v="2068.7959719101123"/>
    <n v="0.84120902057662406"/>
    <n v="870.14491665168532"/>
  </r>
  <r>
    <x v="363"/>
    <x v="11"/>
    <n v="1745.9911712022474"/>
    <n v="1117.4989623035235"/>
    <n v="2072.9903764044943"/>
    <n v="0.84225724879176145"/>
    <n v="872.99558560112371"/>
  </r>
  <r>
    <x v="363"/>
    <x v="12"/>
    <n v="1887.4710665393259"/>
    <n v="1206.2384688051775"/>
    <n v="2239.9906853932584"/>
    <n v="0.84262451573898245"/>
    <n v="943.73553326966294"/>
  </r>
  <r>
    <x v="363"/>
    <x v="13"/>
    <n v="1936.3032079887641"/>
    <n v="1249.243247311337"/>
    <n v="2304.3174269662923"/>
    <n v="0.84029360943469034"/>
    <n v="968.15160399438207"/>
  </r>
  <r>
    <x v="363"/>
    <x v="14"/>
    <n v="2079.0514180112359"/>
    <n v="1335.9878695894722"/>
    <n v="2471.2989269662921"/>
    <n v="0.84127880902025476"/>
    <n v="1039.525709005618"/>
  </r>
  <r>
    <x v="363"/>
    <x v="15"/>
    <n v="1945.1652022921348"/>
    <n v="1246.8381705140985"/>
    <n v="2310.4703174157303"/>
    <n v="0.84189144852023434"/>
    <n v="972.58260114606742"/>
  </r>
  <r>
    <x v="363"/>
    <x v="16"/>
    <n v="1835.4012783370788"/>
    <n v="1181.7930317633561"/>
    <n v="2182.9641825842696"/>
    <n v="0.8407839638322725"/>
    <n v="917.7006391685394"/>
  </r>
  <r>
    <x v="363"/>
    <x v="17"/>
    <n v="1832.9740563033711"/>
    <n v="1189.9943485061779"/>
    <n v="2185.3787865168538"/>
    <n v="0.83874432552026379"/>
    <n v="916.48702815168554"/>
  </r>
  <r>
    <x v="363"/>
    <x v="18"/>
    <n v="1712.9825723932584"/>
    <n v="1099.8439274927346"/>
    <n v="2035.6733426966293"/>
    <n v="0.8414820474703929"/>
    <n v="856.49128619662918"/>
  </r>
  <r>
    <x v="363"/>
    <x v="19"/>
    <n v="1652.2371875730335"/>
    <n v="1047.3771455922545"/>
    <n v="1956.2429831460677"/>
    <n v="0.84459711897132217"/>
    <n v="826.11859378651673"/>
  </r>
  <r>
    <x v="363"/>
    <x v="20"/>
    <n v="1721.8688794382024"/>
    <n v="1088.82497320317"/>
    <n v="2037.2462443820223"/>
    <n v="0.84519428330595037"/>
    <n v="860.93443971910119"/>
  </r>
  <r>
    <x v="363"/>
    <x v="21"/>
    <n v="1744.4959375955057"/>
    <n v="1117.3794404752559"/>
    <n v="2071.6666938202243"/>
    <n v="0.84207365151900737"/>
    <n v="872.24796879775283"/>
  </r>
  <r>
    <x v="363"/>
    <x v="22"/>
    <n v="1899.9029817303374"/>
    <n v="1206.2440069847241"/>
    <n v="2250.479047752809"/>
    <n v="0.84422158190162422"/>
    <n v="949.95149086516869"/>
  </r>
  <r>
    <x v="363"/>
    <x v="23"/>
    <n v="1885.3072325393257"/>
    <n v="1203.673009450996"/>
    <n v="2236.786103932584"/>
    <n v="0.8428643352284293"/>
    <n v="942.65361626966285"/>
  </r>
  <r>
    <x v="363"/>
    <x v="24"/>
    <n v="1851.7840140337078"/>
    <n v="1173.5421290686454"/>
    <n v="2192.3287078651688"/>
    <n v="0.84466531291145919"/>
    <n v="925.89200701685388"/>
  </r>
  <r>
    <x v="363"/>
    <x v="25"/>
    <n v="1817.5597781460676"/>
    <n v="1154.5892481184869"/>
    <n v="2153.2765449438202"/>
    <n v="0.84409026904321216"/>
    <n v="908.77988907303381"/>
  </r>
  <r>
    <x v="363"/>
    <x v="26"/>
    <n v="1799.6574961011231"/>
    <n v="1154.6024643768706"/>
    <n v="2138.1940870786511"/>
    <n v="0.84167172053119832"/>
    <n v="899.82874805056156"/>
  </r>
  <r>
    <x v="363"/>
    <x v="27"/>
    <n v="1833.1969231011237"/>
    <n v="1177.2922285193788"/>
    <n v="2178.6757331460672"/>
    <n v="0.84142715467525653"/>
    <n v="916.59846155056186"/>
  </r>
  <r>
    <x v="363"/>
    <x v="28"/>
    <n v="1967.3019534943824"/>
    <n v="1262.3054256143914"/>
    <n v="2337.4541629213486"/>
    <n v="0.84164300832134809"/>
    <n v="983.65097674719118"/>
  </r>
  <r>
    <x v="363"/>
    <x v="29"/>
    <n v="1961.5722507303371"/>
    <n v="1261.4241783681996"/>
    <n v="2332.1570814606739"/>
    <n v="0.84109782583845827"/>
    <n v="980.78612536516857"/>
  </r>
  <r>
    <x v="363"/>
    <x v="30"/>
    <n v="1979.4259072921348"/>
    <n v="1282.8050330410483"/>
    <n v="2358.7529915730338"/>
    <n v="0.83918321009614116"/>
    <n v="989.71295364606738"/>
  </r>
  <r>
    <x v="363"/>
    <x v="31"/>
    <n v="1991.7565193932585"/>
    <n v="1278.0085472720571"/>
    <n v="2366.5164016853932"/>
    <n v="0.84164069937346009"/>
    <n v="995.87825969662924"/>
  </r>
  <r>
    <x v="363"/>
    <x v="32"/>
    <n v="2104.9323314157305"/>
    <n v="1351.6847803304156"/>
    <n v="2501.5578876404493"/>
    <n v="0.84144857962938091"/>
    <n v="1052.4661657078652"/>
  </r>
  <r>
    <x v="363"/>
    <x v="33"/>
    <n v="1987.8786371123592"/>
    <n v="1270.850260838125"/>
    <n v="2359.3901460674156"/>
    <n v="0.84253917921362675"/>
    <n v="993.93931855617961"/>
  </r>
  <r>
    <x v="363"/>
    <x v="34"/>
    <n v="1962.2611117415731"/>
    <n v="1256.0793302149305"/>
    <n v="2329.850629213483"/>
    <n v="0.84222614408718477"/>
    <n v="981.13055587078657"/>
  </r>
  <r>
    <x v="363"/>
    <x v="35"/>
    <n v="1938.2077060786519"/>
    <n v="1229.1665402160936"/>
    <n v="2295.1033735955057"/>
    <n v="0.84449690954105416"/>
    <n v="969.10385303932594"/>
  </r>
  <r>
    <x v="363"/>
    <x v="36"/>
    <n v="1880.6067691685394"/>
    <n v="1195.8764930544812"/>
    <n v="2228.6324073033707"/>
    <n v="0.84383892247356318"/>
    <n v="940.30338458426968"/>
  </r>
  <r>
    <x v="363"/>
    <x v="37"/>
    <n v="1889.2702094157303"/>
    <n v="1184.0117609500037"/>
    <n v="2229.6245814606741"/>
    <n v="0.84734902239821441"/>
    <n v="944.63510470786514"/>
  </r>
  <r>
    <x v="363"/>
    <x v="38"/>
    <n v="1802.2346467078653"/>
    <n v="1140.8773378336944"/>
    <n v="2132.9910505617977"/>
    <n v="0.84493305597001167"/>
    <n v="901.11732335393265"/>
  </r>
  <r>
    <x v="363"/>
    <x v="39"/>
    <n v="1717.1886766853931"/>
    <n v="1112.966784506699"/>
    <n v="2046.3215814606738"/>
    <n v="0.83915875796005435"/>
    <n v="858.59433834269657"/>
  </r>
  <r>
    <x v="363"/>
    <x v="40"/>
    <n v="1854.365216764045"/>
    <n v="1180.3055142987089"/>
    <n v="2198.1336320224718"/>
    <n v="0.84360895522892743"/>
    <n v="927.18260838202252"/>
  </r>
  <r>
    <x v="363"/>
    <x v="41"/>
    <n v="1924.6452484044944"/>
    <n v="1219.6332631772068"/>
    <n v="2278.5444101123594"/>
    <n v="0.84468191177787333"/>
    <n v="962.3226242022472"/>
  </r>
  <r>
    <x v="363"/>
    <x v="42"/>
    <n v="1640.5954364831464"/>
    <n v="1036.7380762829332"/>
    <n v="1940.7161629213485"/>
    <n v="0.84535568251957449"/>
    <n v="820.29771824157319"/>
  </r>
  <r>
    <x v="363"/>
    <x v="43"/>
    <n v="1727.4486536292131"/>
    <n v="1105.5251724943816"/>
    <n v="2050.9180280898877"/>
    <n v="0.84228069087581425"/>
    <n v="863.72432681460657"/>
  </r>
  <r>
    <x v="363"/>
    <x v="44"/>
    <n v="1655.6247628988767"/>
    <n v="1046.2012443007693"/>
    <n v="1958.4765505617981"/>
    <n v="0.84536358754152707"/>
    <n v="827.81238144943836"/>
  </r>
  <r>
    <x v="363"/>
    <x v="45"/>
    <n v="1556.2829008314607"/>
    <n v="985.97222197443796"/>
    <n v="1842.3239915730339"/>
    <n v="0.84473898616641119"/>
    <n v="778.14145041573033"/>
  </r>
  <r>
    <x v="363"/>
    <x v="46"/>
    <n v="1697.1063521460676"/>
    <n v="1102.9943043996764"/>
    <n v="2024.047036516854"/>
    <n v="0.83847179513505143"/>
    <n v="848.5531760730338"/>
  </r>
  <r>
    <x v="363"/>
    <x v="47"/>
    <n v="1801.9955714157304"/>
    <n v="1145.6343568266291"/>
    <n v="2135.3374719101121"/>
    <n v="0.84389263763717914"/>
    <n v="900.99778570786521"/>
  </r>
  <r>
    <x v="364"/>
    <x v="0"/>
    <n v="1765.0118393595505"/>
    <n v="1119.8416210145849"/>
    <n v="2090.2899438202244"/>
    <n v="0.84438613149226849"/>
    <n v="882.50591967977527"/>
  </r>
  <r>
    <x v="364"/>
    <x v="1"/>
    <n v="1722.8413891011235"/>
    <n v="1093.5896728405326"/>
    <n v="2040.6177556179775"/>
    <n v="0.8442744283479886"/>
    <n v="861.42069455056173"/>
  </r>
  <r>
    <x v="364"/>
    <x v="2"/>
    <n v="1735.4353892359552"/>
    <n v="1116.0309904771282"/>
    <n v="2063.3131516853932"/>
    <n v="0.84109161414416667"/>
    <n v="867.7176946179776"/>
  </r>
  <r>
    <x v="364"/>
    <x v="3"/>
    <n v="1706.3897673033705"/>
    <n v="1086.1009136359073"/>
    <n v="2022.7163005617974"/>
    <n v="0.84361300041406251"/>
    <n v="853.19488365168525"/>
  </r>
  <r>
    <x v="364"/>
    <x v="4"/>
    <n v="1654.7454520786516"/>
    <n v="1073.9661216084623"/>
    <n v="1972.7102528089886"/>
    <n v="0.83881829565311006"/>
    <n v="827.37272603932581"/>
  </r>
  <r>
    <x v="364"/>
    <x v="5"/>
    <n v="1713.6309121685392"/>
    <n v="1092.6448346115008"/>
    <n v="2032.3394494382019"/>
    <n v="0.84318144424261265"/>
    <n v="856.81545608426961"/>
  </r>
  <r>
    <x v="364"/>
    <x v="6"/>
    <n v="1687.0895026179776"/>
    <n v="1063.8955139497255"/>
    <n v="1994.528679775281"/>
    <n v="0.84585873330638595"/>
    <n v="843.54475130898879"/>
  </r>
  <r>
    <x v="364"/>
    <x v="7"/>
    <n v="1645.7092164606743"/>
    <n v="1031.6499002498472"/>
    <n v="1942.3337359550562"/>
    <n v="0.84728447330987122"/>
    <n v="822.85460823033713"/>
  </r>
  <r>
    <x v="364"/>
    <x v="8"/>
    <n v="1688.9494273483147"/>
    <n v="1081.1310522855622"/>
    <n v="2005.3414971910113"/>
    <n v="0.84222534152617701"/>
    <n v="844.47471367415733"/>
  </r>
  <r>
    <x v="364"/>
    <x v="9"/>
    <n v="1733.5389953932586"/>
    <n v="1102.181095564621"/>
    <n v="2054.2542724719101"/>
    <n v="0.8438775173178874"/>
    <n v="866.76949769662929"/>
  </r>
  <r>
    <x v="364"/>
    <x v="10"/>
    <n v="1699.7564409775282"/>
    <n v="1077.5086242891732"/>
    <n v="2012.5100730337078"/>
    <n v="0.84459524638069161"/>
    <n v="849.8782204887641"/>
  </r>
  <r>
    <x v="364"/>
    <x v="11"/>
    <n v="1720.8842134044944"/>
    <n v="1091.7461177284815"/>
    <n v="2037.9774438202246"/>
    <n v="0.84440788028481151"/>
    <n v="860.4421067022472"/>
  </r>
  <r>
    <x v="364"/>
    <x v="12"/>
    <n v="1868.5557535955056"/>
    <n v="1181.2460231380642"/>
    <n v="2210.6204494382023"/>
    <n v="0.84526303647936152"/>
    <n v="934.27787679775281"/>
  </r>
  <r>
    <x v="364"/>
    <x v="13"/>
    <n v="2069.5532403033708"/>
    <n v="1315.1702951603838"/>
    <n v="2452.0855449438204"/>
    <n v="0.84399716175105399"/>
    <n v="1034.7766201516854"/>
  </r>
  <r>
    <x v="364"/>
    <x v="14"/>
    <n v="2097.1887232247191"/>
    <n v="1340.7424323782536"/>
    <n v="2489.1345505617978"/>
    <n v="0.8425373078973909"/>
    <n v="1048.5943616123595"/>
  </r>
  <r>
    <x v="364"/>
    <x v="15"/>
    <n v="1929.6131519325843"/>
    <n v="1231.2487580602992"/>
    <n v="2288.9692921348314"/>
    <n v="0.84300525942526305"/>
    <n v="964.80657596629214"/>
  </r>
  <r>
    <x v="364"/>
    <x v="16"/>
    <n v="1824.7482454044948"/>
    <n v="1174.9947508367827"/>
    <n v="2170.3268932584269"/>
    <n v="0.84077115344818099"/>
    <n v="912.3741227022474"/>
  </r>
  <r>
    <x v="364"/>
    <x v="17"/>
    <n v="1886.9645510898879"/>
    <n v="1224.8917953151483"/>
    <n v="2249.6655589887641"/>
    <n v="0.83877558757582071"/>
    <n v="943.48227554494395"/>
  </r>
  <r>
    <x v="364"/>
    <x v="18"/>
    <n v="1881.0849197528089"/>
    <n v="1221.0987028658012"/>
    <n v="2242.6686151685394"/>
    <n v="0.83877078719070719"/>
    <n v="940.54245987640445"/>
  </r>
  <r>
    <x v="364"/>
    <x v="19"/>
    <n v="1944.9990652247191"/>
    <n v="1249.5784206562346"/>
    <n v="2311.8104578651687"/>
    <n v="0.84133154541606325"/>
    <n v="972.49953261235953"/>
  </r>
  <r>
    <x v="364"/>
    <x v="20"/>
    <n v="1888.6907557415732"/>
    <n v="1236.107757350356"/>
    <n v="2257.2361769662921"/>
    <n v="0.83672713339193372"/>
    <n v="944.34537787078659"/>
  </r>
  <r>
    <x v="364"/>
    <x v="21"/>
    <n v="1897.8039817078652"/>
    <n v="1229.8952265042606"/>
    <n v="2261.4823061797752"/>
    <n v="0.83918586341440093"/>
    <n v="948.9019908539326"/>
  </r>
  <r>
    <x v="364"/>
    <x v="22"/>
    <n v="2062.1094892584269"/>
    <n v="1342.3029980484093"/>
    <n v="2460.50256741573"/>
    <n v="0.83808467284968691"/>
    <n v="1031.0547446292135"/>
  </r>
  <r>
    <x v="364"/>
    <x v="23"/>
    <n v="2040.535983235955"/>
    <n v="1307.1558233612759"/>
    <n v="2423.3124943820226"/>
    <n v="0.8420440978893724"/>
    <n v="1020.2679916179775"/>
  </r>
  <r>
    <x v="364"/>
    <x v="24"/>
    <n v="2122.238951292135"/>
    <n v="1380.2461173201375"/>
    <n v="2531.595842696629"/>
    <n v="0.83830085177875335"/>
    <n v="1061.1194756460675"/>
  </r>
  <r>
    <x v="364"/>
    <x v="25"/>
    <n v="2134.196768022472"/>
    <n v="1356.7463926226008"/>
    <n v="2528.943775280899"/>
    <n v="0.84390834975578655"/>
    <n v="1067.098384011236"/>
  </r>
  <r>
    <x v="364"/>
    <x v="26"/>
    <n v="2141.7013009213483"/>
    <n v="1370.9325936044722"/>
    <n v="2542.9000449438199"/>
    <n v="0.84222787489417994"/>
    <n v="1070.8506504606742"/>
  </r>
  <r>
    <x v="364"/>
    <x v="27"/>
    <n v="2197.081674101124"/>
    <n v="1429.3144238238406"/>
    <n v="2621.0890112359548"/>
    <n v="0.83823237771887293"/>
    <n v="1098.540837050562"/>
  </r>
  <r>
    <x v="364"/>
    <x v="28"/>
    <n v="2158.2137045730342"/>
    <n v="1388.8724371180283"/>
    <n v="2566.4865168539327"/>
    <n v="0.84092150510053321"/>
    <n v="1079.1068522865171"/>
  </r>
  <r>
    <x v="364"/>
    <x v="29"/>
    <n v="2159.1821621123595"/>
    <n v="1388.1708281727729"/>
    <n v="2566.9214747191013"/>
    <n v="0.84115629690177385"/>
    <n v="1079.5910810561797"/>
  </r>
  <r>
    <x v="364"/>
    <x v="30"/>
    <n v="1927.1008353033708"/>
    <n v="1233.1762246622436"/>
    <n v="2287.8901264044944"/>
    <n v="0.84230479998262964"/>
    <n v="963.55041765168539"/>
  </r>
  <r>
    <x v="364"/>
    <x v="31"/>
    <n v="1778.8012159550565"/>
    <n v="1146.5009169464145"/>
    <n v="2116.2698595505622"/>
    <n v="0.84053610078481444"/>
    <n v="889.40060797752824"/>
  </r>
  <r>
    <x v="364"/>
    <x v="32"/>
    <n v="1825.4897840224721"/>
    <n v="1182.5397141664232"/>
    <n v="2175.0432471910112"/>
    <n v="0.83928895960115979"/>
    <n v="912.74489201123606"/>
  </r>
  <r>
    <x v="364"/>
    <x v="33"/>
    <n v="1952.4671290112362"/>
    <n v="1248.7674856118324"/>
    <n v="2317.6600533707865"/>
    <n v="0.84243033233954367"/>
    <n v="976.23356450561812"/>
  </r>
  <r>
    <x v="364"/>
    <x v="34"/>
    <n v="1805.2291660449434"/>
    <n v="1144.6163241572574"/>
    <n v="2137.5216657303367"/>
    <n v="0.84454309632840263"/>
    <n v="902.61458302247172"/>
  </r>
  <r>
    <x v="364"/>
    <x v="35"/>
    <n v="1730.9051150561797"/>
    <n v="1100.3290849080533"/>
    <n v="2051.0379353932585"/>
    <n v="0.84391667515613378"/>
    <n v="865.45255752808987"/>
  </r>
  <r>
    <x v="364"/>
    <x v="36"/>
    <n v="1674.0335603932585"/>
    <n v="1072.8324324866117"/>
    <n v="1988.3052556179773"/>
    <n v="0.84193991624940845"/>
    <n v="837.01678019662927"/>
  </r>
  <r>
    <x v="364"/>
    <x v="37"/>
    <n v="1661.6786355505617"/>
    <n v="1064.4326631081774"/>
    <n v="1973.3709185393259"/>
    <n v="0.84205083795423696"/>
    <n v="830.83931777528085"/>
  </r>
  <r>
    <x v="364"/>
    <x v="38"/>
    <n v="1670.5041607415728"/>
    <n v="1071.9554471716115"/>
    <n v="1984.8608595505621"/>
    <n v="0.84162280328296168"/>
    <n v="835.25208037078642"/>
  </r>
  <r>
    <x v="364"/>
    <x v="39"/>
    <n v="1672.7125681011237"/>
    <n v="1080.958770015267"/>
    <n v="1991.5921264044944"/>
    <n v="0.8398871164051761"/>
    <n v="836.35628405056184"/>
  </r>
  <r>
    <x v="364"/>
    <x v="40"/>
    <n v="1715.3206477078654"/>
    <n v="1101.6201885354517"/>
    <n v="2038.6004915730339"/>
    <n v="0.84142069758076143"/>
    <n v="857.66032385393271"/>
  </r>
  <r>
    <x v="364"/>
    <x v="41"/>
    <n v="1697.2238637303371"/>
    <n v="1089.370117272417"/>
    <n v="2016.7538511235955"/>
    <n v="0.84156222772787148"/>
    <n v="848.61193186516857"/>
  </r>
  <r>
    <x v="364"/>
    <x v="42"/>
    <n v="1736.8779452359552"/>
    <n v="1126.166636773404"/>
    <n v="2070.0232584269661"/>
    <n v="0.83906204346507107"/>
    <n v="868.43897261797758"/>
  </r>
  <r>
    <x v="364"/>
    <x v="43"/>
    <n v="1757.9814049213483"/>
    <n v="1137.2264232390169"/>
    <n v="2093.7484466292135"/>
    <n v="0.83963353274438179"/>
    <n v="878.99070246067413"/>
  </r>
  <r>
    <x v="364"/>
    <x v="44"/>
    <n v="1667.9148537640453"/>
    <n v="1060.7276322945465"/>
    <n v="1976.6342780898876"/>
    <n v="0.84381560729374172"/>
    <n v="833.95742688202267"/>
  </r>
  <r>
    <x v="364"/>
    <x v="45"/>
    <n v="1555.5535185842696"/>
    <n v="998.26734661897115"/>
    <n v="1848.3193567415731"/>
    <n v="0.84160430009594001"/>
    <n v="777.77675929213478"/>
  </r>
  <r>
    <x v="364"/>
    <x v="46"/>
    <n v="1600.1552430000002"/>
    <n v="1036.588343766377"/>
    <n v="1906.5707949438201"/>
    <n v="0.83928446152829639"/>
    <n v="800.07762150000008"/>
  </r>
  <r>
    <x v="364"/>
    <x v="47"/>
    <n v="1727.8822308539325"/>
    <n v="1117.3839120050689"/>
    <n v="2057.6986685393258"/>
    <n v="0.83971587155688043"/>
    <n v="863.94111542696623"/>
  </r>
</pivotCacheRecords>
</file>

<file path=xl/pivotCache/pivotCacheRecords2.xml><?xml version="1.0" encoding="utf-8"?>
<pivotCacheRecords xmlns="http://schemas.openxmlformats.org/spreadsheetml/2006/main" xmlns:r="http://schemas.openxmlformats.org/officeDocument/2006/relationships" count="3600">
  <r>
    <x v="0"/>
    <x v="0"/>
    <n v="6.16"/>
  </r>
  <r>
    <x v="0"/>
    <x v="1"/>
    <n v="5.31"/>
  </r>
  <r>
    <x v="0"/>
    <x v="2"/>
    <n v="6.2"/>
  </r>
  <r>
    <x v="0"/>
    <x v="3"/>
    <n v="6.24"/>
  </r>
  <r>
    <x v="0"/>
    <x v="4"/>
    <n v="5.31"/>
  </r>
  <r>
    <x v="0"/>
    <x v="5"/>
    <n v="5.35"/>
  </r>
  <r>
    <x v="0"/>
    <x v="6"/>
    <n v="5.31"/>
  </r>
  <r>
    <x v="0"/>
    <x v="7"/>
    <n v="7.08"/>
  </r>
  <r>
    <x v="0"/>
    <x v="8"/>
    <n v="7.89"/>
  </r>
  <r>
    <x v="0"/>
    <x v="9"/>
    <n v="6.89"/>
  </r>
  <r>
    <x v="0"/>
    <x v="10"/>
    <n v="8.5500000000000007"/>
  </r>
  <r>
    <x v="0"/>
    <x v="11"/>
    <n v="7.55"/>
  </r>
  <r>
    <x v="0"/>
    <x v="12"/>
    <n v="9.2799999999999994"/>
  </r>
  <r>
    <x v="0"/>
    <x v="13"/>
    <n v="9.1999999999999993"/>
  </r>
  <r>
    <x v="0"/>
    <x v="14"/>
    <n v="9.16"/>
  </r>
  <r>
    <x v="0"/>
    <x v="15"/>
    <n v="9.16"/>
  </r>
  <r>
    <x v="0"/>
    <x v="16"/>
    <n v="9.24"/>
  </r>
  <r>
    <x v="0"/>
    <x v="17"/>
    <n v="9.32"/>
  </r>
  <r>
    <x v="0"/>
    <x v="18"/>
    <n v="9.39"/>
  </r>
  <r>
    <x v="0"/>
    <x v="19"/>
    <n v="9.5500000000000007"/>
  </r>
  <r>
    <x v="0"/>
    <x v="20"/>
    <n v="10.43"/>
  </r>
  <r>
    <x v="0"/>
    <x v="21"/>
    <n v="14.05"/>
  </r>
  <r>
    <x v="0"/>
    <x v="22"/>
    <n v="17.52"/>
  </r>
  <r>
    <x v="0"/>
    <x v="23"/>
    <n v="18.399999999999999"/>
  </r>
  <r>
    <x v="1"/>
    <x v="0"/>
    <n v="15.86"/>
  </r>
  <r>
    <x v="1"/>
    <x v="1"/>
    <n v="15.9"/>
  </r>
  <r>
    <x v="1"/>
    <x v="2"/>
    <n v="16.86"/>
  </r>
  <r>
    <x v="1"/>
    <x v="3"/>
    <n v="18.63"/>
  </r>
  <r>
    <x v="1"/>
    <x v="4"/>
    <n v="19.71"/>
  </r>
  <r>
    <x v="1"/>
    <x v="5"/>
    <n v="19.98"/>
  </r>
  <r>
    <x v="1"/>
    <x v="6"/>
    <n v="21.75"/>
  </r>
  <r>
    <x v="1"/>
    <x v="7"/>
    <n v="17.940000000000001"/>
  </r>
  <r>
    <x v="1"/>
    <x v="8"/>
    <n v="20.67"/>
  </r>
  <r>
    <x v="1"/>
    <x v="9"/>
    <n v="22.41"/>
  </r>
  <r>
    <x v="1"/>
    <x v="10"/>
    <n v="20.25"/>
  </r>
  <r>
    <x v="1"/>
    <x v="11"/>
    <n v="20.14"/>
  </r>
  <r>
    <x v="1"/>
    <x v="12"/>
    <n v="20.37"/>
  </r>
  <r>
    <x v="1"/>
    <x v="13"/>
    <n v="18.48"/>
  </r>
  <r>
    <x v="1"/>
    <x v="14"/>
    <n v="18.600000000000001"/>
  </r>
  <r>
    <x v="1"/>
    <x v="15"/>
    <n v="21.87"/>
  </r>
  <r>
    <x v="1"/>
    <x v="16"/>
    <n v="20.440000000000001"/>
  </r>
  <r>
    <x v="1"/>
    <x v="17"/>
    <n v="17.13"/>
  </r>
  <r>
    <x v="1"/>
    <x v="18"/>
    <n v="17.899999999999999"/>
  </r>
  <r>
    <x v="1"/>
    <x v="19"/>
    <n v="20.02"/>
  </r>
  <r>
    <x v="1"/>
    <x v="20"/>
    <n v="22.48"/>
  </r>
  <r>
    <x v="1"/>
    <x v="21"/>
    <n v="23.68"/>
  </r>
  <r>
    <x v="1"/>
    <x v="22"/>
    <n v="21.91"/>
  </r>
  <r>
    <x v="1"/>
    <x v="23"/>
    <n v="22.91"/>
  </r>
  <r>
    <x v="2"/>
    <x v="0"/>
    <n v="22.02"/>
  </r>
  <r>
    <x v="2"/>
    <x v="1"/>
    <n v="24.56"/>
  </r>
  <r>
    <x v="2"/>
    <x v="2"/>
    <n v="23.45"/>
  </r>
  <r>
    <x v="2"/>
    <x v="3"/>
    <n v="23.72"/>
  </r>
  <r>
    <x v="2"/>
    <x v="4"/>
    <n v="23.45"/>
  </r>
  <r>
    <x v="2"/>
    <x v="5"/>
    <n v="21.91"/>
  </r>
  <r>
    <x v="2"/>
    <x v="6"/>
    <n v="22.83"/>
  </r>
  <r>
    <x v="2"/>
    <x v="7"/>
    <n v="25.49"/>
  </r>
  <r>
    <x v="2"/>
    <x v="8"/>
    <n v="24.37"/>
  </r>
  <r>
    <x v="2"/>
    <x v="9"/>
    <n v="23.06"/>
  </r>
  <r>
    <x v="2"/>
    <x v="10"/>
    <n v="22.1"/>
  </r>
  <r>
    <x v="2"/>
    <x v="11"/>
    <n v="23.1"/>
  </r>
  <r>
    <x v="2"/>
    <x v="12"/>
    <n v="21.87"/>
  </r>
  <r>
    <x v="2"/>
    <x v="13"/>
    <n v="20.91"/>
  </r>
  <r>
    <x v="2"/>
    <x v="14"/>
    <n v="17.25"/>
  </r>
  <r>
    <x v="2"/>
    <x v="15"/>
    <n v="18.13"/>
  </r>
  <r>
    <x v="2"/>
    <x v="16"/>
    <n v="17.71"/>
  </r>
  <r>
    <x v="2"/>
    <x v="17"/>
    <n v="19.329999999999998"/>
  </r>
  <r>
    <x v="2"/>
    <x v="18"/>
    <n v="20.41"/>
  </r>
  <r>
    <x v="2"/>
    <x v="19"/>
    <n v="22.06"/>
  </r>
  <r>
    <x v="2"/>
    <x v="20"/>
    <n v="22.21"/>
  </r>
  <r>
    <x v="2"/>
    <x v="21"/>
    <n v="21.68"/>
  </r>
  <r>
    <x v="2"/>
    <x v="22"/>
    <n v="18.98"/>
  </r>
  <r>
    <x v="2"/>
    <x v="23"/>
    <n v="19.899999999999999"/>
  </r>
  <r>
    <x v="3"/>
    <x v="0"/>
    <n v="19.98"/>
  </r>
  <r>
    <x v="3"/>
    <x v="1"/>
    <n v="21.83"/>
  </r>
  <r>
    <x v="3"/>
    <x v="2"/>
    <n v="20.94"/>
  </r>
  <r>
    <x v="3"/>
    <x v="3"/>
    <n v="21.91"/>
  </r>
  <r>
    <x v="3"/>
    <x v="4"/>
    <n v="20.98"/>
  </r>
  <r>
    <x v="3"/>
    <x v="5"/>
    <n v="22.79"/>
  </r>
  <r>
    <x v="3"/>
    <x v="6"/>
    <n v="24.68"/>
  </r>
  <r>
    <x v="3"/>
    <x v="7"/>
    <n v="22.56"/>
  </r>
  <r>
    <x v="3"/>
    <x v="8"/>
    <n v="21.48"/>
  </r>
  <r>
    <x v="3"/>
    <x v="9"/>
    <n v="23.22"/>
  </r>
  <r>
    <x v="3"/>
    <x v="10"/>
    <n v="21.21"/>
  </r>
  <r>
    <x v="3"/>
    <x v="11"/>
    <n v="20.98"/>
  </r>
  <r>
    <x v="3"/>
    <x v="12"/>
    <n v="19.399999999999999"/>
  </r>
  <r>
    <x v="3"/>
    <x v="13"/>
    <n v="18.329999999999998"/>
  </r>
  <r>
    <x v="3"/>
    <x v="14"/>
    <n v="17.29"/>
  </r>
  <r>
    <x v="3"/>
    <x v="15"/>
    <n v="16.63"/>
  </r>
  <r>
    <x v="3"/>
    <x v="16"/>
    <n v="15.63"/>
  </r>
  <r>
    <x v="3"/>
    <x v="17"/>
    <n v="15.71"/>
  </r>
  <r>
    <x v="3"/>
    <x v="18"/>
    <n v="15.82"/>
  </r>
  <r>
    <x v="3"/>
    <x v="19"/>
    <n v="16.940000000000001"/>
  </r>
  <r>
    <x v="3"/>
    <x v="20"/>
    <n v="16.21"/>
  </r>
  <r>
    <x v="3"/>
    <x v="21"/>
    <n v="17.25"/>
  </r>
  <r>
    <x v="3"/>
    <x v="22"/>
    <n v="17.21"/>
  </r>
  <r>
    <x v="3"/>
    <x v="23"/>
    <n v="18.25"/>
  </r>
  <r>
    <x v="4"/>
    <x v="0"/>
    <n v="19.25"/>
  </r>
  <r>
    <x v="4"/>
    <x v="1"/>
    <n v="19.98"/>
  </r>
  <r>
    <x v="4"/>
    <x v="2"/>
    <n v="18.170000000000002"/>
  </r>
  <r>
    <x v="4"/>
    <x v="3"/>
    <n v="18.940000000000001"/>
  </r>
  <r>
    <x v="4"/>
    <x v="4"/>
    <n v="17.32"/>
  </r>
  <r>
    <x v="4"/>
    <x v="5"/>
    <n v="17.09"/>
  </r>
  <r>
    <x v="4"/>
    <x v="6"/>
    <n v="19.829999999999998"/>
  </r>
  <r>
    <x v="4"/>
    <x v="7"/>
    <n v="19.79"/>
  </r>
  <r>
    <x v="4"/>
    <x v="8"/>
    <n v="17.79"/>
  </r>
  <r>
    <x v="4"/>
    <x v="9"/>
    <n v="17.48"/>
  </r>
  <r>
    <x v="4"/>
    <x v="10"/>
    <n v="17.170000000000002"/>
  </r>
  <r>
    <x v="4"/>
    <x v="11"/>
    <n v="18.059999999999999"/>
  </r>
  <r>
    <x v="4"/>
    <x v="12"/>
    <n v="15.28"/>
  </r>
  <r>
    <x v="4"/>
    <x v="13"/>
    <n v="15.28"/>
  </r>
  <r>
    <x v="4"/>
    <x v="14"/>
    <n v="15.25"/>
  </r>
  <r>
    <x v="4"/>
    <x v="15"/>
    <n v="16.13"/>
  </r>
  <r>
    <x v="4"/>
    <x v="16"/>
    <n v="17.86"/>
  </r>
  <r>
    <x v="4"/>
    <x v="17"/>
    <n v="17.059999999999999"/>
  </r>
  <r>
    <x v="4"/>
    <x v="18"/>
    <n v="18.79"/>
  </r>
  <r>
    <x v="4"/>
    <x v="19"/>
    <n v="20.059999999999999"/>
  </r>
  <r>
    <x v="4"/>
    <x v="20"/>
    <n v="19.21"/>
  </r>
  <r>
    <x v="4"/>
    <x v="21"/>
    <n v="20.14"/>
  </r>
  <r>
    <x v="4"/>
    <x v="22"/>
    <n v="19.29"/>
  </r>
  <r>
    <x v="4"/>
    <x v="23"/>
    <n v="18.559999999999999"/>
  </r>
  <r>
    <x v="5"/>
    <x v="0"/>
    <n v="16.75"/>
  </r>
  <r>
    <x v="5"/>
    <x v="1"/>
    <n v="19.559999999999999"/>
  </r>
  <r>
    <x v="5"/>
    <x v="2"/>
    <n v="19.600000000000001"/>
  </r>
  <r>
    <x v="5"/>
    <x v="3"/>
    <n v="19.75"/>
  </r>
  <r>
    <x v="5"/>
    <x v="4"/>
    <n v="21.37"/>
  </r>
  <r>
    <x v="5"/>
    <x v="5"/>
    <n v="21.37"/>
  </r>
  <r>
    <x v="5"/>
    <x v="6"/>
    <n v="17.21"/>
  </r>
  <r>
    <x v="5"/>
    <x v="7"/>
    <n v="16.899999999999999"/>
  </r>
  <r>
    <x v="5"/>
    <x v="8"/>
    <n v="16.02"/>
  </r>
  <r>
    <x v="5"/>
    <x v="9"/>
    <n v="15.79"/>
  </r>
  <r>
    <x v="5"/>
    <x v="10"/>
    <n v="15.67"/>
  </r>
  <r>
    <x v="5"/>
    <x v="11"/>
    <n v="13.71"/>
  </r>
  <r>
    <x v="5"/>
    <x v="12"/>
    <n v="13.55"/>
  </r>
  <r>
    <x v="5"/>
    <x v="13"/>
    <n v="11.01"/>
  </r>
  <r>
    <x v="5"/>
    <x v="14"/>
    <n v="9.2799999999999994"/>
  </r>
  <r>
    <x v="5"/>
    <x v="15"/>
    <n v="9.2799999999999994"/>
  </r>
  <r>
    <x v="5"/>
    <x v="16"/>
    <n v="8.39"/>
  </r>
  <r>
    <x v="5"/>
    <x v="17"/>
    <n v="9.36"/>
  </r>
  <r>
    <x v="5"/>
    <x v="18"/>
    <n v="8.51"/>
  </r>
  <r>
    <x v="5"/>
    <x v="19"/>
    <n v="8.6199999999999992"/>
  </r>
  <r>
    <x v="5"/>
    <x v="20"/>
    <n v="7.01"/>
  </r>
  <r>
    <x v="5"/>
    <x v="21"/>
    <n v="5.27"/>
  </r>
  <r>
    <x v="5"/>
    <x v="22"/>
    <n v="4.43"/>
  </r>
  <r>
    <x v="5"/>
    <x v="23"/>
    <n v="4.47"/>
  </r>
  <r>
    <x v="6"/>
    <x v="0"/>
    <n v="3.54"/>
  </r>
  <r>
    <x v="6"/>
    <x v="1"/>
    <n v="4.47"/>
  </r>
  <r>
    <x v="6"/>
    <x v="2"/>
    <n v="4.43"/>
  </r>
  <r>
    <x v="6"/>
    <x v="3"/>
    <n v="4.47"/>
  </r>
  <r>
    <x v="6"/>
    <x v="4"/>
    <n v="4.47"/>
  </r>
  <r>
    <x v="6"/>
    <x v="5"/>
    <n v="3.54"/>
  </r>
  <r>
    <x v="6"/>
    <x v="6"/>
    <n v="0.92"/>
  </r>
  <r>
    <x v="6"/>
    <x v="7"/>
    <n v="0"/>
  </r>
  <r>
    <x v="6"/>
    <x v="8"/>
    <n v="0"/>
  </r>
  <r>
    <x v="6"/>
    <x v="9"/>
    <n v="0"/>
  </r>
  <r>
    <x v="6"/>
    <x v="10"/>
    <n v="0"/>
  </r>
  <r>
    <x v="6"/>
    <x v="11"/>
    <n v="1.66"/>
  </r>
  <r>
    <x v="6"/>
    <x v="12"/>
    <n v="4.93"/>
  </r>
  <r>
    <x v="6"/>
    <x v="13"/>
    <n v="4.12"/>
  </r>
  <r>
    <x v="6"/>
    <x v="14"/>
    <n v="3.27"/>
  </r>
  <r>
    <x v="6"/>
    <x v="15"/>
    <n v="3.27"/>
  </r>
  <r>
    <x v="6"/>
    <x v="16"/>
    <n v="3.31"/>
  </r>
  <r>
    <x v="6"/>
    <x v="17"/>
    <n v="3.27"/>
  </r>
  <r>
    <x v="6"/>
    <x v="18"/>
    <n v="5.08"/>
  </r>
  <r>
    <x v="6"/>
    <x v="19"/>
    <n v="4.24"/>
  </r>
  <r>
    <x v="6"/>
    <x v="20"/>
    <n v="3.39"/>
  </r>
  <r>
    <x v="6"/>
    <x v="21"/>
    <n v="4.2699999999999996"/>
  </r>
  <r>
    <x v="6"/>
    <x v="22"/>
    <n v="6.85"/>
  </r>
  <r>
    <x v="6"/>
    <x v="23"/>
    <n v="7.78"/>
  </r>
  <r>
    <x v="7"/>
    <x v="0"/>
    <n v="7.78"/>
  </r>
  <r>
    <x v="7"/>
    <x v="1"/>
    <n v="7.01"/>
  </r>
  <r>
    <x v="7"/>
    <x v="2"/>
    <n v="7.01"/>
  </r>
  <r>
    <x v="7"/>
    <x v="3"/>
    <n v="6.12"/>
  </r>
  <r>
    <x v="7"/>
    <x v="4"/>
    <n v="6.16"/>
  </r>
  <r>
    <x v="7"/>
    <x v="5"/>
    <n v="6.2"/>
  </r>
  <r>
    <x v="7"/>
    <x v="6"/>
    <n v="6.2"/>
  </r>
  <r>
    <x v="7"/>
    <x v="7"/>
    <n v="6.2"/>
  </r>
  <r>
    <x v="7"/>
    <x v="8"/>
    <n v="7.08"/>
  </r>
  <r>
    <x v="7"/>
    <x v="9"/>
    <n v="6.12"/>
  </r>
  <r>
    <x v="7"/>
    <x v="10"/>
    <n v="6.85"/>
  </r>
  <r>
    <x v="7"/>
    <x v="11"/>
    <n v="6.01"/>
  </r>
  <r>
    <x v="7"/>
    <x v="12"/>
    <n v="5.97"/>
  </r>
  <r>
    <x v="7"/>
    <x v="13"/>
    <n v="6.81"/>
  </r>
  <r>
    <x v="7"/>
    <x v="14"/>
    <n v="5.97"/>
  </r>
  <r>
    <x v="7"/>
    <x v="15"/>
    <n v="6.74"/>
  </r>
  <r>
    <x v="7"/>
    <x v="16"/>
    <n v="5.93"/>
  </r>
  <r>
    <x v="7"/>
    <x v="17"/>
    <n v="6.81"/>
  </r>
  <r>
    <x v="7"/>
    <x v="18"/>
    <n v="6.93"/>
  </r>
  <r>
    <x v="7"/>
    <x v="19"/>
    <n v="7.01"/>
  </r>
  <r>
    <x v="7"/>
    <x v="20"/>
    <n v="7.05"/>
  </r>
  <r>
    <x v="7"/>
    <x v="21"/>
    <n v="13.44"/>
  </r>
  <r>
    <x v="7"/>
    <x v="22"/>
    <n v="14.36"/>
  </r>
  <r>
    <x v="7"/>
    <x v="23"/>
    <n v="14.36"/>
  </r>
  <r>
    <x v="8"/>
    <x v="0"/>
    <n v="17.09"/>
  </r>
  <r>
    <x v="8"/>
    <x v="1"/>
    <n v="18.02"/>
  </r>
  <r>
    <x v="8"/>
    <x v="2"/>
    <n v="17.86"/>
  </r>
  <r>
    <x v="8"/>
    <x v="3"/>
    <n v="17.21"/>
  </r>
  <r>
    <x v="8"/>
    <x v="4"/>
    <n v="16.48"/>
  </r>
  <r>
    <x v="8"/>
    <x v="5"/>
    <n v="19.25"/>
  </r>
  <r>
    <x v="8"/>
    <x v="6"/>
    <n v="22.83"/>
  </r>
  <r>
    <x v="8"/>
    <x v="7"/>
    <n v="28.37"/>
  </r>
  <r>
    <x v="8"/>
    <x v="8"/>
    <n v="25.87"/>
  </r>
  <r>
    <x v="8"/>
    <x v="9"/>
    <n v="25.41"/>
  </r>
  <r>
    <x v="8"/>
    <x v="10"/>
    <n v="25.87"/>
  </r>
  <r>
    <x v="8"/>
    <x v="11"/>
    <n v="25.18"/>
  </r>
  <r>
    <x v="8"/>
    <x v="12"/>
    <n v="24.06"/>
  </r>
  <r>
    <x v="8"/>
    <x v="13"/>
    <n v="24.02"/>
  </r>
  <r>
    <x v="8"/>
    <x v="14"/>
    <n v="23.95"/>
  </r>
  <r>
    <x v="8"/>
    <x v="15"/>
    <n v="22.98"/>
  </r>
  <r>
    <x v="8"/>
    <x v="16"/>
    <n v="23.95"/>
  </r>
  <r>
    <x v="8"/>
    <x v="17"/>
    <n v="23.87"/>
  </r>
  <r>
    <x v="8"/>
    <x v="18"/>
    <n v="25.1"/>
  </r>
  <r>
    <x v="8"/>
    <x v="19"/>
    <n v="25.37"/>
  </r>
  <r>
    <x v="8"/>
    <x v="20"/>
    <n v="24.87"/>
  </r>
  <r>
    <x v="8"/>
    <x v="21"/>
    <n v="24.83"/>
  </r>
  <r>
    <x v="8"/>
    <x v="22"/>
    <n v="25.68"/>
  </r>
  <r>
    <x v="8"/>
    <x v="23"/>
    <n v="24.91"/>
  </r>
  <r>
    <x v="9"/>
    <x v="0"/>
    <n v="24.83"/>
  </r>
  <r>
    <x v="9"/>
    <x v="1"/>
    <n v="24.83"/>
  </r>
  <r>
    <x v="9"/>
    <x v="2"/>
    <n v="21.33"/>
  </r>
  <r>
    <x v="9"/>
    <x v="3"/>
    <n v="22.6"/>
  </r>
  <r>
    <x v="9"/>
    <x v="4"/>
    <n v="20.52"/>
  </r>
  <r>
    <x v="9"/>
    <x v="5"/>
    <n v="20.71"/>
  </r>
  <r>
    <x v="9"/>
    <x v="6"/>
    <n v="21.64"/>
  </r>
  <r>
    <x v="9"/>
    <x v="7"/>
    <n v="26.83"/>
  </r>
  <r>
    <x v="9"/>
    <x v="8"/>
    <n v="24.99"/>
  </r>
  <r>
    <x v="9"/>
    <x v="9"/>
    <n v="23.14"/>
  </r>
  <r>
    <x v="9"/>
    <x v="10"/>
    <n v="23.64"/>
  </r>
  <r>
    <x v="9"/>
    <x v="11"/>
    <n v="23.99"/>
  </r>
  <r>
    <x v="9"/>
    <x v="12"/>
    <n v="22.48"/>
  </r>
  <r>
    <x v="9"/>
    <x v="13"/>
    <n v="21.6"/>
  </r>
  <r>
    <x v="9"/>
    <x v="14"/>
    <n v="19.600000000000001"/>
  </r>
  <r>
    <x v="9"/>
    <x v="15"/>
    <n v="18.86"/>
  </r>
  <r>
    <x v="9"/>
    <x v="16"/>
    <n v="17.86"/>
  </r>
  <r>
    <x v="9"/>
    <x v="17"/>
    <n v="19.71"/>
  </r>
  <r>
    <x v="9"/>
    <x v="18"/>
    <n v="16.36"/>
  </r>
  <r>
    <x v="9"/>
    <x v="19"/>
    <n v="17.440000000000001"/>
  </r>
  <r>
    <x v="9"/>
    <x v="20"/>
    <n v="16.79"/>
  </r>
  <r>
    <x v="9"/>
    <x v="21"/>
    <n v="20.52"/>
  </r>
  <r>
    <x v="9"/>
    <x v="22"/>
    <n v="22.25"/>
  </r>
  <r>
    <x v="9"/>
    <x v="23"/>
    <n v="23.99"/>
  </r>
  <r>
    <x v="10"/>
    <x v="0"/>
    <n v="21.21"/>
  </r>
  <r>
    <x v="10"/>
    <x v="1"/>
    <n v="21.48"/>
  </r>
  <r>
    <x v="10"/>
    <x v="2"/>
    <n v="21.33"/>
  </r>
  <r>
    <x v="10"/>
    <x v="3"/>
    <n v="22.41"/>
  </r>
  <r>
    <x v="10"/>
    <x v="4"/>
    <n v="22.56"/>
  </r>
  <r>
    <x v="10"/>
    <x v="5"/>
    <n v="14.09"/>
  </r>
  <r>
    <x v="10"/>
    <x v="6"/>
    <n v="36.58"/>
  </r>
  <r>
    <x v="10"/>
    <x v="7"/>
    <n v="22.87"/>
  </r>
  <r>
    <x v="10"/>
    <x v="8"/>
    <n v="22.98"/>
  </r>
  <r>
    <x v="10"/>
    <x v="9"/>
    <n v="20.100000000000001"/>
  </r>
  <r>
    <x v="10"/>
    <x v="10"/>
    <n v="19.899999999999999"/>
  </r>
  <r>
    <x v="10"/>
    <x v="11"/>
    <n v="19.75"/>
  </r>
  <r>
    <x v="10"/>
    <x v="12"/>
    <n v="23.22"/>
  </r>
  <r>
    <x v="10"/>
    <x v="13"/>
    <n v="21.83"/>
  </r>
  <r>
    <x v="10"/>
    <x v="14"/>
    <n v="21.71"/>
  </r>
  <r>
    <x v="10"/>
    <x v="15"/>
    <n v="21.52"/>
  </r>
  <r>
    <x v="10"/>
    <x v="16"/>
    <n v="22.64"/>
  </r>
  <r>
    <x v="10"/>
    <x v="17"/>
    <n v="21.6"/>
  </r>
  <r>
    <x v="10"/>
    <x v="18"/>
    <n v="20.67"/>
  </r>
  <r>
    <x v="10"/>
    <x v="19"/>
    <n v="20.059999999999999"/>
  </r>
  <r>
    <x v="10"/>
    <x v="20"/>
    <n v="22.45"/>
  </r>
  <r>
    <x v="10"/>
    <x v="21"/>
    <n v="22.75"/>
  </r>
  <r>
    <x v="10"/>
    <x v="22"/>
    <n v="24.41"/>
  </r>
  <r>
    <x v="10"/>
    <x v="23"/>
    <n v="23.64"/>
  </r>
  <r>
    <x v="11"/>
    <x v="0"/>
    <n v="24.91"/>
  </r>
  <r>
    <x v="11"/>
    <x v="1"/>
    <n v="23.72"/>
  </r>
  <r>
    <x v="11"/>
    <x v="2"/>
    <n v="23.41"/>
  </r>
  <r>
    <x v="11"/>
    <x v="3"/>
    <n v="21.14"/>
  </r>
  <r>
    <x v="11"/>
    <x v="4"/>
    <n v="20.87"/>
  </r>
  <r>
    <x v="11"/>
    <x v="5"/>
    <n v="18.670000000000002"/>
  </r>
  <r>
    <x v="11"/>
    <x v="6"/>
    <n v="17.29"/>
  </r>
  <r>
    <x v="11"/>
    <x v="7"/>
    <n v="15.59"/>
  </r>
  <r>
    <x v="11"/>
    <x v="8"/>
    <n v="16.399999999999999"/>
  </r>
  <r>
    <x v="11"/>
    <x v="9"/>
    <n v="16.32"/>
  </r>
  <r>
    <x v="11"/>
    <x v="10"/>
    <n v="15.13"/>
  </r>
  <r>
    <x v="11"/>
    <x v="11"/>
    <n v="15.44"/>
  </r>
  <r>
    <x v="11"/>
    <x v="12"/>
    <n v="16.21"/>
  </r>
  <r>
    <x v="11"/>
    <x v="13"/>
    <n v="15.21"/>
  </r>
  <r>
    <x v="11"/>
    <x v="14"/>
    <n v="16.21"/>
  </r>
  <r>
    <x v="11"/>
    <x v="15"/>
    <n v="17.63"/>
  </r>
  <r>
    <x v="11"/>
    <x v="16"/>
    <n v="17.940000000000001"/>
  </r>
  <r>
    <x v="11"/>
    <x v="17"/>
    <n v="18.899999999999999"/>
  </r>
  <r>
    <x v="11"/>
    <x v="18"/>
    <n v="19.75"/>
  </r>
  <r>
    <x v="11"/>
    <x v="19"/>
    <n v="22.52"/>
  </r>
  <r>
    <x v="11"/>
    <x v="20"/>
    <n v="20.67"/>
  </r>
  <r>
    <x v="11"/>
    <x v="21"/>
    <n v="22.64"/>
  </r>
  <r>
    <x v="11"/>
    <x v="22"/>
    <n v="22.18"/>
  </r>
  <r>
    <x v="11"/>
    <x v="23"/>
    <n v="21.37"/>
  </r>
  <r>
    <x v="12"/>
    <x v="0"/>
    <n v="20.329999999999998"/>
  </r>
  <r>
    <x v="12"/>
    <x v="1"/>
    <n v="20.059999999999999"/>
  </r>
  <r>
    <x v="12"/>
    <x v="2"/>
    <n v="10.86"/>
  </r>
  <r>
    <x v="12"/>
    <x v="3"/>
    <n v="21.83"/>
  </r>
  <r>
    <x v="12"/>
    <x v="4"/>
    <n v="30.15"/>
  </r>
  <r>
    <x v="12"/>
    <x v="5"/>
    <n v="23.1"/>
  </r>
  <r>
    <x v="12"/>
    <x v="6"/>
    <n v="19.25"/>
  </r>
  <r>
    <x v="12"/>
    <x v="7"/>
    <n v="24.64"/>
  </r>
  <r>
    <x v="12"/>
    <x v="8"/>
    <n v="18.09"/>
  </r>
  <r>
    <x v="12"/>
    <x v="9"/>
    <n v="17.940000000000001"/>
  </r>
  <r>
    <x v="12"/>
    <x v="10"/>
    <n v="14.4"/>
  </r>
  <r>
    <x v="12"/>
    <x v="11"/>
    <n v="12.47"/>
  </r>
  <r>
    <x v="12"/>
    <x v="12"/>
    <n v="13.28"/>
  </r>
  <r>
    <x v="12"/>
    <x v="13"/>
    <n v="10.47"/>
  </r>
  <r>
    <x v="12"/>
    <x v="14"/>
    <n v="8.6999999999999993"/>
  </r>
  <r>
    <x v="12"/>
    <x v="15"/>
    <n v="9.66"/>
  </r>
  <r>
    <x v="12"/>
    <x v="16"/>
    <n v="11.4"/>
  </r>
  <r>
    <x v="12"/>
    <x v="17"/>
    <n v="8.7799999999999994"/>
  </r>
  <r>
    <x v="12"/>
    <x v="18"/>
    <n v="10.63"/>
  </r>
  <r>
    <x v="12"/>
    <x v="19"/>
    <n v="8.89"/>
  </r>
  <r>
    <x v="12"/>
    <x v="20"/>
    <n v="7.12"/>
  </r>
  <r>
    <x v="12"/>
    <x v="21"/>
    <n v="7.16"/>
  </r>
  <r>
    <x v="12"/>
    <x v="22"/>
    <n v="3.58"/>
  </r>
  <r>
    <x v="12"/>
    <x v="23"/>
    <n v="4.54"/>
  </r>
  <r>
    <x v="13"/>
    <x v="0"/>
    <n v="4.54"/>
  </r>
  <r>
    <x v="13"/>
    <x v="1"/>
    <n v="3.66"/>
  </r>
  <r>
    <x v="13"/>
    <x v="2"/>
    <n v="3.66"/>
  </r>
  <r>
    <x v="13"/>
    <x v="3"/>
    <n v="3.66"/>
  </r>
  <r>
    <x v="13"/>
    <x v="4"/>
    <n v="3.7"/>
  </r>
  <r>
    <x v="13"/>
    <x v="5"/>
    <n v="0.92"/>
  </r>
  <r>
    <x v="13"/>
    <x v="6"/>
    <n v="5.58"/>
  </r>
  <r>
    <x v="13"/>
    <x v="7"/>
    <n v="2.73"/>
  </r>
  <r>
    <x v="13"/>
    <x v="8"/>
    <n v="3.66"/>
  </r>
  <r>
    <x v="13"/>
    <x v="9"/>
    <n v="2.69"/>
  </r>
  <r>
    <x v="13"/>
    <x v="10"/>
    <n v="3.5"/>
  </r>
  <r>
    <x v="13"/>
    <x v="11"/>
    <n v="3.5"/>
  </r>
  <r>
    <x v="13"/>
    <x v="12"/>
    <n v="3.5"/>
  </r>
  <r>
    <x v="13"/>
    <x v="13"/>
    <n v="3.46"/>
  </r>
  <r>
    <x v="13"/>
    <x v="14"/>
    <n v="3.46"/>
  </r>
  <r>
    <x v="13"/>
    <x v="15"/>
    <n v="3.43"/>
  </r>
  <r>
    <x v="13"/>
    <x v="16"/>
    <n v="3.46"/>
  </r>
  <r>
    <x v="13"/>
    <x v="17"/>
    <n v="3.43"/>
  </r>
  <r>
    <x v="13"/>
    <x v="18"/>
    <n v="2.62"/>
  </r>
  <r>
    <x v="13"/>
    <x v="19"/>
    <n v="3.5"/>
  </r>
  <r>
    <x v="13"/>
    <x v="20"/>
    <n v="2.69"/>
  </r>
  <r>
    <x v="13"/>
    <x v="21"/>
    <n v="3.58"/>
  </r>
  <r>
    <x v="13"/>
    <x v="22"/>
    <n v="3.58"/>
  </r>
  <r>
    <x v="13"/>
    <x v="23"/>
    <n v="2.73"/>
  </r>
  <r>
    <x v="14"/>
    <x v="0"/>
    <n v="2.73"/>
  </r>
  <r>
    <x v="14"/>
    <x v="1"/>
    <n v="3.62"/>
  </r>
  <r>
    <x v="14"/>
    <x v="2"/>
    <n v="0.92"/>
  </r>
  <r>
    <x v="14"/>
    <x v="3"/>
    <n v="3.62"/>
  </r>
  <r>
    <x v="14"/>
    <x v="4"/>
    <n v="4.58"/>
  </r>
  <r>
    <x v="14"/>
    <x v="5"/>
    <n v="1.85"/>
  </r>
  <r>
    <x v="14"/>
    <x v="6"/>
    <n v="3.7"/>
  </r>
  <r>
    <x v="14"/>
    <x v="7"/>
    <n v="8.2799999999999994"/>
  </r>
  <r>
    <x v="14"/>
    <x v="8"/>
    <n v="4.54"/>
  </r>
  <r>
    <x v="14"/>
    <x v="9"/>
    <n v="5.35"/>
  </r>
  <r>
    <x v="14"/>
    <x v="10"/>
    <n v="5.27"/>
  </r>
  <r>
    <x v="14"/>
    <x v="11"/>
    <n v="5.27"/>
  </r>
  <r>
    <x v="14"/>
    <x v="12"/>
    <n v="6.08"/>
  </r>
  <r>
    <x v="14"/>
    <x v="13"/>
    <n v="4.3099999999999996"/>
  </r>
  <r>
    <x v="14"/>
    <x v="14"/>
    <n v="4.3099999999999996"/>
  </r>
  <r>
    <x v="14"/>
    <x v="15"/>
    <n v="4.2699999999999996"/>
  </r>
  <r>
    <x v="14"/>
    <x v="16"/>
    <n v="5.16"/>
  </r>
  <r>
    <x v="14"/>
    <x v="17"/>
    <n v="6.97"/>
  </r>
  <r>
    <x v="14"/>
    <x v="18"/>
    <n v="7.93"/>
  </r>
  <r>
    <x v="14"/>
    <x v="19"/>
    <n v="10.63"/>
  </r>
  <r>
    <x v="14"/>
    <x v="20"/>
    <n v="15.05"/>
  </r>
  <r>
    <x v="14"/>
    <x v="21"/>
    <n v="19.600000000000001"/>
  </r>
  <r>
    <x v="14"/>
    <x v="22"/>
    <n v="19.829999999999998"/>
  </r>
  <r>
    <x v="14"/>
    <x v="23"/>
    <n v="19.98"/>
  </r>
  <r>
    <x v="15"/>
    <x v="0"/>
    <n v="20.6"/>
  </r>
  <r>
    <x v="15"/>
    <x v="1"/>
    <n v="22.45"/>
  </r>
  <r>
    <x v="15"/>
    <x v="2"/>
    <n v="23.37"/>
  </r>
  <r>
    <x v="15"/>
    <x v="3"/>
    <n v="10.86"/>
  </r>
  <r>
    <x v="15"/>
    <x v="4"/>
    <n v="22.75"/>
  </r>
  <r>
    <x v="15"/>
    <x v="5"/>
    <n v="26.72"/>
  </r>
  <r>
    <x v="15"/>
    <x v="6"/>
    <n v="27.53"/>
  </r>
  <r>
    <x v="15"/>
    <x v="7"/>
    <n v="37.270000000000003"/>
  </r>
  <r>
    <x v="15"/>
    <x v="8"/>
    <n v="24.56"/>
  </r>
  <r>
    <x v="15"/>
    <x v="9"/>
    <n v="23.64"/>
  </r>
  <r>
    <x v="15"/>
    <x v="10"/>
    <n v="27.07"/>
  </r>
  <r>
    <x v="15"/>
    <x v="11"/>
    <n v="25.8"/>
  </r>
  <r>
    <x v="15"/>
    <x v="12"/>
    <n v="25.87"/>
  </r>
  <r>
    <x v="15"/>
    <x v="13"/>
    <n v="24.87"/>
  </r>
  <r>
    <x v="15"/>
    <x v="14"/>
    <n v="25.49"/>
  </r>
  <r>
    <x v="15"/>
    <x v="15"/>
    <n v="23.6"/>
  </r>
  <r>
    <x v="15"/>
    <x v="16"/>
    <n v="22.06"/>
  </r>
  <r>
    <x v="15"/>
    <x v="17"/>
    <n v="21.64"/>
  </r>
  <r>
    <x v="15"/>
    <x v="18"/>
    <n v="20.83"/>
  </r>
  <r>
    <x v="15"/>
    <x v="19"/>
    <n v="19.98"/>
  </r>
  <r>
    <x v="15"/>
    <x v="20"/>
    <n v="21.48"/>
  </r>
  <r>
    <x v="15"/>
    <x v="21"/>
    <n v="20.91"/>
  </r>
  <r>
    <x v="15"/>
    <x v="22"/>
    <n v="20.329999999999998"/>
  </r>
  <r>
    <x v="15"/>
    <x v="23"/>
    <n v="21.33"/>
  </r>
  <r>
    <x v="16"/>
    <x v="0"/>
    <n v="20.29"/>
  </r>
  <r>
    <x v="16"/>
    <x v="1"/>
    <n v="9.32"/>
  </r>
  <r>
    <x v="16"/>
    <x v="2"/>
    <n v="20.52"/>
  </r>
  <r>
    <x v="16"/>
    <x v="3"/>
    <n v="20.48"/>
  </r>
  <r>
    <x v="16"/>
    <x v="4"/>
    <n v="18.36"/>
  </r>
  <r>
    <x v="16"/>
    <x v="5"/>
    <n v="19.600000000000001"/>
  </r>
  <r>
    <x v="16"/>
    <x v="6"/>
    <n v="21.21"/>
  </r>
  <r>
    <x v="16"/>
    <x v="7"/>
    <n v="25.02"/>
  </r>
  <r>
    <x v="16"/>
    <x v="8"/>
    <n v="24.52"/>
  </r>
  <r>
    <x v="16"/>
    <x v="9"/>
    <n v="40.04"/>
  </r>
  <r>
    <x v="16"/>
    <x v="10"/>
    <n v="24.76"/>
  </r>
  <r>
    <x v="16"/>
    <x v="11"/>
    <n v="21.75"/>
  </r>
  <r>
    <x v="16"/>
    <x v="12"/>
    <n v="23.41"/>
  </r>
  <r>
    <x v="16"/>
    <x v="13"/>
    <n v="24.64"/>
  </r>
  <r>
    <x v="16"/>
    <x v="14"/>
    <n v="26.33"/>
  </r>
  <r>
    <x v="16"/>
    <x v="15"/>
    <n v="25.22"/>
  </r>
  <r>
    <x v="16"/>
    <x v="16"/>
    <n v="24.6"/>
  </r>
  <r>
    <x v="16"/>
    <x v="17"/>
    <n v="23.14"/>
  </r>
  <r>
    <x v="16"/>
    <x v="18"/>
    <n v="22.98"/>
  </r>
  <r>
    <x v="16"/>
    <x v="19"/>
    <n v="22.75"/>
  </r>
  <r>
    <x v="16"/>
    <x v="20"/>
    <n v="11.97"/>
  </r>
  <r>
    <x v="16"/>
    <x v="21"/>
    <n v="22.98"/>
  </r>
  <r>
    <x v="16"/>
    <x v="22"/>
    <n v="22.98"/>
  </r>
  <r>
    <x v="16"/>
    <x v="23"/>
    <n v="23.1"/>
  </r>
  <r>
    <x v="17"/>
    <x v="0"/>
    <n v="24.1"/>
  </r>
  <r>
    <x v="17"/>
    <x v="1"/>
    <n v="22.87"/>
  </r>
  <r>
    <x v="17"/>
    <x v="2"/>
    <n v="23.79"/>
  </r>
  <r>
    <x v="17"/>
    <x v="3"/>
    <n v="25.1"/>
  </r>
  <r>
    <x v="17"/>
    <x v="4"/>
    <n v="24.14"/>
  </r>
  <r>
    <x v="17"/>
    <x v="5"/>
    <n v="23.45"/>
  </r>
  <r>
    <x v="17"/>
    <x v="6"/>
    <n v="29.61"/>
  </r>
  <r>
    <x v="17"/>
    <x v="7"/>
    <n v="21.14"/>
  </r>
  <r>
    <x v="17"/>
    <x v="8"/>
    <n v="24.87"/>
  </r>
  <r>
    <x v="17"/>
    <x v="9"/>
    <n v="25.68"/>
  </r>
  <r>
    <x v="17"/>
    <x v="10"/>
    <n v="24.22"/>
  </r>
  <r>
    <x v="17"/>
    <x v="11"/>
    <n v="32.65"/>
  </r>
  <r>
    <x v="17"/>
    <x v="12"/>
    <n v="20.71"/>
  </r>
  <r>
    <x v="17"/>
    <x v="13"/>
    <n v="20.329999999999998"/>
  </r>
  <r>
    <x v="17"/>
    <x v="14"/>
    <n v="19.87"/>
  </r>
  <r>
    <x v="17"/>
    <x v="15"/>
    <n v="22.79"/>
  </r>
  <r>
    <x v="17"/>
    <x v="16"/>
    <n v="10.7"/>
  </r>
  <r>
    <x v="17"/>
    <x v="17"/>
    <n v="21.64"/>
  </r>
  <r>
    <x v="17"/>
    <x v="18"/>
    <n v="21.91"/>
  </r>
  <r>
    <x v="17"/>
    <x v="19"/>
    <n v="22.75"/>
  </r>
  <r>
    <x v="17"/>
    <x v="20"/>
    <n v="21.91"/>
  </r>
  <r>
    <x v="17"/>
    <x v="21"/>
    <n v="24.87"/>
  </r>
  <r>
    <x v="17"/>
    <x v="22"/>
    <n v="24.76"/>
  </r>
  <r>
    <x v="17"/>
    <x v="23"/>
    <n v="24.14"/>
  </r>
  <r>
    <x v="18"/>
    <x v="0"/>
    <n v="24.56"/>
  </r>
  <r>
    <x v="18"/>
    <x v="1"/>
    <n v="24.99"/>
  </r>
  <r>
    <x v="18"/>
    <x v="2"/>
    <n v="23.83"/>
  </r>
  <r>
    <x v="18"/>
    <x v="3"/>
    <n v="26.14"/>
  </r>
  <r>
    <x v="18"/>
    <x v="4"/>
    <n v="24.76"/>
  </r>
  <r>
    <x v="18"/>
    <x v="5"/>
    <n v="24.76"/>
  </r>
  <r>
    <x v="18"/>
    <x v="6"/>
    <n v="22.02"/>
  </r>
  <r>
    <x v="18"/>
    <x v="7"/>
    <n v="19.52"/>
  </r>
  <r>
    <x v="18"/>
    <x v="8"/>
    <n v="19.440000000000001"/>
  </r>
  <r>
    <x v="18"/>
    <x v="9"/>
    <n v="19.600000000000001"/>
  </r>
  <r>
    <x v="18"/>
    <x v="10"/>
    <n v="21.56"/>
  </r>
  <r>
    <x v="18"/>
    <x v="11"/>
    <n v="20.440000000000001"/>
  </r>
  <r>
    <x v="18"/>
    <x v="12"/>
    <n v="34.270000000000003"/>
  </r>
  <r>
    <x v="18"/>
    <x v="13"/>
    <n v="22.06"/>
  </r>
  <r>
    <x v="18"/>
    <x v="14"/>
    <n v="21.25"/>
  </r>
  <r>
    <x v="18"/>
    <x v="15"/>
    <n v="20.41"/>
  </r>
  <r>
    <x v="18"/>
    <x v="16"/>
    <n v="19.559999999999999"/>
  </r>
  <r>
    <x v="18"/>
    <x v="17"/>
    <n v="10.93"/>
  </r>
  <r>
    <x v="18"/>
    <x v="18"/>
    <n v="20.170000000000002"/>
  </r>
  <r>
    <x v="18"/>
    <x v="19"/>
    <n v="19.02"/>
  </r>
  <r>
    <x v="18"/>
    <x v="20"/>
    <n v="21.06"/>
  </r>
  <r>
    <x v="18"/>
    <x v="21"/>
    <n v="21.06"/>
  </r>
  <r>
    <x v="18"/>
    <x v="22"/>
    <n v="22.87"/>
  </r>
  <r>
    <x v="18"/>
    <x v="23"/>
    <n v="20.440000000000001"/>
  </r>
  <r>
    <x v="19"/>
    <x v="0"/>
    <n v="10.51"/>
  </r>
  <r>
    <x v="19"/>
    <x v="1"/>
    <n v="10.51"/>
  </r>
  <r>
    <x v="19"/>
    <x v="2"/>
    <n v="10.51"/>
  </r>
  <r>
    <x v="19"/>
    <x v="3"/>
    <n v="10.55"/>
  </r>
  <r>
    <x v="19"/>
    <x v="4"/>
    <n v="10.51"/>
  </r>
  <r>
    <x v="19"/>
    <x v="5"/>
    <n v="10.51"/>
  </r>
  <r>
    <x v="19"/>
    <x v="6"/>
    <n v="10.51"/>
  </r>
  <r>
    <x v="19"/>
    <x v="7"/>
    <n v="10.55"/>
  </r>
  <r>
    <x v="19"/>
    <x v="8"/>
    <n v="10.51"/>
  </r>
  <r>
    <x v="19"/>
    <x v="9"/>
    <n v="10.51"/>
  </r>
  <r>
    <x v="19"/>
    <x v="10"/>
    <n v="10.51"/>
  </r>
  <r>
    <x v="19"/>
    <x v="11"/>
    <n v="10.55"/>
  </r>
  <r>
    <x v="19"/>
    <x v="12"/>
    <n v="10.51"/>
  </r>
  <r>
    <x v="19"/>
    <x v="13"/>
    <n v="10.51"/>
  </r>
  <r>
    <x v="19"/>
    <x v="14"/>
    <n v="10.51"/>
  </r>
  <r>
    <x v="19"/>
    <x v="15"/>
    <n v="10.55"/>
  </r>
  <r>
    <x v="19"/>
    <x v="16"/>
    <n v="10.51"/>
  </r>
  <r>
    <x v="19"/>
    <x v="17"/>
    <n v="10.51"/>
  </r>
  <r>
    <x v="19"/>
    <x v="18"/>
    <n v="10.51"/>
  </r>
  <r>
    <x v="19"/>
    <x v="19"/>
    <n v="10.55"/>
  </r>
  <r>
    <x v="19"/>
    <x v="20"/>
    <n v="10.51"/>
  </r>
  <r>
    <x v="19"/>
    <x v="21"/>
    <n v="10.51"/>
  </r>
  <r>
    <x v="19"/>
    <x v="22"/>
    <n v="10.51"/>
  </r>
  <r>
    <x v="19"/>
    <x v="23"/>
    <n v="10.55"/>
  </r>
  <r>
    <x v="20"/>
    <x v="0"/>
    <n v="10.51"/>
  </r>
  <r>
    <x v="20"/>
    <x v="1"/>
    <n v="10.51"/>
  </r>
  <r>
    <x v="20"/>
    <x v="2"/>
    <n v="10.51"/>
  </r>
  <r>
    <x v="20"/>
    <x v="3"/>
    <n v="10.55"/>
  </r>
  <r>
    <x v="20"/>
    <x v="4"/>
    <n v="10.51"/>
  </r>
  <r>
    <x v="20"/>
    <x v="5"/>
    <n v="10.51"/>
  </r>
  <r>
    <x v="20"/>
    <x v="6"/>
    <n v="10.51"/>
  </r>
  <r>
    <x v="20"/>
    <x v="7"/>
    <n v="10.55"/>
  </r>
  <r>
    <x v="20"/>
    <x v="8"/>
    <n v="10.51"/>
  </r>
  <r>
    <x v="20"/>
    <x v="9"/>
    <n v="10.51"/>
  </r>
  <r>
    <x v="20"/>
    <x v="10"/>
    <n v="10.51"/>
  </r>
  <r>
    <x v="20"/>
    <x v="11"/>
    <n v="10.51"/>
  </r>
  <r>
    <x v="20"/>
    <x v="12"/>
    <n v="10.51"/>
  </r>
  <r>
    <x v="20"/>
    <x v="13"/>
    <n v="10.51"/>
  </r>
  <r>
    <x v="20"/>
    <x v="14"/>
    <n v="10.51"/>
  </r>
  <r>
    <x v="20"/>
    <x v="15"/>
    <n v="10.55"/>
  </r>
  <r>
    <x v="20"/>
    <x v="16"/>
    <n v="10.51"/>
  </r>
  <r>
    <x v="20"/>
    <x v="17"/>
    <n v="10.51"/>
  </r>
  <r>
    <x v="20"/>
    <x v="18"/>
    <n v="10.51"/>
  </r>
  <r>
    <x v="20"/>
    <x v="19"/>
    <n v="10.55"/>
  </r>
  <r>
    <x v="20"/>
    <x v="20"/>
    <n v="10.51"/>
  </r>
  <r>
    <x v="20"/>
    <x v="21"/>
    <n v="10.51"/>
  </r>
  <r>
    <x v="20"/>
    <x v="22"/>
    <n v="10.51"/>
  </r>
  <r>
    <x v="20"/>
    <x v="23"/>
    <n v="10.55"/>
  </r>
  <r>
    <x v="21"/>
    <x v="0"/>
    <n v="10.51"/>
  </r>
  <r>
    <x v="21"/>
    <x v="1"/>
    <n v="10.51"/>
  </r>
  <r>
    <x v="21"/>
    <x v="2"/>
    <n v="10.51"/>
  </r>
  <r>
    <x v="21"/>
    <x v="3"/>
    <n v="10.55"/>
  </r>
  <r>
    <x v="21"/>
    <x v="4"/>
    <n v="10.51"/>
  </r>
  <r>
    <x v="21"/>
    <x v="5"/>
    <n v="10.51"/>
  </r>
  <r>
    <x v="21"/>
    <x v="6"/>
    <n v="10.51"/>
  </r>
  <r>
    <x v="21"/>
    <x v="7"/>
    <n v="10.55"/>
  </r>
  <r>
    <x v="21"/>
    <x v="8"/>
    <n v="10.51"/>
  </r>
  <r>
    <x v="21"/>
    <x v="9"/>
    <n v="10.51"/>
  </r>
  <r>
    <x v="21"/>
    <x v="10"/>
    <n v="10.51"/>
  </r>
  <r>
    <x v="21"/>
    <x v="11"/>
    <n v="10.55"/>
  </r>
  <r>
    <x v="21"/>
    <x v="12"/>
    <n v="10.51"/>
  </r>
  <r>
    <x v="21"/>
    <x v="13"/>
    <n v="10.51"/>
  </r>
  <r>
    <x v="21"/>
    <x v="14"/>
    <n v="10.51"/>
  </r>
  <r>
    <x v="21"/>
    <x v="15"/>
    <n v="10.55"/>
  </r>
  <r>
    <x v="21"/>
    <x v="16"/>
    <n v="10.51"/>
  </r>
  <r>
    <x v="21"/>
    <x v="17"/>
    <n v="10.51"/>
  </r>
  <r>
    <x v="21"/>
    <x v="18"/>
    <n v="10.51"/>
  </r>
  <r>
    <x v="21"/>
    <x v="19"/>
    <n v="10.55"/>
  </r>
  <r>
    <x v="21"/>
    <x v="20"/>
    <n v="10.51"/>
  </r>
  <r>
    <x v="21"/>
    <x v="21"/>
    <n v="10.51"/>
  </r>
  <r>
    <x v="21"/>
    <x v="22"/>
    <n v="10.51"/>
  </r>
  <r>
    <x v="21"/>
    <x v="23"/>
    <n v="10.55"/>
  </r>
  <r>
    <x v="22"/>
    <x v="0"/>
    <n v="10.51"/>
  </r>
  <r>
    <x v="22"/>
    <x v="1"/>
    <n v="10.51"/>
  </r>
  <r>
    <x v="22"/>
    <x v="2"/>
    <n v="10.51"/>
  </r>
  <r>
    <x v="22"/>
    <x v="3"/>
    <n v="10.55"/>
  </r>
  <r>
    <x v="22"/>
    <x v="4"/>
    <n v="10.51"/>
  </r>
  <r>
    <x v="22"/>
    <x v="5"/>
    <n v="10.51"/>
  </r>
  <r>
    <x v="22"/>
    <x v="6"/>
    <n v="10.51"/>
  </r>
  <r>
    <x v="22"/>
    <x v="7"/>
    <n v="10.55"/>
  </r>
  <r>
    <x v="22"/>
    <x v="8"/>
    <n v="10.51"/>
  </r>
  <r>
    <x v="22"/>
    <x v="9"/>
    <n v="10.51"/>
  </r>
  <r>
    <x v="22"/>
    <x v="10"/>
    <n v="10.51"/>
  </r>
  <r>
    <x v="22"/>
    <x v="11"/>
    <n v="10.55"/>
  </r>
  <r>
    <x v="22"/>
    <x v="12"/>
    <n v="10.51"/>
  </r>
  <r>
    <x v="22"/>
    <x v="13"/>
    <n v="10.51"/>
  </r>
  <r>
    <x v="22"/>
    <x v="14"/>
    <n v="10.51"/>
  </r>
  <r>
    <x v="22"/>
    <x v="15"/>
    <n v="19.71"/>
  </r>
  <r>
    <x v="22"/>
    <x v="16"/>
    <n v="21.14"/>
  </r>
  <r>
    <x v="22"/>
    <x v="17"/>
    <n v="23.95"/>
  </r>
  <r>
    <x v="22"/>
    <x v="18"/>
    <n v="21.56"/>
  </r>
  <r>
    <x v="22"/>
    <x v="19"/>
    <n v="24.25"/>
  </r>
  <r>
    <x v="22"/>
    <x v="20"/>
    <n v="23.48"/>
  </r>
  <r>
    <x v="22"/>
    <x v="21"/>
    <n v="22.79"/>
  </r>
  <r>
    <x v="22"/>
    <x v="22"/>
    <n v="20.170000000000002"/>
  </r>
  <r>
    <x v="22"/>
    <x v="23"/>
    <n v="21.29"/>
  </r>
  <r>
    <x v="23"/>
    <x v="0"/>
    <n v="19.25"/>
  </r>
  <r>
    <x v="23"/>
    <x v="1"/>
    <n v="20.37"/>
  </r>
  <r>
    <x v="23"/>
    <x v="2"/>
    <n v="20.440000000000001"/>
  </r>
  <r>
    <x v="23"/>
    <x v="3"/>
    <n v="20.329999999999998"/>
  </r>
  <r>
    <x v="23"/>
    <x v="4"/>
    <n v="20.37"/>
  </r>
  <r>
    <x v="23"/>
    <x v="5"/>
    <n v="23.25"/>
  </r>
  <r>
    <x v="23"/>
    <x v="6"/>
    <n v="19.64"/>
  </r>
  <r>
    <x v="23"/>
    <x v="7"/>
    <n v="20.75"/>
  </r>
  <r>
    <x v="23"/>
    <x v="8"/>
    <n v="21.87"/>
  </r>
  <r>
    <x v="23"/>
    <x v="9"/>
    <n v="22.56"/>
  </r>
  <r>
    <x v="23"/>
    <x v="10"/>
    <n v="20.94"/>
  </r>
  <r>
    <x v="23"/>
    <x v="11"/>
    <n v="20.21"/>
  </r>
  <r>
    <x v="23"/>
    <x v="12"/>
    <n v="19.170000000000002"/>
  </r>
  <r>
    <x v="23"/>
    <x v="13"/>
    <n v="19.100000000000001"/>
  </r>
  <r>
    <x v="23"/>
    <x v="14"/>
    <n v="20.79"/>
  </r>
  <r>
    <x v="23"/>
    <x v="15"/>
    <n v="22.37"/>
  </r>
  <r>
    <x v="23"/>
    <x v="16"/>
    <n v="21.68"/>
  </r>
  <r>
    <x v="23"/>
    <x v="17"/>
    <n v="22.68"/>
  </r>
  <r>
    <x v="23"/>
    <x v="18"/>
    <n v="22.79"/>
  </r>
  <r>
    <x v="23"/>
    <x v="19"/>
    <n v="23.1"/>
  </r>
  <r>
    <x v="23"/>
    <x v="20"/>
    <n v="22.21"/>
  </r>
  <r>
    <x v="23"/>
    <x v="21"/>
    <n v="20.440000000000001"/>
  </r>
  <r>
    <x v="23"/>
    <x v="22"/>
    <n v="22.37"/>
  </r>
  <r>
    <x v="23"/>
    <x v="23"/>
    <n v="23.48"/>
  </r>
  <r>
    <x v="24"/>
    <x v="0"/>
    <n v="21.64"/>
  </r>
  <r>
    <x v="24"/>
    <x v="1"/>
    <n v="20.75"/>
  </r>
  <r>
    <x v="24"/>
    <x v="2"/>
    <n v="21.6"/>
  </r>
  <r>
    <x v="24"/>
    <x v="3"/>
    <n v="21.64"/>
  </r>
  <r>
    <x v="24"/>
    <x v="4"/>
    <n v="23.33"/>
  </r>
  <r>
    <x v="24"/>
    <x v="5"/>
    <n v="25.22"/>
  </r>
  <r>
    <x v="24"/>
    <x v="6"/>
    <n v="26.22"/>
  </r>
  <r>
    <x v="24"/>
    <x v="7"/>
    <n v="23.29"/>
  </r>
  <r>
    <x v="24"/>
    <x v="8"/>
    <n v="20.52"/>
  </r>
  <r>
    <x v="24"/>
    <x v="9"/>
    <n v="20.329999999999998"/>
  </r>
  <r>
    <x v="24"/>
    <x v="10"/>
    <n v="19.52"/>
  </r>
  <r>
    <x v="24"/>
    <x v="11"/>
    <n v="18.52"/>
  </r>
  <r>
    <x v="24"/>
    <x v="12"/>
    <n v="21.95"/>
  </r>
  <r>
    <x v="24"/>
    <x v="13"/>
    <n v="21.56"/>
  </r>
  <r>
    <x v="24"/>
    <x v="14"/>
    <n v="22.37"/>
  </r>
  <r>
    <x v="24"/>
    <x v="15"/>
    <n v="23.22"/>
  </r>
  <r>
    <x v="24"/>
    <x v="16"/>
    <n v="22.6"/>
  </r>
  <r>
    <x v="24"/>
    <x v="17"/>
    <n v="22.6"/>
  </r>
  <r>
    <x v="24"/>
    <x v="18"/>
    <n v="22.95"/>
  </r>
  <r>
    <x v="24"/>
    <x v="19"/>
    <n v="22.95"/>
  </r>
  <r>
    <x v="24"/>
    <x v="20"/>
    <n v="21.14"/>
  </r>
  <r>
    <x v="24"/>
    <x v="21"/>
    <n v="24.02"/>
  </r>
  <r>
    <x v="24"/>
    <x v="22"/>
    <n v="20.41"/>
  </r>
  <r>
    <x v="24"/>
    <x v="23"/>
    <n v="23.37"/>
  </r>
  <r>
    <x v="25"/>
    <x v="0"/>
    <n v="23.22"/>
  </r>
  <r>
    <x v="25"/>
    <x v="1"/>
    <n v="21.41"/>
  </r>
  <r>
    <x v="25"/>
    <x v="2"/>
    <n v="22.41"/>
  </r>
  <r>
    <x v="25"/>
    <x v="3"/>
    <n v="21.33"/>
  </r>
  <r>
    <x v="25"/>
    <x v="4"/>
    <n v="19.559999999999999"/>
  </r>
  <r>
    <x v="25"/>
    <x v="5"/>
    <n v="21.44"/>
  </r>
  <r>
    <x v="25"/>
    <x v="6"/>
    <n v="21.44"/>
  </r>
  <r>
    <x v="25"/>
    <x v="7"/>
    <n v="14.24"/>
  </r>
  <r>
    <x v="25"/>
    <x v="8"/>
    <n v="16.86"/>
  </r>
  <r>
    <x v="25"/>
    <x v="9"/>
    <n v="16.71"/>
  </r>
  <r>
    <x v="25"/>
    <x v="10"/>
    <n v="17.52"/>
  </r>
  <r>
    <x v="25"/>
    <x v="11"/>
    <n v="13.01"/>
  </r>
  <r>
    <x v="25"/>
    <x v="12"/>
    <n v="15.59"/>
  </r>
  <r>
    <x v="25"/>
    <x v="13"/>
    <n v="14.51"/>
  </r>
  <r>
    <x v="25"/>
    <x v="14"/>
    <n v="14.51"/>
  </r>
  <r>
    <x v="25"/>
    <x v="15"/>
    <n v="15.4"/>
  </r>
  <r>
    <x v="25"/>
    <x v="16"/>
    <n v="17.29"/>
  </r>
  <r>
    <x v="25"/>
    <x v="17"/>
    <n v="16.32"/>
  </r>
  <r>
    <x v="25"/>
    <x v="18"/>
    <n v="19.170000000000002"/>
  </r>
  <r>
    <x v="25"/>
    <x v="19"/>
    <n v="16.670000000000002"/>
  </r>
  <r>
    <x v="25"/>
    <x v="20"/>
    <n v="16.75"/>
  </r>
  <r>
    <x v="25"/>
    <x v="21"/>
    <n v="13.28"/>
  </r>
  <r>
    <x v="25"/>
    <x v="22"/>
    <n v="11.63"/>
  </r>
  <r>
    <x v="25"/>
    <x v="23"/>
    <n v="11.63"/>
  </r>
  <r>
    <x v="26"/>
    <x v="0"/>
    <n v="9.82"/>
  </r>
  <r>
    <x v="26"/>
    <x v="1"/>
    <n v="8.01"/>
  </r>
  <r>
    <x v="26"/>
    <x v="2"/>
    <n v="8.09"/>
  </r>
  <r>
    <x v="26"/>
    <x v="3"/>
    <n v="8.0500000000000007"/>
  </r>
  <r>
    <x v="26"/>
    <x v="4"/>
    <n v="8.1199999999999992"/>
  </r>
  <r>
    <x v="26"/>
    <x v="5"/>
    <n v="8.0500000000000007"/>
  </r>
  <r>
    <x v="26"/>
    <x v="6"/>
    <n v="7.24"/>
  </r>
  <r>
    <x v="26"/>
    <x v="7"/>
    <n v="7.16"/>
  </r>
  <r>
    <x v="26"/>
    <x v="8"/>
    <n v="8.93"/>
  </r>
  <r>
    <x v="26"/>
    <x v="9"/>
    <n v="10.63"/>
  </r>
  <r>
    <x v="26"/>
    <x v="10"/>
    <n v="9.66"/>
  </r>
  <r>
    <x v="26"/>
    <x v="11"/>
    <n v="8.7799999999999994"/>
  </r>
  <r>
    <x v="26"/>
    <x v="12"/>
    <n v="8.6199999999999992"/>
  </r>
  <r>
    <x v="26"/>
    <x v="13"/>
    <n v="6.01"/>
  </r>
  <r>
    <x v="26"/>
    <x v="14"/>
    <n v="4.2699999999999996"/>
  </r>
  <r>
    <x v="26"/>
    <x v="15"/>
    <n v="4.2699999999999996"/>
  </r>
  <r>
    <x v="26"/>
    <x v="16"/>
    <n v="4.2699999999999996"/>
  </r>
  <r>
    <x v="26"/>
    <x v="17"/>
    <n v="3.43"/>
  </r>
  <r>
    <x v="26"/>
    <x v="18"/>
    <n v="3.43"/>
  </r>
  <r>
    <x v="26"/>
    <x v="19"/>
    <n v="3.46"/>
  </r>
  <r>
    <x v="26"/>
    <x v="20"/>
    <n v="3.5"/>
  </r>
  <r>
    <x v="26"/>
    <x v="21"/>
    <n v="3.5"/>
  </r>
  <r>
    <x v="26"/>
    <x v="22"/>
    <n v="2.66"/>
  </r>
  <r>
    <x v="26"/>
    <x v="23"/>
    <n v="3.58"/>
  </r>
  <r>
    <x v="27"/>
    <x v="0"/>
    <n v="4.43"/>
  </r>
  <r>
    <x v="27"/>
    <x v="1"/>
    <n v="2.66"/>
  </r>
  <r>
    <x v="27"/>
    <x v="2"/>
    <n v="3.58"/>
  </r>
  <r>
    <x v="27"/>
    <x v="3"/>
    <n v="3.58"/>
  </r>
  <r>
    <x v="27"/>
    <x v="4"/>
    <n v="4.47"/>
  </r>
  <r>
    <x v="27"/>
    <x v="5"/>
    <n v="2.69"/>
  </r>
  <r>
    <x v="27"/>
    <x v="6"/>
    <n v="4.5"/>
  </r>
  <r>
    <x v="27"/>
    <x v="7"/>
    <n v="3.62"/>
  </r>
  <r>
    <x v="27"/>
    <x v="8"/>
    <n v="2.66"/>
  </r>
  <r>
    <x v="27"/>
    <x v="9"/>
    <n v="3.5"/>
  </r>
  <r>
    <x v="27"/>
    <x v="10"/>
    <n v="3.46"/>
  </r>
  <r>
    <x v="27"/>
    <x v="11"/>
    <n v="2.58"/>
  </r>
  <r>
    <x v="27"/>
    <x v="12"/>
    <n v="3.43"/>
  </r>
  <r>
    <x v="27"/>
    <x v="13"/>
    <n v="3.39"/>
  </r>
  <r>
    <x v="27"/>
    <x v="14"/>
    <n v="3.39"/>
  </r>
  <r>
    <x v="27"/>
    <x v="15"/>
    <n v="3.39"/>
  </r>
  <r>
    <x v="27"/>
    <x v="16"/>
    <n v="3.43"/>
  </r>
  <r>
    <x v="27"/>
    <x v="17"/>
    <n v="2.58"/>
  </r>
  <r>
    <x v="27"/>
    <x v="18"/>
    <n v="3.5"/>
  </r>
  <r>
    <x v="27"/>
    <x v="19"/>
    <n v="3.54"/>
  </r>
  <r>
    <x v="27"/>
    <x v="20"/>
    <n v="2.66"/>
  </r>
  <r>
    <x v="27"/>
    <x v="21"/>
    <n v="3.58"/>
  </r>
  <r>
    <x v="27"/>
    <x v="22"/>
    <n v="2.69"/>
  </r>
  <r>
    <x v="27"/>
    <x v="23"/>
    <n v="3.58"/>
  </r>
  <r>
    <x v="28"/>
    <x v="0"/>
    <n v="3.62"/>
  </r>
  <r>
    <x v="28"/>
    <x v="1"/>
    <n v="2.73"/>
  </r>
  <r>
    <x v="28"/>
    <x v="2"/>
    <n v="3.66"/>
  </r>
  <r>
    <x v="28"/>
    <x v="3"/>
    <n v="3.62"/>
  </r>
  <r>
    <x v="28"/>
    <x v="4"/>
    <n v="3.66"/>
  </r>
  <r>
    <x v="28"/>
    <x v="5"/>
    <n v="3.66"/>
  </r>
  <r>
    <x v="28"/>
    <x v="6"/>
    <n v="3.62"/>
  </r>
  <r>
    <x v="28"/>
    <x v="7"/>
    <n v="3.66"/>
  </r>
  <r>
    <x v="28"/>
    <x v="8"/>
    <n v="3.62"/>
  </r>
  <r>
    <x v="28"/>
    <x v="9"/>
    <n v="3.62"/>
  </r>
  <r>
    <x v="28"/>
    <x v="10"/>
    <n v="6.2"/>
  </r>
  <r>
    <x v="28"/>
    <x v="11"/>
    <n v="7.97"/>
  </r>
  <r>
    <x v="28"/>
    <x v="12"/>
    <n v="6.08"/>
  </r>
  <r>
    <x v="28"/>
    <x v="13"/>
    <n v="6.04"/>
  </r>
  <r>
    <x v="28"/>
    <x v="14"/>
    <n v="6.01"/>
  </r>
  <r>
    <x v="28"/>
    <x v="15"/>
    <n v="8.59"/>
  </r>
  <r>
    <x v="28"/>
    <x v="16"/>
    <n v="8.6199999999999992"/>
  </r>
  <r>
    <x v="28"/>
    <x v="17"/>
    <n v="11.32"/>
  </r>
  <r>
    <x v="28"/>
    <x v="18"/>
    <n v="11.43"/>
  </r>
  <r>
    <x v="28"/>
    <x v="19"/>
    <n v="8.86"/>
  </r>
  <r>
    <x v="28"/>
    <x v="20"/>
    <n v="10.74"/>
  </r>
  <r>
    <x v="28"/>
    <x v="21"/>
    <n v="11.7"/>
  </r>
  <r>
    <x v="28"/>
    <x v="22"/>
    <n v="13.55"/>
  </r>
  <r>
    <x v="28"/>
    <x v="23"/>
    <n v="17.899999999999999"/>
  </r>
  <r>
    <x v="29"/>
    <x v="0"/>
    <n v="17.899999999999999"/>
  </r>
  <r>
    <x v="29"/>
    <x v="1"/>
    <n v="16.25"/>
  </r>
  <r>
    <x v="29"/>
    <x v="2"/>
    <n v="17.940000000000001"/>
  </r>
  <r>
    <x v="29"/>
    <x v="3"/>
    <n v="16.170000000000002"/>
  </r>
  <r>
    <x v="29"/>
    <x v="4"/>
    <n v="20.91"/>
  </r>
  <r>
    <x v="29"/>
    <x v="5"/>
    <n v="21.68"/>
  </r>
  <r>
    <x v="29"/>
    <x v="6"/>
    <n v="20.94"/>
  </r>
  <r>
    <x v="29"/>
    <x v="7"/>
    <n v="25.26"/>
  </r>
  <r>
    <x v="29"/>
    <x v="8"/>
    <n v="26.95"/>
  </r>
  <r>
    <x v="29"/>
    <x v="9"/>
    <n v="25.72"/>
  </r>
  <r>
    <x v="29"/>
    <x v="10"/>
    <n v="24.91"/>
  </r>
  <r>
    <x v="29"/>
    <x v="11"/>
    <n v="24.64"/>
  </r>
  <r>
    <x v="29"/>
    <x v="12"/>
    <n v="21.75"/>
  </r>
  <r>
    <x v="29"/>
    <x v="13"/>
    <n v="21.79"/>
  </r>
  <r>
    <x v="29"/>
    <x v="14"/>
    <n v="23.33"/>
  </r>
  <r>
    <x v="29"/>
    <x v="15"/>
    <n v="22.45"/>
  </r>
  <r>
    <x v="29"/>
    <x v="16"/>
    <n v="21.68"/>
  </r>
  <r>
    <x v="29"/>
    <x v="17"/>
    <n v="23.48"/>
  </r>
  <r>
    <x v="29"/>
    <x v="18"/>
    <n v="21.83"/>
  </r>
  <r>
    <x v="29"/>
    <x v="19"/>
    <n v="23.02"/>
  </r>
  <r>
    <x v="29"/>
    <x v="20"/>
    <n v="25.68"/>
  </r>
  <r>
    <x v="29"/>
    <x v="21"/>
    <n v="23.33"/>
  </r>
  <r>
    <x v="29"/>
    <x v="22"/>
    <n v="24.06"/>
  </r>
  <r>
    <x v="29"/>
    <x v="23"/>
    <n v="23.18"/>
  </r>
  <r>
    <x v="30"/>
    <x v="0"/>
    <n v="22.37"/>
  </r>
  <r>
    <x v="30"/>
    <x v="1"/>
    <n v="24.18"/>
  </r>
  <r>
    <x v="30"/>
    <x v="2"/>
    <n v="23.25"/>
  </r>
  <r>
    <x v="30"/>
    <x v="3"/>
    <n v="24.1"/>
  </r>
  <r>
    <x v="30"/>
    <x v="4"/>
    <n v="24.1"/>
  </r>
  <r>
    <x v="30"/>
    <x v="5"/>
    <n v="23.14"/>
  </r>
  <r>
    <x v="30"/>
    <x v="6"/>
    <n v="24.91"/>
  </r>
  <r>
    <x v="30"/>
    <x v="7"/>
    <n v="25.02"/>
  </r>
  <r>
    <x v="30"/>
    <x v="8"/>
    <n v="23.1"/>
  </r>
  <r>
    <x v="30"/>
    <x v="9"/>
    <n v="23.99"/>
  </r>
  <r>
    <x v="30"/>
    <x v="10"/>
    <n v="23.02"/>
  </r>
  <r>
    <x v="30"/>
    <x v="11"/>
    <n v="24.14"/>
  </r>
  <r>
    <x v="30"/>
    <x v="12"/>
    <n v="22.06"/>
  </r>
  <r>
    <x v="30"/>
    <x v="13"/>
    <n v="23.68"/>
  </r>
  <r>
    <x v="30"/>
    <x v="14"/>
    <n v="21.02"/>
  </r>
  <r>
    <x v="30"/>
    <x v="15"/>
    <n v="22.6"/>
  </r>
  <r>
    <x v="30"/>
    <x v="16"/>
    <n v="20.98"/>
  </r>
  <r>
    <x v="30"/>
    <x v="17"/>
    <n v="20.25"/>
  </r>
  <r>
    <x v="30"/>
    <x v="18"/>
    <n v="20.37"/>
  </r>
  <r>
    <x v="30"/>
    <x v="19"/>
    <n v="21.21"/>
  </r>
  <r>
    <x v="30"/>
    <x v="20"/>
    <n v="20.329999999999998"/>
  </r>
  <r>
    <x v="30"/>
    <x v="21"/>
    <n v="19.52"/>
  </r>
  <r>
    <x v="30"/>
    <x v="22"/>
    <n v="19.75"/>
  </r>
  <r>
    <x v="30"/>
    <x v="23"/>
    <n v="21.68"/>
  </r>
  <r>
    <x v="31"/>
    <x v="0"/>
    <n v="17.829999999999998"/>
  </r>
  <r>
    <x v="31"/>
    <x v="1"/>
    <n v="19.059999999999999"/>
  </r>
  <r>
    <x v="31"/>
    <x v="2"/>
    <n v="22.79"/>
  </r>
  <r>
    <x v="31"/>
    <x v="3"/>
    <n v="22.56"/>
  </r>
  <r>
    <x v="31"/>
    <x v="4"/>
    <n v="23.83"/>
  </r>
  <r>
    <x v="31"/>
    <x v="5"/>
    <n v="25.26"/>
  </r>
  <r>
    <x v="31"/>
    <x v="6"/>
    <n v="28.07"/>
  </r>
  <r>
    <x v="31"/>
    <x v="7"/>
    <n v="26.95"/>
  </r>
  <r>
    <x v="31"/>
    <x v="8"/>
    <n v="28.14"/>
  </r>
  <r>
    <x v="31"/>
    <x v="9"/>
    <n v="26.72"/>
  </r>
  <r>
    <x v="31"/>
    <x v="10"/>
    <n v="25.1"/>
  </r>
  <r>
    <x v="31"/>
    <x v="11"/>
    <n v="24.37"/>
  </r>
  <r>
    <x v="31"/>
    <x v="12"/>
    <n v="24.1"/>
  </r>
  <r>
    <x v="31"/>
    <x v="13"/>
    <n v="24.49"/>
  </r>
  <r>
    <x v="31"/>
    <x v="14"/>
    <n v="22.25"/>
  </r>
  <r>
    <x v="31"/>
    <x v="15"/>
    <n v="22.37"/>
  </r>
  <r>
    <x v="31"/>
    <x v="16"/>
    <n v="24.06"/>
  </r>
  <r>
    <x v="31"/>
    <x v="17"/>
    <n v="24.1"/>
  </r>
  <r>
    <x v="31"/>
    <x v="18"/>
    <n v="24.25"/>
  </r>
  <r>
    <x v="31"/>
    <x v="19"/>
    <n v="22.56"/>
  </r>
  <r>
    <x v="31"/>
    <x v="20"/>
    <n v="24.68"/>
  </r>
  <r>
    <x v="31"/>
    <x v="21"/>
    <n v="24.95"/>
  </r>
  <r>
    <x v="31"/>
    <x v="22"/>
    <n v="24.95"/>
  </r>
  <r>
    <x v="31"/>
    <x v="23"/>
    <n v="26.3"/>
  </r>
  <r>
    <x v="32"/>
    <x v="0"/>
    <n v="24.64"/>
  </r>
  <r>
    <x v="32"/>
    <x v="1"/>
    <n v="24.41"/>
  </r>
  <r>
    <x v="32"/>
    <x v="2"/>
    <n v="25.49"/>
  </r>
  <r>
    <x v="32"/>
    <x v="3"/>
    <n v="24.52"/>
  </r>
  <r>
    <x v="32"/>
    <x v="4"/>
    <n v="25.56"/>
  </r>
  <r>
    <x v="32"/>
    <x v="5"/>
    <n v="26.26"/>
  </r>
  <r>
    <x v="32"/>
    <x v="6"/>
    <n v="24.45"/>
  </r>
  <r>
    <x v="32"/>
    <x v="7"/>
    <n v="19.170000000000002"/>
  </r>
  <r>
    <x v="32"/>
    <x v="8"/>
    <n v="19.940000000000001"/>
  </r>
  <r>
    <x v="32"/>
    <x v="9"/>
    <n v="18.899999999999999"/>
  </r>
  <r>
    <x v="32"/>
    <x v="10"/>
    <n v="23.25"/>
  </r>
  <r>
    <x v="32"/>
    <x v="11"/>
    <n v="19.71"/>
  </r>
  <r>
    <x v="32"/>
    <x v="12"/>
    <n v="22.25"/>
  </r>
  <r>
    <x v="32"/>
    <x v="13"/>
    <n v="22.33"/>
  </r>
  <r>
    <x v="32"/>
    <x v="14"/>
    <n v="18.559999999999999"/>
  </r>
  <r>
    <x v="32"/>
    <x v="15"/>
    <n v="18.600000000000001"/>
  </r>
  <r>
    <x v="32"/>
    <x v="16"/>
    <n v="17.79"/>
  </r>
  <r>
    <x v="32"/>
    <x v="17"/>
    <n v="22.25"/>
  </r>
  <r>
    <x v="32"/>
    <x v="18"/>
    <n v="21.37"/>
  </r>
  <r>
    <x v="32"/>
    <x v="19"/>
    <n v="20.56"/>
  </r>
  <r>
    <x v="32"/>
    <x v="20"/>
    <n v="20.75"/>
  </r>
  <r>
    <x v="32"/>
    <x v="21"/>
    <n v="21.6"/>
  </r>
  <r>
    <x v="32"/>
    <x v="22"/>
    <n v="21.68"/>
  </r>
  <r>
    <x v="32"/>
    <x v="23"/>
    <n v="22.6"/>
  </r>
  <r>
    <x v="33"/>
    <x v="0"/>
    <n v="20.75"/>
  </r>
  <r>
    <x v="33"/>
    <x v="1"/>
    <n v="21.64"/>
  </r>
  <r>
    <x v="33"/>
    <x v="2"/>
    <n v="21.64"/>
  </r>
  <r>
    <x v="33"/>
    <x v="3"/>
    <n v="21.68"/>
  </r>
  <r>
    <x v="33"/>
    <x v="4"/>
    <n v="20.87"/>
  </r>
  <r>
    <x v="33"/>
    <x v="5"/>
    <n v="20.75"/>
  </r>
  <r>
    <x v="33"/>
    <x v="6"/>
    <n v="20.79"/>
  </r>
  <r>
    <x v="33"/>
    <x v="7"/>
    <n v="19.170000000000002"/>
  </r>
  <r>
    <x v="33"/>
    <x v="8"/>
    <n v="15.28"/>
  </r>
  <r>
    <x v="33"/>
    <x v="9"/>
    <n v="13.63"/>
  </r>
  <r>
    <x v="33"/>
    <x v="10"/>
    <n v="11.67"/>
  </r>
  <r>
    <x v="33"/>
    <x v="11"/>
    <n v="11.7"/>
  </r>
  <r>
    <x v="33"/>
    <x v="12"/>
    <n v="6.28"/>
  </r>
  <r>
    <x v="33"/>
    <x v="13"/>
    <n v="6.2"/>
  </r>
  <r>
    <x v="33"/>
    <x v="14"/>
    <n v="5.27"/>
  </r>
  <r>
    <x v="33"/>
    <x v="15"/>
    <n v="7.89"/>
  </r>
  <r>
    <x v="33"/>
    <x v="16"/>
    <n v="8.86"/>
  </r>
  <r>
    <x v="33"/>
    <x v="17"/>
    <n v="8.86"/>
  </r>
  <r>
    <x v="33"/>
    <x v="18"/>
    <n v="8.09"/>
  </r>
  <r>
    <x v="33"/>
    <x v="19"/>
    <n v="8.09"/>
  </r>
  <r>
    <x v="33"/>
    <x v="20"/>
    <n v="7.24"/>
  </r>
  <r>
    <x v="33"/>
    <x v="21"/>
    <n v="7.28"/>
  </r>
  <r>
    <x v="33"/>
    <x v="22"/>
    <n v="7.24"/>
  </r>
  <r>
    <x v="33"/>
    <x v="23"/>
    <n v="6.43"/>
  </r>
  <r>
    <x v="34"/>
    <x v="0"/>
    <n v="7.32"/>
  </r>
  <r>
    <x v="34"/>
    <x v="1"/>
    <n v="7.35"/>
  </r>
  <r>
    <x v="34"/>
    <x v="2"/>
    <n v="6.39"/>
  </r>
  <r>
    <x v="34"/>
    <x v="3"/>
    <n v="5.51"/>
  </r>
  <r>
    <x v="34"/>
    <x v="4"/>
    <n v="3.7"/>
  </r>
  <r>
    <x v="34"/>
    <x v="5"/>
    <n v="3.7"/>
  </r>
  <r>
    <x v="34"/>
    <x v="6"/>
    <n v="5.58"/>
  </r>
  <r>
    <x v="34"/>
    <x v="7"/>
    <n v="4.62"/>
  </r>
  <r>
    <x v="34"/>
    <x v="8"/>
    <n v="3.66"/>
  </r>
  <r>
    <x v="34"/>
    <x v="9"/>
    <n v="3.58"/>
  </r>
  <r>
    <x v="34"/>
    <x v="10"/>
    <n v="3.58"/>
  </r>
  <r>
    <x v="34"/>
    <x v="11"/>
    <n v="3.58"/>
  </r>
  <r>
    <x v="34"/>
    <x v="12"/>
    <n v="3.54"/>
  </r>
  <r>
    <x v="34"/>
    <x v="13"/>
    <n v="3.46"/>
  </r>
  <r>
    <x v="34"/>
    <x v="14"/>
    <n v="3.46"/>
  </r>
  <r>
    <x v="34"/>
    <x v="15"/>
    <n v="3.46"/>
  </r>
  <r>
    <x v="34"/>
    <x v="16"/>
    <n v="3.46"/>
  </r>
  <r>
    <x v="34"/>
    <x v="17"/>
    <n v="3.46"/>
  </r>
  <r>
    <x v="34"/>
    <x v="18"/>
    <n v="2.66"/>
  </r>
  <r>
    <x v="34"/>
    <x v="19"/>
    <n v="3.58"/>
  </r>
  <r>
    <x v="34"/>
    <x v="20"/>
    <n v="3.54"/>
  </r>
  <r>
    <x v="34"/>
    <x v="21"/>
    <n v="3.62"/>
  </r>
  <r>
    <x v="34"/>
    <x v="22"/>
    <n v="2.69"/>
  </r>
  <r>
    <x v="34"/>
    <x v="23"/>
    <n v="3.62"/>
  </r>
  <r>
    <x v="35"/>
    <x v="0"/>
    <n v="3.66"/>
  </r>
  <r>
    <x v="35"/>
    <x v="1"/>
    <n v="3.62"/>
  </r>
  <r>
    <x v="35"/>
    <x v="2"/>
    <n v="3.66"/>
  </r>
  <r>
    <x v="35"/>
    <x v="3"/>
    <n v="3.66"/>
  </r>
  <r>
    <x v="35"/>
    <x v="4"/>
    <n v="3.66"/>
  </r>
  <r>
    <x v="35"/>
    <x v="5"/>
    <n v="3.66"/>
  </r>
  <r>
    <x v="35"/>
    <x v="6"/>
    <n v="2.77"/>
  </r>
  <r>
    <x v="35"/>
    <x v="7"/>
    <n v="3.66"/>
  </r>
  <r>
    <x v="35"/>
    <x v="8"/>
    <n v="3.66"/>
  </r>
  <r>
    <x v="35"/>
    <x v="9"/>
    <n v="3.58"/>
  </r>
  <r>
    <x v="35"/>
    <x v="10"/>
    <n v="2.62"/>
  </r>
  <r>
    <x v="35"/>
    <x v="11"/>
    <n v="3.54"/>
  </r>
  <r>
    <x v="35"/>
    <x v="12"/>
    <n v="2.62"/>
  </r>
  <r>
    <x v="35"/>
    <x v="13"/>
    <n v="3.43"/>
  </r>
  <r>
    <x v="35"/>
    <x v="14"/>
    <n v="3.43"/>
  </r>
  <r>
    <x v="35"/>
    <x v="15"/>
    <n v="3.43"/>
  </r>
  <r>
    <x v="35"/>
    <x v="16"/>
    <n v="3.39"/>
  </r>
  <r>
    <x v="35"/>
    <x v="17"/>
    <n v="2.58"/>
  </r>
  <r>
    <x v="35"/>
    <x v="18"/>
    <n v="4.3499999999999996"/>
  </r>
  <r>
    <x v="35"/>
    <x v="19"/>
    <n v="4.3899999999999997"/>
  </r>
  <r>
    <x v="35"/>
    <x v="20"/>
    <n v="5.39"/>
  </r>
  <r>
    <x v="35"/>
    <x v="21"/>
    <n v="6.28"/>
  </r>
  <r>
    <x v="35"/>
    <x v="22"/>
    <n v="5.39"/>
  </r>
  <r>
    <x v="35"/>
    <x v="23"/>
    <n v="6.35"/>
  </r>
  <r>
    <x v="36"/>
    <x v="0"/>
    <n v="5.43"/>
  </r>
  <r>
    <x v="36"/>
    <x v="1"/>
    <n v="4.54"/>
  </r>
  <r>
    <x v="36"/>
    <x v="2"/>
    <n v="5.47"/>
  </r>
  <r>
    <x v="36"/>
    <x v="3"/>
    <n v="6.43"/>
  </r>
  <r>
    <x v="36"/>
    <x v="4"/>
    <n v="6.39"/>
  </r>
  <r>
    <x v="36"/>
    <x v="5"/>
    <n v="7.28"/>
  </r>
  <r>
    <x v="36"/>
    <x v="6"/>
    <n v="7.32"/>
  </r>
  <r>
    <x v="36"/>
    <x v="7"/>
    <n v="7.32"/>
  </r>
  <r>
    <x v="36"/>
    <x v="8"/>
    <n v="5.35"/>
  </r>
  <r>
    <x v="36"/>
    <x v="9"/>
    <n v="8.01"/>
  </r>
  <r>
    <x v="36"/>
    <x v="10"/>
    <n v="8.82"/>
  </r>
  <r>
    <x v="36"/>
    <x v="11"/>
    <n v="9.6999999999999993"/>
  </r>
  <r>
    <x v="36"/>
    <x v="12"/>
    <n v="12.28"/>
  </r>
  <r>
    <x v="36"/>
    <x v="13"/>
    <n v="11.28"/>
  </r>
  <r>
    <x v="36"/>
    <x v="14"/>
    <n v="11.24"/>
  </r>
  <r>
    <x v="36"/>
    <x v="15"/>
    <n v="10.28"/>
  </r>
  <r>
    <x v="36"/>
    <x v="16"/>
    <n v="12.13"/>
  </r>
  <r>
    <x v="36"/>
    <x v="17"/>
    <n v="11.2"/>
  </r>
  <r>
    <x v="36"/>
    <x v="18"/>
    <n v="13.9"/>
  </r>
  <r>
    <x v="36"/>
    <x v="19"/>
    <n v="18.48"/>
  </r>
  <r>
    <x v="36"/>
    <x v="20"/>
    <n v="16.82"/>
  </r>
  <r>
    <x v="36"/>
    <x v="21"/>
    <n v="17.71"/>
  </r>
  <r>
    <x v="36"/>
    <x v="22"/>
    <n v="17.79"/>
  </r>
  <r>
    <x v="36"/>
    <x v="23"/>
    <n v="20.48"/>
  </r>
  <r>
    <x v="37"/>
    <x v="0"/>
    <n v="21.41"/>
  </r>
  <r>
    <x v="37"/>
    <x v="1"/>
    <n v="20.440000000000001"/>
  </r>
  <r>
    <x v="37"/>
    <x v="2"/>
    <n v="21.29"/>
  </r>
  <r>
    <x v="37"/>
    <x v="3"/>
    <n v="21.37"/>
  </r>
  <r>
    <x v="37"/>
    <x v="4"/>
    <n v="22.21"/>
  </r>
  <r>
    <x v="37"/>
    <x v="5"/>
    <n v="26.72"/>
  </r>
  <r>
    <x v="37"/>
    <x v="6"/>
    <n v="29.72"/>
  </r>
  <r>
    <x v="37"/>
    <x v="7"/>
    <n v="33.229999999999997"/>
  </r>
  <r>
    <x v="37"/>
    <x v="8"/>
    <n v="29.38"/>
  </r>
  <r>
    <x v="37"/>
    <x v="9"/>
    <n v="29.53"/>
  </r>
  <r>
    <x v="37"/>
    <x v="10"/>
    <n v="28.99"/>
  </r>
  <r>
    <x v="37"/>
    <x v="11"/>
    <n v="25.76"/>
  </r>
  <r>
    <x v="37"/>
    <x v="12"/>
    <n v="27.18"/>
  </r>
  <r>
    <x v="37"/>
    <x v="13"/>
    <n v="26.91"/>
  </r>
  <r>
    <x v="37"/>
    <x v="14"/>
    <n v="26.99"/>
  </r>
  <r>
    <x v="37"/>
    <x v="15"/>
    <n v="28.68"/>
  </r>
  <r>
    <x v="37"/>
    <x v="16"/>
    <n v="26.03"/>
  </r>
  <r>
    <x v="37"/>
    <x v="17"/>
    <n v="28.72"/>
  </r>
  <r>
    <x v="37"/>
    <x v="18"/>
    <n v="28.11"/>
  </r>
  <r>
    <x v="37"/>
    <x v="19"/>
    <n v="28.18"/>
  </r>
  <r>
    <x v="37"/>
    <x v="20"/>
    <n v="29.14"/>
  </r>
  <r>
    <x v="37"/>
    <x v="21"/>
    <n v="29.11"/>
  </r>
  <r>
    <x v="37"/>
    <x v="22"/>
    <n v="28.45"/>
  </r>
  <r>
    <x v="37"/>
    <x v="23"/>
    <n v="28.53"/>
  </r>
  <r>
    <x v="38"/>
    <x v="0"/>
    <n v="27.64"/>
  </r>
  <r>
    <x v="38"/>
    <x v="1"/>
    <n v="25.87"/>
  </r>
  <r>
    <x v="38"/>
    <x v="2"/>
    <n v="23.22"/>
  </r>
  <r>
    <x v="38"/>
    <x v="3"/>
    <n v="24.95"/>
  </r>
  <r>
    <x v="38"/>
    <x v="4"/>
    <n v="26.87"/>
  </r>
  <r>
    <x v="38"/>
    <x v="5"/>
    <n v="26.8"/>
  </r>
  <r>
    <x v="38"/>
    <x v="6"/>
    <n v="30.41"/>
  </r>
  <r>
    <x v="38"/>
    <x v="7"/>
    <n v="29.68"/>
  </r>
  <r>
    <x v="38"/>
    <x v="8"/>
    <n v="28.68"/>
  </r>
  <r>
    <x v="38"/>
    <x v="9"/>
    <n v="31.92"/>
  </r>
  <r>
    <x v="38"/>
    <x v="10"/>
    <n v="30.34"/>
  </r>
  <r>
    <x v="38"/>
    <x v="11"/>
    <n v="29.22"/>
  </r>
  <r>
    <x v="38"/>
    <x v="12"/>
    <n v="27.95"/>
  </r>
  <r>
    <x v="38"/>
    <x v="13"/>
    <n v="28.14"/>
  </r>
  <r>
    <x v="38"/>
    <x v="14"/>
    <n v="28.03"/>
  </r>
  <r>
    <x v="38"/>
    <x v="15"/>
    <n v="25.56"/>
  </r>
  <r>
    <x v="38"/>
    <x v="16"/>
    <n v="24.87"/>
  </r>
  <r>
    <x v="38"/>
    <x v="17"/>
    <n v="24.68"/>
  </r>
  <r>
    <x v="38"/>
    <x v="18"/>
    <n v="23.75"/>
  </r>
  <r>
    <x v="38"/>
    <x v="19"/>
    <n v="21.37"/>
  </r>
  <r>
    <x v="38"/>
    <x v="20"/>
    <n v="22.18"/>
  </r>
  <r>
    <x v="38"/>
    <x v="21"/>
    <n v="21.25"/>
  </r>
  <r>
    <x v="38"/>
    <x v="22"/>
    <n v="22.14"/>
  </r>
  <r>
    <x v="38"/>
    <x v="23"/>
    <n v="24.06"/>
  </r>
  <r>
    <x v="39"/>
    <x v="0"/>
    <n v="24.91"/>
  </r>
  <r>
    <x v="39"/>
    <x v="1"/>
    <n v="23.06"/>
  </r>
  <r>
    <x v="39"/>
    <x v="2"/>
    <n v="24.95"/>
  </r>
  <r>
    <x v="39"/>
    <x v="3"/>
    <n v="26.57"/>
  </r>
  <r>
    <x v="39"/>
    <x v="4"/>
    <n v="24.1"/>
  </r>
  <r>
    <x v="39"/>
    <x v="5"/>
    <n v="25.02"/>
  </r>
  <r>
    <x v="39"/>
    <x v="6"/>
    <n v="24.99"/>
  </r>
  <r>
    <x v="39"/>
    <x v="7"/>
    <n v="24.91"/>
  </r>
  <r>
    <x v="39"/>
    <x v="8"/>
    <n v="22.18"/>
  </r>
  <r>
    <x v="39"/>
    <x v="9"/>
    <n v="23.14"/>
  </r>
  <r>
    <x v="39"/>
    <x v="10"/>
    <n v="24.95"/>
  </r>
  <r>
    <x v="39"/>
    <x v="11"/>
    <n v="23.99"/>
  </r>
  <r>
    <x v="39"/>
    <x v="12"/>
    <n v="22.25"/>
  </r>
  <r>
    <x v="39"/>
    <x v="13"/>
    <n v="22.41"/>
  </r>
  <r>
    <x v="39"/>
    <x v="14"/>
    <n v="24.14"/>
  </r>
  <r>
    <x v="39"/>
    <x v="15"/>
    <n v="23.91"/>
  </r>
  <r>
    <x v="39"/>
    <x v="16"/>
    <n v="21.33"/>
  </r>
  <r>
    <x v="39"/>
    <x v="17"/>
    <n v="24.06"/>
  </r>
  <r>
    <x v="39"/>
    <x v="18"/>
    <n v="21.37"/>
  </r>
  <r>
    <x v="39"/>
    <x v="19"/>
    <n v="20.52"/>
  </r>
  <r>
    <x v="39"/>
    <x v="20"/>
    <n v="22.21"/>
  </r>
  <r>
    <x v="39"/>
    <x v="21"/>
    <n v="22.37"/>
  </r>
  <r>
    <x v="39"/>
    <x v="22"/>
    <n v="23.18"/>
  </r>
  <r>
    <x v="39"/>
    <x v="23"/>
    <n v="24.95"/>
  </r>
  <r>
    <x v="40"/>
    <x v="0"/>
    <n v="22.25"/>
  </r>
  <r>
    <x v="40"/>
    <x v="1"/>
    <n v="21.6"/>
  </r>
  <r>
    <x v="40"/>
    <x v="2"/>
    <n v="19.75"/>
  </r>
  <r>
    <x v="40"/>
    <x v="3"/>
    <n v="20.71"/>
  </r>
  <r>
    <x v="40"/>
    <x v="4"/>
    <n v="20.56"/>
  </r>
  <r>
    <x v="40"/>
    <x v="5"/>
    <n v="20.6"/>
  </r>
  <r>
    <x v="40"/>
    <x v="6"/>
    <n v="18.75"/>
  </r>
  <r>
    <x v="40"/>
    <x v="7"/>
    <n v="18.79"/>
  </r>
  <r>
    <x v="40"/>
    <x v="8"/>
    <n v="18.79"/>
  </r>
  <r>
    <x v="40"/>
    <x v="9"/>
    <n v="18.63"/>
  </r>
  <r>
    <x v="40"/>
    <x v="10"/>
    <n v="19.559999999999999"/>
  </r>
  <r>
    <x v="40"/>
    <x v="11"/>
    <n v="18.670000000000002"/>
  </r>
  <r>
    <x v="40"/>
    <x v="12"/>
    <n v="17.79"/>
  </r>
  <r>
    <x v="40"/>
    <x v="13"/>
    <n v="19.600000000000001"/>
  </r>
  <r>
    <x v="40"/>
    <x v="14"/>
    <n v="19.25"/>
  </r>
  <r>
    <x v="40"/>
    <x v="15"/>
    <n v="18.440000000000001"/>
  </r>
  <r>
    <x v="40"/>
    <x v="16"/>
    <n v="20.14"/>
  </r>
  <r>
    <x v="40"/>
    <x v="17"/>
    <n v="18.52"/>
  </r>
  <r>
    <x v="40"/>
    <x v="18"/>
    <n v="17.59"/>
  </r>
  <r>
    <x v="40"/>
    <x v="19"/>
    <n v="18.63"/>
  </r>
  <r>
    <x v="40"/>
    <x v="20"/>
    <n v="16.82"/>
  </r>
  <r>
    <x v="40"/>
    <x v="21"/>
    <n v="15.13"/>
  </r>
  <r>
    <x v="40"/>
    <x v="22"/>
    <n v="13.47"/>
  </r>
  <r>
    <x v="40"/>
    <x v="23"/>
    <n v="12.55"/>
  </r>
  <r>
    <x v="41"/>
    <x v="0"/>
    <n v="8.0500000000000007"/>
  </r>
  <r>
    <x v="41"/>
    <x v="1"/>
    <n v="7.24"/>
  </r>
  <r>
    <x v="41"/>
    <x v="2"/>
    <n v="6.35"/>
  </r>
  <r>
    <x v="41"/>
    <x v="3"/>
    <n v="7.24"/>
  </r>
  <r>
    <x v="41"/>
    <x v="4"/>
    <n v="5.47"/>
  </r>
  <r>
    <x v="41"/>
    <x v="5"/>
    <n v="6.39"/>
  </r>
  <r>
    <x v="41"/>
    <x v="6"/>
    <n v="1.81"/>
  </r>
  <r>
    <x v="41"/>
    <x v="7"/>
    <n v="0.92"/>
  </r>
  <r>
    <x v="41"/>
    <x v="8"/>
    <n v="0.92"/>
  </r>
  <r>
    <x v="41"/>
    <x v="9"/>
    <n v="0.92"/>
  </r>
  <r>
    <x v="41"/>
    <x v="10"/>
    <n v="0.89"/>
  </r>
  <r>
    <x v="41"/>
    <x v="11"/>
    <n v="7.93"/>
  </r>
  <r>
    <x v="41"/>
    <x v="12"/>
    <n v="5.35"/>
  </r>
  <r>
    <x v="41"/>
    <x v="13"/>
    <n v="5.39"/>
  </r>
  <r>
    <x v="41"/>
    <x v="14"/>
    <n v="5.31"/>
  </r>
  <r>
    <x v="41"/>
    <x v="15"/>
    <n v="7.01"/>
  </r>
  <r>
    <x v="41"/>
    <x v="16"/>
    <n v="5.31"/>
  </r>
  <r>
    <x v="41"/>
    <x v="17"/>
    <n v="4.5"/>
  </r>
  <r>
    <x v="41"/>
    <x v="18"/>
    <n v="5.35"/>
  </r>
  <r>
    <x v="41"/>
    <x v="19"/>
    <n v="5.47"/>
  </r>
  <r>
    <x v="41"/>
    <x v="20"/>
    <n v="5.35"/>
  </r>
  <r>
    <x v="41"/>
    <x v="21"/>
    <n v="5.47"/>
  </r>
  <r>
    <x v="41"/>
    <x v="22"/>
    <n v="7.24"/>
  </r>
  <r>
    <x v="41"/>
    <x v="23"/>
    <n v="7.32"/>
  </r>
  <r>
    <x v="42"/>
    <x v="0"/>
    <n v="6.39"/>
  </r>
  <r>
    <x v="42"/>
    <x v="1"/>
    <n v="7.35"/>
  </r>
  <r>
    <x v="42"/>
    <x v="2"/>
    <n v="6.43"/>
  </r>
  <r>
    <x v="42"/>
    <x v="3"/>
    <n v="7.39"/>
  </r>
  <r>
    <x v="42"/>
    <x v="4"/>
    <n v="7.39"/>
  </r>
  <r>
    <x v="42"/>
    <x v="5"/>
    <n v="6.47"/>
  </r>
  <r>
    <x v="42"/>
    <x v="6"/>
    <n v="6.51"/>
  </r>
  <r>
    <x v="42"/>
    <x v="7"/>
    <n v="5.54"/>
  </r>
  <r>
    <x v="42"/>
    <x v="8"/>
    <n v="6.47"/>
  </r>
  <r>
    <x v="42"/>
    <x v="9"/>
    <n v="8.24"/>
  </r>
  <r>
    <x v="42"/>
    <x v="10"/>
    <n v="8.16"/>
  </r>
  <r>
    <x v="42"/>
    <x v="11"/>
    <n v="7.24"/>
  </r>
  <r>
    <x v="42"/>
    <x v="12"/>
    <n v="7.2"/>
  </r>
  <r>
    <x v="42"/>
    <x v="13"/>
    <n v="8.01"/>
  </r>
  <r>
    <x v="42"/>
    <x v="14"/>
    <n v="8.0500000000000007"/>
  </r>
  <r>
    <x v="42"/>
    <x v="15"/>
    <n v="7.16"/>
  </r>
  <r>
    <x v="42"/>
    <x v="16"/>
    <n v="8.09"/>
  </r>
  <r>
    <x v="42"/>
    <x v="17"/>
    <n v="7.2"/>
  </r>
  <r>
    <x v="42"/>
    <x v="18"/>
    <n v="11.74"/>
  </r>
  <r>
    <x v="42"/>
    <x v="19"/>
    <n v="12.71"/>
  </r>
  <r>
    <x v="42"/>
    <x v="20"/>
    <n v="13.59"/>
  </r>
  <r>
    <x v="42"/>
    <x v="21"/>
    <n v="16.29"/>
  </r>
  <r>
    <x v="42"/>
    <x v="22"/>
    <n v="18.09"/>
  </r>
  <r>
    <x v="42"/>
    <x v="23"/>
    <n v="18.13"/>
  </r>
  <r>
    <x v="43"/>
    <x v="0"/>
    <n v="17.170000000000002"/>
  </r>
  <r>
    <x v="43"/>
    <x v="1"/>
    <n v="18.98"/>
  </r>
  <r>
    <x v="43"/>
    <x v="2"/>
    <n v="18.899999999999999"/>
  </r>
  <r>
    <x v="43"/>
    <x v="3"/>
    <n v="19.98"/>
  </r>
  <r>
    <x v="43"/>
    <x v="4"/>
    <n v="18.329999999999998"/>
  </r>
  <r>
    <x v="43"/>
    <x v="5"/>
    <n v="22.1"/>
  </r>
  <r>
    <x v="43"/>
    <x v="6"/>
    <n v="21.75"/>
  </r>
  <r>
    <x v="43"/>
    <x v="7"/>
    <n v="20.83"/>
  </r>
  <r>
    <x v="43"/>
    <x v="8"/>
    <n v="28.07"/>
  </r>
  <r>
    <x v="43"/>
    <x v="9"/>
    <n v="25.49"/>
  </r>
  <r>
    <x v="43"/>
    <x v="10"/>
    <n v="25.29"/>
  </r>
  <r>
    <x v="43"/>
    <x v="11"/>
    <n v="24.18"/>
  </r>
  <r>
    <x v="43"/>
    <x v="12"/>
    <n v="23.14"/>
  </r>
  <r>
    <x v="43"/>
    <x v="13"/>
    <n v="22.37"/>
  </r>
  <r>
    <x v="43"/>
    <x v="14"/>
    <n v="22.41"/>
  </r>
  <r>
    <x v="43"/>
    <x v="15"/>
    <n v="25.95"/>
  </r>
  <r>
    <x v="43"/>
    <x v="16"/>
    <n v="27.1"/>
  </r>
  <r>
    <x v="43"/>
    <x v="17"/>
    <n v="25.1"/>
  </r>
  <r>
    <x v="43"/>
    <x v="18"/>
    <n v="26.14"/>
  </r>
  <r>
    <x v="43"/>
    <x v="19"/>
    <n v="28.03"/>
  </r>
  <r>
    <x v="43"/>
    <x v="20"/>
    <n v="27.99"/>
  </r>
  <r>
    <x v="43"/>
    <x v="21"/>
    <n v="28.11"/>
  </r>
  <r>
    <x v="43"/>
    <x v="22"/>
    <n v="28.88"/>
  </r>
  <r>
    <x v="43"/>
    <x v="23"/>
    <n v="28.88"/>
  </r>
  <r>
    <x v="44"/>
    <x v="0"/>
    <n v="26.22"/>
  </r>
  <r>
    <x v="44"/>
    <x v="1"/>
    <n v="27.14"/>
  </r>
  <r>
    <x v="44"/>
    <x v="2"/>
    <n v="27.1"/>
  </r>
  <r>
    <x v="44"/>
    <x v="3"/>
    <n v="26.49"/>
  </r>
  <r>
    <x v="44"/>
    <x v="4"/>
    <n v="27.37"/>
  </r>
  <r>
    <x v="44"/>
    <x v="5"/>
    <n v="30.07"/>
  </r>
  <r>
    <x v="44"/>
    <x v="6"/>
    <n v="28.99"/>
  </r>
  <r>
    <x v="44"/>
    <x v="7"/>
    <n v="29.07"/>
  </r>
  <r>
    <x v="44"/>
    <x v="8"/>
    <n v="30.72"/>
  </r>
  <r>
    <x v="44"/>
    <x v="9"/>
    <n v="29.53"/>
  </r>
  <r>
    <x v="44"/>
    <x v="10"/>
    <n v="27.84"/>
  </r>
  <r>
    <x v="44"/>
    <x v="11"/>
    <n v="23.56"/>
  </r>
  <r>
    <x v="44"/>
    <x v="12"/>
    <n v="21.6"/>
  </r>
  <r>
    <x v="44"/>
    <x v="13"/>
    <n v="22.21"/>
  </r>
  <r>
    <x v="44"/>
    <x v="14"/>
    <n v="20.329999999999998"/>
  </r>
  <r>
    <x v="44"/>
    <x v="15"/>
    <n v="21.33"/>
  </r>
  <r>
    <x v="44"/>
    <x v="16"/>
    <n v="25.6"/>
  </r>
  <r>
    <x v="44"/>
    <x v="17"/>
    <n v="24.14"/>
  </r>
  <r>
    <x v="44"/>
    <x v="18"/>
    <n v="25.1"/>
  </r>
  <r>
    <x v="44"/>
    <x v="19"/>
    <n v="25.14"/>
  </r>
  <r>
    <x v="44"/>
    <x v="20"/>
    <n v="25.41"/>
  </r>
  <r>
    <x v="44"/>
    <x v="21"/>
    <n v="25.22"/>
  </r>
  <r>
    <x v="44"/>
    <x v="22"/>
    <n v="26.37"/>
  </r>
  <r>
    <x v="44"/>
    <x v="23"/>
    <n v="25.33"/>
  </r>
  <r>
    <x v="45"/>
    <x v="0"/>
    <n v="23.68"/>
  </r>
  <r>
    <x v="45"/>
    <x v="1"/>
    <n v="21.79"/>
  </r>
  <r>
    <x v="45"/>
    <x v="2"/>
    <n v="24.41"/>
  </r>
  <r>
    <x v="45"/>
    <x v="3"/>
    <n v="24.37"/>
  </r>
  <r>
    <x v="45"/>
    <x v="4"/>
    <n v="23.72"/>
  </r>
  <r>
    <x v="45"/>
    <x v="5"/>
    <n v="22.75"/>
  </r>
  <r>
    <x v="45"/>
    <x v="6"/>
    <n v="22.06"/>
  </r>
  <r>
    <x v="45"/>
    <x v="7"/>
    <n v="22.79"/>
  </r>
  <r>
    <x v="45"/>
    <x v="8"/>
    <n v="21.83"/>
  </r>
  <r>
    <x v="45"/>
    <x v="9"/>
    <n v="24.33"/>
  </r>
  <r>
    <x v="45"/>
    <x v="10"/>
    <n v="22.6"/>
  </r>
  <r>
    <x v="45"/>
    <x v="11"/>
    <n v="24.33"/>
  </r>
  <r>
    <x v="45"/>
    <x v="12"/>
    <n v="20.52"/>
  </r>
  <r>
    <x v="45"/>
    <x v="13"/>
    <n v="21.21"/>
  </r>
  <r>
    <x v="45"/>
    <x v="14"/>
    <n v="20.29"/>
  </r>
  <r>
    <x v="45"/>
    <x v="15"/>
    <n v="18.440000000000001"/>
  </r>
  <r>
    <x v="45"/>
    <x v="16"/>
    <n v="19.37"/>
  </r>
  <r>
    <x v="45"/>
    <x v="17"/>
    <n v="18.52"/>
  </r>
  <r>
    <x v="45"/>
    <x v="18"/>
    <n v="18.79"/>
  </r>
  <r>
    <x v="45"/>
    <x v="19"/>
    <n v="19.75"/>
  </r>
  <r>
    <x v="45"/>
    <x v="20"/>
    <n v="20.83"/>
  </r>
  <r>
    <x v="45"/>
    <x v="21"/>
    <n v="21.64"/>
  </r>
  <r>
    <x v="45"/>
    <x v="22"/>
    <n v="22.64"/>
  </r>
  <r>
    <x v="45"/>
    <x v="23"/>
    <n v="22.56"/>
  </r>
  <r>
    <x v="46"/>
    <x v="0"/>
    <n v="22.68"/>
  </r>
  <r>
    <x v="46"/>
    <x v="1"/>
    <n v="22.71"/>
  </r>
  <r>
    <x v="46"/>
    <x v="2"/>
    <n v="21.79"/>
  </r>
  <r>
    <x v="46"/>
    <x v="3"/>
    <n v="19.79"/>
  </r>
  <r>
    <x v="46"/>
    <x v="4"/>
    <n v="18.940000000000001"/>
  </r>
  <r>
    <x v="46"/>
    <x v="5"/>
    <n v="20.94"/>
  </r>
  <r>
    <x v="46"/>
    <x v="6"/>
    <n v="21.64"/>
  </r>
  <r>
    <x v="46"/>
    <x v="7"/>
    <n v="22.68"/>
  </r>
  <r>
    <x v="46"/>
    <x v="8"/>
    <n v="21.6"/>
  </r>
  <r>
    <x v="46"/>
    <x v="9"/>
    <n v="17.829999999999998"/>
  </r>
  <r>
    <x v="46"/>
    <x v="10"/>
    <n v="19.64"/>
  </r>
  <r>
    <x v="46"/>
    <x v="11"/>
    <n v="17.79"/>
  </r>
  <r>
    <x v="46"/>
    <x v="12"/>
    <n v="19.329999999999998"/>
  </r>
  <r>
    <x v="46"/>
    <x v="13"/>
    <n v="19.13"/>
  </r>
  <r>
    <x v="46"/>
    <x v="14"/>
    <n v="19.329999999999998"/>
  </r>
  <r>
    <x v="46"/>
    <x v="15"/>
    <n v="19.899999999999999"/>
  </r>
  <r>
    <x v="46"/>
    <x v="16"/>
    <n v="18.36"/>
  </r>
  <r>
    <x v="46"/>
    <x v="17"/>
    <n v="18.440000000000001"/>
  </r>
  <r>
    <x v="46"/>
    <x v="18"/>
    <n v="17.86"/>
  </r>
  <r>
    <x v="46"/>
    <x v="19"/>
    <n v="20.41"/>
  </r>
  <r>
    <x v="46"/>
    <x v="20"/>
    <n v="20.6"/>
  </r>
  <r>
    <x v="46"/>
    <x v="21"/>
    <n v="22.48"/>
  </r>
  <r>
    <x v="46"/>
    <x v="22"/>
    <n v="23.37"/>
  </r>
  <r>
    <x v="46"/>
    <x v="23"/>
    <n v="22.56"/>
  </r>
  <r>
    <x v="47"/>
    <x v="0"/>
    <n v="22.41"/>
  </r>
  <r>
    <x v="47"/>
    <x v="1"/>
    <n v="21.71"/>
  </r>
  <r>
    <x v="47"/>
    <x v="2"/>
    <n v="23.48"/>
  </r>
  <r>
    <x v="47"/>
    <x v="3"/>
    <n v="23.45"/>
  </r>
  <r>
    <x v="47"/>
    <x v="4"/>
    <n v="24.37"/>
  </r>
  <r>
    <x v="47"/>
    <x v="5"/>
    <n v="19.13"/>
  </r>
  <r>
    <x v="47"/>
    <x v="6"/>
    <n v="19.87"/>
  </r>
  <r>
    <x v="47"/>
    <x v="7"/>
    <n v="18.940000000000001"/>
  </r>
  <r>
    <x v="47"/>
    <x v="8"/>
    <n v="17.899999999999999"/>
  </r>
  <r>
    <x v="47"/>
    <x v="9"/>
    <n v="17.75"/>
  </r>
  <r>
    <x v="47"/>
    <x v="10"/>
    <n v="17.59"/>
  </r>
  <r>
    <x v="47"/>
    <x v="11"/>
    <n v="17.59"/>
  </r>
  <r>
    <x v="47"/>
    <x v="12"/>
    <n v="18.21"/>
  </r>
  <r>
    <x v="47"/>
    <x v="13"/>
    <n v="19.899999999999999"/>
  </r>
  <r>
    <x v="47"/>
    <x v="14"/>
    <n v="19.02"/>
  </r>
  <r>
    <x v="47"/>
    <x v="15"/>
    <n v="20.67"/>
  </r>
  <r>
    <x v="47"/>
    <x v="16"/>
    <n v="19.71"/>
  </r>
  <r>
    <x v="47"/>
    <x v="17"/>
    <n v="19.21"/>
  </r>
  <r>
    <x v="47"/>
    <x v="18"/>
    <n v="14.9"/>
  </r>
  <r>
    <x v="47"/>
    <x v="19"/>
    <n v="14.21"/>
  </r>
  <r>
    <x v="47"/>
    <x v="20"/>
    <n v="15.17"/>
  </r>
  <r>
    <x v="47"/>
    <x v="21"/>
    <n v="14.32"/>
  </r>
  <r>
    <x v="47"/>
    <x v="22"/>
    <n v="14.48"/>
  </r>
  <r>
    <x v="47"/>
    <x v="23"/>
    <n v="12.67"/>
  </r>
  <r>
    <x v="48"/>
    <x v="0"/>
    <n v="11.67"/>
  </r>
  <r>
    <x v="48"/>
    <x v="1"/>
    <n v="10.78"/>
  </r>
  <r>
    <x v="48"/>
    <x v="2"/>
    <n v="9.0500000000000007"/>
  </r>
  <r>
    <x v="48"/>
    <x v="3"/>
    <n v="8.1999999999999993"/>
  </r>
  <r>
    <x v="48"/>
    <x v="4"/>
    <n v="8.9700000000000006"/>
  </r>
  <r>
    <x v="48"/>
    <x v="5"/>
    <n v="6.35"/>
  </r>
  <r>
    <x v="48"/>
    <x v="6"/>
    <n v="6.35"/>
  </r>
  <r>
    <x v="48"/>
    <x v="7"/>
    <n v="5.43"/>
  </r>
  <r>
    <x v="48"/>
    <x v="8"/>
    <n v="4.43"/>
  </r>
  <r>
    <x v="48"/>
    <x v="9"/>
    <n v="4.3899999999999997"/>
  </r>
  <r>
    <x v="48"/>
    <x v="10"/>
    <n v="3.5"/>
  </r>
  <r>
    <x v="48"/>
    <x v="11"/>
    <n v="6.2"/>
  </r>
  <r>
    <x v="48"/>
    <x v="12"/>
    <n v="7.82"/>
  </r>
  <r>
    <x v="48"/>
    <x v="13"/>
    <n v="6.89"/>
  </r>
  <r>
    <x v="48"/>
    <x v="14"/>
    <n v="9.36"/>
  </r>
  <r>
    <x v="48"/>
    <x v="15"/>
    <n v="9.43"/>
  </r>
  <r>
    <x v="48"/>
    <x v="16"/>
    <n v="9.51"/>
  </r>
  <r>
    <x v="48"/>
    <x v="17"/>
    <n v="10.39"/>
  </r>
  <r>
    <x v="48"/>
    <x v="18"/>
    <n v="8.82"/>
  </r>
  <r>
    <x v="48"/>
    <x v="19"/>
    <n v="8.82"/>
  </r>
  <r>
    <x v="48"/>
    <x v="20"/>
    <n v="9.82"/>
  </r>
  <r>
    <x v="48"/>
    <x v="21"/>
    <n v="9.89"/>
  </r>
  <r>
    <x v="48"/>
    <x v="22"/>
    <n v="9.86"/>
  </r>
  <r>
    <x v="48"/>
    <x v="23"/>
    <n v="10.74"/>
  </r>
  <r>
    <x v="49"/>
    <x v="0"/>
    <n v="9.01"/>
  </r>
  <r>
    <x v="49"/>
    <x v="1"/>
    <n v="9.9700000000000006"/>
  </r>
  <r>
    <x v="49"/>
    <x v="2"/>
    <n v="9.93"/>
  </r>
  <r>
    <x v="49"/>
    <x v="3"/>
    <n v="10.82"/>
  </r>
  <r>
    <x v="49"/>
    <x v="4"/>
    <n v="9.93"/>
  </r>
  <r>
    <x v="49"/>
    <x v="5"/>
    <n v="9.86"/>
  </r>
  <r>
    <x v="49"/>
    <x v="6"/>
    <n v="10.74"/>
  </r>
  <r>
    <x v="49"/>
    <x v="7"/>
    <n v="9.93"/>
  </r>
  <r>
    <x v="49"/>
    <x v="8"/>
    <n v="9.82"/>
  </r>
  <r>
    <x v="49"/>
    <x v="9"/>
    <n v="10.66"/>
  </r>
  <r>
    <x v="49"/>
    <x v="10"/>
    <n v="8.82"/>
  </r>
  <r>
    <x v="49"/>
    <x v="11"/>
    <n v="9.6999999999999993"/>
  </r>
  <r>
    <x v="49"/>
    <x v="12"/>
    <n v="10.55"/>
  </r>
  <r>
    <x v="49"/>
    <x v="13"/>
    <n v="9.6300000000000008"/>
  </r>
  <r>
    <x v="49"/>
    <x v="14"/>
    <n v="10.43"/>
  </r>
  <r>
    <x v="49"/>
    <x v="15"/>
    <n v="8.6999999999999993"/>
  </r>
  <r>
    <x v="49"/>
    <x v="16"/>
    <n v="11.28"/>
  </r>
  <r>
    <x v="49"/>
    <x v="17"/>
    <n v="10.55"/>
  </r>
  <r>
    <x v="49"/>
    <x v="18"/>
    <n v="15.86"/>
  </r>
  <r>
    <x v="49"/>
    <x v="19"/>
    <n v="16.940000000000001"/>
  </r>
  <r>
    <x v="49"/>
    <x v="20"/>
    <n v="17.829999999999998"/>
  </r>
  <r>
    <x v="49"/>
    <x v="21"/>
    <n v="19.52"/>
  </r>
  <r>
    <x v="49"/>
    <x v="22"/>
    <n v="17.02"/>
  </r>
  <r>
    <x v="49"/>
    <x v="23"/>
    <n v="19.79"/>
  </r>
  <r>
    <x v="50"/>
    <x v="0"/>
    <n v="19.670000000000002"/>
  </r>
  <r>
    <x v="50"/>
    <x v="1"/>
    <n v="19.670000000000002"/>
  </r>
  <r>
    <x v="50"/>
    <x v="2"/>
    <n v="18.75"/>
  </r>
  <r>
    <x v="50"/>
    <x v="3"/>
    <n v="17.86"/>
  </r>
  <r>
    <x v="50"/>
    <x v="4"/>
    <n v="18.940000000000001"/>
  </r>
  <r>
    <x v="50"/>
    <x v="5"/>
    <n v="25.29"/>
  </r>
  <r>
    <x v="50"/>
    <x v="6"/>
    <n v="25.41"/>
  </r>
  <r>
    <x v="50"/>
    <x v="7"/>
    <n v="25.29"/>
  </r>
  <r>
    <x v="50"/>
    <x v="8"/>
    <n v="24.29"/>
  </r>
  <r>
    <x v="50"/>
    <x v="9"/>
    <n v="25.95"/>
  </r>
  <r>
    <x v="50"/>
    <x v="10"/>
    <n v="24.18"/>
  </r>
  <r>
    <x v="50"/>
    <x v="11"/>
    <n v="26.76"/>
  </r>
  <r>
    <x v="50"/>
    <x v="12"/>
    <n v="25.76"/>
  </r>
  <r>
    <x v="50"/>
    <x v="13"/>
    <n v="24.6"/>
  </r>
  <r>
    <x v="50"/>
    <x v="14"/>
    <n v="25.41"/>
  </r>
  <r>
    <x v="50"/>
    <x v="15"/>
    <n v="26.18"/>
  </r>
  <r>
    <x v="50"/>
    <x v="16"/>
    <n v="24.83"/>
  </r>
  <r>
    <x v="50"/>
    <x v="17"/>
    <n v="23.99"/>
  </r>
  <r>
    <x v="50"/>
    <x v="18"/>
    <n v="24.99"/>
  </r>
  <r>
    <x v="50"/>
    <x v="19"/>
    <n v="24.14"/>
  </r>
  <r>
    <x v="50"/>
    <x v="20"/>
    <n v="25.06"/>
  </r>
  <r>
    <x v="50"/>
    <x v="21"/>
    <n v="23.29"/>
  </r>
  <r>
    <x v="50"/>
    <x v="22"/>
    <n v="23.25"/>
  </r>
  <r>
    <x v="50"/>
    <x v="23"/>
    <n v="24.37"/>
  </r>
  <r>
    <x v="51"/>
    <x v="0"/>
    <n v="23.37"/>
  </r>
  <r>
    <x v="51"/>
    <x v="1"/>
    <n v="25.41"/>
  </r>
  <r>
    <x v="51"/>
    <x v="2"/>
    <n v="25.37"/>
  </r>
  <r>
    <x v="51"/>
    <x v="3"/>
    <n v="24.29"/>
  </r>
  <r>
    <x v="51"/>
    <x v="4"/>
    <n v="26.3"/>
  </r>
  <r>
    <x v="51"/>
    <x v="5"/>
    <n v="24.56"/>
  </r>
  <r>
    <x v="51"/>
    <x v="6"/>
    <n v="26.41"/>
  </r>
  <r>
    <x v="51"/>
    <x v="7"/>
    <n v="26.1"/>
  </r>
  <r>
    <x v="51"/>
    <x v="8"/>
    <n v="25.14"/>
  </r>
  <r>
    <x v="51"/>
    <x v="9"/>
    <n v="24.99"/>
  </r>
  <r>
    <x v="51"/>
    <x v="10"/>
    <n v="25.76"/>
  </r>
  <r>
    <x v="51"/>
    <x v="11"/>
    <n v="23.95"/>
  </r>
  <r>
    <x v="51"/>
    <x v="12"/>
    <n v="22.18"/>
  </r>
  <r>
    <x v="51"/>
    <x v="13"/>
    <n v="19.29"/>
  </r>
  <r>
    <x v="51"/>
    <x v="14"/>
    <n v="21.87"/>
  </r>
  <r>
    <x v="51"/>
    <x v="15"/>
    <n v="21.06"/>
  </r>
  <r>
    <x v="51"/>
    <x v="16"/>
    <n v="21.95"/>
  </r>
  <r>
    <x v="51"/>
    <x v="17"/>
    <n v="22.87"/>
  </r>
  <r>
    <x v="51"/>
    <x v="18"/>
    <n v="21.21"/>
  </r>
  <r>
    <x v="51"/>
    <x v="19"/>
    <n v="25.87"/>
  </r>
  <r>
    <x v="51"/>
    <x v="20"/>
    <n v="24.95"/>
  </r>
  <r>
    <x v="51"/>
    <x v="21"/>
    <n v="27.53"/>
  </r>
  <r>
    <x v="51"/>
    <x v="22"/>
    <n v="27.64"/>
  </r>
  <r>
    <x v="51"/>
    <x v="23"/>
    <n v="25.95"/>
  </r>
  <r>
    <x v="52"/>
    <x v="0"/>
    <n v="25.06"/>
  </r>
  <r>
    <x v="52"/>
    <x v="1"/>
    <n v="25.14"/>
  </r>
  <r>
    <x v="52"/>
    <x v="2"/>
    <n v="24.14"/>
  </r>
  <r>
    <x v="52"/>
    <x v="3"/>
    <n v="25.26"/>
  </r>
  <r>
    <x v="52"/>
    <x v="4"/>
    <n v="22.29"/>
  </r>
  <r>
    <x v="52"/>
    <x v="5"/>
    <n v="25.22"/>
  </r>
  <r>
    <x v="52"/>
    <x v="6"/>
    <n v="26.1"/>
  </r>
  <r>
    <x v="52"/>
    <x v="7"/>
    <n v="27.72"/>
  </r>
  <r>
    <x v="52"/>
    <x v="8"/>
    <n v="28.95"/>
  </r>
  <r>
    <x v="52"/>
    <x v="9"/>
    <n v="27.68"/>
  </r>
  <r>
    <x v="52"/>
    <x v="10"/>
    <n v="28.68"/>
  </r>
  <r>
    <x v="52"/>
    <x v="11"/>
    <n v="26.72"/>
  </r>
  <r>
    <x v="52"/>
    <x v="12"/>
    <n v="25.91"/>
  </r>
  <r>
    <x v="52"/>
    <x v="13"/>
    <n v="30.65"/>
  </r>
  <r>
    <x v="52"/>
    <x v="14"/>
    <n v="29.64"/>
  </r>
  <r>
    <x v="52"/>
    <x v="15"/>
    <n v="28.61"/>
  </r>
  <r>
    <x v="52"/>
    <x v="16"/>
    <n v="27.72"/>
  </r>
  <r>
    <x v="52"/>
    <x v="17"/>
    <n v="27.76"/>
  </r>
  <r>
    <x v="52"/>
    <x v="18"/>
    <n v="25.1"/>
  </r>
  <r>
    <x v="52"/>
    <x v="19"/>
    <n v="25.22"/>
  </r>
  <r>
    <x v="52"/>
    <x v="20"/>
    <n v="26.26"/>
  </r>
  <r>
    <x v="52"/>
    <x v="21"/>
    <n v="25.26"/>
  </r>
  <r>
    <x v="52"/>
    <x v="22"/>
    <n v="26.14"/>
  </r>
  <r>
    <x v="52"/>
    <x v="23"/>
    <n v="25.18"/>
  </r>
  <r>
    <x v="53"/>
    <x v="0"/>
    <n v="29.72"/>
  </r>
  <r>
    <x v="53"/>
    <x v="1"/>
    <n v="26.99"/>
  </r>
  <r>
    <x v="53"/>
    <x v="2"/>
    <n v="26.18"/>
  </r>
  <r>
    <x v="53"/>
    <x v="3"/>
    <n v="23.41"/>
  </r>
  <r>
    <x v="53"/>
    <x v="4"/>
    <n v="21.64"/>
  </r>
  <r>
    <x v="53"/>
    <x v="5"/>
    <n v="23.37"/>
  </r>
  <r>
    <x v="53"/>
    <x v="6"/>
    <n v="24.45"/>
  </r>
  <r>
    <x v="53"/>
    <x v="7"/>
    <n v="24.49"/>
  </r>
  <r>
    <x v="53"/>
    <x v="8"/>
    <n v="19.670000000000002"/>
  </r>
  <r>
    <x v="53"/>
    <x v="9"/>
    <n v="19.600000000000001"/>
  </r>
  <r>
    <x v="53"/>
    <x v="10"/>
    <n v="18.600000000000001"/>
  </r>
  <r>
    <x v="53"/>
    <x v="11"/>
    <n v="17.670000000000002"/>
  </r>
  <r>
    <x v="53"/>
    <x v="12"/>
    <n v="17.559999999999999"/>
  </r>
  <r>
    <x v="53"/>
    <x v="13"/>
    <n v="16.59"/>
  </r>
  <r>
    <x v="53"/>
    <x v="14"/>
    <n v="15.75"/>
  </r>
  <r>
    <x v="53"/>
    <x v="15"/>
    <n v="14.09"/>
  </r>
  <r>
    <x v="53"/>
    <x v="16"/>
    <n v="16.52"/>
  </r>
  <r>
    <x v="53"/>
    <x v="17"/>
    <n v="18.52"/>
  </r>
  <r>
    <x v="53"/>
    <x v="18"/>
    <n v="17.71"/>
  </r>
  <r>
    <x v="53"/>
    <x v="19"/>
    <n v="17.670000000000002"/>
  </r>
  <r>
    <x v="53"/>
    <x v="20"/>
    <n v="17.899999999999999"/>
  </r>
  <r>
    <x v="53"/>
    <x v="21"/>
    <n v="19.670000000000002"/>
  </r>
  <r>
    <x v="53"/>
    <x v="22"/>
    <n v="20.67"/>
  </r>
  <r>
    <x v="53"/>
    <x v="23"/>
    <n v="18.02"/>
  </r>
  <r>
    <x v="54"/>
    <x v="0"/>
    <n v="21.75"/>
  </r>
  <r>
    <x v="54"/>
    <x v="1"/>
    <n v="21.75"/>
  </r>
  <r>
    <x v="54"/>
    <x v="2"/>
    <n v="23.48"/>
  </r>
  <r>
    <x v="54"/>
    <x v="3"/>
    <n v="21.68"/>
  </r>
  <r>
    <x v="54"/>
    <x v="4"/>
    <n v="21.56"/>
  </r>
  <r>
    <x v="54"/>
    <x v="5"/>
    <n v="22.71"/>
  </r>
  <r>
    <x v="54"/>
    <x v="6"/>
    <n v="21.14"/>
  </r>
  <r>
    <x v="54"/>
    <x v="7"/>
    <n v="21.02"/>
  </r>
  <r>
    <x v="54"/>
    <x v="8"/>
    <n v="19.829999999999998"/>
  </r>
  <r>
    <x v="54"/>
    <x v="9"/>
    <n v="18.86"/>
  </r>
  <r>
    <x v="54"/>
    <x v="10"/>
    <n v="18.79"/>
  </r>
  <r>
    <x v="54"/>
    <x v="11"/>
    <n v="17.86"/>
  </r>
  <r>
    <x v="54"/>
    <x v="12"/>
    <n v="18.63"/>
  </r>
  <r>
    <x v="54"/>
    <x v="13"/>
    <n v="21.95"/>
  </r>
  <r>
    <x v="54"/>
    <x v="14"/>
    <n v="21.02"/>
  </r>
  <r>
    <x v="54"/>
    <x v="15"/>
    <n v="19.25"/>
  </r>
  <r>
    <x v="54"/>
    <x v="16"/>
    <n v="21.06"/>
  </r>
  <r>
    <x v="54"/>
    <x v="17"/>
    <n v="20.25"/>
  </r>
  <r>
    <x v="54"/>
    <x v="18"/>
    <n v="20.440000000000001"/>
  </r>
  <r>
    <x v="54"/>
    <x v="19"/>
    <n v="19.64"/>
  </r>
  <r>
    <x v="54"/>
    <x v="20"/>
    <n v="18.899999999999999"/>
  </r>
  <r>
    <x v="54"/>
    <x v="21"/>
    <n v="12.51"/>
  </r>
  <r>
    <x v="54"/>
    <x v="22"/>
    <n v="10.86"/>
  </r>
  <r>
    <x v="54"/>
    <x v="23"/>
    <n v="11.74"/>
  </r>
  <r>
    <x v="55"/>
    <x v="0"/>
    <n v="10.9"/>
  </r>
  <r>
    <x v="55"/>
    <x v="1"/>
    <n v="9.9700000000000006"/>
  </r>
  <r>
    <x v="55"/>
    <x v="2"/>
    <n v="10.050000000000001"/>
  </r>
  <r>
    <x v="55"/>
    <x v="3"/>
    <n v="4.58"/>
  </r>
  <r>
    <x v="55"/>
    <x v="4"/>
    <n v="3.7"/>
  </r>
  <r>
    <x v="55"/>
    <x v="5"/>
    <n v="3.7"/>
  </r>
  <r>
    <x v="55"/>
    <x v="6"/>
    <n v="4.66"/>
  </r>
  <r>
    <x v="55"/>
    <x v="7"/>
    <n v="5.58"/>
  </r>
  <r>
    <x v="55"/>
    <x v="8"/>
    <n v="5.43"/>
  </r>
  <r>
    <x v="55"/>
    <x v="9"/>
    <n v="6.31"/>
  </r>
  <r>
    <x v="55"/>
    <x v="10"/>
    <n v="6.28"/>
  </r>
  <r>
    <x v="55"/>
    <x v="11"/>
    <n v="7.12"/>
  </r>
  <r>
    <x v="55"/>
    <x v="12"/>
    <n v="9.6999999999999993"/>
  </r>
  <r>
    <x v="55"/>
    <x v="13"/>
    <n v="9.6300000000000008"/>
  </r>
  <r>
    <x v="55"/>
    <x v="14"/>
    <n v="10.36"/>
  </r>
  <r>
    <x v="55"/>
    <x v="15"/>
    <n v="10.43"/>
  </r>
  <r>
    <x v="55"/>
    <x v="16"/>
    <n v="8.74"/>
  </r>
  <r>
    <x v="55"/>
    <x v="17"/>
    <n v="7.01"/>
  </r>
  <r>
    <x v="55"/>
    <x v="18"/>
    <n v="6.2"/>
  </r>
  <r>
    <x v="55"/>
    <x v="19"/>
    <n v="6.28"/>
  </r>
  <r>
    <x v="55"/>
    <x v="20"/>
    <n v="7.28"/>
  </r>
  <r>
    <x v="55"/>
    <x v="21"/>
    <n v="7.24"/>
  </r>
  <r>
    <x v="55"/>
    <x v="22"/>
    <n v="7.28"/>
  </r>
  <r>
    <x v="55"/>
    <x v="23"/>
    <n v="7.32"/>
  </r>
  <r>
    <x v="56"/>
    <x v="0"/>
    <n v="6.39"/>
  </r>
  <r>
    <x v="56"/>
    <x v="1"/>
    <n v="7.28"/>
  </r>
  <r>
    <x v="56"/>
    <x v="2"/>
    <n v="8.24"/>
  </r>
  <r>
    <x v="56"/>
    <x v="3"/>
    <n v="6.39"/>
  </r>
  <r>
    <x v="56"/>
    <x v="4"/>
    <n v="7.35"/>
  </r>
  <r>
    <x v="56"/>
    <x v="5"/>
    <n v="7.35"/>
  </r>
  <r>
    <x v="56"/>
    <x v="6"/>
    <n v="7.32"/>
  </r>
  <r>
    <x v="56"/>
    <x v="7"/>
    <n v="7.35"/>
  </r>
  <r>
    <x v="56"/>
    <x v="8"/>
    <n v="7.32"/>
  </r>
  <r>
    <x v="56"/>
    <x v="9"/>
    <n v="6.28"/>
  </r>
  <r>
    <x v="56"/>
    <x v="10"/>
    <n v="7.12"/>
  </r>
  <r>
    <x v="56"/>
    <x v="11"/>
    <n v="7.08"/>
  </r>
  <r>
    <x v="56"/>
    <x v="12"/>
    <n v="6.12"/>
  </r>
  <r>
    <x v="56"/>
    <x v="13"/>
    <n v="6.93"/>
  </r>
  <r>
    <x v="56"/>
    <x v="14"/>
    <n v="6.08"/>
  </r>
  <r>
    <x v="56"/>
    <x v="15"/>
    <n v="6.04"/>
  </r>
  <r>
    <x v="56"/>
    <x v="16"/>
    <n v="6.97"/>
  </r>
  <r>
    <x v="56"/>
    <x v="17"/>
    <n v="6.12"/>
  </r>
  <r>
    <x v="56"/>
    <x v="18"/>
    <n v="8.89"/>
  </r>
  <r>
    <x v="56"/>
    <x v="19"/>
    <n v="10.74"/>
  </r>
  <r>
    <x v="56"/>
    <x v="20"/>
    <n v="10.82"/>
  </r>
  <r>
    <x v="56"/>
    <x v="21"/>
    <n v="15.32"/>
  </r>
  <r>
    <x v="56"/>
    <x v="22"/>
    <n v="18.75"/>
  </r>
  <r>
    <x v="56"/>
    <x v="23"/>
    <n v="17.98"/>
  </r>
  <r>
    <x v="57"/>
    <x v="0"/>
    <n v="22.45"/>
  </r>
  <r>
    <x v="57"/>
    <x v="1"/>
    <n v="20.6"/>
  </r>
  <r>
    <x v="57"/>
    <x v="2"/>
    <n v="21.52"/>
  </r>
  <r>
    <x v="57"/>
    <x v="3"/>
    <n v="20.64"/>
  </r>
  <r>
    <x v="57"/>
    <x v="4"/>
    <n v="19.75"/>
  </r>
  <r>
    <x v="57"/>
    <x v="5"/>
    <n v="24.25"/>
  </r>
  <r>
    <x v="57"/>
    <x v="6"/>
    <n v="26.06"/>
  </r>
  <r>
    <x v="57"/>
    <x v="7"/>
    <n v="26.41"/>
  </r>
  <r>
    <x v="57"/>
    <x v="8"/>
    <n v="25.99"/>
  </r>
  <r>
    <x v="57"/>
    <x v="9"/>
    <n v="25.83"/>
  </r>
  <r>
    <x v="57"/>
    <x v="10"/>
    <n v="28.37"/>
  </r>
  <r>
    <x v="57"/>
    <x v="11"/>
    <n v="24.14"/>
  </r>
  <r>
    <x v="57"/>
    <x v="12"/>
    <n v="24.91"/>
  </r>
  <r>
    <x v="57"/>
    <x v="13"/>
    <n v="22.98"/>
  </r>
  <r>
    <x v="57"/>
    <x v="14"/>
    <n v="21.75"/>
  </r>
  <r>
    <x v="57"/>
    <x v="15"/>
    <n v="21.83"/>
  </r>
  <r>
    <x v="57"/>
    <x v="16"/>
    <n v="23.68"/>
  </r>
  <r>
    <x v="57"/>
    <x v="17"/>
    <n v="24.79"/>
  </r>
  <r>
    <x v="57"/>
    <x v="18"/>
    <n v="24.02"/>
  </r>
  <r>
    <x v="57"/>
    <x v="19"/>
    <n v="24.18"/>
  </r>
  <r>
    <x v="57"/>
    <x v="20"/>
    <n v="25.02"/>
  </r>
  <r>
    <x v="57"/>
    <x v="21"/>
    <n v="25.14"/>
  </r>
  <r>
    <x v="57"/>
    <x v="22"/>
    <n v="25.1"/>
  </r>
  <r>
    <x v="57"/>
    <x v="23"/>
    <n v="24.45"/>
  </r>
  <r>
    <x v="58"/>
    <x v="0"/>
    <n v="25.41"/>
  </r>
  <r>
    <x v="58"/>
    <x v="1"/>
    <n v="26.22"/>
  </r>
  <r>
    <x v="58"/>
    <x v="2"/>
    <n v="25.18"/>
  </r>
  <r>
    <x v="58"/>
    <x v="3"/>
    <n v="25.29"/>
  </r>
  <r>
    <x v="58"/>
    <x v="4"/>
    <n v="26.3"/>
  </r>
  <r>
    <x v="58"/>
    <x v="5"/>
    <n v="23.52"/>
  </r>
  <r>
    <x v="58"/>
    <x v="6"/>
    <n v="23.75"/>
  </r>
  <r>
    <x v="58"/>
    <x v="7"/>
    <n v="22.87"/>
  </r>
  <r>
    <x v="58"/>
    <x v="8"/>
    <n v="23.45"/>
  </r>
  <r>
    <x v="58"/>
    <x v="9"/>
    <n v="23.18"/>
  </r>
  <r>
    <x v="58"/>
    <x v="10"/>
    <n v="19.600000000000001"/>
  </r>
  <r>
    <x v="58"/>
    <x v="11"/>
    <n v="22.29"/>
  </r>
  <r>
    <x v="58"/>
    <x v="12"/>
    <n v="21.21"/>
  </r>
  <r>
    <x v="58"/>
    <x v="13"/>
    <n v="20.91"/>
  </r>
  <r>
    <x v="58"/>
    <x v="14"/>
    <n v="20.98"/>
  </r>
  <r>
    <x v="58"/>
    <x v="15"/>
    <n v="21.1"/>
  </r>
  <r>
    <x v="58"/>
    <x v="16"/>
    <n v="20.170000000000002"/>
  </r>
  <r>
    <x v="58"/>
    <x v="17"/>
    <n v="21.18"/>
  </r>
  <r>
    <x v="58"/>
    <x v="18"/>
    <n v="24.14"/>
  </r>
  <r>
    <x v="58"/>
    <x v="19"/>
    <n v="19.670000000000002"/>
  </r>
  <r>
    <x v="58"/>
    <x v="20"/>
    <n v="21.44"/>
  </r>
  <r>
    <x v="58"/>
    <x v="21"/>
    <n v="24.37"/>
  </r>
  <r>
    <x v="58"/>
    <x v="22"/>
    <n v="21.56"/>
  </r>
  <r>
    <x v="58"/>
    <x v="23"/>
    <n v="21.48"/>
  </r>
  <r>
    <x v="59"/>
    <x v="0"/>
    <n v="24.45"/>
  </r>
  <r>
    <x v="59"/>
    <x v="1"/>
    <n v="23.52"/>
  </r>
  <r>
    <x v="59"/>
    <x v="2"/>
    <n v="24.33"/>
  </r>
  <r>
    <x v="59"/>
    <x v="3"/>
    <n v="27.18"/>
  </r>
  <r>
    <x v="59"/>
    <x v="4"/>
    <n v="26.22"/>
  </r>
  <r>
    <x v="59"/>
    <x v="5"/>
    <n v="27.22"/>
  </r>
  <r>
    <x v="59"/>
    <x v="6"/>
    <n v="26.3"/>
  </r>
  <r>
    <x v="59"/>
    <x v="7"/>
    <n v="26.18"/>
  </r>
  <r>
    <x v="59"/>
    <x v="8"/>
    <n v="25.99"/>
  </r>
  <r>
    <x v="59"/>
    <x v="9"/>
    <n v="24.95"/>
  </r>
  <r>
    <x v="59"/>
    <x v="10"/>
    <n v="26.8"/>
  </r>
  <r>
    <x v="59"/>
    <x v="11"/>
    <n v="24.95"/>
  </r>
  <r>
    <x v="59"/>
    <x v="12"/>
    <n v="25.6"/>
  </r>
  <r>
    <x v="59"/>
    <x v="13"/>
    <n v="22.68"/>
  </r>
  <r>
    <x v="59"/>
    <x v="14"/>
    <n v="23.6"/>
  </r>
  <r>
    <x v="59"/>
    <x v="15"/>
    <n v="25.33"/>
  </r>
  <r>
    <x v="59"/>
    <x v="16"/>
    <n v="24.45"/>
  </r>
  <r>
    <x v="59"/>
    <x v="17"/>
    <n v="25.56"/>
  </r>
  <r>
    <x v="59"/>
    <x v="18"/>
    <n v="24.72"/>
  </r>
  <r>
    <x v="59"/>
    <x v="19"/>
    <n v="20.52"/>
  </r>
  <r>
    <x v="59"/>
    <x v="20"/>
    <n v="18.899999999999999"/>
  </r>
  <r>
    <x v="59"/>
    <x v="21"/>
    <n v="18.899999999999999"/>
  </r>
  <r>
    <x v="59"/>
    <x v="22"/>
    <n v="19.79"/>
  </r>
  <r>
    <x v="59"/>
    <x v="23"/>
    <n v="19.940000000000001"/>
  </r>
  <r>
    <x v="60"/>
    <x v="0"/>
    <n v="21.64"/>
  </r>
  <r>
    <x v="60"/>
    <x v="1"/>
    <n v="22.52"/>
  </r>
  <r>
    <x v="60"/>
    <x v="2"/>
    <n v="23.72"/>
  </r>
  <r>
    <x v="60"/>
    <x v="3"/>
    <n v="22.6"/>
  </r>
  <r>
    <x v="60"/>
    <x v="4"/>
    <n v="21.68"/>
  </r>
  <r>
    <x v="60"/>
    <x v="5"/>
    <n v="23.41"/>
  </r>
  <r>
    <x v="60"/>
    <x v="6"/>
    <n v="21.64"/>
  </r>
  <r>
    <x v="60"/>
    <x v="7"/>
    <n v="17.09"/>
  </r>
  <r>
    <x v="60"/>
    <x v="8"/>
    <n v="17.940000000000001"/>
  </r>
  <r>
    <x v="60"/>
    <x v="9"/>
    <n v="16.940000000000001"/>
  </r>
  <r>
    <x v="60"/>
    <x v="10"/>
    <n v="15.98"/>
  </r>
  <r>
    <x v="60"/>
    <x v="11"/>
    <n v="18.48"/>
  </r>
  <r>
    <x v="60"/>
    <x v="12"/>
    <n v="17.559999999999999"/>
  </r>
  <r>
    <x v="60"/>
    <x v="13"/>
    <n v="17.36"/>
  </r>
  <r>
    <x v="60"/>
    <x v="14"/>
    <n v="15.59"/>
  </r>
  <r>
    <x v="60"/>
    <x v="15"/>
    <n v="17.440000000000001"/>
  </r>
  <r>
    <x v="60"/>
    <x v="16"/>
    <n v="13.86"/>
  </r>
  <r>
    <x v="60"/>
    <x v="17"/>
    <n v="16.63"/>
  </r>
  <r>
    <x v="60"/>
    <x v="18"/>
    <n v="16.75"/>
  </r>
  <r>
    <x v="60"/>
    <x v="19"/>
    <n v="15.94"/>
  </r>
  <r>
    <x v="60"/>
    <x v="20"/>
    <n v="15.17"/>
  </r>
  <r>
    <x v="60"/>
    <x v="21"/>
    <n v="15.21"/>
  </r>
  <r>
    <x v="60"/>
    <x v="22"/>
    <n v="17.02"/>
  </r>
  <r>
    <x v="60"/>
    <x v="23"/>
    <n v="16.98"/>
  </r>
  <r>
    <x v="61"/>
    <x v="0"/>
    <n v="17.75"/>
  </r>
  <r>
    <x v="61"/>
    <x v="1"/>
    <n v="16.05"/>
  </r>
  <r>
    <x v="61"/>
    <x v="2"/>
    <n v="19.79"/>
  </r>
  <r>
    <x v="61"/>
    <x v="3"/>
    <n v="17.829999999999998"/>
  </r>
  <r>
    <x v="61"/>
    <x v="4"/>
    <n v="18.75"/>
  </r>
  <r>
    <x v="61"/>
    <x v="5"/>
    <n v="20.6"/>
  </r>
  <r>
    <x v="61"/>
    <x v="6"/>
    <n v="19.71"/>
  </r>
  <r>
    <x v="61"/>
    <x v="7"/>
    <n v="18.829999999999998"/>
  </r>
  <r>
    <x v="61"/>
    <x v="8"/>
    <n v="17.829999999999998"/>
  </r>
  <r>
    <x v="61"/>
    <x v="9"/>
    <n v="18.79"/>
  </r>
  <r>
    <x v="61"/>
    <x v="10"/>
    <n v="16.09"/>
  </r>
  <r>
    <x v="61"/>
    <x v="11"/>
    <n v="18.559999999999999"/>
  </r>
  <r>
    <x v="61"/>
    <x v="12"/>
    <n v="14.82"/>
  </r>
  <r>
    <x v="61"/>
    <x v="13"/>
    <n v="12.17"/>
  </r>
  <r>
    <x v="61"/>
    <x v="14"/>
    <n v="10.7"/>
  </r>
  <r>
    <x v="61"/>
    <x v="15"/>
    <n v="7.16"/>
  </r>
  <r>
    <x v="61"/>
    <x v="16"/>
    <n v="5.35"/>
  </r>
  <r>
    <x v="61"/>
    <x v="17"/>
    <n v="3.54"/>
  </r>
  <r>
    <x v="61"/>
    <x v="18"/>
    <n v="8.01"/>
  </r>
  <r>
    <x v="61"/>
    <x v="19"/>
    <n v="9.89"/>
  </r>
  <r>
    <x v="61"/>
    <x v="20"/>
    <n v="9.89"/>
  </r>
  <r>
    <x v="61"/>
    <x v="21"/>
    <n v="10.01"/>
  </r>
  <r>
    <x v="61"/>
    <x v="22"/>
    <n v="10.01"/>
  </r>
  <r>
    <x v="61"/>
    <x v="23"/>
    <n v="11.01"/>
  </r>
  <r>
    <x v="62"/>
    <x v="0"/>
    <n v="10.9"/>
  </r>
  <r>
    <x v="62"/>
    <x v="1"/>
    <n v="9.16"/>
  </r>
  <r>
    <x v="62"/>
    <x v="2"/>
    <n v="9.1999999999999993"/>
  </r>
  <r>
    <x v="62"/>
    <x v="3"/>
    <n v="11.13"/>
  </r>
  <r>
    <x v="62"/>
    <x v="4"/>
    <n v="11.05"/>
  </r>
  <r>
    <x v="62"/>
    <x v="5"/>
    <n v="8.35"/>
  </r>
  <r>
    <x v="62"/>
    <x v="6"/>
    <n v="7.35"/>
  </r>
  <r>
    <x v="62"/>
    <x v="7"/>
    <n v="8.2799999999999994"/>
  </r>
  <r>
    <x v="62"/>
    <x v="8"/>
    <n v="8.24"/>
  </r>
  <r>
    <x v="62"/>
    <x v="9"/>
    <n v="6.39"/>
  </r>
  <r>
    <x v="62"/>
    <x v="10"/>
    <n v="7.24"/>
  </r>
  <r>
    <x v="62"/>
    <x v="11"/>
    <n v="8.16"/>
  </r>
  <r>
    <x v="62"/>
    <x v="12"/>
    <n v="8.0500000000000007"/>
  </r>
  <r>
    <x v="62"/>
    <x v="13"/>
    <n v="6.24"/>
  </r>
  <r>
    <x v="62"/>
    <x v="14"/>
    <n v="8.01"/>
  </r>
  <r>
    <x v="62"/>
    <x v="15"/>
    <n v="7.97"/>
  </r>
  <r>
    <x v="62"/>
    <x v="16"/>
    <n v="7.16"/>
  </r>
  <r>
    <x v="62"/>
    <x v="17"/>
    <n v="7.2"/>
  </r>
  <r>
    <x v="62"/>
    <x v="18"/>
    <n v="7.24"/>
  </r>
  <r>
    <x v="62"/>
    <x v="19"/>
    <n v="7.28"/>
  </r>
  <r>
    <x v="62"/>
    <x v="20"/>
    <n v="6.43"/>
  </r>
  <r>
    <x v="62"/>
    <x v="21"/>
    <n v="7.32"/>
  </r>
  <r>
    <x v="62"/>
    <x v="22"/>
    <n v="6.47"/>
  </r>
  <r>
    <x v="62"/>
    <x v="23"/>
    <n v="7.32"/>
  </r>
  <r>
    <x v="63"/>
    <x v="0"/>
    <n v="7.39"/>
  </r>
  <r>
    <x v="63"/>
    <x v="1"/>
    <n v="7.43"/>
  </r>
  <r>
    <x v="63"/>
    <x v="2"/>
    <n v="7.35"/>
  </r>
  <r>
    <x v="63"/>
    <x v="3"/>
    <n v="7.39"/>
  </r>
  <r>
    <x v="63"/>
    <x v="4"/>
    <n v="7.39"/>
  </r>
  <r>
    <x v="63"/>
    <x v="5"/>
    <n v="7.43"/>
  </r>
  <r>
    <x v="63"/>
    <x v="6"/>
    <n v="7.47"/>
  </r>
  <r>
    <x v="63"/>
    <x v="7"/>
    <n v="8.35"/>
  </r>
  <r>
    <x v="63"/>
    <x v="8"/>
    <n v="9.2799999999999994"/>
  </r>
  <r>
    <x v="63"/>
    <x v="9"/>
    <n v="8.24"/>
  </r>
  <r>
    <x v="63"/>
    <x v="10"/>
    <n v="7.28"/>
  </r>
  <r>
    <x v="63"/>
    <x v="11"/>
    <n v="6.35"/>
  </r>
  <r>
    <x v="63"/>
    <x v="12"/>
    <n v="8.09"/>
  </r>
  <r>
    <x v="63"/>
    <x v="13"/>
    <n v="7.08"/>
  </r>
  <r>
    <x v="63"/>
    <x v="14"/>
    <n v="7.16"/>
  </r>
  <r>
    <x v="63"/>
    <x v="15"/>
    <n v="8.01"/>
  </r>
  <r>
    <x v="63"/>
    <x v="16"/>
    <n v="8.0500000000000007"/>
  </r>
  <r>
    <x v="63"/>
    <x v="17"/>
    <n v="8.09"/>
  </r>
  <r>
    <x v="63"/>
    <x v="18"/>
    <n v="7.28"/>
  </r>
  <r>
    <x v="63"/>
    <x v="19"/>
    <n v="8.1999999999999993"/>
  </r>
  <r>
    <x v="63"/>
    <x v="20"/>
    <n v="10.01"/>
  </r>
  <r>
    <x v="63"/>
    <x v="21"/>
    <n v="9.1199999999999992"/>
  </r>
  <r>
    <x v="63"/>
    <x v="22"/>
    <n v="10.01"/>
  </r>
  <r>
    <x v="63"/>
    <x v="23"/>
    <n v="11.9"/>
  </r>
  <r>
    <x v="64"/>
    <x v="0"/>
    <n v="13.74"/>
  </r>
  <r>
    <x v="64"/>
    <x v="1"/>
    <n v="15.52"/>
  </r>
  <r>
    <x v="64"/>
    <x v="2"/>
    <n v="15.59"/>
  </r>
  <r>
    <x v="64"/>
    <x v="3"/>
    <n v="18.329999999999998"/>
  </r>
  <r>
    <x v="64"/>
    <x v="4"/>
    <n v="20.100000000000001"/>
  </r>
  <r>
    <x v="64"/>
    <x v="5"/>
    <n v="23.79"/>
  </r>
  <r>
    <x v="64"/>
    <x v="6"/>
    <n v="20.170000000000002"/>
  </r>
  <r>
    <x v="64"/>
    <x v="7"/>
    <n v="23.95"/>
  </r>
  <r>
    <x v="64"/>
    <x v="8"/>
    <n v="30.18"/>
  </r>
  <r>
    <x v="64"/>
    <x v="9"/>
    <n v="28.3"/>
  </r>
  <r>
    <x v="64"/>
    <x v="10"/>
    <n v="25.6"/>
  </r>
  <r>
    <x v="64"/>
    <x v="11"/>
    <n v="29.03"/>
  </r>
  <r>
    <x v="64"/>
    <x v="12"/>
    <n v="27.03"/>
  </r>
  <r>
    <x v="64"/>
    <x v="13"/>
    <n v="25.91"/>
  </r>
  <r>
    <x v="64"/>
    <x v="14"/>
    <n v="26.8"/>
  </r>
  <r>
    <x v="64"/>
    <x v="15"/>
    <n v="26.8"/>
  </r>
  <r>
    <x v="64"/>
    <x v="16"/>
    <n v="25.91"/>
  </r>
  <r>
    <x v="64"/>
    <x v="17"/>
    <n v="25.33"/>
  </r>
  <r>
    <x v="64"/>
    <x v="18"/>
    <n v="24.79"/>
  </r>
  <r>
    <x v="64"/>
    <x v="19"/>
    <n v="22.83"/>
  </r>
  <r>
    <x v="64"/>
    <x v="20"/>
    <n v="27.45"/>
  </r>
  <r>
    <x v="64"/>
    <x v="21"/>
    <n v="27.34"/>
  </r>
  <r>
    <x v="64"/>
    <x v="22"/>
    <n v="29.91"/>
  </r>
  <r>
    <x v="64"/>
    <x v="23"/>
    <n v="28.11"/>
  </r>
  <r>
    <x v="65"/>
    <x v="0"/>
    <n v="30.11"/>
  </r>
  <r>
    <x v="65"/>
    <x v="1"/>
    <n v="29.14"/>
  </r>
  <r>
    <x v="65"/>
    <x v="2"/>
    <n v="28.26"/>
  </r>
  <r>
    <x v="65"/>
    <x v="3"/>
    <n v="27.45"/>
  </r>
  <r>
    <x v="65"/>
    <x v="4"/>
    <n v="26.49"/>
  </r>
  <r>
    <x v="65"/>
    <x v="5"/>
    <n v="25.72"/>
  </r>
  <r>
    <x v="65"/>
    <x v="6"/>
    <n v="24.68"/>
  </r>
  <r>
    <x v="65"/>
    <x v="7"/>
    <n v="26.41"/>
  </r>
  <r>
    <x v="65"/>
    <x v="8"/>
    <n v="27.3"/>
  </r>
  <r>
    <x v="65"/>
    <x v="9"/>
    <n v="25.37"/>
  </r>
  <r>
    <x v="65"/>
    <x v="10"/>
    <n v="28.95"/>
  </r>
  <r>
    <x v="65"/>
    <x v="11"/>
    <n v="28.91"/>
  </r>
  <r>
    <x v="65"/>
    <x v="12"/>
    <n v="28.72"/>
  </r>
  <r>
    <x v="65"/>
    <x v="13"/>
    <n v="26.91"/>
  </r>
  <r>
    <x v="65"/>
    <x v="14"/>
    <n v="28.53"/>
  </r>
  <r>
    <x v="65"/>
    <x v="15"/>
    <n v="26.72"/>
  </r>
  <r>
    <x v="65"/>
    <x v="16"/>
    <n v="24.95"/>
  </r>
  <r>
    <x v="65"/>
    <x v="17"/>
    <n v="25.1"/>
  </r>
  <r>
    <x v="65"/>
    <x v="18"/>
    <n v="22.45"/>
  </r>
  <r>
    <x v="65"/>
    <x v="19"/>
    <n v="22.6"/>
  </r>
  <r>
    <x v="65"/>
    <x v="20"/>
    <n v="27.03"/>
  </r>
  <r>
    <x v="65"/>
    <x v="21"/>
    <n v="24.49"/>
  </r>
  <r>
    <x v="65"/>
    <x v="22"/>
    <n v="22.52"/>
  </r>
  <r>
    <x v="65"/>
    <x v="23"/>
    <n v="24.64"/>
  </r>
  <r>
    <x v="66"/>
    <x v="0"/>
    <n v="20.100000000000001"/>
  </r>
  <r>
    <x v="66"/>
    <x v="1"/>
    <n v="20.02"/>
  </r>
  <r>
    <x v="66"/>
    <x v="2"/>
    <n v="20.21"/>
  </r>
  <r>
    <x v="66"/>
    <x v="3"/>
    <n v="20.100000000000001"/>
  </r>
  <r>
    <x v="66"/>
    <x v="4"/>
    <n v="19.13"/>
  </r>
  <r>
    <x v="66"/>
    <x v="5"/>
    <n v="16.440000000000001"/>
  </r>
  <r>
    <x v="66"/>
    <x v="6"/>
    <n v="21.87"/>
  </r>
  <r>
    <x v="66"/>
    <x v="7"/>
    <n v="20.98"/>
  </r>
  <r>
    <x v="66"/>
    <x v="8"/>
    <n v="21.91"/>
  </r>
  <r>
    <x v="66"/>
    <x v="9"/>
    <n v="19.02"/>
  </r>
  <r>
    <x v="66"/>
    <x v="10"/>
    <n v="16.25"/>
  </r>
  <r>
    <x v="66"/>
    <x v="11"/>
    <n v="17.98"/>
  </r>
  <r>
    <x v="66"/>
    <x v="12"/>
    <n v="17.940000000000001"/>
  </r>
  <r>
    <x v="66"/>
    <x v="13"/>
    <n v="15.09"/>
  </r>
  <r>
    <x v="66"/>
    <x v="14"/>
    <n v="16.75"/>
  </r>
  <r>
    <x v="66"/>
    <x v="15"/>
    <n v="16.86"/>
  </r>
  <r>
    <x v="66"/>
    <x v="16"/>
    <n v="16.899999999999999"/>
  </r>
  <r>
    <x v="66"/>
    <x v="17"/>
    <n v="16.02"/>
  </r>
  <r>
    <x v="66"/>
    <x v="18"/>
    <n v="13.44"/>
  </r>
  <r>
    <x v="66"/>
    <x v="19"/>
    <n v="11.78"/>
  </r>
  <r>
    <x v="66"/>
    <x v="20"/>
    <n v="13.67"/>
  </r>
  <r>
    <x v="66"/>
    <x v="21"/>
    <n v="13.55"/>
  </r>
  <r>
    <x v="66"/>
    <x v="22"/>
    <n v="12.71"/>
  </r>
  <r>
    <x v="66"/>
    <x v="23"/>
    <n v="15.59"/>
  </r>
  <r>
    <x v="67"/>
    <x v="0"/>
    <n v="15.52"/>
  </r>
  <r>
    <x v="67"/>
    <x v="1"/>
    <n v="18.25"/>
  </r>
  <r>
    <x v="67"/>
    <x v="2"/>
    <n v="16.48"/>
  </r>
  <r>
    <x v="67"/>
    <x v="3"/>
    <n v="16.32"/>
  </r>
  <r>
    <x v="67"/>
    <x v="4"/>
    <n v="18.399999999999999"/>
  </r>
  <r>
    <x v="67"/>
    <x v="5"/>
    <n v="18.399999999999999"/>
  </r>
  <r>
    <x v="67"/>
    <x v="6"/>
    <n v="18.29"/>
  </r>
  <r>
    <x v="67"/>
    <x v="7"/>
    <n v="19.13"/>
  </r>
  <r>
    <x v="67"/>
    <x v="8"/>
    <n v="19.13"/>
  </r>
  <r>
    <x v="67"/>
    <x v="9"/>
    <n v="16.36"/>
  </r>
  <r>
    <x v="67"/>
    <x v="10"/>
    <n v="15.25"/>
  </r>
  <r>
    <x v="67"/>
    <x v="11"/>
    <n v="15.32"/>
  </r>
  <r>
    <x v="67"/>
    <x v="12"/>
    <n v="17.09"/>
  </r>
  <r>
    <x v="67"/>
    <x v="13"/>
    <n v="13.32"/>
  </r>
  <r>
    <x v="67"/>
    <x v="14"/>
    <n v="13.24"/>
  </r>
  <r>
    <x v="67"/>
    <x v="15"/>
    <n v="10.59"/>
  </r>
  <r>
    <x v="67"/>
    <x v="16"/>
    <n v="11.47"/>
  </r>
  <r>
    <x v="67"/>
    <x v="17"/>
    <n v="9.82"/>
  </r>
  <r>
    <x v="67"/>
    <x v="18"/>
    <n v="9.86"/>
  </r>
  <r>
    <x v="67"/>
    <x v="19"/>
    <n v="9.93"/>
  </r>
  <r>
    <x v="67"/>
    <x v="20"/>
    <n v="9.9700000000000006"/>
  </r>
  <r>
    <x v="67"/>
    <x v="21"/>
    <n v="9.0500000000000007"/>
  </r>
  <r>
    <x v="67"/>
    <x v="22"/>
    <n v="8.1199999999999992"/>
  </r>
  <r>
    <x v="67"/>
    <x v="23"/>
    <n v="9.0500000000000007"/>
  </r>
  <r>
    <x v="68"/>
    <x v="0"/>
    <n v="8.1999999999999993"/>
  </r>
  <r>
    <x v="68"/>
    <x v="1"/>
    <n v="9.16"/>
  </r>
  <r>
    <x v="68"/>
    <x v="2"/>
    <n v="9.1199999999999992"/>
  </r>
  <r>
    <x v="68"/>
    <x v="3"/>
    <n v="9.09"/>
  </r>
  <r>
    <x v="68"/>
    <x v="4"/>
    <n v="9.16"/>
  </r>
  <r>
    <x v="68"/>
    <x v="5"/>
    <n v="9.16"/>
  </r>
  <r>
    <x v="68"/>
    <x v="6"/>
    <n v="8.1999999999999993"/>
  </r>
  <r>
    <x v="68"/>
    <x v="7"/>
    <n v="9.0500000000000007"/>
  </r>
  <r>
    <x v="68"/>
    <x v="8"/>
    <n v="8.1999999999999993"/>
  </r>
  <r>
    <x v="68"/>
    <x v="9"/>
    <n v="8.9700000000000006"/>
  </r>
  <r>
    <x v="68"/>
    <x v="10"/>
    <n v="8.09"/>
  </r>
  <r>
    <x v="68"/>
    <x v="11"/>
    <n v="8.93"/>
  </r>
  <r>
    <x v="68"/>
    <x v="12"/>
    <n v="7.97"/>
  </r>
  <r>
    <x v="68"/>
    <x v="13"/>
    <n v="9.6999999999999993"/>
  </r>
  <r>
    <x v="68"/>
    <x v="14"/>
    <n v="8.93"/>
  </r>
  <r>
    <x v="68"/>
    <x v="15"/>
    <n v="7.16"/>
  </r>
  <r>
    <x v="68"/>
    <x v="16"/>
    <n v="4.43"/>
  </r>
  <r>
    <x v="68"/>
    <x v="17"/>
    <n v="4.47"/>
  </r>
  <r>
    <x v="68"/>
    <x v="18"/>
    <n v="4.5"/>
  </r>
  <r>
    <x v="68"/>
    <x v="19"/>
    <n v="4.5"/>
  </r>
  <r>
    <x v="68"/>
    <x v="20"/>
    <n v="3.66"/>
  </r>
  <r>
    <x v="68"/>
    <x v="21"/>
    <n v="4.54"/>
  </r>
  <r>
    <x v="68"/>
    <x v="22"/>
    <n v="4.54"/>
  </r>
  <r>
    <x v="68"/>
    <x v="23"/>
    <n v="4.54"/>
  </r>
  <r>
    <x v="69"/>
    <x v="0"/>
    <n v="4.54"/>
  </r>
  <r>
    <x v="69"/>
    <x v="1"/>
    <n v="3.66"/>
  </r>
  <r>
    <x v="69"/>
    <x v="2"/>
    <n v="3.62"/>
  </r>
  <r>
    <x v="69"/>
    <x v="3"/>
    <n v="3.66"/>
  </r>
  <r>
    <x v="69"/>
    <x v="4"/>
    <n v="4.54"/>
  </r>
  <r>
    <x v="69"/>
    <x v="5"/>
    <n v="3.66"/>
  </r>
  <r>
    <x v="69"/>
    <x v="6"/>
    <n v="3.7"/>
  </r>
  <r>
    <x v="69"/>
    <x v="7"/>
    <n v="3.66"/>
  </r>
  <r>
    <x v="69"/>
    <x v="8"/>
    <n v="2.69"/>
  </r>
  <r>
    <x v="69"/>
    <x v="9"/>
    <n v="3.62"/>
  </r>
  <r>
    <x v="69"/>
    <x v="10"/>
    <n v="3.62"/>
  </r>
  <r>
    <x v="69"/>
    <x v="11"/>
    <n v="4.47"/>
  </r>
  <r>
    <x v="69"/>
    <x v="12"/>
    <n v="3.5"/>
  </r>
  <r>
    <x v="69"/>
    <x v="13"/>
    <n v="3.5"/>
  </r>
  <r>
    <x v="69"/>
    <x v="14"/>
    <n v="3.54"/>
  </r>
  <r>
    <x v="69"/>
    <x v="15"/>
    <n v="3.5"/>
  </r>
  <r>
    <x v="69"/>
    <x v="16"/>
    <n v="4.5"/>
  </r>
  <r>
    <x v="69"/>
    <x v="17"/>
    <n v="5.47"/>
  </r>
  <r>
    <x v="69"/>
    <x v="18"/>
    <n v="4.54"/>
  </r>
  <r>
    <x v="69"/>
    <x v="19"/>
    <n v="5.47"/>
  </r>
  <r>
    <x v="69"/>
    <x v="20"/>
    <n v="4.58"/>
  </r>
  <r>
    <x v="69"/>
    <x v="21"/>
    <n v="4.58"/>
  </r>
  <r>
    <x v="69"/>
    <x v="22"/>
    <n v="4.58"/>
  </r>
  <r>
    <x v="69"/>
    <x v="23"/>
    <n v="3.66"/>
  </r>
  <r>
    <x v="70"/>
    <x v="0"/>
    <n v="4.58"/>
  </r>
  <r>
    <x v="70"/>
    <x v="1"/>
    <n v="4.54"/>
  </r>
  <r>
    <x v="70"/>
    <x v="2"/>
    <n v="4.62"/>
  </r>
  <r>
    <x v="70"/>
    <x v="3"/>
    <n v="3.66"/>
  </r>
  <r>
    <x v="70"/>
    <x v="4"/>
    <n v="4.62"/>
  </r>
  <r>
    <x v="70"/>
    <x v="5"/>
    <n v="4.58"/>
  </r>
  <r>
    <x v="70"/>
    <x v="6"/>
    <n v="4.58"/>
  </r>
  <r>
    <x v="70"/>
    <x v="7"/>
    <n v="4.58"/>
  </r>
  <r>
    <x v="70"/>
    <x v="8"/>
    <n v="4.58"/>
  </r>
  <r>
    <x v="70"/>
    <x v="9"/>
    <n v="4.54"/>
  </r>
  <r>
    <x v="70"/>
    <x v="10"/>
    <n v="4.54"/>
  </r>
  <r>
    <x v="70"/>
    <x v="11"/>
    <n v="4.5"/>
  </r>
  <r>
    <x v="70"/>
    <x v="12"/>
    <n v="3.54"/>
  </r>
  <r>
    <x v="70"/>
    <x v="13"/>
    <n v="4.43"/>
  </r>
  <r>
    <x v="70"/>
    <x v="14"/>
    <n v="3.5"/>
  </r>
  <r>
    <x v="70"/>
    <x v="15"/>
    <n v="4.43"/>
  </r>
  <r>
    <x v="70"/>
    <x v="16"/>
    <n v="3.54"/>
  </r>
  <r>
    <x v="70"/>
    <x v="17"/>
    <n v="4.43"/>
  </r>
  <r>
    <x v="70"/>
    <x v="18"/>
    <n v="4.5"/>
  </r>
  <r>
    <x v="70"/>
    <x v="19"/>
    <n v="5.47"/>
  </r>
  <r>
    <x v="70"/>
    <x v="20"/>
    <n v="4.54"/>
  </r>
  <r>
    <x v="70"/>
    <x v="21"/>
    <n v="4.54"/>
  </r>
  <r>
    <x v="70"/>
    <x v="22"/>
    <n v="4.58"/>
  </r>
  <r>
    <x v="70"/>
    <x v="23"/>
    <n v="5.51"/>
  </r>
  <r>
    <x v="71"/>
    <x v="0"/>
    <n v="4.62"/>
  </r>
  <r>
    <x v="71"/>
    <x v="1"/>
    <n v="4.58"/>
  </r>
  <r>
    <x v="71"/>
    <x v="2"/>
    <n v="5.51"/>
  </r>
  <r>
    <x v="71"/>
    <x v="3"/>
    <n v="4.58"/>
  </r>
  <r>
    <x v="71"/>
    <x v="4"/>
    <n v="4.62"/>
  </r>
  <r>
    <x v="71"/>
    <x v="5"/>
    <n v="4.66"/>
  </r>
  <r>
    <x v="71"/>
    <x v="6"/>
    <n v="4.66"/>
  </r>
  <r>
    <x v="71"/>
    <x v="7"/>
    <n v="5.58"/>
  </r>
  <r>
    <x v="71"/>
    <x v="8"/>
    <n v="4.62"/>
  </r>
  <r>
    <x v="71"/>
    <x v="9"/>
    <n v="7.28"/>
  </r>
  <r>
    <x v="71"/>
    <x v="10"/>
    <n v="9.93"/>
  </r>
  <r>
    <x v="71"/>
    <x v="11"/>
    <n v="4.5"/>
  </r>
  <r>
    <x v="71"/>
    <x v="12"/>
    <n v="3.54"/>
  </r>
  <r>
    <x v="71"/>
    <x v="13"/>
    <n v="2.66"/>
  </r>
  <r>
    <x v="71"/>
    <x v="14"/>
    <n v="4.3499999999999996"/>
  </r>
  <r>
    <x v="71"/>
    <x v="15"/>
    <n v="3.5"/>
  </r>
  <r>
    <x v="71"/>
    <x v="16"/>
    <n v="3.5"/>
  </r>
  <r>
    <x v="71"/>
    <x v="17"/>
    <n v="3.54"/>
  </r>
  <r>
    <x v="71"/>
    <x v="18"/>
    <n v="3.58"/>
  </r>
  <r>
    <x v="71"/>
    <x v="19"/>
    <n v="3.62"/>
  </r>
  <r>
    <x v="71"/>
    <x v="20"/>
    <n v="9.1199999999999992"/>
  </r>
  <r>
    <x v="71"/>
    <x v="21"/>
    <n v="9.09"/>
  </r>
  <r>
    <x v="71"/>
    <x v="22"/>
    <n v="8.1999999999999993"/>
  </r>
  <r>
    <x v="71"/>
    <x v="23"/>
    <n v="9.09"/>
  </r>
  <r>
    <x v="72"/>
    <x v="0"/>
    <n v="11.82"/>
  </r>
  <r>
    <x v="72"/>
    <x v="1"/>
    <n v="11.74"/>
  </r>
  <r>
    <x v="72"/>
    <x v="2"/>
    <n v="15.44"/>
  </r>
  <r>
    <x v="72"/>
    <x v="3"/>
    <n v="15.44"/>
  </r>
  <r>
    <x v="72"/>
    <x v="4"/>
    <n v="15.52"/>
  </r>
  <r>
    <x v="72"/>
    <x v="5"/>
    <n v="20.94"/>
  </r>
  <r>
    <x v="72"/>
    <x v="6"/>
    <n v="18.21"/>
  </r>
  <r>
    <x v="72"/>
    <x v="7"/>
    <n v="21.87"/>
  </r>
  <r>
    <x v="72"/>
    <x v="8"/>
    <n v="20.87"/>
  </r>
  <r>
    <x v="72"/>
    <x v="9"/>
    <n v="17.399999999999999"/>
  </r>
  <r>
    <x v="72"/>
    <x v="10"/>
    <n v="17.21"/>
  </r>
  <r>
    <x v="72"/>
    <x v="11"/>
    <n v="17.170000000000002"/>
  </r>
  <r>
    <x v="72"/>
    <x v="12"/>
    <n v="16.13"/>
  </r>
  <r>
    <x v="72"/>
    <x v="13"/>
    <n v="16.899999999999999"/>
  </r>
  <r>
    <x v="72"/>
    <x v="14"/>
    <n v="15.13"/>
  </r>
  <r>
    <x v="72"/>
    <x v="15"/>
    <n v="16.09"/>
  </r>
  <r>
    <x v="72"/>
    <x v="16"/>
    <n v="14.21"/>
  </r>
  <r>
    <x v="72"/>
    <x v="17"/>
    <n v="15.21"/>
  </r>
  <r>
    <x v="72"/>
    <x v="18"/>
    <n v="16.13"/>
  </r>
  <r>
    <x v="72"/>
    <x v="19"/>
    <n v="15.36"/>
  </r>
  <r>
    <x v="72"/>
    <x v="20"/>
    <n v="18.29"/>
  </r>
  <r>
    <x v="72"/>
    <x v="21"/>
    <n v="17.399999999999999"/>
  </r>
  <r>
    <x v="72"/>
    <x v="22"/>
    <n v="16.48"/>
  </r>
  <r>
    <x v="72"/>
    <x v="23"/>
    <n v="19.100000000000001"/>
  </r>
  <r>
    <x v="73"/>
    <x v="0"/>
    <n v="19.13"/>
  </r>
  <r>
    <x v="73"/>
    <x v="1"/>
    <n v="19.21"/>
  </r>
  <r>
    <x v="73"/>
    <x v="2"/>
    <n v="18.399999999999999"/>
  </r>
  <r>
    <x v="73"/>
    <x v="3"/>
    <n v="20.059999999999999"/>
  </r>
  <r>
    <x v="73"/>
    <x v="4"/>
    <n v="19.13"/>
  </r>
  <r>
    <x v="73"/>
    <x v="5"/>
    <n v="17.399999999999999"/>
  </r>
  <r>
    <x v="73"/>
    <x v="6"/>
    <n v="18.29"/>
  </r>
  <r>
    <x v="73"/>
    <x v="7"/>
    <n v="18.36"/>
  </r>
  <r>
    <x v="73"/>
    <x v="8"/>
    <n v="17.36"/>
  </r>
  <r>
    <x v="73"/>
    <x v="9"/>
    <n v="15.36"/>
  </r>
  <r>
    <x v="73"/>
    <x v="10"/>
    <n v="15.4"/>
  </r>
  <r>
    <x v="73"/>
    <x v="11"/>
    <n v="15.55"/>
  </r>
  <r>
    <x v="73"/>
    <x v="12"/>
    <n v="16.29"/>
  </r>
  <r>
    <x v="73"/>
    <x v="13"/>
    <n v="14.48"/>
  </r>
  <r>
    <x v="73"/>
    <x v="14"/>
    <n v="14.63"/>
  </r>
  <r>
    <x v="73"/>
    <x v="15"/>
    <n v="11.82"/>
  </r>
  <r>
    <x v="73"/>
    <x v="16"/>
    <n v="11.86"/>
  </r>
  <r>
    <x v="73"/>
    <x v="17"/>
    <n v="12.78"/>
  </r>
  <r>
    <x v="73"/>
    <x v="18"/>
    <n v="11.94"/>
  </r>
  <r>
    <x v="73"/>
    <x v="19"/>
    <n v="12.97"/>
  </r>
  <r>
    <x v="73"/>
    <x v="20"/>
    <n v="12.9"/>
  </r>
  <r>
    <x v="73"/>
    <x v="21"/>
    <n v="12.09"/>
  </r>
  <r>
    <x v="73"/>
    <x v="22"/>
    <n v="13.09"/>
  </r>
  <r>
    <x v="73"/>
    <x v="23"/>
    <n v="13.05"/>
  </r>
  <r>
    <x v="74"/>
    <x v="0"/>
    <n v="13.86"/>
  </r>
  <r>
    <x v="74"/>
    <x v="1"/>
    <n v="14.05"/>
  </r>
  <r>
    <x v="74"/>
    <x v="2"/>
    <n v="12.05"/>
  </r>
  <r>
    <x v="74"/>
    <x v="3"/>
    <n v="14.05"/>
  </r>
  <r>
    <x v="74"/>
    <x v="4"/>
    <n v="13.17"/>
  </r>
  <r>
    <x v="74"/>
    <x v="5"/>
    <n v="10.28"/>
  </r>
  <r>
    <x v="74"/>
    <x v="6"/>
    <n v="10.32"/>
  </r>
  <r>
    <x v="74"/>
    <x v="7"/>
    <n v="9.2799999999999994"/>
  </r>
  <r>
    <x v="74"/>
    <x v="8"/>
    <n v="10.16"/>
  </r>
  <r>
    <x v="74"/>
    <x v="9"/>
    <n v="10.16"/>
  </r>
  <r>
    <x v="74"/>
    <x v="10"/>
    <n v="10.01"/>
  </r>
  <r>
    <x v="74"/>
    <x v="11"/>
    <n v="10.09"/>
  </r>
  <r>
    <x v="74"/>
    <x v="12"/>
    <n v="11.78"/>
  </r>
  <r>
    <x v="74"/>
    <x v="13"/>
    <n v="13.51"/>
  </r>
  <r>
    <x v="74"/>
    <x v="14"/>
    <n v="15.28"/>
  </r>
  <r>
    <x v="74"/>
    <x v="15"/>
    <n v="14.32"/>
  </r>
  <r>
    <x v="74"/>
    <x v="16"/>
    <n v="14.36"/>
  </r>
  <r>
    <x v="74"/>
    <x v="17"/>
    <n v="14.51"/>
  </r>
  <r>
    <x v="74"/>
    <x v="18"/>
    <n v="14.55"/>
  </r>
  <r>
    <x v="74"/>
    <x v="19"/>
    <n v="14.51"/>
  </r>
  <r>
    <x v="74"/>
    <x v="20"/>
    <n v="15.52"/>
  </r>
  <r>
    <x v="74"/>
    <x v="21"/>
    <n v="15.63"/>
  </r>
  <r>
    <x v="74"/>
    <x v="22"/>
    <n v="16.440000000000001"/>
  </r>
  <r>
    <x v="74"/>
    <x v="23"/>
    <n v="15.59"/>
  </r>
  <r>
    <x v="75"/>
    <x v="0"/>
    <n v="15.63"/>
  </r>
  <r>
    <x v="75"/>
    <x v="1"/>
    <n v="15.75"/>
  </r>
  <r>
    <x v="75"/>
    <x v="2"/>
    <n v="14.75"/>
  </r>
  <r>
    <x v="75"/>
    <x v="3"/>
    <n v="11.97"/>
  </r>
  <r>
    <x v="75"/>
    <x v="4"/>
    <n v="11.05"/>
  </r>
  <r>
    <x v="75"/>
    <x v="5"/>
    <n v="11.13"/>
  </r>
  <r>
    <x v="75"/>
    <x v="6"/>
    <n v="11.01"/>
  </r>
  <r>
    <x v="75"/>
    <x v="7"/>
    <n v="11.94"/>
  </r>
  <r>
    <x v="75"/>
    <x v="8"/>
    <n v="10.09"/>
  </r>
  <r>
    <x v="75"/>
    <x v="9"/>
    <n v="11.01"/>
  </r>
  <r>
    <x v="75"/>
    <x v="10"/>
    <n v="10.01"/>
  </r>
  <r>
    <x v="75"/>
    <x v="11"/>
    <n v="8.16"/>
  </r>
  <r>
    <x v="75"/>
    <x v="12"/>
    <n v="8.1199999999999992"/>
  </r>
  <r>
    <x v="75"/>
    <x v="13"/>
    <n v="7.2"/>
  </r>
  <r>
    <x v="75"/>
    <x v="14"/>
    <n v="4.5"/>
  </r>
  <r>
    <x v="75"/>
    <x v="15"/>
    <n v="3.54"/>
  </r>
  <r>
    <x v="75"/>
    <x v="16"/>
    <n v="3.58"/>
  </r>
  <r>
    <x v="75"/>
    <x v="17"/>
    <n v="2.69"/>
  </r>
  <r>
    <x v="75"/>
    <x v="18"/>
    <n v="3.62"/>
  </r>
  <r>
    <x v="75"/>
    <x v="19"/>
    <n v="3.66"/>
  </r>
  <r>
    <x v="75"/>
    <x v="20"/>
    <n v="2.77"/>
  </r>
  <r>
    <x v="75"/>
    <x v="21"/>
    <n v="3.66"/>
  </r>
  <r>
    <x v="75"/>
    <x v="22"/>
    <n v="2.77"/>
  </r>
  <r>
    <x v="75"/>
    <x v="23"/>
    <n v="3.7"/>
  </r>
  <r>
    <x v="76"/>
    <x v="0"/>
    <n v="3.73"/>
  </r>
  <r>
    <x v="76"/>
    <x v="1"/>
    <n v="2.77"/>
  </r>
  <r>
    <x v="76"/>
    <x v="2"/>
    <n v="3.73"/>
  </r>
  <r>
    <x v="76"/>
    <x v="3"/>
    <n v="2.77"/>
  </r>
  <r>
    <x v="76"/>
    <x v="4"/>
    <n v="3.73"/>
  </r>
  <r>
    <x v="76"/>
    <x v="5"/>
    <n v="3.7"/>
  </r>
  <r>
    <x v="76"/>
    <x v="6"/>
    <n v="2.81"/>
  </r>
  <r>
    <x v="76"/>
    <x v="7"/>
    <n v="4.66"/>
  </r>
  <r>
    <x v="76"/>
    <x v="8"/>
    <n v="3.7"/>
  </r>
  <r>
    <x v="76"/>
    <x v="9"/>
    <n v="3.7"/>
  </r>
  <r>
    <x v="76"/>
    <x v="10"/>
    <n v="2.73"/>
  </r>
  <r>
    <x v="76"/>
    <x v="11"/>
    <n v="2.73"/>
  </r>
  <r>
    <x v="76"/>
    <x v="12"/>
    <n v="2.66"/>
  </r>
  <r>
    <x v="76"/>
    <x v="13"/>
    <n v="2.66"/>
  </r>
  <r>
    <x v="76"/>
    <x v="14"/>
    <n v="2.66"/>
  </r>
  <r>
    <x v="76"/>
    <x v="15"/>
    <n v="1.77"/>
  </r>
  <r>
    <x v="76"/>
    <x v="16"/>
    <n v="2.66"/>
  </r>
  <r>
    <x v="76"/>
    <x v="17"/>
    <n v="2.66"/>
  </r>
  <r>
    <x v="76"/>
    <x v="18"/>
    <n v="2.69"/>
  </r>
  <r>
    <x v="76"/>
    <x v="19"/>
    <n v="2.69"/>
  </r>
  <r>
    <x v="76"/>
    <x v="20"/>
    <n v="2.73"/>
  </r>
  <r>
    <x v="76"/>
    <x v="21"/>
    <n v="2.73"/>
  </r>
  <r>
    <x v="76"/>
    <x v="22"/>
    <n v="3.66"/>
  </r>
  <r>
    <x v="76"/>
    <x v="23"/>
    <n v="3.66"/>
  </r>
  <r>
    <x v="77"/>
    <x v="0"/>
    <n v="3.66"/>
  </r>
  <r>
    <x v="77"/>
    <x v="1"/>
    <n v="2.77"/>
  </r>
  <r>
    <x v="77"/>
    <x v="2"/>
    <n v="3.7"/>
  </r>
  <r>
    <x v="77"/>
    <x v="3"/>
    <n v="2.77"/>
  </r>
  <r>
    <x v="77"/>
    <x v="4"/>
    <n v="4.7"/>
  </r>
  <r>
    <x v="77"/>
    <x v="5"/>
    <n v="2.77"/>
  </r>
  <r>
    <x v="77"/>
    <x v="6"/>
    <n v="3.73"/>
  </r>
  <r>
    <x v="77"/>
    <x v="7"/>
    <n v="3.73"/>
  </r>
  <r>
    <x v="77"/>
    <x v="8"/>
    <n v="3.73"/>
  </r>
  <r>
    <x v="77"/>
    <x v="9"/>
    <n v="2.73"/>
  </r>
  <r>
    <x v="77"/>
    <x v="10"/>
    <n v="2.73"/>
  </r>
  <r>
    <x v="77"/>
    <x v="11"/>
    <n v="2.69"/>
  </r>
  <r>
    <x v="77"/>
    <x v="12"/>
    <n v="2.69"/>
  </r>
  <r>
    <x v="77"/>
    <x v="13"/>
    <n v="2.62"/>
  </r>
  <r>
    <x v="77"/>
    <x v="14"/>
    <n v="2.66"/>
  </r>
  <r>
    <x v="77"/>
    <x v="15"/>
    <n v="2.66"/>
  </r>
  <r>
    <x v="77"/>
    <x v="16"/>
    <n v="2.62"/>
  </r>
  <r>
    <x v="77"/>
    <x v="17"/>
    <n v="2.69"/>
  </r>
  <r>
    <x v="77"/>
    <x v="18"/>
    <n v="3.62"/>
  </r>
  <r>
    <x v="77"/>
    <x v="19"/>
    <n v="8.1999999999999993"/>
  </r>
  <r>
    <x v="77"/>
    <x v="20"/>
    <n v="7.28"/>
  </r>
  <r>
    <x v="77"/>
    <x v="21"/>
    <n v="8.2799999999999994"/>
  </r>
  <r>
    <x v="77"/>
    <x v="22"/>
    <n v="7.39"/>
  </r>
  <r>
    <x v="77"/>
    <x v="23"/>
    <n v="9.1199999999999992"/>
  </r>
  <r>
    <x v="78"/>
    <x v="0"/>
    <n v="9.1999999999999993"/>
  </r>
  <r>
    <x v="78"/>
    <x v="1"/>
    <n v="8.32"/>
  </r>
  <r>
    <x v="78"/>
    <x v="2"/>
    <n v="7.39"/>
  </r>
  <r>
    <x v="78"/>
    <x v="3"/>
    <n v="10.16"/>
  </r>
  <r>
    <x v="78"/>
    <x v="4"/>
    <n v="9.32"/>
  </r>
  <r>
    <x v="78"/>
    <x v="5"/>
    <n v="10.24"/>
  </r>
  <r>
    <x v="78"/>
    <x v="6"/>
    <n v="13.94"/>
  </r>
  <r>
    <x v="78"/>
    <x v="7"/>
    <n v="17.71"/>
  </r>
  <r>
    <x v="78"/>
    <x v="8"/>
    <n v="18.36"/>
  </r>
  <r>
    <x v="78"/>
    <x v="9"/>
    <n v="17.559999999999999"/>
  </r>
  <r>
    <x v="78"/>
    <x v="10"/>
    <n v="19.13"/>
  </r>
  <r>
    <x v="78"/>
    <x v="11"/>
    <n v="19.940000000000001"/>
  </r>
  <r>
    <x v="78"/>
    <x v="12"/>
    <n v="18.13"/>
  </r>
  <r>
    <x v="78"/>
    <x v="13"/>
    <n v="18.059999999999999"/>
  </r>
  <r>
    <x v="78"/>
    <x v="14"/>
    <n v="18.02"/>
  </r>
  <r>
    <x v="78"/>
    <x v="15"/>
    <n v="14.32"/>
  </r>
  <r>
    <x v="78"/>
    <x v="16"/>
    <n v="18.86"/>
  </r>
  <r>
    <x v="78"/>
    <x v="17"/>
    <n v="19.02"/>
  </r>
  <r>
    <x v="78"/>
    <x v="18"/>
    <n v="18.940000000000001"/>
  </r>
  <r>
    <x v="78"/>
    <x v="19"/>
    <n v="19.170000000000002"/>
  </r>
  <r>
    <x v="78"/>
    <x v="20"/>
    <n v="19.25"/>
  </r>
  <r>
    <x v="78"/>
    <x v="21"/>
    <n v="17.59"/>
  </r>
  <r>
    <x v="78"/>
    <x v="22"/>
    <n v="21.48"/>
  </r>
  <r>
    <x v="78"/>
    <x v="23"/>
    <n v="23.95"/>
  </r>
  <r>
    <x v="79"/>
    <x v="0"/>
    <n v="22.06"/>
  </r>
  <r>
    <x v="79"/>
    <x v="1"/>
    <n v="23.02"/>
  </r>
  <r>
    <x v="79"/>
    <x v="2"/>
    <n v="24.1"/>
  </r>
  <r>
    <x v="79"/>
    <x v="3"/>
    <n v="22.14"/>
  </r>
  <r>
    <x v="79"/>
    <x v="4"/>
    <n v="20.29"/>
  </r>
  <r>
    <x v="79"/>
    <x v="5"/>
    <n v="22.41"/>
  </r>
  <r>
    <x v="79"/>
    <x v="6"/>
    <n v="22.1"/>
  </r>
  <r>
    <x v="79"/>
    <x v="7"/>
    <n v="23.06"/>
  </r>
  <r>
    <x v="79"/>
    <x v="8"/>
    <n v="24.1"/>
  </r>
  <r>
    <x v="79"/>
    <x v="9"/>
    <n v="23.75"/>
  </r>
  <r>
    <x v="79"/>
    <x v="10"/>
    <n v="24.72"/>
  </r>
  <r>
    <x v="79"/>
    <x v="11"/>
    <n v="24.68"/>
  </r>
  <r>
    <x v="79"/>
    <x v="12"/>
    <n v="23.79"/>
  </r>
  <r>
    <x v="79"/>
    <x v="13"/>
    <n v="22.41"/>
  </r>
  <r>
    <x v="79"/>
    <x v="14"/>
    <n v="23.33"/>
  </r>
  <r>
    <x v="79"/>
    <x v="15"/>
    <n v="21.44"/>
  </r>
  <r>
    <x v="79"/>
    <x v="16"/>
    <n v="22.41"/>
  </r>
  <r>
    <x v="79"/>
    <x v="17"/>
    <n v="21.6"/>
  </r>
  <r>
    <x v="79"/>
    <x v="18"/>
    <n v="19.98"/>
  </r>
  <r>
    <x v="79"/>
    <x v="19"/>
    <n v="19.059999999999999"/>
  </r>
  <r>
    <x v="79"/>
    <x v="20"/>
    <n v="20.170000000000002"/>
  </r>
  <r>
    <x v="79"/>
    <x v="21"/>
    <n v="19.25"/>
  </r>
  <r>
    <x v="79"/>
    <x v="22"/>
    <n v="19.29"/>
  </r>
  <r>
    <x v="79"/>
    <x v="23"/>
    <n v="18.29"/>
  </r>
  <r>
    <x v="80"/>
    <x v="0"/>
    <n v="19.29"/>
  </r>
  <r>
    <x v="80"/>
    <x v="1"/>
    <n v="19.29"/>
  </r>
  <r>
    <x v="80"/>
    <x v="2"/>
    <n v="18.399999999999999"/>
  </r>
  <r>
    <x v="80"/>
    <x v="3"/>
    <n v="19.21"/>
  </r>
  <r>
    <x v="80"/>
    <x v="4"/>
    <n v="19.329999999999998"/>
  </r>
  <r>
    <x v="80"/>
    <x v="5"/>
    <n v="19.48"/>
  </r>
  <r>
    <x v="80"/>
    <x v="6"/>
    <n v="19.37"/>
  </r>
  <r>
    <x v="80"/>
    <x v="7"/>
    <n v="20.25"/>
  </r>
  <r>
    <x v="80"/>
    <x v="8"/>
    <n v="21.18"/>
  </r>
  <r>
    <x v="80"/>
    <x v="9"/>
    <n v="20.14"/>
  </r>
  <r>
    <x v="80"/>
    <x v="10"/>
    <n v="18.13"/>
  </r>
  <r>
    <x v="80"/>
    <x v="11"/>
    <n v="19.059999999999999"/>
  </r>
  <r>
    <x v="80"/>
    <x v="12"/>
    <n v="17.09"/>
  </r>
  <r>
    <x v="80"/>
    <x v="13"/>
    <n v="18.86"/>
  </r>
  <r>
    <x v="80"/>
    <x v="14"/>
    <n v="18.899999999999999"/>
  </r>
  <r>
    <x v="80"/>
    <x v="15"/>
    <n v="18.829999999999998"/>
  </r>
  <r>
    <x v="80"/>
    <x v="16"/>
    <n v="18.829999999999998"/>
  </r>
  <r>
    <x v="80"/>
    <x v="17"/>
    <n v="19.02"/>
  </r>
  <r>
    <x v="80"/>
    <x v="18"/>
    <n v="17.98"/>
  </r>
  <r>
    <x v="80"/>
    <x v="19"/>
    <n v="19.13"/>
  </r>
  <r>
    <x v="80"/>
    <x v="20"/>
    <n v="20.100000000000001"/>
  </r>
  <r>
    <x v="80"/>
    <x v="21"/>
    <n v="19.170000000000002"/>
  </r>
  <r>
    <x v="80"/>
    <x v="22"/>
    <n v="21.06"/>
  </r>
  <r>
    <x v="80"/>
    <x v="23"/>
    <n v="20.02"/>
  </r>
  <r>
    <x v="81"/>
    <x v="0"/>
    <n v="20.14"/>
  </r>
  <r>
    <x v="81"/>
    <x v="1"/>
    <n v="20.100000000000001"/>
  </r>
  <r>
    <x v="81"/>
    <x v="2"/>
    <n v="20.14"/>
  </r>
  <r>
    <x v="81"/>
    <x v="3"/>
    <n v="22.75"/>
  </r>
  <r>
    <x v="81"/>
    <x v="4"/>
    <n v="21.95"/>
  </r>
  <r>
    <x v="81"/>
    <x v="5"/>
    <n v="25.8"/>
  </r>
  <r>
    <x v="81"/>
    <x v="6"/>
    <n v="23.1"/>
  </r>
  <r>
    <x v="81"/>
    <x v="7"/>
    <n v="23.22"/>
  </r>
  <r>
    <x v="81"/>
    <x v="8"/>
    <n v="23.1"/>
  </r>
  <r>
    <x v="81"/>
    <x v="9"/>
    <n v="23.91"/>
  </r>
  <r>
    <x v="81"/>
    <x v="10"/>
    <n v="23.45"/>
  </r>
  <r>
    <x v="81"/>
    <x v="11"/>
    <n v="21.02"/>
  </r>
  <r>
    <x v="81"/>
    <x v="12"/>
    <n v="19.79"/>
  </r>
  <r>
    <x v="81"/>
    <x v="13"/>
    <n v="17.899999999999999"/>
  </r>
  <r>
    <x v="81"/>
    <x v="14"/>
    <n v="16.170000000000002"/>
  </r>
  <r>
    <x v="81"/>
    <x v="15"/>
    <n v="17.86"/>
  </r>
  <r>
    <x v="81"/>
    <x v="16"/>
    <n v="19.670000000000002"/>
  </r>
  <r>
    <x v="81"/>
    <x v="17"/>
    <n v="23.37"/>
  </r>
  <r>
    <x v="81"/>
    <x v="18"/>
    <n v="23.48"/>
  </r>
  <r>
    <x v="81"/>
    <x v="19"/>
    <n v="22.64"/>
  </r>
  <r>
    <x v="81"/>
    <x v="20"/>
    <n v="23.64"/>
  </r>
  <r>
    <x v="81"/>
    <x v="21"/>
    <n v="23.56"/>
  </r>
  <r>
    <x v="81"/>
    <x v="22"/>
    <n v="24.52"/>
  </r>
  <r>
    <x v="81"/>
    <x v="23"/>
    <n v="19.13"/>
  </r>
  <r>
    <x v="82"/>
    <x v="0"/>
    <n v="22.75"/>
  </r>
  <r>
    <x v="82"/>
    <x v="1"/>
    <n v="22.87"/>
  </r>
  <r>
    <x v="82"/>
    <x v="2"/>
    <n v="22.83"/>
  </r>
  <r>
    <x v="82"/>
    <x v="3"/>
    <n v="22.64"/>
  </r>
  <r>
    <x v="82"/>
    <x v="4"/>
    <n v="19.899999999999999"/>
  </r>
  <r>
    <x v="82"/>
    <x v="5"/>
    <n v="20.79"/>
  </r>
  <r>
    <x v="82"/>
    <x v="6"/>
    <n v="19.940000000000001"/>
  </r>
  <r>
    <x v="82"/>
    <x v="7"/>
    <n v="20.02"/>
  </r>
  <r>
    <x v="82"/>
    <x v="8"/>
    <n v="20.79"/>
  </r>
  <r>
    <x v="82"/>
    <x v="9"/>
    <n v="14.67"/>
  </r>
  <r>
    <x v="82"/>
    <x v="10"/>
    <n v="12.97"/>
  </r>
  <r>
    <x v="82"/>
    <x v="11"/>
    <n v="9.16"/>
  </r>
  <r>
    <x v="82"/>
    <x v="12"/>
    <n v="10.16"/>
  </r>
  <r>
    <x v="82"/>
    <x v="13"/>
    <n v="7.39"/>
  </r>
  <r>
    <x v="82"/>
    <x v="14"/>
    <n v="7.32"/>
  </r>
  <r>
    <x v="82"/>
    <x v="15"/>
    <n v="6.43"/>
  </r>
  <r>
    <x v="82"/>
    <x v="16"/>
    <n v="6.39"/>
  </r>
  <r>
    <x v="82"/>
    <x v="17"/>
    <n v="6.43"/>
  </r>
  <r>
    <x v="82"/>
    <x v="18"/>
    <n v="5.51"/>
  </r>
  <r>
    <x v="82"/>
    <x v="19"/>
    <n v="6.39"/>
  </r>
  <r>
    <x v="82"/>
    <x v="20"/>
    <n v="5.51"/>
  </r>
  <r>
    <x v="82"/>
    <x v="21"/>
    <n v="5.51"/>
  </r>
  <r>
    <x v="82"/>
    <x v="22"/>
    <n v="5.47"/>
  </r>
  <r>
    <x v="82"/>
    <x v="23"/>
    <n v="4.62"/>
  </r>
  <r>
    <x v="83"/>
    <x v="0"/>
    <n v="3.66"/>
  </r>
  <r>
    <x v="83"/>
    <x v="1"/>
    <n v="4.58"/>
  </r>
  <r>
    <x v="83"/>
    <x v="2"/>
    <n v="4.62"/>
  </r>
  <r>
    <x v="83"/>
    <x v="3"/>
    <n v="4.58"/>
  </r>
  <r>
    <x v="83"/>
    <x v="4"/>
    <n v="4.58"/>
  </r>
  <r>
    <x v="83"/>
    <x v="5"/>
    <n v="3.66"/>
  </r>
  <r>
    <x v="83"/>
    <x v="6"/>
    <n v="4.62"/>
  </r>
  <r>
    <x v="83"/>
    <x v="7"/>
    <n v="4.62"/>
  </r>
  <r>
    <x v="83"/>
    <x v="8"/>
    <n v="4.62"/>
  </r>
  <r>
    <x v="83"/>
    <x v="9"/>
    <n v="4.62"/>
  </r>
  <r>
    <x v="83"/>
    <x v="10"/>
    <n v="4.62"/>
  </r>
  <r>
    <x v="83"/>
    <x v="11"/>
    <n v="4.62"/>
  </r>
  <r>
    <x v="83"/>
    <x v="12"/>
    <n v="4.62"/>
  </r>
  <r>
    <x v="83"/>
    <x v="13"/>
    <n v="4.62"/>
  </r>
  <r>
    <x v="83"/>
    <x v="14"/>
    <n v="4.62"/>
  </r>
  <r>
    <x v="83"/>
    <x v="15"/>
    <n v="4.62"/>
  </r>
  <r>
    <x v="83"/>
    <x v="16"/>
    <n v="4.62"/>
  </r>
  <r>
    <x v="83"/>
    <x v="17"/>
    <n v="4.62"/>
  </r>
  <r>
    <x v="83"/>
    <x v="18"/>
    <n v="4.62"/>
  </r>
  <r>
    <x v="83"/>
    <x v="19"/>
    <n v="4.62"/>
  </r>
  <r>
    <x v="83"/>
    <x v="20"/>
    <n v="4.62"/>
  </r>
  <r>
    <x v="83"/>
    <x v="21"/>
    <n v="4.62"/>
  </r>
  <r>
    <x v="83"/>
    <x v="22"/>
    <n v="4.62"/>
  </r>
  <r>
    <x v="83"/>
    <x v="23"/>
    <n v="4.62"/>
  </r>
  <r>
    <x v="84"/>
    <x v="0"/>
    <n v="3.7"/>
  </r>
  <r>
    <x v="84"/>
    <x v="1"/>
    <n v="4.66"/>
  </r>
  <r>
    <x v="84"/>
    <x v="2"/>
    <n v="4.66"/>
  </r>
  <r>
    <x v="84"/>
    <x v="3"/>
    <n v="4.66"/>
  </r>
  <r>
    <x v="84"/>
    <x v="4"/>
    <n v="3.73"/>
  </r>
  <r>
    <x v="84"/>
    <x v="5"/>
    <n v="4.7"/>
  </r>
  <r>
    <x v="84"/>
    <x v="6"/>
    <n v="4.7"/>
  </r>
  <r>
    <x v="84"/>
    <x v="7"/>
    <n v="3.73"/>
  </r>
  <r>
    <x v="84"/>
    <x v="8"/>
    <n v="4.7"/>
  </r>
  <r>
    <x v="84"/>
    <x v="9"/>
    <n v="4.66"/>
  </r>
  <r>
    <x v="84"/>
    <x v="10"/>
    <n v="3.7"/>
  </r>
  <r>
    <x v="84"/>
    <x v="11"/>
    <n v="3.7"/>
  </r>
  <r>
    <x v="84"/>
    <x v="12"/>
    <n v="4.62"/>
  </r>
  <r>
    <x v="84"/>
    <x v="13"/>
    <n v="3.7"/>
  </r>
  <r>
    <x v="84"/>
    <x v="14"/>
    <n v="3.7"/>
  </r>
  <r>
    <x v="84"/>
    <x v="15"/>
    <n v="3.66"/>
  </r>
  <r>
    <x v="84"/>
    <x v="16"/>
    <n v="4.62"/>
  </r>
  <r>
    <x v="84"/>
    <x v="17"/>
    <n v="3.7"/>
  </r>
  <r>
    <x v="84"/>
    <x v="18"/>
    <n v="3.73"/>
  </r>
  <r>
    <x v="84"/>
    <x v="19"/>
    <n v="4.62"/>
  </r>
  <r>
    <x v="84"/>
    <x v="20"/>
    <n v="3.73"/>
  </r>
  <r>
    <x v="84"/>
    <x v="21"/>
    <n v="4.66"/>
  </r>
  <r>
    <x v="84"/>
    <x v="22"/>
    <n v="5.58"/>
  </r>
  <r>
    <x v="84"/>
    <x v="23"/>
    <n v="4.66"/>
  </r>
  <r>
    <x v="85"/>
    <x v="0"/>
    <n v="5.62"/>
  </r>
  <r>
    <x v="85"/>
    <x v="1"/>
    <n v="5.62"/>
  </r>
  <r>
    <x v="85"/>
    <x v="2"/>
    <n v="5.66"/>
  </r>
  <r>
    <x v="85"/>
    <x v="3"/>
    <n v="5.66"/>
  </r>
  <r>
    <x v="85"/>
    <x v="4"/>
    <n v="5.62"/>
  </r>
  <r>
    <x v="85"/>
    <x v="5"/>
    <n v="5.66"/>
  </r>
  <r>
    <x v="85"/>
    <x v="6"/>
    <n v="6.58"/>
  </r>
  <r>
    <x v="85"/>
    <x v="7"/>
    <n v="5.66"/>
  </r>
  <r>
    <x v="85"/>
    <x v="8"/>
    <n v="6.54"/>
  </r>
  <r>
    <x v="85"/>
    <x v="9"/>
    <n v="6.54"/>
  </r>
  <r>
    <x v="85"/>
    <x v="10"/>
    <n v="7.43"/>
  </r>
  <r>
    <x v="85"/>
    <x v="11"/>
    <n v="6.47"/>
  </r>
  <r>
    <x v="85"/>
    <x v="12"/>
    <n v="6.43"/>
  </r>
  <r>
    <x v="85"/>
    <x v="13"/>
    <n v="6.43"/>
  </r>
  <r>
    <x v="85"/>
    <x v="14"/>
    <n v="5.51"/>
  </r>
  <r>
    <x v="85"/>
    <x v="15"/>
    <n v="6.47"/>
  </r>
  <r>
    <x v="85"/>
    <x v="16"/>
    <n v="5.58"/>
  </r>
  <r>
    <x v="85"/>
    <x v="17"/>
    <n v="5.54"/>
  </r>
  <r>
    <x v="85"/>
    <x v="18"/>
    <n v="5.58"/>
  </r>
  <r>
    <x v="85"/>
    <x v="19"/>
    <n v="7.47"/>
  </r>
  <r>
    <x v="85"/>
    <x v="20"/>
    <n v="12.13"/>
  </r>
  <r>
    <x v="85"/>
    <x v="21"/>
    <n v="11.13"/>
  </r>
  <r>
    <x v="85"/>
    <x v="22"/>
    <n v="12.13"/>
  </r>
  <r>
    <x v="85"/>
    <x v="23"/>
    <n v="14.75"/>
  </r>
  <r>
    <x v="86"/>
    <x v="0"/>
    <n v="15.71"/>
  </r>
  <r>
    <x v="86"/>
    <x v="1"/>
    <n v="16.59"/>
  </r>
  <r>
    <x v="86"/>
    <x v="2"/>
    <n v="20.25"/>
  </r>
  <r>
    <x v="86"/>
    <x v="3"/>
    <n v="23.79"/>
  </r>
  <r>
    <x v="86"/>
    <x v="4"/>
    <n v="24.91"/>
  </r>
  <r>
    <x v="86"/>
    <x v="5"/>
    <n v="23.99"/>
  </r>
  <r>
    <x v="86"/>
    <x v="6"/>
    <n v="27.84"/>
  </r>
  <r>
    <x v="86"/>
    <x v="7"/>
    <n v="25.8"/>
  </r>
  <r>
    <x v="86"/>
    <x v="8"/>
    <n v="26.8"/>
  </r>
  <r>
    <x v="86"/>
    <x v="9"/>
    <n v="31.42"/>
  </r>
  <r>
    <x v="86"/>
    <x v="10"/>
    <n v="32.07"/>
  </r>
  <r>
    <x v="86"/>
    <x v="11"/>
    <n v="28.34"/>
  </r>
  <r>
    <x v="86"/>
    <x v="12"/>
    <n v="26.49"/>
  </r>
  <r>
    <x v="86"/>
    <x v="13"/>
    <n v="27.41"/>
  </r>
  <r>
    <x v="86"/>
    <x v="14"/>
    <n v="27.45"/>
  </r>
  <r>
    <x v="86"/>
    <x v="15"/>
    <n v="28.41"/>
  </r>
  <r>
    <x v="86"/>
    <x v="16"/>
    <n v="26.76"/>
  </r>
  <r>
    <x v="86"/>
    <x v="17"/>
    <n v="26.6"/>
  </r>
  <r>
    <x v="86"/>
    <x v="18"/>
    <n v="24.25"/>
  </r>
  <r>
    <x v="86"/>
    <x v="19"/>
    <n v="23.06"/>
  </r>
  <r>
    <x v="86"/>
    <x v="20"/>
    <n v="26.72"/>
  </r>
  <r>
    <x v="86"/>
    <x v="21"/>
    <n v="22.25"/>
  </r>
  <r>
    <x v="86"/>
    <x v="22"/>
    <n v="30.34"/>
  </r>
  <r>
    <x v="86"/>
    <x v="23"/>
    <n v="28.72"/>
  </r>
  <r>
    <x v="87"/>
    <x v="0"/>
    <n v="29.57"/>
  </r>
  <r>
    <x v="87"/>
    <x v="1"/>
    <n v="27.68"/>
  </r>
  <r>
    <x v="87"/>
    <x v="2"/>
    <n v="25.83"/>
  </r>
  <r>
    <x v="87"/>
    <x v="3"/>
    <n v="25.14"/>
  </r>
  <r>
    <x v="87"/>
    <x v="4"/>
    <n v="27.72"/>
  </r>
  <r>
    <x v="87"/>
    <x v="5"/>
    <n v="27.8"/>
  </r>
  <r>
    <x v="87"/>
    <x v="6"/>
    <n v="27.72"/>
  </r>
  <r>
    <x v="87"/>
    <x v="7"/>
    <n v="28.72"/>
  </r>
  <r>
    <x v="87"/>
    <x v="8"/>
    <n v="28.49"/>
  </r>
  <r>
    <x v="87"/>
    <x v="9"/>
    <n v="31.18"/>
  </r>
  <r>
    <x v="87"/>
    <x v="10"/>
    <n v="29.38"/>
  </r>
  <r>
    <x v="87"/>
    <x v="11"/>
    <n v="27.37"/>
  </r>
  <r>
    <x v="87"/>
    <x v="12"/>
    <n v="24.72"/>
  </r>
  <r>
    <x v="87"/>
    <x v="13"/>
    <n v="27.41"/>
  </r>
  <r>
    <x v="87"/>
    <x v="14"/>
    <n v="26.49"/>
  </r>
  <r>
    <x v="87"/>
    <x v="15"/>
    <n v="25.68"/>
  </r>
  <r>
    <x v="87"/>
    <x v="16"/>
    <n v="25.6"/>
  </r>
  <r>
    <x v="87"/>
    <x v="17"/>
    <n v="24.72"/>
  </r>
  <r>
    <x v="87"/>
    <x v="18"/>
    <n v="23.95"/>
  </r>
  <r>
    <x v="87"/>
    <x v="19"/>
    <n v="22.91"/>
  </r>
  <r>
    <x v="87"/>
    <x v="20"/>
    <n v="23.83"/>
  </r>
  <r>
    <x v="87"/>
    <x v="21"/>
    <n v="24.95"/>
  </r>
  <r>
    <x v="87"/>
    <x v="22"/>
    <n v="21.25"/>
  </r>
  <r>
    <x v="87"/>
    <x v="23"/>
    <n v="26.83"/>
  </r>
  <r>
    <x v="88"/>
    <x v="0"/>
    <n v="27.64"/>
  </r>
  <r>
    <x v="88"/>
    <x v="1"/>
    <n v="24.18"/>
  </r>
  <r>
    <x v="88"/>
    <x v="2"/>
    <n v="23.14"/>
  </r>
  <r>
    <x v="88"/>
    <x v="3"/>
    <n v="25.26"/>
  </r>
  <r>
    <x v="88"/>
    <x v="4"/>
    <n v="24.22"/>
  </r>
  <r>
    <x v="88"/>
    <x v="5"/>
    <n v="27.8"/>
  </r>
  <r>
    <x v="88"/>
    <x v="6"/>
    <n v="27.99"/>
  </r>
  <r>
    <x v="88"/>
    <x v="7"/>
    <n v="28.72"/>
  </r>
  <r>
    <x v="88"/>
    <x v="8"/>
    <n v="27.8"/>
  </r>
  <r>
    <x v="88"/>
    <x v="9"/>
    <n v="28.61"/>
  </r>
  <r>
    <x v="88"/>
    <x v="10"/>
    <n v="27.53"/>
  </r>
  <r>
    <x v="88"/>
    <x v="11"/>
    <n v="28.45"/>
  </r>
  <r>
    <x v="88"/>
    <x v="12"/>
    <n v="26.57"/>
  </r>
  <r>
    <x v="88"/>
    <x v="13"/>
    <n v="27.22"/>
  </r>
  <r>
    <x v="88"/>
    <x v="14"/>
    <n v="27.14"/>
  </r>
  <r>
    <x v="88"/>
    <x v="15"/>
    <n v="28.14"/>
  </r>
  <r>
    <x v="88"/>
    <x v="16"/>
    <n v="27.22"/>
  </r>
  <r>
    <x v="88"/>
    <x v="17"/>
    <n v="28.41"/>
  </r>
  <r>
    <x v="88"/>
    <x v="18"/>
    <n v="26.76"/>
  </r>
  <r>
    <x v="88"/>
    <x v="19"/>
    <n v="28.41"/>
  </r>
  <r>
    <x v="88"/>
    <x v="20"/>
    <n v="25.91"/>
  </r>
  <r>
    <x v="88"/>
    <x v="21"/>
    <n v="24.99"/>
  </r>
  <r>
    <x v="88"/>
    <x v="22"/>
    <n v="24.18"/>
  </r>
  <r>
    <x v="88"/>
    <x v="23"/>
    <n v="25.18"/>
  </r>
  <r>
    <x v="89"/>
    <x v="0"/>
    <n v="24.1"/>
  </r>
  <r>
    <x v="89"/>
    <x v="1"/>
    <n v="25.06"/>
  </r>
  <r>
    <x v="89"/>
    <x v="2"/>
    <n v="25.06"/>
  </r>
  <r>
    <x v="89"/>
    <x v="3"/>
    <n v="21.41"/>
  </r>
  <r>
    <x v="89"/>
    <x v="4"/>
    <n v="19.64"/>
  </r>
  <r>
    <x v="89"/>
    <x v="5"/>
    <n v="19.600000000000001"/>
  </r>
  <r>
    <x v="89"/>
    <x v="6"/>
    <n v="17.75"/>
  </r>
  <r>
    <x v="89"/>
    <x v="7"/>
    <n v="16.82"/>
  </r>
  <r>
    <x v="89"/>
    <x v="8"/>
    <n v="15.79"/>
  </r>
  <r>
    <x v="89"/>
    <x v="9"/>
    <n v="15.79"/>
  </r>
  <r>
    <x v="89"/>
    <x v="10"/>
    <n v="14.71"/>
  </r>
  <r>
    <x v="89"/>
    <x v="11"/>
    <n v="13.63"/>
  </r>
  <r>
    <x v="89"/>
    <x v="12"/>
    <n v="12.71"/>
  </r>
  <r>
    <x v="89"/>
    <x v="13"/>
    <n v="9.1199999999999992"/>
  </r>
  <r>
    <x v="89"/>
    <x v="14"/>
    <n v="9.1199999999999992"/>
  </r>
  <r>
    <x v="89"/>
    <x v="15"/>
    <n v="7.24"/>
  </r>
  <r>
    <x v="89"/>
    <x v="16"/>
    <n v="7.24"/>
  </r>
  <r>
    <x v="89"/>
    <x v="17"/>
    <n v="7.28"/>
  </r>
  <r>
    <x v="89"/>
    <x v="18"/>
    <n v="7.39"/>
  </r>
  <r>
    <x v="89"/>
    <x v="19"/>
    <n v="8.2799999999999994"/>
  </r>
  <r>
    <x v="89"/>
    <x v="20"/>
    <n v="8.35"/>
  </r>
  <r>
    <x v="89"/>
    <x v="21"/>
    <n v="7.39"/>
  </r>
  <r>
    <x v="89"/>
    <x v="22"/>
    <n v="6.54"/>
  </r>
  <r>
    <x v="89"/>
    <x v="23"/>
    <n v="4.66"/>
  </r>
  <r>
    <x v="90"/>
    <x v="0"/>
    <n v="4.66"/>
  </r>
  <r>
    <x v="90"/>
    <x v="1"/>
    <n v="3.73"/>
  </r>
  <r>
    <x v="90"/>
    <x v="2"/>
    <n v="4.66"/>
  </r>
  <r>
    <x v="90"/>
    <x v="3"/>
    <n v="2.77"/>
  </r>
  <r>
    <x v="90"/>
    <x v="4"/>
    <n v="3.7"/>
  </r>
  <r>
    <x v="90"/>
    <x v="5"/>
    <n v="4.66"/>
  </r>
  <r>
    <x v="90"/>
    <x v="6"/>
    <n v="3.73"/>
  </r>
  <r>
    <x v="90"/>
    <x v="7"/>
    <n v="3.7"/>
  </r>
  <r>
    <x v="90"/>
    <x v="8"/>
    <n v="3.7"/>
  </r>
  <r>
    <x v="90"/>
    <x v="9"/>
    <n v="4.62"/>
  </r>
  <r>
    <x v="90"/>
    <x v="10"/>
    <n v="3.7"/>
  </r>
  <r>
    <x v="90"/>
    <x v="11"/>
    <n v="4.58"/>
  </r>
  <r>
    <x v="90"/>
    <x v="12"/>
    <n v="2.69"/>
  </r>
  <r>
    <x v="90"/>
    <x v="13"/>
    <n v="3.62"/>
  </r>
  <r>
    <x v="90"/>
    <x v="14"/>
    <n v="3.58"/>
  </r>
  <r>
    <x v="90"/>
    <x v="15"/>
    <n v="2.73"/>
  </r>
  <r>
    <x v="90"/>
    <x v="16"/>
    <n v="3.58"/>
  </r>
  <r>
    <x v="90"/>
    <x v="17"/>
    <n v="3.66"/>
  </r>
  <r>
    <x v="90"/>
    <x v="18"/>
    <n v="3.66"/>
  </r>
  <r>
    <x v="90"/>
    <x v="19"/>
    <n v="3.66"/>
  </r>
  <r>
    <x v="90"/>
    <x v="20"/>
    <n v="3.7"/>
  </r>
  <r>
    <x v="90"/>
    <x v="21"/>
    <n v="3.73"/>
  </r>
  <r>
    <x v="90"/>
    <x v="22"/>
    <n v="4.66"/>
  </r>
  <r>
    <x v="90"/>
    <x v="23"/>
    <n v="4.7"/>
  </r>
  <r>
    <x v="91"/>
    <x v="0"/>
    <n v="3.73"/>
  </r>
  <r>
    <x v="91"/>
    <x v="1"/>
    <n v="4.66"/>
  </r>
  <r>
    <x v="91"/>
    <x v="2"/>
    <n v="4.7"/>
  </r>
  <r>
    <x v="91"/>
    <x v="3"/>
    <n v="4.7"/>
  </r>
  <r>
    <x v="91"/>
    <x v="4"/>
    <n v="3.73"/>
  </r>
  <r>
    <x v="91"/>
    <x v="5"/>
    <n v="4.7"/>
  </r>
  <r>
    <x v="91"/>
    <x v="6"/>
    <n v="4.7"/>
  </r>
  <r>
    <x v="91"/>
    <x v="7"/>
    <n v="6.58"/>
  </r>
  <r>
    <x v="91"/>
    <x v="8"/>
    <n v="5.58"/>
  </r>
  <r>
    <x v="91"/>
    <x v="9"/>
    <n v="4.66"/>
  </r>
  <r>
    <x v="91"/>
    <x v="10"/>
    <n v="4.62"/>
  </r>
  <r>
    <x v="91"/>
    <x v="11"/>
    <n v="2.73"/>
  </r>
  <r>
    <x v="91"/>
    <x v="12"/>
    <n v="3.66"/>
  </r>
  <r>
    <x v="91"/>
    <x v="13"/>
    <n v="4.5"/>
  </r>
  <r>
    <x v="91"/>
    <x v="14"/>
    <n v="3.62"/>
  </r>
  <r>
    <x v="91"/>
    <x v="15"/>
    <n v="3.62"/>
  </r>
  <r>
    <x v="91"/>
    <x v="16"/>
    <n v="3.62"/>
  </r>
  <r>
    <x v="91"/>
    <x v="17"/>
    <n v="4.54"/>
  </r>
  <r>
    <x v="91"/>
    <x v="18"/>
    <n v="3.66"/>
  </r>
  <r>
    <x v="91"/>
    <x v="19"/>
    <n v="7.43"/>
  </r>
  <r>
    <x v="91"/>
    <x v="20"/>
    <n v="12.94"/>
  </r>
  <r>
    <x v="91"/>
    <x v="21"/>
    <n v="12.97"/>
  </r>
  <r>
    <x v="91"/>
    <x v="22"/>
    <n v="13.9"/>
  </r>
  <r>
    <x v="91"/>
    <x v="23"/>
    <n v="16.52"/>
  </r>
  <r>
    <x v="92"/>
    <x v="0"/>
    <n v="18.440000000000001"/>
  </r>
  <r>
    <x v="92"/>
    <x v="1"/>
    <n v="18.440000000000001"/>
  </r>
  <r>
    <x v="92"/>
    <x v="2"/>
    <n v="17.52"/>
  </r>
  <r>
    <x v="92"/>
    <x v="3"/>
    <n v="22.18"/>
  </r>
  <r>
    <x v="92"/>
    <x v="4"/>
    <n v="20.29"/>
  </r>
  <r>
    <x v="92"/>
    <x v="5"/>
    <n v="24.1"/>
  </r>
  <r>
    <x v="92"/>
    <x v="6"/>
    <n v="21.33"/>
  </r>
  <r>
    <x v="92"/>
    <x v="7"/>
    <n v="24.87"/>
  </r>
  <r>
    <x v="92"/>
    <x v="8"/>
    <n v="26.06"/>
  </r>
  <r>
    <x v="92"/>
    <x v="9"/>
    <n v="23.95"/>
  </r>
  <r>
    <x v="92"/>
    <x v="10"/>
    <n v="24.76"/>
  </r>
  <r>
    <x v="92"/>
    <x v="11"/>
    <n v="23.91"/>
  </r>
  <r>
    <x v="92"/>
    <x v="12"/>
    <n v="20.98"/>
  </r>
  <r>
    <x v="92"/>
    <x v="13"/>
    <n v="22.68"/>
  </r>
  <r>
    <x v="92"/>
    <x v="14"/>
    <n v="24.52"/>
  </r>
  <r>
    <x v="92"/>
    <x v="15"/>
    <n v="22.64"/>
  </r>
  <r>
    <x v="92"/>
    <x v="16"/>
    <n v="21.02"/>
  </r>
  <r>
    <x v="92"/>
    <x v="17"/>
    <n v="20.329999999999998"/>
  </r>
  <r>
    <x v="92"/>
    <x v="18"/>
    <n v="21.06"/>
  </r>
  <r>
    <x v="92"/>
    <x v="19"/>
    <n v="18.52"/>
  </r>
  <r>
    <x v="92"/>
    <x v="20"/>
    <n v="19.440000000000001"/>
  </r>
  <r>
    <x v="92"/>
    <x v="21"/>
    <n v="16.670000000000002"/>
  </r>
  <r>
    <x v="92"/>
    <x v="22"/>
    <n v="16.75"/>
  </r>
  <r>
    <x v="92"/>
    <x v="23"/>
    <n v="16.670000000000002"/>
  </r>
  <r>
    <x v="93"/>
    <x v="0"/>
    <n v="17.75"/>
  </r>
  <r>
    <x v="93"/>
    <x v="1"/>
    <n v="16.82"/>
  </r>
  <r>
    <x v="93"/>
    <x v="2"/>
    <n v="19.600000000000001"/>
  </r>
  <r>
    <x v="93"/>
    <x v="3"/>
    <n v="19.48"/>
  </r>
  <r>
    <x v="93"/>
    <x v="4"/>
    <n v="20.41"/>
  </r>
  <r>
    <x v="93"/>
    <x v="5"/>
    <n v="20.48"/>
  </r>
  <r>
    <x v="93"/>
    <x v="6"/>
    <n v="22.33"/>
  </r>
  <r>
    <x v="93"/>
    <x v="7"/>
    <n v="20.440000000000001"/>
  </r>
  <r>
    <x v="93"/>
    <x v="8"/>
    <n v="18.670000000000002"/>
  </r>
  <r>
    <x v="93"/>
    <x v="9"/>
    <n v="17.559999999999999"/>
  </r>
  <r>
    <x v="93"/>
    <x v="10"/>
    <n v="17.48"/>
  </r>
  <r>
    <x v="93"/>
    <x v="11"/>
    <n v="19.329999999999998"/>
  </r>
  <r>
    <x v="93"/>
    <x v="12"/>
    <n v="19.98"/>
  </r>
  <r>
    <x v="93"/>
    <x v="13"/>
    <n v="20.91"/>
  </r>
  <r>
    <x v="93"/>
    <x v="14"/>
    <n v="20.91"/>
  </r>
  <r>
    <x v="93"/>
    <x v="15"/>
    <n v="20.02"/>
  </r>
  <r>
    <x v="93"/>
    <x v="16"/>
    <n v="20.170000000000002"/>
  </r>
  <r>
    <x v="93"/>
    <x v="17"/>
    <n v="20.100000000000001"/>
  </r>
  <r>
    <x v="93"/>
    <x v="18"/>
    <n v="20.170000000000002"/>
  </r>
  <r>
    <x v="93"/>
    <x v="19"/>
    <n v="20.14"/>
  </r>
  <r>
    <x v="93"/>
    <x v="20"/>
    <n v="21.25"/>
  </r>
  <r>
    <x v="93"/>
    <x v="21"/>
    <n v="22.21"/>
  </r>
  <r>
    <x v="93"/>
    <x v="22"/>
    <n v="20.41"/>
  </r>
  <r>
    <x v="93"/>
    <x v="23"/>
    <n v="22.37"/>
  </r>
  <r>
    <x v="94"/>
    <x v="0"/>
    <n v="22.29"/>
  </r>
  <r>
    <x v="94"/>
    <x v="1"/>
    <n v="20.56"/>
  </r>
  <r>
    <x v="94"/>
    <x v="2"/>
    <n v="22.37"/>
  </r>
  <r>
    <x v="94"/>
    <x v="3"/>
    <n v="20.48"/>
  </r>
  <r>
    <x v="94"/>
    <x v="4"/>
    <n v="19.559999999999999"/>
  </r>
  <r>
    <x v="94"/>
    <x v="5"/>
    <n v="22.33"/>
  </r>
  <r>
    <x v="94"/>
    <x v="6"/>
    <n v="23.45"/>
  </r>
  <r>
    <x v="94"/>
    <x v="7"/>
    <n v="23.22"/>
  </r>
  <r>
    <x v="94"/>
    <x v="8"/>
    <n v="23.22"/>
  </r>
  <r>
    <x v="94"/>
    <x v="9"/>
    <n v="22.95"/>
  </r>
  <r>
    <x v="94"/>
    <x v="10"/>
    <n v="22.29"/>
  </r>
  <r>
    <x v="94"/>
    <x v="11"/>
    <n v="24.06"/>
  </r>
  <r>
    <x v="94"/>
    <x v="12"/>
    <n v="24.76"/>
  </r>
  <r>
    <x v="94"/>
    <x v="13"/>
    <n v="22.87"/>
  </r>
  <r>
    <x v="94"/>
    <x v="14"/>
    <n v="23.83"/>
  </r>
  <r>
    <x v="94"/>
    <x v="15"/>
    <n v="20.100000000000001"/>
  </r>
  <r>
    <x v="94"/>
    <x v="16"/>
    <n v="21.14"/>
  </r>
  <r>
    <x v="94"/>
    <x v="17"/>
    <n v="19.25"/>
  </r>
  <r>
    <x v="94"/>
    <x v="18"/>
    <n v="23.75"/>
  </r>
  <r>
    <x v="94"/>
    <x v="19"/>
    <n v="24.83"/>
  </r>
  <r>
    <x v="94"/>
    <x v="20"/>
    <n v="24.29"/>
  </r>
  <r>
    <x v="94"/>
    <x v="21"/>
    <n v="24.1"/>
  </r>
  <r>
    <x v="94"/>
    <x v="22"/>
    <n v="24.14"/>
  </r>
  <r>
    <x v="94"/>
    <x v="23"/>
    <n v="23.14"/>
  </r>
  <r>
    <x v="95"/>
    <x v="0"/>
    <n v="24.06"/>
  </r>
  <r>
    <x v="95"/>
    <x v="1"/>
    <n v="25.99"/>
  </r>
  <r>
    <x v="95"/>
    <x v="2"/>
    <n v="24.1"/>
  </r>
  <r>
    <x v="95"/>
    <x v="3"/>
    <n v="23.33"/>
  </r>
  <r>
    <x v="95"/>
    <x v="4"/>
    <n v="20.6"/>
  </r>
  <r>
    <x v="95"/>
    <x v="5"/>
    <n v="20.6"/>
  </r>
  <r>
    <x v="95"/>
    <x v="6"/>
    <n v="21.52"/>
  </r>
  <r>
    <x v="95"/>
    <x v="7"/>
    <n v="22.18"/>
  </r>
  <r>
    <x v="95"/>
    <x v="8"/>
    <n v="21.52"/>
  </r>
  <r>
    <x v="95"/>
    <x v="9"/>
    <n v="21.37"/>
  </r>
  <r>
    <x v="95"/>
    <x v="10"/>
    <n v="19.329999999999998"/>
  </r>
  <r>
    <x v="95"/>
    <x v="11"/>
    <n v="20.25"/>
  </r>
  <r>
    <x v="95"/>
    <x v="12"/>
    <n v="20.91"/>
  </r>
  <r>
    <x v="95"/>
    <x v="13"/>
    <n v="20.100000000000001"/>
  </r>
  <r>
    <x v="95"/>
    <x v="14"/>
    <n v="21.87"/>
  </r>
  <r>
    <x v="95"/>
    <x v="15"/>
    <n v="20.83"/>
  </r>
  <r>
    <x v="95"/>
    <x v="16"/>
    <n v="20.79"/>
  </r>
  <r>
    <x v="95"/>
    <x v="17"/>
    <n v="21.79"/>
  </r>
  <r>
    <x v="95"/>
    <x v="18"/>
    <n v="20.21"/>
  </r>
  <r>
    <x v="95"/>
    <x v="19"/>
    <n v="21.95"/>
  </r>
  <r>
    <x v="95"/>
    <x v="20"/>
    <n v="20.14"/>
  </r>
  <r>
    <x v="95"/>
    <x v="21"/>
    <n v="18.29"/>
  </r>
  <r>
    <x v="95"/>
    <x v="22"/>
    <n v="18.48"/>
  </r>
  <r>
    <x v="95"/>
    <x v="23"/>
    <n v="18.440000000000001"/>
  </r>
  <r>
    <x v="96"/>
    <x v="0"/>
    <n v="18.52"/>
  </r>
  <r>
    <x v="96"/>
    <x v="1"/>
    <n v="20.41"/>
  </r>
  <r>
    <x v="96"/>
    <x v="2"/>
    <n v="19.37"/>
  </r>
  <r>
    <x v="96"/>
    <x v="3"/>
    <n v="22.33"/>
  </r>
  <r>
    <x v="96"/>
    <x v="4"/>
    <n v="22.95"/>
  </r>
  <r>
    <x v="96"/>
    <x v="5"/>
    <n v="23.25"/>
  </r>
  <r>
    <x v="96"/>
    <x v="6"/>
    <n v="23.95"/>
  </r>
  <r>
    <x v="96"/>
    <x v="7"/>
    <n v="22.1"/>
  </r>
  <r>
    <x v="96"/>
    <x v="8"/>
    <n v="20.440000000000001"/>
  </r>
  <r>
    <x v="96"/>
    <x v="9"/>
    <n v="14.78"/>
  </r>
  <r>
    <x v="96"/>
    <x v="10"/>
    <n v="12.97"/>
  </r>
  <r>
    <x v="96"/>
    <x v="11"/>
    <n v="12.05"/>
  </r>
  <r>
    <x v="96"/>
    <x v="12"/>
    <n v="13.71"/>
  </r>
  <r>
    <x v="96"/>
    <x v="13"/>
    <n v="13.55"/>
  </r>
  <r>
    <x v="96"/>
    <x v="14"/>
    <n v="10.050000000000001"/>
  </r>
  <r>
    <x v="96"/>
    <x v="15"/>
    <n v="9.9700000000000006"/>
  </r>
  <r>
    <x v="96"/>
    <x v="16"/>
    <n v="9.0500000000000007"/>
  </r>
  <r>
    <x v="96"/>
    <x v="17"/>
    <n v="10.050000000000001"/>
  </r>
  <r>
    <x v="96"/>
    <x v="18"/>
    <n v="9.1999999999999993"/>
  </r>
  <r>
    <x v="96"/>
    <x v="19"/>
    <n v="10.09"/>
  </r>
  <r>
    <x v="96"/>
    <x v="20"/>
    <n v="9.2799999999999994"/>
  </r>
  <r>
    <x v="96"/>
    <x v="21"/>
    <n v="9.32"/>
  </r>
  <r>
    <x v="96"/>
    <x v="22"/>
    <n v="8.39"/>
  </r>
  <r>
    <x v="96"/>
    <x v="23"/>
    <n v="9.36"/>
  </r>
  <r>
    <x v="97"/>
    <x v="0"/>
    <n v="8.43"/>
  </r>
  <r>
    <x v="97"/>
    <x v="1"/>
    <n v="8.43"/>
  </r>
  <r>
    <x v="97"/>
    <x v="2"/>
    <n v="7.55"/>
  </r>
  <r>
    <x v="97"/>
    <x v="3"/>
    <n v="8.43"/>
  </r>
  <r>
    <x v="97"/>
    <x v="4"/>
    <n v="8.43"/>
  </r>
  <r>
    <x v="97"/>
    <x v="5"/>
    <n v="7.51"/>
  </r>
  <r>
    <x v="97"/>
    <x v="6"/>
    <n v="8.43"/>
  </r>
  <r>
    <x v="97"/>
    <x v="7"/>
    <n v="7.55"/>
  </r>
  <r>
    <x v="97"/>
    <x v="8"/>
    <n v="7.51"/>
  </r>
  <r>
    <x v="97"/>
    <x v="9"/>
    <n v="7.51"/>
  </r>
  <r>
    <x v="97"/>
    <x v="10"/>
    <n v="7.43"/>
  </r>
  <r>
    <x v="97"/>
    <x v="11"/>
    <n v="6.43"/>
  </r>
  <r>
    <x v="97"/>
    <x v="12"/>
    <n v="6.39"/>
  </r>
  <r>
    <x v="97"/>
    <x v="13"/>
    <n v="4.54"/>
  </r>
  <r>
    <x v="97"/>
    <x v="14"/>
    <n v="3.62"/>
  </r>
  <r>
    <x v="97"/>
    <x v="15"/>
    <n v="3.58"/>
  </r>
  <r>
    <x v="97"/>
    <x v="16"/>
    <n v="3.58"/>
  </r>
  <r>
    <x v="97"/>
    <x v="17"/>
    <n v="3.62"/>
  </r>
  <r>
    <x v="97"/>
    <x v="18"/>
    <n v="4.62"/>
  </r>
  <r>
    <x v="97"/>
    <x v="19"/>
    <n v="5.54"/>
  </r>
  <r>
    <x v="97"/>
    <x v="20"/>
    <n v="6.51"/>
  </r>
  <r>
    <x v="97"/>
    <x v="21"/>
    <n v="5.58"/>
  </r>
  <r>
    <x v="97"/>
    <x v="22"/>
    <n v="7.43"/>
  </r>
  <r>
    <x v="97"/>
    <x v="23"/>
    <n v="7.47"/>
  </r>
  <r>
    <x v="98"/>
    <x v="0"/>
    <n v="5.58"/>
  </r>
  <r>
    <x v="98"/>
    <x v="1"/>
    <n v="5.58"/>
  </r>
  <r>
    <x v="98"/>
    <x v="2"/>
    <n v="6.58"/>
  </r>
  <r>
    <x v="98"/>
    <x v="3"/>
    <n v="8.39"/>
  </r>
  <r>
    <x v="98"/>
    <x v="4"/>
    <n v="8.43"/>
  </r>
  <r>
    <x v="98"/>
    <x v="5"/>
    <n v="5.66"/>
  </r>
  <r>
    <x v="98"/>
    <x v="6"/>
    <n v="5.62"/>
  </r>
  <r>
    <x v="98"/>
    <x v="7"/>
    <n v="7.47"/>
  </r>
  <r>
    <x v="98"/>
    <x v="8"/>
    <n v="5.66"/>
  </r>
  <r>
    <x v="98"/>
    <x v="9"/>
    <n v="6.47"/>
  </r>
  <r>
    <x v="98"/>
    <x v="10"/>
    <n v="9.1999999999999993"/>
  </r>
  <r>
    <x v="98"/>
    <x v="11"/>
    <n v="10.050000000000001"/>
  </r>
  <r>
    <x v="98"/>
    <x v="12"/>
    <n v="8.1999999999999993"/>
  </r>
  <r>
    <x v="98"/>
    <x v="13"/>
    <n v="8.16"/>
  </r>
  <r>
    <x v="98"/>
    <x v="14"/>
    <n v="10.01"/>
  </r>
  <r>
    <x v="98"/>
    <x v="15"/>
    <n v="9.0500000000000007"/>
  </r>
  <r>
    <x v="98"/>
    <x v="16"/>
    <n v="9.09"/>
  </r>
  <r>
    <x v="98"/>
    <x v="17"/>
    <n v="8.1999999999999993"/>
  </r>
  <r>
    <x v="98"/>
    <x v="18"/>
    <n v="10.16"/>
  </r>
  <r>
    <x v="98"/>
    <x v="19"/>
    <n v="12.86"/>
  </r>
  <r>
    <x v="98"/>
    <x v="20"/>
    <n v="17.399999999999999"/>
  </r>
  <r>
    <x v="98"/>
    <x v="21"/>
    <n v="18.36"/>
  </r>
  <r>
    <x v="98"/>
    <x v="22"/>
    <n v="20.25"/>
  </r>
  <r>
    <x v="98"/>
    <x v="23"/>
    <n v="21.1"/>
  </r>
  <r>
    <x v="99"/>
    <x v="0"/>
    <n v="19.329999999999998"/>
  </r>
  <r>
    <x v="99"/>
    <x v="1"/>
    <n v="20.29"/>
  </r>
  <r>
    <x v="99"/>
    <x v="2"/>
    <n v="22.1"/>
  </r>
  <r>
    <x v="99"/>
    <x v="3"/>
    <n v="22.21"/>
  </r>
  <r>
    <x v="99"/>
    <x v="4"/>
    <n v="22.1"/>
  </r>
  <r>
    <x v="99"/>
    <x v="5"/>
    <n v="25.1"/>
  </r>
  <r>
    <x v="99"/>
    <x v="6"/>
    <n v="24.37"/>
  </r>
  <r>
    <x v="99"/>
    <x v="7"/>
    <n v="25.72"/>
  </r>
  <r>
    <x v="99"/>
    <x v="8"/>
    <n v="25.72"/>
  </r>
  <r>
    <x v="99"/>
    <x v="9"/>
    <n v="24.99"/>
  </r>
  <r>
    <x v="99"/>
    <x v="10"/>
    <n v="25.76"/>
  </r>
  <r>
    <x v="99"/>
    <x v="11"/>
    <n v="25.64"/>
  </r>
  <r>
    <x v="99"/>
    <x v="12"/>
    <n v="24.83"/>
  </r>
  <r>
    <x v="99"/>
    <x v="13"/>
    <n v="24.49"/>
  </r>
  <r>
    <x v="99"/>
    <x v="14"/>
    <n v="24.68"/>
  </r>
  <r>
    <x v="99"/>
    <x v="15"/>
    <n v="25.29"/>
  </r>
  <r>
    <x v="99"/>
    <x v="16"/>
    <n v="20.94"/>
  </r>
  <r>
    <x v="99"/>
    <x v="17"/>
    <n v="22.02"/>
  </r>
  <r>
    <x v="99"/>
    <x v="18"/>
    <n v="23.29"/>
  </r>
  <r>
    <x v="99"/>
    <x v="19"/>
    <n v="23.91"/>
  </r>
  <r>
    <x v="99"/>
    <x v="20"/>
    <n v="22.29"/>
  </r>
  <r>
    <x v="99"/>
    <x v="21"/>
    <n v="24.99"/>
  </r>
  <r>
    <x v="99"/>
    <x v="22"/>
    <n v="24.18"/>
  </r>
  <r>
    <x v="99"/>
    <x v="23"/>
    <n v="24.99"/>
  </r>
  <r>
    <x v="100"/>
    <x v="0"/>
    <n v="25.91"/>
  </r>
  <r>
    <x v="100"/>
    <x v="1"/>
    <n v="26.22"/>
  </r>
  <r>
    <x v="100"/>
    <x v="2"/>
    <n v="26.18"/>
  </r>
  <r>
    <x v="100"/>
    <x v="3"/>
    <n v="26.22"/>
  </r>
  <r>
    <x v="100"/>
    <x v="4"/>
    <n v="25.29"/>
  </r>
  <r>
    <x v="100"/>
    <x v="5"/>
    <n v="22.25"/>
  </r>
  <r>
    <x v="100"/>
    <x v="6"/>
    <n v="24.22"/>
  </r>
  <r>
    <x v="100"/>
    <x v="7"/>
    <n v="23.41"/>
  </r>
  <r>
    <x v="100"/>
    <x v="8"/>
    <n v="25.14"/>
  </r>
  <r>
    <x v="100"/>
    <x v="9"/>
    <n v="24.18"/>
  </r>
  <r>
    <x v="100"/>
    <x v="10"/>
    <n v="28.3"/>
  </r>
  <r>
    <x v="100"/>
    <x v="11"/>
    <n v="26.57"/>
  </r>
  <r>
    <x v="100"/>
    <x v="12"/>
    <n v="25.53"/>
  </r>
  <r>
    <x v="100"/>
    <x v="13"/>
    <n v="25.56"/>
  </r>
  <r>
    <x v="100"/>
    <x v="14"/>
    <n v="22.95"/>
  </r>
  <r>
    <x v="100"/>
    <x v="15"/>
    <n v="22.83"/>
  </r>
  <r>
    <x v="100"/>
    <x v="16"/>
    <n v="23.87"/>
  </r>
  <r>
    <x v="100"/>
    <x v="17"/>
    <n v="22.91"/>
  </r>
  <r>
    <x v="100"/>
    <x v="18"/>
    <n v="22.98"/>
  </r>
  <r>
    <x v="100"/>
    <x v="19"/>
    <n v="26.49"/>
  </r>
  <r>
    <x v="100"/>
    <x v="20"/>
    <n v="28.49"/>
  </r>
  <r>
    <x v="100"/>
    <x v="21"/>
    <n v="26.68"/>
  </r>
  <r>
    <x v="100"/>
    <x v="22"/>
    <n v="27.8"/>
  </r>
  <r>
    <x v="100"/>
    <x v="23"/>
    <n v="28.57"/>
  </r>
  <r>
    <x v="101"/>
    <x v="0"/>
    <n v="28.72"/>
  </r>
  <r>
    <x v="101"/>
    <x v="1"/>
    <n v="28.72"/>
  </r>
  <r>
    <x v="101"/>
    <x v="2"/>
    <n v="29.84"/>
  </r>
  <r>
    <x v="101"/>
    <x v="3"/>
    <n v="26.95"/>
  </r>
  <r>
    <x v="101"/>
    <x v="4"/>
    <n v="26.1"/>
  </r>
  <r>
    <x v="101"/>
    <x v="5"/>
    <n v="26.14"/>
  </r>
  <r>
    <x v="101"/>
    <x v="6"/>
    <n v="26.99"/>
  </r>
  <r>
    <x v="101"/>
    <x v="7"/>
    <n v="24.91"/>
  </r>
  <r>
    <x v="101"/>
    <x v="8"/>
    <n v="26.3"/>
  </r>
  <r>
    <x v="101"/>
    <x v="9"/>
    <n v="24.91"/>
  </r>
  <r>
    <x v="101"/>
    <x v="10"/>
    <n v="24.87"/>
  </r>
  <r>
    <x v="101"/>
    <x v="11"/>
    <n v="24.68"/>
  </r>
  <r>
    <x v="101"/>
    <x v="12"/>
    <n v="24.02"/>
  </r>
  <r>
    <x v="101"/>
    <x v="13"/>
    <n v="23.14"/>
  </r>
  <r>
    <x v="101"/>
    <x v="14"/>
    <n v="21.18"/>
  </r>
  <r>
    <x v="101"/>
    <x v="15"/>
    <n v="22.21"/>
  </r>
  <r>
    <x v="101"/>
    <x v="16"/>
    <n v="22.1"/>
  </r>
  <r>
    <x v="101"/>
    <x v="17"/>
    <n v="21.06"/>
  </r>
  <r>
    <x v="101"/>
    <x v="18"/>
    <n v="22.06"/>
  </r>
  <r>
    <x v="101"/>
    <x v="19"/>
    <n v="25.91"/>
  </r>
  <r>
    <x v="101"/>
    <x v="20"/>
    <n v="25.02"/>
  </r>
  <r>
    <x v="101"/>
    <x v="21"/>
    <n v="25.76"/>
  </r>
  <r>
    <x v="101"/>
    <x v="22"/>
    <n v="25.83"/>
  </r>
  <r>
    <x v="101"/>
    <x v="23"/>
    <n v="24.95"/>
  </r>
  <r>
    <x v="102"/>
    <x v="0"/>
    <n v="25.99"/>
  </r>
  <r>
    <x v="102"/>
    <x v="1"/>
    <n v="25.1"/>
  </r>
  <r>
    <x v="102"/>
    <x v="2"/>
    <n v="24.06"/>
  </r>
  <r>
    <x v="102"/>
    <x v="3"/>
    <n v="24.18"/>
  </r>
  <r>
    <x v="102"/>
    <x v="4"/>
    <n v="23.14"/>
  </r>
  <r>
    <x v="102"/>
    <x v="5"/>
    <n v="20.41"/>
  </r>
  <r>
    <x v="102"/>
    <x v="6"/>
    <n v="19.670000000000002"/>
  </r>
  <r>
    <x v="102"/>
    <x v="7"/>
    <n v="18.48"/>
  </r>
  <r>
    <x v="102"/>
    <x v="8"/>
    <n v="18.670000000000002"/>
  </r>
  <r>
    <x v="102"/>
    <x v="9"/>
    <n v="17.670000000000002"/>
  </r>
  <r>
    <x v="102"/>
    <x v="10"/>
    <n v="16.670000000000002"/>
  </r>
  <r>
    <x v="102"/>
    <x v="11"/>
    <n v="17.52"/>
  </r>
  <r>
    <x v="102"/>
    <x v="12"/>
    <n v="18.440000000000001"/>
  </r>
  <r>
    <x v="102"/>
    <x v="13"/>
    <n v="19.48"/>
  </r>
  <r>
    <x v="102"/>
    <x v="14"/>
    <n v="19.170000000000002"/>
  </r>
  <r>
    <x v="102"/>
    <x v="15"/>
    <n v="19.25"/>
  </r>
  <r>
    <x v="102"/>
    <x v="16"/>
    <n v="20.170000000000002"/>
  </r>
  <r>
    <x v="102"/>
    <x v="17"/>
    <n v="19.21"/>
  </r>
  <r>
    <x v="102"/>
    <x v="18"/>
    <n v="21.21"/>
  </r>
  <r>
    <x v="102"/>
    <x v="19"/>
    <n v="22.06"/>
  </r>
  <r>
    <x v="102"/>
    <x v="20"/>
    <n v="21.98"/>
  </r>
  <r>
    <x v="102"/>
    <x v="21"/>
    <n v="21.18"/>
  </r>
  <r>
    <x v="102"/>
    <x v="22"/>
    <n v="22.14"/>
  </r>
  <r>
    <x v="102"/>
    <x v="23"/>
    <n v="21.18"/>
  </r>
  <r>
    <x v="103"/>
    <x v="0"/>
    <n v="22.1"/>
  </r>
  <r>
    <x v="103"/>
    <x v="1"/>
    <n v="21.29"/>
  </r>
  <r>
    <x v="103"/>
    <x v="2"/>
    <n v="20.29"/>
  </r>
  <r>
    <x v="103"/>
    <x v="3"/>
    <n v="20.37"/>
  </r>
  <r>
    <x v="103"/>
    <x v="4"/>
    <n v="17.440000000000001"/>
  </r>
  <r>
    <x v="103"/>
    <x v="5"/>
    <n v="18.440000000000001"/>
  </r>
  <r>
    <x v="103"/>
    <x v="6"/>
    <n v="18.399999999999999"/>
  </r>
  <r>
    <x v="103"/>
    <x v="7"/>
    <n v="23.79"/>
  </r>
  <r>
    <x v="103"/>
    <x v="8"/>
    <n v="22.87"/>
  </r>
  <r>
    <x v="103"/>
    <x v="9"/>
    <n v="23.87"/>
  </r>
  <r>
    <x v="103"/>
    <x v="10"/>
    <n v="22.79"/>
  </r>
  <r>
    <x v="103"/>
    <x v="11"/>
    <n v="22.83"/>
  </r>
  <r>
    <x v="103"/>
    <x v="12"/>
    <n v="19.98"/>
  </r>
  <r>
    <x v="103"/>
    <x v="13"/>
    <n v="20.170000000000002"/>
  </r>
  <r>
    <x v="103"/>
    <x v="14"/>
    <n v="16.32"/>
  </r>
  <r>
    <x v="103"/>
    <x v="15"/>
    <n v="17.29"/>
  </r>
  <r>
    <x v="103"/>
    <x v="16"/>
    <n v="15.52"/>
  </r>
  <r>
    <x v="103"/>
    <x v="17"/>
    <n v="13.67"/>
  </r>
  <r>
    <x v="103"/>
    <x v="18"/>
    <n v="15.52"/>
  </r>
  <r>
    <x v="103"/>
    <x v="19"/>
    <n v="15.52"/>
  </r>
  <r>
    <x v="103"/>
    <x v="20"/>
    <n v="13.78"/>
  </r>
  <r>
    <x v="103"/>
    <x v="21"/>
    <n v="12.74"/>
  </r>
  <r>
    <x v="103"/>
    <x v="22"/>
    <n v="12.97"/>
  </r>
  <r>
    <x v="103"/>
    <x v="23"/>
    <n v="12.86"/>
  </r>
  <r>
    <x v="104"/>
    <x v="0"/>
    <n v="12.09"/>
  </r>
  <r>
    <x v="104"/>
    <x v="1"/>
    <n v="8.32"/>
  </r>
  <r>
    <x v="104"/>
    <x v="2"/>
    <n v="9.24"/>
  </r>
  <r>
    <x v="104"/>
    <x v="3"/>
    <n v="7.35"/>
  </r>
  <r>
    <x v="104"/>
    <x v="4"/>
    <n v="5.51"/>
  </r>
  <r>
    <x v="104"/>
    <x v="5"/>
    <n v="4.62"/>
  </r>
  <r>
    <x v="104"/>
    <x v="6"/>
    <n v="5.54"/>
  </r>
  <r>
    <x v="104"/>
    <x v="7"/>
    <n v="4.62"/>
  </r>
  <r>
    <x v="104"/>
    <x v="8"/>
    <n v="4.62"/>
  </r>
  <r>
    <x v="104"/>
    <x v="9"/>
    <n v="5.54"/>
  </r>
  <r>
    <x v="104"/>
    <x v="10"/>
    <n v="4.58"/>
  </r>
  <r>
    <x v="104"/>
    <x v="11"/>
    <n v="4.58"/>
  </r>
  <r>
    <x v="104"/>
    <x v="12"/>
    <n v="4.58"/>
  </r>
  <r>
    <x v="104"/>
    <x v="13"/>
    <n v="4.54"/>
  </r>
  <r>
    <x v="104"/>
    <x v="14"/>
    <n v="4.58"/>
  </r>
  <r>
    <x v="104"/>
    <x v="15"/>
    <n v="4.54"/>
  </r>
  <r>
    <x v="104"/>
    <x v="16"/>
    <n v="4.58"/>
  </r>
  <r>
    <x v="104"/>
    <x v="17"/>
    <n v="4.58"/>
  </r>
  <r>
    <x v="104"/>
    <x v="18"/>
    <n v="6.43"/>
  </r>
  <r>
    <x v="104"/>
    <x v="19"/>
    <n v="4.66"/>
  </r>
  <r>
    <x v="104"/>
    <x v="20"/>
    <n v="5.54"/>
  </r>
  <r>
    <x v="104"/>
    <x v="21"/>
    <n v="5.58"/>
  </r>
  <r>
    <x v="104"/>
    <x v="22"/>
    <n v="6.51"/>
  </r>
  <r>
    <x v="104"/>
    <x v="23"/>
    <n v="7.51"/>
  </r>
  <r>
    <x v="105"/>
    <x v="0"/>
    <n v="6.58"/>
  </r>
  <r>
    <x v="105"/>
    <x v="1"/>
    <n v="8.39"/>
  </r>
  <r>
    <x v="105"/>
    <x v="2"/>
    <n v="7.43"/>
  </r>
  <r>
    <x v="105"/>
    <x v="3"/>
    <n v="8.43"/>
  </r>
  <r>
    <x v="105"/>
    <x v="4"/>
    <n v="7.51"/>
  </r>
  <r>
    <x v="105"/>
    <x v="5"/>
    <n v="8.39"/>
  </r>
  <r>
    <x v="105"/>
    <x v="6"/>
    <n v="7.55"/>
  </r>
  <r>
    <x v="105"/>
    <x v="7"/>
    <n v="9.39"/>
  </r>
  <r>
    <x v="105"/>
    <x v="8"/>
    <n v="8.35"/>
  </r>
  <r>
    <x v="105"/>
    <x v="9"/>
    <n v="9.32"/>
  </r>
  <r>
    <x v="105"/>
    <x v="10"/>
    <n v="9.24"/>
  </r>
  <r>
    <x v="105"/>
    <x v="11"/>
    <n v="11.09"/>
  </r>
  <r>
    <x v="105"/>
    <x v="12"/>
    <n v="12.9"/>
  </r>
  <r>
    <x v="105"/>
    <x v="13"/>
    <n v="12.86"/>
  </r>
  <r>
    <x v="105"/>
    <x v="14"/>
    <n v="11.9"/>
  </r>
  <r>
    <x v="105"/>
    <x v="15"/>
    <n v="11.9"/>
  </r>
  <r>
    <x v="105"/>
    <x v="16"/>
    <n v="11.01"/>
  </r>
  <r>
    <x v="105"/>
    <x v="17"/>
    <n v="15.71"/>
  </r>
  <r>
    <x v="105"/>
    <x v="18"/>
    <n v="12.86"/>
  </r>
  <r>
    <x v="105"/>
    <x v="19"/>
    <n v="14.82"/>
  </r>
  <r>
    <x v="105"/>
    <x v="20"/>
    <n v="17.79"/>
  </r>
  <r>
    <x v="105"/>
    <x v="21"/>
    <n v="24.1"/>
  </r>
  <r>
    <x v="105"/>
    <x v="22"/>
    <n v="26.1"/>
  </r>
  <r>
    <x v="105"/>
    <x v="23"/>
    <n v="26.95"/>
  </r>
  <r>
    <x v="106"/>
    <x v="0"/>
    <n v="24.99"/>
  </r>
  <r>
    <x v="106"/>
    <x v="1"/>
    <n v="24.95"/>
  </r>
  <r>
    <x v="106"/>
    <x v="2"/>
    <n v="26.1"/>
  </r>
  <r>
    <x v="106"/>
    <x v="3"/>
    <n v="26.14"/>
  </r>
  <r>
    <x v="106"/>
    <x v="4"/>
    <n v="26.06"/>
  </r>
  <r>
    <x v="106"/>
    <x v="5"/>
    <n v="26.1"/>
  </r>
  <r>
    <x v="106"/>
    <x v="6"/>
    <n v="25.22"/>
  </r>
  <r>
    <x v="106"/>
    <x v="7"/>
    <n v="26.18"/>
  </r>
  <r>
    <x v="106"/>
    <x v="8"/>
    <n v="26.1"/>
  </r>
  <r>
    <x v="106"/>
    <x v="9"/>
    <n v="23.18"/>
  </r>
  <r>
    <x v="106"/>
    <x v="10"/>
    <n v="21.06"/>
  </r>
  <r>
    <x v="106"/>
    <x v="11"/>
    <n v="20.170000000000002"/>
  </r>
  <r>
    <x v="106"/>
    <x v="12"/>
    <n v="16.399999999999999"/>
  </r>
  <r>
    <x v="106"/>
    <x v="13"/>
    <n v="18.170000000000002"/>
  </r>
  <r>
    <x v="106"/>
    <x v="14"/>
    <n v="19.98"/>
  </r>
  <r>
    <x v="106"/>
    <x v="15"/>
    <n v="19.98"/>
  </r>
  <r>
    <x v="106"/>
    <x v="16"/>
    <n v="20.91"/>
  </r>
  <r>
    <x v="106"/>
    <x v="17"/>
    <n v="21.25"/>
  </r>
  <r>
    <x v="106"/>
    <x v="18"/>
    <n v="21.98"/>
  </r>
  <r>
    <x v="106"/>
    <x v="19"/>
    <n v="22.21"/>
  </r>
  <r>
    <x v="106"/>
    <x v="20"/>
    <n v="23.1"/>
  </r>
  <r>
    <x v="106"/>
    <x v="21"/>
    <n v="21.48"/>
  </r>
  <r>
    <x v="106"/>
    <x v="22"/>
    <n v="24.1"/>
  </r>
  <r>
    <x v="106"/>
    <x v="23"/>
    <n v="23.14"/>
  </r>
  <r>
    <x v="107"/>
    <x v="0"/>
    <n v="23.29"/>
  </r>
  <r>
    <x v="107"/>
    <x v="1"/>
    <n v="24.1"/>
  </r>
  <r>
    <x v="107"/>
    <x v="2"/>
    <n v="23.06"/>
  </r>
  <r>
    <x v="107"/>
    <x v="3"/>
    <n v="24.25"/>
  </r>
  <r>
    <x v="107"/>
    <x v="4"/>
    <n v="23.14"/>
  </r>
  <r>
    <x v="107"/>
    <x v="5"/>
    <n v="22.25"/>
  </r>
  <r>
    <x v="107"/>
    <x v="6"/>
    <n v="25.95"/>
  </r>
  <r>
    <x v="107"/>
    <x v="7"/>
    <n v="24.95"/>
  </r>
  <r>
    <x v="107"/>
    <x v="8"/>
    <n v="24.87"/>
  </r>
  <r>
    <x v="107"/>
    <x v="9"/>
    <n v="24.99"/>
  </r>
  <r>
    <x v="107"/>
    <x v="10"/>
    <n v="23.99"/>
  </r>
  <r>
    <x v="107"/>
    <x v="11"/>
    <n v="20.98"/>
  </r>
  <r>
    <x v="107"/>
    <x v="12"/>
    <n v="21.06"/>
  </r>
  <r>
    <x v="107"/>
    <x v="13"/>
    <n v="20.98"/>
  </r>
  <r>
    <x v="107"/>
    <x v="14"/>
    <n v="25.29"/>
  </r>
  <r>
    <x v="107"/>
    <x v="15"/>
    <n v="28.41"/>
  </r>
  <r>
    <x v="107"/>
    <x v="16"/>
    <n v="28.18"/>
  </r>
  <r>
    <x v="107"/>
    <x v="17"/>
    <n v="28.99"/>
  </r>
  <r>
    <x v="107"/>
    <x v="18"/>
    <n v="28.3"/>
  </r>
  <r>
    <x v="107"/>
    <x v="19"/>
    <n v="29.49"/>
  </r>
  <r>
    <x v="107"/>
    <x v="20"/>
    <n v="29.45"/>
  </r>
  <r>
    <x v="107"/>
    <x v="21"/>
    <n v="27.6"/>
  </r>
  <r>
    <x v="107"/>
    <x v="22"/>
    <n v="27.68"/>
  </r>
  <r>
    <x v="107"/>
    <x v="23"/>
    <n v="26.76"/>
  </r>
  <r>
    <x v="108"/>
    <x v="0"/>
    <n v="27.72"/>
  </r>
  <r>
    <x v="108"/>
    <x v="1"/>
    <n v="27.68"/>
  </r>
  <r>
    <x v="108"/>
    <x v="2"/>
    <n v="26.76"/>
  </r>
  <r>
    <x v="108"/>
    <x v="3"/>
    <n v="22.18"/>
  </r>
  <r>
    <x v="108"/>
    <x v="4"/>
    <n v="24.02"/>
  </r>
  <r>
    <x v="108"/>
    <x v="5"/>
    <n v="24.91"/>
  </r>
  <r>
    <x v="108"/>
    <x v="6"/>
    <n v="25.99"/>
  </r>
  <r>
    <x v="108"/>
    <x v="7"/>
    <n v="24.29"/>
  </r>
  <r>
    <x v="108"/>
    <x v="8"/>
    <n v="25.1"/>
  </r>
  <r>
    <x v="108"/>
    <x v="9"/>
    <n v="23.91"/>
  </r>
  <r>
    <x v="108"/>
    <x v="10"/>
    <n v="22.02"/>
  </r>
  <r>
    <x v="108"/>
    <x v="11"/>
    <n v="22.91"/>
  </r>
  <r>
    <x v="108"/>
    <x v="12"/>
    <n v="20.91"/>
  </r>
  <r>
    <x v="108"/>
    <x v="13"/>
    <n v="20.059999999999999"/>
  </r>
  <r>
    <x v="108"/>
    <x v="14"/>
    <n v="19.940000000000001"/>
  </r>
  <r>
    <x v="108"/>
    <x v="15"/>
    <n v="21.02"/>
  </r>
  <r>
    <x v="108"/>
    <x v="16"/>
    <n v="21.06"/>
  </r>
  <r>
    <x v="108"/>
    <x v="17"/>
    <n v="22.02"/>
  </r>
  <r>
    <x v="108"/>
    <x v="18"/>
    <n v="18.399999999999999"/>
  </r>
  <r>
    <x v="108"/>
    <x v="19"/>
    <n v="17.440000000000001"/>
  </r>
  <r>
    <x v="108"/>
    <x v="20"/>
    <n v="20.37"/>
  </r>
  <r>
    <x v="108"/>
    <x v="21"/>
    <n v="17.63"/>
  </r>
  <r>
    <x v="108"/>
    <x v="22"/>
    <n v="16.59"/>
  </r>
  <r>
    <x v="108"/>
    <x v="23"/>
    <n v="19.48"/>
  </r>
  <r>
    <x v="109"/>
    <x v="0"/>
    <n v="20.29"/>
  </r>
  <r>
    <x v="109"/>
    <x v="1"/>
    <n v="19.75"/>
  </r>
  <r>
    <x v="109"/>
    <x v="2"/>
    <n v="21.41"/>
  </r>
  <r>
    <x v="109"/>
    <x v="3"/>
    <n v="20.48"/>
  </r>
  <r>
    <x v="109"/>
    <x v="4"/>
    <n v="23.45"/>
  </r>
  <r>
    <x v="109"/>
    <x v="5"/>
    <n v="23.37"/>
  </r>
  <r>
    <x v="109"/>
    <x v="6"/>
    <n v="23.18"/>
  </r>
  <r>
    <x v="109"/>
    <x v="7"/>
    <n v="21.6"/>
  </r>
  <r>
    <x v="109"/>
    <x v="8"/>
    <n v="21.18"/>
  </r>
  <r>
    <x v="109"/>
    <x v="9"/>
    <n v="22.25"/>
  </r>
  <r>
    <x v="109"/>
    <x v="10"/>
    <n v="22.02"/>
  </r>
  <r>
    <x v="109"/>
    <x v="11"/>
    <n v="21.87"/>
  </r>
  <r>
    <x v="109"/>
    <x v="12"/>
    <n v="20.83"/>
  </r>
  <r>
    <x v="109"/>
    <x v="13"/>
    <n v="24.64"/>
  </r>
  <r>
    <x v="109"/>
    <x v="14"/>
    <n v="24.56"/>
  </r>
  <r>
    <x v="109"/>
    <x v="15"/>
    <n v="24.76"/>
  </r>
  <r>
    <x v="109"/>
    <x v="16"/>
    <n v="26.49"/>
  </r>
  <r>
    <x v="109"/>
    <x v="17"/>
    <n v="26.45"/>
  </r>
  <r>
    <x v="109"/>
    <x v="18"/>
    <n v="25.83"/>
  </r>
  <r>
    <x v="109"/>
    <x v="19"/>
    <n v="24.79"/>
  </r>
  <r>
    <x v="109"/>
    <x v="20"/>
    <n v="25.26"/>
  </r>
  <r>
    <x v="109"/>
    <x v="21"/>
    <n v="22.25"/>
  </r>
  <r>
    <x v="109"/>
    <x v="22"/>
    <n v="20.41"/>
  </r>
  <r>
    <x v="109"/>
    <x v="23"/>
    <n v="20.48"/>
  </r>
  <r>
    <x v="110"/>
    <x v="0"/>
    <n v="19.52"/>
  </r>
  <r>
    <x v="110"/>
    <x v="1"/>
    <n v="19.399999999999999"/>
  </r>
  <r>
    <x v="110"/>
    <x v="2"/>
    <n v="21.25"/>
  </r>
  <r>
    <x v="110"/>
    <x v="3"/>
    <n v="22.25"/>
  </r>
  <r>
    <x v="110"/>
    <x v="4"/>
    <n v="22.25"/>
  </r>
  <r>
    <x v="110"/>
    <x v="5"/>
    <n v="22.33"/>
  </r>
  <r>
    <x v="110"/>
    <x v="6"/>
    <n v="22.29"/>
  </r>
  <r>
    <x v="110"/>
    <x v="7"/>
    <n v="22.33"/>
  </r>
  <r>
    <x v="110"/>
    <x v="8"/>
    <n v="22.18"/>
  </r>
  <r>
    <x v="110"/>
    <x v="9"/>
    <n v="22.45"/>
  </r>
  <r>
    <x v="110"/>
    <x v="10"/>
    <n v="22.25"/>
  </r>
  <r>
    <x v="110"/>
    <x v="11"/>
    <n v="21.14"/>
  </r>
  <r>
    <x v="110"/>
    <x v="12"/>
    <n v="14.55"/>
  </r>
  <r>
    <x v="110"/>
    <x v="13"/>
    <n v="13.55"/>
  </r>
  <r>
    <x v="110"/>
    <x v="14"/>
    <n v="12.59"/>
  </r>
  <r>
    <x v="110"/>
    <x v="15"/>
    <n v="13.59"/>
  </r>
  <r>
    <x v="110"/>
    <x v="16"/>
    <n v="9.0500000000000007"/>
  </r>
  <r>
    <x v="110"/>
    <x v="17"/>
    <n v="9.09"/>
  </r>
  <r>
    <x v="110"/>
    <x v="18"/>
    <n v="9.1199999999999992"/>
  </r>
  <r>
    <x v="110"/>
    <x v="19"/>
    <n v="9.16"/>
  </r>
  <r>
    <x v="110"/>
    <x v="20"/>
    <n v="9.2799999999999994"/>
  </r>
  <r>
    <x v="110"/>
    <x v="21"/>
    <n v="8.2799999999999994"/>
  </r>
  <r>
    <x v="110"/>
    <x v="22"/>
    <n v="6.47"/>
  </r>
  <r>
    <x v="110"/>
    <x v="23"/>
    <n v="7.43"/>
  </r>
  <r>
    <x v="111"/>
    <x v="0"/>
    <n v="7.35"/>
  </r>
  <r>
    <x v="111"/>
    <x v="1"/>
    <n v="5.58"/>
  </r>
  <r>
    <x v="111"/>
    <x v="2"/>
    <n v="4.62"/>
  </r>
  <r>
    <x v="111"/>
    <x v="3"/>
    <n v="6.47"/>
  </r>
  <r>
    <x v="111"/>
    <x v="4"/>
    <n v="7.47"/>
  </r>
  <r>
    <x v="111"/>
    <x v="5"/>
    <n v="7.47"/>
  </r>
  <r>
    <x v="111"/>
    <x v="6"/>
    <n v="10.24"/>
  </r>
  <r>
    <x v="111"/>
    <x v="7"/>
    <n v="8.43"/>
  </r>
  <r>
    <x v="111"/>
    <x v="8"/>
    <n v="7.43"/>
  </r>
  <r>
    <x v="111"/>
    <x v="9"/>
    <n v="6.47"/>
  </r>
  <r>
    <x v="111"/>
    <x v="10"/>
    <n v="7.35"/>
  </r>
  <r>
    <x v="111"/>
    <x v="11"/>
    <n v="6.35"/>
  </r>
  <r>
    <x v="111"/>
    <x v="12"/>
    <n v="4.5"/>
  </r>
  <r>
    <x v="111"/>
    <x v="13"/>
    <n v="6.28"/>
  </r>
  <r>
    <x v="111"/>
    <x v="14"/>
    <n v="5.39"/>
  </r>
  <r>
    <x v="111"/>
    <x v="15"/>
    <n v="5.39"/>
  </r>
  <r>
    <x v="111"/>
    <x v="16"/>
    <n v="5.43"/>
  </r>
  <r>
    <x v="111"/>
    <x v="17"/>
    <n v="4.54"/>
  </r>
  <r>
    <x v="111"/>
    <x v="18"/>
    <n v="5.43"/>
  </r>
  <r>
    <x v="111"/>
    <x v="19"/>
    <n v="5.51"/>
  </r>
  <r>
    <x v="111"/>
    <x v="20"/>
    <n v="6.39"/>
  </r>
  <r>
    <x v="111"/>
    <x v="21"/>
    <n v="7.35"/>
  </r>
  <r>
    <x v="111"/>
    <x v="22"/>
    <n v="6.39"/>
  </r>
  <r>
    <x v="111"/>
    <x v="23"/>
    <n v="6.39"/>
  </r>
  <r>
    <x v="112"/>
    <x v="0"/>
    <n v="7.39"/>
  </r>
  <r>
    <x v="112"/>
    <x v="1"/>
    <n v="6.47"/>
  </r>
  <r>
    <x v="112"/>
    <x v="2"/>
    <n v="7.32"/>
  </r>
  <r>
    <x v="112"/>
    <x v="3"/>
    <n v="6.47"/>
  </r>
  <r>
    <x v="112"/>
    <x v="4"/>
    <n v="7.39"/>
  </r>
  <r>
    <x v="112"/>
    <x v="5"/>
    <n v="7.39"/>
  </r>
  <r>
    <x v="112"/>
    <x v="6"/>
    <n v="7.43"/>
  </r>
  <r>
    <x v="112"/>
    <x v="7"/>
    <n v="8.35"/>
  </r>
  <r>
    <x v="112"/>
    <x v="8"/>
    <n v="7.43"/>
  </r>
  <r>
    <x v="112"/>
    <x v="9"/>
    <n v="6.51"/>
  </r>
  <r>
    <x v="112"/>
    <x v="10"/>
    <n v="8.24"/>
  </r>
  <r>
    <x v="112"/>
    <x v="11"/>
    <n v="9.1199999999999992"/>
  </r>
  <r>
    <x v="112"/>
    <x v="12"/>
    <n v="6.31"/>
  </r>
  <r>
    <x v="112"/>
    <x v="13"/>
    <n v="6.31"/>
  </r>
  <r>
    <x v="112"/>
    <x v="14"/>
    <n v="5.39"/>
  </r>
  <r>
    <x v="112"/>
    <x v="15"/>
    <n v="5.35"/>
  </r>
  <r>
    <x v="112"/>
    <x v="16"/>
    <n v="5.39"/>
  </r>
  <r>
    <x v="112"/>
    <x v="17"/>
    <n v="5.43"/>
  </r>
  <r>
    <x v="112"/>
    <x v="18"/>
    <n v="4.54"/>
  </r>
  <r>
    <x v="112"/>
    <x v="19"/>
    <n v="8.16"/>
  </r>
  <r>
    <x v="112"/>
    <x v="20"/>
    <n v="11.9"/>
  </r>
  <r>
    <x v="112"/>
    <x v="21"/>
    <n v="14.59"/>
  </r>
  <r>
    <x v="112"/>
    <x v="22"/>
    <n v="19.13"/>
  </r>
  <r>
    <x v="112"/>
    <x v="23"/>
    <n v="17.399999999999999"/>
  </r>
  <r>
    <x v="113"/>
    <x v="0"/>
    <n v="22.06"/>
  </r>
  <r>
    <x v="113"/>
    <x v="1"/>
    <n v="22.95"/>
  </r>
  <r>
    <x v="113"/>
    <x v="2"/>
    <n v="23.64"/>
  </r>
  <r>
    <x v="113"/>
    <x v="3"/>
    <n v="22.29"/>
  </r>
  <r>
    <x v="113"/>
    <x v="4"/>
    <n v="23.91"/>
  </r>
  <r>
    <x v="113"/>
    <x v="5"/>
    <n v="23.79"/>
  </r>
  <r>
    <x v="113"/>
    <x v="6"/>
    <n v="25.56"/>
  </r>
  <r>
    <x v="113"/>
    <x v="7"/>
    <n v="27.76"/>
  </r>
  <r>
    <x v="113"/>
    <x v="8"/>
    <n v="28.37"/>
  </r>
  <r>
    <x v="113"/>
    <x v="9"/>
    <n v="28.34"/>
  </r>
  <r>
    <x v="113"/>
    <x v="10"/>
    <n v="28.18"/>
  </r>
  <r>
    <x v="113"/>
    <x v="11"/>
    <n v="28.45"/>
  </r>
  <r>
    <x v="113"/>
    <x v="12"/>
    <n v="24.64"/>
  </r>
  <r>
    <x v="113"/>
    <x v="13"/>
    <n v="24.68"/>
  </r>
  <r>
    <x v="113"/>
    <x v="14"/>
    <n v="23.6"/>
  </r>
  <r>
    <x v="113"/>
    <x v="15"/>
    <n v="22.68"/>
  </r>
  <r>
    <x v="113"/>
    <x v="16"/>
    <n v="25.56"/>
  </r>
  <r>
    <x v="113"/>
    <x v="17"/>
    <n v="24.6"/>
  </r>
  <r>
    <x v="113"/>
    <x v="18"/>
    <n v="21.87"/>
  </r>
  <r>
    <x v="113"/>
    <x v="19"/>
    <n v="23.95"/>
  </r>
  <r>
    <x v="113"/>
    <x v="20"/>
    <n v="23.91"/>
  </r>
  <r>
    <x v="113"/>
    <x v="21"/>
    <n v="23.87"/>
  </r>
  <r>
    <x v="113"/>
    <x v="22"/>
    <n v="24.02"/>
  </r>
  <r>
    <x v="113"/>
    <x v="23"/>
    <n v="26.8"/>
  </r>
  <r>
    <x v="114"/>
    <x v="0"/>
    <n v="25.72"/>
  </r>
  <r>
    <x v="114"/>
    <x v="1"/>
    <n v="25.8"/>
  </r>
  <r>
    <x v="114"/>
    <x v="2"/>
    <n v="25.22"/>
  </r>
  <r>
    <x v="114"/>
    <x v="3"/>
    <n v="24.76"/>
  </r>
  <r>
    <x v="114"/>
    <x v="4"/>
    <n v="23.25"/>
  </r>
  <r>
    <x v="114"/>
    <x v="5"/>
    <n v="20.329999999999998"/>
  </r>
  <r>
    <x v="114"/>
    <x v="6"/>
    <n v="22.25"/>
  </r>
  <r>
    <x v="114"/>
    <x v="7"/>
    <n v="20.29"/>
  </r>
  <r>
    <x v="114"/>
    <x v="8"/>
    <n v="21.95"/>
  </r>
  <r>
    <x v="114"/>
    <x v="9"/>
    <n v="22.1"/>
  </r>
  <r>
    <x v="114"/>
    <x v="10"/>
    <n v="21.14"/>
  </r>
  <r>
    <x v="114"/>
    <x v="11"/>
    <n v="22.02"/>
  </r>
  <r>
    <x v="114"/>
    <x v="12"/>
    <n v="19.059999999999999"/>
  </r>
  <r>
    <x v="114"/>
    <x v="13"/>
    <n v="19.100000000000001"/>
  </r>
  <r>
    <x v="114"/>
    <x v="14"/>
    <n v="20.059999999999999"/>
  </r>
  <r>
    <x v="114"/>
    <x v="15"/>
    <n v="19.170000000000002"/>
  </r>
  <r>
    <x v="114"/>
    <x v="16"/>
    <n v="20.170000000000002"/>
  </r>
  <r>
    <x v="114"/>
    <x v="17"/>
    <n v="20.170000000000002"/>
  </r>
  <r>
    <x v="114"/>
    <x v="18"/>
    <n v="21.21"/>
  </r>
  <r>
    <x v="114"/>
    <x v="19"/>
    <n v="21.14"/>
  </r>
  <r>
    <x v="114"/>
    <x v="20"/>
    <n v="19.52"/>
  </r>
  <r>
    <x v="114"/>
    <x v="21"/>
    <n v="21.25"/>
  </r>
  <r>
    <x v="114"/>
    <x v="22"/>
    <n v="24.14"/>
  </r>
  <r>
    <x v="114"/>
    <x v="23"/>
    <n v="22.25"/>
  </r>
  <r>
    <x v="115"/>
    <x v="0"/>
    <n v="21.25"/>
  </r>
  <r>
    <x v="115"/>
    <x v="1"/>
    <n v="22.21"/>
  </r>
  <r>
    <x v="115"/>
    <x v="2"/>
    <n v="23.1"/>
  </r>
  <r>
    <x v="115"/>
    <x v="3"/>
    <n v="22.29"/>
  </r>
  <r>
    <x v="115"/>
    <x v="4"/>
    <n v="21.33"/>
  </r>
  <r>
    <x v="115"/>
    <x v="5"/>
    <n v="23.14"/>
  </r>
  <r>
    <x v="115"/>
    <x v="6"/>
    <n v="25.1"/>
  </r>
  <r>
    <x v="115"/>
    <x v="7"/>
    <n v="25.18"/>
  </r>
  <r>
    <x v="115"/>
    <x v="8"/>
    <n v="26.8"/>
  </r>
  <r>
    <x v="115"/>
    <x v="9"/>
    <n v="26.57"/>
  </r>
  <r>
    <x v="115"/>
    <x v="10"/>
    <n v="25.87"/>
  </r>
  <r>
    <x v="115"/>
    <x v="11"/>
    <n v="25.83"/>
  </r>
  <r>
    <x v="115"/>
    <x v="12"/>
    <n v="26.95"/>
  </r>
  <r>
    <x v="115"/>
    <x v="13"/>
    <n v="24.83"/>
  </r>
  <r>
    <x v="115"/>
    <x v="14"/>
    <n v="26.57"/>
  </r>
  <r>
    <x v="115"/>
    <x v="15"/>
    <n v="25.49"/>
  </r>
  <r>
    <x v="115"/>
    <x v="16"/>
    <n v="25.68"/>
  </r>
  <r>
    <x v="115"/>
    <x v="17"/>
    <n v="23.87"/>
  </r>
  <r>
    <x v="115"/>
    <x v="18"/>
    <n v="24.1"/>
  </r>
  <r>
    <x v="115"/>
    <x v="19"/>
    <n v="24.91"/>
  </r>
  <r>
    <x v="115"/>
    <x v="20"/>
    <n v="26.76"/>
  </r>
  <r>
    <x v="115"/>
    <x v="21"/>
    <n v="24.99"/>
  </r>
  <r>
    <x v="115"/>
    <x v="22"/>
    <n v="25.26"/>
  </r>
  <r>
    <x v="115"/>
    <x v="23"/>
    <n v="24.06"/>
  </r>
  <r>
    <x v="116"/>
    <x v="0"/>
    <n v="24.02"/>
  </r>
  <r>
    <x v="116"/>
    <x v="1"/>
    <n v="23.29"/>
  </r>
  <r>
    <x v="116"/>
    <x v="2"/>
    <n v="22.21"/>
  </r>
  <r>
    <x v="116"/>
    <x v="3"/>
    <n v="22.33"/>
  </r>
  <r>
    <x v="116"/>
    <x v="4"/>
    <n v="22.29"/>
  </r>
  <r>
    <x v="116"/>
    <x v="5"/>
    <n v="22.52"/>
  </r>
  <r>
    <x v="116"/>
    <x v="6"/>
    <n v="24.25"/>
  </r>
  <r>
    <x v="116"/>
    <x v="7"/>
    <n v="24.41"/>
  </r>
  <r>
    <x v="116"/>
    <x v="8"/>
    <n v="13.09"/>
  </r>
  <r>
    <x v="116"/>
    <x v="9"/>
    <n v="13.09"/>
  </r>
  <r>
    <x v="116"/>
    <x v="10"/>
    <n v="14.94"/>
  </r>
  <r>
    <x v="116"/>
    <x v="11"/>
    <n v="19.399999999999999"/>
  </r>
  <r>
    <x v="116"/>
    <x v="12"/>
    <n v="21.1"/>
  </r>
  <r>
    <x v="116"/>
    <x v="13"/>
    <n v="23.02"/>
  </r>
  <r>
    <x v="116"/>
    <x v="14"/>
    <n v="25.72"/>
  </r>
  <r>
    <x v="116"/>
    <x v="15"/>
    <n v="23.79"/>
  </r>
  <r>
    <x v="116"/>
    <x v="16"/>
    <n v="23.75"/>
  </r>
  <r>
    <x v="116"/>
    <x v="17"/>
    <n v="26.72"/>
  </r>
  <r>
    <x v="116"/>
    <x v="18"/>
    <n v="25.22"/>
  </r>
  <r>
    <x v="116"/>
    <x v="19"/>
    <n v="24.22"/>
  </r>
  <r>
    <x v="116"/>
    <x v="20"/>
    <n v="24.22"/>
  </r>
  <r>
    <x v="116"/>
    <x v="21"/>
    <n v="24.29"/>
  </r>
  <r>
    <x v="116"/>
    <x v="22"/>
    <n v="23.41"/>
  </r>
  <r>
    <x v="116"/>
    <x v="23"/>
    <n v="22.41"/>
  </r>
  <r>
    <x v="117"/>
    <x v="0"/>
    <n v="19.600000000000001"/>
  </r>
  <r>
    <x v="117"/>
    <x v="1"/>
    <n v="20.56"/>
  </r>
  <r>
    <x v="117"/>
    <x v="2"/>
    <n v="21.52"/>
  </r>
  <r>
    <x v="117"/>
    <x v="3"/>
    <n v="18.829999999999998"/>
  </r>
  <r>
    <x v="117"/>
    <x v="4"/>
    <n v="21.64"/>
  </r>
  <r>
    <x v="117"/>
    <x v="5"/>
    <n v="21.52"/>
  </r>
  <r>
    <x v="117"/>
    <x v="6"/>
    <n v="20.6"/>
  </r>
  <r>
    <x v="117"/>
    <x v="7"/>
    <n v="20.52"/>
  </r>
  <r>
    <x v="117"/>
    <x v="8"/>
    <n v="20.440000000000001"/>
  </r>
  <r>
    <x v="117"/>
    <x v="9"/>
    <n v="20.48"/>
  </r>
  <r>
    <x v="117"/>
    <x v="10"/>
    <n v="20.29"/>
  </r>
  <r>
    <x v="117"/>
    <x v="11"/>
    <n v="20.21"/>
  </r>
  <r>
    <x v="117"/>
    <x v="12"/>
    <n v="19.21"/>
  </r>
  <r>
    <x v="117"/>
    <x v="13"/>
    <n v="14.55"/>
  </r>
  <r>
    <x v="117"/>
    <x v="14"/>
    <n v="10.01"/>
  </r>
  <r>
    <x v="117"/>
    <x v="15"/>
    <n v="9.9700000000000006"/>
  </r>
  <r>
    <x v="117"/>
    <x v="16"/>
    <n v="9.16"/>
  </r>
  <r>
    <x v="117"/>
    <x v="17"/>
    <n v="9.1999999999999993"/>
  </r>
  <r>
    <x v="117"/>
    <x v="18"/>
    <n v="9.24"/>
  </r>
  <r>
    <x v="117"/>
    <x v="19"/>
    <n v="10.199999999999999"/>
  </r>
  <r>
    <x v="117"/>
    <x v="20"/>
    <n v="9.24"/>
  </r>
  <r>
    <x v="117"/>
    <x v="21"/>
    <n v="9.36"/>
  </r>
  <r>
    <x v="117"/>
    <x v="22"/>
    <n v="8.43"/>
  </r>
  <r>
    <x v="117"/>
    <x v="23"/>
    <n v="7.47"/>
  </r>
  <r>
    <x v="118"/>
    <x v="0"/>
    <n v="8.5500000000000007"/>
  </r>
  <r>
    <x v="118"/>
    <x v="1"/>
    <n v="8.4700000000000006"/>
  </r>
  <r>
    <x v="118"/>
    <x v="2"/>
    <n v="7.55"/>
  </r>
  <r>
    <x v="118"/>
    <x v="3"/>
    <n v="7.55"/>
  </r>
  <r>
    <x v="118"/>
    <x v="4"/>
    <n v="8.4700000000000006"/>
  </r>
  <r>
    <x v="118"/>
    <x v="5"/>
    <n v="6.58"/>
  </r>
  <r>
    <x v="118"/>
    <x v="6"/>
    <n v="7.55"/>
  </r>
  <r>
    <x v="118"/>
    <x v="7"/>
    <n v="6.66"/>
  </r>
  <r>
    <x v="118"/>
    <x v="8"/>
    <n v="6.62"/>
  </r>
  <r>
    <x v="118"/>
    <x v="9"/>
    <n v="6.58"/>
  </r>
  <r>
    <x v="118"/>
    <x v="10"/>
    <n v="5.58"/>
  </r>
  <r>
    <x v="118"/>
    <x v="11"/>
    <n v="5.54"/>
  </r>
  <r>
    <x v="118"/>
    <x v="12"/>
    <n v="4.58"/>
  </r>
  <r>
    <x v="118"/>
    <x v="13"/>
    <n v="3.66"/>
  </r>
  <r>
    <x v="118"/>
    <x v="14"/>
    <n v="5.43"/>
  </r>
  <r>
    <x v="118"/>
    <x v="15"/>
    <n v="4.54"/>
  </r>
  <r>
    <x v="118"/>
    <x v="16"/>
    <n v="3.66"/>
  </r>
  <r>
    <x v="118"/>
    <x v="17"/>
    <n v="4.58"/>
  </r>
  <r>
    <x v="118"/>
    <x v="18"/>
    <n v="3.7"/>
  </r>
  <r>
    <x v="118"/>
    <x v="19"/>
    <n v="3.73"/>
  </r>
  <r>
    <x v="118"/>
    <x v="20"/>
    <n v="3.73"/>
  </r>
  <r>
    <x v="118"/>
    <x v="21"/>
    <n v="3.73"/>
  </r>
  <r>
    <x v="118"/>
    <x v="22"/>
    <n v="2.81"/>
  </r>
  <r>
    <x v="118"/>
    <x v="23"/>
    <n v="3.77"/>
  </r>
  <r>
    <x v="119"/>
    <x v="0"/>
    <n v="2.81"/>
  </r>
  <r>
    <x v="119"/>
    <x v="1"/>
    <n v="2.81"/>
  </r>
  <r>
    <x v="119"/>
    <x v="2"/>
    <n v="3.77"/>
  </r>
  <r>
    <x v="119"/>
    <x v="3"/>
    <n v="3.77"/>
  </r>
  <r>
    <x v="119"/>
    <x v="4"/>
    <n v="3.77"/>
  </r>
  <r>
    <x v="119"/>
    <x v="5"/>
    <n v="3.81"/>
  </r>
  <r>
    <x v="119"/>
    <x v="6"/>
    <n v="3.77"/>
  </r>
  <r>
    <x v="119"/>
    <x v="7"/>
    <n v="3.81"/>
  </r>
  <r>
    <x v="119"/>
    <x v="8"/>
    <n v="3.77"/>
  </r>
  <r>
    <x v="119"/>
    <x v="9"/>
    <n v="3.73"/>
  </r>
  <r>
    <x v="119"/>
    <x v="10"/>
    <n v="2.77"/>
  </r>
  <r>
    <x v="119"/>
    <x v="11"/>
    <n v="2.77"/>
  </r>
  <r>
    <x v="119"/>
    <x v="12"/>
    <n v="2.73"/>
  </r>
  <r>
    <x v="119"/>
    <x v="13"/>
    <n v="3.66"/>
  </r>
  <r>
    <x v="119"/>
    <x v="14"/>
    <n v="3.62"/>
  </r>
  <r>
    <x v="119"/>
    <x v="15"/>
    <n v="3.62"/>
  </r>
  <r>
    <x v="119"/>
    <x v="16"/>
    <n v="3.62"/>
  </r>
  <r>
    <x v="119"/>
    <x v="17"/>
    <n v="3.7"/>
  </r>
  <r>
    <x v="119"/>
    <x v="18"/>
    <n v="6.43"/>
  </r>
  <r>
    <x v="119"/>
    <x v="19"/>
    <n v="13.98"/>
  </r>
  <r>
    <x v="119"/>
    <x v="20"/>
    <n v="12.94"/>
  </r>
  <r>
    <x v="119"/>
    <x v="21"/>
    <n v="15.71"/>
  </r>
  <r>
    <x v="119"/>
    <x v="22"/>
    <n v="15.67"/>
  </r>
  <r>
    <x v="119"/>
    <x v="23"/>
    <n v="19.52"/>
  </r>
  <r>
    <x v="120"/>
    <x v="0"/>
    <n v="19.29"/>
  </r>
  <r>
    <x v="120"/>
    <x v="1"/>
    <n v="19.399999999999999"/>
  </r>
  <r>
    <x v="120"/>
    <x v="2"/>
    <n v="18.52"/>
  </r>
  <r>
    <x v="120"/>
    <x v="3"/>
    <n v="23.22"/>
  </r>
  <r>
    <x v="120"/>
    <x v="4"/>
    <n v="22.14"/>
  </r>
  <r>
    <x v="120"/>
    <x v="5"/>
    <n v="22.33"/>
  </r>
  <r>
    <x v="120"/>
    <x v="6"/>
    <n v="24.06"/>
  </r>
  <r>
    <x v="120"/>
    <x v="7"/>
    <n v="23.06"/>
  </r>
  <r>
    <x v="120"/>
    <x v="8"/>
    <n v="26.1"/>
  </r>
  <r>
    <x v="120"/>
    <x v="9"/>
    <n v="26.1"/>
  </r>
  <r>
    <x v="120"/>
    <x v="10"/>
    <n v="28.84"/>
  </r>
  <r>
    <x v="120"/>
    <x v="11"/>
    <n v="26.72"/>
  </r>
  <r>
    <x v="120"/>
    <x v="12"/>
    <n v="26.99"/>
  </r>
  <r>
    <x v="120"/>
    <x v="13"/>
    <n v="27.03"/>
  </r>
  <r>
    <x v="120"/>
    <x v="14"/>
    <n v="26.83"/>
  </r>
  <r>
    <x v="120"/>
    <x v="15"/>
    <n v="24.83"/>
  </r>
  <r>
    <x v="120"/>
    <x v="16"/>
    <n v="25.91"/>
  </r>
  <r>
    <x v="120"/>
    <x v="17"/>
    <n v="23.83"/>
  </r>
  <r>
    <x v="120"/>
    <x v="18"/>
    <n v="23.99"/>
  </r>
  <r>
    <x v="120"/>
    <x v="19"/>
    <n v="23.91"/>
  </r>
  <r>
    <x v="120"/>
    <x v="20"/>
    <n v="25.72"/>
  </r>
  <r>
    <x v="120"/>
    <x v="21"/>
    <n v="25.14"/>
  </r>
  <r>
    <x v="120"/>
    <x v="22"/>
    <n v="23.29"/>
  </r>
  <r>
    <x v="120"/>
    <x v="23"/>
    <n v="23.18"/>
  </r>
  <r>
    <x v="121"/>
    <x v="0"/>
    <n v="23.25"/>
  </r>
  <r>
    <x v="121"/>
    <x v="1"/>
    <n v="24.37"/>
  </r>
  <r>
    <x v="121"/>
    <x v="2"/>
    <n v="22.25"/>
  </r>
  <r>
    <x v="121"/>
    <x v="3"/>
    <n v="22.14"/>
  </r>
  <r>
    <x v="121"/>
    <x v="4"/>
    <n v="22.14"/>
  </r>
  <r>
    <x v="121"/>
    <x v="5"/>
    <n v="22.25"/>
  </r>
  <r>
    <x v="121"/>
    <x v="6"/>
    <n v="24.33"/>
  </r>
  <r>
    <x v="121"/>
    <x v="7"/>
    <n v="25.18"/>
  </r>
  <r>
    <x v="121"/>
    <x v="8"/>
    <n v="27.64"/>
  </r>
  <r>
    <x v="121"/>
    <x v="9"/>
    <n v="26.57"/>
  </r>
  <r>
    <x v="121"/>
    <x v="10"/>
    <n v="25.8"/>
  </r>
  <r>
    <x v="121"/>
    <x v="11"/>
    <n v="25.91"/>
  </r>
  <r>
    <x v="121"/>
    <x v="12"/>
    <n v="24.02"/>
  </r>
  <r>
    <x v="121"/>
    <x v="13"/>
    <n v="24.79"/>
  </r>
  <r>
    <x v="121"/>
    <x v="14"/>
    <n v="24.83"/>
  </r>
  <r>
    <x v="121"/>
    <x v="15"/>
    <n v="25.95"/>
  </r>
  <r>
    <x v="121"/>
    <x v="16"/>
    <n v="22.98"/>
  </r>
  <r>
    <x v="121"/>
    <x v="17"/>
    <n v="25.18"/>
  </r>
  <r>
    <x v="121"/>
    <x v="18"/>
    <n v="28.8"/>
  </r>
  <r>
    <x v="121"/>
    <x v="19"/>
    <n v="27.87"/>
  </r>
  <r>
    <x v="121"/>
    <x v="20"/>
    <n v="28.68"/>
  </r>
  <r>
    <x v="121"/>
    <x v="21"/>
    <n v="28.72"/>
  </r>
  <r>
    <x v="121"/>
    <x v="22"/>
    <n v="29.76"/>
  </r>
  <r>
    <x v="121"/>
    <x v="23"/>
    <n v="28.61"/>
  </r>
  <r>
    <x v="122"/>
    <x v="0"/>
    <n v="30.72"/>
  </r>
  <r>
    <x v="122"/>
    <x v="1"/>
    <n v="27.76"/>
  </r>
  <r>
    <x v="122"/>
    <x v="2"/>
    <n v="28.57"/>
  </r>
  <r>
    <x v="122"/>
    <x v="3"/>
    <n v="26.6"/>
  </r>
  <r>
    <x v="122"/>
    <x v="4"/>
    <n v="27.95"/>
  </r>
  <r>
    <x v="122"/>
    <x v="5"/>
    <n v="26.03"/>
  </r>
  <r>
    <x v="122"/>
    <x v="6"/>
    <n v="22.14"/>
  </r>
  <r>
    <x v="122"/>
    <x v="7"/>
    <n v="22.37"/>
  </r>
  <r>
    <x v="122"/>
    <x v="8"/>
    <n v="21.25"/>
  </r>
  <r>
    <x v="122"/>
    <x v="9"/>
    <n v="24.95"/>
  </r>
  <r>
    <x v="122"/>
    <x v="10"/>
    <n v="25.8"/>
  </r>
  <r>
    <x v="122"/>
    <x v="11"/>
    <n v="24.14"/>
  </r>
  <r>
    <x v="122"/>
    <x v="12"/>
    <n v="24.76"/>
  </r>
  <r>
    <x v="122"/>
    <x v="13"/>
    <n v="23.06"/>
  </r>
  <r>
    <x v="122"/>
    <x v="14"/>
    <n v="21.14"/>
  </r>
  <r>
    <x v="122"/>
    <x v="15"/>
    <n v="19.399999999999999"/>
  </r>
  <r>
    <x v="122"/>
    <x v="16"/>
    <n v="19.559999999999999"/>
  </r>
  <r>
    <x v="122"/>
    <x v="17"/>
    <n v="16.670000000000002"/>
  </r>
  <r>
    <x v="122"/>
    <x v="18"/>
    <n v="19.48"/>
  </r>
  <r>
    <x v="122"/>
    <x v="19"/>
    <n v="20.37"/>
  </r>
  <r>
    <x v="122"/>
    <x v="20"/>
    <n v="19.48"/>
  </r>
  <r>
    <x v="122"/>
    <x v="21"/>
    <n v="18.71"/>
  </r>
  <r>
    <x v="122"/>
    <x v="22"/>
    <n v="17.52"/>
  </r>
  <r>
    <x v="122"/>
    <x v="23"/>
    <n v="17.670000000000002"/>
  </r>
  <r>
    <x v="123"/>
    <x v="0"/>
    <n v="20.440000000000001"/>
  </r>
  <r>
    <x v="123"/>
    <x v="1"/>
    <n v="20.41"/>
  </r>
  <r>
    <x v="123"/>
    <x v="2"/>
    <n v="21.21"/>
  </r>
  <r>
    <x v="123"/>
    <x v="3"/>
    <n v="20.41"/>
  </r>
  <r>
    <x v="123"/>
    <x v="4"/>
    <n v="20.29"/>
  </r>
  <r>
    <x v="123"/>
    <x v="5"/>
    <n v="20.329999999999998"/>
  </r>
  <r>
    <x v="123"/>
    <x v="6"/>
    <n v="21.41"/>
  </r>
  <r>
    <x v="123"/>
    <x v="7"/>
    <n v="20.52"/>
  </r>
  <r>
    <x v="123"/>
    <x v="8"/>
    <n v="21.29"/>
  </r>
  <r>
    <x v="123"/>
    <x v="9"/>
    <n v="19.440000000000001"/>
  </r>
  <r>
    <x v="123"/>
    <x v="10"/>
    <n v="19.48"/>
  </r>
  <r>
    <x v="123"/>
    <x v="11"/>
    <n v="17.399999999999999"/>
  </r>
  <r>
    <x v="123"/>
    <x v="12"/>
    <n v="17.399999999999999"/>
  </r>
  <r>
    <x v="123"/>
    <x v="13"/>
    <n v="10.050000000000001"/>
  </r>
  <r>
    <x v="123"/>
    <x v="14"/>
    <n v="8.24"/>
  </r>
  <r>
    <x v="123"/>
    <x v="15"/>
    <n v="8.1999999999999993"/>
  </r>
  <r>
    <x v="123"/>
    <x v="16"/>
    <n v="6.39"/>
  </r>
  <r>
    <x v="123"/>
    <x v="17"/>
    <n v="9.1999999999999993"/>
  </r>
  <r>
    <x v="123"/>
    <x v="18"/>
    <n v="8.2799999999999994"/>
  </r>
  <r>
    <x v="123"/>
    <x v="19"/>
    <n v="9.24"/>
  </r>
  <r>
    <x v="123"/>
    <x v="20"/>
    <n v="9.2799999999999994"/>
  </r>
  <r>
    <x v="123"/>
    <x v="21"/>
    <n v="7.39"/>
  </r>
  <r>
    <x v="123"/>
    <x v="22"/>
    <n v="6.47"/>
  </r>
  <r>
    <x v="123"/>
    <x v="23"/>
    <n v="6.51"/>
  </r>
  <r>
    <x v="124"/>
    <x v="0"/>
    <n v="5.62"/>
  </r>
  <r>
    <x v="124"/>
    <x v="1"/>
    <n v="7.51"/>
  </r>
  <r>
    <x v="124"/>
    <x v="2"/>
    <n v="6.54"/>
  </r>
  <r>
    <x v="124"/>
    <x v="3"/>
    <n v="5.62"/>
  </r>
  <r>
    <x v="124"/>
    <x v="4"/>
    <n v="6.54"/>
  </r>
  <r>
    <x v="124"/>
    <x v="5"/>
    <n v="5.62"/>
  </r>
  <r>
    <x v="124"/>
    <x v="6"/>
    <n v="6.58"/>
  </r>
  <r>
    <x v="124"/>
    <x v="7"/>
    <n v="6.58"/>
  </r>
  <r>
    <x v="124"/>
    <x v="8"/>
    <n v="6.54"/>
  </r>
  <r>
    <x v="124"/>
    <x v="9"/>
    <n v="6.54"/>
  </r>
  <r>
    <x v="124"/>
    <x v="10"/>
    <n v="5.62"/>
  </r>
  <r>
    <x v="124"/>
    <x v="11"/>
    <n v="8.32"/>
  </r>
  <r>
    <x v="124"/>
    <x v="12"/>
    <n v="5.51"/>
  </r>
  <r>
    <x v="124"/>
    <x v="13"/>
    <n v="5.51"/>
  </r>
  <r>
    <x v="124"/>
    <x v="14"/>
    <n v="4.58"/>
  </r>
  <r>
    <x v="124"/>
    <x v="15"/>
    <n v="4.54"/>
  </r>
  <r>
    <x v="124"/>
    <x v="16"/>
    <n v="4.62"/>
  </r>
  <r>
    <x v="124"/>
    <x v="17"/>
    <n v="4.62"/>
  </r>
  <r>
    <x v="124"/>
    <x v="18"/>
    <n v="4.66"/>
  </r>
  <r>
    <x v="124"/>
    <x v="19"/>
    <n v="4.66"/>
  </r>
  <r>
    <x v="124"/>
    <x v="20"/>
    <n v="4.66"/>
  </r>
  <r>
    <x v="124"/>
    <x v="21"/>
    <n v="5.62"/>
  </r>
  <r>
    <x v="124"/>
    <x v="22"/>
    <n v="4.7"/>
  </r>
  <r>
    <x v="124"/>
    <x v="23"/>
    <n v="4.7"/>
  </r>
  <r>
    <x v="125"/>
    <x v="0"/>
    <n v="4.7"/>
  </r>
  <r>
    <x v="125"/>
    <x v="1"/>
    <n v="4.7"/>
  </r>
  <r>
    <x v="125"/>
    <x v="2"/>
    <n v="5.7"/>
  </r>
  <r>
    <x v="125"/>
    <x v="3"/>
    <n v="5.7"/>
  </r>
  <r>
    <x v="125"/>
    <x v="4"/>
    <n v="4.74"/>
  </r>
  <r>
    <x v="125"/>
    <x v="5"/>
    <n v="5.66"/>
  </r>
  <r>
    <x v="125"/>
    <x v="6"/>
    <n v="4.74"/>
  </r>
  <r>
    <x v="125"/>
    <x v="7"/>
    <n v="4.74"/>
  </r>
  <r>
    <x v="125"/>
    <x v="8"/>
    <n v="4.7"/>
  </r>
  <r>
    <x v="125"/>
    <x v="9"/>
    <n v="4.7"/>
  </r>
  <r>
    <x v="125"/>
    <x v="10"/>
    <n v="4.66"/>
  </r>
  <r>
    <x v="125"/>
    <x v="11"/>
    <n v="4.66"/>
  </r>
  <r>
    <x v="125"/>
    <x v="12"/>
    <n v="5.58"/>
  </r>
  <r>
    <x v="125"/>
    <x v="13"/>
    <n v="4.62"/>
  </r>
  <r>
    <x v="125"/>
    <x v="14"/>
    <n v="5.54"/>
  </r>
  <r>
    <x v="125"/>
    <x v="15"/>
    <n v="4.62"/>
  </r>
  <r>
    <x v="125"/>
    <x v="16"/>
    <n v="5.58"/>
  </r>
  <r>
    <x v="125"/>
    <x v="17"/>
    <n v="4.62"/>
  </r>
  <r>
    <x v="125"/>
    <x v="18"/>
    <n v="4.66"/>
  </r>
  <r>
    <x v="125"/>
    <x v="19"/>
    <n v="5.58"/>
  </r>
  <r>
    <x v="125"/>
    <x v="20"/>
    <n v="4.62"/>
  </r>
  <r>
    <x v="125"/>
    <x v="21"/>
    <n v="4.66"/>
  </r>
  <r>
    <x v="125"/>
    <x v="22"/>
    <n v="4.66"/>
  </r>
  <r>
    <x v="125"/>
    <x v="23"/>
    <n v="4.7"/>
  </r>
  <r>
    <x v="126"/>
    <x v="0"/>
    <n v="4.62"/>
  </r>
  <r>
    <x v="126"/>
    <x v="1"/>
    <n v="5.58"/>
  </r>
  <r>
    <x v="126"/>
    <x v="2"/>
    <n v="4.66"/>
  </r>
  <r>
    <x v="126"/>
    <x v="3"/>
    <n v="4.66"/>
  </r>
  <r>
    <x v="126"/>
    <x v="4"/>
    <n v="4.7"/>
  </r>
  <r>
    <x v="126"/>
    <x v="5"/>
    <n v="5.58"/>
  </r>
  <r>
    <x v="126"/>
    <x v="6"/>
    <n v="4.62"/>
  </r>
  <r>
    <x v="126"/>
    <x v="7"/>
    <n v="4.62"/>
  </r>
  <r>
    <x v="126"/>
    <x v="8"/>
    <n v="6.58"/>
  </r>
  <r>
    <x v="126"/>
    <x v="9"/>
    <n v="5.58"/>
  </r>
  <r>
    <x v="126"/>
    <x v="10"/>
    <n v="3.7"/>
  </r>
  <r>
    <x v="126"/>
    <x v="11"/>
    <n v="4.62"/>
  </r>
  <r>
    <x v="126"/>
    <x v="12"/>
    <n v="4.62"/>
  </r>
  <r>
    <x v="126"/>
    <x v="13"/>
    <n v="3.7"/>
  </r>
  <r>
    <x v="126"/>
    <x v="14"/>
    <n v="4.62"/>
  </r>
  <r>
    <x v="126"/>
    <x v="15"/>
    <n v="3.7"/>
  </r>
  <r>
    <x v="126"/>
    <x v="16"/>
    <n v="4.62"/>
  </r>
  <r>
    <x v="126"/>
    <x v="17"/>
    <n v="4.66"/>
  </r>
  <r>
    <x v="126"/>
    <x v="18"/>
    <n v="4.62"/>
  </r>
  <r>
    <x v="126"/>
    <x v="19"/>
    <n v="5.58"/>
  </r>
  <r>
    <x v="126"/>
    <x v="20"/>
    <n v="4.66"/>
  </r>
  <r>
    <x v="126"/>
    <x v="21"/>
    <n v="5.62"/>
  </r>
  <r>
    <x v="126"/>
    <x v="22"/>
    <n v="5.62"/>
  </r>
  <r>
    <x v="126"/>
    <x v="23"/>
    <n v="5.62"/>
  </r>
  <r>
    <x v="127"/>
    <x v="0"/>
    <n v="5.58"/>
  </r>
  <r>
    <x v="127"/>
    <x v="1"/>
    <n v="5.58"/>
  </r>
  <r>
    <x v="127"/>
    <x v="2"/>
    <n v="5.62"/>
  </r>
  <r>
    <x v="127"/>
    <x v="3"/>
    <n v="6.58"/>
  </r>
  <r>
    <x v="127"/>
    <x v="4"/>
    <n v="6.47"/>
  </r>
  <r>
    <x v="127"/>
    <x v="5"/>
    <n v="5.58"/>
  </r>
  <r>
    <x v="127"/>
    <x v="6"/>
    <n v="6.54"/>
  </r>
  <r>
    <x v="127"/>
    <x v="7"/>
    <n v="5.58"/>
  </r>
  <r>
    <x v="127"/>
    <x v="8"/>
    <n v="6.54"/>
  </r>
  <r>
    <x v="127"/>
    <x v="9"/>
    <n v="5.54"/>
  </r>
  <r>
    <x v="127"/>
    <x v="10"/>
    <n v="6.47"/>
  </r>
  <r>
    <x v="127"/>
    <x v="11"/>
    <n v="6.51"/>
  </r>
  <r>
    <x v="127"/>
    <x v="12"/>
    <n v="6.51"/>
  </r>
  <r>
    <x v="127"/>
    <x v="13"/>
    <n v="5.54"/>
  </r>
  <r>
    <x v="127"/>
    <x v="14"/>
    <n v="6.47"/>
  </r>
  <r>
    <x v="127"/>
    <x v="15"/>
    <n v="5.54"/>
  </r>
  <r>
    <x v="127"/>
    <x v="16"/>
    <n v="5.47"/>
  </r>
  <r>
    <x v="127"/>
    <x v="17"/>
    <n v="5.54"/>
  </r>
  <r>
    <x v="127"/>
    <x v="18"/>
    <n v="5.58"/>
  </r>
  <r>
    <x v="127"/>
    <x v="19"/>
    <n v="7.51"/>
  </r>
  <r>
    <x v="127"/>
    <x v="20"/>
    <n v="9.32"/>
  </r>
  <r>
    <x v="127"/>
    <x v="21"/>
    <n v="9.36"/>
  </r>
  <r>
    <x v="127"/>
    <x v="22"/>
    <n v="14.09"/>
  </r>
  <r>
    <x v="127"/>
    <x v="23"/>
    <n v="13.28"/>
  </r>
  <r>
    <x v="128"/>
    <x v="0"/>
    <n v="17.829999999999998"/>
  </r>
  <r>
    <x v="128"/>
    <x v="1"/>
    <n v="20.67"/>
  </r>
  <r>
    <x v="128"/>
    <x v="2"/>
    <n v="22.41"/>
  </r>
  <r>
    <x v="128"/>
    <x v="3"/>
    <n v="23.37"/>
  </r>
  <r>
    <x v="128"/>
    <x v="4"/>
    <n v="24.33"/>
  </r>
  <r>
    <x v="128"/>
    <x v="5"/>
    <n v="25.29"/>
  </r>
  <r>
    <x v="128"/>
    <x v="6"/>
    <n v="25.14"/>
  </r>
  <r>
    <x v="128"/>
    <x v="7"/>
    <n v="27.87"/>
  </r>
  <r>
    <x v="128"/>
    <x v="8"/>
    <n v="26.06"/>
  </r>
  <r>
    <x v="128"/>
    <x v="9"/>
    <n v="26.22"/>
  </r>
  <r>
    <x v="128"/>
    <x v="10"/>
    <n v="28.84"/>
  </r>
  <r>
    <x v="128"/>
    <x v="11"/>
    <n v="28.91"/>
  </r>
  <r>
    <x v="128"/>
    <x v="12"/>
    <n v="25.99"/>
  </r>
  <r>
    <x v="128"/>
    <x v="13"/>
    <n v="25.95"/>
  </r>
  <r>
    <x v="128"/>
    <x v="14"/>
    <n v="26.91"/>
  </r>
  <r>
    <x v="128"/>
    <x v="15"/>
    <n v="25.22"/>
  </r>
  <r>
    <x v="128"/>
    <x v="16"/>
    <n v="25.8"/>
  </r>
  <r>
    <x v="128"/>
    <x v="17"/>
    <n v="29.68"/>
  </r>
  <r>
    <x v="128"/>
    <x v="18"/>
    <n v="26.8"/>
  </r>
  <r>
    <x v="128"/>
    <x v="19"/>
    <n v="26.3"/>
  </r>
  <r>
    <x v="128"/>
    <x v="20"/>
    <n v="21.52"/>
  </r>
  <r>
    <x v="128"/>
    <x v="21"/>
    <n v="21.71"/>
  </r>
  <r>
    <x v="128"/>
    <x v="22"/>
    <n v="22.48"/>
  </r>
  <r>
    <x v="128"/>
    <x v="23"/>
    <n v="22.68"/>
  </r>
  <r>
    <x v="129"/>
    <x v="0"/>
    <n v="24.6"/>
  </r>
  <r>
    <x v="129"/>
    <x v="1"/>
    <n v="24.72"/>
  </r>
  <r>
    <x v="129"/>
    <x v="2"/>
    <n v="21.6"/>
  </r>
  <r>
    <x v="129"/>
    <x v="3"/>
    <n v="22.64"/>
  </r>
  <r>
    <x v="129"/>
    <x v="4"/>
    <n v="21.71"/>
  </r>
  <r>
    <x v="129"/>
    <x v="5"/>
    <n v="22.68"/>
  </r>
  <r>
    <x v="129"/>
    <x v="6"/>
    <n v="23.6"/>
  </r>
  <r>
    <x v="129"/>
    <x v="7"/>
    <n v="23.56"/>
  </r>
  <r>
    <x v="129"/>
    <x v="8"/>
    <n v="21.56"/>
  </r>
  <r>
    <x v="129"/>
    <x v="9"/>
    <n v="21.68"/>
  </r>
  <r>
    <x v="129"/>
    <x v="10"/>
    <n v="23.33"/>
  </r>
  <r>
    <x v="129"/>
    <x v="11"/>
    <n v="23.33"/>
  </r>
  <r>
    <x v="129"/>
    <x v="12"/>
    <n v="22.33"/>
  </r>
  <r>
    <x v="129"/>
    <x v="13"/>
    <n v="26.03"/>
  </r>
  <r>
    <x v="129"/>
    <x v="14"/>
    <n v="26.83"/>
  </r>
  <r>
    <x v="129"/>
    <x v="15"/>
    <n v="24.99"/>
  </r>
  <r>
    <x v="129"/>
    <x v="16"/>
    <n v="25.1"/>
  </r>
  <r>
    <x v="129"/>
    <x v="17"/>
    <n v="27.72"/>
  </r>
  <r>
    <x v="129"/>
    <x v="18"/>
    <n v="27.14"/>
  </r>
  <r>
    <x v="129"/>
    <x v="19"/>
    <n v="26.06"/>
  </r>
  <r>
    <x v="129"/>
    <x v="20"/>
    <n v="26.06"/>
  </r>
  <r>
    <x v="129"/>
    <x v="21"/>
    <n v="25.22"/>
  </r>
  <r>
    <x v="129"/>
    <x v="22"/>
    <n v="26.22"/>
  </r>
  <r>
    <x v="129"/>
    <x v="23"/>
    <n v="29.88"/>
  </r>
  <r>
    <x v="130"/>
    <x v="0"/>
    <n v="28.72"/>
  </r>
  <r>
    <x v="130"/>
    <x v="1"/>
    <n v="27.87"/>
  </r>
  <r>
    <x v="130"/>
    <x v="2"/>
    <n v="27.18"/>
  </r>
  <r>
    <x v="130"/>
    <x v="3"/>
    <n v="28.11"/>
  </r>
  <r>
    <x v="130"/>
    <x v="4"/>
    <n v="25.26"/>
  </r>
  <r>
    <x v="130"/>
    <x v="5"/>
    <n v="24.52"/>
  </r>
  <r>
    <x v="130"/>
    <x v="6"/>
    <n v="26.37"/>
  </r>
  <r>
    <x v="130"/>
    <x v="7"/>
    <n v="23.6"/>
  </r>
  <r>
    <x v="130"/>
    <x v="8"/>
    <n v="24.52"/>
  </r>
  <r>
    <x v="130"/>
    <x v="9"/>
    <n v="24.22"/>
  </r>
  <r>
    <x v="130"/>
    <x v="10"/>
    <n v="21.33"/>
  </r>
  <r>
    <x v="130"/>
    <x v="11"/>
    <n v="21.29"/>
  </r>
  <r>
    <x v="130"/>
    <x v="12"/>
    <n v="23.41"/>
  </r>
  <r>
    <x v="130"/>
    <x v="13"/>
    <n v="22.95"/>
  </r>
  <r>
    <x v="130"/>
    <x v="14"/>
    <n v="22.98"/>
  </r>
  <r>
    <x v="130"/>
    <x v="15"/>
    <n v="21.33"/>
  </r>
  <r>
    <x v="130"/>
    <x v="16"/>
    <n v="25.95"/>
  </r>
  <r>
    <x v="130"/>
    <x v="17"/>
    <n v="25.8"/>
  </r>
  <r>
    <x v="130"/>
    <x v="18"/>
    <n v="26.8"/>
  </r>
  <r>
    <x v="130"/>
    <x v="19"/>
    <n v="25.91"/>
  </r>
  <r>
    <x v="130"/>
    <x v="20"/>
    <n v="25.91"/>
  </r>
  <r>
    <x v="130"/>
    <x v="21"/>
    <n v="27.22"/>
  </r>
  <r>
    <x v="130"/>
    <x v="22"/>
    <n v="25.33"/>
  </r>
  <r>
    <x v="130"/>
    <x v="23"/>
    <n v="23.41"/>
  </r>
  <r>
    <x v="131"/>
    <x v="0"/>
    <n v="20.48"/>
  </r>
  <r>
    <x v="131"/>
    <x v="1"/>
    <n v="21.68"/>
  </r>
  <r>
    <x v="131"/>
    <x v="2"/>
    <n v="23.37"/>
  </r>
  <r>
    <x v="131"/>
    <x v="3"/>
    <n v="22.56"/>
  </r>
  <r>
    <x v="131"/>
    <x v="4"/>
    <n v="15.9"/>
  </r>
  <r>
    <x v="131"/>
    <x v="5"/>
    <n v="14.98"/>
  </r>
  <r>
    <x v="131"/>
    <x v="6"/>
    <n v="15.09"/>
  </r>
  <r>
    <x v="131"/>
    <x v="7"/>
    <n v="14.9"/>
  </r>
  <r>
    <x v="131"/>
    <x v="8"/>
    <n v="15.79"/>
  </r>
  <r>
    <x v="131"/>
    <x v="9"/>
    <n v="14.9"/>
  </r>
  <r>
    <x v="131"/>
    <x v="10"/>
    <n v="13.94"/>
  </r>
  <r>
    <x v="131"/>
    <x v="11"/>
    <n v="13.9"/>
  </r>
  <r>
    <x v="131"/>
    <x v="12"/>
    <n v="11.94"/>
  </r>
  <r>
    <x v="131"/>
    <x v="13"/>
    <n v="12.9"/>
  </r>
  <r>
    <x v="131"/>
    <x v="14"/>
    <n v="7.35"/>
  </r>
  <r>
    <x v="131"/>
    <x v="15"/>
    <n v="6.54"/>
  </r>
  <r>
    <x v="131"/>
    <x v="16"/>
    <n v="7.43"/>
  </r>
  <r>
    <x v="131"/>
    <x v="17"/>
    <n v="8.43"/>
  </r>
  <r>
    <x v="131"/>
    <x v="18"/>
    <n v="9.32"/>
  </r>
  <r>
    <x v="131"/>
    <x v="19"/>
    <n v="8.32"/>
  </r>
  <r>
    <x v="131"/>
    <x v="20"/>
    <n v="8.43"/>
  </r>
  <r>
    <x v="131"/>
    <x v="21"/>
    <n v="6.54"/>
  </r>
  <r>
    <x v="131"/>
    <x v="22"/>
    <n v="6.54"/>
  </r>
  <r>
    <x v="131"/>
    <x v="23"/>
    <n v="5.58"/>
  </r>
  <r>
    <x v="132"/>
    <x v="0"/>
    <n v="5.62"/>
  </r>
  <r>
    <x v="132"/>
    <x v="1"/>
    <n v="4.7"/>
  </r>
  <r>
    <x v="132"/>
    <x v="2"/>
    <n v="5.66"/>
  </r>
  <r>
    <x v="132"/>
    <x v="3"/>
    <n v="5.66"/>
  </r>
  <r>
    <x v="132"/>
    <x v="4"/>
    <n v="4.66"/>
  </r>
  <r>
    <x v="132"/>
    <x v="5"/>
    <n v="5.62"/>
  </r>
  <r>
    <x v="132"/>
    <x v="6"/>
    <n v="4.66"/>
  </r>
  <r>
    <x v="132"/>
    <x v="7"/>
    <n v="5.66"/>
  </r>
  <r>
    <x v="132"/>
    <x v="8"/>
    <n v="4.7"/>
  </r>
  <r>
    <x v="132"/>
    <x v="9"/>
    <n v="5.58"/>
  </r>
  <r>
    <x v="132"/>
    <x v="10"/>
    <n v="4.66"/>
  </r>
  <r>
    <x v="132"/>
    <x v="11"/>
    <n v="4.62"/>
  </r>
  <r>
    <x v="132"/>
    <x v="12"/>
    <n v="4.62"/>
  </r>
  <r>
    <x v="132"/>
    <x v="13"/>
    <n v="4.58"/>
  </r>
  <r>
    <x v="132"/>
    <x v="14"/>
    <n v="4.58"/>
  </r>
  <r>
    <x v="132"/>
    <x v="15"/>
    <n v="4.58"/>
  </r>
  <r>
    <x v="132"/>
    <x v="16"/>
    <n v="4.58"/>
  </r>
  <r>
    <x v="132"/>
    <x v="17"/>
    <n v="4.62"/>
  </r>
  <r>
    <x v="132"/>
    <x v="18"/>
    <n v="4.62"/>
  </r>
  <r>
    <x v="132"/>
    <x v="19"/>
    <n v="4.62"/>
  </r>
  <r>
    <x v="132"/>
    <x v="20"/>
    <n v="4.66"/>
  </r>
  <r>
    <x v="132"/>
    <x v="21"/>
    <n v="5.58"/>
  </r>
  <r>
    <x v="132"/>
    <x v="22"/>
    <n v="4.62"/>
  </r>
  <r>
    <x v="132"/>
    <x v="23"/>
    <n v="4.66"/>
  </r>
  <r>
    <x v="133"/>
    <x v="0"/>
    <n v="5.58"/>
  </r>
  <r>
    <x v="133"/>
    <x v="1"/>
    <n v="4.66"/>
  </r>
  <r>
    <x v="133"/>
    <x v="2"/>
    <n v="5.58"/>
  </r>
  <r>
    <x v="133"/>
    <x v="3"/>
    <n v="4.66"/>
  </r>
  <r>
    <x v="133"/>
    <x v="4"/>
    <n v="5.62"/>
  </r>
  <r>
    <x v="133"/>
    <x v="5"/>
    <n v="4.7"/>
  </r>
  <r>
    <x v="133"/>
    <x v="6"/>
    <n v="5.62"/>
  </r>
  <r>
    <x v="133"/>
    <x v="7"/>
    <n v="4.7"/>
  </r>
  <r>
    <x v="133"/>
    <x v="8"/>
    <n v="5.58"/>
  </r>
  <r>
    <x v="133"/>
    <x v="9"/>
    <n v="4.66"/>
  </r>
  <r>
    <x v="133"/>
    <x v="10"/>
    <n v="4.62"/>
  </r>
  <r>
    <x v="133"/>
    <x v="11"/>
    <n v="4.58"/>
  </r>
  <r>
    <x v="133"/>
    <x v="12"/>
    <n v="4.58"/>
  </r>
  <r>
    <x v="133"/>
    <x v="13"/>
    <n v="3.66"/>
  </r>
  <r>
    <x v="133"/>
    <x v="14"/>
    <n v="3.66"/>
  </r>
  <r>
    <x v="133"/>
    <x v="15"/>
    <n v="3.66"/>
  </r>
  <r>
    <x v="133"/>
    <x v="16"/>
    <n v="3.62"/>
  </r>
  <r>
    <x v="133"/>
    <x v="17"/>
    <n v="4.62"/>
  </r>
  <r>
    <x v="133"/>
    <x v="18"/>
    <n v="4.62"/>
  </r>
  <r>
    <x v="133"/>
    <x v="19"/>
    <n v="12.2"/>
  </r>
  <r>
    <x v="133"/>
    <x v="20"/>
    <n v="13.05"/>
  </r>
  <r>
    <x v="133"/>
    <x v="21"/>
    <n v="12.13"/>
  </r>
  <r>
    <x v="133"/>
    <x v="22"/>
    <n v="13.9"/>
  </r>
  <r>
    <x v="133"/>
    <x v="23"/>
    <n v="16.75"/>
  </r>
  <r>
    <x v="134"/>
    <x v="0"/>
    <n v="16.75"/>
  </r>
  <r>
    <x v="134"/>
    <x v="1"/>
    <n v="19.440000000000001"/>
  </r>
  <r>
    <x v="134"/>
    <x v="2"/>
    <n v="21.33"/>
  </r>
  <r>
    <x v="134"/>
    <x v="3"/>
    <n v="21.25"/>
  </r>
  <r>
    <x v="134"/>
    <x v="4"/>
    <n v="20.25"/>
  </r>
  <r>
    <x v="134"/>
    <x v="5"/>
    <n v="25.06"/>
  </r>
  <r>
    <x v="134"/>
    <x v="6"/>
    <n v="25.64"/>
  </r>
  <r>
    <x v="134"/>
    <x v="7"/>
    <n v="25.91"/>
  </r>
  <r>
    <x v="134"/>
    <x v="8"/>
    <n v="24.22"/>
  </r>
  <r>
    <x v="134"/>
    <x v="9"/>
    <n v="23.37"/>
  </r>
  <r>
    <x v="134"/>
    <x v="10"/>
    <n v="26.06"/>
  </r>
  <r>
    <x v="134"/>
    <x v="11"/>
    <n v="26.64"/>
  </r>
  <r>
    <x v="134"/>
    <x v="12"/>
    <n v="22.06"/>
  </r>
  <r>
    <x v="134"/>
    <x v="13"/>
    <n v="21.1"/>
  </r>
  <r>
    <x v="134"/>
    <x v="14"/>
    <n v="22.02"/>
  </r>
  <r>
    <x v="134"/>
    <x v="15"/>
    <n v="22.18"/>
  </r>
  <r>
    <x v="134"/>
    <x v="16"/>
    <n v="22.1"/>
  </r>
  <r>
    <x v="134"/>
    <x v="17"/>
    <n v="23.83"/>
  </r>
  <r>
    <x v="134"/>
    <x v="18"/>
    <n v="26.83"/>
  </r>
  <r>
    <x v="134"/>
    <x v="19"/>
    <n v="25.14"/>
  </r>
  <r>
    <x v="134"/>
    <x v="20"/>
    <n v="25.99"/>
  </r>
  <r>
    <x v="134"/>
    <x v="21"/>
    <n v="27.84"/>
  </r>
  <r>
    <x v="134"/>
    <x v="22"/>
    <n v="24.22"/>
  </r>
  <r>
    <x v="134"/>
    <x v="23"/>
    <n v="26.91"/>
  </r>
  <r>
    <x v="135"/>
    <x v="0"/>
    <n v="25.02"/>
  </r>
  <r>
    <x v="135"/>
    <x v="1"/>
    <n v="26.1"/>
  </r>
  <r>
    <x v="135"/>
    <x v="2"/>
    <n v="26.1"/>
  </r>
  <r>
    <x v="135"/>
    <x v="3"/>
    <n v="25.14"/>
  </r>
  <r>
    <x v="135"/>
    <x v="4"/>
    <n v="25.1"/>
  </r>
  <r>
    <x v="135"/>
    <x v="5"/>
    <n v="26.1"/>
  </r>
  <r>
    <x v="135"/>
    <x v="6"/>
    <n v="26.18"/>
  </r>
  <r>
    <x v="135"/>
    <x v="7"/>
    <n v="26.99"/>
  </r>
  <r>
    <x v="135"/>
    <x v="8"/>
    <n v="26.1"/>
  </r>
  <r>
    <x v="135"/>
    <x v="9"/>
    <n v="27.8"/>
  </r>
  <r>
    <x v="135"/>
    <x v="10"/>
    <n v="26.99"/>
  </r>
  <r>
    <x v="135"/>
    <x v="11"/>
    <n v="28.72"/>
  </r>
  <r>
    <x v="135"/>
    <x v="12"/>
    <n v="28.45"/>
  </r>
  <r>
    <x v="135"/>
    <x v="13"/>
    <n v="27.6"/>
  </r>
  <r>
    <x v="135"/>
    <x v="14"/>
    <n v="27.49"/>
  </r>
  <r>
    <x v="135"/>
    <x v="15"/>
    <n v="26.45"/>
  </r>
  <r>
    <x v="135"/>
    <x v="16"/>
    <n v="27.53"/>
  </r>
  <r>
    <x v="135"/>
    <x v="17"/>
    <n v="24.87"/>
  </r>
  <r>
    <x v="135"/>
    <x v="18"/>
    <n v="26.91"/>
  </r>
  <r>
    <x v="135"/>
    <x v="19"/>
    <n v="25.95"/>
  </r>
  <r>
    <x v="135"/>
    <x v="20"/>
    <n v="25.99"/>
  </r>
  <r>
    <x v="135"/>
    <x v="21"/>
    <n v="26.95"/>
  </r>
  <r>
    <x v="135"/>
    <x v="22"/>
    <n v="26.95"/>
  </r>
  <r>
    <x v="135"/>
    <x v="23"/>
    <n v="25.22"/>
  </r>
  <r>
    <x v="136"/>
    <x v="0"/>
    <n v="22.45"/>
  </r>
  <r>
    <x v="136"/>
    <x v="1"/>
    <n v="20.6"/>
  </r>
  <r>
    <x v="136"/>
    <x v="2"/>
    <n v="23.41"/>
  </r>
  <r>
    <x v="136"/>
    <x v="3"/>
    <n v="25.1"/>
  </r>
  <r>
    <x v="136"/>
    <x v="4"/>
    <n v="26.76"/>
  </r>
  <r>
    <x v="136"/>
    <x v="5"/>
    <n v="28.18"/>
  </r>
  <r>
    <x v="136"/>
    <x v="6"/>
    <n v="27.95"/>
  </r>
  <r>
    <x v="136"/>
    <x v="7"/>
    <n v="26.37"/>
  </r>
  <r>
    <x v="136"/>
    <x v="8"/>
    <n v="26.06"/>
  </r>
  <r>
    <x v="136"/>
    <x v="9"/>
    <n v="25.06"/>
  </r>
  <r>
    <x v="136"/>
    <x v="10"/>
    <n v="24.06"/>
  </r>
  <r>
    <x v="136"/>
    <x v="11"/>
    <n v="21.33"/>
  </r>
  <r>
    <x v="136"/>
    <x v="12"/>
    <n v="21.33"/>
  </r>
  <r>
    <x v="136"/>
    <x v="13"/>
    <n v="21.37"/>
  </r>
  <r>
    <x v="136"/>
    <x v="14"/>
    <n v="21.1"/>
  </r>
  <r>
    <x v="136"/>
    <x v="15"/>
    <n v="21.06"/>
  </r>
  <r>
    <x v="136"/>
    <x v="16"/>
    <n v="20.37"/>
  </r>
  <r>
    <x v="136"/>
    <x v="17"/>
    <n v="21.1"/>
  </r>
  <r>
    <x v="136"/>
    <x v="18"/>
    <n v="24.14"/>
  </r>
  <r>
    <x v="136"/>
    <x v="19"/>
    <n v="24.06"/>
  </r>
  <r>
    <x v="136"/>
    <x v="20"/>
    <n v="27.03"/>
  </r>
  <r>
    <x v="136"/>
    <x v="21"/>
    <n v="25.91"/>
  </r>
  <r>
    <x v="136"/>
    <x v="22"/>
    <n v="25.26"/>
  </r>
  <r>
    <x v="136"/>
    <x v="23"/>
    <n v="24.29"/>
  </r>
  <r>
    <x v="137"/>
    <x v="0"/>
    <n v="24.99"/>
  </r>
  <r>
    <x v="137"/>
    <x v="1"/>
    <n v="24.29"/>
  </r>
  <r>
    <x v="137"/>
    <x v="2"/>
    <n v="26.14"/>
  </r>
  <r>
    <x v="137"/>
    <x v="3"/>
    <n v="26.1"/>
  </r>
  <r>
    <x v="137"/>
    <x v="4"/>
    <n v="22.25"/>
  </r>
  <r>
    <x v="137"/>
    <x v="5"/>
    <n v="19.670000000000002"/>
  </r>
  <r>
    <x v="137"/>
    <x v="6"/>
    <n v="16.79"/>
  </r>
  <r>
    <x v="137"/>
    <x v="7"/>
    <n v="17.86"/>
  </r>
  <r>
    <x v="137"/>
    <x v="8"/>
    <n v="17.75"/>
  </r>
  <r>
    <x v="137"/>
    <x v="9"/>
    <n v="18.670000000000002"/>
  </r>
  <r>
    <x v="137"/>
    <x v="10"/>
    <n v="18.52"/>
  </r>
  <r>
    <x v="137"/>
    <x v="11"/>
    <n v="17.48"/>
  </r>
  <r>
    <x v="137"/>
    <x v="12"/>
    <n v="18.440000000000001"/>
  </r>
  <r>
    <x v="137"/>
    <x v="13"/>
    <n v="18.29"/>
  </r>
  <r>
    <x v="137"/>
    <x v="14"/>
    <n v="20.100000000000001"/>
  </r>
  <r>
    <x v="137"/>
    <x v="15"/>
    <n v="19.21"/>
  </r>
  <r>
    <x v="137"/>
    <x v="16"/>
    <n v="19.100000000000001"/>
  </r>
  <r>
    <x v="137"/>
    <x v="17"/>
    <n v="18.329999999999998"/>
  </r>
  <r>
    <x v="137"/>
    <x v="18"/>
    <n v="18.52"/>
  </r>
  <r>
    <x v="137"/>
    <x v="19"/>
    <n v="17.48"/>
  </r>
  <r>
    <x v="137"/>
    <x v="20"/>
    <n v="16.670000000000002"/>
  </r>
  <r>
    <x v="137"/>
    <x v="21"/>
    <n v="17.59"/>
  </r>
  <r>
    <x v="137"/>
    <x v="22"/>
    <n v="17.559999999999999"/>
  </r>
  <r>
    <x v="137"/>
    <x v="23"/>
    <n v="17.59"/>
  </r>
  <r>
    <x v="138"/>
    <x v="0"/>
    <n v="17.63"/>
  </r>
  <r>
    <x v="138"/>
    <x v="1"/>
    <n v="19.52"/>
  </r>
  <r>
    <x v="138"/>
    <x v="2"/>
    <n v="16.71"/>
  </r>
  <r>
    <x v="138"/>
    <x v="3"/>
    <n v="16.670000000000002"/>
  </r>
  <r>
    <x v="138"/>
    <x v="4"/>
    <n v="16.75"/>
  </r>
  <r>
    <x v="138"/>
    <x v="5"/>
    <n v="15.86"/>
  </r>
  <r>
    <x v="138"/>
    <x v="6"/>
    <n v="16.79"/>
  </r>
  <r>
    <x v="138"/>
    <x v="7"/>
    <n v="17.63"/>
  </r>
  <r>
    <x v="138"/>
    <x v="8"/>
    <n v="16.86"/>
  </r>
  <r>
    <x v="138"/>
    <x v="9"/>
    <n v="17.559999999999999"/>
  </r>
  <r>
    <x v="138"/>
    <x v="10"/>
    <n v="16.55"/>
  </r>
  <r>
    <x v="138"/>
    <x v="11"/>
    <n v="16.48"/>
  </r>
  <r>
    <x v="138"/>
    <x v="12"/>
    <n v="14.67"/>
  </r>
  <r>
    <x v="138"/>
    <x v="13"/>
    <n v="13.67"/>
  </r>
  <r>
    <x v="138"/>
    <x v="14"/>
    <n v="12.78"/>
  </r>
  <r>
    <x v="138"/>
    <x v="15"/>
    <n v="11.86"/>
  </r>
  <r>
    <x v="138"/>
    <x v="16"/>
    <n v="11.97"/>
  </r>
  <r>
    <x v="138"/>
    <x v="17"/>
    <n v="11.01"/>
  </r>
  <r>
    <x v="138"/>
    <x v="18"/>
    <n v="12.86"/>
  </r>
  <r>
    <x v="138"/>
    <x v="19"/>
    <n v="12.05"/>
  </r>
  <r>
    <x v="138"/>
    <x v="20"/>
    <n v="13.01"/>
  </r>
  <r>
    <x v="138"/>
    <x v="21"/>
    <n v="12.17"/>
  </r>
  <r>
    <x v="138"/>
    <x v="22"/>
    <n v="12.17"/>
  </r>
  <r>
    <x v="138"/>
    <x v="23"/>
    <n v="7.39"/>
  </r>
  <r>
    <x v="139"/>
    <x v="0"/>
    <n v="5.58"/>
  </r>
  <r>
    <x v="139"/>
    <x v="1"/>
    <n v="4.7"/>
  </r>
  <r>
    <x v="139"/>
    <x v="2"/>
    <n v="5.58"/>
  </r>
  <r>
    <x v="139"/>
    <x v="3"/>
    <n v="5.62"/>
  </r>
  <r>
    <x v="139"/>
    <x v="4"/>
    <n v="4.66"/>
  </r>
  <r>
    <x v="139"/>
    <x v="5"/>
    <n v="6.54"/>
  </r>
  <r>
    <x v="139"/>
    <x v="6"/>
    <n v="5.58"/>
  </r>
  <r>
    <x v="139"/>
    <x v="7"/>
    <n v="6.47"/>
  </r>
  <r>
    <x v="139"/>
    <x v="8"/>
    <n v="5.58"/>
  </r>
  <r>
    <x v="139"/>
    <x v="9"/>
    <n v="5.54"/>
  </r>
  <r>
    <x v="139"/>
    <x v="10"/>
    <n v="5.51"/>
  </r>
  <r>
    <x v="139"/>
    <x v="11"/>
    <n v="4.54"/>
  </r>
  <r>
    <x v="139"/>
    <x v="12"/>
    <n v="4.5"/>
  </r>
  <r>
    <x v="139"/>
    <x v="13"/>
    <n v="6.39"/>
  </r>
  <r>
    <x v="139"/>
    <x v="14"/>
    <n v="4.54"/>
  </r>
  <r>
    <x v="139"/>
    <x v="15"/>
    <n v="5.43"/>
  </r>
  <r>
    <x v="139"/>
    <x v="16"/>
    <n v="5.47"/>
  </r>
  <r>
    <x v="139"/>
    <x v="17"/>
    <n v="5.43"/>
  </r>
  <r>
    <x v="139"/>
    <x v="18"/>
    <n v="4.58"/>
  </r>
  <r>
    <x v="139"/>
    <x v="19"/>
    <n v="6.39"/>
  </r>
  <r>
    <x v="139"/>
    <x v="20"/>
    <n v="6.43"/>
  </r>
  <r>
    <x v="139"/>
    <x v="21"/>
    <n v="6.39"/>
  </r>
  <r>
    <x v="139"/>
    <x v="22"/>
    <n v="6.47"/>
  </r>
  <r>
    <x v="139"/>
    <x v="23"/>
    <n v="6.47"/>
  </r>
  <r>
    <x v="140"/>
    <x v="0"/>
    <n v="6.47"/>
  </r>
  <r>
    <x v="140"/>
    <x v="1"/>
    <n v="5.51"/>
  </r>
  <r>
    <x v="140"/>
    <x v="2"/>
    <n v="7.35"/>
  </r>
  <r>
    <x v="140"/>
    <x v="3"/>
    <n v="7.35"/>
  </r>
  <r>
    <x v="140"/>
    <x v="4"/>
    <n v="8.2799999999999994"/>
  </r>
  <r>
    <x v="140"/>
    <x v="5"/>
    <n v="8.2799999999999994"/>
  </r>
  <r>
    <x v="140"/>
    <x v="6"/>
    <n v="8.24"/>
  </r>
  <r>
    <x v="140"/>
    <x v="7"/>
    <n v="8.32"/>
  </r>
  <r>
    <x v="140"/>
    <x v="8"/>
    <n v="7.39"/>
  </r>
  <r>
    <x v="140"/>
    <x v="9"/>
    <n v="7.35"/>
  </r>
  <r>
    <x v="140"/>
    <x v="10"/>
    <n v="6.39"/>
  </r>
  <r>
    <x v="140"/>
    <x v="11"/>
    <n v="7.32"/>
  </r>
  <r>
    <x v="140"/>
    <x v="12"/>
    <n v="6.35"/>
  </r>
  <r>
    <x v="140"/>
    <x v="13"/>
    <n v="7.24"/>
  </r>
  <r>
    <x v="140"/>
    <x v="14"/>
    <n v="6.31"/>
  </r>
  <r>
    <x v="140"/>
    <x v="15"/>
    <n v="6.39"/>
  </r>
  <r>
    <x v="140"/>
    <x v="16"/>
    <n v="3.7"/>
  </r>
  <r>
    <x v="140"/>
    <x v="17"/>
    <n v="5.51"/>
  </r>
  <r>
    <x v="140"/>
    <x v="18"/>
    <n v="9.24"/>
  </r>
  <r>
    <x v="140"/>
    <x v="19"/>
    <n v="13.78"/>
  </r>
  <r>
    <x v="140"/>
    <x v="20"/>
    <n v="17.48"/>
  </r>
  <r>
    <x v="140"/>
    <x v="21"/>
    <n v="18.440000000000001"/>
  </r>
  <r>
    <x v="140"/>
    <x v="22"/>
    <n v="19.21"/>
  </r>
  <r>
    <x v="140"/>
    <x v="23"/>
    <n v="23.02"/>
  </r>
  <r>
    <x v="141"/>
    <x v="0"/>
    <n v="25.68"/>
  </r>
  <r>
    <x v="141"/>
    <x v="1"/>
    <n v="26.72"/>
  </r>
  <r>
    <x v="141"/>
    <x v="2"/>
    <n v="25.76"/>
  </r>
  <r>
    <x v="141"/>
    <x v="3"/>
    <n v="27.41"/>
  </r>
  <r>
    <x v="141"/>
    <x v="4"/>
    <n v="26.49"/>
  </r>
  <r>
    <x v="141"/>
    <x v="5"/>
    <n v="29.3"/>
  </r>
  <r>
    <x v="141"/>
    <x v="6"/>
    <n v="29.61"/>
  </r>
  <r>
    <x v="141"/>
    <x v="7"/>
    <n v="34.15"/>
  </r>
  <r>
    <x v="141"/>
    <x v="8"/>
    <n v="32.42"/>
  </r>
  <r>
    <x v="141"/>
    <x v="9"/>
    <n v="30.45"/>
  </r>
  <r>
    <x v="141"/>
    <x v="10"/>
    <n v="28.49"/>
  </r>
  <r>
    <x v="141"/>
    <x v="11"/>
    <n v="24.91"/>
  </r>
  <r>
    <x v="141"/>
    <x v="12"/>
    <n v="26.45"/>
  </r>
  <r>
    <x v="141"/>
    <x v="13"/>
    <n v="25.76"/>
  </r>
  <r>
    <x v="141"/>
    <x v="14"/>
    <n v="25.72"/>
  </r>
  <r>
    <x v="141"/>
    <x v="15"/>
    <n v="25.6"/>
  </r>
  <r>
    <x v="141"/>
    <x v="16"/>
    <n v="26.76"/>
  </r>
  <r>
    <x v="141"/>
    <x v="17"/>
    <n v="26.64"/>
  </r>
  <r>
    <x v="141"/>
    <x v="18"/>
    <n v="28.68"/>
  </r>
  <r>
    <x v="141"/>
    <x v="19"/>
    <n v="29.61"/>
  </r>
  <r>
    <x v="141"/>
    <x v="20"/>
    <n v="29.53"/>
  </r>
  <r>
    <x v="141"/>
    <x v="21"/>
    <n v="26.87"/>
  </r>
  <r>
    <x v="141"/>
    <x v="22"/>
    <n v="28.64"/>
  </r>
  <r>
    <x v="141"/>
    <x v="23"/>
    <n v="28.64"/>
  </r>
  <r>
    <x v="142"/>
    <x v="0"/>
    <n v="31.69"/>
  </r>
  <r>
    <x v="142"/>
    <x v="1"/>
    <n v="29.64"/>
  </r>
  <r>
    <x v="142"/>
    <x v="2"/>
    <n v="29.76"/>
  </r>
  <r>
    <x v="142"/>
    <x v="3"/>
    <n v="30.49"/>
  </r>
  <r>
    <x v="142"/>
    <x v="4"/>
    <n v="31.38"/>
  </r>
  <r>
    <x v="142"/>
    <x v="5"/>
    <n v="31.38"/>
  </r>
  <r>
    <x v="142"/>
    <x v="6"/>
    <n v="31.57"/>
  </r>
  <r>
    <x v="142"/>
    <x v="7"/>
    <n v="28.88"/>
  </r>
  <r>
    <x v="142"/>
    <x v="8"/>
    <n v="27.76"/>
  </r>
  <r>
    <x v="142"/>
    <x v="9"/>
    <n v="30.41"/>
  </r>
  <r>
    <x v="142"/>
    <x v="10"/>
    <n v="33.46"/>
  </r>
  <r>
    <x v="142"/>
    <x v="11"/>
    <n v="32.19"/>
  </r>
  <r>
    <x v="142"/>
    <x v="12"/>
    <n v="31.92"/>
  </r>
  <r>
    <x v="142"/>
    <x v="13"/>
    <n v="29.61"/>
  </r>
  <r>
    <x v="142"/>
    <x v="14"/>
    <n v="31.38"/>
  </r>
  <r>
    <x v="142"/>
    <x v="15"/>
    <n v="29.07"/>
  </r>
  <r>
    <x v="142"/>
    <x v="16"/>
    <n v="26.57"/>
  </r>
  <r>
    <x v="142"/>
    <x v="17"/>
    <n v="29.49"/>
  </r>
  <r>
    <x v="142"/>
    <x v="18"/>
    <n v="27.49"/>
  </r>
  <r>
    <x v="142"/>
    <x v="19"/>
    <n v="30.53"/>
  </r>
  <r>
    <x v="142"/>
    <x v="20"/>
    <n v="30.57"/>
  </r>
  <r>
    <x v="142"/>
    <x v="21"/>
    <n v="31.38"/>
  </r>
  <r>
    <x v="142"/>
    <x v="22"/>
    <n v="32.22"/>
  </r>
  <r>
    <x v="142"/>
    <x v="23"/>
    <n v="30.76"/>
  </r>
  <r>
    <x v="143"/>
    <x v="0"/>
    <n v="30.38"/>
  </r>
  <r>
    <x v="143"/>
    <x v="1"/>
    <n v="30.57"/>
  </r>
  <r>
    <x v="143"/>
    <x v="2"/>
    <n v="30.41"/>
  </r>
  <r>
    <x v="143"/>
    <x v="3"/>
    <n v="31.57"/>
  </r>
  <r>
    <x v="143"/>
    <x v="4"/>
    <n v="30.92"/>
  </r>
  <r>
    <x v="143"/>
    <x v="5"/>
    <n v="29.53"/>
  </r>
  <r>
    <x v="143"/>
    <x v="6"/>
    <n v="30.57"/>
  </r>
  <r>
    <x v="143"/>
    <x v="7"/>
    <n v="27.26"/>
  </r>
  <r>
    <x v="143"/>
    <x v="8"/>
    <n v="23.06"/>
  </r>
  <r>
    <x v="143"/>
    <x v="9"/>
    <n v="22.1"/>
  </r>
  <r>
    <x v="143"/>
    <x v="10"/>
    <n v="24.22"/>
  </r>
  <r>
    <x v="143"/>
    <x v="11"/>
    <n v="24.14"/>
  </r>
  <r>
    <x v="143"/>
    <x v="12"/>
    <n v="24.02"/>
  </r>
  <r>
    <x v="143"/>
    <x v="13"/>
    <n v="22.1"/>
  </r>
  <r>
    <x v="143"/>
    <x v="14"/>
    <n v="23.75"/>
  </r>
  <r>
    <x v="143"/>
    <x v="15"/>
    <n v="24.72"/>
  </r>
  <r>
    <x v="143"/>
    <x v="16"/>
    <n v="23.06"/>
  </r>
  <r>
    <x v="143"/>
    <x v="17"/>
    <n v="21.98"/>
  </r>
  <r>
    <x v="143"/>
    <x v="18"/>
    <n v="20.170000000000002"/>
  </r>
  <r>
    <x v="143"/>
    <x v="19"/>
    <n v="21.18"/>
  </r>
  <r>
    <x v="143"/>
    <x v="20"/>
    <n v="18.440000000000001"/>
  </r>
  <r>
    <x v="143"/>
    <x v="21"/>
    <n v="21.41"/>
  </r>
  <r>
    <x v="143"/>
    <x v="22"/>
    <n v="21.25"/>
  </r>
  <r>
    <x v="143"/>
    <x v="23"/>
    <n v="21.18"/>
  </r>
  <r>
    <x v="144"/>
    <x v="0"/>
    <n v="21.37"/>
  </r>
  <r>
    <x v="144"/>
    <x v="1"/>
    <n v="21.25"/>
  </r>
  <r>
    <x v="144"/>
    <x v="2"/>
    <n v="22.33"/>
  </r>
  <r>
    <x v="144"/>
    <x v="3"/>
    <n v="21.29"/>
  </r>
  <r>
    <x v="144"/>
    <x v="4"/>
    <n v="22.18"/>
  </r>
  <r>
    <x v="144"/>
    <x v="5"/>
    <n v="21.33"/>
  </r>
  <r>
    <x v="144"/>
    <x v="6"/>
    <n v="23.22"/>
  </r>
  <r>
    <x v="144"/>
    <x v="7"/>
    <n v="21.29"/>
  </r>
  <r>
    <x v="144"/>
    <x v="8"/>
    <n v="22.14"/>
  </r>
  <r>
    <x v="144"/>
    <x v="9"/>
    <n v="22.18"/>
  </r>
  <r>
    <x v="144"/>
    <x v="10"/>
    <n v="22.1"/>
  </r>
  <r>
    <x v="144"/>
    <x v="11"/>
    <n v="21.25"/>
  </r>
  <r>
    <x v="144"/>
    <x v="12"/>
    <n v="20.37"/>
  </r>
  <r>
    <x v="144"/>
    <x v="13"/>
    <n v="4.3899999999999997"/>
  </r>
  <r>
    <x v="144"/>
    <x v="14"/>
    <n v="8.24"/>
  </r>
  <r>
    <x v="144"/>
    <x v="15"/>
    <n v="19.21"/>
  </r>
  <r>
    <x v="144"/>
    <x v="16"/>
    <n v="18.48"/>
  </r>
  <r>
    <x v="144"/>
    <x v="17"/>
    <n v="18.52"/>
  </r>
  <r>
    <x v="144"/>
    <x v="18"/>
    <n v="17.48"/>
  </r>
  <r>
    <x v="144"/>
    <x v="19"/>
    <n v="18.48"/>
  </r>
  <r>
    <x v="144"/>
    <x v="20"/>
    <n v="18.399999999999999"/>
  </r>
  <r>
    <x v="144"/>
    <x v="21"/>
    <n v="18.440000000000001"/>
  </r>
  <r>
    <x v="144"/>
    <x v="22"/>
    <n v="17.52"/>
  </r>
  <r>
    <x v="144"/>
    <x v="23"/>
    <n v="18.48"/>
  </r>
  <r>
    <x v="145"/>
    <x v="0"/>
    <n v="18.399999999999999"/>
  </r>
  <r>
    <x v="145"/>
    <x v="1"/>
    <n v="19.48"/>
  </r>
  <r>
    <x v="145"/>
    <x v="2"/>
    <n v="19.399999999999999"/>
  </r>
  <r>
    <x v="145"/>
    <x v="3"/>
    <n v="20.170000000000002"/>
  </r>
  <r>
    <x v="145"/>
    <x v="4"/>
    <n v="19.399999999999999"/>
  </r>
  <r>
    <x v="145"/>
    <x v="5"/>
    <n v="19.29"/>
  </r>
  <r>
    <x v="145"/>
    <x v="6"/>
    <n v="21.14"/>
  </r>
  <r>
    <x v="145"/>
    <x v="7"/>
    <n v="20.21"/>
  </r>
  <r>
    <x v="145"/>
    <x v="8"/>
    <n v="19.37"/>
  </r>
  <r>
    <x v="145"/>
    <x v="9"/>
    <n v="19.170000000000002"/>
  </r>
  <r>
    <x v="145"/>
    <x v="10"/>
    <n v="19.29"/>
  </r>
  <r>
    <x v="145"/>
    <x v="11"/>
    <n v="17.399999999999999"/>
  </r>
  <r>
    <x v="145"/>
    <x v="12"/>
    <n v="19.25"/>
  </r>
  <r>
    <x v="145"/>
    <x v="13"/>
    <n v="18.21"/>
  </r>
  <r>
    <x v="145"/>
    <x v="14"/>
    <n v="16.48"/>
  </r>
  <r>
    <x v="145"/>
    <x v="15"/>
    <n v="14.59"/>
  </r>
  <r>
    <x v="145"/>
    <x v="16"/>
    <n v="14.67"/>
  </r>
  <r>
    <x v="145"/>
    <x v="17"/>
    <n v="14.71"/>
  </r>
  <r>
    <x v="145"/>
    <x v="18"/>
    <n v="13.82"/>
  </r>
  <r>
    <x v="145"/>
    <x v="19"/>
    <n v="10.130000000000001"/>
  </r>
  <r>
    <x v="145"/>
    <x v="20"/>
    <n v="7.35"/>
  </r>
  <r>
    <x v="145"/>
    <x v="21"/>
    <n v="8.35"/>
  </r>
  <r>
    <x v="145"/>
    <x v="22"/>
    <n v="8.2799999999999994"/>
  </r>
  <r>
    <x v="145"/>
    <x v="23"/>
    <n v="6.43"/>
  </r>
  <r>
    <x v="146"/>
    <x v="0"/>
    <n v="6.47"/>
  </r>
  <r>
    <x v="146"/>
    <x v="1"/>
    <n v="6.47"/>
  </r>
  <r>
    <x v="146"/>
    <x v="2"/>
    <n v="5.58"/>
  </r>
  <r>
    <x v="146"/>
    <x v="3"/>
    <n v="6.43"/>
  </r>
  <r>
    <x v="146"/>
    <x v="4"/>
    <n v="5.54"/>
  </r>
  <r>
    <x v="146"/>
    <x v="5"/>
    <n v="5.54"/>
  </r>
  <r>
    <x v="146"/>
    <x v="6"/>
    <n v="5.54"/>
  </r>
  <r>
    <x v="146"/>
    <x v="7"/>
    <n v="9.24"/>
  </r>
  <r>
    <x v="146"/>
    <x v="8"/>
    <n v="7.32"/>
  </r>
  <r>
    <x v="146"/>
    <x v="9"/>
    <n v="6.47"/>
  </r>
  <r>
    <x v="146"/>
    <x v="10"/>
    <n v="6.43"/>
  </r>
  <r>
    <x v="146"/>
    <x v="11"/>
    <n v="6.47"/>
  </r>
  <r>
    <x v="146"/>
    <x v="12"/>
    <n v="6.39"/>
  </r>
  <r>
    <x v="146"/>
    <x v="13"/>
    <n v="5.51"/>
  </r>
  <r>
    <x v="146"/>
    <x v="14"/>
    <n v="5.51"/>
  </r>
  <r>
    <x v="146"/>
    <x v="15"/>
    <n v="5.51"/>
  </r>
  <r>
    <x v="146"/>
    <x v="16"/>
    <n v="5.54"/>
  </r>
  <r>
    <x v="146"/>
    <x v="17"/>
    <n v="4.58"/>
  </r>
  <r>
    <x v="146"/>
    <x v="18"/>
    <n v="5.54"/>
  </r>
  <r>
    <x v="146"/>
    <x v="19"/>
    <n v="4.62"/>
  </r>
  <r>
    <x v="146"/>
    <x v="20"/>
    <n v="5.54"/>
  </r>
  <r>
    <x v="146"/>
    <x v="21"/>
    <n v="5.54"/>
  </r>
  <r>
    <x v="146"/>
    <x v="22"/>
    <n v="4.62"/>
  </r>
  <r>
    <x v="146"/>
    <x v="23"/>
    <n v="5.54"/>
  </r>
  <r>
    <x v="147"/>
    <x v="0"/>
    <n v="5.51"/>
  </r>
  <r>
    <x v="147"/>
    <x v="1"/>
    <n v="5.54"/>
  </r>
  <r>
    <x v="147"/>
    <x v="2"/>
    <n v="4.66"/>
  </r>
  <r>
    <x v="147"/>
    <x v="3"/>
    <n v="5.51"/>
  </r>
  <r>
    <x v="147"/>
    <x v="4"/>
    <n v="5.54"/>
  </r>
  <r>
    <x v="147"/>
    <x v="5"/>
    <n v="5.54"/>
  </r>
  <r>
    <x v="147"/>
    <x v="6"/>
    <n v="4.62"/>
  </r>
  <r>
    <x v="147"/>
    <x v="7"/>
    <n v="5.51"/>
  </r>
  <r>
    <x v="147"/>
    <x v="8"/>
    <n v="5.54"/>
  </r>
  <r>
    <x v="147"/>
    <x v="9"/>
    <n v="4.58"/>
  </r>
  <r>
    <x v="147"/>
    <x v="10"/>
    <n v="5.54"/>
  </r>
  <r>
    <x v="147"/>
    <x v="11"/>
    <n v="4.58"/>
  </r>
  <r>
    <x v="147"/>
    <x v="12"/>
    <n v="4.58"/>
  </r>
  <r>
    <x v="147"/>
    <x v="13"/>
    <n v="4.58"/>
  </r>
  <r>
    <x v="147"/>
    <x v="14"/>
    <n v="5.43"/>
  </r>
  <r>
    <x v="147"/>
    <x v="15"/>
    <n v="5.51"/>
  </r>
  <r>
    <x v="147"/>
    <x v="16"/>
    <n v="4.58"/>
  </r>
  <r>
    <x v="147"/>
    <x v="17"/>
    <n v="5.54"/>
  </r>
  <r>
    <x v="147"/>
    <x v="18"/>
    <n v="4.58"/>
  </r>
  <r>
    <x v="147"/>
    <x v="19"/>
    <n v="6.39"/>
  </r>
  <r>
    <x v="147"/>
    <x v="20"/>
    <n v="5.51"/>
  </r>
  <r>
    <x v="147"/>
    <x v="21"/>
    <n v="6.51"/>
  </r>
  <r>
    <x v="147"/>
    <x v="22"/>
    <n v="5.54"/>
  </r>
  <r>
    <x v="147"/>
    <x v="23"/>
    <n v="6.47"/>
  </r>
  <r>
    <x v="148"/>
    <x v="0"/>
    <n v="6.47"/>
  </r>
  <r>
    <x v="148"/>
    <x v="1"/>
    <n v="6.51"/>
  </r>
  <r>
    <x v="148"/>
    <x v="2"/>
    <n v="6.47"/>
  </r>
  <r>
    <x v="148"/>
    <x v="3"/>
    <n v="5.54"/>
  </r>
  <r>
    <x v="148"/>
    <x v="4"/>
    <n v="6.43"/>
  </r>
  <r>
    <x v="148"/>
    <x v="5"/>
    <n v="6.51"/>
  </r>
  <r>
    <x v="148"/>
    <x v="6"/>
    <n v="11.13"/>
  </r>
  <r>
    <x v="148"/>
    <x v="7"/>
    <n v="16.75"/>
  </r>
  <r>
    <x v="148"/>
    <x v="8"/>
    <n v="19.64"/>
  </r>
  <r>
    <x v="148"/>
    <x v="9"/>
    <n v="19.29"/>
  </r>
  <r>
    <x v="148"/>
    <x v="10"/>
    <n v="21.33"/>
  </r>
  <r>
    <x v="148"/>
    <x v="11"/>
    <n v="22.98"/>
  </r>
  <r>
    <x v="148"/>
    <x v="12"/>
    <n v="20.170000000000002"/>
  </r>
  <r>
    <x v="148"/>
    <x v="13"/>
    <n v="20.059999999999999"/>
  </r>
  <r>
    <x v="148"/>
    <x v="14"/>
    <n v="20.21"/>
  </r>
  <r>
    <x v="148"/>
    <x v="15"/>
    <n v="24.6"/>
  </r>
  <r>
    <x v="148"/>
    <x v="16"/>
    <n v="23.14"/>
  </r>
  <r>
    <x v="148"/>
    <x v="17"/>
    <n v="23.75"/>
  </r>
  <r>
    <x v="148"/>
    <x v="18"/>
    <n v="23.06"/>
  </r>
  <r>
    <x v="148"/>
    <x v="19"/>
    <n v="24.18"/>
  </r>
  <r>
    <x v="148"/>
    <x v="20"/>
    <n v="24.91"/>
  </r>
  <r>
    <x v="148"/>
    <x v="21"/>
    <n v="25.8"/>
  </r>
  <r>
    <x v="148"/>
    <x v="22"/>
    <n v="24.22"/>
  </r>
  <r>
    <x v="148"/>
    <x v="23"/>
    <n v="25.8"/>
  </r>
  <r>
    <x v="149"/>
    <x v="0"/>
    <n v="25.91"/>
  </r>
  <r>
    <x v="149"/>
    <x v="1"/>
    <n v="27.8"/>
  </r>
  <r>
    <x v="149"/>
    <x v="2"/>
    <n v="24.99"/>
  </r>
  <r>
    <x v="149"/>
    <x v="3"/>
    <n v="25.91"/>
  </r>
  <r>
    <x v="149"/>
    <x v="4"/>
    <n v="26.72"/>
  </r>
  <r>
    <x v="149"/>
    <x v="5"/>
    <n v="26.72"/>
  </r>
  <r>
    <x v="149"/>
    <x v="6"/>
    <n v="27.68"/>
  </r>
  <r>
    <x v="149"/>
    <x v="7"/>
    <n v="25.95"/>
  </r>
  <r>
    <x v="149"/>
    <x v="8"/>
    <n v="25.76"/>
  </r>
  <r>
    <x v="149"/>
    <x v="9"/>
    <n v="25.64"/>
  </r>
  <r>
    <x v="149"/>
    <x v="10"/>
    <n v="23.83"/>
  </r>
  <r>
    <x v="149"/>
    <x v="11"/>
    <n v="24.64"/>
  </r>
  <r>
    <x v="149"/>
    <x v="12"/>
    <n v="24.64"/>
  </r>
  <r>
    <x v="149"/>
    <x v="13"/>
    <n v="24.6"/>
  </r>
  <r>
    <x v="149"/>
    <x v="14"/>
    <n v="26.3"/>
  </r>
  <r>
    <x v="149"/>
    <x v="15"/>
    <n v="29.91"/>
  </r>
  <r>
    <x v="149"/>
    <x v="16"/>
    <n v="27.6"/>
  </r>
  <r>
    <x v="149"/>
    <x v="17"/>
    <n v="27.57"/>
  </r>
  <r>
    <x v="149"/>
    <x v="18"/>
    <n v="28.68"/>
  </r>
  <r>
    <x v="149"/>
    <x v="19"/>
    <n v="24.83"/>
  </r>
  <r>
    <x v="149"/>
    <x v="20"/>
    <n v="29.68"/>
  </r>
  <r>
    <x v="149"/>
    <x v="21"/>
    <n v="25.72"/>
  </r>
  <r>
    <x v="149"/>
    <x v="22"/>
    <n v="27.76"/>
  </r>
  <r>
    <x v="149"/>
    <x v="23"/>
    <n v="28.72"/>
  </r>
</pivotCacheRecords>
</file>

<file path=xl/pivotCache/pivotCacheRecords3.xml><?xml version="1.0" encoding="utf-8"?>
<pivotCacheRecords xmlns="http://schemas.openxmlformats.org/spreadsheetml/2006/main" xmlns:r="http://schemas.openxmlformats.org/officeDocument/2006/relationships" count="51">
  <r>
    <x v="0"/>
    <m/>
    <s v="Atlas Copco"/>
    <s v="Electricity"/>
    <n v="75"/>
    <n v="2"/>
    <n v="150"/>
    <n v="0.75"/>
    <n v="168"/>
    <n v="52"/>
    <n v="982800"/>
  </r>
  <r>
    <x v="1"/>
    <s v="Electric Arc #1"/>
    <s v="NA"/>
    <s v="Electricity"/>
    <n v="1500"/>
    <n v="1"/>
    <n v="1500"/>
    <n v="0.6"/>
    <n v="80"/>
    <n v="50"/>
    <n v="3600000"/>
  </r>
  <r>
    <x v="1"/>
    <s v="Electric Arc #2"/>
    <s v="NA"/>
    <s v="Electricity"/>
    <n v="1500"/>
    <n v="1"/>
    <n v="1500"/>
    <n v="0.6"/>
    <n v="40"/>
    <n v="50"/>
    <n v="1800000"/>
  </r>
  <r>
    <x v="1"/>
    <s v="Induction Furnace"/>
    <s v="NA"/>
    <s v="Electricity"/>
    <n v="1100"/>
    <n v="1"/>
    <n v="1250"/>
    <n v="0.6"/>
    <n v="60"/>
    <n v="50"/>
    <n v="2250000"/>
  </r>
  <r>
    <x v="2"/>
    <s v="Main Exhaust"/>
    <s v="Toshiba"/>
    <s v="Electricity"/>
    <n v="110"/>
    <n v="1"/>
    <n v="110"/>
    <n v="0.8"/>
    <n v="168"/>
    <n v="52"/>
    <n v="768768"/>
  </r>
  <r>
    <x v="2"/>
    <s v="Sec Exhaust #1"/>
    <s v="WEG"/>
    <s v="Electricity"/>
    <n v="55"/>
    <n v="1"/>
    <n v="55"/>
    <n v="0.8"/>
    <n v="168"/>
    <n v="52"/>
    <n v="384384"/>
  </r>
  <r>
    <x v="2"/>
    <s v="Sec Exhaust #2"/>
    <s v="WEG"/>
    <s v="Electricity"/>
    <n v="37"/>
    <n v="1"/>
    <n v="37"/>
    <n v="0.8"/>
    <n v="168"/>
    <n v="52"/>
    <n v="258585.60000000001"/>
  </r>
  <r>
    <x v="2"/>
    <s v="Dust Collector #1"/>
    <s v="Western Electric"/>
    <s v="Electricity"/>
    <n v="15"/>
    <n v="1"/>
    <n v="15"/>
    <n v="0.8"/>
    <n v="168"/>
    <n v="52"/>
    <n v="104832"/>
  </r>
  <r>
    <x v="2"/>
    <s v="Dust Collector #2"/>
    <s v="Brook Crompton"/>
    <s v="Electricity"/>
    <n v="5.5"/>
    <n v="1"/>
    <n v="5.5"/>
    <n v="0.8"/>
    <n v="168"/>
    <n v="52"/>
    <n v="38438.400000000001"/>
  </r>
  <r>
    <x v="2"/>
    <s v="Dust Collector #3"/>
    <s v="Siemens"/>
    <s v="Electricity"/>
    <n v="5.5"/>
    <n v="1"/>
    <n v="5.5"/>
    <n v="0.8"/>
    <n v="168"/>
    <n v="52"/>
    <n v="38438.400000000001"/>
  </r>
  <r>
    <x v="3"/>
    <s v="Pump  Motor 1"/>
    <s v="Toshiba"/>
    <s v="Electricity"/>
    <n v="45"/>
    <n v="1"/>
    <n v="45"/>
    <n v="0.7"/>
    <n v="168"/>
    <n v="52"/>
    <n v="275183.99999999994"/>
  </r>
  <r>
    <x v="3"/>
    <s v="Pump  Motor 2"/>
    <s v="Toshiba"/>
    <s v="Electricity"/>
    <n v="22"/>
    <n v="1"/>
    <n v="22"/>
    <n v="0.7"/>
    <n v="168"/>
    <n v="52"/>
    <n v="134534.39999999999"/>
  </r>
  <r>
    <x v="3"/>
    <s v="Pump  Motor 3"/>
    <s v="Toshiba"/>
    <s v="Electricity"/>
    <n v="22"/>
    <n v="1"/>
    <n v="22"/>
    <n v="0.7"/>
    <n v="168"/>
    <n v="52"/>
    <n v="134534.39999999999"/>
  </r>
  <r>
    <x v="3"/>
    <s v="Pump  Motor 4"/>
    <s v="Toshiba"/>
    <s v="Electricity"/>
    <n v="11"/>
    <n v="1"/>
    <n v="11"/>
    <n v="0.7"/>
    <n v="168"/>
    <n v="52"/>
    <n v="67267.199999999997"/>
  </r>
  <r>
    <x v="3"/>
    <s v="Pump  Motor 5"/>
    <s v="Toshiba"/>
    <s v="Electricity"/>
    <n v="4"/>
    <n v="1"/>
    <n v="4"/>
    <n v="0.7"/>
    <n v="168"/>
    <n v="52"/>
    <n v="24460.799999999999"/>
  </r>
  <r>
    <x v="4"/>
    <s v="Motor 1"/>
    <s v="Western Electric"/>
    <s v="Electricity"/>
    <n v="75"/>
    <n v="1"/>
    <n v="75"/>
    <n v="0.8"/>
    <n v="168"/>
    <n v="52"/>
    <n v="524160"/>
  </r>
  <r>
    <x v="4"/>
    <s v="Motor 2"/>
    <s v="Teco"/>
    <s v="Electricity"/>
    <n v="75"/>
    <n v="1"/>
    <n v="75"/>
    <n v="0.8"/>
    <n v="168"/>
    <n v="52"/>
    <n v="524160"/>
  </r>
  <r>
    <x v="4"/>
    <s v="Motor 3"/>
    <s v="Teco"/>
    <s v="Electricity"/>
    <n v="55"/>
    <n v="1"/>
    <n v="55"/>
    <n v="0.8"/>
    <n v="168"/>
    <n v="52"/>
    <n v="384384"/>
  </r>
  <r>
    <x v="4"/>
    <s v="Motor 4"/>
    <s v="Toshiba H.E"/>
    <s v="Electricity"/>
    <n v="37"/>
    <n v="1"/>
    <n v="37"/>
    <n v="0.8"/>
    <n v="120"/>
    <n v="50"/>
    <n v="177600"/>
  </r>
  <r>
    <x v="4"/>
    <s v="Motor 5"/>
    <s v="WEG"/>
    <s v="Electricity"/>
    <n v="37"/>
    <n v="1"/>
    <n v="37"/>
    <n v="0.8"/>
    <n v="120"/>
    <n v="50"/>
    <n v="177600"/>
  </r>
  <r>
    <x v="4"/>
    <s v="Motor 6"/>
    <s v="WEG"/>
    <s v="Electricity"/>
    <n v="22"/>
    <n v="1"/>
    <n v="22"/>
    <n v="0.8"/>
    <n v="120"/>
    <n v="50"/>
    <n v="105600"/>
  </r>
  <r>
    <x v="4"/>
    <s v="Motor 7"/>
    <s v="Toshiba"/>
    <s v="Electricity"/>
    <n v="22"/>
    <n v="1"/>
    <n v="22"/>
    <n v="0.8"/>
    <n v="120"/>
    <n v="50"/>
    <n v="105600"/>
  </r>
  <r>
    <x v="4"/>
    <s v="Motor 8"/>
    <s v="Toshiba"/>
    <s v="Electricity"/>
    <n v="15"/>
    <n v="1"/>
    <n v="15"/>
    <n v="0.8"/>
    <n v="120"/>
    <n v="50"/>
    <n v="72000"/>
  </r>
  <r>
    <x v="4"/>
    <s v="Motor 9"/>
    <s v="SEW Eurodrive"/>
    <s v="Electricity"/>
    <n v="15"/>
    <n v="1"/>
    <n v="15"/>
    <n v="0.8"/>
    <n v="120"/>
    <n v="50"/>
    <n v="72000"/>
  </r>
  <r>
    <x v="4"/>
    <s v="Motor 10"/>
    <s v="CMG"/>
    <s v="Electricity"/>
    <n v="15"/>
    <n v="1"/>
    <n v="15"/>
    <n v="0.8"/>
    <n v="120"/>
    <n v="50"/>
    <n v="72000"/>
  </r>
  <r>
    <x v="4"/>
    <s v="Motor 11"/>
    <s v="ABB"/>
    <s v="Electricity"/>
    <n v="11"/>
    <n v="1"/>
    <n v="11"/>
    <n v="0.8"/>
    <n v="120"/>
    <n v="50"/>
    <n v="52800"/>
  </r>
  <r>
    <x v="4"/>
    <s v="Motor 12"/>
    <s v="Brook"/>
    <s v="Electricity"/>
    <n v="7.5"/>
    <n v="1"/>
    <n v="7.5"/>
    <n v="0.8"/>
    <n v="120"/>
    <n v="50"/>
    <n v="36000"/>
  </r>
  <r>
    <x v="4"/>
    <s v="Motor 13"/>
    <s v="Toshiba"/>
    <s v="Electricity"/>
    <n v="5.5"/>
    <n v="1"/>
    <n v="5.5"/>
    <n v="0.8"/>
    <n v="120"/>
    <n v="50"/>
    <n v="26400"/>
  </r>
  <r>
    <x v="4"/>
    <s v="Motor 14"/>
    <s v="Toshiba H.E"/>
    <s v="Electricity"/>
    <n v="5.5"/>
    <n v="1"/>
    <n v="5.5"/>
    <n v="0.8"/>
    <n v="120"/>
    <n v="50"/>
    <n v="26400"/>
  </r>
  <r>
    <x v="4"/>
    <s v="Motor 15"/>
    <s v="WEG"/>
    <s v="Electricity"/>
    <n v="4"/>
    <n v="1"/>
    <n v="4"/>
    <n v="0.8"/>
    <n v="120"/>
    <n v="50"/>
    <n v="19200"/>
  </r>
  <r>
    <x v="4"/>
    <s v="Motor 16"/>
    <s v="WEG"/>
    <s v="Electricity"/>
    <n v="4"/>
    <n v="1"/>
    <n v="4"/>
    <n v="0.8"/>
    <n v="120"/>
    <n v="50"/>
    <n v="19200"/>
  </r>
  <r>
    <x v="4"/>
    <s v="Motor 17"/>
    <s v="Toshiba"/>
    <s v="Electricity"/>
    <n v="4"/>
    <n v="1"/>
    <n v="4"/>
    <n v="0.8"/>
    <n v="120"/>
    <n v="50"/>
    <n v="19200"/>
  </r>
  <r>
    <x v="5"/>
    <s v="Motor 18"/>
    <s v="Toshiba"/>
    <s v="Electricity"/>
    <n v="22"/>
    <n v="1"/>
    <n v="22"/>
    <n v="0.8"/>
    <n v="120"/>
    <n v="50"/>
    <n v="105600"/>
  </r>
  <r>
    <x v="5"/>
    <s v="Motor 19"/>
    <s v="SEW Eurodrive"/>
    <s v="Electricity"/>
    <n v="15"/>
    <n v="1"/>
    <n v="15"/>
    <n v="0.8"/>
    <n v="120"/>
    <n v="50"/>
    <n v="72000"/>
  </r>
  <r>
    <x v="5"/>
    <s v="Motor 20"/>
    <s v="CMG"/>
    <s v="Electricity"/>
    <n v="11"/>
    <n v="1"/>
    <n v="11"/>
    <n v="0.8"/>
    <n v="120"/>
    <n v="50"/>
    <n v="52800"/>
  </r>
  <r>
    <x v="6"/>
    <s v="Circ Pump"/>
    <s v="ABB"/>
    <s v="Electricity"/>
    <n v="5.5"/>
    <n v="1"/>
    <n v="5.5"/>
    <n v="0.8"/>
    <n v="120"/>
    <n v="50"/>
    <n v="26400"/>
  </r>
  <r>
    <x v="6"/>
    <s v="Plant Pump"/>
    <s v="Brook"/>
    <s v="Electricity"/>
    <n v="7.5"/>
    <n v="1"/>
    <n v="7.5"/>
    <n v="0.8"/>
    <n v="120"/>
    <n v="50"/>
    <n v="36000"/>
  </r>
  <r>
    <x v="6"/>
    <s v="Fan"/>
    <s v="Toshiba"/>
    <s v="Electricity"/>
    <n v="4"/>
    <n v="1"/>
    <n v="4"/>
    <n v="0.8"/>
    <n v="120"/>
    <n v="50"/>
    <n v="19200"/>
  </r>
  <r>
    <x v="7"/>
    <m/>
    <s v="Various"/>
    <s v="Electricity"/>
    <n v="40"/>
    <n v="1"/>
    <n v="40"/>
    <n v="1"/>
    <n v="168"/>
    <n v="52"/>
    <n v="349440"/>
  </r>
  <r>
    <x v="8"/>
    <m/>
    <s v="Various"/>
    <s v="Electricity"/>
    <n v="33"/>
    <n v="1"/>
    <n v="33"/>
    <n v="0.65"/>
    <n v="168"/>
    <n v="52"/>
    <n v="187387.19999999998"/>
  </r>
  <r>
    <x v="9"/>
    <s v="Chiller 1"/>
    <s v="Teco - ASCPXX "/>
    <s v="Electricity"/>
    <n v="37"/>
    <n v="1"/>
    <n v="37"/>
    <n v="0.65"/>
    <n v="168"/>
    <n v="52"/>
    <n v="210100.80000000002"/>
  </r>
  <r>
    <x v="9"/>
    <s v="Chiller 2"/>
    <s v="Teco ASCPXX"/>
    <s v="Electricity"/>
    <n v="11"/>
    <n v="1"/>
    <n v="11"/>
    <n v="0.65"/>
    <n v="168"/>
    <n v="52"/>
    <n v="62462.400000000001"/>
  </r>
  <r>
    <x v="9"/>
    <s v="CW Pump 1"/>
    <s v="Toshiba"/>
    <s v="Electricity"/>
    <n v="5.5"/>
    <n v="1"/>
    <n v="5.5"/>
    <n v="0.8"/>
    <n v="168"/>
    <n v="52"/>
    <n v="38438.400000000001"/>
  </r>
  <r>
    <x v="9"/>
    <s v="CW Pump 2"/>
    <s v="Toshiba"/>
    <s v="Electricity"/>
    <n v="5.5"/>
    <n v="1"/>
    <n v="5.5"/>
    <n v="0.8"/>
    <n v="168"/>
    <n v="52"/>
    <n v="38438.400000000001"/>
  </r>
  <r>
    <x v="9"/>
    <s v="AHU 1"/>
    <s v="Toshiba"/>
    <s v="Electricity"/>
    <n v="7.5"/>
    <n v="1"/>
    <n v="7.5"/>
    <n v="0.8"/>
    <n v="168"/>
    <n v="52"/>
    <n v="52416"/>
  </r>
  <r>
    <x v="9"/>
    <s v="AHU 2"/>
    <s v="Toshiba"/>
    <s v="Electricity"/>
    <n v="7.5"/>
    <n v="1"/>
    <n v="7.5"/>
    <n v="0.8"/>
    <n v="168"/>
    <n v="52"/>
    <n v="52416"/>
  </r>
  <r>
    <x v="10"/>
    <s v="Pump 1"/>
    <s v="Toshiba"/>
    <s v="Electricity"/>
    <n v="9"/>
    <n v="1"/>
    <n v="9"/>
    <n v="0.5"/>
    <n v="168"/>
    <n v="52"/>
    <n v="39312"/>
  </r>
  <r>
    <x v="10"/>
    <s v="Pump 2"/>
    <s v="Toshiba"/>
    <s v="Electricity"/>
    <n v="9"/>
    <n v="1"/>
    <n v="9"/>
    <n v="0.5"/>
    <n v="168"/>
    <n v="52"/>
    <n v="39312"/>
  </r>
  <r>
    <x v="10"/>
    <s v="Screw 1"/>
    <s v="Toshiba"/>
    <s v="Electricity"/>
    <n v="4"/>
    <n v="1"/>
    <n v="4"/>
    <n v="0.8"/>
    <n v="168"/>
    <n v="52"/>
    <n v="27955.200000000001"/>
  </r>
  <r>
    <x v="10"/>
    <s v="Screw 2"/>
    <s v="Brook"/>
    <s v="Electricity"/>
    <n v="4"/>
    <n v="1"/>
    <n v="4"/>
    <n v="0.3"/>
    <n v="168"/>
    <n v="52"/>
    <n v="10483.199999999999"/>
  </r>
  <r>
    <x v="10"/>
    <s v="Aerator 1"/>
    <s v="Toshiba"/>
    <s v="Electricity"/>
    <n v="15"/>
    <n v="1"/>
    <n v="15"/>
    <n v="0.8"/>
    <n v="168"/>
    <n v="52"/>
    <n v="104832"/>
  </r>
</pivotCacheRecords>
</file>

<file path=xl/pivotCache/pivotCacheRecords4.xml><?xml version="1.0" encoding="utf-8"?>
<pivotCacheRecords xmlns="http://schemas.openxmlformats.org/spreadsheetml/2006/main" xmlns:r="http://schemas.openxmlformats.org/officeDocument/2006/relationships" count="10">
  <r>
    <x v="0"/>
    <s v="Boiler 1"/>
    <s v="Tomlinson"/>
    <s v="Natural Gas"/>
    <n v="400"/>
    <n v="1"/>
    <n v="400"/>
    <n v="0.6"/>
    <n v="60"/>
    <n v="50"/>
    <n v="720"/>
  </r>
  <r>
    <x v="0"/>
    <s v="Boiler 2"/>
    <s v="Hunt"/>
    <s v="Natural Gas"/>
    <n v="750"/>
    <n v="1"/>
    <n v="750"/>
    <n v="0.4"/>
    <n v="60"/>
    <n v="50"/>
    <n v="900"/>
  </r>
  <r>
    <x v="1"/>
    <s v="Hot Water 1"/>
    <s v="Edwards"/>
    <s v="Natural Gas"/>
    <n v="90"/>
    <n v="1"/>
    <n v="90"/>
    <n v="0.4"/>
    <n v="168"/>
    <n v="52"/>
    <n v="314.49599999999998"/>
  </r>
  <r>
    <x v="1"/>
    <s v="Hot Water 2"/>
    <s v="Rheem"/>
    <s v="Natural Gas"/>
    <n v="90"/>
    <n v="1"/>
    <n v="90"/>
    <n v="0.4"/>
    <n v="168"/>
    <n v="52"/>
    <n v="314.49599999999998"/>
  </r>
  <r>
    <x v="2"/>
    <s v="Preheater 1"/>
    <s v="NA"/>
    <s v="Natural Gas"/>
    <n v="4000"/>
    <n v="1"/>
    <n v="4000"/>
    <n v="1"/>
    <n v="50"/>
    <n v="52"/>
    <n v="10400"/>
  </r>
  <r>
    <x v="2"/>
    <s v="Preheater 2"/>
    <s v="NA"/>
    <s v="Natural Gas"/>
    <n v="4000"/>
    <n v="1"/>
    <n v="4000"/>
    <n v="1"/>
    <n v="50"/>
    <n v="52"/>
    <n v="10400"/>
  </r>
  <r>
    <x v="2"/>
    <s v="Preheater 3"/>
    <s v="NA"/>
    <s v="Natural Gas"/>
    <n v="3000"/>
    <n v="1"/>
    <n v="3000"/>
    <n v="1"/>
    <n v="50"/>
    <n v="50"/>
    <n v="7500"/>
  </r>
  <r>
    <x v="3"/>
    <s v="Holding furnace 1"/>
    <s v="NA"/>
    <s v="Natural Gas"/>
    <n v="1250"/>
    <n v="1"/>
    <n v="1250"/>
    <n v="0.5"/>
    <n v="140"/>
    <n v="50"/>
    <n v="4375"/>
  </r>
  <r>
    <x v="3"/>
    <s v="Holding furnace 2"/>
    <s v="NA"/>
    <s v="Natural Gas"/>
    <n v="1250"/>
    <n v="1"/>
    <n v="1250"/>
    <n v="0.5"/>
    <n v="140"/>
    <n v="50"/>
    <n v="4375"/>
  </r>
  <r>
    <x v="3"/>
    <s v="Holding furnace 3"/>
    <s v="NA"/>
    <s v="Natural Gas"/>
    <n v="1250"/>
    <n v="1"/>
    <n v="1250"/>
    <n v="0.5"/>
    <n v="140"/>
    <n v="50"/>
    <n v="4375"/>
  </r>
</pivotCacheRecords>
</file>

<file path=xl/pivotCache/pivotCacheRecords5.xml><?xml version="1.0" encoding="utf-8"?>
<pivotCacheRecords xmlns="http://schemas.openxmlformats.org/spreadsheetml/2006/main" xmlns:r="http://schemas.openxmlformats.org/officeDocument/2006/relationships" count="10">
  <r>
    <x v="0"/>
    <s v="Various"/>
    <s v="NA"/>
    <s v="Water"/>
    <n v="2500"/>
    <n v="2"/>
    <n v="5000"/>
    <n v="0.5"/>
    <n v="168"/>
    <n v="52"/>
    <n v="21840"/>
  </r>
  <r>
    <x v="0"/>
    <s v="Various"/>
    <s v="NA"/>
    <s v="Water"/>
    <n v="2000"/>
    <n v="1"/>
    <n v="2000"/>
    <n v="0.8"/>
    <n v="120"/>
    <n v="50"/>
    <n v="9600"/>
  </r>
  <r>
    <x v="0"/>
    <s v="Various"/>
    <s v="NA"/>
    <s v="Water"/>
    <n v="2500"/>
    <n v="1"/>
    <n v="2500"/>
    <n v="0.8"/>
    <n v="120"/>
    <n v="50"/>
    <n v="12000"/>
  </r>
  <r>
    <x v="0"/>
    <s v="Various"/>
    <s v="NA"/>
    <s v="Water"/>
    <n v="70"/>
    <n v="25"/>
    <n v="1750"/>
    <n v="0.5"/>
    <n v="168"/>
    <n v="52"/>
    <n v="7644"/>
  </r>
  <r>
    <x v="0"/>
    <s v="Various"/>
    <s v="NA"/>
    <s v="Water"/>
    <n v="250"/>
    <n v="2"/>
    <n v="500"/>
    <n v="0.75"/>
    <n v="168"/>
    <n v="52"/>
    <n v="3276"/>
  </r>
  <r>
    <x v="0"/>
    <s v="Various"/>
    <s v="NA"/>
    <s v="Water"/>
    <n v="2800"/>
    <n v="1"/>
    <n v="2800"/>
    <n v="0.8"/>
    <n v="168"/>
    <n v="52"/>
    <n v="19568.64"/>
  </r>
  <r>
    <x v="0"/>
    <s v="Various"/>
    <s v="NA"/>
    <s v="Water"/>
    <n v="4000"/>
    <n v="1"/>
    <n v="4000"/>
    <n v="0.7"/>
    <n v="168"/>
    <n v="52"/>
    <n v="24460.799999999999"/>
  </r>
  <r>
    <x v="0"/>
    <s v="Various"/>
    <s v="NA"/>
    <s v="Water"/>
    <n v="2000"/>
    <n v="1"/>
    <n v="2000"/>
    <n v="0.5"/>
    <n v="120"/>
    <n v="50"/>
    <n v="6000"/>
  </r>
  <r>
    <x v="0"/>
    <s v="Various"/>
    <s v="NA"/>
    <s v="Water"/>
    <n v="500"/>
    <n v="1"/>
    <n v="500"/>
    <n v="0.25"/>
    <n v="168"/>
    <n v="52"/>
    <n v="1092"/>
  </r>
  <r>
    <x v="0"/>
    <s v="Various"/>
    <s v="NA"/>
    <s v="Water"/>
    <n v="500"/>
    <n v="1"/>
    <n v="500"/>
    <n v="0.25"/>
    <n v="120"/>
    <n v="50"/>
    <n v="75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CalcMbrs="0" useAutoFormatting="1" rowGrandTotals="0" colGrandTotals="0" itemPrintTitles="1" createdVersion="3" indent="0" outline="1" outlineData="1" multipleFieldFilters="0" chartFormat="6">
  <location ref="I1:P50" firstHeaderRow="1" firstDataRow="2" firstDataCol="1"/>
  <pivotFields count="7">
    <pivotField axis="axisCol" numFmtId="172" showAll="0" defaultSubtotal="0">
      <items count="730">
        <item h="1" m="1" x="610"/>
        <item h="1" m="1" x="431"/>
        <item h="1" m="1" x="617"/>
        <item h="1" m="1" x="438"/>
        <item h="1" m="1" x="624"/>
        <item h="1" m="1" x="445"/>
        <item h="1" m="1" x="632"/>
        <item h="1" m="1" x="452"/>
        <item h="1" m="1" x="638"/>
        <item h="1" m="1" x="458"/>
        <item h="1" m="1" x="645"/>
        <item h="1" m="1" x="465"/>
        <item h="1" m="1" x="652"/>
        <item h="1" m="1" x="472"/>
        <item h="1" m="1" x="660"/>
        <item h="1" m="1" x="479"/>
        <item h="1" m="1" x="667"/>
        <item h="1" m="1" x="486"/>
        <item h="1" m="1" x="674"/>
        <item h="1" m="1" x="493"/>
        <item h="1" m="1" x="681"/>
        <item h="1" m="1" x="500"/>
        <item h="1" m="1" x="689"/>
        <item h="1" m="1" x="507"/>
        <item h="1" m="1" x="696"/>
        <item h="1" m="1" x="514"/>
        <item h="1" m="1" x="702"/>
        <item h="1" m="1" x="520"/>
        <item h="1" m="1" x="708"/>
        <item h="1" m="1" x="526"/>
        <item h="1" m="1" x="714"/>
        <item h="1" m="1" x="625"/>
        <item h="1" m="1" x="446"/>
        <item h="1" m="1" x="633"/>
        <item h="1" m="1" x="453"/>
        <item h="1" m="1" x="639"/>
        <item h="1" m="1" x="459"/>
        <item h="1" m="1" x="646"/>
        <item h="1" m="1" x="466"/>
        <item h="1" m="1" x="653"/>
        <item h="1" m="1" x="473"/>
        <item h="1" m="1" x="661"/>
        <item h="1" m="1" x="480"/>
        <item h="1" m="1" x="668"/>
        <item h="1" m="1" x="487"/>
        <item h="1" m="1" x="675"/>
        <item h="1" m="1" x="494"/>
        <item h="1" m="1" x="682"/>
        <item h="1" m="1" x="501"/>
        <item h="1" m="1" x="690"/>
        <item h="1" m="1" x="508"/>
        <item h="1" m="1" x="697"/>
        <item h="1" m="1" x="515"/>
        <item h="1" m="1" x="703"/>
        <item h="1" m="1" x="521"/>
        <item h="1" m="1" x="709"/>
        <item h="1" m="1" x="527"/>
        <item h="1" m="1" x="715"/>
        <item h="1" m="1" x="532"/>
        <item h="1" m="1" x="720"/>
        <item h="1" m="1" x="537"/>
        <item h="1" m="1" x="725"/>
        <item h="1" m="1" x="640"/>
        <item h="1" m="1" x="460"/>
        <item h="1" m="1" x="647"/>
        <item h="1" m="1" x="467"/>
        <item h="1" m="1" x="654"/>
        <item h="1" m="1" x="474"/>
        <item h="1" m="1" x="662"/>
        <item h="1" m="1" x="481"/>
        <item h="1" m="1" x="669"/>
        <item h="1" m="1" x="488"/>
        <item h="1" m="1" x="676"/>
        <item h="1" m="1" x="495"/>
        <item h="1" m="1" x="683"/>
        <item h="1" m="1" x="502"/>
        <item h="1" m="1" x="691"/>
        <item h="1" m="1" x="509"/>
        <item h="1" m="1" x="698"/>
        <item h="1" m="1" x="516"/>
        <item h="1" m="1" x="704"/>
        <item h="1" m="1" x="522"/>
        <item h="1" m="1" x="710"/>
        <item h="1" m="1" x="528"/>
        <item h="1" m="1" x="716"/>
        <item h="1" m="1" x="533"/>
        <item h="1" m="1" x="721"/>
        <item h="1" m="1" x="538"/>
        <item h="1" m="1" x="726"/>
        <item h="1" m="1" x="542"/>
        <item h="1" m="1" x="365"/>
        <item h="1" m="1" x="546"/>
        <item h="1" m="1" x="655"/>
        <item h="1" m="1" x="475"/>
        <item h="1" m="1" x="663"/>
        <item h="1" m="1" x="482"/>
        <item h="1" m="1" x="670"/>
        <item h="1" m="1" x="489"/>
        <item h="1" m="1" x="677"/>
        <item h="1" m="1" x="496"/>
        <item h="1" m="1" x="684"/>
        <item h="1" m="1" x="503"/>
        <item h="1" m="1" x="692"/>
        <item h="1" m="1" x="510"/>
        <item h="1" m="1" x="699"/>
        <item h="1" m="1" x="517"/>
        <item h="1" m="1" x="705"/>
        <item h="1" m="1" x="523"/>
        <item h="1" m="1" x="711"/>
        <item h="1" m="1" x="529"/>
        <item h="1" m="1" x="717"/>
        <item h="1" m="1" x="534"/>
        <item h="1" m="1" x="722"/>
        <item h="1" m="1" x="539"/>
        <item h="1" m="1" x="727"/>
        <item h="1" m="1" x="543"/>
        <item h="1" m="1" x="366"/>
        <item h="1" m="1" x="547"/>
        <item h="1" m="1" x="369"/>
        <item h="1" m="1" x="550"/>
        <item h="1" m="1" x="372"/>
        <item h="1" m="1" x="554"/>
        <item h="1" m="1" x="376"/>
        <item h="1" m="1" x="671"/>
        <item h="1" m="1" x="490"/>
        <item h="1" m="1" x="678"/>
        <item h="1" m="1" x="497"/>
        <item h="1" m="1" x="685"/>
        <item h="1" m="1" x="504"/>
        <item h="1" m="1" x="693"/>
        <item h="1" m="1" x="511"/>
        <item h="1" m="1" x="700"/>
        <item h="1" m="1" x="518"/>
        <item h="1" m="1" x="706"/>
        <item h="1" m="1" x="524"/>
        <item h="1" m="1" x="712"/>
        <item h="1" m="1" x="530"/>
        <item h="1" m="1" x="718"/>
        <item h="1" m="1" x="535"/>
        <item h="1" m="1" x="723"/>
        <item h="1" m="1" x="540"/>
        <item h="1" m="1" x="728"/>
        <item h="1" m="1" x="544"/>
        <item h="1" m="1" x="367"/>
        <item h="1" m="1" x="548"/>
        <item h="1" m="1" x="370"/>
        <item h="1" m="1" x="551"/>
        <item h="1" m="1" x="373"/>
        <item h="1" m="1" x="555"/>
        <item h="1" m="1" x="377"/>
        <item h="1" m="1" x="558"/>
        <item h="1" m="1" x="380"/>
        <item h="1" m="1" x="562"/>
        <item h="1" m="1" x="686"/>
        <item h="1" m="1" x="505"/>
        <item h="1" m="1" x="694"/>
        <item h="1" m="1" x="512"/>
        <item h="1" m="1" x="701"/>
        <item h="1" m="1" x="519"/>
        <item h="1" m="1" x="707"/>
        <item h="1" m="1" x="525"/>
        <item h="1" m="1" x="713"/>
        <item h="1" m="1" x="531"/>
        <item h="1" m="1" x="719"/>
        <item h="1" m="1" x="536"/>
        <item h="1" m="1" x="724"/>
        <item h="1" m="1" x="541"/>
        <item h="1" m="1" x="729"/>
        <item h="1" m="1" x="545"/>
        <item h="1" m="1" x="368"/>
        <item h="1" m="1" x="549"/>
        <item h="1" m="1" x="371"/>
        <item h="1" m="1" x="552"/>
        <item h="1" m="1" x="374"/>
        <item h="1" m="1" x="556"/>
        <item h="1" m="1" x="378"/>
        <item h="1" m="1" x="559"/>
        <item h="1" m="1" x="381"/>
        <item h="1" m="1" x="563"/>
        <item h="1" m="1" x="384"/>
        <item h="1" m="1" x="566"/>
        <item h="1" m="1" x="387"/>
        <item h="1" m="1" x="570"/>
        <item h="1" m="1" x="391"/>
        <item h="1" m="1" x="553"/>
        <item h="1" m="1" x="375"/>
        <item h="1" m="1" x="557"/>
        <item h="1" m="1" x="379"/>
        <item h="1" m="1" x="560"/>
        <item h="1" m="1" x="382"/>
        <item h="1" m="1" x="564"/>
        <item h="1" m="1" x="385"/>
        <item h="1" m="1" x="567"/>
        <item h="1" m="1" x="388"/>
        <item h="1" m="1" x="571"/>
        <item h="1" m="1" x="392"/>
        <item h="1" m="1" x="574"/>
        <item h="1" m="1" x="395"/>
        <item h="1" m="1" x="578"/>
        <item h="1" m="1" x="399"/>
        <item h="1" m="1" x="582"/>
        <item h="1" m="1" x="403"/>
        <item h="1" m="1" x="587"/>
        <item h="1" m="1" x="408"/>
        <item h="1" m="1" x="592"/>
        <item h="1" m="1" x="413"/>
        <item h="1" m="1" x="598"/>
        <item h="1" m="1" x="419"/>
        <item h="1" m="1" x="604"/>
        <item h="1" m="1" x="425"/>
        <item h="1" m="1" x="611"/>
        <item h="1" m="1" x="432"/>
        <item h="1" m="1" x="618"/>
        <item h="1" m="1" x="439"/>
        <item h="1" m="1" x="626"/>
        <item h="1" m="1" x="561"/>
        <item h="1" m="1" x="383"/>
        <item h="1" m="1" x="565"/>
        <item h="1" m="1" x="386"/>
        <item h="1" m="1" x="568"/>
        <item h="1" m="1" x="389"/>
        <item h="1" m="1" x="572"/>
        <item h="1" m="1" x="393"/>
        <item h="1" m="1" x="575"/>
        <item h="1" m="1" x="396"/>
        <item h="1" m="1" x="579"/>
        <item h="1" m="1" x="400"/>
        <item h="1" m="1" x="583"/>
        <item h="1" m="1" x="404"/>
        <item h="1" m="1" x="588"/>
        <item h="1" m="1" x="409"/>
        <item h="1" m="1" x="593"/>
        <item h="1" m="1" x="414"/>
        <item h="1" m="1" x="599"/>
        <item h="1" m="1" x="420"/>
        <item h="1" m="1" x="605"/>
        <item h="1" m="1" x="426"/>
        <item h="1" m="1" x="612"/>
        <item h="1" m="1" x="433"/>
        <item h="1" m="1" x="619"/>
        <item h="1" m="1" x="440"/>
        <item h="1" m="1" x="627"/>
        <item h="1" m="1" x="447"/>
        <item h="1" m="1" x="569"/>
        <item h="1" m="1" x="390"/>
        <item h="1" m="1" x="573"/>
        <item h="1" m="1" x="394"/>
        <item h="1" m="1" x="576"/>
        <item h="1" m="1" x="397"/>
        <item h="1" m="1" x="580"/>
        <item h="1" m="1" x="401"/>
        <item h="1" m="1" x="584"/>
        <item h="1" m="1" x="405"/>
        <item h="1" m="1" x="589"/>
        <item h="1" m="1" x="410"/>
        <item h="1" m="1" x="594"/>
        <item h="1" m="1" x="415"/>
        <item h="1" m="1" x="600"/>
        <item h="1" m="1" x="421"/>
        <item h="1" m="1" x="606"/>
        <item h="1" m="1" x="427"/>
        <item h="1" m="1" x="613"/>
        <item h="1" m="1" x="434"/>
        <item h="1" m="1" x="620"/>
        <item h="1" m="1" x="441"/>
        <item h="1" m="1" x="628"/>
        <item h="1" m="1" x="448"/>
        <item h="1" m="1" x="634"/>
        <item h="1" m="1" x="454"/>
        <item h="1" m="1" x="641"/>
        <item h="1" m="1" x="461"/>
        <item h="1" m="1" x="648"/>
        <item h="1" m="1" x="468"/>
        <item h="1" m="1" x="656"/>
        <item h="1" m="1" x="577"/>
        <item h="1" m="1" x="398"/>
        <item h="1" m="1" x="581"/>
        <item h="1" m="1" x="402"/>
        <item h="1" m="1" x="585"/>
        <item h="1" m="1" x="406"/>
        <item h="1" m="1" x="590"/>
        <item h="1" m="1" x="411"/>
        <item h="1" m="1" x="595"/>
        <item h="1" m="1" x="416"/>
        <item h="1" m="1" x="601"/>
        <item h="1" m="1" x="422"/>
        <item h="1" m="1" x="607"/>
        <item h="1" m="1" x="428"/>
        <item h="1" m="1" x="614"/>
        <item h="1" m="1" x="435"/>
        <item h="1" m="1" x="621"/>
        <item h="1" m="1" x="442"/>
        <item h="1" m="1" x="629"/>
        <item h="1" m="1" x="449"/>
        <item h="1" m="1" x="635"/>
        <item h="1" m="1" x="455"/>
        <item h="1" m="1" x="642"/>
        <item h="1" m="1" x="462"/>
        <item h="1" m="1" x="649"/>
        <item h="1" m="1" x="469"/>
        <item h="1" m="1" x="657"/>
        <item h="1" m="1" x="476"/>
        <item h="1" m="1" x="664"/>
        <item h="1" m="1" x="483"/>
        <item h="1" m="1" x="586"/>
        <item h="1" m="1" x="407"/>
        <item h="1" m="1" x="591"/>
        <item h="1" m="1" x="412"/>
        <item h="1" m="1" x="596"/>
        <item h="1" m="1" x="417"/>
        <item h="1" m="1" x="602"/>
        <item h="1" m="1" x="423"/>
        <item h="1" m="1" x="608"/>
        <item h="1" m="1" x="429"/>
        <item h="1" m="1" x="615"/>
        <item h="1" m="1" x="436"/>
        <item h="1" m="1" x="622"/>
        <item h="1" m="1" x="443"/>
        <item h="1" m="1" x="630"/>
        <item h="1" m="1" x="450"/>
        <item h="1" m="1" x="636"/>
        <item h="1" m="1" x="456"/>
        <item h="1" m="1" x="643"/>
        <item h="1" m="1" x="463"/>
        <item h="1" m="1" x="650"/>
        <item h="1" m="1" x="470"/>
        <item h="1" m="1" x="658"/>
        <item h="1" m="1" x="477"/>
        <item h="1" m="1" x="665"/>
        <item h="1" m="1" x="484"/>
        <item h="1" m="1" x="672"/>
        <item h="1" m="1" x="491"/>
        <item h="1" m="1" x="679"/>
        <item h="1" m="1" x="498"/>
        <item h="1" m="1" x="687"/>
        <item h="1" m="1" x="597"/>
        <item h="1" m="1" x="418"/>
        <item h="1" m="1" x="603"/>
        <item h="1" m="1" x="424"/>
        <item h="1" m="1" x="609"/>
        <item h="1" m="1" x="430"/>
        <item h="1" m="1" x="616"/>
        <item h="1" m="1" x="437"/>
        <item h="1" m="1" x="623"/>
        <item h="1" m="1" x="444"/>
        <item h="1" m="1" x="631"/>
        <item h="1" m="1" x="451"/>
        <item h="1" m="1" x="637"/>
        <item h="1" m="1" x="457"/>
        <item h="1" m="1" x="644"/>
        <item h="1" m="1" x="464"/>
        <item h="1" m="1" x="651"/>
        <item h="1" m="1" x="471"/>
        <item h="1" m="1" x="659"/>
        <item h="1" m="1" x="478"/>
        <item h="1" m="1" x="666"/>
        <item h="1" m="1" x="485"/>
        <item h="1" m="1" x="673"/>
        <item h="1" m="1" x="492"/>
        <item h="1" m="1" x="680"/>
        <item h="1" m="1" x="499"/>
        <item h="1" m="1" x="688"/>
        <item h="1" m="1" x="506"/>
        <item h="1" m="1" x="695"/>
        <item h="1" m="1" x="513"/>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x="358"/>
        <item x="359"/>
        <item x="360"/>
        <item x="361"/>
        <item x="362"/>
        <item x="363"/>
        <item x="364"/>
      </items>
    </pivotField>
    <pivotField axis="axisRow" showAll="0">
      <items count="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t="default"/>
      </items>
    </pivotField>
    <pivotField numFmtId="173" showAll="0"/>
    <pivotField numFmtId="173" showAll="0"/>
    <pivotField dataField="1" numFmtId="173" showAll="0"/>
    <pivotField numFmtId="173" showAll="0"/>
    <pivotField numFmtId="173" showAll="0"/>
  </pivotFields>
  <rowFields count="1">
    <field x="1"/>
  </rowFields>
  <rowItems count="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rowItems>
  <colFields count="1">
    <field x="0"/>
  </colFields>
  <colItems count="7">
    <i>
      <x v="723"/>
    </i>
    <i>
      <x v="724"/>
    </i>
    <i>
      <x v="725"/>
    </i>
    <i>
      <x v="726"/>
    </i>
    <i>
      <x v="727"/>
    </i>
    <i>
      <x v="728"/>
    </i>
    <i>
      <x v="729"/>
    </i>
  </colItems>
  <dataFields count="1">
    <dataField name="Sum of KVA" fld="4" baseField="0" baseItem="0"/>
  </dataFields>
  <chartFormats count="48">
    <chartFormat chart="4" format="30" series="1">
      <pivotArea type="data" outline="0" fieldPosition="0">
        <references count="2">
          <reference field="4294967294" count="1" selected="0">
            <x v="0"/>
          </reference>
          <reference field="0" count="1" selected="0">
            <x v="335"/>
          </reference>
        </references>
      </pivotArea>
    </chartFormat>
    <chartFormat chart="4" format="31" series="1">
      <pivotArea type="data" outline="0" fieldPosition="0">
        <references count="2">
          <reference field="4294967294" count="1" selected="0">
            <x v="0"/>
          </reference>
          <reference field="0" count="1" selected="0">
            <x v="336"/>
          </reference>
        </references>
      </pivotArea>
    </chartFormat>
    <chartFormat chart="4" format="32" series="1">
      <pivotArea type="data" outline="0" fieldPosition="0">
        <references count="2">
          <reference field="4294967294" count="1" selected="0">
            <x v="0"/>
          </reference>
          <reference field="0" count="1" selected="0">
            <x v="337"/>
          </reference>
        </references>
      </pivotArea>
    </chartFormat>
    <chartFormat chart="4" format="33" series="1">
      <pivotArea type="data" outline="0" fieldPosition="0">
        <references count="2">
          <reference field="4294967294" count="1" selected="0">
            <x v="0"/>
          </reference>
          <reference field="0" count="1" selected="0">
            <x v="338"/>
          </reference>
        </references>
      </pivotArea>
    </chartFormat>
    <chartFormat chart="4" format="34" series="1">
      <pivotArea type="data" outline="0" fieldPosition="0">
        <references count="2">
          <reference field="4294967294" count="1" selected="0">
            <x v="0"/>
          </reference>
          <reference field="0" count="1" selected="0">
            <x v="339"/>
          </reference>
        </references>
      </pivotArea>
    </chartFormat>
    <chartFormat chart="4" format="35" series="1">
      <pivotArea type="data" outline="0" fieldPosition="0">
        <references count="2">
          <reference field="4294967294" count="1" selected="0">
            <x v="0"/>
          </reference>
          <reference field="0" count="1" selected="0">
            <x v="340"/>
          </reference>
        </references>
      </pivotArea>
    </chartFormat>
    <chartFormat chart="4" format="36" series="1">
      <pivotArea type="data" outline="0" fieldPosition="0">
        <references count="2">
          <reference field="4294967294" count="1" selected="0">
            <x v="0"/>
          </reference>
          <reference field="0" count="1" selected="0">
            <x v="341"/>
          </reference>
        </references>
      </pivotArea>
    </chartFormat>
    <chartFormat chart="4" format="37" series="1">
      <pivotArea type="data" outline="0" fieldPosition="0">
        <references count="2">
          <reference field="4294967294" count="1" selected="0">
            <x v="0"/>
          </reference>
          <reference field="0" count="1" selected="0">
            <x v="342"/>
          </reference>
        </references>
      </pivotArea>
    </chartFormat>
    <chartFormat chart="4" format="38" series="1">
      <pivotArea type="data" outline="0" fieldPosition="0">
        <references count="2">
          <reference field="4294967294" count="1" selected="0">
            <x v="0"/>
          </reference>
          <reference field="0" count="1" selected="0">
            <x v="343"/>
          </reference>
        </references>
      </pivotArea>
    </chartFormat>
    <chartFormat chart="4" format="39" series="1">
      <pivotArea type="data" outline="0" fieldPosition="0">
        <references count="2">
          <reference field="4294967294" count="1" selected="0">
            <x v="0"/>
          </reference>
          <reference field="0" count="1" selected="0">
            <x v="344"/>
          </reference>
        </references>
      </pivotArea>
    </chartFormat>
    <chartFormat chart="4" format="40" series="1">
      <pivotArea type="data" outline="0" fieldPosition="0">
        <references count="2">
          <reference field="4294967294" count="1" selected="0">
            <x v="0"/>
          </reference>
          <reference field="0" count="1" selected="0">
            <x v="345"/>
          </reference>
        </references>
      </pivotArea>
    </chartFormat>
    <chartFormat chart="4" format="41" series="1">
      <pivotArea type="data" outline="0" fieldPosition="0">
        <references count="2">
          <reference field="4294967294" count="1" selected="0">
            <x v="0"/>
          </reference>
          <reference field="0" count="1" selected="0">
            <x v="346"/>
          </reference>
        </references>
      </pivotArea>
    </chartFormat>
    <chartFormat chart="4" format="42" series="1">
      <pivotArea type="data" outline="0" fieldPosition="0">
        <references count="2">
          <reference field="4294967294" count="1" selected="0">
            <x v="0"/>
          </reference>
          <reference field="0" count="1" selected="0">
            <x v="347"/>
          </reference>
        </references>
      </pivotArea>
    </chartFormat>
    <chartFormat chart="4" format="43" series="1">
      <pivotArea type="data" outline="0" fieldPosition="0">
        <references count="2">
          <reference field="4294967294" count="1" selected="0">
            <x v="0"/>
          </reference>
          <reference field="0" count="1" selected="0">
            <x v="348"/>
          </reference>
        </references>
      </pivotArea>
    </chartFormat>
    <chartFormat chart="4" format="44" series="1">
      <pivotArea type="data" outline="0" fieldPosition="0">
        <references count="2">
          <reference field="4294967294" count="1" selected="0">
            <x v="0"/>
          </reference>
          <reference field="0" count="1" selected="0">
            <x v="349"/>
          </reference>
        </references>
      </pivotArea>
    </chartFormat>
    <chartFormat chart="4" format="45" series="1">
      <pivotArea type="data" outline="0" fieldPosition="0">
        <references count="2">
          <reference field="4294967294" count="1" selected="0">
            <x v="0"/>
          </reference>
          <reference field="0" count="1" selected="0">
            <x v="350"/>
          </reference>
        </references>
      </pivotArea>
    </chartFormat>
    <chartFormat chart="4" format="46" series="1">
      <pivotArea type="data" outline="0" fieldPosition="0">
        <references count="2">
          <reference field="4294967294" count="1" selected="0">
            <x v="0"/>
          </reference>
          <reference field="0" count="1" selected="0">
            <x v="351"/>
          </reference>
        </references>
      </pivotArea>
    </chartFormat>
    <chartFormat chart="4" format="47" series="1">
      <pivotArea type="data" outline="0" fieldPosition="0">
        <references count="2">
          <reference field="4294967294" count="1" selected="0">
            <x v="0"/>
          </reference>
          <reference field="0" count="1" selected="0">
            <x v="352"/>
          </reference>
        </references>
      </pivotArea>
    </chartFormat>
    <chartFormat chart="4" format="48" series="1">
      <pivotArea type="data" outline="0" fieldPosition="0">
        <references count="2">
          <reference field="4294967294" count="1" selected="0">
            <x v="0"/>
          </reference>
          <reference field="0" count="1" selected="0">
            <x v="353"/>
          </reference>
        </references>
      </pivotArea>
    </chartFormat>
    <chartFormat chart="4" format="49" series="1">
      <pivotArea type="data" outline="0" fieldPosition="0">
        <references count="2">
          <reference field="4294967294" count="1" selected="0">
            <x v="0"/>
          </reference>
          <reference field="0" count="1" selected="0">
            <x v="354"/>
          </reference>
        </references>
      </pivotArea>
    </chartFormat>
    <chartFormat chart="4" format="50" series="1">
      <pivotArea type="data" outline="0" fieldPosition="0">
        <references count="2">
          <reference field="4294967294" count="1" selected="0">
            <x v="0"/>
          </reference>
          <reference field="0" count="1" selected="0">
            <x v="355"/>
          </reference>
        </references>
      </pivotArea>
    </chartFormat>
    <chartFormat chart="4" format="51" series="1">
      <pivotArea type="data" outline="0" fieldPosition="0">
        <references count="2">
          <reference field="4294967294" count="1" selected="0">
            <x v="0"/>
          </reference>
          <reference field="0" count="1" selected="0">
            <x v="356"/>
          </reference>
        </references>
      </pivotArea>
    </chartFormat>
    <chartFormat chart="4" format="52" series="1">
      <pivotArea type="data" outline="0" fieldPosition="0">
        <references count="2">
          <reference field="4294967294" count="1" selected="0">
            <x v="0"/>
          </reference>
          <reference field="0" count="1" selected="0">
            <x v="357"/>
          </reference>
        </references>
      </pivotArea>
    </chartFormat>
    <chartFormat chart="4" format="53" series="1">
      <pivotArea type="data" outline="0" fieldPosition="0">
        <references count="2">
          <reference field="4294967294" count="1" selected="0">
            <x v="0"/>
          </reference>
          <reference field="0" count="1" selected="0">
            <x v="358"/>
          </reference>
        </references>
      </pivotArea>
    </chartFormat>
    <chartFormat chart="4" format="54" series="1">
      <pivotArea type="data" outline="0" fieldPosition="0">
        <references count="2">
          <reference field="4294967294" count="1" selected="0">
            <x v="0"/>
          </reference>
          <reference field="0" count="1" selected="0">
            <x v="359"/>
          </reference>
        </references>
      </pivotArea>
    </chartFormat>
    <chartFormat chart="4" format="55" series="1">
      <pivotArea type="data" outline="0" fieldPosition="0">
        <references count="2">
          <reference field="4294967294" count="1" selected="0">
            <x v="0"/>
          </reference>
          <reference field="0" count="1" selected="0">
            <x v="360"/>
          </reference>
        </references>
      </pivotArea>
    </chartFormat>
    <chartFormat chart="4" format="56" series="1">
      <pivotArea type="data" outline="0" fieldPosition="0">
        <references count="2">
          <reference field="4294967294" count="1" selected="0">
            <x v="0"/>
          </reference>
          <reference field="0" count="1" selected="0">
            <x v="361"/>
          </reference>
        </references>
      </pivotArea>
    </chartFormat>
    <chartFormat chart="4" format="57" series="1">
      <pivotArea type="data" outline="0" fieldPosition="0">
        <references count="2">
          <reference field="4294967294" count="1" selected="0">
            <x v="0"/>
          </reference>
          <reference field="0" count="1" selected="0">
            <x v="362"/>
          </reference>
        </references>
      </pivotArea>
    </chartFormat>
    <chartFormat chart="4" format="58" series="1">
      <pivotArea type="data" outline="0" fieldPosition="0">
        <references count="2">
          <reference field="4294967294" count="1" selected="0">
            <x v="0"/>
          </reference>
          <reference field="0" count="1" selected="0">
            <x v="363"/>
          </reference>
        </references>
      </pivotArea>
    </chartFormat>
    <chartFormat chart="4" format="59" series="1">
      <pivotArea type="data" outline="0" fieldPosition="0">
        <references count="2">
          <reference field="4294967294" count="1" selected="0">
            <x v="0"/>
          </reference>
          <reference field="0" count="1" selected="0">
            <x v="364"/>
          </reference>
        </references>
      </pivotArea>
    </chartFormat>
    <chartFormat chart="4" format="60" series="1">
      <pivotArea type="data" outline="0" fieldPosition="0">
        <references count="2">
          <reference field="4294967294" count="1" selected="0">
            <x v="0"/>
          </reference>
          <reference field="0" count="1" selected="0">
            <x v="61"/>
          </reference>
        </references>
      </pivotArea>
    </chartFormat>
    <chartFormat chart="4" format="61" series="1">
      <pivotArea type="data" outline="0" fieldPosition="0">
        <references count="2">
          <reference field="4294967294" count="1" selected="0">
            <x v="0"/>
          </reference>
          <reference field="0" count="1" selected="0">
            <x v="334"/>
          </reference>
        </references>
      </pivotArea>
    </chartFormat>
    <chartFormat chart="4" format="62" series="1">
      <pivotArea type="data" outline="0" fieldPosition="0">
        <references count="2">
          <reference field="4294967294" count="1" selected="0">
            <x v="0"/>
          </reference>
          <reference field="0" count="1" selected="0">
            <x v="0"/>
          </reference>
        </references>
      </pivotArea>
    </chartFormat>
    <chartFormat chart="4" format="63" series="1">
      <pivotArea type="data" outline="0" fieldPosition="0">
        <references count="2">
          <reference field="4294967294" count="1" selected="0">
            <x v="0"/>
          </reference>
          <reference field="0" count="1" selected="0">
            <x v="1"/>
          </reference>
        </references>
      </pivotArea>
    </chartFormat>
    <chartFormat chart="4" format="64" series="1">
      <pivotArea type="data" outline="0" fieldPosition="0">
        <references count="2">
          <reference field="4294967294" count="1" selected="0">
            <x v="0"/>
          </reference>
          <reference field="0" count="1" selected="0">
            <x v="2"/>
          </reference>
        </references>
      </pivotArea>
    </chartFormat>
    <chartFormat chart="4" format="65" series="1">
      <pivotArea type="data" outline="0" fieldPosition="0">
        <references count="2">
          <reference field="4294967294" count="1" selected="0">
            <x v="0"/>
          </reference>
          <reference field="0" count="1" selected="0">
            <x v="3"/>
          </reference>
        </references>
      </pivotArea>
    </chartFormat>
    <chartFormat chart="4" format="66" series="1">
      <pivotArea type="data" outline="0" fieldPosition="0">
        <references count="2">
          <reference field="4294967294" count="1" selected="0">
            <x v="0"/>
          </reference>
          <reference field="0" count="1" selected="0">
            <x v="4"/>
          </reference>
        </references>
      </pivotArea>
    </chartFormat>
    <chartFormat chart="4" format="67" series="1">
      <pivotArea type="data" outline="0" fieldPosition="0">
        <references count="2">
          <reference field="4294967294" count="1" selected="0">
            <x v="0"/>
          </reference>
          <reference field="0" count="1" selected="0">
            <x v="5"/>
          </reference>
        </references>
      </pivotArea>
    </chartFormat>
    <chartFormat chart="4" format="68" series="1">
      <pivotArea type="data" outline="0" fieldPosition="0">
        <references count="2">
          <reference field="4294967294" count="1" selected="0">
            <x v="0"/>
          </reference>
          <reference field="0" count="1" selected="0">
            <x v="6"/>
          </reference>
        </references>
      </pivotArea>
    </chartFormat>
    <chartFormat chart="4" format="69" series="1">
      <pivotArea type="data" outline="0" fieldPosition="0">
        <references count="2">
          <reference field="4294967294" count="1" selected="0">
            <x v="0"/>
          </reference>
          <reference field="0" count="1" selected="0">
            <x v="7"/>
          </reference>
        </references>
      </pivotArea>
    </chartFormat>
    <chartFormat chart="4" format="70" series="1">
      <pivotArea type="data" outline="0" fieldPosition="0">
        <references count="2">
          <reference field="4294967294" count="1" selected="0">
            <x v="0"/>
          </reference>
          <reference field="0" count="1" selected="0">
            <x v="8"/>
          </reference>
        </references>
      </pivotArea>
    </chartFormat>
    <chartFormat chart="4" format="71" series="1">
      <pivotArea type="data" outline="0" fieldPosition="0">
        <references count="2">
          <reference field="4294967294" count="1" selected="0">
            <x v="0"/>
          </reference>
          <reference field="0" count="1" selected="0">
            <x v="723"/>
          </reference>
        </references>
      </pivotArea>
    </chartFormat>
    <chartFormat chart="4" format="72" series="1">
      <pivotArea type="data" outline="0" fieldPosition="0">
        <references count="2">
          <reference field="4294967294" count="1" selected="0">
            <x v="0"/>
          </reference>
          <reference field="0" count="1" selected="0">
            <x v="724"/>
          </reference>
        </references>
      </pivotArea>
    </chartFormat>
    <chartFormat chart="4" format="73" series="1">
      <pivotArea type="data" outline="0" fieldPosition="0">
        <references count="2">
          <reference field="4294967294" count="1" selected="0">
            <x v="0"/>
          </reference>
          <reference field="0" count="1" selected="0">
            <x v="725"/>
          </reference>
        </references>
      </pivotArea>
    </chartFormat>
    <chartFormat chart="4" format="74" series="1">
      <pivotArea type="data" outline="0" fieldPosition="0">
        <references count="2">
          <reference field="4294967294" count="1" selected="0">
            <x v="0"/>
          </reference>
          <reference field="0" count="1" selected="0">
            <x v="726"/>
          </reference>
        </references>
      </pivotArea>
    </chartFormat>
    <chartFormat chart="4" format="75" series="1">
      <pivotArea type="data" outline="0" fieldPosition="0">
        <references count="2">
          <reference field="4294967294" count="1" selected="0">
            <x v="0"/>
          </reference>
          <reference field="0" count="1" selected="0">
            <x v="727"/>
          </reference>
        </references>
      </pivotArea>
    </chartFormat>
    <chartFormat chart="4" format="76" series="1">
      <pivotArea type="data" outline="0" fieldPosition="0">
        <references count="2">
          <reference field="4294967294" count="1" selected="0">
            <x v="0"/>
          </reference>
          <reference field="0" count="1" selected="0">
            <x v="728"/>
          </reference>
        </references>
      </pivotArea>
    </chartFormat>
    <chartFormat chart="4" format="77" series="1">
      <pivotArea type="data" outline="0" fieldPosition="0">
        <references count="2">
          <reference field="4294967294" count="1" selected="0">
            <x v="0"/>
          </reference>
          <reference field="0" count="1" selected="0">
            <x v="729"/>
          </reference>
        </references>
      </pivotArea>
    </chartFormat>
  </chart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4" minRefreshableVersion="3" showCalcMbrs="0" useAutoFormatting="1" itemPrintTitles="1" createdVersion="3" indent="0" outline="1" outlineData="1" multipleFieldFilters="0" chartFormat="2">
  <location ref="E1:M27" firstHeaderRow="1" firstDataRow="2" firstDataCol="1"/>
  <pivotFields count="3">
    <pivotField axis="axisCol" numFmtId="14" showAll="0">
      <items count="301">
        <item h="1" m="1" x="221"/>
        <item h="1" m="1" x="183"/>
        <item h="1" m="1" x="295"/>
        <item h="1" m="1" x="257"/>
        <item h="1" m="1" x="218"/>
        <item h="1" m="1" x="180"/>
        <item h="1" m="1" x="292"/>
        <item h="1" m="1" x="254"/>
        <item h="1" m="1" x="215"/>
        <item h="1" m="1" x="177"/>
        <item h="1" m="1" x="289"/>
        <item h="1" m="1" x="251"/>
        <item h="1" m="1" x="212"/>
        <item h="1" m="1" x="175"/>
        <item h="1" m="1" x="287"/>
        <item h="1" m="1" x="249"/>
        <item h="1" m="1" x="210"/>
        <item h="1" m="1" x="172"/>
        <item h="1" m="1" x="284"/>
        <item h="1" m="1" x="245"/>
        <item h="1" m="1" x="206"/>
        <item h="1" m="1" x="168"/>
        <item h="1" m="1" x="280"/>
        <item h="1" m="1" x="241"/>
        <item h="1" m="1" x="202"/>
        <item h="1" m="1" x="164"/>
        <item h="1" m="1" x="276"/>
        <item h="1" m="1" x="237"/>
        <item h="1" m="1" x="247"/>
        <item h="1" m="1" x="208"/>
        <item h="1" m="1" x="170"/>
        <item h="1" m="1" x="282"/>
        <item h="1" m="1" x="243"/>
        <item h="1" m="1" x="204"/>
        <item h="1" m="1" x="166"/>
        <item h="1" m="1" x="278"/>
        <item h="1" m="1" x="239"/>
        <item h="1" m="1" x="200"/>
        <item h="1" m="1" x="162"/>
        <item h="1" m="1" x="274"/>
        <item h="1" m="1" x="235"/>
        <item h="1" m="1" x="197"/>
        <item h="1" m="1" x="160"/>
        <item h="1" m="1" x="272"/>
        <item h="1" m="1" x="233"/>
        <item h="1" m="1" x="195"/>
        <item h="1" m="1" x="158"/>
        <item h="1" m="1" x="269"/>
        <item h="1" m="1" x="230"/>
        <item h="1" m="1" x="192"/>
        <item h="1" m="1" x="155"/>
        <item h="1" m="1" x="266"/>
        <item h="1" m="1" x="227"/>
        <item h="1" m="1" x="189"/>
        <item h="1" m="1" x="152"/>
        <item h="1" m="1" x="263"/>
        <item h="1" m="1" x="225"/>
        <item h="1" m="1" x="187"/>
        <item h="1" m="1" x="150"/>
        <item h="1" m="1" x="271"/>
        <item h="1" m="1" x="232"/>
        <item h="1" m="1" x="194"/>
        <item h="1" m="1" x="157"/>
        <item h="1" m="1" x="268"/>
        <item h="1" m="1" x="229"/>
        <item h="1" m="1" x="191"/>
        <item h="1" m="1" x="154"/>
        <item h="1" m="1" x="265"/>
        <item h="1" m="1" x="226"/>
        <item h="1" m="1" x="188"/>
        <item h="1" m="1" x="151"/>
        <item h="1" m="1" x="262"/>
        <item h="1" m="1" x="224"/>
        <item h="1" m="1" x="186"/>
        <item h="1" m="1" x="299"/>
        <item h="1" m="1" x="261"/>
        <item h="1" m="1" x="223"/>
        <item h="1" m="1" x="185"/>
        <item h="1" m="1" x="297"/>
        <item h="1" m="1" x="259"/>
        <item h="1" m="1" x="220"/>
        <item h="1" m="1" x="182"/>
        <item h="1" m="1" x="294"/>
        <item h="1" m="1" x="256"/>
        <item h="1" m="1" x="217"/>
        <item h="1" m="1" x="179"/>
        <item h="1" m="1" x="291"/>
        <item h="1" m="1" x="253"/>
        <item h="1" m="1" x="214"/>
        <item h="1" m="1" x="298"/>
        <item h="1" m="1" x="260"/>
        <item h="1" m="1" x="222"/>
        <item h="1" m="1" x="184"/>
        <item h="1" m="1" x="296"/>
        <item h="1" m="1" x="258"/>
        <item h="1" m="1" x="219"/>
        <item h="1" m="1" x="181"/>
        <item h="1" m="1" x="293"/>
        <item h="1" m="1" x="255"/>
        <item h="1" m="1" x="216"/>
        <item h="1" m="1" x="178"/>
        <item h="1" m="1" x="290"/>
        <item h="1" m="1" x="252"/>
        <item h="1" m="1" x="213"/>
        <item h="1" m="1" x="176"/>
        <item h="1" m="1" x="288"/>
        <item h="1" m="1" x="250"/>
        <item h="1" m="1" x="211"/>
        <item h="1" m="1" x="173"/>
        <item h="1" m="1" x="285"/>
        <item h="1" m="1" x="246"/>
        <item h="1" m="1" x="207"/>
        <item h="1" m="1" x="169"/>
        <item h="1" m="1" x="281"/>
        <item h="1" m="1" x="242"/>
        <item h="1" m="1" x="203"/>
        <item h="1" m="1" x="165"/>
        <item h="1" m="1" x="277"/>
        <item h="1" m="1" x="238"/>
        <item h="1" m="1" x="199"/>
        <item h="1" m="1" x="174"/>
        <item h="1" m="1" x="286"/>
        <item h="1" m="1" x="248"/>
        <item h="1" m="1" x="209"/>
        <item h="1" m="1" x="171"/>
        <item h="1" m="1" x="283"/>
        <item h="1" m="1" x="244"/>
        <item h="1" m="1" x="205"/>
        <item h="1" m="1" x="167"/>
        <item h="1" m="1" x="279"/>
        <item h="1" m="1" x="240"/>
        <item h="1" m="1" x="201"/>
        <item h="1" m="1" x="163"/>
        <item h="1" m="1" x="275"/>
        <item h="1" m="1" x="236"/>
        <item h="1" m="1" x="198"/>
        <item h="1" m="1" x="161"/>
        <item h="1" m="1" x="273"/>
        <item h="1" m="1" x="234"/>
        <item h="1" m="1" x="196"/>
        <item h="1" m="1" x="159"/>
        <item h="1" m="1" x="270"/>
        <item h="1" m="1" x="231"/>
        <item h="1" m="1" x="193"/>
        <item h="1" m="1" x="156"/>
        <item h="1" m="1" x="267"/>
        <item h="1" m="1" x="228"/>
        <item h="1" m="1" x="190"/>
        <item h="1" m="1" x="153"/>
        <item h="1" m="1" x="26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x="143"/>
        <item x="144"/>
        <item x="145"/>
        <item x="146"/>
        <item x="147"/>
        <item x="148"/>
        <item x="149"/>
        <item t="default"/>
      </items>
    </pivotField>
    <pivotField axis="axisRow" numFmtId="20" showAll="0">
      <items count="25">
        <item x="0"/>
        <item x="1"/>
        <item x="2"/>
        <item x="3"/>
        <item x="4"/>
        <item x="5"/>
        <item x="6"/>
        <item x="7"/>
        <item x="8"/>
        <item x="9"/>
        <item x="10"/>
        <item x="11"/>
        <item x="12"/>
        <item x="13"/>
        <item x="14"/>
        <item x="15"/>
        <item x="16"/>
        <item x="17"/>
        <item x="18"/>
        <item x="19"/>
        <item x="20"/>
        <item x="21"/>
        <item x="22"/>
        <item x="23"/>
        <item t="default"/>
      </items>
    </pivotField>
    <pivotField dataField="1" numFmtId="178" showAll="0"/>
  </pivotFields>
  <rowFields count="1">
    <field x="1"/>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Fields count="1">
    <field x="0"/>
  </colFields>
  <colItems count="8">
    <i>
      <x v="293"/>
    </i>
    <i>
      <x v="294"/>
    </i>
    <i>
      <x v="295"/>
    </i>
    <i>
      <x v="296"/>
    </i>
    <i>
      <x v="297"/>
    </i>
    <i>
      <x v="298"/>
    </i>
    <i>
      <x v="299"/>
    </i>
    <i t="grand">
      <x/>
    </i>
  </colItems>
  <dataFields count="1">
    <dataField name="Sum of Consumption" fld="2" baseField="0" baseItem="0"/>
  </dataFields>
  <chartFormats count="37">
    <chartFormat chart="1" format="30" series="1">
      <pivotArea type="data" outline="0" fieldPosition="0">
        <references count="2">
          <reference field="4294967294" count="1" selected="0">
            <x v="0"/>
          </reference>
          <reference field="0" count="1" selected="0">
            <x v="120"/>
          </reference>
        </references>
      </pivotArea>
    </chartFormat>
    <chartFormat chart="1" format="31" series="1">
      <pivotArea type="data" outline="0" fieldPosition="0">
        <references count="2">
          <reference field="4294967294" count="1" selected="0">
            <x v="0"/>
          </reference>
          <reference field="0" count="1" selected="0">
            <x v="121"/>
          </reference>
        </references>
      </pivotArea>
    </chartFormat>
    <chartFormat chart="1" format="32" series="1">
      <pivotArea type="data" outline="0" fieldPosition="0">
        <references count="2">
          <reference field="4294967294" count="1" selected="0">
            <x v="0"/>
          </reference>
          <reference field="0" count="1" selected="0">
            <x v="122"/>
          </reference>
        </references>
      </pivotArea>
    </chartFormat>
    <chartFormat chart="1" format="33" series="1">
      <pivotArea type="data" outline="0" fieldPosition="0">
        <references count="2">
          <reference field="4294967294" count="1" selected="0">
            <x v="0"/>
          </reference>
          <reference field="0" count="1" selected="0">
            <x v="123"/>
          </reference>
        </references>
      </pivotArea>
    </chartFormat>
    <chartFormat chart="1" format="34" series="1">
      <pivotArea type="data" outline="0" fieldPosition="0">
        <references count="2">
          <reference field="4294967294" count="1" selected="0">
            <x v="0"/>
          </reference>
          <reference field="0" count="1" selected="0">
            <x v="124"/>
          </reference>
        </references>
      </pivotArea>
    </chartFormat>
    <chartFormat chart="1" format="35" series="1">
      <pivotArea type="data" outline="0" fieldPosition="0">
        <references count="2">
          <reference field="4294967294" count="1" selected="0">
            <x v="0"/>
          </reference>
          <reference field="0" count="1" selected="0">
            <x v="125"/>
          </reference>
        </references>
      </pivotArea>
    </chartFormat>
    <chartFormat chart="1" format="36" series="1">
      <pivotArea type="data" outline="0" fieldPosition="0">
        <references count="2">
          <reference field="4294967294" count="1" selected="0">
            <x v="0"/>
          </reference>
          <reference field="0" count="1" selected="0">
            <x v="126"/>
          </reference>
        </references>
      </pivotArea>
    </chartFormat>
    <chartFormat chart="1" format="37" series="1">
      <pivotArea type="data" outline="0" fieldPosition="0">
        <references count="2">
          <reference field="4294967294" count="1" selected="0">
            <x v="0"/>
          </reference>
          <reference field="0" count="1" selected="0">
            <x v="127"/>
          </reference>
        </references>
      </pivotArea>
    </chartFormat>
    <chartFormat chart="1" format="38" series="1">
      <pivotArea type="data" outline="0" fieldPosition="0">
        <references count="2">
          <reference field="4294967294" count="1" selected="0">
            <x v="0"/>
          </reference>
          <reference field="0" count="1" selected="0">
            <x v="128"/>
          </reference>
        </references>
      </pivotArea>
    </chartFormat>
    <chartFormat chart="1" format="39" series="1">
      <pivotArea type="data" outline="0" fieldPosition="0">
        <references count="2">
          <reference field="4294967294" count="1" selected="0">
            <x v="0"/>
          </reference>
          <reference field="0" count="1" selected="0">
            <x v="129"/>
          </reference>
        </references>
      </pivotArea>
    </chartFormat>
    <chartFormat chart="1" format="40" series="1">
      <pivotArea type="data" outline="0" fieldPosition="0">
        <references count="2">
          <reference field="4294967294" count="1" selected="0">
            <x v="0"/>
          </reference>
          <reference field="0" count="1" selected="0">
            <x v="130"/>
          </reference>
        </references>
      </pivotArea>
    </chartFormat>
    <chartFormat chart="1" format="41" series="1">
      <pivotArea type="data" outline="0" fieldPosition="0">
        <references count="2">
          <reference field="4294967294" count="1" selected="0">
            <x v="0"/>
          </reference>
          <reference field="0" count="1" selected="0">
            <x v="131"/>
          </reference>
        </references>
      </pivotArea>
    </chartFormat>
    <chartFormat chart="1" format="42" series="1">
      <pivotArea type="data" outline="0" fieldPosition="0">
        <references count="2">
          <reference field="4294967294" count="1" selected="0">
            <x v="0"/>
          </reference>
          <reference field="0" count="1" selected="0">
            <x v="132"/>
          </reference>
        </references>
      </pivotArea>
    </chartFormat>
    <chartFormat chart="1" format="43" series="1">
      <pivotArea type="data" outline="0" fieldPosition="0">
        <references count="2">
          <reference field="4294967294" count="1" selected="0">
            <x v="0"/>
          </reference>
          <reference field="0" count="1" selected="0">
            <x v="133"/>
          </reference>
        </references>
      </pivotArea>
    </chartFormat>
    <chartFormat chart="1" format="44" series="1">
      <pivotArea type="data" outline="0" fieldPosition="0">
        <references count="2">
          <reference field="4294967294" count="1" selected="0">
            <x v="0"/>
          </reference>
          <reference field="0" count="1" selected="0">
            <x v="134"/>
          </reference>
        </references>
      </pivotArea>
    </chartFormat>
    <chartFormat chart="1" format="45" series="1">
      <pivotArea type="data" outline="0" fieldPosition="0">
        <references count="2">
          <reference field="4294967294" count="1" selected="0">
            <x v="0"/>
          </reference>
          <reference field="0" count="1" selected="0">
            <x v="135"/>
          </reference>
        </references>
      </pivotArea>
    </chartFormat>
    <chartFormat chart="1" format="46" series="1">
      <pivotArea type="data" outline="0" fieldPosition="0">
        <references count="2">
          <reference field="4294967294" count="1" selected="0">
            <x v="0"/>
          </reference>
          <reference field="0" count="1" selected="0">
            <x v="136"/>
          </reference>
        </references>
      </pivotArea>
    </chartFormat>
    <chartFormat chart="1" format="47" series="1">
      <pivotArea type="data" outline="0" fieldPosition="0">
        <references count="2">
          <reference field="4294967294" count="1" selected="0">
            <x v="0"/>
          </reference>
          <reference field="0" count="1" selected="0">
            <x v="137"/>
          </reference>
        </references>
      </pivotArea>
    </chartFormat>
    <chartFormat chart="1" format="48" series="1">
      <pivotArea type="data" outline="0" fieldPosition="0">
        <references count="2">
          <reference field="4294967294" count="1" selected="0">
            <x v="0"/>
          </reference>
          <reference field="0" count="1" selected="0">
            <x v="138"/>
          </reference>
        </references>
      </pivotArea>
    </chartFormat>
    <chartFormat chart="1" format="49" series="1">
      <pivotArea type="data" outline="0" fieldPosition="0">
        <references count="2">
          <reference field="4294967294" count="1" selected="0">
            <x v="0"/>
          </reference>
          <reference field="0" count="1" selected="0">
            <x v="139"/>
          </reference>
        </references>
      </pivotArea>
    </chartFormat>
    <chartFormat chart="1" format="50" series="1">
      <pivotArea type="data" outline="0" fieldPosition="0">
        <references count="2">
          <reference field="4294967294" count="1" selected="0">
            <x v="0"/>
          </reference>
          <reference field="0" count="1" selected="0">
            <x v="140"/>
          </reference>
        </references>
      </pivotArea>
    </chartFormat>
    <chartFormat chart="1" format="51" series="1">
      <pivotArea type="data" outline="0" fieldPosition="0">
        <references count="2">
          <reference field="4294967294" count="1" selected="0">
            <x v="0"/>
          </reference>
          <reference field="0" count="1" selected="0">
            <x v="141"/>
          </reference>
        </references>
      </pivotArea>
    </chartFormat>
    <chartFormat chart="1" format="52" series="1">
      <pivotArea type="data" outline="0" fieldPosition="0">
        <references count="2">
          <reference field="4294967294" count="1" selected="0">
            <x v="0"/>
          </reference>
          <reference field="0" count="1" selected="0">
            <x v="142"/>
          </reference>
        </references>
      </pivotArea>
    </chartFormat>
    <chartFormat chart="1" format="53" series="1">
      <pivotArea type="data" outline="0" fieldPosition="0">
        <references count="2">
          <reference field="4294967294" count="1" selected="0">
            <x v="0"/>
          </reference>
          <reference field="0" count="1" selected="0">
            <x v="143"/>
          </reference>
        </references>
      </pivotArea>
    </chartFormat>
    <chartFormat chart="1" format="54" series="1">
      <pivotArea type="data" outline="0" fieldPosition="0">
        <references count="2">
          <reference field="4294967294" count="1" selected="0">
            <x v="0"/>
          </reference>
          <reference field="0" count="1" selected="0">
            <x v="144"/>
          </reference>
        </references>
      </pivotArea>
    </chartFormat>
    <chartFormat chart="1" format="55" series="1">
      <pivotArea type="data" outline="0" fieldPosition="0">
        <references count="2">
          <reference field="4294967294" count="1" selected="0">
            <x v="0"/>
          </reference>
          <reference field="0" count="1" selected="0">
            <x v="145"/>
          </reference>
        </references>
      </pivotArea>
    </chartFormat>
    <chartFormat chart="1" format="56" series="1">
      <pivotArea type="data" outline="0" fieldPosition="0">
        <references count="2">
          <reference field="4294967294" count="1" selected="0">
            <x v="0"/>
          </reference>
          <reference field="0" count="1" selected="0">
            <x v="146"/>
          </reference>
        </references>
      </pivotArea>
    </chartFormat>
    <chartFormat chart="1" format="57" series="1">
      <pivotArea type="data" outline="0" fieldPosition="0">
        <references count="2">
          <reference field="4294967294" count="1" selected="0">
            <x v="0"/>
          </reference>
          <reference field="0" count="1" selected="0">
            <x v="147"/>
          </reference>
        </references>
      </pivotArea>
    </chartFormat>
    <chartFormat chart="1" format="58" series="1">
      <pivotArea type="data" outline="0" fieldPosition="0">
        <references count="2">
          <reference field="4294967294" count="1" selected="0">
            <x v="0"/>
          </reference>
          <reference field="0" count="1" selected="0">
            <x v="148"/>
          </reference>
        </references>
      </pivotArea>
    </chartFormat>
    <chartFormat chart="1" format="59" series="1">
      <pivotArea type="data" outline="0" fieldPosition="0">
        <references count="2">
          <reference field="4294967294" count="1" selected="0">
            <x v="0"/>
          </reference>
          <reference field="0" count="1" selected="0">
            <x v="149"/>
          </reference>
        </references>
      </pivotArea>
    </chartFormat>
    <chartFormat chart="1" format="60" series="1">
      <pivotArea type="data" outline="0" fieldPosition="0">
        <references count="2">
          <reference field="4294967294" count="1" selected="0">
            <x v="0"/>
          </reference>
          <reference field="0" count="1" selected="0">
            <x v="293"/>
          </reference>
        </references>
      </pivotArea>
    </chartFormat>
    <chartFormat chart="1" format="61" series="1">
      <pivotArea type="data" outline="0" fieldPosition="0">
        <references count="2">
          <reference field="4294967294" count="1" selected="0">
            <x v="0"/>
          </reference>
          <reference field="0" count="1" selected="0">
            <x v="294"/>
          </reference>
        </references>
      </pivotArea>
    </chartFormat>
    <chartFormat chart="1" format="62" series="1">
      <pivotArea type="data" outline="0" fieldPosition="0">
        <references count="2">
          <reference field="4294967294" count="1" selected="0">
            <x v="0"/>
          </reference>
          <reference field="0" count="1" selected="0">
            <x v="295"/>
          </reference>
        </references>
      </pivotArea>
    </chartFormat>
    <chartFormat chart="1" format="63" series="1">
      <pivotArea type="data" outline="0" fieldPosition="0">
        <references count="2">
          <reference field="4294967294" count="1" selected="0">
            <x v="0"/>
          </reference>
          <reference field="0" count="1" selected="0">
            <x v="296"/>
          </reference>
        </references>
      </pivotArea>
    </chartFormat>
    <chartFormat chart="1" format="64" series="1">
      <pivotArea type="data" outline="0" fieldPosition="0">
        <references count="2">
          <reference field="4294967294" count="1" selected="0">
            <x v="0"/>
          </reference>
          <reference field="0" count="1" selected="0">
            <x v="297"/>
          </reference>
        </references>
      </pivotArea>
    </chartFormat>
    <chartFormat chart="1" format="65" series="1">
      <pivotArea type="data" outline="0" fieldPosition="0">
        <references count="2">
          <reference field="4294967294" count="1" selected="0">
            <x v="0"/>
          </reference>
          <reference field="0" count="1" selected="0">
            <x v="298"/>
          </reference>
        </references>
      </pivotArea>
    </chartFormat>
    <chartFormat chart="1" format="66" series="1">
      <pivotArea type="data" outline="0" fieldPosition="0">
        <references count="2">
          <reference field="4294967294" count="1" selected="0">
            <x v="0"/>
          </reference>
          <reference field="0" count="1" selected="0">
            <x v="299"/>
          </reference>
        </references>
      </pivotArea>
    </chartFormat>
  </chartFormat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1" cacheId="4" applyNumberFormats="0" applyBorderFormats="0" applyFontFormats="0" applyPatternFormats="0" applyAlignmentFormats="0" applyWidthHeightFormats="1" dataCaption="Values" updatedVersion="4" minRefreshableVersion="3" showCalcMbrs="0" useAutoFormatting="1" itemPrintTitles="1" createdVersion="3" indent="0" outline="1" outlineData="1" multipleFieldFilters="0" chartFormat="2">
  <location ref="M80:N82" firstHeaderRow="1" firstDataRow="1" firstDataCol="1"/>
  <pivotFields count="11">
    <pivotField axis="axisRow" showAll="0">
      <items count="10">
        <item m="1" x="5"/>
        <item m="1" x="6"/>
        <item m="1" x="4"/>
        <item m="1" x="7"/>
        <item m="1" x="8"/>
        <item m="1" x="1"/>
        <item m="1" x="3"/>
        <item m="1" x="2"/>
        <item x="0"/>
        <item t="default"/>
      </items>
    </pivotField>
    <pivotField showAll="0"/>
    <pivotField showAll="0"/>
    <pivotField showAll="0"/>
    <pivotField numFmtId="185" showAll="0"/>
    <pivotField showAll="0"/>
    <pivotField numFmtId="185" showAll="0"/>
    <pivotField numFmtId="9" showAll="0"/>
    <pivotField numFmtId="171" showAll="0"/>
    <pivotField numFmtId="171" showAll="0"/>
    <pivotField dataField="1" numFmtId="186" showAll="0"/>
  </pivotFields>
  <rowFields count="1">
    <field x="0"/>
  </rowFields>
  <rowItems count="2">
    <i>
      <x v="8"/>
    </i>
    <i t="grand">
      <x/>
    </i>
  </rowItems>
  <colItems count="1">
    <i/>
  </colItems>
  <dataFields count="1">
    <dataField name="Sum of Estimated Annual Usage, kL" fld="10" baseField="0" baseItem="0"/>
  </dataFields>
  <chartFormats count="1">
    <chartFormat chart="1"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pivotTableDefinition>
</file>

<file path=xl/pivotTables/pivotTable4.xml><?xml version="1.0" encoding="utf-8"?>
<pivotTableDefinition xmlns="http://schemas.openxmlformats.org/spreadsheetml/2006/main" name="PivotTable3" cacheId="3" applyNumberFormats="0" applyBorderFormats="0" applyFontFormats="0" applyPatternFormats="0" applyAlignmentFormats="0" applyWidthHeightFormats="1" dataCaption="Values" updatedVersion="4" minRefreshableVersion="3" showCalcMbrs="0" useAutoFormatting="1" itemPrintTitles="1" createdVersion="3" indent="0" outline="1" outlineData="1" multipleFieldFilters="0" chartFormat="5">
  <location ref="M60:N65" firstHeaderRow="1" firstDataRow="1" firstDataCol="1"/>
  <pivotFields count="11">
    <pivotField axis="axisRow" showAll="0">
      <items count="7">
        <item x="0"/>
        <item m="1" x="4"/>
        <item m="1" x="5"/>
        <item x="1"/>
        <item x="2"/>
        <item x="3"/>
        <item t="default"/>
      </items>
    </pivotField>
    <pivotField showAll="0"/>
    <pivotField showAll="0"/>
    <pivotField showAll="0"/>
    <pivotField numFmtId="184" showAll="0"/>
    <pivotField showAll="0"/>
    <pivotField numFmtId="184" showAll="0"/>
    <pivotField numFmtId="9" showAll="0"/>
    <pivotField numFmtId="171" showAll="0"/>
    <pivotField numFmtId="171" showAll="0"/>
    <pivotField dataField="1" numFmtId="170" showAll="0" defaultSubtotal="0"/>
  </pivotFields>
  <rowFields count="1">
    <field x="0"/>
  </rowFields>
  <rowItems count="5">
    <i>
      <x/>
    </i>
    <i>
      <x v="3"/>
    </i>
    <i>
      <x v="4"/>
    </i>
    <i>
      <x v="5"/>
    </i>
    <i t="grand">
      <x/>
    </i>
  </rowItems>
  <colItems count="1">
    <i/>
  </colItems>
  <dataFields count="1">
    <dataField name="Sum of Estimated Annual Usage, GJ" fld="10" baseField="0" baseItem="0"/>
  </dataFields>
  <chartFormats count="1">
    <chartFormat chart="1" format="1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pivotTableDefinition>
</file>

<file path=xl/pivotTables/pivotTable5.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4" minRefreshableVersion="3" showCalcMbrs="0" useAutoFormatting="1" itemPrintTitles="1" createdVersion="3" indent="0" outline="1" outlineData="1" multipleFieldFilters="0" chartFormat="4">
  <location ref="M6:N18" firstHeaderRow="1" firstDataRow="1" firstDataCol="1"/>
  <pivotFields count="11">
    <pivotField axis="axisRow" showAll="0">
      <items count="16">
        <item x="0"/>
        <item m="1" x="13"/>
        <item m="1" x="14"/>
        <item x="7"/>
        <item m="1" x="11"/>
        <item m="1" x="12"/>
        <item x="8"/>
        <item x="9"/>
        <item x="10"/>
        <item x="1"/>
        <item x="2"/>
        <item x="3"/>
        <item x="4"/>
        <item x="5"/>
        <item x="6"/>
        <item t="default"/>
      </items>
    </pivotField>
    <pivotField showAll="0"/>
    <pivotField showAll="0"/>
    <pivotField showAll="0"/>
    <pivotField numFmtId="183" showAll="0"/>
    <pivotField showAll="0"/>
    <pivotField numFmtId="174" showAll="0"/>
    <pivotField numFmtId="9" showAll="0"/>
    <pivotField numFmtId="171" showAll="0"/>
    <pivotField numFmtId="171" showAll="0"/>
    <pivotField dataField="1" numFmtId="176" showAll="0" defaultSubtotal="0"/>
  </pivotFields>
  <rowFields count="1">
    <field x="0"/>
  </rowFields>
  <rowItems count="12">
    <i>
      <x/>
    </i>
    <i>
      <x v="3"/>
    </i>
    <i>
      <x v="6"/>
    </i>
    <i>
      <x v="7"/>
    </i>
    <i>
      <x v="8"/>
    </i>
    <i>
      <x v="9"/>
    </i>
    <i>
      <x v="10"/>
    </i>
    <i>
      <x v="11"/>
    </i>
    <i>
      <x v="12"/>
    </i>
    <i>
      <x v="13"/>
    </i>
    <i>
      <x v="14"/>
    </i>
    <i t="grand">
      <x/>
    </i>
  </rowItems>
  <colItems count="1">
    <i/>
  </colItems>
  <dataFields count="1">
    <dataField name="Sum of Estimated Annual Usage, kWh" fld="10" baseField="0" baseItem="0"/>
  </dataFields>
  <chartFormats count="1">
    <chartFormat chart="1"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3" Type="http://schemas.openxmlformats.org/officeDocument/2006/relationships/pivotTable" Target="../pivotTables/pivotTable5.xml"/><Relationship Id="rId2" Type="http://schemas.openxmlformats.org/officeDocument/2006/relationships/pivotTable" Target="../pivotTables/pivotTable4.xml"/><Relationship Id="rId1" Type="http://schemas.openxmlformats.org/officeDocument/2006/relationships/pivotTable" Target="../pivotTables/pivotTable3.xm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52"/>
  <sheetViews>
    <sheetView showGridLines="0" topLeftCell="B1" zoomScale="80" zoomScaleNormal="80" workbookViewId="0">
      <selection activeCell="P48" sqref="P48"/>
    </sheetView>
  </sheetViews>
  <sheetFormatPr defaultRowHeight="12.75" x14ac:dyDescent="0.2"/>
  <cols>
    <col min="1" max="1" width="3.5703125" customWidth="1"/>
    <col min="9" max="11" width="40.7109375" customWidth="1"/>
  </cols>
  <sheetData>
    <row r="1" spans="2:11" x14ac:dyDescent="0.2">
      <c r="B1" s="253"/>
      <c r="C1" s="253"/>
      <c r="D1" s="253"/>
      <c r="E1" s="253"/>
      <c r="F1" s="253"/>
      <c r="G1" s="253"/>
      <c r="H1" s="253"/>
    </row>
    <row r="2" spans="2:11" x14ac:dyDescent="0.2">
      <c r="B2" s="253"/>
      <c r="C2" s="253"/>
      <c r="D2" s="253"/>
      <c r="E2" s="253"/>
      <c r="F2" s="253"/>
      <c r="G2" s="253"/>
      <c r="H2" s="253"/>
    </row>
    <row r="3" spans="2:11" x14ac:dyDescent="0.2">
      <c r="B3" s="253"/>
      <c r="C3" s="253"/>
      <c r="D3" s="253"/>
      <c r="E3" s="253"/>
      <c r="F3" s="253"/>
      <c r="G3" s="253"/>
      <c r="H3" s="253"/>
    </row>
    <row r="4" spans="2:11" x14ac:dyDescent="0.2">
      <c r="B4" s="253"/>
      <c r="C4" s="253"/>
      <c r="D4" s="253"/>
      <c r="E4" s="253"/>
      <c r="F4" s="253"/>
      <c r="G4" s="253"/>
      <c r="H4" s="253"/>
    </row>
    <row r="5" spans="2:11" x14ac:dyDescent="0.2">
      <c r="B5" s="253"/>
      <c r="C5" s="253"/>
      <c r="D5" s="253"/>
      <c r="E5" s="253"/>
      <c r="F5" s="253"/>
      <c r="G5" s="253"/>
      <c r="H5" s="253"/>
    </row>
    <row r="6" spans="2:11" ht="13.5" thickBot="1" x14ac:dyDescent="0.25">
      <c r="B6" s="253"/>
      <c r="C6" s="253"/>
      <c r="D6" s="253"/>
      <c r="E6" s="253"/>
      <c r="F6" s="253"/>
      <c r="G6" s="253"/>
      <c r="H6" s="253"/>
    </row>
    <row r="7" spans="2:11" x14ac:dyDescent="0.2">
      <c r="B7" s="247" t="s">
        <v>239</v>
      </c>
      <c r="C7" s="248"/>
      <c r="D7" s="248"/>
      <c r="E7" s="248"/>
      <c r="F7" s="248"/>
      <c r="G7" s="248"/>
      <c r="H7" s="249"/>
    </row>
    <row r="8" spans="2:11" ht="20.25" x14ac:dyDescent="0.3">
      <c r="B8" s="250"/>
      <c r="C8" s="251"/>
      <c r="D8" s="251"/>
      <c r="E8" s="251"/>
      <c r="F8" s="251"/>
      <c r="G8" s="251"/>
      <c r="H8" s="252"/>
      <c r="I8" s="243" t="s">
        <v>310</v>
      </c>
    </row>
    <row r="9" spans="2:11" x14ac:dyDescent="0.2">
      <c r="B9" s="250"/>
      <c r="C9" s="251"/>
      <c r="D9" s="251"/>
      <c r="E9" s="251"/>
      <c r="F9" s="251"/>
      <c r="G9" s="251"/>
      <c r="H9" s="252"/>
    </row>
    <row r="10" spans="2:11" x14ac:dyDescent="0.2">
      <c r="B10" s="250"/>
      <c r="C10" s="251"/>
      <c r="D10" s="251"/>
      <c r="E10" s="251"/>
      <c r="F10" s="251"/>
      <c r="G10" s="251"/>
      <c r="H10" s="252"/>
      <c r="I10" s="164" t="s">
        <v>240</v>
      </c>
      <c r="J10" s="166" t="s">
        <v>242</v>
      </c>
      <c r="K10" s="167" t="s">
        <v>243</v>
      </c>
    </row>
    <row r="11" spans="2:11" ht="12.75" customHeight="1" thickBot="1" x14ac:dyDescent="0.25">
      <c r="B11" s="254" t="s">
        <v>307</v>
      </c>
      <c r="C11" s="255"/>
      <c r="D11" s="255"/>
      <c r="E11" s="255"/>
      <c r="F11" s="255"/>
      <c r="G11" s="255"/>
      <c r="H11" s="256"/>
      <c r="I11" s="165" t="s">
        <v>241</v>
      </c>
    </row>
    <row r="12" spans="2:11" x14ac:dyDescent="0.2">
      <c r="B12" s="257"/>
      <c r="C12" s="255"/>
      <c r="D12" s="255"/>
      <c r="E12" s="255"/>
      <c r="F12" s="255"/>
      <c r="G12" s="255"/>
      <c r="H12" s="255"/>
      <c r="I12" s="244" t="s">
        <v>308</v>
      </c>
      <c r="J12" s="244" t="s">
        <v>309</v>
      </c>
      <c r="K12" s="244" t="s">
        <v>251</v>
      </c>
    </row>
    <row r="13" spans="2:11" x14ac:dyDescent="0.2">
      <c r="B13" s="257"/>
      <c r="C13" s="255"/>
      <c r="D13" s="255"/>
      <c r="E13" s="255"/>
      <c r="F13" s="255"/>
      <c r="G13" s="255"/>
      <c r="H13" s="255"/>
      <c r="I13" s="245"/>
      <c r="J13" s="245"/>
      <c r="K13" s="245"/>
    </row>
    <row r="14" spans="2:11" x14ac:dyDescent="0.2">
      <c r="B14" s="257"/>
      <c r="C14" s="255"/>
      <c r="D14" s="255"/>
      <c r="E14" s="255"/>
      <c r="F14" s="255"/>
      <c r="G14" s="255"/>
      <c r="H14" s="255"/>
      <c r="I14" s="245"/>
      <c r="J14" s="245"/>
      <c r="K14" s="245"/>
    </row>
    <row r="15" spans="2:11" x14ac:dyDescent="0.2">
      <c r="B15" s="257"/>
      <c r="C15" s="255"/>
      <c r="D15" s="255"/>
      <c r="E15" s="255"/>
      <c r="F15" s="255"/>
      <c r="G15" s="255"/>
      <c r="H15" s="255"/>
      <c r="I15" s="245"/>
      <c r="J15" s="245"/>
      <c r="K15" s="245"/>
    </row>
    <row r="16" spans="2:11" x14ac:dyDescent="0.2">
      <c r="B16" s="257"/>
      <c r="C16" s="255"/>
      <c r="D16" s="255"/>
      <c r="E16" s="255"/>
      <c r="F16" s="255"/>
      <c r="G16" s="255"/>
      <c r="H16" s="255"/>
      <c r="I16" s="245"/>
      <c r="J16" s="245"/>
      <c r="K16" s="245"/>
    </row>
    <row r="17" spans="2:11" x14ac:dyDescent="0.2">
      <c r="B17" s="257"/>
      <c r="C17" s="255"/>
      <c r="D17" s="255"/>
      <c r="E17" s="255"/>
      <c r="F17" s="255"/>
      <c r="G17" s="255"/>
      <c r="H17" s="255"/>
      <c r="I17" s="245"/>
      <c r="J17" s="245"/>
      <c r="K17" s="245"/>
    </row>
    <row r="18" spans="2:11" x14ac:dyDescent="0.2">
      <c r="B18" s="257"/>
      <c r="C18" s="255"/>
      <c r="D18" s="255"/>
      <c r="E18" s="255"/>
      <c r="F18" s="255"/>
      <c r="G18" s="255"/>
      <c r="H18" s="255"/>
      <c r="I18" s="245"/>
      <c r="J18" s="245"/>
      <c r="K18" s="245"/>
    </row>
    <row r="19" spans="2:11" x14ac:dyDescent="0.2">
      <c r="B19" s="257"/>
      <c r="C19" s="255"/>
      <c r="D19" s="255"/>
      <c r="E19" s="255"/>
      <c r="F19" s="255"/>
      <c r="G19" s="255"/>
      <c r="H19" s="255"/>
      <c r="I19" s="245"/>
      <c r="J19" s="245"/>
      <c r="K19" s="245"/>
    </row>
    <row r="20" spans="2:11" x14ac:dyDescent="0.2">
      <c r="B20" s="257"/>
      <c r="C20" s="255"/>
      <c r="D20" s="255"/>
      <c r="E20" s="255"/>
      <c r="F20" s="255"/>
      <c r="G20" s="255"/>
      <c r="H20" s="255"/>
      <c r="I20" s="245"/>
      <c r="J20" s="245"/>
      <c r="K20" s="245"/>
    </row>
    <row r="21" spans="2:11" x14ac:dyDescent="0.2">
      <c r="B21" s="257"/>
      <c r="C21" s="255"/>
      <c r="D21" s="255"/>
      <c r="E21" s="255"/>
      <c r="F21" s="255"/>
      <c r="G21" s="255"/>
      <c r="H21" s="255"/>
      <c r="I21" s="245"/>
      <c r="J21" s="245"/>
      <c r="K21" s="245"/>
    </row>
    <row r="22" spans="2:11" x14ac:dyDescent="0.2">
      <c r="B22" s="257"/>
      <c r="C22" s="255"/>
      <c r="D22" s="255"/>
      <c r="E22" s="255"/>
      <c r="F22" s="255"/>
      <c r="G22" s="255"/>
      <c r="H22" s="255"/>
      <c r="I22" s="245"/>
      <c r="J22" s="245"/>
      <c r="K22" s="245"/>
    </row>
    <row r="23" spans="2:11" x14ac:dyDescent="0.2">
      <c r="B23" s="257"/>
      <c r="C23" s="255"/>
      <c r="D23" s="255"/>
      <c r="E23" s="255"/>
      <c r="F23" s="255"/>
      <c r="G23" s="255"/>
      <c r="H23" s="255"/>
      <c r="I23" s="245"/>
      <c r="J23" s="245"/>
      <c r="K23" s="245"/>
    </row>
    <row r="24" spans="2:11" x14ac:dyDescent="0.2">
      <c r="B24" s="257"/>
      <c r="C24" s="255"/>
      <c r="D24" s="255"/>
      <c r="E24" s="255"/>
      <c r="F24" s="255"/>
      <c r="G24" s="255"/>
      <c r="H24" s="255"/>
      <c r="I24" s="245"/>
      <c r="J24" s="245"/>
      <c r="K24" s="245"/>
    </row>
    <row r="25" spans="2:11" x14ac:dyDescent="0.2">
      <c r="B25" s="257"/>
      <c r="C25" s="255"/>
      <c r="D25" s="255"/>
      <c r="E25" s="255"/>
      <c r="F25" s="255"/>
      <c r="G25" s="255"/>
      <c r="H25" s="255"/>
      <c r="I25" s="245"/>
      <c r="J25" s="245"/>
      <c r="K25" s="245"/>
    </row>
    <row r="26" spans="2:11" x14ac:dyDescent="0.2">
      <c r="B26" s="257"/>
      <c r="C26" s="255"/>
      <c r="D26" s="255"/>
      <c r="E26" s="255"/>
      <c r="F26" s="255"/>
      <c r="G26" s="255"/>
      <c r="H26" s="255"/>
      <c r="I26" s="245"/>
      <c r="J26" s="245"/>
      <c r="K26" s="245"/>
    </row>
    <row r="27" spans="2:11" x14ac:dyDescent="0.2">
      <c r="B27" s="257"/>
      <c r="C27" s="255"/>
      <c r="D27" s="255"/>
      <c r="E27" s="255"/>
      <c r="F27" s="255"/>
      <c r="G27" s="255"/>
      <c r="H27" s="255"/>
      <c r="I27" s="245"/>
      <c r="J27" s="245"/>
      <c r="K27" s="245"/>
    </row>
    <row r="28" spans="2:11" x14ac:dyDescent="0.2">
      <c r="B28" s="257"/>
      <c r="C28" s="255"/>
      <c r="D28" s="255"/>
      <c r="E28" s="255"/>
      <c r="F28" s="255"/>
      <c r="G28" s="255"/>
      <c r="H28" s="255"/>
      <c r="I28" s="245"/>
      <c r="J28" s="245"/>
      <c r="K28" s="245"/>
    </row>
    <row r="29" spans="2:11" x14ac:dyDescent="0.2">
      <c r="B29" s="257"/>
      <c r="C29" s="255"/>
      <c r="D29" s="255"/>
      <c r="E29" s="255"/>
      <c r="F29" s="255"/>
      <c r="G29" s="255"/>
      <c r="H29" s="255"/>
      <c r="I29" s="245"/>
      <c r="J29" s="245"/>
      <c r="K29" s="245"/>
    </row>
    <row r="30" spans="2:11" x14ac:dyDescent="0.2">
      <c r="B30" s="257"/>
      <c r="C30" s="255"/>
      <c r="D30" s="255"/>
      <c r="E30" s="255"/>
      <c r="F30" s="255"/>
      <c r="G30" s="255"/>
      <c r="H30" s="255"/>
      <c r="I30" s="245"/>
      <c r="J30" s="245"/>
      <c r="K30" s="245"/>
    </row>
    <row r="31" spans="2:11" x14ac:dyDescent="0.2">
      <c r="B31" s="257"/>
      <c r="C31" s="255"/>
      <c r="D31" s="255"/>
      <c r="E31" s="255"/>
      <c r="F31" s="255"/>
      <c r="G31" s="255"/>
      <c r="H31" s="255"/>
      <c r="I31" s="245"/>
      <c r="J31" s="245"/>
      <c r="K31" s="245"/>
    </row>
    <row r="32" spans="2:11" x14ac:dyDescent="0.2">
      <c r="B32" s="257"/>
      <c r="C32" s="255"/>
      <c r="D32" s="255"/>
      <c r="E32" s="255"/>
      <c r="F32" s="255"/>
      <c r="G32" s="255"/>
      <c r="H32" s="255"/>
      <c r="I32" s="245"/>
      <c r="J32" s="245"/>
      <c r="K32" s="245"/>
    </row>
    <row r="33" spans="2:11" x14ac:dyDescent="0.2">
      <c r="B33" s="257"/>
      <c r="C33" s="255"/>
      <c r="D33" s="255"/>
      <c r="E33" s="255"/>
      <c r="F33" s="255"/>
      <c r="G33" s="255"/>
      <c r="H33" s="255"/>
      <c r="I33" s="245"/>
      <c r="J33" s="245"/>
      <c r="K33" s="245"/>
    </row>
    <row r="34" spans="2:11" x14ac:dyDescent="0.2">
      <c r="B34" s="257"/>
      <c r="C34" s="255"/>
      <c r="D34" s="255"/>
      <c r="E34" s="255"/>
      <c r="F34" s="255"/>
      <c r="G34" s="255"/>
      <c r="H34" s="255"/>
      <c r="I34" s="245"/>
      <c r="J34" s="245"/>
      <c r="K34" s="245"/>
    </row>
    <row r="35" spans="2:11" x14ac:dyDescent="0.2">
      <c r="B35" s="257"/>
      <c r="C35" s="255"/>
      <c r="D35" s="255"/>
      <c r="E35" s="255"/>
      <c r="F35" s="255"/>
      <c r="G35" s="255"/>
      <c r="H35" s="255"/>
      <c r="I35" s="245"/>
      <c r="J35" s="245"/>
      <c r="K35" s="245"/>
    </row>
    <row r="36" spans="2:11" x14ac:dyDescent="0.2">
      <c r="B36" s="257"/>
      <c r="C36" s="255"/>
      <c r="D36" s="255"/>
      <c r="E36" s="255"/>
      <c r="F36" s="255"/>
      <c r="G36" s="255"/>
      <c r="H36" s="255"/>
      <c r="I36" s="245"/>
      <c r="J36" s="245"/>
      <c r="K36" s="245"/>
    </row>
    <row r="37" spans="2:11" x14ac:dyDescent="0.2">
      <c r="B37" s="257"/>
      <c r="C37" s="255"/>
      <c r="D37" s="255"/>
      <c r="E37" s="255"/>
      <c r="F37" s="255"/>
      <c r="G37" s="255"/>
      <c r="H37" s="255"/>
      <c r="I37" s="245"/>
      <c r="J37" s="245"/>
      <c r="K37" s="245"/>
    </row>
    <row r="38" spans="2:11" x14ac:dyDescent="0.2">
      <c r="B38" s="257"/>
      <c r="C38" s="255"/>
      <c r="D38" s="255"/>
      <c r="E38" s="255"/>
      <c r="F38" s="255"/>
      <c r="G38" s="255"/>
      <c r="H38" s="255"/>
      <c r="I38" s="245"/>
      <c r="J38" s="245"/>
      <c r="K38" s="245"/>
    </row>
    <row r="39" spans="2:11" x14ac:dyDescent="0.2">
      <c r="B39" s="257"/>
      <c r="C39" s="255"/>
      <c r="D39" s="255"/>
      <c r="E39" s="255"/>
      <c r="F39" s="255"/>
      <c r="G39" s="255"/>
      <c r="H39" s="255"/>
      <c r="I39" s="245"/>
      <c r="J39" s="245"/>
      <c r="K39" s="245"/>
    </row>
    <row r="40" spans="2:11" x14ac:dyDescent="0.2">
      <c r="B40" s="257"/>
      <c r="C40" s="255"/>
      <c r="D40" s="255"/>
      <c r="E40" s="255"/>
      <c r="F40" s="255"/>
      <c r="G40" s="255"/>
      <c r="H40" s="255"/>
      <c r="I40" s="245"/>
      <c r="J40" s="245"/>
      <c r="K40" s="245"/>
    </row>
    <row r="41" spans="2:11" x14ac:dyDescent="0.2">
      <c r="B41" s="257"/>
      <c r="C41" s="255"/>
      <c r="D41" s="255"/>
      <c r="E41" s="255"/>
      <c r="F41" s="255"/>
      <c r="G41" s="255"/>
      <c r="H41" s="255"/>
      <c r="I41" s="245"/>
      <c r="J41" s="245"/>
      <c r="K41" s="245"/>
    </row>
    <row r="42" spans="2:11" x14ac:dyDescent="0.2">
      <c r="B42" s="257"/>
      <c r="C42" s="255"/>
      <c r="D42" s="255"/>
      <c r="E42" s="255"/>
      <c r="F42" s="255"/>
      <c r="G42" s="255"/>
      <c r="H42" s="255"/>
      <c r="I42" s="245"/>
      <c r="J42" s="245"/>
      <c r="K42" s="245"/>
    </row>
    <row r="43" spans="2:11" x14ac:dyDescent="0.2">
      <c r="B43" s="257"/>
      <c r="C43" s="255"/>
      <c r="D43" s="255"/>
      <c r="E43" s="255"/>
      <c r="F43" s="255"/>
      <c r="G43" s="255"/>
      <c r="H43" s="255"/>
      <c r="I43" s="245"/>
      <c r="J43" s="245"/>
      <c r="K43" s="245"/>
    </row>
    <row r="44" spans="2:11" x14ac:dyDescent="0.2">
      <c r="B44" s="257"/>
      <c r="C44" s="255"/>
      <c r="D44" s="255"/>
      <c r="E44" s="255"/>
      <c r="F44" s="255"/>
      <c r="G44" s="255"/>
      <c r="H44" s="255"/>
      <c r="I44" s="245"/>
      <c r="J44" s="245"/>
      <c r="K44" s="245"/>
    </row>
    <row r="45" spans="2:11" ht="13.5" thickBot="1" x14ac:dyDescent="0.25">
      <c r="B45" s="258"/>
      <c r="C45" s="259"/>
      <c r="D45" s="259"/>
      <c r="E45" s="259"/>
      <c r="F45" s="259"/>
      <c r="G45" s="259"/>
      <c r="H45" s="259"/>
      <c r="I45" s="246"/>
      <c r="J45" s="246"/>
      <c r="K45" s="246"/>
    </row>
    <row r="46" spans="2:11" x14ac:dyDescent="0.2">
      <c r="B46" s="144"/>
      <c r="C46" s="144"/>
      <c r="D46" s="144"/>
      <c r="E46" s="144"/>
      <c r="F46" s="144"/>
      <c r="G46" s="144"/>
      <c r="H46" s="144"/>
      <c r="I46" s="231"/>
      <c r="J46" s="231"/>
      <c r="K46" s="231"/>
    </row>
    <row r="47" spans="2:11" ht="36" customHeight="1" x14ac:dyDescent="0.2">
      <c r="B47" s="143"/>
      <c r="C47" s="143"/>
      <c r="D47" s="143"/>
      <c r="E47" s="143"/>
      <c r="F47" s="143"/>
      <c r="G47" s="143"/>
      <c r="H47" s="143"/>
    </row>
    <row r="48" spans="2:11" ht="36" customHeight="1" x14ac:dyDescent="0.2">
      <c r="B48" t="s">
        <v>311</v>
      </c>
    </row>
    <row r="49" spans="2:2" ht="36" customHeight="1" x14ac:dyDescent="0.2">
      <c r="B49" t="s">
        <v>312</v>
      </c>
    </row>
    <row r="50" spans="2:2" ht="36" customHeight="1" x14ac:dyDescent="0.2">
      <c r="B50" t="s">
        <v>313</v>
      </c>
    </row>
    <row r="51" spans="2:2" ht="36" customHeight="1" x14ac:dyDescent="0.2"/>
    <row r="52" spans="2:2" ht="36" customHeight="1" x14ac:dyDescent="0.2"/>
  </sheetData>
  <mergeCells count="6">
    <mergeCell ref="J12:J45"/>
    <mergeCell ref="K12:K45"/>
    <mergeCell ref="B7:H10"/>
    <mergeCell ref="B1:H6"/>
    <mergeCell ref="B11:H45"/>
    <mergeCell ref="I12:I4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M3601"/>
  <sheetViews>
    <sheetView showGridLines="0" zoomScale="80" zoomScaleNormal="80" workbookViewId="0">
      <selection activeCell="F31" sqref="F31"/>
    </sheetView>
  </sheetViews>
  <sheetFormatPr defaultRowHeight="12.75" x14ac:dyDescent="0.2"/>
  <cols>
    <col min="1" max="1" width="10.85546875" bestFit="1" customWidth="1"/>
    <col min="2" max="2" width="6" bestFit="1" customWidth="1"/>
    <col min="3" max="3" width="13.7109375" style="104" bestFit="1" customWidth="1"/>
    <col min="4" max="4" width="15.28515625" customWidth="1"/>
    <col min="5" max="5" width="22.42578125" bestFit="1" customWidth="1"/>
    <col min="6" max="6" width="19.140625" customWidth="1"/>
    <col min="7" max="12" width="10.85546875" bestFit="1" customWidth="1"/>
    <col min="13" max="13" width="12.42578125" bestFit="1" customWidth="1"/>
    <col min="14" max="14" width="9.85546875" bestFit="1" customWidth="1"/>
    <col min="15" max="35" width="10.85546875" bestFit="1" customWidth="1"/>
    <col min="36" max="36" width="12.42578125" bestFit="1" customWidth="1"/>
    <col min="37" max="42" width="9.85546875" bestFit="1" customWidth="1"/>
    <col min="43" max="64" width="10.85546875" bestFit="1" customWidth="1"/>
    <col min="65" max="73" width="9.85546875" bestFit="1" customWidth="1"/>
    <col min="74" max="94" width="10.85546875" bestFit="1" customWidth="1"/>
    <col min="95" max="103" width="9.85546875" bestFit="1" customWidth="1"/>
    <col min="104" max="125" width="10.85546875" bestFit="1" customWidth="1"/>
    <col min="126" max="134" width="9.85546875" bestFit="1" customWidth="1"/>
    <col min="135" max="155" width="10.85546875" bestFit="1" customWidth="1"/>
    <col min="156" max="156" width="12.42578125" bestFit="1" customWidth="1"/>
  </cols>
  <sheetData>
    <row r="1" spans="1:13" x14ac:dyDescent="0.2">
      <c r="A1" t="s">
        <v>93</v>
      </c>
      <c r="B1" s="5" t="s">
        <v>94</v>
      </c>
      <c r="C1" s="104" t="s">
        <v>151</v>
      </c>
      <c r="E1" s="93" t="s">
        <v>153</v>
      </c>
      <c r="F1" s="93" t="s">
        <v>150</v>
      </c>
    </row>
    <row r="2" spans="1:13" x14ac:dyDescent="0.2">
      <c r="A2" s="106">
        <v>40575</v>
      </c>
      <c r="B2" s="105">
        <v>0</v>
      </c>
      <c r="C2" s="104">
        <v>6.16</v>
      </c>
      <c r="D2" s="106"/>
      <c r="E2" s="93" t="s">
        <v>149</v>
      </c>
      <c r="F2" s="106">
        <v>40718</v>
      </c>
      <c r="G2" s="106">
        <v>40719</v>
      </c>
      <c r="H2" s="106">
        <v>40720</v>
      </c>
      <c r="I2" s="106">
        <v>40721</v>
      </c>
      <c r="J2" s="106">
        <v>40722</v>
      </c>
      <c r="K2" s="106">
        <v>40723</v>
      </c>
      <c r="L2" s="106">
        <v>40724</v>
      </c>
      <c r="M2" s="106" t="s">
        <v>152</v>
      </c>
    </row>
    <row r="3" spans="1:13" x14ac:dyDescent="0.2">
      <c r="A3" s="106">
        <v>40575</v>
      </c>
      <c r="B3" s="105">
        <v>4.1666666666666664E-2</v>
      </c>
      <c r="C3" s="104">
        <v>5.31</v>
      </c>
      <c r="D3" s="106"/>
      <c r="E3" s="107">
        <v>0</v>
      </c>
      <c r="F3" s="92">
        <v>30.38</v>
      </c>
      <c r="G3" s="92">
        <v>21.37</v>
      </c>
      <c r="H3" s="92">
        <v>18.399999999999999</v>
      </c>
      <c r="I3" s="92">
        <v>6.47</v>
      </c>
      <c r="J3" s="92">
        <v>5.51</v>
      </c>
      <c r="K3" s="92">
        <v>6.47</v>
      </c>
      <c r="L3" s="92">
        <v>25.91</v>
      </c>
      <c r="M3" s="92">
        <v>114.51</v>
      </c>
    </row>
    <row r="4" spans="1:13" x14ac:dyDescent="0.2">
      <c r="A4" s="106">
        <v>40575</v>
      </c>
      <c r="B4" s="105">
        <v>8.3333333333333329E-2</v>
      </c>
      <c r="C4" s="104">
        <v>6.2</v>
      </c>
      <c r="D4" s="106"/>
      <c r="E4" s="107">
        <v>4.1666666666666664E-2</v>
      </c>
      <c r="F4" s="92">
        <v>30.57</v>
      </c>
      <c r="G4" s="92">
        <v>21.25</v>
      </c>
      <c r="H4" s="92">
        <v>19.48</v>
      </c>
      <c r="I4" s="92">
        <v>6.47</v>
      </c>
      <c r="J4" s="92">
        <v>5.54</v>
      </c>
      <c r="K4" s="92">
        <v>6.51</v>
      </c>
      <c r="L4" s="92">
        <v>27.8</v>
      </c>
      <c r="M4" s="92">
        <v>117.62</v>
      </c>
    </row>
    <row r="5" spans="1:13" x14ac:dyDescent="0.2">
      <c r="A5" s="106">
        <v>40575</v>
      </c>
      <c r="B5" s="105">
        <v>0.125</v>
      </c>
      <c r="C5" s="104">
        <v>6.24</v>
      </c>
      <c r="D5" s="106"/>
      <c r="E5" s="107">
        <v>8.3333333333333329E-2</v>
      </c>
      <c r="F5" s="92">
        <v>30.41</v>
      </c>
      <c r="G5" s="92">
        <v>22.33</v>
      </c>
      <c r="H5" s="92">
        <v>19.399999999999999</v>
      </c>
      <c r="I5" s="92">
        <v>5.58</v>
      </c>
      <c r="J5" s="92">
        <v>4.66</v>
      </c>
      <c r="K5" s="92">
        <v>6.47</v>
      </c>
      <c r="L5" s="92">
        <v>24.99</v>
      </c>
      <c r="M5" s="92">
        <v>113.83999999999997</v>
      </c>
    </row>
    <row r="6" spans="1:13" x14ac:dyDescent="0.2">
      <c r="A6" s="106">
        <v>40575</v>
      </c>
      <c r="B6" s="105">
        <v>0.16666666666666699</v>
      </c>
      <c r="C6" s="104">
        <v>5.31</v>
      </c>
      <c r="D6" s="106"/>
      <c r="E6" s="107">
        <v>0.125</v>
      </c>
      <c r="F6" s="92">
        <v>31.57</v>
      </c>
      <c r="G6" s="92">
        <v>21.29</v>
      </c>
      <c r="H6" s="92">
        <v>20.170000000000002</v>
      </c>
      <c r="I6" s="92">
        <v>6.43</v>
      </c>
      <c r="J6" s="92">
        <v>5.51</v>
      </c>
      <c r="K6" s="92">
        <v>5.54</v>
      </c>
      <c r="L6" s="92">
        <v>25.91</v>
      </c>
      <c r="M6" s="92">
        <v>116.42000000000002</v>
      </c>
    </row>
    <row r="7" spans="1:13" x14ac:dyDescent="0.2">
      <c r="A7" s="106">
        <v>40575</v>
      </c>
      <c r="B7" s="105">
        <v>0.20833333333333301</v>
      </c>
      <c r="C7" s="104">
        <v>5.35</v>
      </c>
      <c r="D7" s="106"/>
      <c r="E7" s="107">
        <v>0.16666666666666666</v>
      </c>
      <c r="F7" s="92">
        <v>30.92</v>
      </c>
      <c r="G7" s="92">
        <v>22.18</v>
      </c>
      <c r="H7" s="92">
        <v>19.399999999999999</v>
      </c>
      <c r="I7" s="92">
        <v>5.54</v>
      </c>
      <c r="J7" s="92">
        <v>5.54</v>
      </c>
      <c r="K7" s="92">
        <v>6.43</v>
      </c>
      <c r="L7" s="92">
        <v>26.72</v>
      </c>
      <c r="M7" s="92">
        <v>116.73000000000002</v>
      </c>
    </row>
    <row r="8" spans="1:13" x14ac:dyDescent="0.2">
      <c r="A8" s="106">
        <v>40575</v>
      </c>
      <c r="B8" s="105">
        <v>0.25</v>
      </c>
      <c r="C8" s="104">
        <v>5.31</v>
      </c>
      <c r="D8" s="106"/>
      <c r="E8" s="107">
        <v>0.20833333333333334</v>
      </c>
      <c r="F8" s="92">
        <v>29.53</v>
      </c>
      <c r="G8" s="92">
        <v>21.33</v>
      </c>
      <c r="H8" s="92">
        <v>19.29</v>
      </c>
      <c r="I8" s="92">
        <v>5.54</v>
      </c>
      <c r="J8" s="92">
        <v>5.54</v>
      </c>
      <c r="K8" s="92">
        <v>6.51</v>
      </c>
      <c r="L8" s="92">
        <v>26.72</v>
      </c>
      <c r="M8" s="92">
        <v>114.46000000000002</v>
      </c>
    </row>
    <row r="9" spans="1:13" x14ac:dyDescent="0.2">
      <c r="A9" s="106">
        <v>40575</v>
      </c>
      <c r="B9" s="105">
        <v>0.29166666666666702</v>
      </c>
      <c r="C9" s="104">
        <v>7.08</v>
      </c>
      <c r="D9" s="106"/>
      <c r="E9" s="107">
        <v>0.25</v>
      </c>
      <c r="F9" s="92">
        <v>30.57</v>
      </c>
      <c r="G9" s="92">
        <v>23.22</v>
      </c>
      <c r="H9" s="92">
        <v>21.14</v>
      </c>
      <c r="I9" s="92">
        <v>5.54</v>
      </c>
      <c r="J9" s="92">
        <v>4.62</v>
      </c>
      <c r="K9" s="92">
        <v>11.13</v>
      </c>
      <c r="L9" s="92">
        <v>27.68</v>
      </c>
      <c r="M9" s="92">
        <v>123.9</v>
      </c>
    </row>
    <row r="10" spans="1:13" x14ac:dyDescent="0.2">
      <c r="A10" s="106">
        <v>40575</v>
      </c>
      <c r="B10" s="105">
        <v>0.33333333333333298</v>
      </c>
      <c r="C10" s="104">
        <v>7.89</v>
      </c>
      <c r="D10" s="106"/>
      <c r="E10" s="107">
        <v>0.29166666666666669</v>
      </c>
      <c r="F10" s="92">
        <v>27.26</v>
      </c>
      <c r="G10" s="92">
        <v>21.29</v>
      </c>
      <c r="H10" s="92">
        <v>20.21</v>
      </c>
      <c r="I10" s="92">
        <v>9.24</v>
      </c>
      <c r="J10" s="92">
        <v>5.51</v>
      </c>
      <c r="K10" s="92">
        <v>16.75</v>
      </c>
      <c r="L10" s="92">
        <v>25.95</v>
      </c>
      <c r="M10" s="92">
        <v>126.21</v>
      </c>
    </row>
    <row r="11" spans="1:13" x14ac:dyDescent="0.2">
      <c r="A11" s="106">
        <v>40575</v>
      </c>
      <c r="B11" s="105">
        <v>0.375</v>
      </c>
      <c r="C11" s="104">
        <v>6.89</v>
      </c>
      <c r="D11" s="106"/>
      <c r="E11" s="107">
        <v>0.33333333333333331</v>
      </c>
      <c r="F11" s="92">
        <v>23.06</v>
      </c>
      <c r="G11" s="92">
        <v>22.14</v>
      </c>
      <c r="H11" s="92">
        <v>19.37</v>
      </c>
      <c r="I11" s="92">
        <v>7.32</v>
      </c>
      <c r="J11" s="92">
        <v>5.54</v>
      </c>
      <c r="K11" s="92">
        <v>19.64</v>
      </c>
      <c r="L11" s="92">
        <v>25.76</v>
      </c>
      <c r="M11" s="92">
        <v>122.83000000000003</v>
      </c>
    </row>
    <row r="12" spans="1:13" x14ac:dyDescent="0.2">
      <c r="A12" s="106">
        <v>40575</v>
      </c>
      <c r="B12" s="105">
        <v>0.41666666666666702</v>
      </c>
      <c r="C12" s="104">
        <v>8.5500000000000007</v>
      </c>
      <c r="D12" s="106"/>
      <c r="E12" s="107">
        <v>0.375</v>
      </c>
      <c r="F12" s="92">
        <v>22.1</v>
      </c>
      <c r="G12" s="92">
        <v>22.18</v>
      </c>
      <c r="H12" s="92">
        <v>19.170000000000002</v>
      </c>
      <c r="I12" s="92">
        <v>6.47</v>
      </c>
      <c r="J12" s="92">
        <v>4.58</v>
      </c>
      <c r="K12" s="92">
        <v>19.29</v>
      </c>
      <c r="L12" s="92">
        <v>25.64</v>
      </c>
      <c r="M12" s="92">
        <v>119.42999999999999</v>
      </c>
    </row>
    <row r="13" spans="1:13" x14ac:dyDescent="0.2">
      <c r="A13" s="106">
        <v>40575</v>
      </c>
      <c r="B13" s="105">
        <v>0.45833333333333298</v>
      </c>
      <c r="C13" s="104">
        <v>7.55</v>
      </c>
      <c r="D13" s="106"/>
      <c r="E13" s="107">
        <v>0.41666666666666669</v>
      </c>
      <c r="F13" s="92">
        <v>24.22</v>
      </c>
      <c r="G13" s="92">
        <v>22.1</v>
      </c>
      <c r="H13" s="92">
        <v>19.29</v>
      </c>
      <c r="I13" s="92">
        <v>6.43</v>
      </c>
      <c r="J13" s="92">
        <v>5.54</v>
      </c>
      <c r="K13" s="92">
        <v>21.33</v>
      </c>
      <c r="L13" s="92">
        <v>23.83</v>
      </c>
      <c r="M13" s="92">
        <v>122.74</v>
      </c>
    </row>
    <row r="14" spans="1:13" x14ac:dyDescent="0.2">
      <c r="A14" s="106">
        <v>40575</v>
      </c>
      <c r="B14" s="105">
        <v>0.5</v>
      </c>
      <c r="C14" s="104">
        <v>9.2799999999999994</v>
      </c>
      <c r="D14" s="106"/>
      <c r="E14" s="107">
        <v>0.45833333333333331</v>
      </c>
      <c r="F14" s="92">
        <v>24.14</v>
      </c>
      <c r="G14" s="92">
        <v>21.25</v>
      </c>
      <c r="H14" s="92">
        <v>17.399999999999999</v>
      </c>
      <c r="I14" s="92">
        <v>6.47</v>
      </c>
      <c r="J14" s="92">
        <v>4.58</v>
      </c>
      <c r="K14" s="92">
        <v>22.98</v>
      </c>
      <c r="L14" s="92">
        <v>24.64</v>
      </c>
      <c r="M14" s="92">
        <v>121.46000000000001</v>
      </c>
    </row>
    <row r="15" spans="1:13" x14ac:dyDescent="0.2">
      <c r="A15" s="106">
        <v>40575</v>
      </c>
      <c r="B15" s="105">
        <v>0.54166666666666696</v>
      </c>
      <c r="C15" s="104">
        <v>9.1999999999999993</v>
      </c>
      <c r="D15" s="106"/>
      <c r="E15" s="107">
        <v>0.5</v>
      </c>
      <c r="F15" s="92">
        <v>24.02</v>
      </c>
      <c r="G15" s="92">
        <v>20.37</v>
      </c>
      <c r="H15" s="92">
        <v>19.25</v>
      </c>
      <c r="I15" s="92">
        <v>6.39</v>
      </c>
      <c r="J15" s="92">
        <v>4.58</v>
      </c>
      <c r="K15" s="92">
        <v>20.170000000000002</v>
      </c>
      <c r="L15" s="92">
        <v>24.64</v>
      </c>
      <c r="M15" s="92">
        <v>119.42</v>
      </c>
    </row>
    <row r="16" spans="1:13" x14ac:dyDescent="0.2">
      <c r="A16" s="106">
        <v>40575</v>
      </c>
      <c r="B16" s="105">
        <v>0.58333333333333304</v>
      </c>
      <c r="C16" s="104">
        <v>9.16</v>
      </c>
      <c r="D16" s="106"/>
      <c r="E16" s="107">
        <v>0.54166666666666663</v>
      </c>
      <c r="F16" s="92">
        <v>22.1</v>
      </c>
      <c r="G16" s="92">
        <v>4.3899999999999997</v>
      </c>
      <c r="H16" s="92">
        <v>18.21</v>
      </c>
      <c r="I16" s="92">
        <v>5.51</v>
      </c>
      <c r="J16" s="92">
        <v>4.58</v>
      </c>
      <c r="K16" s="92">
        <v>20.059999999999999</v>
      </c>
      <c r="L16" s="92">
        <v>24.6</v>
      </c>
      <c r="M16" s="92">
        <v>99.449999999999989</v>
      </c>
    </row>
    <row r="17" spans="1:13" x14ac:dyDescent="0.2">
      <c r="A17" s="106">
        <v>40575</v>
      </c>
      <c r="B17" s="105">
        <v>0.625</v>
      </c>
      <c r="C17" s="104">
        <v>9.16</v>
      </c>
      <c r="D17" s="106"/>
      <c r="E17" s="107">
        <v>0.58333333333333337</v>
      </c>
      <c r="F17" s="92">
        <v>23.75</v>
      </c>
      <c r="G17" s="92">
        <v>8.24</v>
      </c>
      <c r="H17" s="92">
        <v>16.48</v>
      </c>
      <c r="I17" s="92">
        <v>5.51</v>
      </c>
      <c r="J17" s="92">
        <v>5.43</v>
      </c>
      <c r="K17" s="92">
        <v>20.21</v>
      </c>
      <c r="L17" s="92">
        <v>26.3</v>
      </c>
      <c r="M17" s="92">
        <v>105.92</v>
      </c>
    </row>
    <row r="18" spans="1:13" x14ac:dyDescent="0.2">
      <c r="A18" s="106">
        <v>40575</v>
      </c>
      <c r="B18" s="105">
        <v>0.66666666666666696</v>
      </c>
      <c r="C18" s="104">
        <v>9.24</v>
      </c>
      <c r="D18" s="106"/>
      <c r="E18" s="107">
        <v>0.625</v>
      </c>
      <c r="F18" s="92">
        <v>24.72</v>
      </c>
      <c r="G18" s="92">
        <v>19.21</v>
      </c>
      <c r="H18" s="92">
        <v>14.59</v>
      </c>
      <c r="I18" s="92">
        <v>5.51</v>
      </c>
      <c r="J18" s="92">
        <v>5.51</v>
      </c>
      <c r="K18" s="92">
        <v>24.6</v>
      </c>
      <c r="L18" s="92">
        <v>29.91</v>
      </c>
      <c r="M18" s="92">
        <v>124.05000000000001</v>
      </c>
    </row>
    <row r="19" spans="1:13" x14ac:dyDescent="0.2">
      <c r="A19" s="106">
        <v>40575</v>
      </c>
      <c r="B19" s="105">
        <v>0.70833333333333304</v>
      </c>
      <c r="C19" s="104">
        <v>9.32</v>
      </c>
      <c r="D19" s="106"/>
      <c r="E19" s="107">
        <v>0.66666666666666663</v>
      </c>
      <c r="F19" s="92">
        <v>23.06</v>
      </c>
      <c r="G19" s="92">
        <v>18.48</v>
      </c>
      <c r="H19" s="92">
        <v>14.67</v>
      </c>
      <c r="I19" s="92">
        <v>5.54</v>
      </c>
      <c r="J19" s="92">
        <v>4.58</v>
      </c>
      <c r="K19" s="92">
        <v>23.14</v>
      </c>
      <c r="L19" s="92">
        <v>27.6</v>
      </c>
      <c r="M19" s="92">
        <v>117.07</v>
      </c>
    </row>
    <row r="20" spans="1:13" x14ac:dyDescent="0.2">
      <c r="A20" s="106">
        <v>40575</v>
      </c>
      <c r="B20" s="105">
        <v>0.75</v>
      </c>
      <c r="C20" s="104">
        <v>9.39</v>
      </c>
      <c r="D20" s="106"/>
      <c r="E20" s="107">
        <v>0.70833333333333337</v>
      </c>
      <c r="F20" s="92">
        <v>21.98</v>
      </c>
      <c r="G20" s="92">
        <v>18.52</v>
      </c>
      <c r="H20" s="92">
        <v>14.71</v>
      </c>
      <c r="I20" s="92">
        <v>4.58</v>
      </c>
      <c r="J20" s="92">
        <v>5.54</v>
      </c>
      <c r="K20" s="92">
        <v>23.75</v>
      </c>
      <c r="L20" s="92">
        <v>27.57</v>
      </c>
      <c r="M20" s="92">
        <v>116.65</v>
      </c>
    </row>
    <row r="21" spans="1:13" x14ac:dyDescent="0.2">
      <c r="A21" s="106">
        <v>40575</v>
      </c>
      <c r="B21" s="105">
        <v>0.79166666666666696</v>
      </c>
      <c r="C21" s="104">
        <v>9.5500000000000007</v>
      </c>
      <c r="D21" s="106"/>
      <c r="E21" s="107">
        <v>0.75</v>
      </c>
      <c r="F21" s="92">
        <v>20.170000000000002</v>
      </c>
      <c r="G21" s="92">
        <v>17.48</v>
      </c>
      <c r="H21" s="92">
        <v>13.82</v>
      </c>
      <c r="I21" s="92">
        <v>5.54</v>
      </c>
      <c r="J21" s="92">
        <v>4.58</v>
      </c>
      <c r="K21" s="92">
        <v>23.06</v>
      </c>
      <c r="L21" s="92">
        <v>28.68</v>
      </c>
      <c r="M21" s="92">
        <v>113.33000000000001</v>
      </c>
    </row>
    <row r="22" spans="1:13" x14ac:dyDescent="0.2">
      <c r="A22" s="106">
        <v>40575</v>
      </c>
      <c r="B22" s="105">
        <v>0.83333333333333304</v>
      </c>
      <c r="C22" s="104">
        <v>10.43</v>
      </c>
      <c r="D22" s="106"/>
      <c r="E22" s="107">
        <v>0.79166666666666663</v>
      </c>
      <c r="F22" s="92">
        <v>21.18</v>
      </c>
      <c r="G22" s="92">
        <v>18.48</v>
      </c>
      <c r="H22" s="92">
        <v>10.130000000000001</v>
      </c>
      <c r="I22" s="92">
        <v>4.62</v>
      </c>
      <c r="J22" s="92">
        <v>6.39</v>
      </c>
      <c r="K22" s="92">
        <v>24.18</v>
      </c>
      <c r="L22" s="92">
        <v>24.83</v>
      </c>
      <c r="M22" s="92">
        <v>109.80999999999999</v>
      </c>
    </row>
    <row r="23" spans="1:13" x14ac:dyDescent="0.2">
      <c r="A23" s="106">
        <v>40575</v>
      </c>
      <c r="B23" s="105">
        <v>0.875</v>
      </c>
      <c r="C23" s="104">
        <v>14.05</v>
      </c>
      <c r="D23" s="106"/>
      <c r="E23" s="107">
        <v>0.83333333333333337</v>
      </c>
      <c r="F23" s="92">
        <v>18.440000000000001</v>
      </c>
      <c r="G23" s="92">
        <v>18.399999999999999</v>
      </c>
      <c r="H23" s="92">
        <v>7.35</v>
      </c>
      <c r="I23" s="92">
        <v>5.54</v>
      </c>
      <c r="J23" s="92">
        <v>5.51</v>
      </c>
      <c r="K23" s="92">
        <v>24.91</v>
      </c>
      <c r="L23" s="92">
        <v>29.68</v>
      </c>
      <c r="M23" s="92">
        <v>109.83000000000001</v>
      </c>
    </row>
    <row r="24" spans="1:13" x14ac:dyDescent="0.2">
      <c r="A24" s="106">
        <v>40575</v>
      </c>
      <c r="B24" s="105">
        <v>0.91666666666666696</v>
      </c>
      <c r="C24" s="104">
        <v>17.52</v>
      </c>
      <c r="D24" s="106"/>
      <c r="E24" s="107">
        <v>0.875</v>
      </c>
      <c r="F24" s="92">
        <v>21.41</v>
      </c>
      <c r="G24" s="92">
        <v>18.440000000000001</v>
      </c>
      <c r="H24" s="92">
        <v>8.35</v>
      </c>
      <c r="I24" s="92">
        <v>5.54</v>
      </c>
      <c r="J24" s="92">
        <v>6.51</v>
      </c>
      <c r="K24" s="92">
        <v>25.8</v>
      </c>
      <c r="L24" s="92">
        <v>25.72</v>
      </c>
      <c r="M24" s="92">
        <v>111.77</v>
      </c>
    </row>
    <row r="25" spans="1:13" x14ac:dyDescent="0.2">
      <c r="A25" s="106">
        <v>40575</v>
      </c>
      <c r="B25" s="105">
        <v>0.95833333333333304</v>
      </c>
      <c r="C25" s="104">
        <v>18.399999999999999</v>
      </c>
      <c r="D25" s="106"/>
      <c r="E25" s="107">
        <v>0.91666666666666663</v>
      </c>
      <c r="F25" s="92">
        <v>21.25</v>
      </c>
      <c r="G25" s="92">
        <v>17.52</v>
      </c>
      <c r="H25" s="92">
        <v>8.2799999999999994</v>
      </c>
      <c r="I25" s="92">
        <v>4.62</v>
      </c>
      <c r="J25" s="92">
        <v>5.54</v>
      </c>
      <c r="K25" s="92">
        <v>24.22</v>
      </c>
      <c r="L25" s="92">
        <v>27.76</v>
      </c>
      <c r="M25" s="92">
        <v>109.19</v>
      </c>
    </row>
    <row r="26" spans="1:13" x14ac:dyDescent="0.2">
      <c r="A26" s="106">
        <v>40576</v>
      </c>
      <c r="B26" s="105">
        <f>B2</f>
        <v>0</v>
      </c>
      <c r="C26" s="104">
        <v>15.86</v>
      </c>
      <c r="D26" s="106"/>
      <c r="E26" s="107">
        <v>0.95833333333333337</v>
      </c>
      <c r="F26" s="92">
        <v>21.18</v>
      </c>
      <c r="G26" s="92">
        <v>18.48</v>
      </c>
      <c r="H26" s="92">
        <v>6.43</v>
      </c>
      <c r="I26" s="92">
        <v>5.54</v>
      </c>
      <c r="J26" s="92">
        <v>6.47</v>
      </c>
      <c r="K26" s="92">
        <v>25.8</v>
      </c>
      <c r="L26" s="92">
        <v>28.72</v>
      </c>
      <c r="M26" s="92">
        <v>112.61999999999999</v>
      </c>
    </row>
    <row r="27" spans="1:13" x14ac:dyDescent="0.2">
      <c r="A27" s="106">
        <v>40576</v>
      </c>
      <c r="B27" s="105">
        <f t="shared" ref="B27:B90" si="0">B3</f>
        <v>4.1666666666666664E-2</v>
      </c>
      <c r="C27" s="104">
        <v>15.9</v>
      </c>
      <c r="D27" s="106"/>
      <c r="E27" s="107" t="s">
        <v>152</v>
      </c>
      <c r="F27" s="92">
        <v>597.99</v>
      </c>
      <c r="G27" s="92">
        <v>459.93999999999994</v>
      </c>
      <c r="H27" s="92">
        <v>384.98999999999995</v>
      </c>
      <c r="I27" s="92">
        <v>141.94000000000003</v>
      </c>
      <c r="J27" s="92">
        <v>127.89000000000001</v>
      </c>
      <c r="K27" s="92">
        <v>428.9500000000001</v>
      </c>
      <c r="L27" s="92">
        <v>637.56000000000006</v>
      </c>
      <c r="M27" s="92">
        <v>2779.2599999999998</v>
      </c>
    </row>
    <row r="28" spans="1:13" x14ac:dyDescent="0.2">
      <c r="A28" s="106">
        <v>40576</v>
      </c>
      <c r="B28" s="105">
        <f t="shared" si="0"/>
        <v>8.3333333333333329E-2</v>
      </c>
      <c r="C28" s="104">
        <v>16.86</v>
      </c>
      <c r="D28" s="106"/>
    </row>
    <row r="29" spans="1:13" x14ac:dyDescent="0.2">
      <c r="A29" s="106">
        <v>40576</v>
      </c>
      <c r="B29" s="105">
        <f t="shared" si="0"/>
        <v>0.125</v>
      </c>
      <c r="C29" s="104">
        <v>18.63</v>
      </c>
      <c r="D29" s="106"/>
    </row>
    <row r="30" spans="1:13" x14ac:dyDescent="0.2">
      <c r="A30" s="106">
        <v>40576</v>
      </c>
      <c r="B30" s="105">
        <f t="shared" si="0"/>
        <v>0.16666666666666699</v>
      </c>
      <c r="C30" s="104">
        <v>19.71</v>
      </c>
      <c r="D30" s="106"/>
    </row>
    <row r="31" spans="1:13" x14ac:dyDescent="0.2">
      <c r="A31" s="106">
        <v>40576</v>
      </c>
      <c r="B31" s="105">
        <f t="shared" si="0"/>
        <v>0.20833333333333301</v>
      </c>
      <c r="C31" s="104">
        <v>19.98</v>
      </c>
      <c r="D31" s="106"/>
    </row>
    <row r="32" spans="1:13" x14ac:dyDescent="0.2">
      <c r="A32" s="106">
        <v>40576</v>
      </c>
      <c r="B32" s="105">
        <f t="shared" si="0"/>
        <v>0.25</v>
      </c>
      <c r="C32" s="104">
        <v>21.75</v>
      </c>
      <c r="D32" s="106"/>
    </row>
    <row r="33" spans="1:4" x14ac:dyDescent="0.2">
      <c r="A33" s="106">
        <v>40576</v>
      </c>
      <c r="B33" s="105">
        <f t="shared" si="0"/>
        <v>0.29166666666666702</v>
      </c>
      <c r="C33" s="104">
        <v>17.940000000000001</v>
      </c>
      <c r="D33" s="106"/>
    </row>
    <row r="34" spans="1:4" x14ac:dyDescent="0.2">
      <c r="A34" s="106">
        <v>40576</v>
      </c>
      <c r="B34" s="105">
        <f t="shared" si="0"/>
        <v>0.33333333333333298</v>
      </c>
      <c r="C34" s="104">
        <v>20.67</v>
      </c>
      <c r="D34" s="106"/>
    </row>
    <row r="35" spans="1:4" x14ac:dyDescent="0.2">
      <c r="A35" s="106">
        <v>40576</v>
      </c>
      <c r="B35" s="105">
        <f t="shared" si="0"/>
        <v>0.375</v>
      </c>
      <c r="C35" s="104">
        <v>22.41</v>
      </c>
      <c r="D35" s="106"/>
    </row>
    <row r="36" spans="1:4" x14ac:dyDescent="0.2">
      <c r="A36" s="106">
        <v>40576</v>
      </c>
      <c r="B36" s="105">
        <f t="shared" si="0"/>
        <v>0.41666666666666702</v>
      </c>
      <c r="C36" s="104">
        <v>20.25</v>
      </c>
      <c r="D36" s="106"/>
    </row>
    <row r="37" spans="1:4" x14ac:dyDescent="0.2">
      <c r="A37" s="106">
        <v>40576</v>
      </c>
      <c r="B37" s="105">
        <f t="shared" si="0"/>
        <v>0.45833333333333298</v>
      </c>
      <c r="C37" s="104">
        <v>20.14</v>
      </c>
      <c r="D37" s="106"/>
    </row>
    <row r="38" spans="1:4" x14ac:dyDescent="0.2">
      <c r="A38" s="106">
        <v>40576</v>
      </c>
      <c r="B38" s="105">
        <f t="shared" si="0"/>
        <v>0.5</v>
      </c>
      <c r="C38" s="104">
        <v>20.37</v>
      </c>
      <c r="D38" s="106"/>
    </row>
    <row r="39" spans="1:4" x14ac:dyDescent="0.2">
      <c r="A39" s="106">
        <v>40576</v>
      </c>
      <c r="B39" s="105">
        <f t="shared" si="0"/>
        <v>0.54166666666666696</v>
      </c>
      <c r="C39" s="104">
        <v>18.48</v>
      </c>
      <c r="D39" s="106"/>
    </row>
    <row r="40" spans="1:4" x14ac:dyDescent="0.2">
      <c r="A40" s="106">
        <v>40576</v>
      </c>
      <c r="B40" s="105">
        <f t="shared" si="0"/>
        <v>0.58333333333333304</v>
      </c>
      <c r="C40" s="104">
        <v>18.600000000000001</v>
      </c>
      <c r="D40" s="106"/>
    </row>
    <row r="41" spans="1:4" x14ac:dyDescent="0.2">
      <c r="A41" s="106">
        <v>40576</v>
      </c>
      <c r="B41" s="105">
        <f t="shared" si="0"/>
        <v>0.625</v>
      </c>
      <c r="C41" s="104">
        <v>21.87</v>
      </c>
      <c r="D41" s="106"/>
    </row>
    <row r="42" spans="1:4" x14ac:dyDescent="0.2">
      <c r="A42" s="106">
        <v>40576</v>
      </c>
      <c r="B42" s="105">
        <f t="shared" si="0"/>
        <v>0.66666666666666696</v>
      </c>
      <c r="C42" s="104">
        <v>20.440000000000001</v>
      </c>
      <c r="D42" s="106"/>
    </row>
    <row r="43" spans="1:4" x14ac:dyDescent="0.2">
      <c r="A43" s="106">
        <v>40576</v>
      </c>
      <c r="B43" s="105">
        <f t="shared" si="0"/>
        <v>0.70833333333333304</v>
      </c>
      <c r="C43" s="104">
        <v>17.13</v>
      </c>
      <c r="D43" s="106"/>
    </row>
    <row r="44" spans="1:4" x14ac:dyDescent="0.2">
      <c r="A44" s="106">
        <v>40576</v>
      </c>
      <c r="B44" s="105">
        <f t="shared" si="0"/>
        <v>0.75</v>
      </c>
      <c r="C44" s="104">
        <v>17.899999999999999</v>
      </c>
      <c r="D44" s="106"/>
    </row>
    <row r="45" spans="1:4" x14ac:dyDescent="0.2">
      <c r="A45" s="106">
        <v>40576</v>
      </c>
      <c r="B45" s="105">
        <f t="shared" si="0"/>
        <v>0.79166666666666696</v>
      </c>
      <c r="C45" s="104">
        <v>20.02</v>
      </c>
      <c r="D45" s="106"/>
    </row>
    <row r="46" spans="1:4" x14ac:dyDescent="0.2">
      <c r="A46" s="106">
        <v>40576</v>
      </c>
      <c r="B46" s="105">
        <f t="shared" si="0"/>
        <v>0.83333333333333304</v>
      </c>
      <c r="C46" s="104">
        <v>22.48</v>
      </c>
      <c r="D46" s="106"/>
    </row>
    <row r="47" spans="1:4" x14ac:dyDescent="0.2">
      <c r="A47" s="106">
        <v>40576</v>
      </c>
      <c r="B47" s="105">
        <f t="shared" si="0"/>
        <v>0.875</v>
      </c>
      <c r="C47" s="104">
        <v>23.68</v>
      </c>
      <c r="D47" s="106"/>
    </row>
    <row r="48" spans="1:4" x14ac:dyDescent="0.2">
      <c r="A48" s="106">
        <v>40576</v>
      </c>
      <c r="B48" s="105">
        <f t="shared" si="0"/>
        <v>0.91666666666666696</v>
      </c>
      <c r="C48" s="104">
        <v>21.91</v>
      </c>
      <c r="D48" s="106"/>
    </row>
    <row r="49" spans="1:4" x14ac:dyDescent="0.2">
      <c r="A49" s="106">
        <v>40576</v>
      </c>
      <c r="B49" s="105">
        <f t="shared" si="0"/>
        <v>0.95833333333333304</v>
      </c>
      <c r="C49" s="104">
        <v>22.91</v>
      </c>
      <c r="D49" s="106"/>
    </row>
    <row r="50" spans="1:4" x14ac:dyDescent="0.2">
      <c r="A50" s="106">
        <v>40577</v>
      </c>
      <c r="B50" s="105">
        <f t="shared" si="0"/>
        <v>0</v>
      </c>
      <c r="C50" s="104">
        <v>22.02</v>
      </c>
      <c r="D50" s="106"/>
    </row>
    <row r="51" spans="1:4" x14ac:dyDescent="0.2">
      <c r="A51" s="106">
        <v>40577</v>
      </c>
      <c r="B51" s="105">
        <f t="shared" si="0"/>
        <v>4.1666666666666664E-2</v>
      </c>
      <c r="C51" s="104">
        <v>24.56</v>
      </c>
      <c r="D51" s="106"/>
    </row>
    <row r="52" spans="1:4" x14ac:dyDescent="0.2">
      <c r="A52" s="106">
        <v>40577</v>
      </c>
      <c r="B52" s="105">
        <f t="shared" si="0"/>
        <v>8.3333333333333329E-2</v>
      </c>
      <c r="C52" s="104">
        <v>23.45</v>
      </c>
      <c r="D52" s="106"/>
    </row>
    <row r="53" spans="1:4" x14ac:dyDescent="0.2">
      <c r="A53" s="106">
        <v>40577</v>
      </c>
      <c r="B53" s="105">
        <f t="shared" si="0"/>
        <v>0.125</v>
      </c>
      <c r="C53" s="104">
        <v>23.72</v>
      </c>
      <c r="D53" s="106"/>
    </row>
    <row r="54" spans="1:4" x14ac:dyDescent="0.2">
      <c r="A54" s="106">
        <v>40577</v>
      </c>
      <c r="B54" s="105">
        <f t="shared" si="0"/>
        <v>0.16666666666666699</v>
      </c>
      <c r="C54" s="104">
        <v>23.45</v>
      </c>
      <c r="D54" s="106"/>
    </row>
    <row r="55" spans="1:4" x14ac:dyDescent="0.2">
      <c r="A55" s="106">
        <v>40577</v>
      </c>
      <c r="B55" s="105">
        <f t="shared" si="0"/>
        <v>0.20833333333333301</v>
      </c>
      <c r="C55" s="104">
        <v>21.91</v>
      </c>
      <c r="D55" s="106"/>
    </row>
    <row r="56" spans="1:4" x14ac:dyDescent="0.2">
      <c r="A56" s="106">
        <v>40577</v>
      </c>
      <c r="B56" s="105">
        <f t="shared" si="0"/>
        <v>0.25</v>
      </c>
      <c r="C56" s="104">
        <v>22.83</v>
      </c>
      <c r="D56" s="106"/>
    </row>
    <row r="57" spans="1:4" x14ac:dyDescent="0.2">
      <c r="A57" s="106">
        <v>40577</v>
      </c>
      <c r="B57" s="105">
        <f t="shared" si="0"/>
        <v>0.29166666666666702</v>
      </c>
      <c r="C57" s="104">
        <v>25.49</v>
      </c>
      <c r="D57" s="106"/>
    </row>
    <row r="58" spans="1:4" x14ac:dyDescent="0.2">
      <c r="A58" s="106">
        <v>40577</v>
      </c>
      <c r="B58" s="105">
        <f t="shared" si="0"/>
        <v>0.33333333333333298</v>
      </c>
      <c r="C58" s="104">
        <v>24.37</v>
      </c>
      <c r="D58" s="106"/>
    </row>
    <row r="59" spans="1:4" x14ac:dyDescent="0.2">
      <c r="A59" s="106">
        <v>40577</v>
      </c>
      <c r="B59" s="105">
        <f t="shared" si="0"/>
        <v>0.375</v>
      </c>
      <c r="C59" s="104">
        <v>23.06</v>
      </c>
      <c r="D59" s="106"/>
    </row>
    <row r="60" spans="1:4" x14ac:dyDescent="0.2">
      <c r="A60" s="106">
        <v>40577</v>
      </c>
      <c r="B60" s="105">
        <f t="shared" si="0"/>
        <v>0.41666666666666702</v>
      </c>
      <c r="C60" s="104">
        <v>22.1</v>
      </c>
      <c r="D60" s="106"/>
    </row>
    <row r="61" spans="1:4" x14ac:dyDescent="0.2">
      <c r="A61" s="106">
        <v>40577</v>
      </c>
      <c r="B61" s="105">
        <f t="shared" si="0"/>
        <v>0.45833333333333298</v>
      </c>
      <c r="C61" s="104">
        <v>23.1</v>
      </c>
      <c r="D61" s="106"/>
    </row>
    <row r="62" spans="1:4" x14ac:dyDescent="0.2">
      <c r="A62" s="106">
        <v>40577</v>
      </c>
      <c r="B62" s="105">
        <f t="shared" si="0"/>
        <v>0.5</v>
      </c>
      <c r="C62" s="104">
        <v>21.87</v>
      </c>
      <c r="D62" s="106"/>
    </row>
    <row r="63" spans="1:4" x14ac:dyDescent="0.2">
      <c r="A63" s="106">
        <v>40577</v>
      </c>
      <c r="B63" s="105">
        <f t="shared" si="0"/>
        <v>0.54166666666666696</v>
      </c>
      <c r="C63" s="104">
        <v>20.91</v>
      </c>
      <c r="D63" s="106"/>
    </row>
    <row r="64" spans="1:4" x14ac:dyDescent="0.2">
      <c r="A64" s="106">
        <v>40577</v>
      </c>
      <c r="B64" s="105">
        <f t="shared" si="0"/>
        <v>0.58333333333333304</v>
      </c>
      <c r="C64" s="104">
        <v>17.25</v>
      </c>
      <c r="D64" s="106"/>
    </row>
    <row r="65" spans="1:4" x14ac:dyDescent="0.2">
      <c r="A65" s="106">
        <v>40577</v>
      </c>
      <c r="B65" s="105">
        <f t="shared" si="0"/>
        <v>0.625</v>
      </c>
      <c r="C65" s="104">
        <v>18.13</v>
      </c>
      <c r="D65" s="106"/>
    </row>
    <row r="66" spans="1:4" x14ac:dyDescent="0.2">
      <c r="A66" s="106">
        <v>40577</v>
      </c>
      <c r="B66" s="105">
        <f t="shared" si="0"/>
        <v>0.66666666666666696</v>
      </c>
      <c r="C66" s="104">
        <v>17.71</v>
      </c>
      <c r="D66" s="106"/>
    </row>
    <row r="67" spans="1:4" x14ac:dyDescent="0.2">
      <c r="A67" s="106">
        <v>40577</v>
      </c>
      <c r="B67" s="105">
        <f t="shared" si="0"/>
        <v>0.70833333333333304</v>
      </c>
      <c r="C67" s="104">
        <v>19.329999999999998</v>
      </c>
      <c r="D67" s="106"/>
    </row>
    <row r="68" spans="1:4" x14ac:dyDescent="0.2">
      <c r="A68" s="106">
        <v>40577</v>
      </c>
      <c r="B68" s="105">
        <f t="shared" si="0"/>
        <v>0.75</v>
      </c>
      <c r="C68" s="104">
        <v>20.41</v>
      </c>
      <c r="D68" s="106"/>
    </row>
    <row r="69" spans="1:4" x14ac:dyDescent="0.2">
      <c r="A69" s="106">
        <v>40577</v>
      </c>
      <c r="B69" s="105">
        <f t="shared" si="0"/>
        <v>0.79166666666666696</v>
      </c>
      <c r="C69" s="104">
        <v>22.06</v>
      </c>
      <c r="D69" s="106"/>
    </row>
    <row r="70" spans="1:4" x14ac:dyDescent="0.2">
      <c r="A70" s="106">
        <v>40577</v>
      </c>
      <c r="B70" s="105">
        <f t="shared" si="0"/>
        <v>0.83333333333333304</v>
      </c>
      <c r="C70" s="104">
        <v>22.21</v>
      </c>
      <c r="D70" s="106"/>
    </row>
    <row r="71" spans="1:4" x14ac:dyDescent="0.2">
      <c r="A71" s="106">
        <v>40577</v>
      </c>
      <c r="B71" s="105">
        <f t="shared" si="0"/>
        <v>0.875</v>
      </c>
      <c r="C71" s="104">
        <v>21.68</v>
      </c>
      <c r="D71" s="106"/>
    </row>
    <row r="72" spans="1:4" x14ac:dyDescent="0.2">
      <c r="A72" s="106">
        <v>40577</v>
      </c>
      <c r="B72" s="105">
        <f t="shared" si="0"/>
        <v>0.91666666666666696</v>
      </c>
      <c r="C72" s="104">
        <v>18.98</v>
      </c>
      <c r="D72" s="106"/>
    </row>
    <row r="73" spans="1:4" x14ac:dyDescent="0.2">
      <c r="A73" s="106">
        <v>40577</v>
      </c>
      <c r="B73" s="105">
        <f t="shared" si="0"/>
        <v>0.95833333333333304</v>
      </c>
      <c r="C73" s="104">
        <v>19.899999999999999</v>
      </c>
      <c r="D73" s="106"/>
    </row>
    <row r="74" spans="1:4" x14ac:dyDescent="0.2">
      <c r="A74" s="106">
        <v>40578</v>
      </c>
      <c r="B74" s="105">
        <f t="shared" si="0"/>
        <v>0</v>
      </c>
      <c r="C74" s="104">
        <v>19.98</v>
      </c>
      <c r="D74" s="106"/>
    </row>
    <row r="75" spans="1:4" x14ac:dyDescent="0.2">
      <c r="A75" s="106">
        <v>40578</v>
      </c>
      <c r="B75" s="105">
        <f t="shared" si="0"/>
        <v>4.1666666666666664E-2</v>
      </c>
      <c r="C75" s="104">
        <v>21.83</v>
      </c>
      <c r="D75" s="106"/>
    </row>
    <row r="76" spans="1:4" x14ac:dyDescent="0.2">
      <c r="A76" s="106">
        <v>40578</v>
      </c>
      <c r="B76" s="105">
        <f t="shared" si="0"/>
        <v>8.3333333333333329E-2</v>
      </c>
      <c r="C76" s="104">
        <v>20.94</v>
      </c>
      <c r="D76" s="106"/>
    </row>
    <row r="77" spans="1:4" x14ac:dyDescent="0.2">
      <c r="A77" s="106">
        <v>40578</v>
      </c>
      <c r="B77" s="105">
        <f t="shared" si="0"/>
        <v>0.125</v>
      </c>
      <c r="C77" s="104">
        <v>21.91</v>
      </c>
      <c r="D77" s="106"/>
    </row>
    <row r="78" spans="1:4" x14ac:dyDescent="0.2">
      <c r="A78" s="106">
        <v>40578</v>
      </c>
      <c r="B78" s="105">
        <f t="shared" si="0"/>
        <v>0.16666666666666699</v>
      </c>
      <c r="C78" s="104">
        <v>20.98</v>
      </c>
      <c r="D78" s="106"/>
    </row>
    <row r="79" spans="1:4" x14ac:dyDescent="0.2">
      <c r="A79" s="106">
        <v>40578</v>
      </c>
      <c r="B79" s="105">
        <f t="shared" si="0"/>
        <v>0.20833333333333301</v>
      </c>
      <c r="C79" s="104">
        <v>22.79</v>
      </c>
      <c r="D79" s="106"/>
    </row>
    <row r="80" spans="1:4" x14ac:dyDescent="0.2">
      <c r="A80" s="106">
        <v>40578</v>
      </c>
      <c r="B80" s="105">
        <f t="shared" si="0"/>
        <v>0.25</v>
      </c>
      <c r="C80" s="104">
        <v>24.68</v>
      </c>
      <c r="D80" s="106"/>
    </row>
    <row r="81" spans="1:4" x14ac:dyDescent="0.2">
      <c r="A81" s="106">
        <v>40578</v>
      </c>
      <c r="B81" s="105">
        <f t="shared" si="0"/>
        <v>0.29166666666666702</v>
      </c>
      <c r="C81" s="104">
        <v>22.56</v>
      </c>
      <c r="D81" s="106"/>
    </row>
    <row r="82" spans="1:4" x14ac:dyDescent="0.2">
      <c r="A82" s="106">
        <v>40578</v>
      </c>
      <c r="B82" s="105">
        <f t="shared" si="0"/>
        <v>0.33333333333333298</v>
      </c>
      <c r="C82" s="104">
        <v>21.48</v>
      </c>
      <c r="D82" s="106"/>
    </row>
    <row r="83" spans="1:4" x14ac:dyDescent="0.2">
      <c r="A83" s="106">
        <v>40578</v>
      </c>
      <c r="B83" s="105">
        <f t="shared" si="0"/>
        <v>0.375</v>
      </c>
      <c r="C83" s="104">
        <v>23.22</v>
      </c>
      <c r="D83" s="106"/>
    </row>
    <row r="84" spans="1:4" x14ac:dyDescent="0.2">
      <c r="A84" s="106">
        <v>40578</v>
      </c>
      <c r="B84" s="105">
        <f t="shared" si="0"/>
        <v>0.41666666666666702</v>
      </c>
      <c r="C84" s="104">
        <v>21.21</v>
      </c>
      <c r="D84" s="106"/>
    </row>
    <row r="85" spans="1:4" x14ac:dyDescent="0.2">
      <c r="A85" s="106">
        <v>40578</v>
      </c>
      <c r="B85" s="105">
        <f t="shared" si="0"/>
        <v>0.45833333333333298</v>
      </c>
      <c r="C85" s="104">
        <v>20.98</v>
      </c>
      <c r="D85" s="106"/>
    </row>
    <row r="86" spans="1:4" x14ac:dyDescent="0.2">
      <c r="A86" s="106">
        <v>40578</v>
      </c>
      <c r="B86" s="105">
        <f t="shared" si="0"/>
        <v>0.5</v>
      </c>
      <c r="C86" s="104">
        <v>19.399999999999999</v>
      </c>
      <c r="D86" s="106"/>
    </row>
    <row r="87" spans="1:4" x14ac:dyDescent="0.2">
      <c r="A87" s="106">
        <v>40578</v>
      </c>
      <c r="B87" s="105">
        <f t="shared" si="0"/>
        <v>0.54166666666666696</v>
      </c>
      <c r="C87" s="104">
        <v>18.329999999999998</v>
      </c>
      <c r="D87" s="106"/>
    </row>
    <row r="88" spans="1:4" x14ac:dyDescent="0.2">
      <c r="A88" s="106">
        <v>40578</v>
      </c>
      <c r="B88" s="105">
        <f t="shared" si="0"/>
        <v>0.58333333333333304</v>
      </c>
      <c r="C88" s="104">
        <v>17.29</v>
      </c>
      <c r="D88" s="106"/>
    </row>
    <row r="89" spans="1:4" x14ac:dyDescent="0.2">
      <c r="A89" s="106">
        <v>40578</v>
      </c>
      <c r="B89" s="105">
        <f t="shared" si="0"/>
        <v>0.625</v>
      </c>
      <c r="C89" s="104">
        <v>16.63</v>
      </c>
      <c r="D89" s="106"/>
    </row>
    <row r="90" spans="1:4" x14ac:dyDescent="0.2">
      <c r="A90" s="106">
        <v>40578</v>
      </c>
      <c r="B90" s="105">
        <f t="shared" si="0"/>
        <v>0.66666666666666696</v>
      </c>
      <c r="C90" s="104">
        <v>15.63</v>
      </c>
      <c r="D90" s="106"/>
    </row>
    <row r="91" spans="1:4" x14ac:dyDescent="0.2">
      <c r="A91" s="106">
        <v>40578</v>
      </c>
      <c r="B91" s="105">
        <f t="shared" ref="B91:B154" si="1">B67</f>
        <v>0.70833333333333304</v>
      </c>
      <c r="C91" s="104">
        <v>15.71</v>
      </c>
      <c r="D91" s="106"/>
    </row>
    <row r="92" spans="1:4" x14ac:dyDescent="0.2">
      <c r="A92" s="106">
        <v>40578</v>
      </c>
      <c r="B92" s="105">
        <f t="shared" si="1"/>
        <v>0.75</v>
      </c>
      <c r="C92" s="104">
        <v>15.82</v>
      </c>
      <c r="D92" s="106"/>
    </row>
    <row r="93" spans="1:4" x14ac:dyDescent="0.2">
      <c r="A93" s="106">
        <v>40578</v>
      </c>
      <c r="B93" s="105">
        <f t="shared" si="1"/>
        <v>0.79166666666666696</v>
      </c>
      <c r="C93" s="104">
        <v>16.940000000000001</v>
      </c>
      <c r="D93" s="106"/>
    </row>
    <row r="94" spans="1:4" x14ac:dyDescent="0.2">
      <c r="A94" s="106">
        <v>40578</v>
      </c>
      <c r="B94" s="105">
        <f t="shared" si="1"/>
        <v>0.83333333333333304</v>
      </c>
      <c r="C94" s="104">
        <v>16.21</v>
      </c>
      <c r="D94" s="106"/>
    </row>
    <row r="95" spans="1:4" x14ac:dyDescent="0.2">
      <c r="A95" s="106">
        <v>40578</v>
      </c>
      <c r="B95" s="105">
        <f t="shared" si="1"/>
        <v>0.875</v>
      </c>
      <c r="C95" s="104">
        <v>17.25</v>
      </c>
      <c r="D95" s="106"/>
    </row>
    <row r="96" spans="1:4" x14ac:dyDescent="0.2">
      <c r="A96" s="106">
        <v>40578</v>
      </c>
      <c r="B96" s="105">
        <f t="shared" si="1"/>
        <v>0.91666666666666696</v>
      </c>
      <c r="C96" s="104">
        <v>17.21</v>
      </c>
      <c r="D96" s="106"/>
    </row>
    <row r="97" spans="1:4" x14ac:dyDescent="0.2">
      <c r="A97" s="106">
        <v>40578</v>
      </c>
      <c r="B97" s="105">
        <f t="shared" si="1"/>
        <v>0.95833333333333304</v>
      </c>
      <c r="C97" s="104">
        <v>18.25</v>
      </c>
      <c r="D97" s="106"/>
    </row>
    <row r="98" spans="1:4" x14ac:dyDescent="0.2">
      <c r="A98" s="106">
        <v>40579</v>
      </c>
      <c r="B98" s="105">
        <f t="shared" si="1"/>
        <v>0</v>
      </c>
      <c r="C98" s="104">
        <v>19.25</v>
      </c>
      <c r="D98" s="106"/>
    </row>
    <row r="99" spans="1:4" x14ac:dyDescent="0.2">
      <c r="A99" s="106">
        <v>40579</v>
      </c>
      <c r="B99" s="105">
        <f t="shared" si="1"/>
        <v>4.1666666666666664E-2</v>
      </c>
      <c r="C99" s="104">
        <v>19.98</v>
      </c>
      <c r="D99" s="106"/>
    </row>
    <row r="100" spans="1:4" x14ac:dyDescent="0.2">
      <c r="A100" s="106">
        <v>40579</v>
      </c>
      <c r="B100" s="105">
        <f t="shared" si="1"/>
        <v>8.3333333333333329E-2</v>
      </c>
      <c r="C100" s="104">
        <v>18.170000000000002</v>
      </c>
      <c r="D100" s="106"/>
    </row>
    <row r="101" spans="1:4" x14ac:dyDescent="0.2">
      <c r="A101" s="106">
        <v>40579</v>
      </c>
      <c r="B101" s="105">
        <f t="shared" si="1"/>
        <v>0.125</v>
      </c>
      <c r="C101" s="104">
        <v>18.940000000000001</v>
      </c>
      <c r="D101" s="106"/>
    </row>
    <row r="102" spans="1:4" x14ac:dyDescent="0.2">
      <c r="A102" s="106">
        <v>40579</v>
      </c>
      <c r="B102" s="105">
        <f t="shared" si="1"/>
        <v>0.16666666666666699</v>
      </c>
      <c r="C102" s="104">
        <v>17.32</v>
      </c>
      <c r="D102" s="106"/>
    </row>
    <row r="103" spans="1:4" x14ac:dyDescent="0.2">
      <c r="A103" s="106">
        <v>40579</v>
      </c>
      <c r="B103" s="105">
        <f t="shared" si="1"/>
        <v>0.20833333333333301</v>
      </c>
      <c r="C103" s="104">
        <v>17.09</v>
      </c>
      <c r="D103" s="106"/>
    </row>
    <row r="104" spans="1:4" x14ac:dyDescent="0.2">
      <c r="A104" s="106">
        <v>40579</v>
      </c>
      <c r="B104" s="105">
        <f t="shared" si="1"/>
        <v>0.25</v>
      </c>
      <c r="C104" s="104">
        <v>19.829999999999998</v>
      </c>
      <c r="D104" s="106"/>
    </row>
    <row r="105" spans="1:4" x14ac:dyDescent="0.2">
      <c r="A105" s="106">
        <v>40579</v>
      </c>
      <c r="B105" s="105">
        <f t="shared" si="1"/>
        <v>0.29166666666666702</v>
      </c>
      <c r="C105" s="104">
        <v>19.79</v>
      </c>
      <c r="D105" s="106"/>
    </row>
    <row r="106" spans="1:4" x14ac:dyDescent="0.2">
      <c r="A106" s="106">
        <v>40579</v>
      </c>
      <c r="B106" s="105">
        <f t="shared" si="1"/>
        <v>0.33333333333333298</v>
      </c>
      <c r="C106" s="104">
        <v>17.79</v>
      </c>
      <c r="D106" s="106"/>
    </row>
    <row r="107" spans="1:4" x14ac:dyDescent="0.2">
      <c r="A107" s="106">
        <v>40579</v>
      </c>
      <c r="B107" s="105">
        <f t="shared" si="1"/>
        <v>0.375</v>
      </c>
      <c r="C107" s="104">
        <v>17.48</v>
      </c>
      <c r="D107" s="106"/>
    </row>
    <row r="108" spans="1:4" x14ac:dyDescent="0.2">
      <c r="A108" s="106">
        <v>40579</v>
      </c>
      <c r="B108" s="105">
        <f t="shared" si="1"/>
        <v>0.41666666666666702</v>
      </c>
      <c r="C108" s="104">
        <v>17.170000000000002</v>
      </c>
      <c r="D108" s="106"/>
    </row>
    <row r="109" spans="1:4" x14ac:dyDescent="0.2">
      <c r="A109" s="106">
        <v>40579</v>
      </c>
      <c r="B109" s="105">
        <f t="shared" si="1"/>
        <v>0.45833333333333298</v>
      </c>
      <c r="C109" s="104">
        <v>18.059999999999999</v>
      </c>
      <c r="D109" s="106"/>
    </row>
    <row r="110" spans="1:4" x14ac:dyDescent="0.2">
      <c r="A110" s="106">
        <v>40579</v>
      </c>
      <c r="B110" s="105">
        <f t="shared" si="1"/>
        <v>0.5</v>
      </c>
      <c r="C110" s="104">
        <v>15.28</v>
      </c>
      <c r="D110" s="106"/>
    </row>
    <row r="111" spans="1:4" x14ac:dyDescent="0.2">
      <c r="A111" s="106">
        <v>40579</v>
      </c>
      <c r="B111" s="105">
        <f t="shared" si="1"/>
        <v>0.54166666666666696</v>
      </c>
      <c r="C111" s="104">
        <v>15.28</v>
      </c>
      <c r="D111" s="106"/>
    </row>
    <row r="112" spans="1:4" x14ac:dyDescent="0.2">
      <c r="A112" s="106">
        <v>40579</v>
      </c>
      <c r="B112" s="105">
        <f t="shared" si="1"/>
        <v>0.58333333333333304</v>
      </c>
      <c r="C112" s="104">
        <v>15.25</v>
      </c>
      <c r="D112" s="106"/>
    </row>
    <row r="113" spans="1:4" x14ac:dyDescent="0.2">
      <c r="A113" s="106">
        <v>40579</v>
      </c>
      <c r="B113" s="105">
        <f t="shared" si="1"/>
        <v>0.625</v>
      </c>
      <c r="C113" s="104">
        <v>16.13</v>
      </c>
      <c r="D113" s="106"/>
    </row>
    <row r="114" spans="1:4" x14ac:dyDescent="0.2">
      <c r="A114" s="106">
        <v>40579</v>
      </c>
      <c r="B114" s="105">
        <f t="shared" si="1"/>
        <v>0.66666666666666696</v>
      </c>
      <c r="C114" s="104">
        <v>17.86</v>
      </c>
      <c r="D114" s="106"/>
    </row>
    <row r="115" spans="1:4" x14ac:dyDescent="0.2">
      <c r="A115" s="106">
        <v>40579</v>
      </c>
      <c r="B115" s="105">
        <f t="shared" si="1"/>
        <v>0.70833333333333304</v>
      </c>
      <c r="C115" s="104">
        <v>17.059999999999999</v>
      </c>
      <c r="D115" s="106"/>
    </row>
    <row r="116" spans="1:4" x14ac:dyDescent="0.2">
      <c r="A116" s="106">
        <v>40579</v>
      </c>
      <c r="B116" s="105">
        <f t="shared" si="1"/>
        <v>0.75</v>
      </c>
      <c r="C116" s="104">
        <v>18.79</v>
      </c>
      <c r="D116" s="106"/>
    </row>
    <row r="117" spans="1:4" x14ac:dyDescent="0.2">
      <c r="A117" s="106">
        <v>40579</v>
      </c>
      <c r="B117" s="105">
        <f t="shared" si="1"/>
        <v>0.79166666666666696</v>
      </c>
      <c r="C117" s="104">
        <v>20.059999999999999</v>
      </c>
      <c r="D117" s="106"/>
    </row>
    <row r="118" spans="1:4" x14ac:dyDescent="0.2">
      <c r="A118" s="106">
        <v>40579</v>
      </c>
      <c r="B118" s="105">
        <f t="shared" si="1"/>
        <v>0.83333333333333304</v>
      </c>
      <c r="C118" s="104">
        <v>19.21</v>
      </c>
      <c r="D118" s="106"/>
    </row>
    <row r="119" spans="1:4" x14ac:dyDescent="0.2">
      <c r="A119" s="106">
        <v>40579</v>
      </c>
      <c r="B119" s="105">
        <f t="shared" si="1"/>
        <v>0.875</v>
      </c>
      <c r="C119" s="104">
        <v>20.14</v>
      </c>
      <c r="D119" s="106"/>
    </row>
    <row r="120" spans="1:4" x14ac:dyDescent="0.2">
      <c r="A120" s="106">
        <v>40579</v>
      </c>
      <c r="B120" s="105">
        <f t="shared" si="1"/>
        <v>0.91666666666666696</v>
      </c>
      <c r="C120" s="104">
        <v>19.29</v>
      </c>
      <c r="D120" s="106"/>
    </row>
    <row r="121" spans="1:4" x14ac:dyDescent="0.2">
      <c r="A121" s="106">
        <v>40579</v>
      </c>
      <c r="B121" s="105">
        <f t="shared" si="1"/>
        <v>0.95833333333333304</v>
      </c>
      <c r="C121" s="104">
        <v>18.559999999999999</v>
      </c>
      <c r="D121" s="106"/>
    </row>
    <row r="122" spans="1:4" x14ac:dyDescent="0.2">
      <c r="A122" s="106">
        <v>40580</v>
      </c>
      <c r="B122" s="105">
        <f t="shared" si="1"/>
        <v>0</v>
      </c>
      <c r="C122" s="104">
        <v>16.75</v>
      </c>
      <c r="D122" s="106"/>
    </row>
    <row r="123" spans="1:4" x14ac:dyDescent="0.2">
      <c r="A123" s="106">
        <v>40580</v>
      </c>
      <c r="B123" s="105">
        <f t="shared" si="1"/>
        <v>4.1666666666666664E-2</v>
      </c>
      <c r="C123" s="104">
        <v>19.559999999999999</v>
      </c>
      <c r="D123" s="106"/>
    </row>
    <row r="124" spans="1:4" x14ac:dyDescent="0.2">
      <c r="A124" s="106">
        <v>40580</v>
      </c>
      <c r="B124" s="105">
        <f t="shared" si="1"/>
        <v>8.3333333333333329E-2</v>
      </c>
      <c r="C124" s="104">
        <v>19.600000000000001</v>
      </c>
      <c r="D124" s="106"/>
    </row>
    <row r="125" spans="1:4" x14ac:dyDescent="0.2">
      <c r="A125" s="106">
        <v>40580</v>
      </c>
      <c r="B125" s="105">
        <f t="shared" si="1"/>
        <v>0.125</v>
      </c>
      <c r="C125" s="104">
        <v>19.75</v>
      </c>
      <c r="D125" s="106"/>
    </row>
    <row r="126" spans="1:4" x14ac:dyDescent="0.2">
      <c r="A126" s="106">
        <v>40580</v>
      </c>
      <c r="B126" s="105">
        <f t="shared" si="1"/>
        <v>0.16666666666666699</v>
      </c>
      <c r="C126" s="104">
        <v>21.37</v>
      </c>
      <c r="D126" s="106"/>
    </row>
    <row r="127" spans="1:4" x14ac:dyDescent="0.2">
      <c r="A127" s="106">
        <v>40580</v>
      </c>
      <c r="B127" s="105">
        <f t="shared" si="1"/>
        <v>0.20833333333333301</v>
      </c>
      <c r="C127" s="104">
        <v>21.37</v>
      </c>
      <c r="D127" s="106"/>
    </row>
    <row r="128" spans="1:4" x14ac:dyDescent="0.2">
      <c r="A128" s="106">
        <v>40580</v>
      </c>
      <c r="B128" s="105">
        <f t="shared" si="1"/>
        <v>0.25</v>
      </c>
      <c r="C128" s="104">
        <v>17.21</v>
      </c>
      <c r="D128" s="106"/>
    </row>
    <row r="129" spans="1:4" x14ac:dyDescent="0.2">
      <c r="A129" s="106">
        <v>40580</v>
      </c>
      <c r="B129" s="105">
        <f t="shared" si="1"/>
        <v>0.29166666666666702</v>
      </c>
      <c r="C129" s="104">
        <v>16.899999999999999</v>
      </c>
      <c r="D129" s="106"/>
    </row>
    <row r="130" spans="1:4" x14ac:dyDescent="0.2">
      <c r="A130" s="106">
        <v>40580</v>
      </c>
      <c r="B130" s="105">
        <f t="shared" si="1"/>
        <v>0.33333333333333298</v>
      </c>
      <c r="C130" s="104">
        <v>16.02</v>
      </c>
      <c r="D130" s="106"/>
    </row>
    <row r="131" spans="1:4" x14ac:dyDescent="0.2">
      <c r="A131" s="106">
        <v>40580</v>
      </c>
      <c r="B131" s="105">
        <f t="shared" si="1"/>
        <v>0.375</v>
      </c>
      <c r="C131" s="104">
        <v>15.79</v>
      </c>
      <c r="D131" s="106"/>
    </row>
    <row r="132" spans="1:4" x14ac:dyDescent="0.2">
      <c r="A132" s="106">
        <v>40580</v>
      </c>
      <c r="B132" s="105">
        <f t="shared" si="1"/>
        <v>0.41666666666666702</v>
      </c>
      <c r="C132" s="104">
        <v>15.67</v>
      </c>
      <c r="D132" s="106"/>
    </row>
    <row r="133" spans="1:4" x14ac:dyDescent="0.2">
      <c r="A133" s="106">
        <v>40580</v>
      </c>
      <c r="B133" s="105">
        <f t="shared" si="1"/>
        <v>0.45833333333333298</v>
      </c>
      <c r="C133" s="104">
        <v>13.71</v>
      </c>
      <c r="D133" s="106"/>
    </row>
    <row r="134" spans="1:4" x14ac:dyDescent="0.2">
      <c r="A134" s="106">
        <v>40580</v>
      </c>
      <c r="B134" s="105">
        <f t="shared" si="1"/>
        <v>0.5</v>
      </c>
      <c r="C134" s="104">
        <v>13.55</v>
      </c>
      <c r="D134" s="106"/>
    </row>
    <row r="135" spans="1:4" x14ac:dyDescent="0.2">
      <c r="A135" s="106">
        <v>40580</v>
      </c>
      <c r="B135" s="105">
        <f t="shared" si="1"/>
        <v>0.54166666666666696</v>
      </c>
      <c r="C135" s="104">
        <v>11.01</v>
      </c>
      <c r="D135" s="106"/>
    </row>
    <row r="136" spans="1:4" x14ac:dyDescent="0.2">
      <c r="A136" s="106">
        <v>40580</v>
      </c>
      <c r="B136" s="105">
        <f t="shared" si="1"/>
        <v>0.58333333333333304</v>
      </c>
      <c r="C136" s="104">
        <v>9.2799999999999994</v>
      </c>
      <c r="D136" s="106"/>
    </row>
    <row r="137" spans="1:4" x14ac:dyDescent="0.2">
      <c r="A137" s="106">
        <v>40580</v>
      </c>
      <c r="B137" s="105">
        <f t="shared" si="1"/>
        <v>0.625</v>
      </c>
      <c r="C137" s="104">
        <v>9.2799999999999994</v>
      </c>
      <c r="D137" s="106"/>
    </row>
    <row r="138" spans="1:4" x14ac:dyDescent="0.2">
      <c r="A138" s="106">
        <v>40580</v>
      </c>
      <c r="B138" s="105">
        <f t="shared" si="1"/>
        <v>0.66666666666666696</v>
      </c>
      <c r="C138" s="104">
        <v>8.39</v>
      </c>
      <c r="D138" s="106"/>
    </row>
    <row r="139" spans="1:4" x14ac:dyDescent="0.2">
      <c r="A139" s="106">
        <v>40580</v>
      </c>
      <c r="B139" s="105">
        <f t="shared" si="1"/>
        <v>0.70833333333333304</v>
      </c>
      <c r="C139" s="104">
        <v>9.36</v>
      </c>
      <c r="D139" s="106"/>
    </row>
    <row r="140" spans="1:4" x14ac:dyDescent="0.2">
      <c r="A140" s="106">
        <v>40580</v>
      </c>
      <c r="B140" s="105">
        <f t="shared" si="1"/>
        <v>0.75</v>
      </c>
      <c r="C140" s="104">
        <v>8.51</v>
      </c>
      <c r="D140" s="106"/>
    </row>
    <row r="141" spans="1:4" x14ac:dyDescent="0.2">
      <c r="A141" s="106">
        <v>40580</v>
      </c>
      <c r="B141" s="105">
        <f t="shared" si="1"/>
        <v>0.79166666666666696</v>
      </c>
      <c r="C141" s="104">
        <v>8.6199999999999992</v>
      </c>
      <c r="D141" s="106"/>
    </row>
    <row r="142" spans="1:4" x14ac:dyDescent="0.2">
      <c r="A142" s="106">
        <v>40580</v>
      </c>
      <c r="B142" s="105">
        <f t="shared" si="1"/>
        <v>0.83333333333333304</v>
      </c>
      <c r="C142" s="104">
        <v>7.01</v>
      </c>
      <c r="D142" s="106"/>
    </row>
    <row r="143" spans="1:4" x14ac:dyDescent="0.2">
      <c r="A143" s="106">
        <v>40580</v>
      </c>
      <c r="B143" s="105">
        <f t="shared" si="1"/>
        <v>0.875</v>
      </c>
      <c r="C143" s="104">
        <v>5.27</v>
      </c>
      <c r="D143" s="106"/>
    </row>
    <row r="144" spans="1:4" x14ac:dyDescent="0.2">
      <c r="A144" s="106">
        <v>40580</v>
      </c>
      <c r="B144" s="105">
        <f t="shared" si="1"/>
        <v>0.91666666666666696</v>
      </c>
      <c r="C144" s="104">
        <v>4.43</v>
      </c>
      <c r="D144" s="106"/>
    </row>
    <row r="145" spans="1:4" x14ac:dyDescent="0.2">
      <c r="A145" s="106">
        <v>40580</v>
      </c>
      <c r="B145" s="105">
        <f t="shared" si="1"/>
        <v>0.95833333333333304</v>
      </c>
      <c r="C145" s="104">
        <v>4.47</v>
      </c>
      <c r="D145" s="106"/>
    </row>
    <row r="146" spans="1:4" x14ac:dyDescent="0.2">
      <c r="A146" s="106">
        <v>40581</v>
      </c>
      <c r="B146" s="105">
        <f t="shared" si="1"/>
        <v>0</v>
      </c>
      <c r="C146" s="104">
        <v>3.54</v>
      </c>
      <c r="D146" s="106"/>
    </row>
    <row r="147" spans="1:4" x14ac:dyDescent="0.2">
      <c r="A147" s="106">
        <v>40581</v>
      </c>
      <c r="B147" s="105">
        <f t="shared" si="1"/>
        <v>4.1666666666666664E-2</v>
      </c>
      <c r="C147" s="104">
        <v>4.47</v>
      </c>
      <c r="D147" s="106"/>
    </row>
    <row r="148" spans="1:4" x14ac:dyDescent="0.2">
      <c r="A148" s="106">
        <v>40581</v>
      </c>
      <c r="B148" s="105">
        <f t="shared" si="1"/>
        <v>8.3333333333333329E-2</v>
      </c>
      <c r="C148" s="104">
        <v>4.43</v>
      </c>
      <c r="D148" s="106"/>
    </row>
    <row r="149" spans="1:4" x14ac:dyDescent="0.2">
      <c r="A149" s="106">
        <v>40581</v>
      </c>
      <c r="B149" s="105">
        <f t="shared" si="1"/>
        <v>0.125</v>
      </c>
      <c r="C149" s="104">
        <v>4.47</v>
      </c>
      <c r="D149" s="106"/>
    </row>
    <row r="150" spans="1:4" x14ac:dyDescent="0.2">
      <c r="A150" s="106">
        <v>40581</v>
      </c>
      <c r="B150" s="105">
        <f t="shared" si="1"/>
        <v>0.16666666666666699</v>
      </c>
      <c r="C150" s="104">
        <v>4.47</v>
      </c>
      <c r="D150" s="106"/>
    </row>
    <row r="151" spans="1:4" x14ac:dyDescent="0.2">
      <c r="A151" s="106">
        <v>40581</v>
      </c>
      <c r="B151" s="105">
        <f t="shared" si="1"/>
        <v>0.20833333333333301</v>
      </c>
      <c r="C151" s="104">
        <v>3.54</v>
      </c>
      <c r="D151" s="106"/>
    </row>
    <row r="152" spans="1:4" x14ac:dyDescent="0.2">
      <c r="A152" s="106">
        <v>40581</v>
      </c>
      <c r="B152" s="105">
        <f t="shared" si="1"/>
        <v>0.25</v>
      </c>
      <c r="C152" s="104">
        <v>0.92</v>
      </c>
      <c r="D152" s="106"/>
    </row>
    <row r="153" spans="1:4" x14ac:dyDescent="0.2">
      <c r="A153" s="106">
        <v>40581</v>
      </c>
      <c r="B153" s="105">
        <f t="shared" si="1"/>
        <v>0.29166666666666702</v>
      </c>
      <c r="C153" s="104">
        <v>0</v>
      </c>
      <c r="D153" s="106"/>
    </row>
    <row r="154" spans="1:4" x14ac:dyDescent="0.2">
      <c r="A154" s="106">
        <v>40581</v>
      </c>
      <c r="B154" s="105">
        <f t="shared" si="1"/>
        <v>0.33333333333333298</v>
      </c>
      <c r="C154" s="104">
        <v>0</v>
      </c>
      <c r="D154" s="106"/>
    </row>
    <row r="155" spans="1:4" x14ac:dyDescent="0.2">
      <c r="A155" s="106">
        <v>40581</v>
      </c>
      <c r="B155" s="105">
        <f t="shared" ref="B155:B218" si="2">B131</f>
        <v>0.375</v>
      </c>
      <c r="C155" s="104">
        <v>0</v>
      </c>
      <c r="D155" s="106"/>
    </row>
    <row r="156" spans="1:4" x14ac:dyDescent="0.2">
      <c r="A156" s="106">
        <v>40581</v>
      </c>
      <c r="B156" s="105">
        <f t="shared" si="2"/>
        <v>0.41666666666666702</v>
      </c>
      <c r="C156" s="104">
        <v>0</v>
      </c>
      <c r="D156" s="106"/>
    </row>
    <row r="157" spans="1:4" x14ac:dyDescent="0.2">
      <c r="A157" s="106">
        <v>40581</v>
      </c>
      <c r="B157" s="105">
        <f t="shared" si="2"/>
        <v>0.45833333333333298</v>
      </c>
      <c r="C157" s="104">
        <v>1.66</v>
      </c>
      <c r="D157" s="106"/>
    </row>
    <row r="158" spans="1:4" x14ac:dyDescent="0.2">
      <c r="A158" s="106">
        <v>40581</v>
      </c>
      <c r="B158" s="105">
        <f t="shared" si="2"/>
        <v>0.5</v>
      </c>
      <c r="C158" s="104">
        <v>4.93</v>
      </c>
      <c r="D158" s="106"/>
    </row>
    <row r="159" spans="1:4" x14ac:dyDescent="0.2">
      <c r="A159" s="106">
        <v>40581</v>
      </c>
      <c r="B159" s="105">
        <f t="shared" si="2"/>
        <v>0.54166666666666696</v>
      </c>
      <c r="C159" s="104">
        <v>4.12</v>
      </c>
      <c r="D159" s="106"/>
    </row>
    <row r="160" spans="1:4" x14ac:dyDescent="0.2">
      <c r="A160" s="106">
        <v>40581</v>
      </c>
      <c r="B160" s="105">
        <f t="shared" si="2"/>
        <v>0.58333333333333304</v>
      </c>
      <c r="C160" s="104">
        <v>3.27</v>
      </c>
      <c r="D160" s="106"/>
    </row>
    <row r="161" spans="1:4" x14ac:dyDescent="0.2">
      <c r="A161" s="106">
        <v>40581</v>
      </c>
      <c r="B161" s="105">
        <f t="shared" si="2"/>
        <v>0.625</v>
      </c>
      <c r="C161" s="104">
        <v>3.27</v>
      </c>
      <c r="D161" s="106"/>
    </row>
    <row r="162" spans="1:4" x14ac:dyDescent="0.2">
      <c r="A162" s="106">
        <v>40581</v>
      </c>
      <c r="B162" s="105">
        <f t="shared" si="2"/>
        <v>0.66666666666666696</v>
      </c>
      <c r="C162" s="104">
        <v>3.31</v>
      </c>
      <c r="D162" s="106"/>
    </row>
    <row r="163" spans="1:4" x14ac:dyDescent="0.2">
      <c r="A163" s="106">
        <v>40581</v>
      </c>
      <c r="B163" s="105">
        <f t="shared" si="2"/>
        <v>0.70833333333333304</v>
      </c>
      <c r="C163" s="104">
        <v>3.27</v>
      </c>
      <c r="D163" s="106"/>
    </row>
    <row r="164" spans="1:4" x14ac:dyDescent="0.2">
      <c r="A164" s="106">
        <v>40581</v>
      </c>
      <c r="B164" s="105">
        <f t="shared" si="2"/>
        <v>0.75</v>
      </c>
      <c r="C164" s="104">
        <v>5.08</v>
      </c>
      <c r="D164" s="106"/>
    </row>
    <row r="165" spans="1:4" x14ac:dyDescent="0.2">
      <c r="A165" s="106">
        <v>40581</v>
      </c>
      <c r="B165" s="105">
        <f t="shared" si="2"/>
        <v>0.79166666666666696</v>
      </c>
      <c r="C165" s="104">
        <v>4.24</v>
      </c>
      <c r="D165" s="106"/>
    </row>
    <row r="166" spans="1:4" x14ac:dyDescent="0.2">
      <c r="A166" s="106">
        <v>40581</v>
      </c>
      <c r="B166" s="105">
        <f t="shared" si="2"/>
        <v>0.83333333333333304</v>
      </c>
      <c r="C166" s="104">
        <v>3.39</v>
      </c>
      <c r="D166" s="106"/>
    </row>
    <row r="167" spans="1:4" x14ac:dyDescent="0.2">
      <c r="A167" s="106">
        <v>40581</v>
      </c>
      <c r="B167" s="105">
        <f t="shared" si="2"/>
        <v>0.875</v>
      </c>
      <c r="C167" s="104">
        <v>4.2699999999999996</v>
      </c>
      <c r="D167" s="106"/>
    </row>
    <row r="168" spans="1:4" x14ac:dyDescent="0.2">
      <c r="A168" s="106">
        <v>40581</v>
      </c>
      <c r="B168" s="105">
        <f t="shared" si="2"/>
        <v>0.91666666666666696</v>
      </c>
      <c r="C168" s="104">
        <v>6.85</v>
      </c>
      <c r="D168" s="106"/>
    </row>
    <row r="169" spans="1:4" x14ac:dyDescent="0.2">
      <c r="A169" s="106">
        <v>40581</v>
      </c>
      <c r="B169" s="105">
        <f t="shared" si="2"/>
        <v>0.95833333333333304</v>
      </c>
      <c r="C169" s="104">
        <v>7.78</v>
      </c>
      <c r="D169" s="106"/>
    </row>
    <row r="170" spans="1:4" x14ac:dyDescent="0.2">
      <c r="A170" s="106">
        <v>40582</v>
      </c>
      <c r="B170" s="105">
        <f t="shared" si="2"/>
        <v>0</v>
      </c>
      <c r="C170" s="104">
        <v>7.78</v>
      </c>
      <c r="D170" s="106"/>
    </row>
    <row r="171" spans="1:4" x14ac:dyDescent="0.2">
      <c r="A171" s="106">
        <v>40582</v>
      </c>
      <c r="B171" s="105">
        <f t="shared" si="2"/>
        <v>4.1666666666666664E-2</v>
      </c>
      <c r="C171" s="104">
        <v>7.01</v>
      </c>
      <c r="D171" s="106"/>
    </row>
    <row r="172" spans="1:4" x14ac:dyDescent="0.2">
      <c r="A172" s="106">
        <v>40582</v>
      </c>
      <c r="B172" s="105">
        <f t="shared" si="2"/>
        <v>8.3333333333333329E-2</v>
      </c>
      <c r="C172" s="104">
        <v>7.01</v>
      </c>
      <c r="D172" s="106"/>
    </row>
    <row r="173" spans="1:4" x14ac:dyDescent="0.2">
      <c r="A173" s="106">
        <v>40582</v>
      </c>
      <c r="B173" s="105">
        <f t="shared" si="2"/>
        <v>0.125</v>
      </c>
      <c r="C173" s="104">
        <v>6.12</v>
      </c>
      <c r="D173" s="106"/>
    </row>
    <row r="174" spans="1:4" x14ac:dyDescent="0.2">
      <c r="A174" s="106">
        <v>40582</v>
      </c>
      <c r="B174" s="105">
        <f t="shared" si="2"/>
        <v>0.16666666666666699</v>
      </c>
      <c r="C174" s="104">
        <v>6.16</v>
      </c>
      <c r="D174" s="106"/>
    </row>
    <row r="175" spans="1:4" x14ac:dyDescent="0.2">
      <c r="A175" s="106">
        <v>40582</v>
      </c>
      <c r="B175" s="105">
        <f t="shared" si="2"/>
        <v>0.20833333333333301</v>
      </c>
      <c r="C175" s="104">
        <v>6.2</v>
      </c>
      <c r="D175" s="106"/>
    </row>
    <row r="176" spans="1:4" x14ac:dyDescent="0.2">
      <c r="A176" s="106">
        <v>40582</v>
      </c>
      <c r="B176" s="105">
        <f t="shared" si="2"/>
        <v>0.25</v>
      </c>
      <c r="C176" s="104">
        <v>6.2</v>
      </c>
      <c r="D176" s="106"/>
    </row>
    <row r="177" spans="1:4" x14ac:dyDescent="0.2">
      <c r="A177" s="106">
        <v>40582</v>
      </c>
      <c r="B177" s="105">
        <f t="shared" si="2"/>
        <v>0.29166666666666702</v>
      </c>
      <c r="C177" s="104">
        <v>6.2</v>
      </c>
      <c r="D177" s="106"/>
    </row>
    <row r="178" spans="1:4" x14ac:dyDescent="0.2">
      <c r="A178" s="106">
        <v>40582</v>
      </c>
      <c r="B178" s="105">
        <f t="shared" si="2"/>
        <v>0.33333333333333298</v>
      </c>
      <c r="C178" s="104">
        <v>7.08</v>
      </c>
      <c r="D178" s="106"/>
    </row>
    <row r="179" spans="1:4" x14ac:dyDescent="0.2">
      <c r="A179" s="106">
        <v>40582</v>
      </c>
      <c r="B179" s="105">
        <f t="shared" si="2"/>
        <v>0.375</v>
      </c>
      <c r="C179" s="104">
        <v>6.12</v>
      </c>
      <c r="D179" s="106"/>
    </row>
    <row r="180" spans="1:4" x14ac:dyDescent="0.2">
      <c r="A180" s="106">
        <v>40582</v>
      </c>
      <c r="B180" s="105">
        <f t="shared" si="2"/>
        <v>0.41666666666666702</v>
      </c>
      <c r="C180" s="104">
        <v>6.85</v>
      </c>
      <c r="D180" s="106"/>
    </row>
    <row r="181" spans="1:4" x14ac:dyDescent="0.2">
      <c r="A181" s="106">
        <v>40582</v>
      </c>
      <c r="B181" s="105">
        <f t="shared" si="2"/>
        <v>0.45833333333333298</v>
      </c>
      <c r="C181" s="104">
        <v>6.01</v>
      </c>
      <c r="D181" s="106"/>
    </row>
    <row r="182" spans="1:4" x14ac:dyDescent="0.2">
      <c r="A182" s="106">
        <v>40582</v>
      </c>
      <c r="B182" s="105">
        <f t="shared" si="2"/>
        <v>0.5</v>
      </c>
      <c r="C182" s="104">
        <v>5.97</v>
      </c>
      <c r="D182" s="106"/>
    </row>
    <row r="183" spans="1:4" x14ac:dyDescent="0.2">
      <c r="A183" s="106">
        <v>40582</v>
      </c>
      <c r="B183" s="105">
        <f t="shared" si="2"/>
        <v>0.54166666666666696</v>
      </c>
      <c r="C183" s="104">
        <v>6.81</v>
      </c>
      <c r="D183" s="106"/>
    </row>
    <row r="184" spans="1:4" x14ac:dyDescent="0.2">
      <c r="A184" s="106">
        <v>40582</v>
      </c>
      <c r="B184" s="105">
        <f t="shared" si="2"/>
        <v>0.58333333333333304</v>
      </c>
      <c r="C184" s="104">
        <v>5.97</v>
      </c>
      <c r="D184" s="106"/>
    </row>
    <row r="185" spans="1:4" x14ac:dyDescent="0.2">
      <c r="A185" s="106">
        <v>40582</v>
      </c>
      <c r="B185" s="105">
        <f t="shared" si="2"/>
        <v>0.625</v>
      </c>
      <c r="C185" s="104">
        <v>6.74</v>
      </c>
      <c r="D185" s="106"/>
    </row>
    <row r="186" spans="1:4" x14ac:dyDescent="0.2">
      <c r="A186" s="106">
        <v>40582</v>
      </c>
      <c r="B186" s="105">
        <f t="shared" si="2"/>
        <v>0.66666666666666696</v>
      </c>
      <c r="C186" s="104">
        <v>5.93</v>
      </c>
      <c r="D186" s="106"/>
    </row>
    <row r="187" spans="1:4" x14ac:dyDescent="0.2">
      <c r="A187" s="106">
        <v>40582</v>
      </c>
      <c r="B187" s="105">
        <f t="shared" si="2"/>
        <v>0.70833333333333304</v>
      </c>
      <c r="C187" s="104">
        <v>6.81</v>
      </c>
      <c r="D187" s="106"/>
    </row>
    <row r="188" spans="1:4" x14ac:dyDescent="0.2">
      <c r="A188" s="106">
        <v>40582</v>
      </c>
      <c r="B188" s="105">
        <f t="shared" si="2"/>
        <v>0.75</v>
      </c>
      <c r="C188" s="104">
        <v>6.93</v>
      </c>
      <c r="D188" s="106"/>
    </row>
    <row r="189" spans="1:4" x14ac:dyDescent="0.2">
      <c r="A189" s="106">
        <v>40582</v>
      </c>
      <c r="B189" s="105">
        <f t="shared" si="2"/>
        <v>0.79166666666666696</v>
      </c>
      <c r="C189" s="104">
        <v>7.01</v>
      </c>
      <c r="D189" s="106"/>
    </row>
    <row r="190" spans="1:4" x14ac:dyDescent="0.2">
      <c r="A190" s="106">
        <v>40582</v>
      </c>
      <c r="B190" s="105">
        <f t="shared" si="2"/>
        <v>0.83333333333333304</v>
      </c>
      <c r="C190" s="104">
        <v>7.05</v>
      </c>
      <c r="D190" s="106"/>
    </row>
    <row r="191" spans="1:4" x14ac:dyDescent="0.2">
      <c r="A191" s="106">
        <v>40582</v>
      </c>
      <c r="B191" s="105">
        <f t="shared" si="2"/>
        <v>0.875</v>
      </c>
      <c r="C191" s="104">
        <v>13.44</v>
      </c>
      <c r="D191" s="106"/>
    </row>
    <row r="192" spans="1:4" x14ac:dyDescent="0.2">
      <c r="A192" s="106">
        <v>40582</v>
      </c>
      <c r="B192" s="105">
        <f t="shared" si="2"/>
        <v>0.91666666666666696</v>
      </c>
      <c r="C192" s="104">
        <v>14.36</v>
      </c>
      <c r="D192" s="106"/>
    </row>
    <row r="193" spans="1:4" x14ac:dyDescent="0.2">
      <c r="A193" s="106">
        <v>40582</v>
      </c>
      <c r="B193" s="105">
        <f t="shared" si="2"/>
        <v>0.95833333333333304</v>
      </c>
      <c r="C193" s="104">
        <v>14.36</v>
      </c>
      <c r="D193" s="106"/>
    </row>
    <row r="194" spans="1:4" x14ac:dyDescent="0.2">
      <c r="A194" s="106">
        <v>40583</v>
      </c>
      <c r="B194" s="105">
        <f t="shared" si="2"/>
        <v>0</v>
      </c>
      <c r="C194" s="104">
        <v>17.09</v>
      </c>
      <c r="D194" s="106"/>
    </row>
    <row r="195" spans="1:4" x14ac:dyDescent="0.2">
      <c r="A195" s="106">
        <v>40583</v>
      </c>
      <c r="B195" s="105">
        <f t="shared" si="2"/>
        <v>4.1666666666666664E-2</v>
      </c>
      <c r="C195" s="104">
        <v>18.02</v>
      </c>
      <c r="D195" s="106"/>
    </row>
    <row r="196" spans="1:4" x14ac:dyDescent="0.2">
      <c r="A196" s="106">
        <v>40583</v>
      </c>
      <c r="B196" s="105">
        <f t="shared" si="2"/>
        <v>8.3333333333333329E-2</v>
      </c>
      <c r="C196" s="104">
        <v>17.86</v>
      </c>
      <c r="D196" s="106"/>
    </row>
    <row r="197" spans="1:4" x14ac:dyDescent="0.2">
      <c r="A197" s="106">
        <v>40583</v>
      </c>
      <c r="B197" s="105">
        <f t="shared" si="2"/>
        <v>0.125</v>
      </c>
      <c r="C197" s="104">
        <v>17.21</v>
      </c>
      <c r="D197" s="106"/>
    </row>
    <row r="198" spans="1:4" x14ac:dyDescent="0.2">
      <c r="A198" s="106">
        <v>40583</v>
      </c>
      <c r="B198" s="105">
        <f t="shared" si="2"/>
        <v>0.16666666666666699</v>
      </c>
      <c r="C198" s="104">
        <v>16.48</v>
      </c>
      <c r="D198" s="106"/>
    </row>
    <row r="199" spans="1:4" x14ac:dyDescent="0.2">
      <c r="A199" s="106">
        <v>40583</v>
      </c>
      <c r="B199" s="105">
        <f t="shared" si="2"/>
        <v>0.20833333333333301</v>
      </c>
      <c r="C199" s="104">
        <v>19.25</v>
      </c>
      <c r="D199" s="106"/>
    </row>
    <row r="200" spans="1:4" x14ac:dyDescent="0.2">
      <c r="A200" s="106">
        <v>40583</v>
      </c>
      <c r="B200" s="105">
        <f t="shared" si="2"/>
        <v>0.25</v>
      </c>
      <c r="C200" s="104">
        <v>22.83</v>
      </c>
      <c r="D200" s="106"/>
    </row>
    <row r="201" spans="1:4" x14ac:dyDescent="0.2">
      <c r="A201" s="106">
        <v>40583</v>
      </c>
      <c r="B201" s="105">
        <f t="shared" si="2"/>
        <v>0.29166666666666702</v>
      </c>
      <c r="C201" s="104">
        <v>28.37</v>
      </c>
      <c r="D201" s="106"/>
    </row>
    <row r="202" spans="1:4" x14ac:dyDescent="0.2">
      <c r="A202" s="106">
        <v>40583</v>
      </c>
      <c r="B202" s="105">
        <f t="shared" si="2"/>
        <v>0.33333333333333298</v>
      </c>
      <c r="C202" s="104">
        <v>25.87</v>
      </c>
      <c r="D202" s="106"/>
    </row>
    <row r="203" spans="1:4" x14ac:dyDescent="0.2">
      <c r="A203" s="106">
        <v>40583</v>
      </c>
      <c r="B203" s="105">
        <f t="shared" si="2"/>
        <v>0.375</v>
      </c>
      <c r="C203" s="104">
        <v>25.41</v>
      </c>
      <c r="D203" s="106"/>
    </row>
    <row r="204" spans="1:4" x14ac:dyDescent="0.2">
      <c r="A204" s="106">
        <v>40583</v>
      </c>
      <c r="B204" s="105">
        <f t="shared" si="2"/>
        <v>0.41666666666666702</v>
      </c>
      <c r="C204" s="104">
        <v>25.87</v>
      </c>
      <c r="D204" s="106"/>
    </row>
    <row r="205" spans="1:4" x14ac:dyDescent="0.2">
      <c r="A205" s="106">
        <v>40583</v>
      </c>
      <c r="B205" s="105">
        <f t="shared" si="2"/>
        <v>0.45833333333333298</v>
      </c>
      <c r="C205" s="104">
        <v>25.18</v>
      </c>
      <c r="D205" s="106"/>
    </row>
    <row r="206" spans="1:4" x14ac:dyDescent="0.2">
      <c r="A206" s="106">
        <v>40583</v>
      </c>
      <c r="B206" s="105">
        <f t="shared" si="2"/>
        <v>0.5</v>
      </c>
      <c r="C206" s="104">
        <v>24.06</v>
      </c>
      <c r="D206" s="106"/>
    </row>
    <row r="207" spans="1:4" x14ac:dyDescent="0.2">
      <c r="A207" s="106">
        <v>40583</v>
      </c>
      <c r="B207" s="105">
        <f t="shared" si="2"/>
        <v>0.54166666666666696</v>
      </c>
      <c r="C207" s="104">
        <v>24.02</v>
      </c>
      <c r="D207" s="106"/>
    </row>
    <row r="208" spans="1:4" x14ac:dyDescent="0.2">
      <c r="A208" s="106">
        <v>40583</v>
      </c>
      <c r="B208" s="105">
        <f t="shared" si="2"/>
        <v>0.58333333333333304</v>
      </c>
      <c r="C208" s="104">
        <v>23.95</v>
      </c>
      <c r="D208" s="106"/>
    </row>
    <row r="209" spans="1:4" x14ac:dyDescent="0.2">
      <c r="A209" s="106">
        <v>40583</v>
      </c>
      <c r="B209" s="105">
        <f t="shared" si="2"/>
        <v>0.625</v>
      </c>
      <c r="C209" s="104">
        <v>22.98</v>
      </c>
      <c r="D209" s="106"/>
    </row>
    <row r="210" spans="1:4" x14ac:dyDescent="0.2">
      <c r="A210" s="106">
        <v>40583</v>
      </c>
      <c r="B210" s="105">
        <f t="shared" si="2"/>
        <v>0.66666666666666696</v>
      </c>
      <c r="C210" s="104">
        <v>23.95</v>
      </c>
      <c r="D210" s="106"/>
    </row>
    <row r="211" spans="1:4" x14ac:dyDescent="0.2">
      <c r="A211" s="106">
        <v>40583</v>
      </c>
      <c r="B211" s="105">
        <f t="shared" si="2"/>
        <v>0.70833333333333304</v>
      </c>
      <c r="C211" s="104">
        <v>23.87</v>
      </c>
      <c r="D211" s="106"/>
    </row>
    <row r="212" spans="1:4" x14ac:dyDescent="0.2">
      <c r="A212" s="106">
        <v>40583</v>
      </c>
      <c r="B212" s="105">
        <f t="shared" si="2"/>
        <v>0.75</v>
      </c>
      <c r="C212" s="104">
        <v>25.1</v>
      </c>
      <c r="D212" s="106"/>
    </row>
    <row r="213" spans="1:4" x14ac:dyDescent="0.2">
      <c r="A213" s="106">
        <v>40583</v>
      </c>
      <c r="B213" s="105">
        <f t="shared" si="2"/>
        <v>0.79166666666666696</v>
      </c>
      <c r="C213" s="104">
        <v>25.37</v>
      </c>
      <c r="D213" s="106"/>
    </row>
    <row r="214" spans="1:4" x14ac:dyDescent="0.2">
      <c r="A214" s="106">
        <v>40583</v>
      </c>
      <c r="B214" s="105">
        <f t="shared" si="2"/>
        <v>0.83333333333333304</v>
      </c>
      <c r="C214" s="104">
        <v>24.87</v>
      </c>
      <c r="D214" s="106"/>
    </row>
    <row r="215" spans="1:4" x14ac:dyDescent="0.2">
      <c r="A215" s="106">
        <v>40583</v>
      </c>
      <c r="B215" s="105">
        <f t="shared" si="2"/>
        <v>0.875</v>
      </c>
      <c r="C215" s="104">
        <v>24.83</v>
      </c>
      <c r="D215" s="106"/>
    </row>
    <row r="216" spans="1:4" x14ac:dyDescent="0.2">
      <c r="A216" s="106">
        <v>40583</v>
      </c>
      <c r="B216" s="105">
        <f t="shared" si="2"/>
        <v>0.91666666666666696</v>
      </c>
      <c r="C216" s="104">
        <v>25.68</v>
      </c>
      <c r="D216" s="106"/>
    </row>
    <row r="217" spans="1:4" x14ac:dyDescent="0.2">
      <c r="A217" s="106">
        <v>40583</v>
      </c>
      <c r="B217" s="105">
        <f t="shared" si="2"/>
        <v>0.95833333333333304</v>
      </c>
      <c r="C217" s="104">
        <v>24.91</v>
      </c>
      <c r="D217" s="106"/>
    </row>
    <row r="218" spans="1:4" x14ac:dyDescent="0.2">
      <c r="A218" s="106">
        <v>40584</v>
      </c>
      <c r="B218" s="105">
        <f t="shared" si="2"/>
        <v>0</v>
      </c>
      <c r="C218" s="104">
        <v>24.83</v>
      </c>
      <c r="D218" s="106"/>
    </row>
    <row r="219" spans="1:4" x14ac:dyDescent="0.2">
      <c r="A219" s="106">
        <v>40584</v>
      </c>
      <c r="B219" s="105">
        <f t="shared" ref="B219:B282" si="3">B195</f>
        <v>4.1666666666666664E-2</v>
      </c>
      <c r="C219" s="104">
        <v>24.83</v>
      </c>
      <c r="D219" s="106"/>
    </row>
    <row r="220" spans="1:4" x14ac:dyDescent="0.2">
      <c r="A220" s="106">
        <v>40584</v>
      </c>
      <c r="B220" s="105">
        <f t="shared" si="3"/>
        <v>8.3333333333333329E-2</v>
      </c>
      <c r="C220" s="104">
        <v>21.33</v>
      </c>
      <c r="D220" s="106"/>
    </row>
    <row r="221" spans="1:4" x14ac:dyDescent="0.2">
      <c r="A221" s="106">
        <v>40584</v>
      </c>
      <c r="B221" s="105">
        <f t="shared" si="3"/>
        <v>0.125</v>
      </c>
      <c r="C221" s="104">
        <v>22.6</v>
      </c>
      <c r="D221" s="106"/>
    </row>
    <row r="222" spans="1:4" x14ac:dyDescent="0.2">
      <c r="A222" s="106">
        <v>40584</v>
      </c>
      <c r="B222" s="105">
        <f t="shared" si="3"/>
        <v>0.16666666666666699</v>
      </c>
      <c r="C222" s="104">
        <v>20.52</v>
      </c>
      <c r="D222" s="106"/>
    </row>
    <row r="223" spans="1:4" x14ac:dyDescent="0.2">
      <c r="A223" s="106">
        <v>40584</v>
      </c>
      <c r="B223" s="105">
        <f t="shared" si="3"/>
        <v>0.20833333333333301</v>
      </c>
      <c r="C223" s="104">
        <v>20.71</v>
      </c>
      <c r="D223" s="106"/>
    </row>
    <row r="224" spans="1:4" x14ac:dyDescent="0.2">
      <c r="A224" s="106">
        <v>40584</v>
      </c>
      <c r="B224" s="105">
        <f t="shared" si="3"/>
        <v>0.25</v>
      </c>
      <c r="C224" s="104">
        <v>21.64</v>
      </c>
      <c r="D224" s="106"/>
    </row>
    <row r="225" spans="1:4" x14ac:dyDescent="0.2">
      <c r="A225" s="106">
        <v>40584</v>
      </c>
      <c r="B225" s="105">
        <f t="shared" si="3"/>
        <v>0.29166666666666702</v>
      </c>
      <c r="C225" s="104">
        <v>26.83</v>
      </c>
      <c r="D225" s="106"/>
    </row>
    <row r="226" spans="1:4" x14ac:dyDescent="0.2">
      <c r="A226" s="106">
        <v>40584</v>
      </c>
      <c r="B226" s="105">
        <f t="shared" si="3"/>
        <v>0.33333333333333298</v>
      </c>
      <c r="C226" s="104">
        <v>24.99</v>
      </c>
      <c r="D226" s="106"/>
    </row>
    <row r="227" spans="1:4" x14ac:dyDescent="0.2">
      <c r="A227" s="106">
        <v>40584</v>
      </c>
      <c r="B227" s="105">
        <f t="shared" si="3"/>
        <v>0.375</v>
      </c>
      <c r="C227" s="104">
        <v>23.14</v>
      </c>
      <c r="D227" s="106"/>
    </row>
    <row r="228" spans="1:4" x14ac:dyDescent="0.2">
      <c r="A228" s="106">
        <v>40584</v>
      </c>
      <c r="B228" s="105">
        <f t="shared" si="3"/>
        <v>0.41666666666666702</v>
      </c>
      <c r="C228" s="104">
        <v>23.64</v>
      </c>
      <c r="D228" s="106"/>
    </row>
    <row r="229" spans="1:4" x14ac:dyDescent="0.2">
      <c r="A229" s="106">
        <v>40584</v>
      </c>
      <c r="B229" s="105">
        <f t="shared" si="3"/>
        <v>0.45833333333333298</v>
      </c>
      <c r="C229" s="104">
        <v>23.99</v>
      </c>
      <c r="D229" s="106"/>
    </row>
    <row r="230" spans="1:4" x14ac:dyDescent="0.2">
      <c r="A230" s="106">
        <v>40584</v>
      </c>
      <c r="B230" s="105">
        <f t="shared" si="3"/>
        <v>0.5</v>
      </c>
      <c r="C230" s="104">
        <v>22.48</v>
      </c>
      <c r="D230" s="106"/>
    </row>
    <row r="231" spans="1:4" x14ac:dyDescent="0.2">
      <c r="A231" s="106">
        <v>40584</v>
      </c>
      <c r="B231" s="105">
        <f t="shared" si="3"/>
        <v>0.54166666666666696</v>
      </c>
      <c r="C231" s="104">
        <v>21.6</v>
      </c>
      <c r="D231" s="106"/>
    </row>
    <row r="232" spans="1:4" x14ac:dyDescent="0.2">
      <c r="A232" s="106">
        <v>40584</v>
      </c>
      <c r="B232" s="105">
        <f t="shared" si="3"/>
        <v>0.58333333333333304</v>
      </c>
      <c r="C232" s="104">
        <v>19.600000000000001</v>
      </c>
      <c r="D232" s="106"/>
    </row>
    <row r="233" spans="1:4" x14ac:dyDescent="0.2">
      <c r="A233" s="106">
        <v>40584</v>
      </c>
      <c r="B233" s="105">
        <f t="shared" si="3"/>
        <v>0.625</v>
      </c>
      <c r="C233" s="104">
        <v>18.86</v>
      </c>
      <c r="D233" s="106"/>
    </row>
    <row r="234" spans="1:4" x14ac:dyDescent="0.2">
      <c r="A234" s="106">
        <v>40584</v>
      </c>
      <c r="B234" s="105">
        <f t="shared" si="3"/>
        <v>0.66666666666666696</v>
      </c>
      <c r="C234" s="104">
        <v>17.86</v>
      </c>
      <c r="D234" s="106"/>
    </row>
    <row r="235" spans="1:4" x14ac:dyDescent="0.2">
      <c r="A235" s="106">
        <v>40584</v>
      </c>
      <c r="B235" s="105">
        <f t="shared" si="3"/>
        <v>0.70833333333333304</v>
      </c>
      <c r="C235" s="104">
        <v>19.71</v>
      </c>
      <c r="D235" s="106"/>
    </row>
    <row r="236" spans="1:4" x14ac:dyDescent="0.2">
      <c r="A236" s="106">
        <v>40584</v>
      </c>
      <c r="B236" s="105">
        <f t="shared" si="3"/>
        <v>0.75</v>
      </c>
      <c r="C236" s="104">
        <v>16.36</v>
      </c>
      <c r="D236" s="106"/>
    </row>
    <row r="237" spans="1:4" x14ac:dyDescent="0.2">
      <c r="A237" s="106">
        <v>40584</v>
      </c>
      <c r="B237" s="105">
        <f t="shared" si="3"/>
        <v>0.79166666666666696</v>
      </c>
      <c r="C237" s="104">
        <v>17.440000000000001</v>
      </c>
      <c r="D237" s="106"/>
    </row>
    <row r="238" spans="1:4" x14ac:dyDescent="0.2">
      <c r="A238" s="106">
        <v>40584</v>
      </c>
      <c r="B238" s="105">
        <f t="shared" si="3"/>
        <v>0.83333333333333304</v>
      </c>
      <c r="C238" s="104">
        <v>16.79</v>
      </c>
      <c r="D238" s="106"/>
    </row>
    <row r="239" spans="1:4" x14ac:dyDescent="0.2">
      <c r="A239" s="106">
        <v>40584</v>
      </c>
      <c r="B239" s="105">
        <f t="shared" si="3"/>
        <v>0.875</v>
      </c>
      <c r="C239" s="104">
        <v>20.52</v>
      </c>
      <c r="D239" s="106"/>
    </row>
    <row r="240" spans="1:4" x14ac:dyDescent="0.2">
      <c r="A240" s="106">
        <v>40584</v>
      </c>
      <c r="B240" s="105">
        <f t="shared" si="3"/>
        <v>0.91666666666666696</v>
      </c>
      <c r="C240" s="104">
        <v>22.25</v>
      </c>
      <c r="D240" s="106"/>
    </row>
    <row r="241" spans="1:4" x14ac:dyDescent="0.2">
      <c r="A241" s="106">
        <v>40584</v>
      </c>
      <c r="B241" s="105">
        <f t="shared" si="3"/>
        <v>0.95833333333333304</v>
      </c>
      <c r="C241" s="104">
        <v>23.99</v>
      </c>
      <c r="D241" s="106"/>
    </row>
    <row r="242" spans="1:4" x14ac:dyDescent="0.2">
      <c r="A242" s="106">
        <v>40585</v>
      </c>
      <c r="B242" s="105">
        <f t="shared" si="3"/>
        <v>0</v>
      </c>
      <c r="C242" s="104">
        <v>21.21</v>
      </c>
      <c r="D242" s="106"/>
    </row>
    <row r="243" spans="1:4" x14ac:dyDescent="0.2">
      <c r="A243" s="106">
        <v>40585</v>
      </c>
      <c r="B243" s="105">
        <f t="shared" si="3"/>
        <v>4.1666666666666664E-2</v>
      </c>
      <c r="C243" s="104">
        <v>21.48</v>
      </c>
      <c r="D243" s="106"/>
    </row>
    <row r="244" spans="1:4" x14ac:dyDescent="0.2">
      <c r="A244" s="106">
        <v>40585</v>
      </c>
      <c r="B244" s="105">
        <f t="shared" si="3"/>
        <v>8.3333333333333329E-2</v>
      </c>
      <c r="C244" s="104">
        <v>21.33</v>
      </c>
      <c r="D244" s="106"/>
    </row>
    <row r="245" spans="1:4" x14ac:dyDescent="0.2">
      <c r="A245" s="106">
        <v>40585</v>
      </c>
      <c r="B245" s="105">
        <f t="shared" si="3"/>
        <v>0.125</v>
      </c>
      <c r="C245" s="104">
        <v>22.41</v>
      </c>
      <c r="D245" s="106"/>
    </row>
    <row r="246" spans="1:4" x14ac:dyDescent="0.2">
      <c r="A246" s="106">
        <v>40585</v>
      </c>
      <c r="B246" s="105">
        <f t="shared" si="3"/>
        <v>0.16666666666666699</v>
      </c>
      <c r="C246" s="104">
        <v>22.56</v>
      </c>
      <c r="D246" s="106"/>
    </row>
    <row r="247" spans="1:4" x14ac:dyDescent="0.2">
      <c r="A247" s="106">
        <v>40585</v>
      </c>
      <c r="B247" s="105">
        <f t="shared" si="3"/>
        <v>0.20833333333333301</v>
      </c>
      <c r="C247" s="104">
        <v>14.09</v>
      </c>
      <c r="D247" s="106"/>
    </row>
    <row r="248" spans="1:4" x14ac:dyDescent="0.2">
      <c r="A248" s="106">
        <v>40585</v>
      </c>
      <c r="B248" s="105">
        <f t="shared" si="3"/>
        <v>0.25</v>
      </c>
      <c r="C248" s="104">
        <v>36.58</v>
      </c>
      <c r="D248" s="106"/>
    </row>
    <row r="249" spans="1:4" x14ac:dyDescent="0.2">
      <c r="A249" s="106">
        <v>40585</v>
      </c>
      <c r="B249" s="105">
        <f t="shared" si="3"/>
        <v>0.29166666666666702</v>
      </c>
      <c r="C249" s="104">
        <v>22.87</v>
      </c>
      <c r="D249" s="106"/>
    </row>
    <row r="250" spans="1:4" x14ac:dyDescent="0.2">
      <c r="A250" s="106">
        <v>40585</v>
      </c>
      <c r="B250" s="105">
        <f t="shared" si="3"/>
        <v>0.33333333333333298</v>
      </c>
      <c r="C250" s="104">
        <v>22.98</v>
      </c>
      <c r="D250" s="106"/>
    </row>
    <row r="251" spans="1:4" x14ac:dyDescent="0.2">
      <c r="A251" s="106">
        <v>40585</v>
      </c>
      <c r="B251" s="105">
        <f t="shared" si="3"/>
        <v>0.375</v>
      </c>
      <c r="C251" s="104">
        <v>20.100000000000001</v>
      </c>
      <c r="D251" s="106"/>
    </row>
    <row r="252" spans="1:4" x14ac:dyDescent="0.2">
      <c r="A252" s="106">
        <v>40585</v>
      </c>
      <c r="B252" s="105">
        <f t="shared" si="3"/>
        <v>0.41666666666666702</v>
      </c>
      <c r="C252" s="104">
        <v>19.899999999999999</v>
      </c>
      <c r="D252" s="106"/>
    </row>
    <row r="253" spans="1:4" x14ac:dyDescent="0.2">
      <c r="A253" s="106">
        <v>40585</v>
      </c>
      <c r="B253" s="105">
        <f t="shared" si="3"/>
        <v>0.45833333333333298</v>
      </c>
      <c r="C253" s="104">
        <v>19.75</v>
      </c>
      <c r="D253" s="106"/>
    </row>
    <row r="254" spans="1:4" x14ac:dyDescent="0.2">
      <c r="A254" s="106">
        <v>40585</v>
      </c>
      <c r="B254" s="105">
        <f t="shared" si="3"/>
        <v>0.5</v>
      </c>
      <c r="C254" s="104">
        <v>23.22</v>
      </c>
      <c r="D254" s="106"/>
    </row>
    <row r="255" spans="1:4" x14ac:dyDescent="0.2">
      <c r="A255" s="106">
        <v>40585</v>
      </c>
      <c r="B255" s="105">
        <f t="shared" si="3"/>
        <v>0.54166666666666696</v>
      </c>
      <c r="C255" s="104">
        <v>21.83</v>
      </c>
      <c r="D255" s="106"/>
    </row>
    <row r="256" spans="1:4" x14ac:dyDescent="0.2">
      <c r="A256" s="106">
        <v>40585</v>
      </c>
      <c r="B256" s="105">
        <f t="shared" si="3"/>
        <v>0.58333333333333304</v>
      </c>
      <c r="C256" s="104">
        <v>21.71</v>
      </c>
      <c r="D256" s="106"/>
    </row>
    <row r="257" spans="1:4" x14ac:dyDescent="0.2">
      <c r="A257" s="106">
        <v>40585</v>
      </c>
      <c r="B257" s="105">
        <f t="shared" si="3"/>
        <v>0.625</v>
      </c>
      <c r="C257" s="104">
        <v>21.52</v>
      </c>
      <c r="D257" s="106"/>
    </row>
    <row r="258" spans="1:4" x14ac:dyDescent="0.2">
      <c r="A258" s="106">
        <v>40585</v>
      </c>
      <c r="B258" s="105">
        <f t="shared" si="3"/>
        <v>0.66666666666666696</v>
      </c>
      <c r="C258" s="104">
        <v>22.64</v>
      </c>
      <c r="D258" s="106"/>
    </row>
    <row r="259" spans="1:4" x14ac:dyDescent="0.2">
      <c r="A259" s="106">
        <v>40585</v>
      </c>
      <c r="B259" s="105">
        <f t="shared" si="3"/>
        <v>0.70833333333333304</v>
      </c>
      <c r="C259" s="104">
        <v>21.6</v>
      </c>
      <c r="D259" s="106"/>
    </row>
    <row r="260" spans="1:4" x14ac:dyDescent="0.2">
      <c r="A260" s="106">
        <v>40585</v>
      </c>
      <c r="B260" s="105">
        <f t="shared" si="3"/>
        <v>0.75</v>
      </c>
      <c r="C260" s="104">
        <v>20.67</v>
      </c>
      <c r="D260" s="106"/>
    </row>
    <row r="261" spans="1:4" x14ac:dyDescent="0.2">
      <c r="A261" s="106">
        <v>40585</v>
      </c>
      <c r="B261" s="105">
        <f t="shared" si="3"/>
        <v>0.79166666666666696</v>
      </c>
      <c r="C261" s="104">
        <v>20.059999999999999</v>
      </c>
      <c r="D261" s="106"/>
    </row>
    <row r="262" spans="1:4" x14ac:dyDescent="0.2">
      <c r="A262" s="106">
        <v>40585</v>
      </c>
      <c r="B262" s="105">
        <f t="shared" si="3"/>
        <v>0.83333333333333304</v>
      </c>
      <c r="C262" s="104">
        <v>22.45</v>
      </c>
      <c r="D262" s="106"/>
    </row>
    <row r="263" spans="1:4" x14ac:dyDescent="0.2">
      <c r="A263" s="106">
        <v>40585</v>
      </c>
      <c r="B263" s="105">
        <f t="shared" si="3"/>
        <v>0.875</v>
      </c>
      <c r="C263" s="104">
        <v>22.75</v>
      </c>
      <c r="D263" s="106"/>
    </row>
    <row r="264" spans="1:4" x14ac:dyDescent="0.2">
      <c r="A264" s="106">
        <v>40585</v>
      </c>
      <c r="B264" s="105">
        <f t="shared" si="3"/>
        <v>0.91666666666666696</v>
      </c>
      <c r="C264" s="104">
        <v>24.41</v>
      </c>
      <c r="D264" s="106"/>
    </row>
    <row r="265" spans="1:4" x14ac:dyDescent="0.2">
      <c r="A265" s="106">
        <v>40585</v>
      </c>
      <c r="B265" s="105">
        <f t="shared" si="3"/>
        <v>0.95833333333333304</v>
      </c>
      <c r="C265" s="104">
        <v>23.64</v>
      </c>
      <c r="D265" s="106"/>
    </row>
    <row r="266" spans="1:4" x14ac:dyDescent="0.2">
      <c r="A266" s="106">
        <v>40586</v>
      </c>
      <c r="B266" s="105">
        <f t="shared" si="3"/>
        <v>0</v>
      </c>
      <c r="C266" s="104">
        <v>24.91</v>
      </c>
      <c r="D266" s="106"/>
    </row>
    <row r="267" spans="1:4" x14ac:dyDescent="0.2">
      <c r="A267" s="106">
        <v>40586</v>
      </c>
      <c r="B267" s="105">
        <f t="shared" si="3"/>
        <v>4.1666666666666664E-2</v>
      </c>
      <c r="C267" s="104">
        <v>23.72</v>
      </c>
      <c r="D267" s="106"/>
    </row>
    <row r="268" spans="1:4" x14ac:dyDescent="0.2">
      <c r="A268" s="106">
        <v>40586</v>
      </c>
      <c r="B268" s="105">
        <f t="shared" si="3"/>
        <v>8.3333333333333329E-2</v>
      </c>
      <c r="C268" s="104">
        <v>23.41</v>
      </c>
      <c r="D268" s="106"/>
    </row>
    <row r="269" spans="1:4" x14ac:dyDescent="0.2">
      <c r="A269" s="106">
        <v>40586</v>
      </c>
      <c r="B269" s="105">
        <f t="shared" si="3"/>
        <v>0.125</v>
      </c>
      <c r="C269" s="104">
        <v>21.14</v>
      </c>
      <c r="D269" s="106"/>
    </row>
    <row r="270" spans="1:4" x14ac:dyDescent="0.2">
      <c r="A270" s="106">
        <v>40586</v>
      </c>
      <c r="B270" s="105">
        <f t="shared" si="3"/>
        <v>0.16666666666666699</v>
      </c>
      <c r="C270" s="104">
        <v>20.87</v>
      </c>
      <c r="D270" s="106"/>
    </row>
    <row r="271" spans="1:4" x14ac:dyDescent="0.2">
      <c r="A271" s="106">
        <v>40586</v>
      </c>
      <c r="B271" s="105">
        <f t="shared" si="3"/>
        <v>0.20833333333333301</v>
      </c>
      <c r="C271" s="104">
        <v>18.670000000000002</v>
      </c>
      <c r="D271" s="106"/>
    </row>
    <row r="272" spans="1:4" x14ac:dyDescent="0.2">
      <c r="A272" s="106">
        <v>40586</v>
      </c>
      <c r="B272" s="105">
        <f t="shared" si="3"/>
        <v>0.25</v>
      </c>
      <c r="C272" s="104">
        <v>17.29</v>
      </c>
      <c r="D272" s="106"/>
    </row>
    <row r="273" spans="1:4" x14ac:dyDescent="0.2">
      <c r="A273" s="106">
        <v>40586</v>
      </c>
      <c r="B273" s="105">
        <f t="shared" si="3"/>
        <v>0.29166666666666702</v>
      </c>
      <c r="C273" s="104">
        <v>15.59</v>
      </c>
      <c r="D273" s="106"/>
    </row>
    <row r="274" spans="1:4" x14ac:dyDescent="0.2">
      <c r="A274" s="106">
        <v>40586</v>
      </c>
      <c r="B274" s="105">
        <f t="shared" si="3"/>
        <v>0.33333333333333298</v>
      </c>
      <c r="C274" s="104">
        <v>16.399999999999999</v>
      </c>
      <c r="D274" s="106"/>
    </row>
    <row r="275" spans="1:4" x14ac:dyDescent="0.2">
      <c r="A275" s="106">
        <v>40586</v>
      </c>
      <c r="B275" s="105">
        <f t="shared" si="3"/>
        <v>0.375</v>
      </c>
      <c r="C275" s="104">
        <v>16.32</v>
      </c>
      <c r="D275" s="106"/>
    </row>
    <row r="276" spans="1:4" x14ac:dyDescent="0.2">
      <c r="A276" s="106">
        <v>40586</v>
      </c>
      <c r="B276" s="105">
        <f t="shared" si="3"/>
        <v>0.41666666666666702</v>
      </c>
      <c r="C276" s="104">
        <v>15.13</v>
      </c>
      <c r="D276" s="106"/>
    </row>
    <row r="277" spans="1:4" x14ac:dyDescent="0.2">
      <c r="A277" s="106">
        <v>40586</v>
      </c>
      <c r="B277" s="105">
        <f t="shared" si="3"/>
        <v>0.45833333333333298</v>
      </c>
      <c r="C277" s="104">
        <v>15.44</v>
      </c>
      <c r="D277" s="106"/>
    </row>
    <row r="278" spans="1:4" x14ac:dyDescent="0.2">
      <c r="A278" s="106">
        <v>40586</v>
      </c>
      <c r="B278" s="105">
        <f t="shared" si="3"/>
        <v>0.5</v>
      </c>
      <c r="C278" s="104">
        <v>16.21</v>
      </c>
      <c r="D278" s="106"/>
    </row>
    <row r="279" spans="1:4" x14ac:dyDescent="0.2">
      <c r="A279" s="106">
        <v>40586</v>
      </c>
      <c r="B279" s="105">
        <f t="shared" si="3"/>
        <v>0.54166666666666696</v>
      </c>
      <c r="C279" s="104">
        <v>15.21</v>
      </c>
      <c r="D279" s="106"/>
    </row>
    <row r="280" spans="1:4" x14ac:dyDescent="0.2">
      <c r="A280" s="106">
        <v>40586</v>
      </c>
      <c r="B280" s="105">
        <f t="shared" si="3"/>
        <v>0.58333333333333304</v>
      </c>
      <c r="C280" s="104">
        <v>16.21</v>
      </c>
      <c r="D280" s="106"/>
    </row>
    <row r="281" spans="1:4" x14ac:dyDescent="0.2">
      <c r="A281" s="106">
        <v>40586</v>
      </c>
      <c r="B281" s="105">
        <f t="shared" si="3"/>
        <v>0.625</v>
      </c>
      <c r="C281" s="104">
        <v>17.63</v>
      </c>
      <c r="D281" s="106"/>
    </row>
    <row r="282" spans="1:4" x14ac:dyDescent="0.2">
      <c r="A282" s="106">
        <v>40586</v>
      </c>
      <c r="B282" s="105">
        <f t="shared" si="3"/>
        <v>0.66666666666666696</v>
      </c>
      <c r="C282" s="104">
        <v>17.940000000000001</v>
      </c>
      <c r="D282" s="106"/>
    </row>
    <row r="283" spans="1:4" x14ac:dyDescent="0.2">
      <c r="A283" s="106">
        <v>40586</v>
      </c>
      <c r="B283" s="105">
        <f t="shared" ref="B283:B346" si="4">B259</f>
        <v>0.70833333333333304</v>
      </c>
      <c r="C283" s="104">
        <v>18.899999999999999</v>
      </c>
      <c r="D283" s="106"/>
    </row>
    <row r="284" spans="1:4" x14ac:dyDescent="0.2">
      <c r="A284" s="106">
        <v>40586</v>
      </c>
      <c r="B284" s="105">
        <f t="shared" si="4"/>
        <v>0.75</v>
      </c>
      <c r="C284" s="104">
        <v>19.75</v>
      </c>
      <c r="D284" s="106"/>
    </row>
    <row r="285" spans="1:4" x14ac:dyDescent="0.2">
      <c r="A285" s="106">
        <v>40586</v>
      </c>
      <c r="B285" s="105">
        <f t="shared" si="4"/>
        <v>0.79166666666666696</v>
      </c>
      <c r="C285" s="104">
        <v>22.52</v>
      </c>
      <c r="D285" s="106"/>
    </row>
    <row r="286" spans="1:4" x14ac:dyDescent="0.2">
      <c r="A286" s="106">
        <v>40586</v>
      </c>
      <c r="B286" s="105">
        <f t="shared" si="4"/>
        <v>0.83333333333333304</v>
      </c>
      <c r="C286" s="104">
        <v>20.67</v>
      </c>
      <c r="D286" s="106"/>
    </row>
    <row r="287" spans="1:4" x14ac:dyDescent="0.2">
      <c r="A287" s="106">
        <v>40586</v>
      </c>
      <c r="B287" s="105">
        <f t="shared" si="4"/>
        <v>0.875</v>
      </c>
      <c r="C287" s="104">
        <v>22.64</v>
      </c>
      <c r="D287" s="106"/>
    </row>
    <row r="288" spans="1:4" x14ac:dyDescent="0.2">
      <c r="A288" s="106">
        <v>40586</v>
      </c>
      <c r="B288" s="105">
        <f t="shared" si="4"/>
        <v>0.91666666666666696</v>
      </c>
      <c r="C288" s="104">
        <v>22.18</v>
      </c>
      <c r="D288" s="106"/>
    </row>
    <row r="289" spans="1:4" x14ac:dyDescent="0.2">
      <c r="A289" s="106">
        <v>40586</v>
      </c>
      <c r="B289" s="105">
        <f t="shared" si="4"/>
        <v>0.95833333333333304</v>
      </c>
      <c r="C289" s="104">
        <v>21.37</v>
      </c>
      <c r="D289" s="106"/>
    </row>
    <row r="290" spans="1:4" x14ac:dyDescent="0.2">
      <c r="A290" s="106">
        <v>40587</v>
      </c>
      <c r="B290" s="105">
        <f t="shared" si="4"/>
        <v>0</v>
      </c>
      <c r="C290" s="104">
        <v>20.329999999999998</v>
      </c>
      <c r="D290" s="106"/>
    </row>
    <row r="291" spans="1:4" x14ac:dyDescent="0.2">
      <c r="A291" s="106">
        <v>40587</v>
      </c>
      <c r="B291" s="105">
        <f t="shared" si="4"/>
        <v>4.1666666666666664E-2</v>
      </c>
      <c r="C291" s="104">
        <v>20.059999999999999</v>
      </c>
      <c r="D291" s="106"/>
    </row>
    <row r="292" spans="1:4" x14ac:dyDescent="0.2">
      <c r="A292" s="106">
        <v>40587</v>
      </c>
      <c r="B292" s="105">
        <f t="shared" si="4"/>
        <v>8.3333333333333329E-2</v>
      </c>
      <c r="C292" s="104">
        <v>10.86</v>
      </c>
      <c r="D292" s="106"/>
    </row>
    <row r="293" spans="1:4" x14ac:dyDescent="0.2">
      <c r="A293" s="106">
        <v>40587</v>
      </c>
      <c r="B293" s="105">
        <f t="shared" si="4"/>
        <v>0.125</v>
      </c>
      <c r="C293" s="104">
        <v>21.83</v>
      </c>
      <c r="D293" s="106"/>
    </row>
    <row r="294" spans="1:4" x14ac:dyDescent="0.2">
      <c r="A294" s="106">
        <v>40587</v>
      </c>
      <c r="B294" s="105">
        <f t="shared" si="4"/>
        <v>0.16666666666666699</v>
      </c>
      <c r="C294" s="104">
        <v>30.15</v>
      </c>
      <c r="D294" s="106"/>
    </row>
    <row r="295" spans="1:4" x14ac:dyDescent="0.2">
      <c r="A295" s="106">
        <v>40587</v>
      </c>
      <c r="B295" s="105">
        <f t="shared" si="4"/>
        <v>0.20833333333333301</v>
      </c>
      <c r="C295" s="104">
        <v>23.1</v>
      </c>
      <c r="D295" s="106"/>
    </row>
    <row r="296" spans="1:4" x14ac:dyDescent="0.2">
      <c r="A296" s="106">
        <v>40587</v>
      </c>
      <c r="B296" s="105">
        <f t="shared" si="4"/>
        <v>0.25</v>
      </c>
      <c r="C296" s="104">
        <v>19.25</v>
      </c>
      <c r="D296" s="106"/>
    </row>
    <row r="297" spans="1:4" x14ac:dyDescent="0.2">
      <c r="A297" s="106">
        <v>40587</v>
      </c>
      <c r="B297" s="105">
        <f t="shared" si="4"/>
        <v>0.29166666666666702</v>
      </c>
      <c r="C297" s="104">
        <v>24.64</v>
      </c>
      <c r="D297" s="106"/>
    </row>
    <row r="298" spans="1:4" x14ac:dyDescent="0.2">
      <c r="A298" s="106">
        <v>40587</v>
      </c>
      <c r="B298" s="105">
        <f t="shared" si="4"/>
        <v>0.33333333333333298</v>
      </c>
      <c r="C298" s="104">
        <v>18.09</v>
      </c>
      <c r="D298" s="106"/>
    </row>
    <row r="299" spans="1:4" x14ac:dyDescent="0.2">
      <c r="A299" s="106">
        <v>40587</v>
      </c>
      <c r="B299" s="105">
        <f t="shared" si="4"/>
        <v>0.375</v>
      </c>
      <c r="C299" s="104">
        <v>17.940000000000001</v>
      </c>
      <c r="D299" s="106"/>
    </row>
    <row r="300" spans="1:4" x14ac:dyDescent="0.2">
      <c r="A300" s="106">
        <v>40587</v>
      </c>
      <c r="B300" s="105">
        <f t="shared" si="4"/>
        <v>0.41666666666666702</v>
      </c>
      <c r="C300" s="104">
        <v>14.4</v>
      </c>
      <c r="D300" s="106"/>
    </row>
    <row r="301" spans="1:4" x14ac:dyDescent="0.2">
      <c r="A301" s="106">
        <v>40587</v>
      </c>
      <c r="B301" s="105">
        <f t="shared" si="4"/>
        <v>0.45833333333333298</v>
      </c>
      <c r="C301" s="104">
        <v>12.47</v>
      </c>
      <c r="D301" s="106"/>
    </row>
    <row r="302" spans="1:4" x14ac:dyDescent="0.2">
      <c r="A302" s="106">
        <v>40587</v>
      </c>
      <c r="B302" s="105">
        <f t="shared" si="4"/>
        <v>0.5</v>
      </c>
      <c r="C302" s="104">
        <v>13.28</v>
      </c>
      <c r="D302" s="106"/>
    </row>
    <row r="303" spans="1:4" x14ac:dyDescent="0.2">
      <c r="A303" s="106">
        <v>40587</v>
      </c>
      <c r="B303" s="105">
        <f t="shared" si="4"/>
        <v>0.54166666666666696</v>
      </c>
      <c r="C303" s="104">
        <v>10.47</v>
      </c>
      <c r="D303" s="106"/>
    </row>
    <row r="304" spans="1:4" x14ac:dyDescent="0.2">
      <c r="A304" s="106">
        <v>40587</v>
      </c>
      <c r="B304" s="105">
        <f t="shared" si="4"/>
        <v>0.58333333333333304</v>
      </c>
      <c r="C304" s="104">
        <v>8.6999999999999993</v>
      </c>
      <c r="D304" s="106"/>
    </row>
    <row r="305" spans="1:4" x14ac:dyDescent="0.2">
      <c r="A305" s="106">
        <v>40587</v>
      </c>
      <c r="B305" s="105">
        <f t="shared" si="4"/>
        <v>0.625</v>
      </c>
      <c r="C305" s="104">
        <v>9.66</v>
      </c>
      <c r="D305" s="106"/>
    </row>
    <row r="306" spans="1:4" x14ac:dyDescent="0.2">
      <c r="A306" s="106">
        <v>40587</v>
      </c>
      <c r="B306" s="105">
        <f t="shared" si="4"/>
        <v>0.66666666666666696</v>
      </c>
      <c r="C306" s="104">
        <v>11.4</v>
      </c>
      <c r="D306" s="106"/>
    </row>
    <row r="307" spans="1:4" x14ac:dyDescent="0.2">
      <c r="A307" s="106">
        <v>40587</v>
      </c>
      <c r="B307" s="105">
        <f t="shared" si="4"/>
        <v>0.70833333333333304</v>
      </c>
      <c r="C307" s="104">
        <v>8.7799999999999994</v>
      </c>
      <c r="D307" s="106"/>
    </row>
    <row r="308" spans="1:4" x14ac:dyDescent="0.2">
      <c r="A308" s="106">
        <v>40587</v>
      </c>
      <c r="B308" s="105">
        <f t="shared" si="4"/>
        <v>0.75</v>
      </c>
      <c r="C308" s="104">
        <v>10.63</v>
      </c>
      <c r="D308" s="106"/>
    </row>
    <row r="309" spans="1:4" x14ac:dyDescent="0.2">
      <c r="A309" s="106">
        <v>40587</v>
      </c>
      <c r="B309" s="105">
        <f t="shared" si="4"/>
        <v>0.79166666666666696</v>
      </c>
      <c r="C309" s="104">
        <v>8.89</v>
      </c>
      <c r="D309" s="106"/>
    </row>
    <row r="310" spans="1:4" x14ac:dyDescent="0.2">
      <c r="A310" s="106">
        <v>40587</v>
      </c>
      <c r="B310" s="105">
        <f t="shared" si="4"/>
        <v>0.83333333333333304</v>
      </c>
      <c r="C310" s="104">
        <v>7.12</v>
      </c>
      <c r="D310" s="106"/>
    </row>
    <row r="311" spans="1:4" x14ac:dyDescent="0.2">
      <c r="A311" s="106">
        <v>40587</v>
      </c>
      <c r="B311" s="105">
        <f t="shared" si="4"/>
        <v>0.875</v>
      </c>
      <c r="C311" s="104">
        <v>7.16</v>
      </c>
      <c r="D311" s="106"/>
    </row>
    <row r="312" spans="1:4" x14ac:dyDescent="0.2">
      <c r="A312" s="106">
        <v>40587</v>
      </c>
      <c r="B312" s="105">
        <f t="shared" si="4"/>
        <v>0.91666666666666696</v>
      </c>
      <c r="C312" s="104">
        <v>3.58</v>
      </c>
      <c r="D312" s="106"/>
    </row>
    <row r="313" spans="1:4" x14ac:dyDescent="0.2">
      <c r="A313" s="106">
        <v>40587</v>
      </c>
      <c r="B313" s="105">
        <f t="shared" si="4"/>
        <v>0.95833333333333304</v>
      </c>
      <c r="C313" s="104">
        <v>4.54</v>
      </c>
      <c r="D313" s="106"/>
    </row>
    <row r="314" spans="1:4" x14ac:dyDescent="0.2">
      <c r="A314" s="106">
        <v>40588</v>
      </c>
      <c r="B314" s="105">
        <f t="shared" si="4"/>
        <v>0</v>
      </c>
      <c r="C314" s="104">
        <v>4.54</v>
      </c>
      <c r="D314" s="106"/>
    </row>
    <row r="315" spans="1:4" x14ac:dyDescent="0.2">
      <c r="A315" s="106">
        <v>40588</v>
      </c>
      <c r="B315" s="105">
        <f t="shared" si="4"/>
        <v>4.1666666666666664E-2</v>
      </c>
      <c r="C315" s="104">
        <v>3.66</v>
      </c>
      <c r="D315" s="106"/>
    </row>
    <row r="316" spans="1:4" x14ac:dyDescent="0.2">
      <c r="A316" s="106">
        <v>40588</v>
      </c>
      <c r="B316" s="105">
        <f t="shared" si="4"/>
        <v>8.3333333333333329E-2</v>
      </c>
      <c r="C316" s="104">
        <v>3.66</v>
      </c>
      <c r="D316" s="106"/>
    </row>
    <row r="317" spans="1:4" x14ac:dyDescent="0.2">
      <c r="A317" s="106">
        <v>40588</v>
      </c>
      <c r="B317" s="105">
        <f t="shared" si="4"/>
        <v>0.125</v>
      </c>
      <c r="C317" s="104">
        <v>3.66</v>
      </c>
      <c r="D317" s="106"/>
    </row>
    <row r="318" spans="1:4" x14ac:dyDescent="0.2">
      <c r="A318" s="106">
        <v>40588</v>
      </c>
      <c r="B318" s="105">
        <f t="shared" si="4"/>
        <v>0.16666666666666699</v>
      </c>
      <c r="C318" s="104">
        <v>3.7</v>
      </c>
      <c r="D318" s="106"/>
    </row>
    <row r="319" spans="1:4" x14ac:dyDescent="0.2">
      <c r="A319" s="106">
        <v>40588</v>
      </c>
      <c r="B319" s="105">
        <f t="shared" si="4"/>
        <v>0.20833333333333301</v>
      </c>
      <c r="C319" s="104">
        <v>0.92</v>
      </c>
      <c r="D319" s="106"/>
    </row>
    <row r="320" spans="1:4" x14ac:dyDescent="0.2">
      <c r="A320" s="106">
        <v>40588</v>
      </c>
      <c r="B320" s="105">
        <f t="shared" si="4"/>
        <v>0.25</v>
      </c>
      <c r="C320" s="104">
        <v>5.58</v>
      </c>
      <c r="D320" s="106"/>
    </row>
    <row r="321" spans="1:4" x14ac:dyDescent="0.2">
      <c r="A321" s="106">
        <v>40588</v>
      </c>
      <c r="B321" s="105">
        <f t="shared" si="4"/>
        <v>0.29166666666666702</v>
      </c>
      <c r="C321" s="104">
        <v>2.73</v>
      </c>
      <c r="D321" s="106"/>
    </row>
    <row r="322" spans="1:4" x14ac:dyDescent="0.2">
      <c r="A322" s="106">
        <v>40588</v>
      </c>
      <c r="B322" s="105">
        <f t="shared" si="4"/>
        <v>0.33333333333333298</v>
      </c>
      <c r="C322" s="104">
        <v>3.66</v>
      </c>
      <c r="D322" s="106"/>
    </row>
    <row r="323" spans="1:4" x14ac:dyDescent="0.2">
      <c r="A323" s="106">
        <v>40588</v>
      </c>
      <c r="B323" s="105">
        <f t="shared" si="4"/>
        <v>0.375</v>
      </c>
      <c r="C323" s="104">
        <v>2.69</v>
      </c>
      <c r="D323" s="106"/>
    </row>
    <row r="324" spans="1:4" x14ac:dyDescent="0.2">
      <c r="A324" s="106">
        <v>40588</v>
      </c>
      <c r="B324" s="105">
        <f t="shared" si="4"/>
        <v>0.41666666666666702</v>
      </c>
      <c r="C324" s="104">
        <v>3.5</v>
      </c>
      <c r="D324" s="106"/>
    </row>
    <row r="325" spans="1:4" x14ac:dyDescent="0.2">
      <c r="A325" s="106">
        <v>40588</v>
      </c>
      <c r="B325" s="105">
        <f t="shared" si="4"/>
        <v>0.45833333333333298</v>
      </c>
      <c r="C325" s="104">
        <v>3.5</v>
      </c>
      <c r="D325" s="106"/>
    </row>
    <row r="326" spans="1:4" x14ac:dyDescent="0.2">
      <c r="A326" s="106">
        <v>40588</v>
      </c>
      <c r="B326" s="105">
        <f t="shared" si="4"/>
        <v>0.5</v>
      </c>
      <c r="C326" s="104">
        <v>3.5</v>
      </c>
      <c r="D326" s="106"/>
    </row>
    <row r="327" spans="1:4" x14ac:dyDescent="0.2">
      <c r="A327" s="106">
        <v>40588</v>
      </c>
      <c r="B327" s="105">
        <f t="shared" si="4"/>
        <v>0.54166666666666696</v>
      </c>
      <c r="C327" s="104">
        <v>3.46</v>
      </c>
      <c r="D327" s="106"/>
    </row>
    <row r="328" spans="1:4" x14ac:dyDescent="0.2">
      <c r="A328" s="106">
        <v>40588</v>
      </c>
      <c r="B328" s="105">
        <f t="shared" si="4"/>
        <v>0.58333333333333304</v>
      </c>
      <c r="C328" s="104">
        <v>3.46</v>
      </c>
      <c r="D328" s="106"/>
    </row>
    <row r="329" spans="1:4" x14ac:dyDescent="0.2">
      <c r="A329" s="106">
        <v>40588</v>
      </c>
      <c r="B329" s="105">
        <f t="shared" si="4"/>
        <v>0.625</v>
      </c>
      <c r="C329" s="104">
        <v>3.43</v>
      </c>
      <c r="D329" s="106"/>
    </row>
    <row r="330" spans="1:4" x14ac:dyDescent="0.2">
      <c r="A330" s="106">
        <v>40588</v>
      </c>
      <c r="B330" s="105">
        <f t="shared" si="4"/>
        <v>0.66666666666666696</v>
      </c>
      <c r="C330" s="104">
        <v>3.46</v>
      </c>
      <c r="D330" s="106"/>
    </row>
    <row r="331" spans="1:4" x14ac:dyDescent="0.2">
      <c r="A331" s="106">
        <v>40588</v>
      </c>
      <c r="B331" s="105">
        <f t="shared" si="4"/>
        <v>0.70833333333333304</v>
      </c>
      <c r="C331" s="104">
        <v>3.43</v>
      </c>
      <c r="D331" s="106"/>
    </row>
    <row r="332" spans="1:4" x14ac:dyDescent="0.2">
      <c r="A332" s="106">
        <v>40588</v>
      </c>
      <c r="B332" s="105">
        <f t="shared" si="4"/>
        <v>0.75</v>
      </c>
      <c r="C332" s="104">
        <v>2.62</v>
      </c>
      <c r="D332" s="106"/>
    </row>
    <row r="333" spans="1:4" x14ac:dyDescent="0.2">
      <c r="A333" s="106">
        <v>40588</v>
      </c>
      <c r="B333" s="105">
        <f t="shared" si="4"/>
        <v>0.79166666666666696</v>
      </c>
      <c r="C333" s="104">
        <v>3.5</v>
      </c>
      <c r="D333" s="106"/>
    </row>
    <row r="334" spans="1:4" x14ac:dyDescent="0.2">
      <c r="A334" s="106">
        <v>40588</v>
      </c>
      <c r="B334" s="105">
        <f t="shared" si="4"/>
        <v>0.83333333333333304</v>
      </c>
      <c r="C334" s="104">
        <v>2.69</v>
      </c>
      <c r="D334" s="106"/>
    </row>
    <row r="335" spans="1:4" x14ac:dyDescent="0.2">
      <c r="A335" s="106">
        <v>40588</v>
      </c>
      <c r="B335" s="105">
        <f t="shared" si="4"/>
        <v>0.875</v>
      </c>
      <c r="C335" s="104">
        <v>3.58</v>
      </c>
      <c r="D335" s="106"/>
    </row>
    <row r="336" spans="1:4" x14ac:dyDescent="0.2">
      <c r="A336" s="106">
        <v>40588</v>
      </c>
      <c r="B336" s="105">
        <f t="shared" si="4"/>
        <v>0.91666666666666696</v>
      </c>
      <c r="C336" s="104">
        <v>3.58</v>
      </c>
      <c r="D336" s="106"/>
    </row>
    <row r="337" spans="1:4" x14ac:dyDescent="0.2">
      <c r="A337" s="106">
        <v>40588</v>
      </c>
      <c r="B337" s="105">
        <f t="shared" si="4"/>
        <v>0.95833333333333304</v>
      </c>
      <c r="C337" s="104">
        <v>2.73</v>
      </c>
      <c r="D337" s="106"/>
    </row>
    <row r="338" spans="1:4" x14ac:dyDescent="0.2">
      <c r="A338" s="106">
        <v>40589</v>
      </c>
      <c r="B338" s="105">
        <f t="shared" si="4"/>
        <v>0</v>
      </c>
      <c r="C338" s="104">
        <v>2.73</v>
      </c>
      <c r="D338" s="106"/>
    </row>
    <row r="339" spans="1:4" x14ac:dyDescent="0.2">
      <c r="A339" s="106">
        <v>40589</v>
      </c>
      <c r="B339" s="105">
        <f t="shared" si="4"/>
        <v>4.1666666666666664E-2</v>
      </c>
      <c r="C339" s="104">
        <v>3.62</v>
      </c>
      <c r="D339" s="106"/>
    </row>
    <row r="340" spans="1:4" x14ac:dyDescent="0.2">
      <c r="A340" s="106">
        <v>40589</v>
      </c>
      <c r="B340" s="105">
        <f t="shared" si="4"/>
        <v>8.3333333333333329E-2</v>
      </c>
      <c r="C340" s="104">
        <v>0.92</v>
      </c>
      <c r="D340" s="106"/>
    </row>
    <row r="341" spans="1:4" x14ac:dyDescent="0.2">
      <c r="A341" s="106">
        <v>40589</v>
      </c>
      <c r="B341" s="105">
        <f t="shared" si="4"/>
        <v>0.125</v>
      </c>
      <c r="C341" s="104">
        <v>3.62</v>
      </c>
      <c r="D341" s="106"/>
    </row>
    <row r="342" spans="1:4" x14ac:dyDescent="0.2">
      <c r="A342" s="106">
        <v>40589</v>
      </c>
      <c r="B342" s="105">
        <f t="shared" si="4"/>
        <v>0.16666666666666699</v>
      </c>
      <c r="C342" s="104">
        <v>4.58</v>
      </c>
      <c r="D342" s="106"/>
    </row>
    <row r="343" spans="1:4" x14ac:dyDescent="0.2">
      <c r="A343" s="106">
        <v>40589</v>
      </c>
      <c r="B343" s="105">
        <f t="shared" si="4"/>
        <v>0.20833333333333301</v>
      </c>
      <c r="C343" s="104">
        <v>1.85</v>
      </c>
      <c r="D343" s="106"/>
    </row>
    <row r="344" spans="1:4" x14ac:dyDescent="0.2">
      <c r="A344" s="106">
        <v>40589</v>
      </c>
      <c r="B344" s="105">
        <f t="shared" si="4"/>
        <v>0.25</v>
      </c>
      <c r="C344" s="104">
        <v>3.7</v>
      </c>
      <c r="D344" s="106"/>
    </row>
    <row r="345" spans="1:4" x14ac:dyDescent="0.2">
      <c r="A345" s="106">
        <v>40589</v>
      </c>
      <c r="B345" s="105">
        <f t="shared" si="4"/>
        <v>0.29166666666666702</v>
      </c>
      <c r="C345" s="104">
        <v>8.2799999999999994</v>
      </c>
      <c r="D345" s="106"/>
    </row>
    <row r="346" spans="1:4" x14ac:dyDescent="0.2">
      <c r="A346" s="106">
        <v>40589</v>
      </c>
      <c r="B346" s="105">
        <f t="shared" si="4"/>
        <v>0.33333333333333298</v>
      </c>
      <c r="C346" s="104">
        <v>4.54</v>
      </c>
      <c r="D346" s="106"/>
    </row>
    <row r="347" spans="1:4" x14ac:dyDescent="0.2">
      <c r="A347" s="106">
        <v>40589</v>
      </c>
      <c r="B347" s="105">
        <f t="shared" ref="B347:B410" si="5">B323</f>
        <v>0.375</v>
      </c>
      <c r="C347" s="104">
        <v>5.35</v>
      </c>
      <c r="D347" s="106"/>
    </row>
    <row r="348" spans="1:4" x14ac:dyDescent="0.2">
      <c r="A348" s="106">
        <v>40589</v>
      </c>
      <c r="B348" s="105">
        <f t="shared" si="5"/>
        <v>0.41666666666666702</v>
      </c>
      <c r="C348" s="104">
        <v>5.27</v>
      </c>
      <c r="D348" s="106"/>
    </row>
    <row r="349" spans="1:4" x14ac:dyDescent="0.2">
      <c r="A349" s="106">
        <v>40589</v>
      </c>
      <c r="B349" s="105">
        <f t="shared" si="5"/>
        <v>0.45833333333333298</v>
      </c>
      <c r="C349" s="104">
        <v>5.27</v>
      </c>
      <c r="D349" s="106"/>
    </row>
    <row r="350" spans="1:4" x14ac:dyDescent="0.2">
      <c r="A350" s="106">
        <v>40589</v>
      </c>
      <c r="B350" s="105">
        <f t="shared" si="5"/>
        <v>0.5</v>
      </c>
      <c r="C350" s="104">
        <v>6.08</v>
      </c>
      <c r="D350" s="106"/>
    </row>
    <row r="351" spans="1:4" x14ac:dyDescent="0.2">
      <c r="A351" s="106">
        <v>40589</v>
      </c>
      <c r="B351" s="105">
        <f t="shared" si="5"/>
        <v>0.54166666666666696</v>
      </c>
      <c r="C351" s="104">
        <v>4.3099999999999996</v>
      </c>
      <c r="D351" s="106"/>
    </row>
    <row r="352" spans="1:4" x14ac:dyDescent="0.2">
      <c r="A352" s="106">
        <v>40589</v>
      </c>
      <c r="B352" s="105">
        <f t="shared" si="5"/>
        <v>0.58333333333333304</v>
      </c>
      <c r="C352" s="104">
        <v>4.3099999999999996</v>
      </c>
      <c r="D352" s="106"/>
    </row>
    <row r="353" spans="1:4" x14ac:dyDescent="0.2">
      <c r="A353" s="106">
        <v>40589</v>
      </c>
      <c r="B353" s="105">
        <f t="shared" si="5"/>
        <v>0.625</v>
      </c>
      <c r="C353" s="104">
        <v>4.2699999999999996</v>
      </c>
      <c r="D353" s="106"/>
    </row>
    <row r="354" spans="1:4" x14ac:dyDescent="0.2">
      <c r="A354" s="106">
        <v>40589</v>
      </c>
      <c r="B354" s="105">
        <f t="shared" si="5"/>
        <v>0.66666666666666696</v>
      </c>
      <c r="C354" s="104">
        <v>5.16</v>
      </c>
      <c r="D354" s="106"/>
    </row>
    <row r="355" spans="1:4" x14ac:dyDescent="0.2">
      <c r="A355" s="106">
        <v>40589</v>
      </c>
      <c r="B355" s="105">
        <f t="shared" si="5"/>
        <v>0.70833333333333304</v>
      </c>
      <c r="C355" s="104">
        <v>6.97</v>
      </c>
      <c r="D355" s="106"/>
    </row>
    <row r="356" spans="1:4" x14ac:dyDescent="0.2">
      <c r="A356" s="106">
        <v>40589</v>
      </c>
      <c r="B356" s="105">
        <f t="shared" si="5"/>
        <v>0.75</v>
      </c>
      <c r="C356" s="104">
        <v>7.93</v>
      </c>
      <c r="D356" s="106"/>
    </row>
    <row r="357" spans="1:4" x14ac:dyDescent="0.2">
      <c r="A357" s="106">
        <v>40589</v>
      </c>
      <c r="B357" s="105">
        <f t="shared" si="5"/>
        <v>0.79166666666666696</v>
      </c>
      <c r="C357" s="104">
        <v>10.63</v>
      </c>
      <c r="D357" s="106"/>
    </row>
    <row r="358" spans="1:4" x14ac:dyDescent="0.2">
      <c r="A358" s="106">
        <v>40589</v>
      </c>
      <c r="B358" s="105">
        <f t="shared" si="5"/>
        <v>0.83333333333333304</v>
      </c>
      <c r="C358" s="104">
        <v>15.05</v>
      </c>
      <c r="D358" s="106"/>
    </row>
    <row r="359" spans="1:4" x14ac:dyDescent="0.2">
      <c r="A359" s="106">
        <v>40589</v>
      </c>
      <c r="B359" s="105">
        <f t="shared" si="5"/>
        <v>0.875</v>
      </c>
      <c r="C359" s="104">
        <v>19.600000000000001</v>
      </c>
      <c r="D359" s="106"/>
    </row>
    <row r="360" spans="1:4" x14ac:dyDescent="0.2">
      <c r="A360" s="106">
        <v>40589</v>
      </c>
      <c r="B360" s="105">
        <f t="shared" si="5"/>
        <v>0.91666666666666696</v>
      </c>
      <c r="C360" s="104">
        <v>19.829999999999998</v>
      </c>
      <c r="D360" s="106"/>
    </row>
    <row r="361" spans="1:4" x14ac:dyDescent="0.2">
      <c r="A361" s="106">
        <v>40589</v>
      </c>
      <c r="B361" s="105">
        <f t="shared" si="5"/>
        <v>0.95833333333333304</v>
      </c>
      <c r="C361" s="104">
        <v>19.98</v>
      </c>
      <c r="D361" s="106"/>
    </row>
    <row r="362" spans="1:4" x14ac:dyDescent="0.2">
      <c r="A362" s="106">
        <v>40590</v>
      </c>
      <c r="B362" s="105">
        <f t="shared" si="5"/>
        <v>0</v>
      </c>
      <c r="C362" s="104">
        <v>20.6</v>
      </c>
      <c r="D362" s="106"/>
    </row>
    <row r="363" spans="1:4" x14ac:dyDescent="0.2">
      <c r="A363" s="106">
        <v>40590</v>
      </c>
      <c r="B363" s="105">
        <f t="shared" si="5"/>
        <v>4.1666666666666664E-2</v>
      </c>
      <c r="C363" s="104">
        <v>22.45</v>
      </c>
      <c r="D363" s="106"/>
    </row>
    <row r="364" spans="1:4" x14ac:dyDescent="0.2">
      <c r="A364" s="106">
        <v>40590</v>
      </c>
      <c r="B364" s="105">
        <f t="shared" si="5"/>
        <v>8.3333333333333329E-2</v>
      </c>
      <c r="C364" s="104">
        <v>23.37</v>
      </c>
      <c r="D364" s="106"/>
    </row>
    <row r="365" spans="1:4" x14ac:dyDescent="0.2">
      <c r="A365" s="106">
        <v>40590</v>
      </c>
      <c r="B365" s="105">
        <f t="shared" si="5"/>
        <v>0.125</v>
      </c>
      <c r="C365" s="104">
        <v>10.86</v>
      </c>
      <c r="D365" s="106"/>
    </row>
    <row r="366" spans="1:4" x14ac:dyDescent="0.2">
      <c r="A366" s="106">
        <v>40590</v>
      </c>
      <c r="B366" s="105">
        <f t="shared" si="5"/>
        <v>0.16666666666666699</v>
      </c>
      <c r="C366" s="104">
        <v>22.75</v>
      </c>
      <c r="D366" s="106"/>
    </row>
    <row r="367" spans="1:4" x14ac:dyDescent="0.2">
      <c r="A367" s="106">
        <v>40590</v>
      </c>
      <c r="B367" s="105">
        <f t="shared" si="5"/>
        <v>0.20833333333333301</v>
      </c>
      <c r="C367" s="104">
        <v>26.72</v>
      </c>
      <c r="D367" s="106"/>
    </row>
    <row r="368" spans="1:4" x14ac:dyDescent="0.2">
      <c r="A368" s="106">
        <v>40590</v>
      </c>
      <c r="B368" s="105">
        <f t="shared" si="5"/>
        <v>0.25</v>
      </c>
      <c r="C368" s="104">
        <v>27.53</v>
      </c>
      <c r="D368" s="106"/>
    </row>
    <row r="369" spans="1:4" x14ac:dyDescent="0.2">
      <c r="A369" s="106">
        <v>40590</v>
      </c>
      <c r="B369" s="105">
        <f t="shared" si="5"/>
        <v>0.29166666666666702</v>
      </c>
      <c r="C369" s="104">
        <v>37.270000000000003</v>
      </c>
      <c r="D369" s="106"/>
    </row>
    <row r="370" spans="1:4" x14ac:dyDescent="0.2">
      <c r="A370" s="106">
        <v>40590</v>
      </c>
      <c r="B370" s="105">
        <f t="shared" si="5"/>
        <v>0.33333333333333298</v>
      </c>
      <c r="C370" s="104">
        <v>24.56</v>
      </c>
      <c r="D370" s="106"/>
    </row>
    <row r="371" spans="1:4" x14ac:dyDescent="0.2">
      <c r="A371" s="106">
        <v>40590</v>
      </c>
      <c r="B371" s="105">
        <f t="shared" si="5"/>
        <v>0.375</v>
      </c>
      <c r="C371" s="104">
        <v>23.64</v>
      </c>
      <c r="D371" s="106"/>
    </row>
    <row r="372" spans="1:4" x14ac:dyDescent="0.2">
      <c r="A372" s="106">
        <v>40590</v>
      </c>
      <c r="B372" s="105">
        <f t="shared" si="5"/>
        <v>0.41666666666666702</v>
      </c>
      <c r="C372" s="104">
        <v>27.07</v>
      </c>
      <c r="D372" s="106"/>
    </row>
    <row r="373" spans="1:4" x14ac:dyDescent="0.2">
      <c r="A373" s="106">
        <v>40590</v>
      </c>
      <c r="B373" s="105">
        <f t="shared" si="5"/>
        <v>0.45833333333333298</v>
      </c>
      <c r="C373" s="104">
        <v>25.8</v>
      </c>
      <c r="D373" s="106"/>
    </row>
    <row r="374" spans="1:4" x14ac:dyDescent="0.2">
      <c r="A374" s="106">
        <v>40590</v>
      </c>
      <c r="B374" s="105">
        <f t="shared" si="5"/>
        <v>0.5</v>
      </c>
      <c r="C374" s="104">
        <v>25.87</v>
      </c>
      <c r="D374" s="106"/>
    </row>
    <row r="375" spans="1:4" x14ac:dyDescent="0.2">
      <c r="A375" s="106">
        <v>40590</v>
      </c>
      <c r="B375" s="105">
        <f t="shared" si="5"/>
        <v>0.54166666666666696</v>
      </c>
      <c r="C375" s="104">
        <v>24.87</v>
      </c>
      <c r="D375" s="106"/>
    </row>
    <row r="376" spans="1:4" x14ac:dyDescent="0.2">
      <c r="A376" s="106">
        <v>40590</v>
      </c>
      <c r="B376" s="105">
        <f t="shared" si="5"/>
        <v>0.58333333333333304</v>
      </c>
      <c r="C376" s="104">
        <v>25.49</v>
      </c>
      <c r="D376" s="106"/>
    </row>
    <row r="377" spans="1:4" x14ac:dyDescent="0.2">
      <c r="A377" s="106">
        <v>40590</v>
      </c>
      <c r="B377" s="105">
        <f t="shared" si="5"/>
        <v>0.625</v>
      </c>
      <c r="C377" s="104">
        <v>23.6</v>
      </c>
      <c r="D377" s="106"/>
    </row>
    <row r="378" spans="1:4" x14ac:dyDescent="0.2">
      <c r="A378" s="106">
        <v>40590</v>
      </c>
      <c r="B378" s="105">
        <f t="shared" si="5"/>
        <v>0.66666666666666696</v>
      </c>
      <c r="C378" s="104">
        <v>22.06</v>
      </c>
      <c r="D378" s="106"/>
    </row>
    <row r="379" spans="1:4" x14ac:dyDescent="0.2">
      <c r="A379" s="106">
        <v>40590</v>
      </c>
      <c r="B379" s="105">
        <f t="shared" si="5"/>
        <v>0.70833333333333304</v>
      </c>
      <c r="C379" s="104">
        <v>21.64</v>
      </c>
      <c r="D379" s="106"/>
    </row>
    <row r="380" spans="1:4" x14ac:dyDescent="0.2">
      <c r="A380" s="106">
        <v>40590</v>
      </c>
      <c r="B380" s="105">
        <f t="shared" si="5"/>
        <v>0.75</v>
      </c>
      <c r="C380" s="104">
        <v>20.83</v>
      </c>
      <c r="D380" s="106"/>
    </row>
    <row r="381" spans="1:4" x14ac:dyDescent="0.2">
      <c r="A381" s="106">
        <v>40590</v>
      </c>
      <c r="B381" s="105">
        <f t="shared" si="5"/>
        <v>0.79166666666666696</v>
      </c>
      <c r="C381" s="104">
        <v>19.98</v>
      </c>
      <c r="D381" s="106"/>
    </row>
    <row r="382" spans="1:4" x14ac:dyDescent="0.2">
      <c r="A382" s="106">
        <v>40590</v>
      </c>
      <c r="B382" s="105">
        <f t="shared" si="5"/>
        <v>0.83333333333333304</v>
      </c>
      <c r="C382" s="104">
        <v>21.48</v>
      </c>
      <c r="D382" s="106"/>
    </row>
    <row r="383" spans="1:4" x14ac:dyDescent="0.2">
      <c r="A383" s="106">
        <v>40590</v>
      </c>
      <c r="B383" s="105">
        <f t="shared" si="5"/>
        <v>0.875</v>
      </c>
      <c r="C383" s="104">
        <v>20.91</v>
      </c>
      <c r="D383" s="106"/>
    </row>
    <row r="384" spans="1:4" x14ac:dyDescent="0.2">
      <c r="A384" s="106">
        <v>40590</v>
      </c>
      <c r="B384" s="105">
        <f t="shared" si="5"/>
        <v>0.91666666666666696</v>
      </c>
      <c r="C384" s="104">
        <v>20.329999999999998</v>
      </c>
      <c r="D384" s="106"/>
    </row>
    <row r="385" spans="1:4" x14ac:dyDescent="0.2">
      <c r="A385" s="106">
        <v>40590</v>
      </c>
      <c r="B385" s="105">
        <f t="shared" si="5"/>
        <v>0.95833333333333304</v>
      </c>
      <c r="C385" s="104">
        <v>21.33</v>
      </c>
      <c r="D385" s="106"/>
    </row>
    <row r="386" spans="1:4" x14ac:dyDescent="0.2">
      <c r="A386" s="106">
        <v>40591</v>
      </c>
      <c r="B386" s="105">
        <f t="shared" si="5"/>
        <v>0</v>
      </c>
      <c r="C386" s="104">
        <v>20.29</v>
      </c>
      <c r="D386" s="106"/>
    </row>
    <row r="387" spans="1:4" x14ac:dyDescent="0.2">
      <c r="A387" s="106">
        <v>40591</v>
      </c>
      <c r="B387" s="105">
        <f t="shared" si="5"/>
        <v>4.1666666666666664E-2</v>
      </c>
      <c r="C387" s="104">
        <v>9.32</v>
      </c>
      <c r="D387" s="106"/>
    </row>
    <row r="388" spans="1:4" x14ac:dyDescent="0.2">
      <c r="A388" s="106">
        <v>40591</v>
      </c>
      <c r="B388" s="105">
        <f t="shared" si="5"/>
        <v>8.3333333333333329E-2</v>
      </c>
      <c r="C388" s="104">
        <v>20.52</v>
      </c>
      <c r="D388" s="106"/>
    </row>
    <row r="389" spans="1:4" x14ac:dyDescent="0.2">
      <c r="A389" s="106">
        <v>40591</v>
      </c>
      <c r="B389" s="105">
        <f t="shared" si="5"/>
        <v>0.125</v>
      </c>
      <c r="C389" s="104">
        <v>20.48</v>
      </c>
      <c r="D389" s="106"/>
    </row>
    <row r="390" spans="1:4" x14ac:dyDescent="0.2">
      <c r="A390" s="106">
        <v>40591</v>
      </c>
      <c r="B390" s="105">
        <f t="shared" si="5"/>
        <v>0.16666666666666699</v>
      </c>
      <c r="C390" s="104">
        <v>18.36</v>
      </c>
      <c r="D390" s="106"/>
    </row>
    <row r="391" spans="1:4" x14ac:dyDescent="0.2">
      <c r="A391" s="106">
        <v>40591</v>
      </c>
      <c r="B391" s="105">
        <f t="shared" si="5"/>
        <v>0.20833333333333301</v>
      </c>
      <c r="C391" s="104">
        <v>19.600000000000001</v>
      </c>
      <c r="D391" s="106"/>
    </row>
    <row r="392" spans="1:4" x14ac:dyDescent="0.2">
      <c r="A392" s="106">
        <v>40591</v>
      </c>
      <c r="B392" s="105">
        <f t="shared" si="5"/>
        <v>0.25</v>
      </c>
      <c r="C392" s="104">
        <v>21.21</v>
      </c>
      <c r="D392" s="106"/>
    </row>
    <row r="393" spans="1:4" x14ac:dyDescent="0.2">
      <c r="A393" s="106">
        <v>40591</v>
      </c>
      <c r="B393" s="105">
        <f t="shared" si="5"/>
        <v>0.29166666666666702</v>
      </c>
      <c r="C393" s="104">
        <v>25.02</v>
      </c>
      <c r="D393" s="106"/>
    </row>
    <row r="394" spans="1:4" x14ac:dyDescent="0.2">
      <c r="A394" s="106">
        <v>40591</v>
      </c>
      <c r="B394" s="105">
        <f t="shared" si="5"/>
        <v>0.33333333333333298</v>
      </c>
      <c r="C394" s="104">
        <v>24.52</v>
      </c>
      <c r="D394" s="106"/>
    </row>
    <row r="395" spans="1:4" x14ac:dyDescent="0.2">
      <c r="A395" s="106">
        <v>40591</v>
      </c>
      <c r="B395" s="105">
        <f t="shared" si="5"/>
        <v>0.375</v>
      </c>
      <c r="C395" s="104">
        <v>40.04</v>
      </c>
      <c r="D395" s="106"/>
    </row>
    <row r="396" spans="1:4" x14ac:dyDescent="0.2">
      <c r="A396" s="106">
        <v>40591</v>
      </c>
      <c r="B396" s="105">
        <f t="shared" si="5"/>
        <v>0.41666666666666702</v>
      </c>
      <c r="C396" s="104">
        <v>24.76</v>
      </c>
      <c r="D396" s="106"/>
    </row>
    <row r="397" spans="1:4" x14ac:dyDescent="0.2">
      <c r="A397" s="106">
        <v>40591</v>
      </c>
      <c r="B397" s="105">
        <f t="shared" si="5"/>
        <v>0.45833333333333298</v>
      </c>
      <c r="C397" s="104">
        <v>21.75</v>
      </c>
      <c r="D397" s="106"/>
    </row>
    <row r="398" spans="1:4" x14ac:dyDescent="0.2">
      <c r="A398" s="106">
        <v>40591</v>
      </c>
      <c r="B398" s="105">
        <f t="shared" si="5"/>
        <v>0.5</v>
      </c>
      <c r="C398" s="104">
        <v>23.41</v>
      </c>
      <c r="D398" s="106"/>
    </row>
    <row r="399" spans="1:4" x14ac:dyDescent="0.2">
      <c r="A399" s="106">
        <v>40591</v>
      </c>
      <c r="B399" s="105">
        <f t="shared" si="5"/>
        <v>0.54166666666666696</v>
      </c>
      <c r="C399" s="104">
        <v>24.64</v>
      </c>
      <c r="D399" s="106"/>
    </row>
    <row r="400" spans="1:4" x14ac:dyDescent="0.2">
      <c r="A400" s="106">
        <v>40591</v>
      </c>
      <c r="B400" s="105">
        <f t="shared" si="5"/>
        <v>0.58333333333333304</v>
      </c>
      <c r="C400" s="104">
        <v>26.33</v>
      </c>
      <c r="D400" s="106"/>
    </row>
    <row r="401" spans="1:4" x14ac:dyDescent="0.2">
      <c r="A401" s="106">
        <v>40591</v>
      </c>
      <c r="B401" s="105">
        <f t="shared" si="5"/>
        <v>0.625</v>
      </c>
      <c r="C401" s="104">
        <v>25.22</v>
      </c>
      <c r="D401" s="106"/>
    </row>
    <row r="402" spans="1:4" x14ac:dyDescent="0.2">
      <c r="A402" s="106">
        <v>40591</v>
      </c>
      <c r="B402" s="105">
        <f t="shared" si="5"/>
        <v>0.66666666666666696</v>
      </c>
      <c r="C402" s="104">
        <v>24.6</v>
      </c>
      <c r="D402" s="106"/>
    </row>
    <row r="403" spans="1:4" x14ac:dyDescent="0.2">
      <c r="A403" s="106">
        <v>40591</v>
      </c>
      <c r="B403" s="105">
        <f t="shared" si="5"/>
        <v>0.70833333333333304</v>
      </c>
      <c r="C403" s="104">
        <v>23.14</v>
      </c>
      <c r="D403" s="106"/>
    </row>
    <row r="404" spans="1:4" x14ac:dyDescent="0.2">
      <c r="A404" s="106">
        <v>40591</v>
      </c>
      <c r="B404" s="105">
        <f t="shared" si="5"/>
        <v>0.75</v>
      </c>
      <c r="C404" s="104">
        <v>22.98</v>
      </c>
      <c r="D404" s="106"/>
    </row>
    <row r="405" spans="1:4" x14ac:dyDescent="0.2">
      <c r="A405" s="106">
        <v>40591</v>
      </c>
      <c r="B405" s="105">
        <f t="shared" si="5"/>
        <v>0.79166666666666696</v>
      </c>
      <c r="C405" s="104">
        <v>22.75</v>
      </c>
      <c r="D405" s="106"/>
    </row>
    <row r="406" spans="1:4" x14ac:dyDescent="0.2">
      <c r="A406" s="106">
        <v>40591</v>
      </c>
      <c r="B406" s="105">
        <f t="shared" si="5"/>
        <v>0.83333333333333304</v>
      </c>
      <c r="C406" s="104">
        <v>11.97</v>
      </c>
      <c r="D406" s="106"/>
    </row>
    <row r="407" spans="1:4" x14ac:dyDescent="0.2">
      <c r="A407" s="106">
        <v>40591</v>
      </c>
      <c r="B407" s="105">
        <f t="shared" si="5"/>
        <v>0.875</v>
      </c>
      <c r="C407" s="104">
        <v>22.98</v>
      </c>
      <c r="D407" s="106"/>
    </row>
    <row r="408" spans="1:4" x14ac:dyDescent="0.2">
      <c r="A408" s="106">
        <v>40591</v>
      </c>
      <c r="B408" s="105">
        <f t="shared" si="5"/>
        <v>0.91666666666666696</v>
      </c>
      <c r="C408" s="104">
        <v>22.98</v>
      </c>
      <c r="D408" s="106"/>
    </row>
    <row r="409" spans="1:4" x14ac:dyDescent="0.2">
      <c r="A409" s="106">
        <v>40591</v>
      </c>
      <c r="B409" s="105">
        <f t="shared" si="5"/>
        <v>0.95833333333333304</v>
      </c>
      <c r="C409" s="104">
        <v>23.1</v>
      </c>
      <c r="D409" s="106"/>
    </row>
    <row r="410" spans="1:4" x14ac:dyDescent="0.2">
      <c r="A410" s="106">
        <v>40592</v>
      </c>
      <c r="B410" s="105">
        <f t="shared" si="5"/>
        <v>0</v>
      </c>
      <c r="C410" s="104">
        <v>24.1</v>
      </c>
      <c r="D410" s="106"/>
    </row>
    <row r="411" spans="1:4" x14ac:dyDescent="0.2">
      <c r="A411" s="106">
        <v>40592</v>
      </c>
      <c r="B411" s="105">
        <f t="shared" ref="B411:B474" si="6">B387</f>
        <v>4.1666666666666664E-2</v>
      </c>
      <c r="C411" s="104">
        <v>22.87</v>
      </c>
      <c r="D411" s="106"/>
    </row>
    <row r="412" spans="1:4" x14ac:dyDescent="0.2">
      <c r="A412" s="106">
        <v>40592</v>
      </c>
      <c r="B412" s="105">
        <f t="shared" si="6"/>
        <v>8.3333333333333329E-2</v>
      </c>
      <c r="C412" s="104">
        <v>23.79</v>
      </c>
      <c r="D412" s="106"/>
    </row>
    <row r="413" spans="1:4" x14ac:dyDescent="0.2">
      <c r="A413" s="106">
        <v>40592</v>
      </c>
      <c r="B413" s="105">
        <f t="shared" si="6"/>
        <v>0.125</v>
      </c>
      <c r="C413" s="104">
        <v>25.1</v>
      </c>
      <c r="D413" s="106"/>
    </row>
    <row r="414" spans="1:4" x14ac:dyDescent="0.2">
      <c r="A414" s="106">
        <v>40592</v>
      </c>
      <c r="B414" s="105">
        <f t="shared" si="6"/>
        <v>0.16666666666666699</v>
      </c>
      <c r="C414" s="104">
        <v>24.14</v>
      </c>
      <c r="D414" s="106"/>
    </row>
    <row r="415" spans="1:4" x14ac:dyDescent="0.2">
      <c r="A415" s="106">
        <v>40592</v>
      </c>
      <c r="B415" s="105">
        <f t="shared" si="6"/>
        <v>0.20833333333333301</v>
      </c>
      <c r="C415" s="104">
        <v>23.45</v>
      </c>
      <c r="D415" s="106"/>
    </row>
    <row r="416" spans="1:4" x14ac:dyDescent="0.2">
      <c r="A416" s="106">
        <v>40592</v>
      </c>
      <c r="B416" s="105">
        <f t="shared" si="6"/>
        <v>0.25</v>
      </c>
      <c r="C416" s="104">
        <v>29.61</v>
      </c>
      <c r="D416" s="106"/>
    </row>
    <row r="417" spans="1:4" x14ac:dyDescent="0.2">
      <c r="A417" s="106">
        <v>40592</v>
      </c>
      <c r="B417" s="105">
        <f t="shared" si="6"/>
        <v>0.29166666666666702</v>
      </c>
      <c r="C417" s="104">
        <v>21.14</v>
      </c>
      <c r="D417" s="106"/>
    </row>
    <row r="418" spans="1:4" x14ac:dyDescent="0.2">
      <c r="A418" s="106">
        <v>40592</v>
      </c>
      <c r="B418" s="105">
        <f t="shared" si="6"/>
        <v>0.33333333333333298</v>
      </c>
      <c r="C418" s="104">
        <v>24.87</v>
      </c>
      <c r="D418" s="106"/>
    </row>
    <row r="419" spans="1:4" x14ac:dyDescent="0.2">
      <c r="A419" s="106">
        <v>40592</v>
      </c>
      <c r="B419" s="105">
        <f t="shared" si="6"/>
        <v>0.375</v>
      </c>
      <c r="C419" s="104">
        <v>25.68</v>
      </c>
      <c r="D419" s="106"/>
    </row>
    <row r="420" spans="1:4" x14ac:dyDescent="0.2">
      <c r="A420" s="106">
        <v>40592</v>
      </c>
      <c r="B420" s="105">
        <f t="shared" si="6"/>
        <v>0.41666666666666702</v>
      </c>
      <c r="C420" s="104">
        <v>24.22</v>
      </c>
      <c r="D420" s="106"/>
    </row>
    <row r="421" spans="1:4" x14ac:dyDescent="0.2">
      <c r="A421" s="106">
        <v>40592</v>
      </c>
      <c r="B421" s="105">
        <f t="shared" si="6"/>
        <v>0.45833333333333298</v>
      </c>
      <c r="C421" s="104">
        <v>32.65</v>
      </c>
      <c r="D421" s="106"/>
    </row>
    <row r="422" spans="1:4" x14ac:dyDescent="0.2">
      <c r="A422" s="106">
        <v>40592</v>
      </c>
      <c r="B422" s="105">
        <f t="shared" si="6"/>
        <v>0.5</v>
      </c>
      <c r="C422" s="104">
        <v>20.71</v>
      </c>
      <c r="D422" s="106"/>
    </row>
    <row r="423" spans="1:4" x14ac:dyDescent="0.2">
      <c r="A423" s="106">
        <v>40592</v>
      </c>
      <c r="B423" s="105">
        <f t="shared" si="6"/>
        <v>0.54166666666666696</v>
      </c>
      <c r="C423" s="104">
        <v>20.329999999999998</v>
      </c>
      <c r="D423" s="106"/>
    </row>
    <row r="424" spans="1:4" x14ac:dyDescent="0.2">
      <c r="A424" s="106">
        <v>40592</v>
      </c>
      <c r="B424" s="105">
        <f t="shared" si="6"/>
        <v>0.58333333333333304</v>
      </c>
      <c r="C424" s="104">
        <v>19.87</v>
      </c>
      <c r="D424" s="106"/>
    </row>
    <row r="425" spans="1:4" x14ac:dyDescent="0.2">
      <c r="A425" s="106">
        <v>40592</v>
      </c>
      <c r="B425" s="105">
        <f t="shared" si="6"/>
        <v>0.625</v>
      </c>
      <c r="C425" s="104">
        <v>22.79</v>
      </c>
      <c r="D425" s="106"/>
    </row>
    <row r="426" spans="1:4" x14ac:dyDescent="0.2">
      <c r="A426" s="106">
        <v>40592</v>
      </c>
      <c r="B426" s="105">
        <f t="shared" si="6"/>
        <v>0.66666666666666696</v>
      </c>
      <c r="C426" s="104">
        <v>10.7</v>
      </c>
      <c r="D426" s="106"/>
    </row>
    <row r="427" spans="1:4" x14ac:dyDescent="0.2">
      <c r="A427" s="106">
        <v>40592</v>
      </c>
      <c r="B427" s="105">
        <f t="shared" si="6"/>
        <v>0.70833333333333304</v>
      </c>
      <c r="C427" s="104">
        <v>21.64</v>
      </c>
      <c r="D427" s="106"/>
    </row>
    <row r="428" spans="1:4" x14ac:dyDescent="0.2">
      <c r="A428" s="106">
        <v>40592</v>
      </c>
      <c r="B428" s="105">
        <f t="shared" si="6"/>
        <v>0.75</v>
      </c>
      <c r="C428" s="104">
        <v>21.91</v>
      </c>
      <c r="D428" s="106"/>
    </row>
    <row r="429" spans="1:4" x14ac:dyDescent="0.2">
      <c r="A429" s="106">
        <v>40592</v>
      </c>
      <c r="B429" s="105">
        <f t="shared" si="6"/>
        <v>0.79166666666666696</v>
      </c>
      <c r="C429" s="104">
        <v>22.75</v>
      </c>
      <c r="D429" s="106"/>
    </row>
    <row r="430" spans="1:4" x14ac:dyDescent="0.2">
      <c r="A430" s="106">
        <v>40592</v>
      </c>
      <c r="B430" s="105">
        <f t="shared" si="6"/>
        <v>0.83333333333333304</v>
      </c>
      <c r="C430" s="104">
        <v>21.91</v>
      </c>
      <c r="D430" s="106"/>
    </row>
    <row r="431" spans="1:4" x14ac:dyDescent="0.2">
      <c r="A431" s="106">
        <v>40592</v>
      </c>
      <c r="B431" s="105">
        <f t="shared" si="6"/>
        <v>0.875</v>
      </c>
      <c r="C431" s="104">
        <v>24.87</v>
      </c>
      <c r="D431" s="106"/>
    </row>
    <row r="432" spans="1:4" x14ac:dyDescent="0.2">
      <c r="A432" s="106">
        <v>40592</v>
      </c>
      <c r="B432" s="105">
        <f t="shared" si="6"/>
        <v>0.91666666666666696</v>
      </c>
      <c r="C432" s="104">
        <v>24.76</v>
      </c>
      <c r="D432" s="106"/>
    </row>
    <row r="433" spans="1:4" x14ac:dyDescent="0.2">
      <c r="A433" s="106">
        <v>40592</v>
      </c>
      <c r="B433" s="105">
        <f t="shared" si="6"/>
        <v>0.95833333333333304</v>
      </c>
      <c r="C433" s="104">
        <v>24.14</v>
      </c>
      <c r="D433" s="106"/>
    </row>
    <row r="434" spans="1:4" x14ac:dyDescent="0.2">
      <c r="A434" s="106">
        <v>40593</v>
      </c>
      <c r="B434" s="105">
        <f t="shared" si="6"/>
        <v>0</v>
      </c>
      <c r="C434" s="104">
        <v>24.56</v>
      </c>
      <c r="D434" s="106"/>
    </row>
    <row r="435" spans="1:4" x14ac:dyDescent="0.2">
      <c r="A435" s="106">
        <v>40593</v>
      </c>
      <c r="B435" s="105">
        <f t="shared" si="6"/>
        <v>4.1666666666666664E-2</v>
      </c>
      <c r="C435" s="104">
        <v>24.99</v>
      </c>
      <c r="D435" s="106"/>
    </row>
    <row r="436" spans="1:4" x14ac:dyDescent="0.2">
      <c r="A436" s="106">
        <v>40593</v>
      </c>
      <c r="B436" s="105">
        <f t="shared" si="6"/>
        <v>8.3333333333333329E-2</v>
      </c>
      <c r="C436" s="104">
        <v>23.83</v>
      </c>
      <c r="D436" s="106"/>
    </row>
    <row r="437" spans="1:4" x14ac:dyDescent="0.2">
      <c r="A437" s="106">
        <v>40593</v>
      </c>
      <c r="B437" s="105">
        <f t="shared" si="6"/>
        <v>0.125</v>
      </c>
      <c r="C437" s="104">
        <v>26.14</v>
      </c>
      <c r="D437" s="106"/>
    </row>
    <row r="438" spans="1:4" x14ac:dyDescent="0.2">
      <c r="A438" s="106">
        <v>40593</v>
      </c>
      <c r="B438" s="105">
        <f t="shared" si="6"/>
        <v>0.16666666666666699</v>
      </c>
      <c r="C438" s="104">
        <v>24.76</v>
      </c>
      <c r="D438" s="106"/>
    </row>
    <row r="439" spans="1:4" x14ac:dyDescent="0.2">
      <c r="A439" s="106">
        <v>40593</v>
      </c>
      <c r="B439" s="105">
        <f t="shared" si="6"/>
        <v>0.20833333333333301</v>
      </c>
      <c r="C439" s="104">
        <v>24.76</v>
      </c>
      <c r="D439" s="106"/>
    </row>
    <row r="440" spans="1:4" x14ac:dyDescent="0.2">
      <c r="A440" s="106">
        <v>40593</v>
      </c>
      <c r="B440" s="105">
        <f t="shared" si="6"/>
        <v>0.25</v>
      </c>
      <c r="C440" s="104">
        <v>22.02</v>
      </c>
      <c r="D440" s="106"/>
    </row>
    <row r="441" spans="1:4" x14ac:dyDescent="0.2">
      <c r="A441" s="106">
        <v>40593</v>
      </c>
      <c r="B441" s="105">
        <f t="shared" si="6"/>
        <v>0.29166666666666702</v>
      </c>
      <c r="C441" s="104">
        <v>19.52</v>
      </c>
      <c r="D441" s="106"/>
    </row>
    <row r="442" spans="1:4" x14ac:dyDescent="0.2">
      <c r="A442" s="106">
        <v>40593</v>
      </c>
      <c r="B442" s="105">
        <f t="shared" si="6"/>
        <v>0.33333333333333298</v>
      </c>
      <c r="C442" s="104">
        <v>19.440000000000001</v>
      </c>
      <c r="D442" s="106"/>
    </row>
    <row r="443" spans="1:4" x14ac:dyDescent="0.2">
      <c r="A443" s="106">
        <v>40593</v>
      </c>
      <c r="B443" s="105">
        <f t="shared" si="6"/>
        <v>0.375</v>
      </c>
      <c r="C443" s="104">
        <v>19.600000000000001</v>
      </c>
      <c r="D443" s="106"/>
    </row>
    <row r="444" spans="1:4" x14ac:dyDescent="0.2">
      <c r="A444" s="106">
        <v>40593</v>
      </c>
      <c r="B444" s="105">
        <f t="shared" si="6"/>
        <v>0.41666666666666702</v>
      </c>
      <c r="C444" s="104">
        <v>21.56</v>
      </c>
      <c r="D444" s="106"/>
    </row>
    <row r="445" spans="1:4" x14ac:dyDescent="0.2">
      <c r="A445" s="106">
        <v>40593</v>
      </c>
      <c r="B445" s="105">
        <f t="shared" si="6"/>
        <v>0.45833333333333298</v>
      </c>
      <c r="C445" s="104">
        <v>20.440000000000001</v>
      </c>
      <c r="D445" s="106"/>
    </row>
    <row r="446" spans="1:4" x14ac:dyDescent="0.2">
      <c r="A446" s="106">
        <v>40593</v>
      </c>
      <c r="B446" s="105">
        <f t="shared" si="6"/>
        <v>0.5</v>
      </c>
      <c r="C446" s="104">
        <v>34.270000000000003</v>
      </c>
      <c r="D446" s="106"/>
    </row>
    <row r="447" spans="1:4" x14ac:dyDescent="0.2">
      <c r="A447" s="106">
        <v>40593</v>
      </c>
      <c r="B447" s="105">
        <f t="shared" si="6"/>
        <v>0.54166666666666696</v>
      </c>
      <c r="C447" s="104">
        <v>22.06</v>
      </c>
      <c r="D447" s="106"/>
    </row>
    <row r="448" spans="1:4" x14ac:dyDescent="0.2">
      <c r="A448" s="106">
        <v>40593</v>
      </c>
      <c r="B448" s="105">
        <f t="shared" si="6"/>
        <v>0.58333333333333304</v>
      </c>
      <c r="C448" s="104">
        <v>21.25</v>
      </c>
      <c r="D448" s="106"/>
    </row>
    <row r="449" spans="1:4" x14ac:dyDescent="0.2">
      <c r="A449" s="106">
        <v>40593</v>
      </c>
      <c r="B449" s="105">
        <f t="shared" si="6"/>
        <v>0.625</v>
      </c>
      <c r="C449" s="104">
        <v>20.41</v>
      </c>
      <c r="D449" s="106"/>
    </row>
    <row r="450" spans="1:4" x14ac:dyDescent="0.2">
      <c r="A450" s="106">
        <v>40593</v>
      </c>
      <c r="B450" s="105">
        <f t="shared" si="6"/>
        <v>0.66666666666666696</v>
      </c>
      <c r="C450" s="104">
        <v>19.559999999999999</v>
      </c>
      <c r="D450" s="106"/>
    </row>
    <row r="451" spans="1:4" x14ac:dyDescent="0.2">
      <c r="A451" s="106">
        <v>40593</v>
      </c>
      <c r="B451" s="105">
        <f t="shared" si="6"/>
        <v>0.70833333333333304</v>
      </c>
      <c r="C451" s="104">
        <v>10.93</v>
      </c>
      <c r="D451" s="106"/>
    </row>
    <row r="452" spans="1:4" x14ac:dyDescent="0.2">
      <c r="A452" s="106">
        <v>40593</v>
      </c>
      <c r="B452" s="105">
        <f t="shared" si="6"/>
        <v>0.75</v>
      </c>
      <c r="C452" s="104">
        <v>20.170000000000002</v>
      </c>
      <c r="D452" s="106"/>
    </row>
    <row r="453" spans="1:4" x14ac:dyDescent="0.2">
      <c r="A453" s="106">
        <v>40593</v>
      </c>
      <c r="B453" s="105">
        <f t="shared" si="6"/>
        <v>0.79166666666666696</v>
      </c>
      <c r="C453" s="104">
        <v>19.02</v>
      </c>
      <c r="D453" s="106"/>
    </row>
    <row r="454" spans="1:4" x14ac:dyDescent="0.2">
      <c r="A454" s="106">
        <v>40593</v>
      </c>
      <c r="B454" s="105">
        <f t="shared" si="6"/>
        <v>0.83333333333333304</v>
      </c>
      <c r="C454" s="104">
        <v>21.06</v>
      </c>
      <c r="D454" s="106"/>
    </row>
    <row r="455" spans="1:4" x14ac:dyDescent="0.2">
      <c r="A455" s="106">
        <v>40593</v>
      </c>
      <c r="B455" s="105">
        <f t="shared" si="6"/>
        <v>0.875</v>
      </c>
      <c r="C455" s="104">
        <v>21.06</v>
      </c>
      <c r="D455" s="106"/>
    </row>
    <row r="456" spans="1:4" x14ac:dyDescent="0.2">
      <c r="A456" s="106">
        <v>40593</v>
      </c>
      <c r="B456" s="105">
        <f t="shared" si="6"/>
        <v>0.91666666666666696</v>
      </c>
      <c r="C456" s="104">
        <v>22.87</v>
      </c>
      <c r="D456" s="106"/>
    </row>
    <row r="457" spans="1:4" x14ac:dyDescent="0.2">
      <c r="A457" s="106">
        <v>40593</v>
      </c>
      <c r="B457" s="105">
        <f t="shared" si="6"/>
        <v>0.95833333333333304</v>
      </c>
      <c r="C457" s="104">
        <v>20.440000000000001</v>
      </c>
      <c r="D457" s="106"/>
    </row>
    <row r="458" spans="1:4" x14ac:dyDescent="0.2">
      <c r="A458" s="106">
        <v>40594</v>
      </c>
      <c r="B458" s="105">
        <f t="shared" si="6"/>
        <v>0</v>
      </c>
      <c r="C458" s="104">
        <v>10.51</v>
      </c>
      <c r="D458" s="106"/>
    </row>
    <row r="459" spans="1:4" x14ac:dyDescent="0.2">
      <c r="A459" s="106">
        <v>40594</v>
      </c>
      <c r="B459" s="105">
        <f t="shared" si="6"/>
        <v>4.1666666666666664E-2</v>
      </c>
      <c r="C459" s="104">
        <v>10.51</v>
      </c>
      <c r="D459" s="106"/>
    </row>
    <row r="460" spans="1:4" x14ac:dyDescent="0.2">
      <c r="A460" s="106">
        <v>40594</v>
      </c>
      <c r="B460" s="105">
        <f t="shared" si="6"/>
        <v>8.3333333333333329E-2</v>
      </c>
      <c r="C460" s="104">
        <v>10.51</v>
      </c>
      <c r="D460" s="106"/>
    </row>
    <row r="461" spans="1:4" x14ac:dyDescent="0.2">
      <c r="A461" s="106">
        <v>40594</v>
      </c>
      <c r="B461" s="105">
        <f t="shared" si="6"/>
        <v>0.125</v>
      </c>
      <c r="C461" s="104">
        <v>10.55</v>
      </c>
      <c r="D461" s="106"/>
    </row>
    <row r="462" spans="1:4" x14ac:dyDescent="0.2">
      <c r="A462" s="106">
        <v>40594</v>
      </c>
      <c r="B462" s="105">
        <f t="shared" si="6"/>
        <v>0.16666666666666699</v>
      </c>
      <c r="C462" s="104">
        <v>10.51</v>
      </c>
      <c r="D462" s="106"/>
    </row>
    <row r="463" spans="1:4" x14ac:dyDescent="0.2">
      <c r="A463" s="106">
        <v>40594</v>
      </c>
      <c r="B463" s="105">
        <f t="shared" si="6"/>
        <v>0.20833333333333301</v>
      </c>
      <c r="C463" s="104">
        <v>10.51</v>
      </c>
      <c r="D463" s="106"/>
    </row>
    <row r="464" spans="1:4" x14ac:dyDescent="0.2">
      <c r="A464" s="106">
        <v>40594</v>
      </c>
      <c r="B464" s="105">
        <f t="shared" si="6"/>
        <v>0.25</v>
      </c>
      <c r="C464" s="104">
        <v>10.51</v>
      </c>
      <c r="D464" s="106"/>
    </row>
    <row r="465" spans="1:4" x14ac:dyDescent="0.2">
      <c r="A465" s="106">
        <v>40594</v>
      </c>
      <c r="B465" s="105">
        <f t="shared" si="6"/>
        <v>0.29166666666666702</v>
      </c>
      <c r="C465" s="104">
        <v>10.55</v>
      </c>
      <c r="D465" s="106"/>
    </row>
    <row r="466" spans="1:4" x14ac:dyDescent="0.2">
      <c r="A466" s="106">
        <v>40594</v>
      </c>
      <c r="B466" s="105">
        <f t="shared" si="6"/>
        <v>0.33333333333333298</v>
      </c>
      <c r="C466" s="104">
        <v>10.51</v>
      </c>
      <c r="D466" s="106"/>
    </row>
    <row r="467" spans="1:4" x14ac:dyDescent="0.2">
      <c r="A467" s="106">
        <v>40594</v>
      </c>
      <c r="B467" s="105">
        <f t="shared" si="6"/>
        <v>0.375</v>
      </c>
      <c r="C467" s="104">
        <v>10.51</v>
      </c>
      <c r="D467" s="106"/>
    </row>
    <row r="468" spans="1:4" x14ac:dyDescent="0.2">
      <c r="A468" s="106">
        <v>40594</v>
      </c>
      <c r="B468" s="105">
        <f t="shared" si="6"/>
        <v>0.41666666666666702</v>
      </c>
      <c r="C468" s="104">
        <v>10.51</v>
      </c>
      <c r="D468" s="106"/>
    </row>
    <row r="469" spans="1:4" x14ac:dyDescent="0.2">
      <c r="A469" s="106">
        <v>40594</v>
      </c>
      <c r="B469" s="105">
        <f t="shared" si="6"/>
        <v>0.45833333333333298</v>
      </c>
      <c r="C469" s="104">
        <v>10.55</v>
      </c>
      <c r="D469" s="106"/>
    </row>
    <row r="470" spans="1:4" x14ac:dyDescent="0.2">
      <c r="A470" s="106">
        <v>40594</v>
      </c>
      <c r="B470" s="105">
        <f t="shared" si="6"/>
        <v>0.5</v>
      </c>
      <c r="C470" s="104">
        <v>10.51</v>
      </c>
      <c r="D470" s="106"/>
    </row>
    <row r="471" spans="1:4" x14ac:dyDescent="0.2">
      <c r="A471" s="106">
        <v>40594</v>
      </c>
      <c r="B471" s="105">
        <f t="shared" si="6"/>
        <v>0.54166666666666696</v>
      </c>
      <c r="C471" s="104">
        <v>10.51</v>
      </c>
      <c r="D471" s="106"/>
    </row>
    <row r="472" spans="1:4" x14ac:dyDescent="0.2">
      <c r="A472" s="106">
        <v>40594</v>
      </c>
      <c r="B472" s="105">
        <f t="shared" si="6"/>
        <v>0.58333333333333304</v>
      </c>
      <c r="C472" s="104">
        <v>10.51</v>
      </c>
      <c r="D472" s="106"/>
    </row>
    <row r="473" spans="1:4" x14ac:dyDescent="0.2">
      <c r="A473" s="106">
        <v>40594</v>
      </c>
      <c r="B473" s="105">
        <f t="shared" si="6"/>
        <v>0.625</v>
      </c>
      <c r="C473" s="104">
        <v>10.55</v>
      </c>
      <c r="D473" s="106"/>
    </row>
    <row r="474" spans="1:4" x14ac:dyDescent="0.2">
      <c r="A474" s="106">
        <v>40594</v>
      </c>
      <c r="B474" s="105">
        <f t="shared" si="6"/>
        <v>0.66666666666666696</v>
      </c>
      <c r="C474" s="104">
        <v>10.51</v>
      </c>
      <c r="D474" s="106"/>
    </row>
    <row r="475" spans="1:4" x14ac:dyDescent="0.2">
      <c r="A475" s="106">
        <v>40594</v>
      </c>
      <c r="B475" s="105">
        <f t="shared" ref="B475:B538" si="7">B451</f>
        <v>0.70833333333333304</v>
      </c>
      <c r="C475" s="104">
        <v>10.51</v>
      </c>
      <c r="D475" s="106"/>
    </row>
    <row r="476" spans="1:4" x14ac:dyDescent="0.2">
      <c r="A476" s="106">
        <v>40594</v>
      </c>
      <c r="B476" s="105">
        <f t="shared" si="7"/>
        <v>0.75</v>
      </c>
      <c r="C476" s="104">
        <v>10.51</v>
      </c>
      <c r="D476" s="106"/>
    </row>
    <row r="477" spans="1:4" x14ac:dyDescent="0.2">
      <c r="A477" s="106">
        <v>40594</v>
      </c>
      <c r="B477" s="105">
        <f t="shared" si="7"/>
        <v>0.79166666666666696</v>
      </c>
      <c r="C477" s="104">
        <v>10.55</v>
      </c>
      <c r="D477" s="106"/>
    </row>
    <row r="478" spans="1:4" x14ac:dyDescent="0.2">
      <c r="A478" s="106">
        <v>40594</v>
      </c>
      <c r="B478" s="105">
        <f t="shared" si="7"/>
        <v>0.83333333333333304</v>
      </c>
      <c r="C478" s="104">
        <v>10.51</v>
      </c>
      <c r="D478" s="106"/>
    </row>
    <row r="479" spans="1:4" x14ac:dyDescent="0.2">
      <c r="A479" s="106">
        <v>40594</v>
      </c>
      <c r="B479" s="105">
        <f t="shared" si="7"/>
        <v>0.875</v>
      </c>
      <c r="C479" s="104">
        <v>10.51</v>
      </c>
      <c r="D479" s="106"/>
    </row>
    <row r="480" spans="1:4" x14ac:dyDescent="0.2">
      <c r="A480" s="106">
        <v>40594</v>
      </c>
      <c r="B480" s="105">
        <f t="shared" si="7"/>
        <v>0.91666666666666696</v>
      </c>
      <c r="C480" s="104">
        <v>10.51</v>
      </c>
      <c r="D480" s="106"/>
    </row>
    <row r="481" spans="1:4" x14ac:dyDescent="0.2">
      <c r="A481" s="106">
        <v>40594</v>
      </c>
      <c r="B481" s="105">
        <f t="shared" si="7"/>
        <v>0.95833333333333304</v>
      </c>
      <c r="C481" s="104">
        <v>10.55</v>
      </c>
      <c r="D481" s="106"/>
    </row>
    <row r="482" spans="1:4" x14ac:dyDescent="0.2">
      <c r="A482" s="106">
        <v>40595</v>
      </c>
      <c r="B482" s="105">
        <f t="shared" si="7"/>
        <v>0</v>
      </c>
      <c r="C482" s="104">
        <v>10.51</v>
      </c>
      <c r="D482" s="106"/>
    </row>
    <row r="483" spans="1:4" x14ac:dyDescent="0.2">
      <c r="A483" s="106">
        <v>40595</v>
      </c>
      <c r="B483" s="105">
        <f t="shared" si="7"/>
        <v>4.1666666666666664E-2</v>
      </c>
      <c r="C483" s="104">
        <v>10.51</v>
      </c>
      <c r="D483" s="106"/>
    </row>
    <row r="484" spans="1:4" x14ac:dyDescent="0.2">
      <c r="A484" s="106">
        <v>40595</v>
      </c>
      <c r="B484" s="105">
        <f t="shared" si="7"/>
        <v>8.3333333333333329E-2</v>
      </c>
      <c r="C484" s="104">
        <v>10.51</v>
      </c>
      <c r="D484" s="106"/>
    </row>
    <row r="485" spans="1:4" x14ac:dyDescent="0.2">
      <c r="A485" s="106">
        <v>40595</v>
      </c>
      <c r="B485" s="105">
        <f t="shared" si="7"/>
        <v>0.125</v>
      </c>
      <c r="C485" s="104">
        <v>10.55</v>
      </c>
      <c r="D485" s="106"/>
    </row>
    <row r="486" spans="1:4" x14ac:dyDescent="0.2">
      <c r="A486" s="106">
        <v>40595</v>
      </c>
      <c r="B486" s="105">
        <f t="shared" si="7"/>
        <v>0.16666666666666699</v>
      </c>
      <c r="C486" s="104">
        <v>10.51</v>
      </c>
      <c r="D486" s="106"/>
    </row>
    <row r="487" spans="1:4" x14ac:dyDescent="0.2">
      <c r="A487" s="106">
        <v>40595</v>
      </c>
      <c r="B487" s="105">
        <f t="shared" si="7"/>
        <v>0.20833333333333301</v>
      </c>
      <c r="C487" s="104">
        <v>10.51</v>
      </c>
      <c r="D487" s="106"/>
    </row>
    <row r="488" spans="1:4" x14ac:dyDescent="0.2">
      <c r="A488" s="106">
        <v>40595</v>
      </c>
      <c r="B488" s="105">
        <f t="shared" si="7"/>
        <v>0.25</v>
      </c>
      <c r="C488" s="104">
        <v>10.51</v>
      </c>
      <c r="D488" s="106"/>
    </row>
    <row r="489" spans="1:4" x14ac:dyDescent="0.2">
      <c r="A489" s="106">
        <v>40595</v>
      </c>
      <c r="B489" s="105">
        <f t="shared" si="7"/>
        <v>0.29166666666666702</v>
      </c>
      <c r="C489" s="104">
        <v>10.55</v>
      </c>
      <c r="D489" s="106"/>
    </row>
    <row r="490" spans="1:4" x14ac:dyDescent="0.2">
      <c r="A490" s="106">
        <v>40595</v>
      </c>
      <c r="B490" s="105">
        <f t="shared" si="7"/>
        <v>0.33333333333333298</v>
      </c>
      <c r="C490" s="104">
        <v>10.51</v>
      </c>
      <c r="D490" s="106"/>
    </row>
    <row r="491" spans="1:4" x14ac:dyDescent="0.2">
      <c r="A491" s="106">
        <v>40595</v>
      </c>
      <c r="B491" s="105">
        <f t="shared" si="7"/>
        <v>0.375</v>
      </c>
      <c r="C491" s="104">
        <v>10.51</v>
      </c>
      <c r="D491" s="106"/>
    </row>
    <row r="492" spans="1:4" x14ac:dyDescent="0.2">
      <c r="A492" s="106">
        <v>40595</v>
      </c>
      <c r="B492" s="105">
        <f t="shared" si="7"/>
        <v>0.41666666666666702</v>
      </c>
      <c r="C492" s="104">
        <v>10.51</v>
      </c>
      <c r="D492" s="106"/>
    </row>
    <row r="493" spans="1:4" x14ac:dyDescent="0.2">
      <c r="A493" s="106">
        <v>40595</v>
      </c>
      <c r="B493" s="105">
        <f t="shared" si="7"/>
        <v>0.45833333333333298</v>
      </c>
      <c r="C493" s="104">
        <v>10.51</v>
      </c>
      <c r="D493" s="106"/>
    </row>
    <row r="494" spans="1:4" x14ac:dyDescent="0.2">
      <c r="A494" s="106">
        <v>40595</v>
      </c>
      <c r="B494" s="105">
        <f t="shared" si="7"/>
        <v>0.5</v>
      </c>
      <c r="C494" s="104">
        <v>10.51</v>
      </c>
      <c r="D494" s="106"/>
    </row>
    <row r="495" spans="1:4" x14ac:dyDescent="0.2">
      <c r="A495" s="106">
        <v>40595</v>
      </c>
      <c r="B495" s="105">
        <f t="shared" si="7"/>
        <v>0.54166666666666696</v>
      </c>
      <c r="C495" s="104">
        <v>10.51</v>
      </c>
      <c r="D495" s="106"/>
    </row>
    <row r="496" spans="1:4" x14ac:dyDescent="0.2">
      <c r="A496" s="106">
        <v>40595</v>
      </c>
      <c r="B496" s="105">
        <f t="shared" si="7"/>
        <v>0.58333333333333304</v>
      </c>
      <c r="C496" s="104">
        <v>10.51</v>
      </c>
      <c r="D496" s="106"/>
    </row>
    <row r="497" spans="1:4" x14ac:dyDescent="0.2">
      <c r="A497" s="106">
        <v>40595</v>
      </c>
      <c r="B497" s="105">
        <f t="shared" si="7"/>
        <v>0.625</v>
      </c>
      <c r="C497" s="104">
        <v>10.55</v>
      </c>
      <c r="D497" s="106"/>
    </row>
    <row r="498" spans="1:4" x14ac:dyDescent="0.2">
      <c r="A498" s="106">
        <v>40595</v>
      </c>
      <c r="B498" s="105">
        <f t="shared" si="7"/>
        <v>0.66666666666666696</v>
      </c>
      <c r="C498" s="104">
        <v>10.51</v>
      </c>
      <c r="D498" s="106"/>
    </row>
    <row r="499" spans="1:4" x14ac:dyDescent="0.2">
      <c r="A499" s="106">
        <v>40595</v>
      </c>
      <c r="B499" s="105">
        <f t="shared" si="7"/>
        <v>0.70833333333333304</v>
      </c>
      <c r="C499" s="104">
        <v>10.51</v>
      </c>
      <c r="D499" s="106"/>
    </row>
    <row r="500" spans="1:4" x14ac:dyDescent="0.2">
      <c r="A500" s="106">
        <v>40595</v>
      </c>
      <c r="B500" s="105">
        <f t="shared" si="7"/>
        <v>0.75</v>
      </c>
      <c r="C500" s="104">
        <v>10.51</v>
      </c>
      <c r="D500" s="106"/>
    </row>
    <row r="501" spans="1:4" x14ac:dyDescent="0.2">
      <c r="A501" s="106">
        <v>40595</v>
      </c>
      <c r="B501" s="105">
        <f t="shared" si="7"/>
        <v>0.79166666666666696</v>
      </c>
      <c r="C501" s="104">
        <v>10.55</v>
      </c>
      <c r="D501" s="106"/>
    </row>
    <row r="502" spans="1:4" x14ac:dyDescent="0.2">
      <c r="A502" s="106">
        <v>40595</v>
      </c>
      <c r="B502" s="105">
        <f t="shared" si="7"/>
        <v>0.83333333333333304</v>
      </c>
      <c r="C502" s="104">
        <v>10.51</v>
      </c>
      <c r="D502" s="106"/>
    </row>
    <row r="503" spans="1:4" x14ac:dyDescent="0.2">
      <c r="A503" s="106">
        <v>40595</v>
      </c>
      <c r="B503" s="105">
        <f t="shared" si="7"/>
        <v>0.875</v>
      </c>
      <c r="C503" s="104">
        <v>10.51</v>
      </c>
      <c r="D503" s="106"/>
    </row>
    <row r="504" spans="1:4" x14ac:dyDescent="0.2">
      <c r="A504" s="106">
        <v>40595</v>
      </c>
      <c r="B504" s="105">
        <f t="shared" si="7"/>
        <v>0.91666666666666696</v>
      </c>
      <c r="C504" s="104">
        <v>10.51</v>
      </c>
      <c r="D504" s="106"/>
    </row>
    <row r="505" spans="1:4" x14ac:dyDescent="0.2">
      <c r="A505" s="106">
        <v>40595</v>
      </c>
      <c r="B505" s="105">
        <f t="shared" si="7"/>
        <v>0.95833333333333304</v>
      </c>
      <c r="C505" s="104">
        <v>10.55</v>
      </c>
      <c r="D505" s="106"/>
    </row>
    <row r="506" spans="1:4" x14ac:dyDescent="0.2">
      <c r="A506" s="106">
        <v>40596</v>
      </c>
      <c r="B506" s="105">
        <f t="shared" si="7"/>
        <v>0</v>
      </c>
      <c r="C506" s="104">
        <v>10.51</v>
      </c>
      <c r="D506" s="106"/>
    </row>
    <row r="507" spans="1:4" x14ac:dyDescent="0.2">
      <c r="A507" s="106">
        <v>40596</v>
      </c>
      <c r="B507" s="105">
        <f t="shared" si="7"/>
        <v>4.1666666666666664E-2</v>
      </c>
      <c r="C507" s="104">
        <v>10.51</v>
      </c>
      <c r="D507" s="106"/>
    </row>
    <row r="508" spans="1:4" x14ac:dyDescent="0.2">
      <c r="A508" s="106">
        <v>40596</v>
      </c>
      <c r="B508" s="105">
        <f t="shared" si="7"/>
        <v>8.3333333333333329E-2</v>
      </c>
      <c r="C508" s="104">
        <v>10.51</v>
      </c>
      <c r="D508" s="106"/>
    </row>
    <row r="509" spans="1:4" x14ac:dyDescent="0.2">
      <c r="A509" s="106">
        <v>40596</v>
      </c>
      <c r="B509" s="105">
        <f t="shared" si="7"/>
        <v>0.125</v>
      </c>
      <c r="C509" s="104">
        <v>10.55</v>
      </c>
      <c r="D509" s="106"/>
    </row>
    <row r="510" spans="1:4" x14ac:dyDescent="0.2">
      <c r="A510" s="106">
        <v>40596</v>
      </c>
      <c r="B510" s="105">
        <f t="shared" si="7"/>
        <v>0.16666666666666699</v>
      </c>
      <c r="C510" s="104">
        <v>10.51</v>
      </c>
      <c r="D510" s="106"/>
    </row>
    <row r="511" spans="1:4" x14ac:dyDescent="0.2">
      <c r="A511" s="106">
        <v>40596</v>
      </c>
      <c r="B511" s="105">
        <f t="shared" si="7"/>
        <v>0.20833333333333301</v>
      </c>
      <c r="C511" s="104">
        <v>10.51</v>
      </c>
      <c r="D511" s="106"/>
    </row>
    <row r="512" spans="1:4" x14ac:dyDescent="0.2">
      <c r="A512" s="106">
        <v>40596</v>
      </c>
      <c r="B512" s="105">
        <f t="shared" si="7"/>
        <v>0.25</v>
      </c>
      <c r="C512" s="104">
        <v>10.51</v>
      </c>
      <c r="D512" s="106"/>
    </row>
    <row r="513" spans="1:4" x14ac:dyDescent="0.2">
      <c r="A513" s="106">
        <v>40596</v>
      </c>
      <c r="B513" s="105">
        <f t="shared" si="7"/>
        <v>0.29166666666666702</v>
      </c>
      <c r="C513" s="104">
        <v>10.55</v>
      </c>
      <c r="D513" s="106"/>
    </row>
    <row r="514" spans="1:4" x14ac:dyDescent="0.2">
      <c r="A514" s="106">
        <v>40596</v>
      </c>
      <c r="B514" s="105">
        <f t="shared" si="7"/>
        <v>0.33333333333333298</v>
      </c>
      <c r="C514" s="104">
        <v>10.51</v>
      </c>
      <c r="D514" s="106"/>
    </row>
    <row r="515" spans="1:4" x14ac:dyDescent="0.2">
      <c r="A515" s="106">
        <v>40596</v>
      </c>
      <c r="B515" s="105">
        <f t="shared" si="7"/>
        <v>0.375</v>
      </c>
      <c r="C515" s="104">
        <v>10.51</v>
      </c>
      <c r="D515" s="106"/>
    </row>
    <row r="516" spans="1:4" x14ac:dyDescent="0.2">
      <c r="A516" s="106">
        <v>40596</v>
      </c>
      <c r="B516" s="105">
        <f t="shared" si="7"/>
        <v>0.41666666666666702</v>
      </c>
      <c r="C516" s="104">
        <v>10.51</v>
      </c>
      <c r="D516" s="106"/>
    </row>
    <row r="517" spans="1:4" x14ac:dyDescent="0.2">
      <c r="A517" s="106">
        <v>40596</v>
      </c>
      <c r="B517" s="105">
        <f t="shared" si="7"/>
        <v>0.45833333333333298</v>
      </c>
      <c r="C517" s="104">
        <v>10.55</v>
      </c>
      <c r="D517" s="106"/>
    </row>
    <row r="518" spans="1:4" x14ac:dyDescent="0.2">
      <c r="A518" s="106">
        <v>40596</v>
      </c>
      <c r="B518" s="105">
        <f t="shared" si="7"/>
        <v>0.5</v>
      </c>
      <c r="C518" s="104">
        <v>10.51</v>
      </c>
      <c r="D518" s="106"/>
    </row>
    <row r="519" spans="1:4" x14ac:dyDescent="0.2">
      <c r="A519" s="106">
        <v>40596</v>
      </c>
      <c r="B519" s="105">
        <f t="shared" si="7"/>
        <v>0.54166666666666696</v>
      </c>
      <c r="C519" s="104">
        <v>10.51</v>
      </c>
      <c r="D519" s="106"/>
    </row>
    <row r="520" spans="1:4" x14ac:dyDescent="0.2">
      <c r="A520" s="106">
        <v>40596</v>
      </c>
      <c r="B520" s="105">
        <f t="shared" si="7"/>
        <v>0.58333333333333304</v>
      </c>
      <c r="C520" s="104">
        <v>10.51</v>
      </c>
      <c r="D520" s="106"/>
    </row>
    <row r="521" spans="1:4" x14ac:dyDescent="0.2">
      <c r="A521" s="106">
        <v>40596</v>
      </c>
      <c r="B521" s="105">
        <f t="shared" si="7"/>
        <v>0.625</v>
      </c>
      <c r="C521" s="104">
        <v>10.55</v>
      </c>
      <c r="D521" s="106"/>
    </row>
    <row r="522" spans="1:4" x14ac:dyDescent="0.2">
      <c r="A522" s="106">
        <v>40596</v>
      </c>
      <c r="B522" s="105">
        <f t="shared" si="7"/>
        <v>0.66666666666666696</v>
      </c>
      <c r="C522" s="104">
        <v>10.51</v>
      </c>
      <c r="D522" s="106"/>
    </row>
    <row r="523" spans="1:4" x14ac:dyDescent="0.2">
      <c r="A523" s="106">
        <v>40596</v>
      </c>
      <c r="B523" s="105">
        <f t="shared" si="7"/>
        <v>0.70833333333333304</v>
      </c>
      <c r="C523" s="104">
        <v>10.51</v>
      </c>
      <c r="D523" s="106"/>
    </row>
    <row r="524" spans="1:4" x14ac:dyDescent="0.2">
      <c r="A524" s="106">
        <v>40596</v>
      </c>
      <c r="B524" s="105">
        <f t="shared" si="7"/>
        <v>0.75</v>
      </c>
      <c r="C524" s="104">
        <v>10.51</v>
      </c>
      <c r="D524" s="106"/>
    </row>
    <row r="525" spans="1:4" x14ac:dyDescent="0.2">
      <c r="A525" s="106">
        <v>40596</v>
      </c>
      <c r="B525" s="105">
        <f t="shared" si="7"/>
        <v>0.79166666666666696</v>
      </c>
      <c r="C525" s="104">
        <v>10.55</v>
      </c>
      <c r="D525" s="106"/>
    </row>
    <row r="526" spans="1:4" x14ac:dyDescent="0.2">
      <c r="A526" s="106">
        <v>40596</v>
      </c>
      <c r="B526" s="105">
        <f t="shared" si="7"/>
        <v>0.83333333333333304</v>
      </c>
      <c r="C526" s="104">
        <v>10.51</v>
      </c>
      <c r="D526" s="106"/>
    </row>
    <row r="527" spans="1:4" x14ac:dyDescent="0.2">
      <c r="A527" s="106">
        <v>40596</v>
      </c>
      <c r="B527" s="105">
        <f t="shared" si="7"/>
        <v>0.875</v>
      </c>
      <c r="C527" s="104">
        <v>10.51</v>
      </c>
      <c r="D527" s="106"/>
    </row>
    <row r="528" spans="1:4" x14ac:dyDescent="0.2">
      <c r="A528" s="106">
        <v>40596</v>
      </c>
      <c r="B528" s="105">
        <f t="shared" si="7"/>
        <v>0.91666666666666696</v>
      </c>
      <c r="C528" s="104">
        <v>10.51</v>
      </c>
      <c r="D528" s="106"/>
    </row>
    <row r="529" spans="1:4" x14ac:dyDescent="0.2">
      <c r="A529" s="106">
        <v>40596</v>
      </c>
      <c r="B529" s="105">
        <f t="shared" si="7"/>
        <v>0.95833333333333304</v>
      </c>
      <c r="C529" s="104">
        <v>10.55</v>
      </c>
      <c r="D529" s="106"/>
    </row>
    <row r="530" spans="1:4" x14ac:dyDescent="0.2">
      <c r="A530" s="106">
        <v>40597</v>
      </c>
      <c r="B530" s="105">
        <f t="shared" si="7"/>
        <v>0</v>
      </c>
      <c r="C530" s="104">
        <v>10.51</v>
      </c>
      <c r="D530" s="106"/>
    </row>
    <row r="531" spans="1:4" x14ac:dyDescent="0.2">
      <c r="A531" s="106">
        <v>40597</v>
      </c>
      <c r="B531" s="105">
        <f t="shared" si="7"/>
        <v>4.1666666666666664E-2</v>
      </c>
      <c r="C531" s="104">
        <v>10.51</v>
      </c>
      <c r="D531" s="106"/>
    </row>
    <row r="532" spans="1:4" x14ac:dyDescent="0.2">
      <c r="A532" s="106">
        <v>40597</v>
      </c>
      <c r="B532" s="105">
        <f t="shared" si="7"/>
        <v>8.3333333333333329E-2</v>
      </c>
      <c r="C532" s="104">
        <v>10.51</v>
      </c>
      <c r="D532" s="106"/>
    </row>
    <row r="533" spans="1:4" x14ac:dyDescent="0.2">
      <c r="A533" s="106">
        <v>40597</v>
      </c>
      <c r="B533" s="105">
        <f t="shared" si="7"/>
        <v>0.125</v>
      </c>
      <c r="C533" s="104">
        <v>10.55</v>
      </c>
      <c r="D533" s="106"/>
    </row>
    <row r="534" spans="1:4" x14ac:dyDescent="0.2">
      <c r="A534" s="106">
        <v>40597</v>
      </c>
      <c r="B534" s="105">
        <f t="shared" si="7"/>
        <v>0.16666666666666699</v>
      </c>
      <c r="C534" s="104">
        <v>10.51</v>
      </c>
      <c r="D534" s="106"/>
    </row>
    <row r="535" spans="1:4" x14ac:dyDescent="0.2">
      <c r="A535" s="106">
        <v>40597</v>
      </c>
      <c r="B535" s="105">
        <f t="shared" si="7"/>
        <v>0.20833333333333301</v>
      </c>
      <c r="C535" s="104">
        <v>10.51</v>
      </c>
      <c r="D535" s="106"/>
    </row>
    <row r="536" spans="1:4" x14ac:dyDescent="0.2">
      <c r="A536" s="106">
        <v>40597</v>
      </c>
      <c r="B536" s="105">
        <f t="shared" si="7"/>
        <v>0.25</v>
      </c>
      <c r="C536" s="104">
        <v>10.51</v>
      </c>
      <c r="D536" s="106"/>
    </row>
    <row r="537" spans="1:4" x14ac:dyDescent="0.2">
      <c r="A537" s="106">
        <v>40597</v>
      </c>
      <c r="B537" s="105">
        <f t="shared" si="7"/>
        <v>0.29166666666666702</v>
      </c>
      <c r="C537" s="104">
        <v>10.55</v>
      </c>
      <c r="D537" s="106"/>
    </row>
    <row r="538" spans="1:4" x14ac:dyDescent="0.2">
      <c r="A538" s="106">
        <v>40597</v>
      </c>
      <c r="B538" s="105">
        <f t="shared" si="7"/>
        <v>0.33333333333333298</v>
      </c>
      <c r="C538" s="104">
        <v>10.51</v>
      </c>
      <c r="D538" s="106"/>
    </row>
    <row r="539" spans="1:4" x14ac:dyDescent="0.2">
      <c r="A539" s="106">
        <v>40597</v>
      </c>
      <c r="B539" s="105">
        <f t="shared" ref="B539:B602" si="8">B515</f>
        <v>0.375</v>
      </c>
      <c r="C539" s="104">
        <v>10.51</v>
      </c>
      <c r="D539" s="106"/>
    </row>
    <row r="540" spans="1:4" x14ac:dyDescent="0.2">
      <c r="A540" s="106">
        <v>40597</v>
      </c>
      <c r="B540" s="105">
        <f t="shared" si="8"/>
        <v>0.41666666666666702</v>
      </c>
      <c r="C540" s="104">
        <v>10.51</v>
      </c>
      <c r="D540" s="106"/>
    </row>
    <row r="541" spans="1:4" x14ac:dyDescent="0.2">
      <c r="A541" s="106">
        <v>40597</v>
      </c>
      <c r="B541" s="105">
        <f t="shared" si="8"/>
        <v>0.45833333333333298</v>
      </c>
      <c r="C541" s="104">
        <v>10.55</v>
      </c>
      <c r="D541" s="106"/>
    </row>
    <row r="542" spans="1:4" x14ac:dyDescent="0.2">
      <c r="A542" s="106">
        <v>40597</v>
      </c>
      <c r="B542" s="105">
        <f t="shared" si="8"/>
        <v>0.5</v>
      </c>
      <c r="C542" s="104">
        <v>10.51</v>
      </c>
      <c r="D542" s="106"/>
    </row>
    <row r="543" spans="1:4" x14ac:dyDescent="0.2">
      <c r="A543" s="106">
        <v>40597</v>
      </c>
      <c r="B543" s="105">
        <f t="shared" si="8"/>
        <v>0.54166666666666696</v>
      </c>
      <c r="C543" s="104">
        <v>10.51</v>
      </c>
      <c r="D543" s="106"/>
    </row>
    <row r="544" spans="1:4" x14ac:dyDescent="0.2">
      <c r="A544" s="106">
        <v>40597</v>
      </c>
      <c r="B544" s="105">
        <f t="shared" si="8"/>
        <v>0.58333333333333304</v>
      </c>
      <c r="C544" s="104">
        <v>10.51</v>
      </c>
      <c r="D544" s="106"/>
    </row>
    <row r="545" spans="1:4" x14ac:dyDescent="0.2">
      <c r="A545" s="106">
        <v>40597</v>
      </c>
      <c r="B545" s="105">
        <f t="shared" si="8"/>
        <v>0.625</v>
      </c>
      <c r="C545" s="104">
        <v>19.71</v>
      </c>
      <c r="D545" s="106"/>
    </row>
    <row r="546" spans="1:4" x14ac:dyDescent="0.2">
      <c r="A546" s="106">
        <v>40597</v>
      </c>
      <c r="B546" s="105">
        <f t="shared" si="8"/>
        <v>0.66666666666666696</v>
      </c>
      <c r="C546" s="104">
        <v>21.14</v>
      </c>
      <c r="D546" s="106"/>
    </row>
    <row r="547" spans="1:4" x14ac:dyDescent="0.2">
      <c r="A547" s="106">
        <v>40597</v>
      </c>
      <c r="B547" s="105">
        <f t="shared" si="8"/>
        <v>0.70833333333333304</v>
      </c>
      <c r="C547" s="104">
        <v>23.95</v>
      </c>
      <c r="D547" s="106"/>
    </row>
    <row r="548" spans="1:4" x14ac:dyDescent="0.2">
      <c r="A548" s="106">
        <v>40597</v>
      </c>
      <c r="B548" s="105">
        <f t="shared" si="8"/>
        <v>0.75</v>
      </c>
      <c r="C548" s="104">
        <v>21.56</v>
      </c>
      <c r="D548" s="106"/>
    </row>
    <row r="549" spans="1:4" x14ac:dyDescent="0.2">
      <c r="A549" s="106">
        <v>40597</v>
      </c>
      <c r="B549" s="105">
        <f t="shared" si="8"/>
        <v>0.79166666666666696</v>
      </c>
      <c r="C549" s="104">
        <v>24.25</v>
      </c>
      <c r="D549" s="106"/>
    </row>
    <row r="550" spans="1:4" x14ac:dyDescent="0.2">
      <c r="A550" s="106">
        <v>40597</v>
      </c>
      <c r="B550" s="105">
        <f t="shared" si="8"/>
        <v>0.83333333333333304</v>
      </c>
      <c r="C550" s="104">
        <v>23.48</v>
      </c>
      <c r="D550" s="106"/>
    </row>
    <row r="551" spans="1:4" x14ac:dyDescent="0.2">
      <c r="A551" s="106">
        <v>40597</v>
      </c>
      <c r="B551" s="105">
        <f t="shared" si="8"/>
        <v>0.875</v>
      </c>
      <c r="C551" s="104">
        <v>22.79</v>
      </c>
      <c r="D551" s="106"/>
    </row>
    <row r="552" spans="1:4" x14ac:dyDescent="0.2">
      <c r="A552" s="106">
        <v>40597</v>
      </c>
      <c r="B552" s="105">
        <f t="shared" si="8"/>
        <v>0.91666666666666696</v>
      </c>
      <c r="C552" s="104">
        <v>20.170000000000002</v>
      </c>
      <c r="D552" s="106"/>
    </row>
    <row r="553" spans="1:4" x14ac:dyDescent="0.2">
      <c r="A553" s="106">
        <v>40597</v>
      </c>
      <c r="B553" s="105">
        <f t="shared" si="8"/>
        <v>0.95833333333333304</v>
      </c>
      <c r="C553" s="104">
        <v>21.29</v>
      </c>
      <c r="D553" s="106"/>
    </row>
    <row r="554" spans="1:4" x14ac:dyDescent="0.2">
      <c r="A554" s="106">
        <v>40598</v>
      </c>
      <c r="B554" s="105">
        <f t="shared" si="8"/>
        <v>0</v>
      </c>
      <c r="C554" s="104">
        <v>19.25</v>
      </c>
      <c r="D554" s="106"/>
    </row>
    <row r="555" spans="1:4" x14ac:dyDescent="0.2">
      <c r="A555" s="106">
        <v>40598</v>
      </c>
      <c r="B555" s="105">
        <f t="shared" si="8"/>
        <v>4.1666666666666664E-2</v>
      </c>
      <c r="C555" s="104">
        <v>20.37</v>
      </c>
      <c r="D555" s="106"/>
    </row>
    <row r="556" spans="1:4" x14ac:dyDescent="0.2">
      <c r="A556" s="106">
        <v>40598</v>
      </c>
      <c r="B556" s="105">
        <f t="shared" si="8"/>
        <v>8.3333333333333329E-2</v>
      </c>
      <c r="C556" s="104">
        <v>20.440000000000001</v>
      </c>
      <c r="D556" s="106"/>
    </row>
    <row r="557" spans="1:4" x14ac:dyDescent="0.2">
      <c r="A557" s="106">
        <v>40598</v>
      </c>
      <c r="B557" s="105">
        <f t="shared" si="8"/>
        <v>0.125</v>
      </c>
      <c r="C557" s="104">
        <v>20.329999999999998</v>
      </c>
      <c r="D557" s="106"/>
    </row>
    <row r="558" spans="1:4" x14ac:dyDescent="0.2">
      <c r="A558" s="106">
        <v>40598</v>
      </c>
      <c r="B558" s="105">
        <f t="shared" si="8"/>
        <v>0.16666666666666699</v>
      </c>
      <c r="C558" s="104">
        <v>20.37</v>
      </c>
      <c r="D558" s="106"/>
    </row>
    <row r="559" spans="1:4" x14ac:dyDescent="0.2">
      <c r="A559" s="106">
        <v>40598</v>
      </c>
      <c r="B559" s="105">
        <f t="shared" si="8"/>
        <v>0.20833333333333301</v>
      </c>
      <c r="C559" s="104">
        <v>23.25</v>
      </c>
      <c r="D559" s="106"/>
    </row>
    <row r="560" spans="1:4" x14ac:dyDescent="0.2">
      <c r="A560" s="106">
        <v>40598</v>
      </c>
      <c r="B560" s="105">
        <f t="shared" si="8"/>
        <v>0.25</v>
      </c>
      <c r="C560" s="104">
        <v>19.64</v>
      </c>
      <c r="D560" s="106"/>
    </row>
    <row r="561" spans="1:4" x14ac:dyDescent="0.2">
      <c r="A561" s="106">
        <v>40598</v>
      </c>
      <c r="B561" s="105">
        <f t="shared" si="8"/>
        <v>0.29166666666666702</v>
      </c>
      <c r="C561" s="104">
        <v>20.75</v>
      </c>
      <c r="D561" s="106"/>
    </row>
    <row r="562" spans="1:4" x14ac:dyDescent="0.2">
      <c r="A562" s="106">
        <v>40598</v>
      </c>
      <c r="B562" s="105">
        <f t="shared" si="8"/>
        <v>0.33333333333333298</v>
      </c>
      <c r="C562" s="104">
        <v>21.87</v>
      </c>
      <c r="D562" s="106"/>
    </row>
    <row r="563" spans="1:4" x14ac:dyDescent="0.2">
      <c r="A563" s="106">
        <v>40598</v>
      </c>
      <c r="B563" s="105">
        <f t="shared" si="8"/>
        <v>0.375</v>
      </c>
      <c r="C563" s="104">
        <v>22.56</v>
      </c>
      <c r="D563" s="106"/>
    </row>
    <row r="564" spans="1:4" x14ac:dyDescent="0.2">
      <c r="A564" s="106">
        <v>40598</v>
      </c>
      <c r="B564" s="105">
        <f t="shared" si="8"/>
        <v>0.41666666666666702</v>
      </c>
      <c r="C564" s="104">
        <v>20.94</v>
      </c>
      <c r="D564" s="106"/>
    </row>
    <row r="565" spans="1:4" x14ac:dyDescent="0.2">
      <c r="A565" s="106">
        <v>40598</v>
      </c>
      <c r="B565" s="105">
        <f t="shared" si="8"/>
        <v>0.45833333333333298</v>
      </c>
      <c r="C565" s="104">
        <v>20.21</v>
      </c>
      <c r="D565" s="106"/>
    </row>
    <row r="566" spans="1:4" x14ac:dyDescent="0.2">
      <c r="A566" s="106">
        <v>40598</v>
      </c>
      <c r="B566" s="105">
        <f t="shared" si="8"/>
        <v>0.5</v>
      </c>
      <c r="C566" s="104">
        <v>19.170000000000002</v>
      </c>
      <c r="D566" s="106"/>
    </row>
    <row r="567" spans="1:4" x14ac:dyDescent="0.2">
      <c r="A567" s="106">
        <v>40598</v>
      </c>
      <c r="B567" s="105">
        <f t="shared" si="8"/>
        <v>0.54166666666666696</v>
      </c>
      <c r="C567" s="104">
        <v>19.100000000000001</v>
      </c>
      <c r="D567" s="106"/>
    </row>
    <row r="568" spans="1:4" x14ac:dyDescent="0.2">
      <c r="A568" s="106">
        <v>40598</v>
      </c>
      <c r="B568" s="105">
        <f t="shared" si="8"/>
        <v>0.58333333333333304</v>
      </c>
      <c r="C568" s="104">
        <v>20.79</v>
      </c>
      <c r="D568" s="106"/>
    </row>
    <row r="569" spans="1:4" x14ac:dyDescent="0.2">
      <c r="A569" s="106">
        <v>40598</v>
      </c>
      <c r="B569" s="105">
        <f t="shared" si="8"/>
        <v>0.625</v>
      </c>
      <c r="C569" s="104">
        <v>22.37</v>
      </c>
      <c r="D569" s="106"/>
    </row>
    <row r="570" spans="1:4" x14ac:dyDescent="0.2">
      <c r="A570" s="106">
        <v>40598</v>
      </c>
      <c r="B570" s="105">
        <f t="shared" si="8"/>
        <v>0.66666666666666696</v>
      </c>
      <c r="C570" s="104">
        <v>21.68</v>
      </c>
      <c r="D570" s="106"/>
    </row>
    <row r="571" spans="1:4" x14ac:dyDescent="0.2">
      <c r="A571" s="106">
        <v>40598</v>
      </c>
      <c r="B571" s="105">
        <f t="shared" si="8"/>
        <v>0.70833333333333304</v>
      </c>
      <c r="C571" s="104">
        <v>22.68</v>
      </c>
      <c r="D571" s="106"/>
    </row>
    <row r="572" spans="1:4" x14ac:dyDescent="0.2">
      <c r="A572" s="106">
        <v>40598</v>
      </c>
      <c r="B572" s="105">
        <f t="shared" si="8"/>
        <v>0.75</v>
      </c>
      <c r="C572" s="104">
        <v>22.79</v>
      </c>
      <c r="D572" s="106"/>
    </row>
    <row r="573" spans="1:4" x14ac:dyDescent="0.2">
      <c r="A573" s="106">
        <v>40598</v>
      </c>
      <c r="B573" s="105">
        <f t="shared" si="8"/>
        <v>0.79166666666666696</v>
      </c>
      <c r="C573" s="104">
        <v>23.1</v>
      </c>
      <c r="D573" s="106"/>
    </row>
    <row r="574" spans="1:4" x14ac:dyDescent="0.2">
      <c r="A574" s="106">
        <v>40598</v>
      </c>
      <c r="B574" s="105">
        <f t="shared" si="8"/>
        <v>0.83333333333333304</v>
      </c>
      <c r="C574" s="104">
        <v>22.21</v>
      </c>
      <c r="D574" s="106"/>
    </row>
    <row r="575" spans="1:4" x14ac:dyDescent="0.2">
      <c r="A575" s="106">
        <v>40598</v>
      </c>
      <c r="B575" s="105">
        <f t="shared" si="8"/>
        <v>0.875</v>
      </c>
      <c r="C575" s="104">
        <v>20.440000000000001</v>
      </c>
      <c r="D575" s="106"/>
    </row>
    <row r="576" spans="1:4" x14ac:dyDescent="0.2">
      <c r="A576" s="106">
        <v>40598</v>
      </c>
      <c r="B576" s="105">
        <f t="shared" si="8"/>
        <v>0.91666666666666696</v>
      </c>
      <c r="C576" s="104">
        <v>22.37</v>
      </c>
      <c r="D576" s="106"/>
    </row>
    <row r="577" spans="1:4" x14ac:dyDescent="0.2">
      <c r="A577" s="106">
        <v>40598</v>
      </c>
      <c r="B577" s="105">
        <f t="shared" si="8"/>
        <v>0.95833333333333304</v>
      </c>
      <c r="C577" s="104">
        <v>23.48</v>
      </c>
      <c r="D577" s="106"/>
    </row>
    <row r="578" spans="1:4" x14ac:dyDescent="0.2">
      <c r="A578" s="106">
        <v>40599</v>
      </c>
      <c r="B578" s="105">
        <f t="shared" si="8"/>
        <v>0</v>
      </c>
      <c r="C578" s="104">
        <v>21.64</v>
      </c>
      <c r="D578" s="106"/>
    </row>
    <row r="579" spans="1:4" x14ac:dyDescent="0.2">
      <c r="A579" s="106">
        <v>40599</v>
      </c>
      <c r="B579" s="105">
        <f t="shared" si="8"/>
        <v>4.1666666666666664E-2</v>
      </c>
      <c r="C579" s="104">
        <v>20.75</v>
      </c>
      <c r="D579" s="106"/>
    </row>
    <row r="580" spans="1:4" x14ac:dyDescent="0.2">
      <c r="A580" s="106">
        <v>40599</v>
      </c>
      <c r="B580" s="105">
        <f t="shared" si="8"/>
        <v>8.3333333333333329E-2</v>
      </c>
      <c r="C580" s="104">
        <v>21.6</v>
      </c>
      <c r="D580" s="106"/>
    </row>
    <row r="581" spans="1:4" x14ac:dyDescent="0.2">
      <c r="A581" s="106">
        <v>40599</v>
      </c>
      <c r="B581" s="105">
        <f t="shared" si="8"/>
        <v>0.125</v>
      </c>
      <c r="C581" s="104">
        <v>21.64</v>
      </c>
      <c r="D581" s="106"/>
    </row>
    <row r="582" spans="1:4" x14ac:dyDescent="0.2">
      <c r="A582" s="106">
        <v>40599</v>
      </c>
      <c r="B582" s="105">
        <f t="shared" si="8"/>
        <v>0.16666666666666699</v>
      </c>
      <c r="C582" s="104">
        <v>23.33</v>
      </c>
      <c r="D582" s="106"/>
    </row>
    <row r="583" spans="1:4" x14ac:dyDescent="0.2">
      <c r="A583" s="106">
        <v>40599</v>
      </c>
      <c r="B583" s="105">
        <f t="shared" si="8"/>
        <v>0.20833333333333301</v>
      </c>
      <c r="C583" s="104">
        <v>25.22</v>
      </c>
      <c r="D583" s="106"/>
    </row>
    <row r="584" spans="1:4" x14ac:dyDescent="0.2">
      <c r="A584" s="106">
        <v>40599</v>
      </c>
      <c r="B584" s="105">
        <f t="shared" si="8"/>
        <v>0.25</v>
      </c>
      <c r="C584" s="104">
        <v>26.22</v>
      </c>
      <c r="D584" s="106"/>
    </row>
    <row r="585" spans="1:4" x14ac:dyDescent="0.2">
      <c r="A585" s="106">
        <v>40599</v>
      </c>
      <c r="B585" s="105">
        <f t="shared" si="8"/>
        <v>0.29166666666666702</v>
      </c>
      <c r="C585" s="104">
        <v>23.29</v>
      </c>
      <c r="D585" s="106"/>
    </row>
    <row r="586" spans="1:4" x14ac:dyDescent="0.2">
      <c r="A586" s="106">
        <v>40599</v>
      </c>
      <c r="B586" s="105">
        <f t="shared" si="8"/>
        <v>0.33333333333333298</v>
      </c>
      <c r="C586" s="104">
        <v>20.52</v>
      </c>
      <c r="D586" s="106"/>
    </row>
    <row r="587" spans="1:4" x14ac:dyDescent="0.2">
      <c r="A587" s="106">
        <v>40599</v>
      </c>
      <c r="B587" s="105">
        <f t="shared" si="8"/>
        <v>0.375</v>
      </c>
      <c r="C587" s="104">
        <v>20.329999999999998</v>
      </c>
      <c r="D587" s="106"/>
    </row>
    <row r="588" spans="1:4" x14ac:dyDescent="0.2">
      <c r="A588" s="106">
        <v>40599</v>
      </c>
      <c r="B588" s="105">
        <f t="shared" si="8"/>
        <v>0.41666666666666702</v>
      </c>
      <c r="C588" s="104">
        <v>19.52</v>
      </c>
      <c r="D588" s="106"/>
    </row>
    <row r="589" spans="1:4" x14ac:dyDescent="0.2">
      <c r="A589" s="106">
        <v>40599</v>
      </c>
      <c r="B589" s="105">
        <f t="shared" si="8"/>
        <v>0.45833333333333298</v>
      </c>
      <c r="C589" s="104">
        <v>18.52</v>
      </c>
      <c r="D589" s="106"/>
    </row>
    <row r="590" spans="1:4" x14ac:dyDescent="0.2">
      <c r="A590" s="106">
        <v>40599</v>
      </c>
      <c r="B590" s="105">
        <f t="shared" si="8"/>
        <v>0.5</v>
      </c>
      <c r="C590" s="104">
        <v>21.95</v>
      </c>
      <c r="D590" s="106"/>
    </row>
    <row r="591" spans="1:4" x14ac:dyDescent="0.2">
      <c r="A591" s="106">
        <v>40599</v>
      </c>
      <c r="B591" s="105">
        <f t="shared" si="8"/>
        <v>0.54166666666666696</v>
      </c>
      <c r="C591" s="104">
        <v>21.56</v>
      </c>
      <c r="D591" s="106"/>
    </row>
    <row r="592" spans="1:4" x14ac:dyDescent="0.2">
      <c r="A592" s="106">
        <v>40599</v>
      </c>
      <c r="B592" s="105">
        <f t="shared" si="8"/>
        <v>0.58333333333333304</v>
      </c>
      <c r="C592" s="104">
        <v>22.37</v>
      </c>
      <c r="D592" s="106"/>
    </row>
    <row r="593" spans="1:4" x14ac:dyDescent="0.2">
      <c r="A593" s="106">
        <v>40599</v>
      </c>
      <c r="B593" s="105">
        <f t="shared" si="8"/>
        <v>0.625</v>
      </c>
      <c r="C593" s="104">
        <v>23.22</v>
      </c>
      <c r="D593" s="106"/>
    </row>
    <row r="594" spans="1:4" x14ac:dyDescent="0.2">
      <c r="A594" s="106">
        <v>40599</v>
      </c>
      <c r="B594" s="105">
        <f t="shared" si="8"/>
        <v>0.66666666666666696</v>
      </c>
      <c r="C594" s="104">
        <v>22.6</v>
      </c>
      <c r="D594" s="106"/>
    </row>
    <row r="595" spans="1:4" x14ac:dyDescent="0.2">
      <c r="A595" s="106">
        <v>40599</v>
      </c>
      <c r="B595" s="105">
        <f t="shared" si="8"/>
        <v>0.70833333333333304</v>
      </c>
      <c r="C595" s="104">
        <v>22.6</v>
      </c>
      <c r="D595" s="106"/>
    </row>
    <row r="596" spans="1:4" x14ac:dyDescent="0.2">
      <c r="A596" s="106">
        <v>40599</v>
      </c>
      <c r="B596" s="105">
        <f t="shared" si="8"/>
        <v>0.75</v>
      </c>
      <c r="C596" s="104">
        <v>22.95</v>
      </c>
      <c r="D596" s="106"/>
    </row>
    <row r="597" spans="1:4" x14ac:dyDescent="0.2">
      <c r="A597" s="106">
        <v>40599</v>
      </c>
      <c r="B597" s="105">
        <f t="shared" si="8"/>
        <v>0.79166666666666696</v>
      </c>
      <c r="C597" s="104">
        <v>22.95</v>
      </c>
      <c r="D597" s="106"/>
    </row>
    <row r="598" spans="1:4" x14ac:dyDescent="0.2">
      <c r="A598" s="106">
        <v>40599</v>
      </c>
      <c r="B598" s="105">
        <f t="shared" si="8"/>
        <v>0.83333333333333304</v>
      </c>
      <c r="C598" s="104">
        <v>21.14</v>
      </c>
      <c r="D598" s="106"/>
    </row>
    <row r="599" spans="1:4" x14ac:dyDescent="0.2">
      <c r="A599" s="106">
        <v>40599</v>
      </c>
      <c r="B599" s="105">
        <f t="shared" si="8"/>
        <v>0.875</v>
      </c>
      <c r="C599" s="104">
        <v>24.02</v>
      </c>
      <c r="D599" s="106"/>
    </row>
    <row r="600" spans="1:4" x14ac:dyDescent="0.2">
      <c r="A600" s="106">
        <v>40599</v>
      </c>
      <c r="B600" s="105">
        <f t="shared" si="8"/>
        <v>0.91666666666666696</v>
      </c>
      <c r="C600" s="104">
        <v>20.41</v>
      </c>
      <c r="D600" s="106"/>
    </row>
    <row r="601" spans="1:4" x14ac:dyDescent="0.2">
      <c r="A601" s="106">
        <v>40599</v>
      </c>
      <c r="B601" s="105">
        <f t="shared" si="8"/>
        <v>0.95833333333333304</v>
      </c>
      <c r="C601" s="104">
        <v>23.37</v>
      </c>
      <c r="D601" s="106"/>
    </row>
    <row r="602" spans="1:4" x14ac:dyDescent="0.2">
      <c r="A602" s="106">
        <v>40600</v>
      </c>
      <c r="B602" s="105">
        <f t="shared" si="8"/>
        <v>0</v>
      </c>
      <c r="C602" s="104">
        <v>23.22</v>
      </c>
      <c r="D602" s="106"/>
    </row>
    <row r="603" spans="1:4" x14ac:dyDescent="0.2">
      <c r="A603" s="106">
        <v>40600</v>
      </c>
      <c r="B603" s="105">
        <f t="shared" ref="B603:B666" si="9">B579</f>
        <v>4.1666666666666664E-2</v>
      </c>
      <c r="C603" s="104">
        <v>21.41</v>
      </c>
      <c r="D603" s="106"/>
    </row>
    <row r="604" spans="1:4" x14ac:dyDescent="0.2">
      <c r="A604" s="106">
        <v>40600</v>
      </c>
      <c r="B604" s="105">
        <f t="shared" si="9"/>
        <v>8.3333333333333329E-2</v>
      </c>
      <c r="C604" s="104">
        <v>22.41</v>
      </c>
      <c r="D604" s="106"/>
    </row>
    <row r="605" spans="1:4" x14ac:dyDescent="0.2">
      <c r="A605" s="106">
        <v>40600</v>
      </c>
      <c r="B605" s="105">
        <f t="shared" si="9"/>
        <v>0.125</v>
      </c>
      <c r="C605" s="104">
        <v>21.33</v>
      </c>
      <c r="D605" s="106"/>
    </row>
    <row r="606" spans="1:4" x14ac:dyDescent="0.2">
      <c r="A606" s="106">
        <v>40600</v>
      </c>
      <c r="B606" s="105">
        <f t="shared" si="9"/>
        <v>0.16666666666666699</v>
      </c>
      <c r="C606" s="104">
        <v>19.559999999999999</v>
      </c>
      <c r="D606" s="106"/>
    </row>
    <row r="607" spans="1:4" x14ac:dyDescent="0.2">
      <c r="A607" s="106">
        <v>40600</v>
      </c>
      <c r="B607" s="105">
        <f t="shared" si="9"/>
        <v>0.20833333333333301</v>
      </c>
      <c r="C607" s="104">
        <v>21.44</v>
      </c>
      <c r="D607" s="106"/>
    </row>
    <row r="608" spans="1:4" x14ac:dyDescent="0.2">
      <c r="A608" s="106">
        <v>40600</v>
      </c>
      <c r="B608" s="105">
        <f t="shared" si="9"/>
        <v>0.25</v>
      </c>
      <c r="C608" s="104">
        <v>21.44</v>
      </c>
      <c r="D608" s="106"/>
    </row>
    <row r="609" spans="1:4" x14ac:dyDescent="0.2">
      <c r="A609" s="106">
        <v>40600</v>
      </c>
      <c r="B609" s="105">
        <f t="shared" si="9"/>
        <v>0.29166666666666702</v>
      </c>
      <c r="C609" s="104">
        <v>14.24</v>
      </c>
      <c r="D609" s="106"/>
    </row>
    <row r="610" spans="1:4" x14ac:dyDescent="0.2">
      <c r="A610" s="106">
        <v>40600</v>
      </c>
      <c r="B610" s="105">
        <f t="shared" si="9"/>
        <v>0.33333333333333298</v>
      </c>
      <c r="C610" s="104">
        <v>16.86</v>
      </c>
      <c r="D610" s="106"/>
    </row>
    <row r="611" spans="1:4" x14ac:dyDescent="0.2">
      <c r="A611" s="106">
        <v>40600</v>
      </c>
      <c r="B611" s="105">
        <f t="shared" si="9"/>
        <v>0.375</v>
      </c>
      <c r="C611" s="104">
        <v>16.71</v>
      </c>
      <c r="D611" s="106"/>
    </row>
    <row r="612" spans="1:4" x14ac:dyDescent="0.2">
      <c r="A612" s="106">
        <v>40600</v>
      </c>
      <c r="B612" s="105">
        <f t="shared" si="9"/>
        <v>0.41666666666666702</v>
      </c>
      <c r="C612" s="104">
        <v>17.52</v>
      </c>
      <c r="D612" s="106"/>
    </row>
    <row r="613" spans="1:4" x14ac:dyDescent="0.2">
      <c r="A613" s="106">
        <v>40600</v>
      </c>
      <c r="B613" s="105">
        <f t="shared" si="9"/>
        <v>0.45833333333333298</v>
      </c>
      <c r="C613" s="104">
        <v>13.01</v>
      </c>
      <c r="D613" s="106"/>
    </row>
    <row r="614" spans="1:4" x14ac:dyDescent="0.2">
      <c r="A614" s="106">
        <v>40600</v>
      </c>
      <c r="B614" s="105">
        <f t="shared" si="9"/>
        <v>0.5</v>
      </c>
      <c r="C614" s="104">
        <v>15.59</v>
      </c>
      <c r="D614" s="106"/>
    </row>
    <row r="615" spans="1:4" x14ac:dyDescent="0.2">
      <c r="A615" s="106">
        <v>40600</v>
      </c>
      <c r="B615" s="105">
        <f t="shared" si="9"/>
        <v>0.54166666666666696</v>
      </c>
      <c r="C615" s="104">
        <v>14.51</v>
      </c>
      <c r="D615" s="106"/>
    </row>
    <row r="616" spans="1:4" x14ac:dyDescent="0.2">
      <c r="A616" s="106">
        <v>40600</v>
      </c>
      <c r="B616" s="105">
        <f t="shared" si="9"/>
        <v>0.58333333333333304</v>
      </c>
      <c r="C616" s="104">
        <v>14.51</v>
      </c>
      <c r="D616" s="106"/>
    </row>
    <row r="617" spans="1:4" x14ac:dyDescent="0.2">
      <c r="A617" s="106">
        <v>40600</v>
      </c>
      <c r="B617" s="105">
        <f t="shared" si="9"/>
        <v>0.625</v>
      </c>
      <c r="C617" s="104">
        <v>15.4</v>
      </c>
      <c r="D617" s="106"/>
    </row>
    <row r="618" spans="1:4" x14ac:dyDescent="0.2">
      <c r="A618" s="106">
        <v>40600</v>
      </c>
      <c r="B618" s="105">
        <f t="shared" si="9"/>
        <v>0.66666666666666696</v>
      </c>
      <c r="C618" s="104">
        <v>17.29</v>
      </c>
      <c r="D618" s="106"/>
    </row>
    <row r="619" spans="1:4" x14ac:dyDescent="0.2">
      <c r="A619" s="106">
        <v>40600</v>
      </c>
      <c r="B619" s="105">
        <f t="shared" si="9"/>
        <v>0.70833333333333304</v>
      </c>
      <c r="C619" s="104">
        <v>16.32</v>
      </c>
      <c r="D619" s="106"/>
    </row>
    <row r="620" spans="1:4" x14ac:dyDescent="0.2">
      <c r="A620" s="106">
        <v>40600</v>
      </c>
      <c r="B620" s="105">
        <f t="shared" si="9"/>
        <v>0.75</v>
      </c>
      <c r="C620" s="104">
        <v>19.170000000000002</v>
      </c>
      <c r="D620" s="106"/>
    </row>
    <row r="621" spans="1:4" x14ac:dyDescent="0.2">
      <c r="A621" s="106">
        <v>40600</v>
      </c>
      <c r="B621" s="105">
        <f t="shared" si="9"/>
        <v>0.79166666666666696</v>
      </c>
      <c r="C621" s="104">
        <v>16.670000000000002</v>
      </c>
      <c r="D621" s="106"/>
    </row>
    <row r="622" spans="1:4" x14ac:dyDescent="0.2">
      <c r="A622" s="106">
        <v>40600</v>
      </c>
      <c r="B622" s="105">
        <f t="shared" si="9"/>
        <v>0.83333333333333304</v>
      </c>
      <c r="C622" s="104">
        <v>16.75</v>
      </c>
      <c r="D622" s="106"/>
    </row>
    <row r="623" spans="1:4" x14ac:dyDescent="0.2">
      <c r="A623" s="106">
        <v>40600</v>
      </c>
      <c r="B623" s="105">
        <f t="shared" si="9"/>
        <v>0.875</v>
      </c>
      <c r="C623" s="104">
        <v>13.28</v>
      </c>
      <c r="D623" s="106"/>
    </row>
    <row r="624" spans="1:4" x14ac:dyDescent="0.2">
      <c r="A624" s="106">
        <v>40600</v>
      </c>
      <c r="B624" s="105">
        <f t="shared" si="9"/>
        <v>0.91666666666666696</v>
      </c>
      <c r="C624" s="104">
        <v>11.63</v>
      </c>
      <c r="D624" s="106"/>
    </row>
    <row r="625" spans="1:4" x14ac:dyDescent="0.2">
      <c r="A625" s="106">
        <v>40600</v>
      </c>
      <c r="B625" s="105">
        <f t="shared" si="9"/>
        <v>0.95833333333333304</v>
      </c>
      <c r="C625" s="104">
        <v>11.63</v>
      </c>
      <c r="D625" s="106"/>
    </row>
    <row r="626" spans="1:4" x14ac:dyDescent="0.2">
      <c r="A626" s="106">
        <v>40601</v>
      </c>
      <c r="B626" s="105">
        <f t="shared" si="9"/>
        <v>0</v>
      </c>
      <c r="C626" s="104">
        <v>9.82</v>
      </c>
      <c r="D626" s="106"/>
    </row>
    <row r="627" spans="1:4" x14ac:dyDescent="0.2">
      <c r="A627" s="106">
        <v>40601</v>
      </c>
      <c r="B627" s="105">
        <f t="shared" si="9"/>
        <v>4.1666666666666664E-2</v>
      </c>
      <c r="C627" s="104">
        <v>8.01</v>
      </c>
      <c r="D627" s="106"/>
    </row>
    <row r="628" spans="1:4" x14ac:dyDescent="0.2">
      <c r="A628" s="106">
        <v>40601</v>
      </c>
      <c r="B628" s="105">
        <f t="shared" si="9"/>
        <v>8.3333333333333329E-2</v>
      </c>
      <c r="C628" s="104">
        <v>8.09</v>
      </c>
      <c r="D628" s="106"/>
    </row>
    <row r="629" spans="1:4" x14ac:dyDescent="0.2">
      <c r="A629" s="106">
        <v>40601</v>
      </c>
      <c r="B629" s="105">
        <f t="shared" si="9"/>
        <v>0.125</v>
      </c>
      <c r="C629" s="104">
        <v>8.0500000000000007</v>
      </c>
      <c r="D629" s="106"/>
    </row>
    <row r="630" spans="1:4" x14ac:dyDescent="0.2">
      <c r="A630" s="106">
        <v>40601</v>
      </c>
      <c r="B630" s="105">
        <f t="shared" si="9"/>
        <v>0.16666666666666699</v>
      </c>
      <c r="C630" s="104">
        <v>8.1199999999999992</v>
      </c>
      <c r="D630" s="106"/>
    </row>
    <row r="631" spans="1:4" x14ac:dyDescent="0.2">
      <c r="A631" s="106">
        <v>40601</v>
      </c>
      <c r="B631" s="105">
        <f t="shared" si="9"/>
        <v>0.20833333333333301</v>
      </c>
      <c r="C631" s="104">
        <v>8.0500000000000007</v>
      </c>
      <c r="D631" s="106"/>
    </row>
    <row r="632" spans="1:4" x14ac:dyDescent="0.2">
      <c r="A632" s="106">
        <v>40601</v>
      </c>
      <c r="B632" s="105">
        <f t="shared" si="9"/>
        <v>0.25</v>
      </c>
      <c r="C632" s="104">
        <v>7.24</v>
      </c>
      <c r="D632" s="106"/>
    </row>
    <row r="633" spans="1:4" x14ac:dyDescent="0.2">
      <c r="A633" s="106">
        <v>40601</v>
      </c>
      <c r="B633" s="105">
        <f t="shared" si="9"/>
        <v>0.29166666666666702</v>
      </c>
      <c r="C633" s="104">
        <v>7.16</v>
      </c>
      <c r="D633" s="106"/>
    </row>
    <row r="634" spans="1:4" x14ac:dyDescent="0.2">
      <c r="A634" s="106">
        <v>40601</v>
      </c>
      <c r="B634" s="105">
        <f t="shared" si="9"/>
        <v>0.33333333333333298</v>
      </c>
      <c r="C634" s="104">
        <v>8.93</v>
      </c>
      <c r="D634" s="106"/>
    </row>
    <row r="635" spans="1:4" x14ac:dyDescent="0.2">
      <c r="A635" s="106">
        <v>40601</v>
      </c>
      <c r="B635" s="105">
        <f t="shared" si="9"/>
        <v>0.375</v>
      </c>
      <c r="C635" s="104">
        <v>10.63</v>
      </c>
      <c r="D635" s="106"/>
    </row>
    <row r="636" spans="1:4" x14ac:dyDescent="0.2">
      <c r="A636" s="106">
        <v>40601</v>
      </c>
      <c r="B636" s="105">
        <f t="shared" si="9"/>
        <v>0.41666666666666702</v>
      </c>
      <c r="C636" s="104">
        <v>9.66</v>
      </c>
      <c r="D636" s="106"/>
    </row>
    <row r="637" spans="1:4" x14ac:dyDescent="0.2">
      <c r="A637" s="106">
        <v>40601</v>
      </c>
      <c r="B637" s="105">
        <f t="shared" si="9"/>
        <v>0.45833333333333298</v>
      </c>
      <c r="C637" s="104">
        <v>8.7799999999999994</v>
      </c>
      <c r="D637" s="106"/>
    </row>
    <row r="638" spans="1:4" x14ac:dyDescent="0.2">
      <c r="A638" s="106">
        <v>40601</v>
      </c>
      <c r="B638" s="105">
        <f t="shared" si="9"/>
        <v>0.5</v>
      </c>
      <c r="C638" s="104">
        <v>8.6199999999999992</v>
      </c>
      <c r="D638" s="106"/>
    </row>
    <row r="639" spans="1:4" x14ac:dyDescent="0.2">
      <c r="A639" s="106">
        <v>40601</v>
      </c>
      <c r="B639" s="105">
        <f t="shared" si="9"/>
        <v>0.54166666666666696</v>
      </c>
      <c r="C639" s="104">
        <v>6.01</v>
      </c>
      <c r="D639" s="106"/>
    </row>
    <row r="640" spans="1:4" x14ac:dyDescent="0.2">
      <c r="A640" s="106">
        <v>40601</v>
      </c>
      <c r="B640" s="105">
        <f t="shared" si="9"/>
        <v>0.58333333333333304</v>
      </c>
      <c r="C640" s="104">
        <v>4.2699999999999996</v>
      </c>
      <c r="D640" s="106"/>
    </row>
    <row r="641" spans="1:4" x14ac:dyDescent="0.2">
      <c r="A641" s="106">
        <v>40601</v>
      </c>
      <c r="B641" s="105">
        <f t="shared" si="9"/>
        <v>0.625</v>
      </c>
      <c r="C641" s="104">
        <v>4.2699999999999996</v>
      </c>
      <c r="D641" s="106"/>
    </row>
    <row r="642" spans="1:4" x14ac:dyDescent="0.2">
      <c r="A642" s="106">
        <v>40601</v>
      </c>
      <c r="B642" s="105">
        <f t="shared" si="9"/>
        <v>0.66666666666666696</v>
      </c>
      <c r="C642" s="104">
        <v>4.2699999999999996</v>
      </c>
      <c r="D642" s="106"/>
    </row>
    <row r="643" spans="1:4" x14ac:dyDescent="0.2">
      <c r="A643" s="106">
        <v>40601</v>
      </c>
      <c r="B643" s="105">
        <f t="shared" si="9"/>
        <v>0.70833333333333304</v>
      </c>
      <c r="C643" s="104">
        <v>3.43</v>
      </c>
      <c r="D643" s="106"/>
    </row>
    <row r="644" spans="1:4" x14ac:dyDescent="0.2">
      <c r="A644" s="106">
        <v>40601</v>
      </c>
      <c r="B644" s="105">
        <f t="shared" si="9"/>
        <v>0.75</v>
      </c>
      <c r="C644" s="104">
        <v>3.43</v>
      </c>
      <c r="D644" s="106"/>
    </row>
    <row r="645" spans="1:4" x14ac:dyDescent="0.2">
      <c r="A645" s="106">
        <v>40601</v>
      </c>
      <c r="B645" s="105">
        <f t="shared" si="9"/>
        <v>0.79166666666666696</v>
      </c>
      <c r="C645" s="104">
        <v>3.46</v>
      </c>
      <c r="D645" s="106"/>
    </row>
    <row r="646" spans="1:4" x14ac:dyDescent="0.2">
      <c r="A646" s="106">
        <v>40601</v>
      </c>
      <c r="B646" s="105">
        <f t="shared" si="9"/>
        <v>0.83333333333333304</v>
      </c>
      <c r="C646" s="104">
        <v>3.5</v>
      </c>
      <c r="D646" s="106"/>
    </row>
    <row r="647" spans="1:4" x14ac:dyDescent="0.2">
      <c r="A647" s="106">
        <v>40601</v>
      </c>
      <c r="B647" s="105">
        <f t="shared" si="9"/>
        <v>0.875</v>
      </c>
      <c r="C647" s="104">
        <v>3.5</v>
      </c>
      <c r="D647" s="106"/>
    </row>
    <row r="648" spans="1:4" x14ac:dyDescent="0.2">
      <c r="A648" s="106">
        <v>40601</v>
      </c>
      <c r="B648" s="105">
        <f t="shared" si="9"/>
        <v>0.91666666666666696</v>
      </c>
      <c r="C648" s="104">
        <v>2.66</v>
      </c>
      <c r="D648" s="106"/>
    </row>
    <row r="649" spans="1:4" x14ac:dyDescent="0.2">
      <c r="A649" s="106">
        <v>40601</v>
      </c>
      <c r="B649" s="105">
        <f t="shared" si="9"/>
        <v>0.95833333333333304</v>
      </c>
      <c r="C649" s="104">
        <v>3.58</v>
      </c>
      <c r="D649" s="106"/>
    </row>
    <row r="650" spans="1:4" x14ac:dyDescent="0.2">
      <c r="A650" s="106">
        <v>40602</v>
      </c>
      <c r="B650" s="105">
        <f t="shared" si="9"/>
        <v>0</v>
      </c>
      <c r="C650" s="104">
        <v>4.43</v>
      </c>
      <c r="D650" s="106"/>
    </row>
    <row r="651" spans="1:4" x14ac:dyDescent="0.2">
      <c r="A651" s="106">
        <v>40602</v>
      </c>
      <c r="B651" s="105">
        <f t="shared" si="9"/>
        <v>4.1666666666666664E-2</v>
      </c>
      <c r="C651" s="104">
        <v>2.66</v>
      </c>
      <c r="D651" s="106"/>
    </row>
    <row r="652" spans="1:4" x14ac:dyDescent="0.2">
      <c r="A652" s="106">
        <v>40602</v>
      </c>
      <c r="B652" s="105">
        <f t="shared" si="9"/>
        <v>8.3333333333333329E-2</v>
      </c>
      <c r="C652" s="104">
        <v>3.58</v>
      </c>
      <c r="D652" s="106"/>
    </row>
    <row r="653" spans="1:4" x14ac:dyDescent="0.2">
      <c r="A653" s="106">
        <v>40602</v>
      </c>
      <c r="B653" s="105">
        <f t="shared" si="9"/>
        <v>0.125</v>
      </c>
      <c r="C653" s="104">
        <v>3.58</v>
      </c>
      <c r="D653" s="106"/>
    </row>
    <row r="654" spans="1:4" x14ac:dyDescent="0.2">
      <c r="A654" s="106">
        <v>40602</v>
      </c>
      <c r="B654" s="105">
        <f t="shared" si="9"/>
        <v>0.16666666666666699</v>
      </c>
      <c r="C654" s="104">
        <v>4.47</v>
      </c>
      <c r="D654" s="106"/>
    </row>
    <row r="655" spans="1:4" x14ac:dyDescent="0.2">
      <c r="A655" s="106">
        <v>40602</v>
      </c>
      <c r="B655" s="105">
        <f t="shared" si="9"/>
        <v>0.20833333333333301</v>
      </c>
      <c r="C655" s="104">
        <v>2.69</v>
      </c>
      <c r="D655" s="106"/>
    </row>
    <row r="656" spans="1:4" x14ac:dyDescent="0.2">
      <c r="A656" s="106">
        <v>40602</v>
      </c>
      <c r="B656" s="105">
        <f t="shared" si="9"/>
        <v>0.25</v>
      </c>
      <c r="C656" s="104">
        <v>4.5</v>
      </c>
      <c r="D656" s="106"/>
    </row>
    <row r="657" spans="1:4" x14ac:dyDescent="0.2">
      <c r="A657" s="106">
        <v>40602</v>
      </c>
      <c r="B657" s="105">
        <f t="shared" si="9"/>
        <v>0.29166666666666702</v>
      </c>
      <c r="C657" s="104">
        <v>3.62</v>
      </c>
      <c r="D657" s="106"/>
    </row>
    <row r="658" spans="1:4" x14ac:dyDescent="0.2">
      <c r="A658" s="106">
        <v>40602</v>
      </c>
      <c r="B658" s="105">
        <f t="shared" si="9"/>
        <v>0.33333333333333298</v>
      </c>
      <c r="C658" s="104">
        <v>2.66</v>
      </c>
      <c r="D658" s="106"/>
    </row>
    <row r="659" spans="1:4" x14ac:dyDescent="0.2">
      <c r="A659" s="106">
        <v>40602</v>
      </c>
      <c r="B659" s="105">
        <f t="shared" si="9"/>
        <v>0.375</v>
      </c>
      <c r="C659" s="104">
        <v>3.5</v>
      </c>
      <c r="D659" s="106"/>
    </row>
    <row r="660" spans="1:4" x14ac:dyDescent="0.2">
      <c r="A660" s="106">
        <v>40602</v>
      </c>
      <c r="B660" s="105">
        <f t="shared" si="9"/>
        <v>0.41666666666666702</v>
      </c>
      <c r="C660" s="104">
        <v>3.46</v>
      </c>
      <c r="D660" s="106"/>
    </row>
    <row r="661" spans="1:4" x14ac:dyDescent="0.2">
      <c r="A661" s="106">
        <v>40602</v>
      </c>
      <c r="B661" s="105">
        <f t="shared" si="9"/>
        <v>0.45833333333333298</v>
      </c>
      <c r="C661" s="104">
        <v>2.58</v>
      </c>
      <c r="D661" s="106"/>
    </row>
    <row r="662" spans="1:4" x14ac:dyDescent="0.2">
      <c r="A662" s="106">
        <v>40602</v>
      </c>
      <c r="B662" s="105">
        <f t="shared" si="9"/>
        <v>0.5</v>
      </c>
      <c r="C662" s="104">
        <v>3.43</v>
      </c>
      <c r="D662" s="106"/>
    </row>
    <row r="663" spans="1:4" x14ac:dyDescent="0.2">
      <c r="A663" s="106">
        <v>40602</v>
      </c>
      <c r="B663" s="105">
        <f t="shared" si="9"/>
        <v>0.54166666666666696</v>
      </c>
      <c r="C663" s="104">
        <v>3.39</v>
      </c>
      <c r="D663" s="106"/>
    </row>
    <row r="664" spans="1:4" x14ac:dyDescent="0.2">
      <c r="A664" s="106">
        <v>40602</v>
      </c>
      <c r="B664" s="105">
        <f t="shared" si="9"/>
        <v>0.58333333333333304</v>
      </c>
      <c r="C664" s="104">
        <v>3.39</v>
      </c>
      <c r="D664" s="106"/>
    </row>
    <row r="665" spans="1:4" x14ac:dyDescent="0.2">
      <c r="A665" s="106">
        <v>40602</v>
      </c>
      <c r="B665" s="105">
        <f t="shared" si="9"/>
        <v>0.625</v>
      </c>
      <c r="C665" s="104">
        <v>3.39</v>
      </c>
      <c r="D665" s="106"/>
    </row>
    <row r="666" spans="1:4" x14ac:dyDescent="0.2">
      <c r="A666" s="106">
        <v>40602</v>
      </c>
      <c r="B666" s="105">
        <f t="shared" si="9"/>
        <v>0.66666666666666696</v>
      </c>
      <c r="C666" s="104">
        <v>3.43</v>
      </c>
      <c r="D666" s="106"/>
    </row>
    <row r="667" spans="1:4" x14ac:dyDescent="0.2">
      <c r="A667" s="106">
        <v>40602</v>
      </c>
      <c r="B667" s="105">
        <f t="shared" ref="B667:B730" si="10">B643</f>
        <v>0.70833333333333304</v>
      </c>
      <c r="C667" s="104">
        <v>2.58</v>
      </c>
      <c r="D667" s="106"/>
    </row>
    <row r="668" spans="1:4" x14ac:dyDescent="0.2">
      <c r="A668" s="106">
        <v>40602</v>
      </c>
      <c r="B668" s="105">
        <f t="shared" si="10"/>
        <v>0.75</v>
      </c>
      <c r="C668" s="104">
        <v>3.5</v>
      </c>
      <c r="D668" s="106"/>
    </row>
    <row r="669" spans="1:4" x14ac:dyDescent="0.2">
      <c r="A669" s="106">
        <v>40602</v>
      </c>
      <c r="B669" s="105">
        <f t="shared" si="10"/>
        <v>0.79166666666666696</v>
      </c>
      <c r="C669" s="104">
        <v>3.54</v>
      </c>
      <c r="D669" s="106"/>
    </row>
    <row r="670" spans="1:4" x14ac:dyDescent="0.2">
      <c r="A670" s="106">
        <v>40602</v>
      </c>
      <c r="B670" s="105">
        <f t="shared" si="10"/>
        <v>0.83333333333333304</v>
      </c>
      <c r="C670" s="104">
        <v>2.66</v>
      </c>
      <c r="D670" s="106"/>
    </row>
    <row r="671" spans="1:4" x14ac:dyDescent="0.2">
      <c r="A671" s="106">
        <v>40602</v>
      </c>
      <c r="B671" s="105">
        <f t="shared" si="10"/>
        <v>0.875</v>
      </c>
      <c r="C671" s="104">
        <v>3.58</v>
      </c>
      <c r="D671" s="106"/>
    </row>
    <row r="672" spans="1:4" x14ac:dyDescent="0.2">
      <c r="A672" s="106">
        <v>40602</v>
      </c>
      <c r="B672" s="105">
        <f t="shared" si="10"/>
        <v>0.91666666666666696</v>
      </c>
      <c r="C672" s="104">
        <v>2.69</v>
      </c>
      <c r="D672" s="106"/>
    </row>
    <row r="673" spans="1:4" x14ac:dyDescent="0.2">
      <c r="A673" s="106">
        <v>40602</v>
      </c>
      <c r="B673" s="105">
        <f t="shared" si="10"/>
        <v>0.95833333333333304</v>
      </c>
      <c r="C673" s="104">
        <v>3.58</v>
      </c>
      <c r="D673" s="106"/>
    </row>
    <row r="674" spans="1:4" x14ac:dyDescent="0.2">
      <c r="A674" s="106">
        <v>40603</v>
      </c>
      <c r="B674" s="105">
        <f t="shared" si="10"/>
        <v>0</v>
      </c>
      <c r="C674" s="104">
        <v>3.62</v>
      </c>
      <c r="D674" s="106"/>
    </row>
    <row r="675" spans="1:4" x14ac:dyDescent="0.2">
      <c r="A675" s="106">
        <v>40603</v>
      </c>
      <c r="B675" s="105">
        <f t="shared" si="10"/>
        <v>4.1666666666666664E-2</v>
      </c>
      <c r="C675" s="104">
        <v>2.73</v>
      </c>
      <c r="D675" s="106"/>
    </row>
    <row r="676" spans="1:4" x14ac:dyDescent="0.2">
      <c r="A676" s="106">
        <v>40603</v>
      </c>
      <c r="B676" s="105">
        <f t="shared" si="10"/>
        <v>8.3333333333333329E-2</v>
      </c>
      <c r="C676" s="104">
        <v>3.66</v>
      </c>
      <c r="D676" s="106"/>
    </row>
    <row r="677" spans="1:4" x14ac:dyDescent="0.2">
      <c r="A677" s="106">
        <v>40603</v>
      </c>
      <c r="B677" s="105">
        <f t="shared" si="10"/>
        <v>0.125</v>
      </c>
      <c r="C677" s="104">
        <v>3.62</v>
      </c>
      <c r="D677" s="106"/>
    </row>
    <row r="678" spans="1:4" x14ac:dyDescent="0.2">
      <c r="A678" s="106">
        <v>40603</v>
      </c>
      <c r="B678" s="105">
        <f t="shared" si="10"/>
        <v>0.16666666666666699</v>
      </c>
      <c r="C678" s="104">
        <v>3.66</v>
      </c>
      <c r="D678" s="106"/>
    </row>
    <row r="679" spans="1:4" x14ac:dyDescent="0.2">
      <c r="A679" s="106">
        <v>40603</v>
      </c>
      <c r="B679" s="105">
        <f t="shared" si="10"/>
        <v>0.20833333333333301</v>
      </c>
      <c r="C679" s="104">
        <v>3.66</v>
      </c>
      <c r="D679" s="106"/>
    </row>
    <row r="680" spans="1:4" x14ac:dyDescent="0.2">
      <c r="A680" s="106">
        <v>40603</v>
      </c>
      <c r="B680" s="105">
        <f t="shared" si="10"/>
        <v>0.25</v>
      </c>
      <c r="C680" s="104">
        <v>3.62</v>
      </c>
      <c r="D680" s="106"/>
    </row>
    <row r="681" spans="1:4" x14ac:dyDescent="0.2">
      <c r="A681" s="106">
        <v>40603</v>
      </c>
      <c r="B681" s="105">
        <f t="shared" si="10"/>
        <v>0.29166666666666702</v>
      </c>
      <c r="C681" s="104">
        <v>3.66</v>
      </c>
      <c r="D681" s="106"/>
    </row>
    <row r="682" spans="1:4" x14ac:dyDescent="0.2">
      <c r="A682" s="106">
        <v>40603</v>
      </c>
      <c r="B682" s="105">
        <f t="shared" si="10"/>
        <v>0.33333333333333298</v>
      </c>
      <c r="C682" s="104">
        <v>3.62</v>
      </c>
      <c r="D682" s="106"/>
    </row>
    <row r="683" spans="1:4" x14ac:dyDescent="0.2">
      <c r="A683" s="106">
        <v>40603</v>
      </c>
      <c r="B683" s="105">
        <f t="shared" si="10"/>
        <v>0.375</v>
      </c>
      <c r="C683" s="104">
        <v>3.62</v>
      </c>
      <c r="D683" s="106"/>
    </row>
    <row r="684" spans="1:4" x14ac:dyDescent="0.2">
      <c r="A684" s="106">
        <v>40603</v>
      </c>
      <c r="B684" s="105">
        <f t="shared" si="10"/>
        <v>0.41666666666666702</v>
      </c>
      <c r="C684" s="104">
        <v>6.2</v>
      </c>
      <c r="D684" s="106"/>
    </row>
    <row r="685" spans="1:4" x14ac:dyDescent="0.2">
      <c r="A685" s="106">
        <v>40603</v>
      </c>
      <c r="B685" s="105">
        <f t="shared" si="10"/>
        <v>0.45833333333333298</v>
      </c>
      <c r="C685" s="104">
        <v>7.97</v>
      </c>
      <c r="D685" s="106"/>
    </row>
    <row r="686" spans="1:4" x14ac:dyDescent="0.2">
      <c r="A686" s="106">
        <v>40603</v>
      </c>
      <c r="B686" s="105">
        <f t="shared" si="10"/>
        <v>0.5</v>
      </c>
      <c r="C686" s="104">
        <v>6.08</v>
      </c>
      <c r="D686" s="106"/>
    </row>
    <row r="687" spans="1:4" x14ac:dyDescent="0.2">
      <c r="A687" s="106">
        <v>40603</v>
      </c>
      <c r="B687" s="105">
        <f t="shared" si="10"/>
        <v>0.54166666666666696</v>
      </c>
      <c r="C687" s="104">
        <v>6.04</v>
      </c>
      <c r="D687" s="106"/>
    </row>
    <row r="688" spans="1:4" x14ac:dyDescent="0.2">
      <c r="A688" s="106">
        <v>40603</v>
      </c>
      <c r="B688" s="105">
        <f t="shared" si="10"/>
        <v>0.58333333333333304</v>
      </c>
      <c r="C688" s="104">
        <v>6.01</v>
      </c>
      <c r="D688" s="106"/>
    </row>
    <row r="689" spans="1:4" x14ac:dyDescent="0.2">
      <c r="A689" s="106">
        <v>40603</v>
      </c>
      <c r="B689" s="105">
        <f t="shared" si="10"/>
        <v>0.625</v>
      </c>
      <c r="C689" s="104">
        <v>8.59</v>
      </c>
      <c r="D689" s="106"/>
    </row>
    <row r="690" spans="1:4" x14ac:dyDescent="0.2">
      <c r="A690" s="106">
        <v>40603</v>
      </c>
      <c r="B690" s="105">
        <f t="shared" si="10"/>
        <v>0.66666666666666696</v>
      </c>
      <c r="C690" s="104">
        <v>8.6199999999999992</v>
      </c>
      <c r="D690" s="106"/>
    </row>
    <row r="691" spans="1:4" x14ac:dyDescent="0.2">
      <c r="A691" s="106">
        <v>40603</v>
      </c>
      <c r="B691" s="105">
        <f t="shared" si="10"/>
        <v>0.70833333333333304</v>
      </c>
      <c r="C691" s="104">
        <v>11.32</v>
      </c>
      <c r="D691" s="106"/>
    </row>
    <row r="692" spans="1:4" x14ac:dyDescent="0.2">
      <c r="A692" s="106">
        <v>40603</v>
      </c>
      <c r="B692" s="105">
        <f t="shared" si="10"/>
        <v>0.75</v>
      </c>
      <c r="C692" s="104">
        <v>11.43</v>
      </c>
      <c r="D692" s="106"/>
    </row>
    <row r="693" spans="1:4" x14ac:dyDescent="0.2">
      <c r="A693" s="106">
        <v>40603</v>
      </c>
      <c r="B693" s="105">
        <f t="shared" si="10"/>
        <v>0.79166666666666696</v>
      </c>
      <c r="C693" s="104">
        <v>8.86</v>
      </c>
      <c r="D693" s="106"/>
    </row>
    <row r="694" spans="1:4" x14ac:dyDescent="0.2">
      <c r="A694" s="106">
        <v>40603</v>
      </c>
      <c r="B694" s="105">
        <f t="shared" si="10"/>
        <v>0.83333333333333304</v>
      </c>
      <c r="C694" s="104">
        <v>10.74</v>
      </c>
      <c r="D694" s="106"/>
    </row>
    <row r="695" spans="1:4" x14ac:dyDescent="0.2">
      <c r="A695" s="106">
        <v>40603</v>
      </c>
      <c r="B695" s="105">
        <f t="shared" si="10"/>
        <v>0.875</v>
      </c>
      <c r="C695" s="104">
        <v>11.7</v>
      </c>
      <c r="D695" s="106"/>
    </row>
    <row r="696" spans="1:4" x14ac:dyDescent="0.2">
      <c r="A696" s="106">
        <v>40603</v>
      </c>
      <c r="B696" s="105">
        <f t="shared" si="10"/>
        <v>0.91666666666666696</v>
      </c>
      <c r="C696" s="104">
        <v>13.55</v>
      </c>
      <c r="D696" s="106"/>
    </row>
    <row r="697" spans="1:4" x14ac:dyDescent="0.2">
      <c r="A697" s="106">
        <v>40603</v>
      </c>
      <c r="B697" s="105">
        <f t="shared" si="10"/>
        <v>0.95833333333333304</v>
      </c>
      <c r="C697" s="104">
        <v>17.899999999999999</v>
      </c>
      <c r="D697" s="106"/>
    </row>
    <row r="698" spans="1:4" x14ac:dyDescent="0.2">
      <c r="A698" s="106">
        <v>40604</v>
      </c>
      <c r="B698" s="105">
        <f t="shared" si="10"/>
        <v>0</v>
      </c>
      <c r="C698" s="104">
        <v>17.899999999999999</v>
      </c>
      <c r="D698" s="106"/>
    </row>
    <row r="699" spans="1:4" x14ac:dyDescent="0.2">
      <c r="A699" s="106">
        <v>40604</v>
      </c>
      <c r="B699" s="105">
        <f t="shared" si="10"/>
        <v>4.1666666666666664E-2</v>
      </c>
      <c r="C699" s="104">
        <v>16.25</v>
      </c>
      <c r="D699" s="106"/>
    </row>
    <row r="700" spans="1:4" x14ac:dyDescent="0.2">
      <c r="A700" s="106">
        <v>40604</v>
      </c>
      <c r="B700" s="105">
        <f t="shared" si="10"/>
        <v>8.3333333333333329E-2</v>
      </c>
      <c r="C700" s="104">
        <v>17.940000000000001</v>
      </c>
      <c r="D700" s="106"/>
    </row>
    <row r="701" spans="1:4" x14ac:dyDescent="0.2">
      <c r="A701" s="106">
        <v>40604</v>
      </c>
      <c r="B701" s="105">
        <f t="shared" si="10"/>
        <v>0.125</v>
      </c>
      <c r="C701" s="104">
        <v>16.170000000000002</v>
      </c>
      <c r="D701" s="106"/>
    </row>
    <row r="702" spans="1:4" x14ac:dyDescent="0.2">
      <c r="A702" s="106">
        <v>40604</v>
      </c>
      <c r="B702" s="105">
        <f t="shared" si="10"/>
        <v>0.16666666666666699</v>
      </c>
      <c r="C702" s="104">
        <v>20.91</v>
      </c>
      <c r="D702" s="106"/>
    </row>
    <row r="703" spans="1:4" x14ac:dyDescent="0.2">
      <c r="A703" s="106">
        <v>40604</v>
      </c>
      <c r="B703" s="105">
        <f t="shared" si="10"/>
        <v>0.20833333333333301</v>
      </c>
      <c r="C703" s="104">
        <v>21.68</v>
      </c>
      <c r="D703" s="106"/>
    </row>
    <row r="704" spans="1:4" x14ac:dyDescent="0.2">
      <c r="A704" s="106">
        <v>40604</v>
      </c>
      <c r="B704" s="105">
        <f t="shared" si="10"/>
        <v>0.25</v>
      </c>
      <c r="C704" s="104">
        <v>20.94</v>
      </c>
      <c r="D704" s="106"/>
    </row>
    <row r="705" spans="1:4" x14ac:dyDescent="0.2">
      <c r="A705" s="106">
        <v>40604</v>
      </c>
      <c r="B705" s="105">
        <f t="shared" si="10"/>
        <v>0.29166666666666702</v>
      </c>
      <c r="C705" s="104">
        <v>25.26</v>
      </c>
      <c r="D705" s="106"/>
    </row>
    <row r="706" spans="1:4" x14ac:dyDescent="0.2">
      <c r="A706" s="106">
        <v>40604</v>
      </c>
      <c r="B706" s="105">
        <f t="shared" si="10"/>
        <v>0.33333333333333298</v>
      </c>
      <c r="C706" s="104">
        <v>26.95</v>
      </c>
      <c r="D706" s="106"/>
    </row>
    <row r="707" spans="1:4" x14ac:dyDescent="0.2">
      <c r="A707" s="106">
        <v>40604</v>
      </c>
      <c r="B707" s="105">
        <f t="shared" si="10"/>
        <v>0.375</v>
      </c>
      <c r="C707" s="104">
        <v>25.72</v>
      </c>
      <c r="D707" s="106"/>
    </row>
    <row r="708" spans="1:4" x14ac:dyDescent="0.2">
      <c r="A708" s="106">
        <v>40604</v>
      </c>
      <c r="B708" s="105">
        <f t="shared" si="10"/>
        <v>0.41666666666666702</v>
      </c>
      <c r="C708" s="104">
        <v>24.91</v>
      </c>
      <c r="D708" s="106"/>
    </row>
    <row r="709" spans="1:4" x14ac:dyDescent="0.2">
      <c r="A709" s="106">
        <v>40604</v>
      </c>
      <c r="B709" s="105">
        <f t="shared" si="10"/>
        <v>0.45833333333333298</v>
      </c>
      <c r="C709" s="104">
        <v>24.64</v>
      </c>
      <c r="D709" s="106"/>
    </row>
    <row r="710" spans="1:4" x14ac:dyDescent="0.2">
      <c r="A710" s="106">
        <v>40604</v>
      </c>
      <c r="B710" s="105">
        <f t="shared" si="10"/>
        <v>0.5</v>
      </c>
      <c r="C710" s="104">
        <v>21.75</v>
      </c>
      <c r="D710" s="106"/>
    </row>
    <row r="711" spans="1:4" x14ac:dyDescent="0.2">
      <c r="A711" s="106">
        <v>40604</v>
      </c>
      <c r="B711" s="105">
        <f t="shared" si="10"/>
        <v>0.54166666666666696</v>
      </c>
      <c r="C711" s="104">
        <v>21.79</v>
      </c>
      <c r="D711" s="106"/>
    </row>
    <row r="712" spans="1:4" x14ac:dyDescent="0.2">
      <c r="A712" s="106">
        <v>40604</v>
      </c>
      <c r="B712" s="105">
        <f t="shared" si="10"/>
        <v>0.58333333333333304</v>
      </c>
      <c r="C712" s="104">
        <v>23.33</v>
      </c>
      <c r="D712" s="106"/>
    </row>
    <row r="713" spans="1:4" x14ac:dyDescent="0.2">
      <c r="A713" s="106">
        <v>40604</v>
      </c>
      <c r="B713" s="105">
        <f t="shared" si="10"/>
        <v>0.625</v>
      </c>
      <c r="C713" s="104">
        <v>22.45</v>
      </c>
      <c r="D713" s="106"/>
    </row>
    <row r="714" spans="1:4" x14ac:dyDescent="0.2">
      <c r="A714" s="106">
        <v>40604</v>
      </c>
      <c r="B714" s="105">
        <f t="shared" si="10"/>
        <v>0.66666666666666696</v>
      </c>
      <c r="C714" s="104">
        <v>21.68</v>
      </c>
      <c r="D714" s="106"/>
    </row>
    <row r="715" spans="1:4" x14ac:dyDescent="0.2">
      <c r="A715" s="106">
        <v>40604</v>
      </c>
      <c r="B715" s="105">
        <f t="shared" si="10"/>
        <v>0.70833333333333304</v>
      </c>
      <c r="C715" s="104">
        <v>23.48</v>
      </c>
      <c r="D715" s="106"/>
    </row>
    <row r="716" spans="1:4" x14ac:dyDescent="0.2">
      <c r="A716" s="106">
        <v>40604</v>
      </c>
      <c r="B716" s="105">
        <f t="shared" si="10"/>
        <v>0.75</v>
      </c>
      <c r="C716" s="104">
        <v>21.83</v>
      </c>
      <c r="D716" s="106"/>
    </row>
    <row r="717" spans="1:4" x14ac:dyDescent="0.2">
      <c r="A717" s="106">
        <v>40604</v>
      </c>
      <c r="B717" s="105">
        <f t="shared" si="10"/>
        <v>0.79166666666666696</v>
      </c>
      <c r="C717" s="104">
        <v>23.02</v>
      </c>
      <c r="D717" s="106"/>
    </row>
    <row r="718" spans="1:4" x14ac:dyDescent="0.2">
      <c r="A718" s="106">
        <v>40604</v>
      </c>
      <c r="B718" s="105">
        <f t="shared" si="10"/>
        <v>0.83333333333333304</v>
      </c>
      <c r="C718" s="104">
        <v>25.68</v>
      </c>
      <c r="D718" s="106"/>
    </row>
    <row r="719" spans="1:4" x14ac:dyDescent="0.2">
      <c r="A719" s="106">
        <v>40604</v>
      </c>
      <c r="B719" s="105">
        <f t="shared" si="10"/>
        <v>0.875</v>
      </c>
      <c r="C719" s="104">
        <v>23.33</v>
      </c>
      <c r="D719" s="106"/>
    </row>
    <row r="720" spans="1:4" x14ac:dyDescent="0.2">
      <c r="A720" s="106">
        <v>40604</v>
      </c>
      <c r="B720" s="105">
        <f t="shared" si="10"/>
        <v>0.91666666666666696</v>
      </c>
      <c r="C720" s="104">
        <v>24.06</v>
      </c>
      <c r="D720" s="106"/>
    </row>
    <row r="721" spans="1:4" x14ac:dyDescent="0.2">
      <c r="A721" s="106">
        <v>40604</v>
      </c>
      <c r="B721" s="105">
        <f t="shared" si="10"/>
        <v>0.95833333333333304</v>
      </c>
      <c r="C721" s="104">
        <v>23.18</v>
      </c>
      <c r="D721" s="106"/>
    </row>
    <row r="722" spans="1:4" x14ac:dyDescent="0.2">
      <c r="A722" s="106">
        <v>40605</v>
      </c>
      <c r="B722" s="105">
        <f t="shared" si="10"/>
        <v>0</v>
      </c>
      <c r="C722" s="104">
        <v>22.37</v>
      </c>
      <c r="D722" s="106"/>
    </row>
    <row r="723" spans="1:4" x14ac:dyDescent="0.2">
      <c r="A723" s="106">
        <v>40605</v>
      </c>
      <c r="B723" s="105">
        <f t="shared" si="10"/>
        <v>4.1666666666666664E-2</v>
      </c>
      <c r="C723" s="104">
        <v>24.18</v>
      </c>
      <c r="D723" s="106"/>
    </row>
    <row r="724" spans="1:4" x14ac:dyDescent="0.2">
      <c r="A724" s="106">
        <v>40605</v>
      </c>
      <c r="B724" s="105">
        <f t="shared" si="10"/>
        <v>8.3333333333333329E-2</v>
      </c>
      <c r="C724" s="104">
        <v>23.25</v>
      </c>
      <c r="D724" s="106"/>
    </row>
    <row r="725" spans="1:4" x14ac:dyDescent="0.2">
      <c r="A725" s="106">
        <v>40605</v>
      </c>
      <c r="B725" s="105">
        <f t="shared" si="10"/>
        <v>0.125</v>
      </c>
      <c r="C725" s="104">
        <v>24.1</v>
      </c>
      <c r="D725" s="106"/>
    </row>
    <row r="726" spans="1:4" x14ac:dyDescent="0.2">
      <c r="A726" s="106">
        <v>40605</v>
      </c>
      <c r="B726" s="105">
        <f t="shared" si="10"/>
        <v>0.16666666666666699</v>
      </c>
      <c r="C726" s="104">
        <v>24.1</v>
      </c>
      <c r="D726" s="106"/>
    </row>
    <row r="727" spans="1:4" x14ac:dyDescent="0.2">
      <c r="A727" s="106">
        <v>40605</v>
      </c>
      <c r="B727" s="105">
        <f t="shared" si="10"/>
        <v>0.20833333333333301</v>
      </c>
      <c r="C727" s="104">
        <v>23.14</v>
      </c>
      <c r="D727" s="106"/>
    </row>
    <row r="728" spans="1:4" x14ac:dyDescent="0.2">
      <c r="A728" s="106">
        <v>40605</v>
      </c>
      <c r="B728" s="105">
        <f t="shared" si="10"/>
        <v>0.25</v>
      </c>
      <c r="C728" s="104">
        <v>24.91</v>
      </c>
      <c r="D728" s="106"/>
    </row>
    <row r="729" spans="1:4" x14ac:dyDescent="0.2">
      <c r="A729" s="106">
        <v>40605</v>
      </c>
      <c r="B729" s="105">
        <f t="shared" si="10"/>
        <v>0.29166666666666702</v>
      </c>
      <c r="C729" s="104">
        <v>25.02</v>
      </c>
      <c r="D729" s="106"/>
    </row>
    <row r="730" spans="1:4" x14ac:dyDescent="0.2">
      <c r="A730" s="106">
        <v>40605</v>
      </c>
      <c r="B730" s="105">
        <f t="shared" si="10"/>
        <v>0.33333333333333298</v>
      </c>
      <c r="C730" s="104">
        <v>23.1</v>
      </c>
      <c r="D730" s="106"/>
    </row>
    <row r="731" spans="1:4" x14ac:dyDescent="0.2">
      <c r="A731" s="106">
        <v>40605</v>
      </c>
      <c r="B731" s="105">
        <f t="shared" ref="B731:B794" si="11">B707</f>
        <v>0.375</v>
      </c>
      <c r="C731" s="104">
        <v>23.99</v>
      </c>
      <c r="D731" s="106"/>
    </row>
    <row r="732" spans="1:4" x14ac:dyDescent="0.2">
      <c r="A732" s="106">
        <v>40605</v>
      </c>
      <c r="B732" s="105">
        <f t="shared" si="11"/>
        <v>0.41666666666666702</v>
      </c>
      <c r="C732" s="104">
        <v>23.02</v>
      </c>
      <c r="D732" s="106"/>
    </row>
    <row r="733" spans="1:4" x14ac:dyDescent="0.2">
      <c r="A733" s="106">
        <v>40605</v>
      </c>
      <c r="B733" s="105">
        <f t="shared" si="11"/>
        <v>0.45833333333333298</v>
      </c>
      <c r="C733" s="104">
        <v>24.14</v>
      </c>
      <c r="D733" s="106"/>
    </row>
    <row r="734" spans="1:4" x14ac:dyDescent="0.2">
      <c r="A734" s="106">
        <v>40605</v>
      </c>
      <c r="B734" s="105">
        <f t="shared" si="11"/>
        <v>0.5</v>
      </c>
      <c r="C734" s="104">
        <v>22.06</v>
      </c>
      <c r="D734" s="106"/>
    </row>
    <row r="735" spans="1:4" x14ac:dyDescent="0.2">
      <c r="A735" s="106">
        <v>40605</v>
      </c>
      <c r="B735" s="105">
        <f t="shared" si="11"/>
        <v>0.54166666666666696</v>
      </c>
      <c r="C735" s="104">
        <v>23.68</v>
      </c>
      <c r="D735" s="106"/>
    </row>
    <row r="736" spans="1:4" x14ac:dyDescent="0.2">
      <c r="A736" s="106">
        <v>40605</v>
      </c>
      <c r="B736" s="105">
        <f t="shared" si="11"/>
        <v>0.58333333333333304</v>
      </c>
      <c r="C736" s="104">
        <v>21.02</v>
      </c>
      <c r="D736" s="106"/>
    </row>
    <row r="737" spans="1:4" x14ac:dyDescent="0.2">
      <c r="A737" s="106">
        <v>40605</v>
      </c>
      <c r="B737" s="105">
        <f t="shared" si="11"/>
        <v>0.625</v>
      </c>
      <c r="C737" s="104">
        <v>22.6</v>
      </c>
      <c r="D737" s="106"/>
    </row>
    <row r="738" spans="1:4" x14ac:dyDescent="0.2">
      <c r="A738" s="106">
        <v>40605</v>
      </c>
      <c r="B738" s="105">
        <f t="shared" si="11"/>
        <v>0.66666666666666696</v>
      </c>
      <c r="C738" s="104">
        <v>20.98</v>
      </c>
      <c r="D738" s="106"/>
    </row>
    <row r="739" spans="1:4" x14ac:dyDescent="0.2">
      <c r="A739" s="106">
        <v>40605</v>
      </c>
      <c r="B739" s="105">
        <f t="shared" si="11"/>
        <v>0.70833333333333304</v>
      </c>
      <c r="C739" s="104">
        <v>20.25</v>
      </c>
      <c r="D739" s="106"/>
    </row>
    <row r="740" spans="1:4" x14ac:dyDescent="0.2">
      <c r="A740" s="106">
        <v>40605</v>
      </c>
      <c r="B740" s="105">
        <f t="shared" si="11"/>
        <v>0.75</v>
      </c>
      <c r="C740" s="104">
        <v>20.37</v>
      </c>
      <c r="D740" s="106"/>
    </row>
    <row r="741" spans="1:4" x14ac:dyDescent="0.2">
      <c r="A741" s="106">
        <v>40605</v>
      </c>
      <c r="B741" s="105">
        <f t="shared" si="11"/>
        <v>0.79166666666666696</v>
      </c>
      <c r="C741" s="104">
        <v>21.21</v>
      </c>
      <c r="D741" s="106"/>
    </row>
    <row r="742" spans="1:4" x14ac:dyDescent="0.2">
      <c r="A742" s="106">
        <v>40605</v>
      </c>
      <c r="B742" s="105">
        <f t="shared" si="11"/>
        <v>0.83333333333333304</v>
      </c>
      <c r="C742" s="104">
        <v>20.329999999999998</v>
      </c>
      <c r="D742" s="106"/>
    </row>
    <row r="743" spans="1:4" x14ac:dyDescent="0.2">
      <c r="A743" s="106">
        <v>40605</v>
      </c>
      <c r="B743" s="105">
        <f t="shared" si="11"/>
        <v>0.875</v>
      </c>
      <c r="C743" s="104">
        <v>19.52</v>
      </c>
      <c r="D743" s="106"/>
    </row>
    <row r="744" spans="1:4" x14ac:dyDescent="0.2">
      <c r="A744" s="106">
        <v>40605</v>
      </c>
      <c r="B744" s="105">
        <f t="shared" si="11"/>
        <v>0.91666666666666696</v>
      </c>
      <c r="C744" s="104">
        <v>19.75</v>
      </c>
      <c r="D744" s="106"/>
    </row>
    <row r="745" spans="1:4" x14ac:dyDescent="0.2">
      <c r="A745" s="106">
        <v>40605</v>
      </c>
      <c r="B745" s="105">
        <f t="shared" si="11"/>
        <v>0.95833333333333304</v>
      </c>
      <c r="C745" s="104">
        <v>21.68</v>
      </c>
      <c r="D745" s="106"/>
    </row>
    <row r="746" spans="1:4" x14ac:dyDescent="0.2">
      <c r="A746" s="106">
        <v>40606</v>
      </c>
      <c r="B746" s="105">
        <f t="shared" si="11"/>
        <v>0</v>
      </c>
      <c r="C746" s="104">
        <v>17.829999999999998</v>
      </c>
      <c r="D746" s="106"/>
    </row>
    <row r="747" spans="1:4" x14ac:dyDescent="0.2">
      <c r="A747" s="106">
        <v>40606</v>
      </c>
      <c r="B747" s="105">
        <f t="shared" si="11"/>
        <v>4.1666666666666664E-2</v>
      </c>
      <c r="C747" s="104">
        <v>19.059999999999999</v>
      </c>
      <c r="D747" s="106"/>
    </row>
    <row r="748" spans="1:4" x14ac:dyDescent="0.2">
      <c r="A748" s="106">
        <v>40606</v>
      </c>
      <c r="B748" s="105">
        <f t="shared" si="11"/>
        <v>8.3333333333333329E-2</v>
      </c>
      <c r="C748" s="104">
        <v>22.79</v>
      </c>
      <c r="D748" s="106"/>
    </row>
    <row r="749" spans="1:4" x14ac:dyDescent="0.2">
      <c r="A749" s="106">
        <v>40606</v>
      </c>
      <c r="B749" s="105">
        <f t="shared" si="11"/>
        <v>0.125</v>
      </c>
      <c r="C749" s="104">
        <v>22.56</v>
      </c>
      <c r="D749" s="106"/>
    </row>
    <row r="750" spans="1:4" x14ac:dyDescent="0.2">
      <c r="A750" s="106">
        <v>40606</v>
      </c>
      <c r="B750" s="105">
        <f t="shared" si="11"/>
        <v>0.16666666666666699</v>
      </c>
      <c r="C750" s="104">
        <v>23.83</v>
      </c>
      <c r="D750" s="106"/>
    </row>
    <row r="751" spans="1:4" x14ac:dyDescent="0.2">
      <c r="A751" s="106">
        <v>40606</v>
      </c>
      <c r="B751" s="105">
        <f t="shared" si="11"/>
        <v>0.20833333333333301</v>
      </c>
      <c r="C751" s="104">
        <v>25.26</v>
      </c>
      <c r="D751" s="106"/>
    </row>
    <row r="752" spans="1:4" x14ac:dyDescent="0.2">
      <c r="A752" s="106">
        <v>40606</v>
      </c>
      <c r="B752" s="105">
        <f t="shared" si="11"/>
        <v>0.25</v>
      </c>
      <c r="C752" s="104">
        <v>28.07</v>
      </c>
      <c r="D752" s="106"/>
    </row>
    <row r="753" spans="1:4" x14ac:dyDescent="0.2">
      <c r="A753" s="106">
        <v>40606</v>
      </c>
      <c r="B753" s="105">
        <f t="shared" si="11"/>
        <v>0.29166666666666702</v>
      </c>
      <c r="C753" s="104">
        <v>26.95</v>
      </c>
      <c r="D753" s="106"/>
    </row>
    <row r="754" spans="1:4" x14ac:dyDescent="0.2">
      <c r="A754" s="106">
        <v>40606</v>
      </c>
      <c r="B754" s="105">
        <f t="shared" si="11"/>
        <v>0.33333333333333298</v>
      </c>
      <c r="C754" s="104">
        <v>28.14</v>
      </c>
      <c r="D754" s="106"/>
    </row>
    <row r="755" spans="1:4" x14ac:dyDescent="0.2">
      <c r="A755" s="106">
        <v>40606</v>
      </c>
      <c r="B755" s="105">
        <f t="shared" si="11"/>
        <v>0.375</v>
      </c>
      <c r="C755" s="104">
        <v>26.72</v>
      </c>
      <c r="D755" s="106"/>
    </row>
    <row r="756" spans="1:4" x14ac:dyDescent="0.2">
      <c r="A756" s="106">
        <v>40606</v>
      </c>
      <c r="B756" s="105">
        <f t="shared" si="11"/>
        <v>0.41666666666666702</v>
      </c>
      <c r="C756" s="104">
        <v>25.1</v>
      </c>
      <c r="D756" s="106"/>
    </row>
    <row r="757" spans="1:4" x14ac:dyDescent="0.2">
      <c r="A757" s="106">
        <v>40606</v>
      </c>
      <c r="B757" s="105">
        <f t="shared" si="11"/>
        <v>0.45833333333333298</v>
      </c>
      <c r="C757" s="104">
        <v>24.37</v>
      </c>
      <c r="D757" s="106"/>
    </row>
    <row r="758" spans="1:4" x14ac:dyDescent="0.2">
      <c r="A758" s="106">
        <v>40606</v>
      </c>
      <c r="B758" s="105">
        <f t="shared" si="11"/>
        <v>0.5</v>
      </c>
      <c r="C758" s="104">
        <v>24.1</v>
      </c>
      <c r="D758" s="106"/>
    </row>
    <row r="759" spans="1:4" x14ac:dyDescent="0.2">
      <c r="A759" s="106">
        <v>40606</v>
      </c>
      <c r="B759" s="105">
        <f t="shared" si="11"/>
        <v>0.54166666666666696</v>
      </c>
      <c r="C759" s="104">
        <v>24.49</v>
      </c>
      <c r="D759" s="106"/>
    </row>
    <row r="760" spans="1:4" x14ac:dyDescent="0.2">
      <c r="A760" s="106">
        <v>40606</v>
      </c>
      <c r="B760" s="105">
        <f t="shared" si="11"/>
        <v>0.58333333333333304</v>
      </c>
      <c r="C760" s="104">
        <v>22.25</v>
      </c>
      <c r="D760" s="106"/>
    </row>
    <row r="761" spans="1:4" x14ac:dyDescent="0.2">
      <c r="A761" s="106">
        <v>40606</v>
      </c>
      <c r="B761" s="105">
        <f t="shared" si="11"/>
        <v>0.625</v>
      </c>
      <c r="C761" s="104">
        <v>22.37</v>
      </c>
      <c r="D761" s="106"/>
    </row>
    <row r="762" spans="1:4" x14ac:dyDescent="0.2">
      <c r="A762" s="106">
        <v>40606</v>
      </c>
      <c r="B762" s="105">
        <f t="shared" si="11"/>
        <v>0.66666666666666696</v>
      </c>
      <c r="C762" s="104">
        <v>24.06</v>
      </c>
      <c r="D762" s="106"/>
    </row>
    <row r="763" spans="1:4" x14ac:dyDescent="0.2">
      <c r="A763" s="106">
        <v>40606</v>
      </c>
      <c r="B763" s="105">
        <f t="shared" si="11"/>
        <v>0.70833333333333304</v>
      </c>
      <c r="C763" s="104">
        <v>24.1</v>
      </c>
      <c r="D763" s="106"/>
    </row>
    <row r="764" spans="1:4" x14ac:dyDescent="0.2">
      <c r="A764" s="106">
        <v>40606</v>
      </c>
      <c r="B764" s="105">
        <f t="shared" si="11"/>
        <v>0.75</v>
      </c>
      <c r="C764" s="104">
        <v>24.25</v>
      </c>
      <c r="D764" s="106"/>
    </row>
    <row r="765" spans="1:4" x14ac:dyDescent="0.2">
      <c r="A765" s="106">
        <v>40606</v>
      </c>
      <c r="B765" s="105">
        <f t="shared" si="11"/>
        <v>0.79166666666666696</v>
      </c>
      <c r="C765" s="104">
        <v>22.56</v>
      </c>
      <c r="D765" s="106"/>
    </row>
    <row r="766" spans="1:4" x14ac:dyDescent="0.2">
      <c r="A766" s="106">
        <v>40606</v>
      </c>
      <c r="B766" s="105">
        <f t="shared" si="11"/>
        <v>0.83333333333333304</v>
      </c>
      <c r="C766" s="104">
        <v>24.68</v>
      </c>
      <c r="D766" s="106"/>
    </row>
    <row r="767" spans="1:4" x14ac:dyDescent="0.2">
      <c r="A767" s="106">
        <v>40606</v>
      </c>
      <c r="B767" s="105">
        <f t="shared" si="11"/>
        <v>0.875</v>
      </c>
      <c r="C767" s="104">
        <v>24.95</v>
      </c>
      <c r="D767" s="106"/>
    </row>
    <row r="768" spans="1:4" x14ac:dyDescent="0.2">
      <c r="A768" s="106">
        <v>40606</v>
      </c>
      <c r="B768" s="105">
        <f t="shared" si="11"/>
        <v>0.91666666666666696</v>
      </c>
      <c r="C768" s="104">
        <v>24.95</v>
      </c>
      <c r="D768" s="106"/>
    </row>
    <row r="769" spans="1:4" x14ac:dyDescent="0.2">
      <c r="A769" s="106">
        <v>40606</v>
      </c>
      <c r="B769" s="105">
        <f t="shared" si="11"/>
        <v>0.95833333333333304</v>
      </c>
      <c r="C769" s="104">
        <v>26.3</v>
      </c>
      <c r="D769" s="106"/>
    </row>
    <row r="770" spans="1:4" x14ac:dyDescent="0.2">
      <c r="A770" s="106">
        <v>40607</v>
      </c>
      <c r="B770" s="105">
        <f t="shared" si="11"/>
        <v>0</v>
      </c>
      <c r="C770" s="104">
        <v>24.64</v>
      </c>
      <c r="D770" s="106"/>
    </row>
    <row r="771" spans="1:4" x14ac:dyDescent="0.2">
      <c r="A771" s="106">
        <v>40607</v>
      </c>
      <c r="B771" s="105">
        <f t="shared" si="11"/>
        <v>4.1666666666666664E-2</v>
      </c>
      <c r="C771" s="104">
        <v>24.41</v>
      </c>
      <c r="D771" s="106"/>
    </row>
    <row r="772" spans="1:4" x14ac:dyDescent="0.2">
      <c r="A772" s="106">
        <v>40607</v>
      </c>
      <c r="B772" s="105">
        <f t="shared" si="11"/>
        <v>8.3333333333333329E-2</v>
      </c>
      <c r="C772" s="104">
        <v>25.49</v>
      </c>
      <c r="D772" s="106"/>
    </row>
    <row r="773" spans="1:4" x14ac:dyDescent="0.2">
      <c r="A773" s="106">
        <v>40607</v>
      </c>
      <c r="B773" s="105">
        <f t="shared" si="11"/>
        <v>0.125</v>
      </c>
      <c r="C773" s="104">
        <v>24.52</v>
      </c>
      <c r="D773" s="106"/>
    </row>
    <row r="774" spans="1:4" x14ac:dyDescent="0.2">
      <c r="A774" s="106">
        <v>40607</v>
      </c>
      <c r="B774" s="105">
        <f t="shared" si="11"/>
        <v>0.16666666666666699</v>
      </c>
      <c r="C774" s="104">
        <v>25.56</v>
      </c>
      <c r="D774" s="106"/>
    </row>
    <row r="775" spans="1:4" x14ac:dyDescent="0.2">
      <c r="A775" s="106">
        <v>40607</v>
      </c>
      <c r="B775" s="105">
        <f t="shared" si="11"/>
        <v>0.20833333333333301</v>
      </c>
      <c r="C775" s="104">
        <v>26.26</v>
      </c>
      <c r="D775" s="106"/>
    </row>
    <row r="776" spans="1:4" x14ac:dyDescent="0.2">
      <c r="A776" s="106">
        <v>40607</v>
      </c>
      <c r="B776" s="105">
        <f t="shared" si="11"/>
        <v>0.25</v>
      </c>
      <c r="C776" s="104">
        <v>24.45</v>
      </c>
      <c r="D776" s="106"/>
    </row>
    <row r="777" spans="1:4" x14ac:dyDescent="0.2">
      <c r="A777" s="106">
        <v>40607</v>
      </c>
      <c r="B777" s="105">
        <f t="shared" si="11"/>
        <v>0.29166666666666702</v>
      </c>
      <c r="C777" s="104">
        <v>19.170000000000002</v>
      </c>
      <c r="D777" s="106"/>
    </row>
    <row r="778" spans="1:4" x14ac:dyDescent="0.2">
      <c r="A778" s="106">
        <v>40607</v>
      </c>
      <c r="B778" s="105">
        <f t="shared" si="11"/>
        <v>0.33333333333333298</v>
      </c>
      <c r="C778" s="104">
        <v>19.940000000000001</v>
      </c>
      <c r="D778" s="106"/>
    </row>
    <row r="779" spans="1:4" x14ac:dyDescent="0.2">
      <c r="A779" s="106">
        <v>40607</v>
      </c>
      <c r="B779" s="105">
        <f t="shared" si="11"/>
        <v>0.375</v>
      </c>
      <c r="C779" s="104">
        <v>18.899999999999999</v>
      </c>
      <c r="D779" s="106"/>
    </row>
    <row r="780" spans="1:4" x14ac:dyDescent="0.2">
      <c r="A780" s="106">
        <v>40607</v>
      </c>
      <c r="B780" s="105">
        <f t="shared" si="11"/>
        <v>0.41666666666666702</v>
      </c>
      <c r="C780" s="104">
        <v>23.25</v>
      </c>
      <c r="D780" s="106"/>
    </row>
    <row r="781" spans="1:4" x14ac:dyDescent="0.2">
      <c r="A781" s="106">
        <v>40607</v>
      </c>
      <c r="B781" s="105">
        <f t="shared" si="11"/>
        <v>0.45833333333333298</v>
      </c>
      <c r="C781" s="104">
        <v>19.71</v>
      </c>
      <c r="D781" s="106"/>
    </row>
    <row r="782" spans="1:4" x14ac:dyDescent="0.2">
      <c r="A782" s="106">
        <v>40607</v>
      </c>
      <c r="B782" s="105">
        <f t="shared" si="11"/>
        <v>0.5</v>
      </c>
      <c r="C782" s="104">
        <v>22.25</v>
      </c>
      <c r="D782" s="106"/>
    </row>
    <row r="783" spans="1:4" x14ac:dyDescent="0.2">
      <c r="A783" s="106">
        <v>40607</v>
      </c>
      <c r="B783" s="105">
        <f t="shared" si="11"/>
        <v>0.54166666666666696</v>
      </c>
      <c r="C783" s="104">
        <v>22.33</v>
      </c>
      <c r="D783" s="106"/>
    </row>
    <row r="784" spans="1:4" x14ac:dyDescent="0.2">
      <c r="A784" s="106">
        <v>40607</v>
      </c>
      <c r="B784" s="105">
        <f t="shared" si="11"/>
        <v>0.58333333333333304</v>
      </c>
      <c r="C784" s="104">
        <v>18.559999999999999</v>
      </c>
      <c r="D784" s="106"/>
    </row>
    <row r="785" spans="1:4" x14ac:dyDescent="0.2">
      <c r="A785" s="106">
        <v>40607</v>
      </c>
      <c r="B785" s="105">
        <f t="shared" si="11"/>
        <v>0.625</v>
      </c>
      <c r="C785" s="104">
        <v>18.600000000000001</v>
      </c>
      <c r="D785" s="106"/>
    </row>
    <row r="786" spans="1:4" x14ac:dyDescent="0.2">
      <c r="A786" s="106">
        <v>40607</v>
      </c>
      <c r="B786" s="105">
        <f t="shared" si="11"/>
        <v>0.66666666666666696</v>
      </c>
      <c r="C786" s="104">
        <v>17.79</v>
      </c>
      <c r="D786" s="106"/>
    </row>
    <row r="787" spans="1:4" x14ac:dyDescent="0.2">
      <c r="A787" s="106">
        <v>40607</v>
      </c>
      <c r="B787" s="105">
        <f t="shared" si="11"/>
        <v>0.70833333333333304</v>
      </c>
      <c r="C787" s="104">
        <v>22.25</v>
      </c>
      <c r="D787" s="106"/>
    </row>
    <row r="788" spans="1:4" x14ac:dyDescent="0.2">
      <c r="A788" s="106">
        <v>40607</v>
      </c>
      <c r="B788" s="105">
        <f t="shared" si="11"/>
        <v>0.75</v>
      </c>
      <c r="C788" s="104">
        <v>21.37</v>
      </c>
      <c r="D788" s="106"/>
    </row>
    <row r="789" spans="1:4" x14ac:dyDescent="0.2">
      <c r="A789" s="106">
        <v>40607</v>
      </c>
      <c r="B789" s="105">
        <f t="shared" si="11"/>
        <v>0.79166666666666696</v>
      </c>
      <c r="C789" s="104">
        <v>20.56</v>
      </c>
      <c r="D789" s="106"/>
    </row>
    <row r="790" spans="1:4" x14ac:dyDescent="0.2">
      <c r="A790" s="106">
        <v>40607</v>
      </c>
      <c r="B790" s="105">
        <f t="shared" si="11"/>
        <v>0.83333333333333304</v>
      </c>
      <c r="C790" s="104">
        <v>20.75</v>
      </c>
      <c r="D790" s="106"/>
    </row>
    <row r="791" spans="1:4" x14ac:dyDescent="0.2">
      <c r="A791" s="106">
        <v>40607</v>
      </c>
      <c r="B791" s="105">
        <f t="shared" si="11"/>
        <v>0.875</v>
      </c>
      <c r="C791" s="104">
        <v>21.6</v>
      </c>
      <c r="D791" s="106"/>
    </row>
    <row r="792" spans="1:4" x14ac:dyDescent="0.2">
      <c r="A792" s="106">
        <v>40607</v>
      </c>
      <c r="B792" s="105">
        <f t="shared" si="11"/>
        <v>0.91666666666666696</v>
      </c>
      <c r="C792" s="104">
        <v>21.68</v>
      </c>
      <c r="D792" s="106"/>
    </row>
    <row r="793" spans="1:4" x14ac:dyDescent="0.2">
      <c r="A793" s="106">
        <v>40607</v>
      </c>
      <c r="B793" s="105">
        <f t="shared" si="11"/>
        <v>0.95833333333333304</v>
      </c>
      <c r="C793" s="104">
        <v>22.6</v>
      </c>
      <c r="D793" s="106"/>
    </row>
    <row r="794" spans="1:4" x14ac:dyDescent="0.2">
      <c r="A794" s="106">
        <v>40608</v>
      </c>
      <c r="B794" s="105">
        <f t="shared" si="11"/>
        <v>0</v>
      </c>
      <c r="C794" s="104">
        <v>20.75</v>
      </c>
      <c r="D794" s="106"/>
    </row>
    <row r="795" spans="1:4" x14ac:dyDescent="0.2">
      <c r="A795" s="106">
        <v>40608</v>
      </c>
      <c r="B795" s="105">
        <f t="shared" ref="B795:B858" si="12">B771</f>
        <v>4.1666666666666664E-2</v>
      </c>
      <c r="C795" s="104">
        <v>21.64</v>
      </c>
      <c r="D795" s="106"/>
    </row>
    <row r="796" spans="1:4" x14ac:dyDescent="0.2">
      <c r="A796" s="106">
        <v>40608</v>
      </c>
      <c r="B796" s="105">
        <f t="shared" si="12"/>
        <v>8.3333333333333329E-2</v>
      </c>
      <c r="C796" s="104">
        <v>21.64</v>
      </c>
      <c r="D796" s="106"/>
    </row>
    <row r="797" spans="1:4" x14ac:dyDescent="0.2">
      <c r="A797" s="106">
        <v>40608</v>
      </c>
      <c r="B797" s="105">
        <f t="shared" si="12"/>
        <v>0.125</v>
      </c>
      <c r="C797" s="104">
        <v>21.68</v>
      </c>
      <c r="D797" s="106"/>
    </row>
    <row r="798" spans="1:4" x14ac:dyDescent="0.2">
      <c r="A798" s="106">
        <v>40608</v>
      </c>
      <c r="B798" s="105">
        <f t="shared" si="12"/>
        <v>0.16666666666666699</v>
      </c>
      <c r="C798" s="104">
        <v>20.87</v>
      </c>
      <c r="D798" s="106"/>
    </row>
    <row r="799" spans="1:4" x14ac:dyDescent="0.2">
      <c r="A799" s="106">
        <v>40608</v>
      </c>
      <c r="B799" s="105">
        <f t="shared" si="12"/>
        <v>0.20833333333333301</v>
      </c>
      <c r="C799" s="104">
        <v>20.75</v>
      </c>
      <c r="D799" s="106"/>
    </row>
    <row r="800" spans="1:4" x14ac:dyDescent="0.2">
      <c r="A800" s="106">
        <v>40608</v>
      </c>
      <c r="B800" s="105">
        <f t="shared" si="12"/>
        <v>0.25</v>
      </c>
      <c r="C800" s="104">
        <v>20.79</v>
      </c>
      <c r="D800" s="106"/>
    </row>
    <row r="801" spans="1:4" x14ac:dyDescent="0.2">
      <c r="A801" s="106">
        <v>40608</v>
      </c>
      <c r="B801" s="105">
        <f t="shared" si="12"/>
        <v>0.29166666666666702</v>
      </c>
      <c r="C801" s="104">
        <v>19.170000000000002</v>
      </c>
      <c r="D801" s="106"/>
    </row>
    <row r="802" spans="1:4" x14ac:dyDescent="0.2">
      <c r="A802" s="106">
        <v>40608</v>
      </c>
      <c r="B802" s="105">
        <f t="shared" si="12"/>
        <v>0.33333333333333298</v>
      </c>
      <c r="C802" s="104">
        <v>15.28</v>
      </c>
      <c r="D802" s="106"/>
    </row>
    <row r="803" spans="1:4" x14ac:dyDescent="0.2">
      <c r="A803" s="106">
        <v>40608</v>
      </c>
      <c r="B803" s="105">
        <f t="shared" si="12"/>
        <v>0.375</v>
      </c>
      <c r="C803" s="104">
        <v>13.63</v>
      </c>
      <c r="D803" s="106"/>
    </row>
    <row r="804" spans="1:4" x14ac:dyDescent="0.2">
      <c r="A804" s="106">
        <v>40608</v>
      </c>
      <c r="B804" s="105">
        <f t="shared" si="12"/>
        <v>0.41666666666666702</v>
      </c>
      <c r="C804" s="104">
        <v>11.67</v>
      </c>
      <c r="D804" s="106"/>
    </row>
    <row r="805" spans="1:4" x14ac:dyDescent="0.2">
      <c r="A805" s="106">
        <v>40608</v>
      </c>
      <c r="B805" s="105">
        <f t="shared" si="12"/>
        <v>0.45833333333333298</v>
      </c>
      <c r="C805" s="104">
        <v>11.7</v>
      </c>
      <c r="D805" s="106"/>
    </row>
    <row r="806" spans="1:4" x14ac:dyDescent="0.2">
      <c r="A806" s="106">
        <v>40608</v>
      </c>
      <c r="B806" s="105">
        <f t="shared" si="12"/>
        <v>0.5</v>
      </c>
      <c r="C806" s="104">
        <v>6.28</v>
      </c>
      <c r="D806" s="106"/>
    </row>
    <row r="807" spans="1:4" x14ac:dyDescent="0.2">
      <c r="A807" s="106">
        <v>40608</v>
      </c>
      <c r="B807" s="105">
        <f t="shared" si="12"/>
        <v>0.54166666666666696</v>
      </c>
      <c r="C807" s="104">
        <v>6.2</v>
      </c>
      <c r="D807" s="106"/>
    </row>
    <row r="808" spans="1:4" x14ac:dyDescent="0.2">
      <c r="A808" s="106">
        <v>40608</v>
      </c>
      <c r="B808" s="105">
        <f t="shared" si="12"/>
        <v>0.58333333333333304</v>
      </c>
      <c r="C808" s="104">
        <v>5.27</v>
      </c>
      <c r="D808" s="106"/>
    </row>
    <row r="809" spans="1:4" x14ac:dyDescent="0.2">
      <c r="A809" s="106">
        <v>40608</v>
      </c>
      <c r="B809" s="105">
        <f t="shared" si="12"/>
        <v>0.625</v>
      </c>
      <c r="C809" s="104">
        <v>7.89</v>
      </c>
      <c r="D809" s="106"/>
    </row>
    <row r="810" spans="1:4" x14ac:dyDescent="0.2">
      <c r="A810" s="106">
        <v>40608</v>
      </c>
      <c r="B810" s="105">
        <f t="shared" si="12"/>
        <v>0.66666666666666696</v>
      </c>
      <c r="C810" s="104">
        <v>8.86</v>
      </c>
      <c r="D810" s="106"/>
    </row>
    <row r="811" spans="1:4" x14ac:dyDescent="0.2">
      <c r="A811" s="106">
        <v>40608</v>
      </c>
      <c r="B811" s="105">
        <f t="shared" si="12"/>
        <v>0.70833333333333304</v>
      </c>
      <c r="C811" s="104">
        <v>8.86</v>
      </c>
      <c r="D811" s="106"/>
    </row>
    <row r="812" spans="1:4" x14ac:dyDescent="0.2">
      <c r="A812" s="106">
        <v>40608</v>
      </c>
      <c r="B812" s="105">
        <f t="shared" si="12"/>
        <v>0.75</v>
      </c>
      <c r="C812" s="104">
        <v>8.09</v>
      </c>
      <c r="D812" s="106"/>
    </row>
    <row r="813" spans="1:4" x14ac:dyDescent="0.2">
      <c r="A813" s="106">
        <v>40608</v>
      </c>
      <c r="B813" s="105">
        <f t="shared" si="12"/>
        <v>0.79166666666666696</v>
      </c>
      <c r="C813" s="104">
        <v>8.09</v>
      </c>
      <c r="D813" s="106"/>
    </row>
    <row r="814" spans="1:4" x14ac:dyDescent="0.2">
      <c r="A814" s="106">
        <v>40608</v>
      </c>
      <c r="B814" s="105">
        <f t="shared" si="12"/>
        <v>0.83333333333333304</v>
      </c>
      <c r="C814" s="104">
        <v>7.24</v>
      </c>
      <c r="D814" s="106"/>
    </row>
    <row r="815" spans="1:4" x14ac:dyDescent="0.2">
      <c r="A815" s="106">
        <v>40608</v>
      </c>
      <c r="B815" s="105">
        <f t="shared" si="12"/>
        <v>0.875</v>
      </c>
      <c r="C815" s="104">
        <v>7.28</v>
      </c>
      <c r="D815" s="106"/>
    </row>
    <row r="816" spans="1:4" x14ac:dyDescent="0.2">
      <c r="A816" s="106">
        <v>40608</v>
      </c>
      <c r="B816" s="105">
        <f t="shared" si="12"/>
        <v>0.91666666666666696</v>
      </c>
      <c r="C816" s="104">
        <v>7.24</v>
      </c>
      <c r="D816" s="106"/>
    </row>
    <row r="817" spans="1:4" x14ac:dyDescent="0.2">
      <c r="A817" s="106">
        <v>40608</v>
      </c>
      <c r="B817" s="105">
        <f t="shared" si="12"/>
        <v>0.95833333333333304</v>
      </c>
      <c r="C817" s="104">
        <v>6.43</v>
      </c>
      <c r="D817" s="106"/>
    </row>
    <row r="818" spans="1:4" x14ac:dyDescent="0.2">
      <c r="A818" s="106">
        <v>40609</v>
      </c>
      <c r="B818" s="105">
        <f t="shared" si="12"/>
        <v>0</v>
      </c>
      <c r="C818" s="104">
        <v>7.32</v>
      </c>
      <c r="D818" s="106"/>
    </row>
    <row r="819" spans="1:4" x14ac:dyDescent="0.2">
      <c r="A819" s="106">
        <v>40609</v>
      </c>
      <c r="B819" s="105">
        <f t="shared" si="12"/>
        <v>4.1666666666666664E-2</v>
      </c>
      <c r="C819" s="104">
        <v>7.35</v>
      </c>
      <c r="D819" s="106"/>
    </row>
    <row r="820" spans="1:4" x14ac:dyDescent="0.2">
      <c r="A820" s="106">
        <v>40609</v>
      </c>
      <c r="B820" s="105">
        <f t="shared" si="12"/>
        <v>8.3333333333333329E-2</v>
      </c>
      <c r="C820" s="104">
        <v>6.39</v>
      </c>
      <c r="D820" s="106"/>
    </row>
    <row r="821" spans="1:4" x14ac:dyDescent="0.2">
      <c r="A821" s="106">
        <v>40609</v>
      </c>
      <c r="B821" s="105">
        <f t="shared" si="12"/>
        <v>0.125</v>
      </c>
      <c r="C821" s="104">
        <v>5.51</v>
      </c>
      <c r="D821" s="106"/>
    </row>
    <row r="822" spans="1:4" x14ac:dyDescent="0.2">
      <c r="A822" s="106">
        <v>40609</v>
      </c>
      <c r="B822" s="105">
        <f t="shared" si="12"/>
        <v>0.16666666666666699</v>
      </c>
      <c r="C822" s="104">
        <v>3.7</v>
      </c>
      <c r="D822" s="106"/>
    </row>
    <row r="823" spans="1:4" x14ac:dyDescent="0.2">
      <c r="A823" s="106">
        <v>40609</v>
      </c>
      <c r="B823" s="105">
        <f t="shared" si="12"/>
        <v>0.20833333333333301</v>
      </c>
      <c r="C823" s="104">
        <v>3.7</v>
      </c>
      <c r="D823" s="106"/>
    </row>
    <row r="824" spans="1:4" x14ac:dyDescent="0.2">
      <c r="A824" s="106">
        <v>40609</v>
      </c>
      <c r="B824" s="105">
        <f t="shared" si="12"/>
        <v>0.25</v>
      </c>
      <c r="C824" s="104">
        <v>5.58</v>
      </c>
      <c r="D824" s="106"/>
    </row>
    <row r="825" spans="1:4" x14ac:dyDescent="0.2">
      <c r="A825" s="106">
        <v>40609</v>
      </c>
      <c r="B825" s="105">
        <f t="shared" si="12"/>
        <v>0.29166666666666702</v>
      </c>
      <c r="C825" s="104">
        <v>4.62</v>
      </c>
      <c r="D825" s="106"/>
    </row>
    <row r="826" spans="1:4" x14ac:dyDescent="0.2">
      <c r="A826" s="106">
        <v>40609</v>
      </c>
      <c r="B826" s="105">
        <f t="shared" si="12"/>
        <v>0.33333333333333298</v>
      </c>
      <c r="C826" s="104">
        <v>3.66</v>
      </c>
      <c r="D826" s="106"/>
    </row>
    <row r="827" spans="1:4" x14ac:dyDescent="0.2">
      <c r="A827" s="106">
        <v>40609</v>
      </c>
      <c r="B827" s="105">
        <f t="shared" si="12"/>
        <v>0.375</v>
      </c>
      <c r="C827" s="104">
        <v>3.58</v>
      </c>
      <c r="D827" s="106"/>
    </row>
    <row r="828" spans="1:4" x14ac:dyDescent="0.2">
      <c r="A828" s="106">
        <v>40609</v>
      </c>
      <c r="B828" s="105">
        <f t="shared" si="12"/>
        <v>0.41666666666666702</v>
      </c>
      <c r="C828" s="104">
        <v>3.58</v>
      </c>
      <c r="D828" s="106"/>
    </row>
    <row r="829" spans="1:4" x14ac:dyDescent="0.2">
      <c r="A829" s="106">
        <v>40609</v>
      </c>
      <c r="B829" s="105">
        <f t="shared" si="12"/>
        <v>0.45833333333333298</v>
      </c>
      <c r="C829" s="104">
        <v>3.58</v>
      </c>
      <c r="D829" s="106"/>
    </row>
    <row r="830" spans="1:4" x14ac:dyDescent="0.2">
      <c r="A830" s="106">
        <v>40609</v>
      </c>
      <c r="B830" s="105">
        <f t="shared" si="12"/>
        <v>0.5</v>
      </c>
      <c r="C830" s="104">
        <v>3.54</v>
      </c>
      <c r="D830" s="106"/>
    </row>
    <row r="831" spans="1:4" x14ac:dyDescent="0.2">
      <c r="A831" s="106">
        <v>40609</v>
      </c>
      <c r="B831" s="105">
        <f t="shared" si="12"/>
        <v>0.54166666666666696</v>
      </c>
      <c r="C831" s="104">
        <v>3.46</v>
      </c>
      <c r="D831" s="106"/>
    </row>
    <row r="832" spans="1:4" x14ac:dyDescent="0.2">
      <c r="A832" s="106">
        <v>40609</v>
      </c>
      <c r="B832" s="105">
        <f t="shared" si="12"/>
        <v>0.58333333333333304</v>
      </c>
      <c r="C832" s="104">
        <v>3.46</v>
      </c>
      <c r="D832" s="106"/>
    </row>
    <row r="833" spans="1:4" x14ac:dyDescent="0.2">
      <c r="A833" s="106">
        <v>40609</v>
      </c>
      <c r="B833" s="105">
        <f t="shared" si="12"/>
        <v>0.625</v>
      </c>
      <c r="C833" s="104">
        <v>3.46</v>
      </c>
      <c r="D833" s="106"/>
    </row>
    <row r="834" spans="1:4" x14ac:dyDescent="0.2">
      <c r="A834" s="106">
        <v>40609</v>
      </c>
      <c r="B834" s="105">
        <f t="shared" si="12"/>
        <v>0.66666666666666696</v>
      </c>
      <c r="C834" s="104">
        <v>3.46</v>
      </c>
      <c r="D834" s="106"/>
    </row>
    <row r="835" spans="1:4" x14ac:dyDescent="0.2">
      <c r="A835" s="106">
        <v>40609</v>
      </c>
      <c r="B835" s="105">
        <f t="shared" si="12"/>
        <v>0.70833333333333304</v>
      </c>
      <c r="C835" s="104">
        <v>3.46</v>
      </c>
      <c r="D835" s="106"/>
    </row>
    <row r="836" spans="1:4" x14ac:dyDescent="0.2">
      <c r="A836" s="106">
        <v>40609</v>
      </c>
      <c r="B836" s="105">
        <f t="shared" si="12"/>
        <v>0.75</v>
      </c>
      <c r="C836" s="104">
        <v>2.66</v>
      </c>
      <c r="D836" s="106"/>
    </row>
    <row r="837" spans="1:4" x14ac:dyDescent="0.2">
      <c r="A837" s="106">
        <v>40609</v>
      </c>
      <c r="B837" s="105">
        <f t="shared" si="12"/>
        <v>0.79166666666666696</v>
      </c>
      <c r="C837" s="104">
        <v>3.58</v>
      </c>
      <c r="D837" s="106"/>
    </row>
    <row r="838" spans="1:4" x14ac:dyDescent="0.2">
      <c r="A838" s="106">
        <v>40609</v>
      </c>
      <c r="B838" s="105">
        <f t="shared" si="12"/>
        <v>0.83333333333333304</v>
      </c>
      <c r="C838" s="104">
        <v>3.54</v>
      </c>
      <c r="D838" s="106"/>
    </row>
    <row r="839" spans="1:4" x14ac:dyDescent="0.2">
      <c r="A839" s="106">
        <v>40609</v>
      </c>
      <c r="B839" s="105">
        <f t="shared" si="12"/>
        <v>0.875</v>
      </c>
      <c r="C839" s="104">
        <v>3.62</v>
      </c>
      <c r="D839" s="106"/>
    </row>
    <row r="840" spans="1:4" x14ac:dyDescent="0.2">
      <c r="A840" s="106">
        <v>40609</v>
      </c>
      <c r="B840" s="105">
        <f t="shared" si="12"/>
        <v>0.91666666666666696</v>
      </c>
      <c r="C840" s="104">
        <v>2.69</v>
      </c>
      <c r="D840" s="106"/>
    </row>
    <row r="841" spans="1:4" x14ac:dyDescent="0.2">
      <c r="A841" s="106">
        <v>40609</v>
      </c>
      <c r="B841" s="105">
        <f t="shared" si="12"/>
        <v>0.95833333333333304</v>
      </c>
      <c r="C841" s="104">
        <v>3.62</v>
      </c>
      <c r="D841" s="106"/>
    </row>
    <row r="842" spans="1:4" x14ac:dyDescent="0.2">
      <c r="A842" s="106">
        <v>40610</v>
      </c>
      <c r="B842" s="105">
        <f t="shared" si="12"/>
        <v>0</v>
      </c>
      <c r="C842" s="104">
        <v>3.66</v>
      </c>
      <c r="D842" s="106"/>
    </row>
    <row r="843" spans="1:4" x14ac:dyDescent="0.2">
      <c r="A843" s="106">
        <v>40610</v>
      </c>
      <c r="B843" s="105">
        <f t="shared" si="12"/>
        <v>4.1666666666666664E-2</v>
      </c>
      <c r="C843" s="104">
        <v>3.62</v>
      </c>
      <c r="D843" s="106"/>
    </row>
    <row r="844" spans="1:4" x14ac:dyDescent="0.2">
      <c r="A844" s="106">
        <v>40610</v>
      </c>
      <c r="B844" s="105">
        <f t="shared" si="12"/>
        <v>8.3333333333333329E-2</v>
      </c>
      <c r="C844" s="104">
        <v>3.66</v>
      </c>
      <c r="D844" s="106"/>
    </row>
    <row r="845" spans="1:4" x14ac:dyDescent="0.2">
      <c r="A845" s="106">
        <v>40610</v>
      </c>
      <c r="B845" s="105">
        <f t="shared" si="12"/>
        <v>0.125</v>
      </c>
      <c r="C845" s="104">
        <v>3.66</v>
      </c>
      <c r="D845" s="106"/>
    </row>
    <row r="846" spans="1:4" x14ac:dyDescent="0.2">
      <c r="A846" s="106">
        <v>40610</v>
      </c>
      <c r="B846" s="105">
        <f t="shared" si="12"/>
        <v>0.16666666666666699</v>
      </c>
      <c r="C846" s="104">
        <v>3.66</v>
      </c>
      <c r="D846" s="106"/>
    </row>
    <row r="847" spans="1:4" x14ac:dyDescent="0.2">
      <c r="A847" s="106">
        <v>40610</v>
      </c>
      <c r="B847" s="105">
        <f t="shared" si="12"/>
        <v>0.20833333333333301</v>
      </c>
      <c r="C847" s="104">
        <v>3.66</v>
      </c>
      <c r="D847" s="106"/>
    </row>
    <row r="848" spans="1:4" x14ac:dyDescent="0.2">
      <c r="A848" s="106">
        <v>40610</v>
      </c>
      <c r="B848" s="105">
        <f t="shared" si="12"/>
        <v>0.25</v>
      </c>
      <c r="C848" s="104">
        <v>2.77</v>
      </c>
      <c r="D848" s="106"/>
    </row>
    <row r="849" spans="1:4" x14ac:dyDescent="0.2">
      <c r="A849" s="106">
        <v>40610</v>
      </c>
      <c r="B849" s="105">
        <f t="shared" si="12"/>
        <v>0.29166666666666702</v>
      </c>
      <c r="C849" s="104">
        <v>3.66</v>
      </c>
      <c r="D849" s="106"/>
    </row>
    <row r="850" spans="1:4" x14ac:dyDescent="0.2">
      <c r="A850" s="106">
        <v>40610</v>
      </c>
      <c r="B850" s="105">
        <f t="shared" si="12"/>
        <v>0.33333333333333298</v>
      </c>
      <c r="C850" s="104">
        <v>3.66</v>
      </c>
      <c r="D850" s="106"/>
    </row>
    <row r="851" spans="1:4" x14ac:dyDescent="0.2">
      <c r="A851" s="106">
        <v>40610</v>
      </c>
      <c r="B851" s="105">
        <f t="shared" si="12"/>
        <v>0.375</v>
      </c>
      <c r="C851" s="104">
        <v>3.58</v>
      </c>
      <c r="D851" s="106"/>
    </row>
    <row r="852" spans="1:4" x14ac:dyDescent="0.2">
      <c r="A852" s="106">
        <v>40610</v>
      </c>
      <c r="B852" s="105">
        <f t="shared" si="12"/>
        <v>0.41666666666666702</v>
      </c>
      <c r="C852" s="104">
        <v>2.62</v>
      </c>
      <c r="D852" s="106"/>
    </row>
    <row r="853" spans="1:4" x14ac:dyDescent="0.2">
      <c r="A853" s="106">
        <v>40610</v>
      </c>
      <c r="B853" s="105">
        <f t="shared" si="12"/>
        <v>0.45833333333333298</v>
      </c>
      <c r="C853" s="104">
        <v>3.54</v>
      </c>
      <c r="D853" s="106"/>
    </row>
    <row r="854" spans="1:4" x14ac:dyDescent="0.2">
      <c r="A854" s="106">
        <v>40610</v>
      </c>
      <c r="B854" s="105">
        <f t="shared" si="12"/>
        <v>0.5</v>
      </c>
      <c r="C854" s="104">
        <v>2.62</v>
      </c>
      <c r="D854" s="106"/>
    </row>
    <row r="855" spans="1:4" x14ac:dyDescent="0.2">
      <c r="A855" s="106">
        <v>40610</v>
      </c>
      <c r="B855" s="105">
        <f t="shared" si="12"/>
        <v>0.54166666666666696</v>
      </c>
      <c r="C855" s="104">
        <v>3.43</v>
      </c>
      <c r="D855" s="106"/>
    </row>
    <row r="856" spans="1:4" x14ac:dyDescent="0.2">
      <c r="A856" s="106">
        <v>40610</v>
      </c>
      <c r="B856" s="105">
        <f t="shared" si="12"/>
        <v>0.58333333333333304</v>
      </c>
      <c r="C856" s="104">
        <v>3.43</v>
      </c>
      <c r="D856" s="106"/>
    </row>
    <row r="857" spans="1:4" x14ac:dyDescent="0.2">
      <c r="A857" s="106">
        <v>40610</v>
      </c>
      <c r="B857" s="105">
        <f t="shared" si="12"/>
        <v>0.625</v>
      </c>
      <c r="C857" s="104">
        <v>3.43</v>
      </c>
      <c r="D857" s="106"/>
    </row>
    <row r="858" spans="1:4" x14ac:dyDescent="0.2">
      <c r="A858" s="106">
        <v>40610</v>
      </c>
      <c r="B858" s="105">
        <f t="shared" si="12"/>
        <v>0.66666666666666696</v>
      </c>
      <c r="C858" s="104">
        <v>3.39</v>
      </c>
      <c r="D858" s="106"/>
    </row>
    <row r="859" spans="1:4" x14ac:dyDescent="0.2">
      <c r="A859" s="106">
        <v>40610</v>
      </c>
      <c r="B859" s="105">
        <f t="shared" ref="B859:B922" si="13">B835</f>
        <v>0.70833333333333304</v>
      </c>
      <c r="C859" s="104">
        <v>2.58</v>
      </c>
      <c r="D859" s="106"/>
    </row>
    <row r="860" spans="1:4" x14ac:dyDescent="0.2">
      <c r="A860" s="106">
        <v>40610</v>
      </c>
      <c r="B860" s="105">
        <f t="shared" si="13"/>
        <v>0.75</v>
      </c>
      <c r="C860" s="104">
        <v>4.3499999999999996</v>
      </c>
      <c r="D860" s="106"/>
    </row>
    <row r="861" spans="1:4" x14ac:dyDescent="0.2">
      <c r="A861" s="106">
        <v>40610</v>
      </c>
      <c r="B861" s="105">
        <f t="shared" si="13"/>
        <v>0.79166666666666696</v>
      </c>
      <c r="C861" s="104">
        <v>4.3899999999999997</v>
      </c>
      <c r="D861" s="106"/>
    </row>
    <row r="862" spans="1:4" x14ac:dyDescent="0.2">
      <c r="A862" s="106">
        <v>40610</v>
      </c>
      <c r="B862" s="105">
        <f t="shared" si="13"/>
        <v>0.83333333333333304</v>
      </c>
      <c r="C862" s="104">
        <v>5.39</v>
      </c>
      <c r="D862" s="106"/>
    </row>
    <row r="863" spans="1:4" x14ac:dyDescent="0.2">
      <c r="A863" s="106">
        <v>40610</v>
      </c>
      <c r="B863" s="105">
        <f t="shared" si="13"/>
        <v>0.875</v>
      </c>
      <c r="C863" s="104">
        <v>6.28</v>
      </c>
      <c r="D863" s="106"/>
    </row>
    <row r="864" spans="1:4" x14ac:dyDescent="0.2">
      <c r="A864" s="106">
        <v>40610</v>
      </c>
      <c r="B864" s="105">
        <f t="shared" si="13"/>
        <v>0.91666666666666696</v>
      </c>
      <c r="C864" s="104">
        <v>5.39</v>
      </c>
      <c r="D864" s="106"/>
    </row>
    <row r="865" spans="1:4" x14ac:dyDescent="0.2">
      <c r="A865" s="106">
        <v>40610</v>
      </c>
      <c r="B865" s="105">
        <f t="shared" si="13"/>
        <v>0.95833333333333304</v>
      </c>
      <c r="C865" s="104">
        <v>6.35</v>
      </c>
      <c r="D865" s="106"/>
    </row>
    <row r="866" spans="1:4" x14ac:dyDescent="0.2">
      <c r="A866" s="106">
        <v>40611</v>
      </c>
      <c r="B866" s="105">
        <f t="shared" si="13"/>
        <v>0</v>
      </c>
      <c r="C866" s="104">
        <v>5.43</v>
      </c>
      <c r="D866" s="106"/>
    </row>
    <row r="867" spans="1:4" x14ac:dyDescent="0.2">
      <c r="A867" s="106">
        <v>40611</v>
      </c>
      <c r="B867" s="105">
        <f t="shared" si="13"/>
        <v>4.1666666666666664E-2</v>
      </c>
      <c r="C867" s="104">
        <v>4.54</v>
      </c>
      <c r="D867" s="106"/>
    </row>
    <row r="868" spans="1:4" x14ac:dyDescent="0.2">
      <c r="A868" s="106">
        <v>40611</v>
      </c>
      <c r="B868" s="105">
        <f t="shared" si="13"/>
        <v>8.3333333333333329E-2</v>
      </c>
      <c r="C868" s="104">
        <v>5.47</v>
      </c>
      <c r="D868" s="106"/>
    </row>
    <row r="869" spans="1:4" x14ac:dyDescent="0.2">
      <c r="A869" s="106">
        <v>40611</v>
      </c>
      <c r="B869" s="105">
        <f t="shared" si="13"/>
        <v>0.125</v>
      </c>
      <c r="C869" s="104">
        <v>6.43</v>
      </c>
      <c r="D869" s="106"/>
    </row>
    <row r="870" spans="1:4" x14ac:dyDescent="0.2">
      <c r="A870" s="106">
        <v>40611</v>
      </c>
      <c r="B870" s="105">
        <f t="shared" si="13"/>
        <v>0.16666666666666699</v>
      </c>
      <c r="C870" s="104">
        <v>6.39</v>
      </c>
      <c r="D870" s="106"/>
    </row>
    <row r="871" spans="1:4" x14ac:dyDescent="0.2">
      <c r="A871" s="106">
        <v>40611</v>
      </c>
      <c r="B871" s="105">
        <f t="shared" si="13"/>
        <v>0.20833333333333301</v>
      </c>
      <c r="C871" s="104">
        <v>7.28</v>
      </c>
      <c r="D871" s="106"/>
    </row>
    <row r="872" spans="1:4" x14ac:dyDescent="0.2">
      <c r="A872" s="106">
        <v>40611</v>
      </c>
      <c r="B872" s="105">
        <f t="shared" si="13"/>
        <v>0.25</v>
      </c>
      <c r="C872" s="104">
        <v>7.32</v>
      </c>
      <c r="D872" s="106"/>
    </row>
    <row r="873" spans="1:4" x14ac:dyDescent="0.2">
      <c r="A873" s="106">
        <v>40611</v>
      </c>
      <c r="B873" s="105">
        <f t="shared" si="13"/>
        <v>0.29166666666666702</v>
      </c>
      <c r="C873" s="104">
        <v>7.32</v>
      </c>
      <c r="D873" s="106"/>
    </row>
    <row r="874" spans="1:4" x14ac:dyDescent="0.2">
      <c r="A874" s="106">
        <v>40611</v>
      </c>
      <c r="B874" s="105">
        <f t="shared" si="13"/>
        <v>0.33333333333333298</v>
      </c>
      <c r="C874" s="104">
        <v>5.35</v>
      </c>
      <c r="D874" s="106"/>
    </row>
    <row r="875" spans="1:4" x14ac:dyDescent="0.2">
      <c r="A875" s="106">
        <v>40611</v>
      </c>
      <c r="B875" s="105">
        <f t="shared" si="13"/>
        <v>0.375</v>
      </c>
      <c r="C875" s="104">
        <v>8.01</v>
      </c>
      <c r="D875" s="106"/>
    </row>
    <row r="876" spans="1:4" x14ac:dyDescent="0.2">
      <c r="A876" s="106">
        <v>40611</v>
      </c>
      <c r="B876" s="105">
        <f t="shared" si="13"/>
        <v>0.41666666666666702</v>
      </c>
      <c r="C876" s="104">
        <v>8.82</v>
      </c>
      <c r="D876" s="106"/>
    </row>
    <row r="877" spans="1:4" x14ac:dyDescent="0.2">
      <c r="A877" s="106">
        <v>40611</v>
      </c>
      <c r="B877" s="105">
        <f t="shared" si="13"/>
        <v>0.45833333333333298</v>
      </c>
      <c r="C877" s="104">
        <v>9.6999999999999993</v>
      </c>
      <c r="D877" s="106"/>
    </row>
    <row r="878" spans="1:4" x14ac:dyDescent="0.2">
      <c r="A878" s="106">
        <v>40611</v>
      </c>
      <c r="B878" s="105">
        <f t="shared" si="13"/>
        <v>0.5</v>
      </c>
      <c r="C878" s="104">
        <v>12.28</v>
      </c>
      <c r="D878" s="106"/>
    </row>
    <row r="879" spans="1:4" x14ac:dyDescent="0.2">
      <c r="A879" s="106">
        <v>40611</v>
      </c>
      <c r="B879" s="105">
        <f t="shared" si="13"/>
        <v>0.54166666666666696</v>
      </c>
      <c r="C879" s="104">
        <v>11.28</v>
      </c>
      <c r="D879" s="106"/>
    </row>
    <row r="880" spans="1:4" x14ac:dyDescent="0.2">
      <c r="A880" s="106">
        <v>40611</v>
      </c>
      <c r="B880" s="105">
        <f t="shared" si="13"/>
        <v>0.58333333333333304</v>
      </c>
      <c r="C880" s="104">
        <v>11.24</v>
      </c>
      <c r="D880" s="106"/>
    </row>
    <row r="881" spans="1:4" x14ac:dyDescent="0.2">
      <c r="A881" s="106">
        <v>40611</v>
      </c>
      <c r="B881" s="105">
        <f t="shared" si="13"/>
        <v>0.625</v>
      </c>
      <c r="C881" s="104">
        <v>10.28</v>
      </c>
      <c r="D881" s="106"/>
    </row>
    <row r="882" spans="1:4" x14ac:dyDescent="0.2">
      <c r="A882" s="106">
        <v>40611</v>
      </c>
      <c r="B882" s="105">
        <f t="shared" si="13"/>
        <v>0.66666666666666696</v>
      </c>
      <c r="C882" s="104">
        <v>12.13</v>
      </c>
      <c r="D882" s="106"/>
    </row>
    <row r="883" spans="1:4" x14ac:dyDescent="0.2">
      <c r="A883" s="106">
        <v>40611</v>
      </c>
      <c r="B883" s="105">
        <f t="shared" si="13"/>
        <v>0.70833333333333304</v>
      </c>
      <c r="C883" s="104">
        <v>11.2</v>
      </c>
      <c r="D883" s="106"/>
    </row>
    <row r="884" spans="1:4" x14ac:dyDescent="0.2">
      <c r="A884" s="106">
        <v>40611</v>
      </c>
      <c r="B884" s="105">
        <f t="shared" si="13"/>
        <v>0.75</v>
      </c>
      <c r="C884" s="104">
        <v>13.9</v>
      </c>
      <c r="D884" s="106"/>
    </row>
    <row r="885" spans="1:4" x14ac:dyDescent="0.2">
      <c r="A885" s="106">
        <v>40611</v>
      </c>
      <c r="B885" s="105">
        <f t="shared" si="13"/>
        <v>0.79166666666666696</v>
      </c>
      <c r="C885" s="104">
        <v>18.48</v>
      </c>
      <c r="D885" s="106"/>
    </row>
    <row r="886" spans="1:4" x14ac:dyDescent="0.2">
      <c r="A886" s="106">
        <v>40611</v>
      </c>
      <c r="B886" s="105">
        <f t="shared" si="13"/>
        <v>0.83333333333333304</v>
      </c>
      <c r="C886" s="104">
        <v>16.82</v>
      </c>
      <c r="D886" s="106"/>
    </row>
    <row r="887" spans="1:4" x14ac:dyDescent="0.2">
      <c r="A887" s="106">
        <v>40611</v>
      </c>
      <c r="B887" s="105">
        <f t="shared" si="13"/>
        <v>0.875</v>
      </c>
      <c r="C887" s="104">
        <v>17.71</v>
      </c>
      <c r="D887" s="106"/>
    </row>
    <row r="888" spans="1:4" x14ac:dyDescent="0.2">
      <c r="A888" s="106">
        <v>40611</v>
      </c>
      <c r="B888" s="105">
        <f t="shared" si="13"/>
        <v>0.91666666666666696</v>
      </c>
      <c r="C888" s="104">
        <v>17.79</v>
      </c>
      <c r="D888" s="106"/>
    </row>
    <row r="889" spans="1:4" x14ac:dyDescent="0.2">
      <c r="A889" s="106">
        <v>40611</v>
      </c>
      <c r="B889" s="105">
        <f t="shared" si="13"/>
        <v>0.95833333333333304</v>
      </c>
      <c r="C889" s="104">
        <v>20.48</v>
      </c>
      <c r="D889" s="106"/>
    </row>
    <row r="890" spans="1:4" x14ac:dyDescent="0.2">
      <c r="A890" s="106">
        <v>40612</v>
      </c>
      <c r="B890" s="105">
        <f t="shared" si="13"/>
        <v>0</v>
      </c>
      <c r="C890" s="104">
        <v>21.41</v>
      </c>
      <c r="D890" s="106"/>
    </row>
    <row r="891" spans="1:4" x14ac:dyDescent="0.2">
      <c r="A891" s="106">
        <v>40612</v>
      </c>
      <c r="B891" s="105">
        <f t="shared" si="13"/>
        <v>4.1666666666666664E-2</v>
      </c>
      <c r="C891" s="104">
        <v>20.440000000000001</v>
      </c>
      <c r="D891" s="106"/>
    </row>
    <row r="892" spans="1:4" x14ac:dyDescent="0.2">
      <c r="A892" s="106">
        <v>40612</v>
      </c>
      <c r="B892" s="105">
        <f t="shared" si="13"/>
        <v>8.3333333333333329E-2</v>
      </c>
      <c r="C892" s="104">
        <v>21.29</v>
      </c>
      <c r="D892" s="106"/>
    </row>
    <row r="893" spans="1:4" x14ac:dyDescent="0.2">
      <c r="A893" s="106">
        <v>40612</v>
      </c>
      <c r="B893" s="105">
        <f t="shared" si="13"/>
        <v>0.125</v>
      </c>
      <c r="C893" s="104">
        <v>21.37</v>
      </c>
      <c r="D893" s="106"/>
    </row>
    <row r="894" spans="1:4" x14ac:dyDescent="0.2">
      <c r="A894" s="106">
        <v>40612</v>
      </c>
      <c r="B894" s="105">
        <f t="shared" si="13"/>
        <v>0.16666666666666699</v>
      </c>
      <c r="C894" s="104">
        <v>22.21</v>
      </c>
      <c r="D894" s="106"/>
    </row>
    <row r="895" spans="1:4" x14ac:dyDescent="0.2">
      <c r="A895" s="106">
        <v>40612</v>
      </c>
      <c r="B895" s="105">
        <f t="shared" si="13"/>
        <v>0.20833333333333301</v>
      </c>
      <c r="C895" s="104">
        <v>26.72</v>
      </c>
      <c r="D895" s="106"/>
    </row>
    <row r="896" spans="1:4" x14ac:dyDescent="0.2">
      <c r="A896" s="106">
        <v>40612</v>
      </c>
      <c r="B896" s="105">
        <f t="shared" si="13"/>
        <v>0.25</v>
      </c>
      <c r="C896" s="104">
        <v>29.72</v>
      </c>
      <c r="D896" s="106"/>
    </row>
    <row r="897" spans="1:4" x14ac:dyDescent="0.2">
      <c r="A897" s="106">
        <v>40612</v>
      </c>
      <c r="B897" s="105">
        <f t="shared" si="13"/>
        <v>0.29166666666666702</v>
      </c>
      <c r="C897" s="104">
        <v>33.229999999999997</v>
      </c>
      <c r="D897" s="106"/>
    </row>
    <row r="898" spans="1:4" x14ac:dyDescent="0.2">
      <c r="A898" s="106">
        <v>40612</v>
      </c>
      <c r="B898" s="105">
        <f t="shared" si="13"/>
        <v>0.33333333333333298</v>
      </c>
      <c r="C898" s="104">
        <v>29.38</v>
      </c>
      <c r="D898" s="106"/>
    </row>
    <row r="899" spans="1:4" x14ac:dyDescent="0.2">
      <c r="A899" s="106">
        <v>40612</v>
      </c>
      <c r="B899" s="105">
        <f t="shared" si="13"/>
        <v>0.375</v>
      </c>
      <c r="C899" s="104">
        <v>29.53</v>
      </c>
      <c r="D899" s="106"/>
    </row>
    <row r="900" spans="1:4" x14ac:dyDescent="0.2">
      <c r="A900" s="106">
        <v>40612</v>
      </c>
      <c r="B900" s="105">
        <f t="shared" si="13"/>
        <v>0.41666666666666702</v>
      </c>
      <c r="C900" s="104">
        <v>28.99</v>
      </c>
      <c r="D900" s="106"/>
    </row>
    <row r="901" spans="1:4" x14ac:dyDescent="0.2">
      <c r="A901" s="106">
        <v>40612</v>
      </c>
      <c r="B901" s="105">
        <f t="shared" si="13"/>
        <v>0.45833333333333298</v>
      </c>
      <c r="C901" s="104">
        <v>25.76</v>
      </c>
      <c r="D901" s="106"/>
    </row>
    <row r="902" spans="1:4" x14ac:dyDescent="0.2">
      <c r="A902" s="106">
        <v>40612</v>
      </c>
      <c r="B902" s="105">
        <f t="shared" si="13"/>
        <v>0.5</v>
      </c>
      <c r="C902" s="104">
        <v>27.18</v>
      </c>
      <c r="D902" s="106"/>
    </row>
    <row r="903" spans="1:4" x14ac:dyDescent="0.2">
      <c r="A903" s="106">
        <v>40612</v>
      </c>
      <c r="B903" s="105">
        <f t="shared" si="13"/>
        <v>0.54166666666666696</v>
      </c>
      <c r="C903" s="104">
        <v>26.91</v>
      </c>
      <c r="D903" s="106"/>
    </row>
    <row r="904" spans="1:4" x14ac:dyDescent="0.2">
      <c r="A904" s="106">
        <v>40612</v>
      </c>
      <c r="B904" s="105">
        <f t="shared" si="13"/>
        <v>0.58333333333333304</v>
      </c>
      <c r="C904" s="104">
        <v>26.99</v>
      </c>
      <c r="D904" s="106"/>
    </row>
    <row r="905" spans="1:4" x14ac:dyDescent="0.2">
      <c r="A905" s="106">
        <v>40612</v>
      </c>
      <c r="B905" s="105">
        <f t="shared" si="13"/>
        <v>0.625</v>
      </c>
      <c r="C905" s="104">
        <v>28.68</v>
      </c>
      <c r="D905" s="106"/>
    </row>
    <row r="906" spans="1:4" x14ac:dyDescent="0.2">
      <c r="A906" s="106">
        <v>40612</v>
      </c>
      <c r="B906" s="105">
        <f t="shared" si="13"/>
        <v>0.66666666666666696</v>
      </c>
      <c r="C906" s="104">
        <v>26.03</v>
      </c>
      <c r="D906" s="106"/>
    </row>
    <row r="907" spans="1:4" x14ac:dyDescent="0.2">
      <c r="A907" s="106">
        <v>40612</v>
      </c>
      <c r="B907" s="105">
        <f t="shared" si="13"/>
        <v>0.70833333333333304</v>
      </c>
      <c r="C907" s="104">
        <v>28.72</v>
      </c>
      <c r="D907" s="106"/>
    </row>
    <row r="908" spans="1:4" x14ac:dyDescent="0.2">
      <c r="A908" s="106">
        <v>40612</v>
      </c>
      <c r="B908" s="105">
        <f t="shared" si="13"/>
        <v>0.75</v>
      </c>
      <c r="C908" s="104">
        <v>28.11</v>
      </c>
      <c r="D908" s="106"/>
    </row>
    <row r="909" spans="1:4" x14ac:dyDescent="0.2">
      <c r="A909" s="106">
        <v>40612</v>
      </c>
      <c r="B909" s="105">
        <f t="shared" si="13"/>
        <v>0.79166666666666696</v>
      </c>
      <c r="C909" s="104">
        <v>28.18</v>
      </c>
      <c r="D909" s="106"/>
    </row>
    <row r="910" spans="1:4" x14ac:dyDescent="0.2">
      <c r="A910" s="106">
        <v>40612</v>
      </c>
      <c r="B910" s="105">
        <f t="shared" si="13"/>
        <v>0.83333333333333304</v>
      </c>
      <c r="C910" s="104">
        <v>29.14</v>
      </c>
      <c r="D910" s="106"/>
    </row>
    <row r="911" spans="1:4" x14ac:dyDescent="0.2">
      <c r="A911" s="106">
        <v>40612</v>
      </c>
      <c r="B911" s="105">
        <f t="shared" si="13"/>
        <v>0.875</v>
      </c>
      <c r="C911" s="104">
        <v>29.11</v>
      </c>
      <c r="D911" s="106"/>
    </row>
    <row r="912" spans="1:4" x14ac:dyDescent="0.2">
      <c r="A912" s="106">
        <v>40612</v>
      </c>
      <c r="B912" s="105">
        <f t="shared" si="13"/>
        <v>0.91666666666666696</v>
      </c>
      <c r="C912" s="104">
        <v>28.45</v>
      </c>
      <c r="D912" s="106"/>
    </row>
    <row r="913" spans="1:4" x14ac:dyDescent="0.2">
      <c r="A913" s="106">
        <v>40612</v>
      </c>
      <c r="B913" s="105">
        <f t="shared" si="13"/>
        <v>0.95833333333333304</v>
      </c>
      <c r="C913" s="104">
        <v>28.53</v>
      </c>
      <c r="D913" s="106"/>
    </row>
    <row r="914" spans="1:4" x14ac:dyDescent="0.2">
      <c r="A914" s="106">
        <v>40613</v>
      </c>
      <c r="B914" s="105">
        <f t="shared" si="13"/>
        <v>0</v>
      </c>
      <c r="C914" s="104">
        <v>27.64</v>
      </c>
      <c r="D914" s="106"/>
    </row>
    <row r="915" spans="1:4" x14ac:dyDescent="0.2">
      <c r="A915" s="106">
        <v>40613</v>
      </c>
      <c r="B915" s="105">
        <f t="shared" si="13"/>
        <v>4.1666666666666664E-2</v>
      </c>
      <c r="C915" s="104">
        <v>25.87</v>
      </c>
      <c r="D915" s="106"/>
    </row>
    <row r="916" spans="1:4" x14ac:dyDescent="0.2">
      <c r="A916" s="106">
        <v>40613</v>
      </c>
      <c r="B916" s="105">
        <f t="shared" si="13"/>
        <v>8.3333333333333329E-2</v>
      </c>
      <c r="C916" s="104">
        <v>23.22</v>
      </c>
      <c r="D916" s="106"/>
    </row>
    <row r="917" spans="1:4" x14ac:dyDescent="0.2">
      <c r="A917" s="106">
        <v>40613</v>
      </c>
      <c r="B917" s="105">
        <f t="shared" si="13"/>
        <v>0.125</v>
      </c>
      <c r="C917" s="104">
        <v>24.95</v>
      </c>
      <c r="D917" s="106"/>
    </row>
    <row r="918" spans="1:4" x14ac:dyDescent="0.2">
      <c r="A918" s="106">
        <v>40613</v>
      </c>
      <c r="B918" s="105">
        <f t="shared" si="13"/>
        <v>0.16666666666666699</v>
      </c>
      <c r="C918" s="104">
        <v>26.87</v>
      </c>
      <c r="D918" s="106"/>
    </row>
    <row r="919" spans="1:4" x14ac:dyDescent="0.2">
      <c r="A919" s="106">
        <v>40613</v>
      </c>
      <c r="B919" s="105">
        <f t="shared" si="13"/>
        <v>0.20833333333333301</v>
      </c>
      <c r="C919" s="104">
        <v>26.8</v>
      </c>
      <c r="D919" s="106"/>
    </row>
    <row r="920" spans="1:4" x14ac:dyDescent="0.2">
      <c r="A920" s="106">
        <v>40613</v>
      </c>
      <c r="B920" s="105">
        <f t="shared" si="13"/>
        <v>0.25</v>
      </c>
      <c r="C920" s="104">
        <v>30.41</v>
      </c>
      <c r="D920" s="106"/>
    </row>
    <row r="921" spans="1:4" x14ac:dyDescent="0.2">
      <c r="A921" s="106">
        <v>40613</v>
      </c>
      <c r="B921" s="105">
        <f t="shared" si="13"/>
        <v>0.29166666666666702</v>
      </c>
      <c r="C921" s="104">
        <v>29.68</v>
      </c>
      <c r="D921" s="106"/>
    </row>
    <row r="922" spans="1:4" x14ac:dyDescent="0.2">
      <c r="A922" s="106">
        <v>40613</v>
      </c>
      <c r="B922" s="105">
        <f t="shared" si="13"/>
        <v>0.33333333333333298</v>
      </c>
      <c r="C922" s="104">
        <v>28.68</v>
      </c>
      <c r="D922" s="106"/>
    </row>
    <row r="923" spans="1:4" x14ac:dyDescent="0.2">
      <c r="A923" s="106">
        <v>40613</v>
      </c>
      <c r="B923" s="105">
        <f t="shared" ref="B923:B986" si="14">B899</f>
        <v>0.375</v>
      </c>
      <c r="C923" s="104">
        <v>31.92</v>
      </c>
      <c r="D923" s="106"/>
    </row>
    <row r="924" spans="1:4" x14ac:dyDescent="0.2">
      <c r="A924" s="106">
        <v>40613</v>
      </c>
      <c r="B924" s="105">
        <f t="shared" si="14"/>
        <v>0.41666666666666702</v>
      </c>
      <c r="C924" s="104">
        <v>30.34</v>
      </c>
      <c r="D924" s="106"/>
    </row>
    <row r="925" spans="1:4" x14ac:dyDescent="0.2">
      <c r="A925" s="106">
        <v>40613</v>
      </c>
      <c r="B925" s="105">
        <f t="shared" si="14"/>
        <v>0.45833333333333298</v>
      </c>
      <c r="C925" s="104">
        <v>29.22</v>
      </c>
      <c r="D925" s="106"/>
    </row>
    <row r="926" spans="1:4" x14ac:dyDescent="0.2">
      <c r="A926" s="106">
        <v>40613</v>
      </c>
      <c r="B926" s="105">
        <f t="shared" si="14"/>
        <v>0.5</v>
      </c>
      <c r="C926" s="104">
        <v>27.95</v>
      </c>
      <c r="D926" s="106"/>
    </row>
    <row r="927" spans="1:4" x14ac:dyDescent="0.2">
      <c r="A927" s="106">
        <v>40613</v>
      </c>
      <c r="B927" s="105">
        <f t="shared" si="14"/>
        <v>0.54166666666666696</v>
      </c>
      <c r="C927" s="104">
        <v>28.14</v>
      </c>
      <c r="D927" s="106"/>
    </row>
    <row r="928" spans="1:4" x14ac:dyDescent="0.2">
      <c r="A928" s="106">
        <v>40613</v>
      </c>
      <c r="B928" s="105">
        <f t="shared" si="14"/>
        <v>0.58333333333333304</v>
      </c>
      <c r="C928" s="104">
        <v>28.03</v>
      </c>
      <c r="D928" s="106"/>
    </row>
    <row r="929" spans="1:4" x14ac:dyDescent="0.2">
      <c r="A929" s="106">
        <v>40613</v>
      </c>
      <c r="B929" s="105">
        <f t="shared" si="14"/>
        <v>0.625</v>
      </c>
      <c r="C929" s="104">
        <v>25.56</v>
      </c>
      <c r="D929" s="106"/>
    </row>
    <row r="930" spans="1:4" x14ac:dyDescent="0.2">
      <c r="A930" s="106">
        <v>40613</v>
      </c>
      <c r="B930" s="105">
        <f t="shared" si="14"/>
        <v>0.66666666666666696</v>
      </c>
      <c r="C930" s="104">
        <v>24.87</v>
      </c>
      <c r="D930" s="106"/>
    </row>
    <row r="931" spans="1:4" x14ac:dyDescent="0.2">
      <c r="A931" s="106">
        <v>40613</v>
      </c>
      <c r="B931" s="105">
        <f t="shared" si="14"/>
        <v>0.70833333333333304</v>
      </c>
      <c r="C931" s="104">
        <v>24.68</v>
      </c>
      <c r="D931" s="106"/>
    </row>
    <row r="932" spans="1:4" x14ac:dyDescent="0.2">
      <c r="A932" s="106">
        <v>40613</v>
      </c>
      <c r="B932" s="105">
        <f t="shared" si="14"/>
        <v>0.75</v>
      </c>
      <c r="C932" s="104">
        <v>23.75</v>
      </c>
      <c r="D932" s="106"/>
    </row>
    <row r="933" spans="1:4" x14ac:dyDescent="0.2">
      <c r="A933" s="106">
        <v>40613</v>
      </c>
      <c r="B933" s="105">
        <f t="shared" si="14"/>
        <v>0.79166666666666696</v>
      </c>
      <c r="C933" s="104">
        <v>21.37</v>
      </c>
      <c r="D933" s="106"/>
    </row>
    <row r="934" spans="1:4" x14ac:dyDescent="0.2">
      <c r="A934" s="106">
        <v>40613</v>
      </c>
      <c r="B934" s="105">
        <f t="shared" si="14"/>
        <v>0.83333333333333304</v>
      </c>
      <c r="C934" s="104">
        <v>22.18</v>
      </c>
      <c r="D934" s="106"/>
    </row>
    <row r="935" spans="1:4" x14ac:dyDescent="0.2">
      <c r="A935" s="106">
        <v>40613</v>
      </c>
      <c r="B935" s="105">
        <f t="shared" si="14"/>
        <v>0.875</v>
      </c>
      <c r="C935" s="104">
        <v>21.25</v>
      </c>
      <c r="D935" s="106"/>
    </row>
    <row r="936" spans="1:4" x14ac:dyDescent="0.2">
      <c r="A936" s="106">
        <v>40613</v>
      </c>
      <c r="B936" s="105">
        <f t="shared" si="14"/>
        <v>0.91666666666666696</v>
      </c>
      <c r="C936" s="104">
        <v>22.14</v>
      </c>
      <c r="D936" s="106"/>
    </row>
    <row r="937" spans="1:4" x14ac:dyDescent="0.2">
      <c r="A937" s="106">
        <v>40613</v>
      </c>
      <c r="B937" s="105">
        <f t="shared" si="14"/>
        <v>0.95833333333333304</v>
      </c>
      <c r="C937" s="104">
        <v>24.06</v>
      </c>
      <c r="D937" s="106"/>
    </row>
    <row r="938" spans="1:4" x14ac:dyDescent="0.2">
      <c r="A938" s="106">
        <v>40614</v>
      </c>
      <c r="B938" s="105">
        <f t="shared" si="14"/>
        <v>0</v>
      </c>
      <c r="C938" s="104">
        <v>24.91</v>
      </c>
      <c r="D938" s="106"/>
    </row>
    <row r="939" spans="1:4" x14ac:dyDescent="0.2">
      <c r="A939" s="106">
        <v>40614</v>
      </c>
      <c r="B939" s="105">
        <f t="shared" si="14"/>
        <v>4.1666666666666664E-2</v>
      </c>
      <c r="C939" s="104">
        <v>23.06</v>
      </c>
      <c r="D939" s="106"/>
    </row>
    <row r="940" spans="1:4" x14ac:dyDescent="0.2">
      <c r="A940" s="106">
        <v>40614</v>
      </c>
      <c r="B940" s="105">
        <f t="shared" si="14"/>
        <v>8.3333333333333329E-2</v>
      </c>
      <c r="C940" s="104">
        <v>24.95</v>
      </c>
      <c r="D940" s="106"/>
    </row>
    <row r="941" spans="1:4" x14ac:dyDescent="0.2">
      <c r="A941" s="106">
        <v>40614</v>
      </c>
      <c r="B941" s="105">
        <f t="shared" si="14"/>
        <v>0.125</v>
      </c>
      <c r="C941" s="104">
        <v>26.57</v>
      </c>
      <c r="D941" s="106"/>
    </row>
    <row r="942" spans="1:4" x14ac:dyDescent="0.2">
      <c r="A942" s="106">
        <v>40614</v>
      </c>
      <c r="B942" s="105">
        <f t="shared" si="14"/>
        <v>0.16666666666666699</v>
      </c>
      <c r="C942" s="104">
        <v>24.1</v>
      </c>
      <c r="D942" s="106"/>
    </row>
    <row r="943" spans="1:4" x14ac:dyDescent="0.2">
      <c r="A943" s="106">
        <v>40614</v>
      </c>
      <c r="B943" s="105">
        <f t="shared" si="14"/>
        <v>0.20833333333333301</v>
      </c>
      <c r="C943" s="104">
        <v>25.02</v>
      </c>
      <c r="D943" s="106"/>
    </row>
    <row r="944" spans="1:4" x14ac:dyDescent="0.2">
      <c r="A944" s="106">
        <v>40614</v>
      </c>
      <c r="B944" s="105">
        <f t="shared" si="14"/>
        <v>0.25</v>
      </c>
      <c r="C944" s="104">
        <v>24.99</v>
      </c>
      <c r="D944" s="106"/>
    </row>
    <row r="945" spans="1:4" x14ac:dyDescent="0.2">
      <c r="A945" s="106">
        <v>40614</v>
      </c>
      <c r="B945" s="105">
        <f t="shared" si="14"/>
        <v>0.29166666666666702</v>
      </c>
      <c r="C945" s="104">
        <v>24.91</v>
      </c>
      <c r="D945" s="106"/>
    </row>
    <row r="946" spans="1:4" x14ac:dyDescent="0.2">
      <c r="A946" s="106">
        <v>40614</v>
      </c>
      <c r="B946" s="105">
        <f t="shared" si="14"/>
        <v>0.33333333333333298</v>
      </c>
      <c r="C946" s="104">
        <v>22.18</v>
      </c>
      <c r="D946" s="106"/>
    </row>
    <row r="947" spans="1:4" x14ac:dyDescent="0.2">
      <c r="A947" s="106">
        <v>40614</v>
      </c>
      <c r="B947" s="105">
        <f t="shared" si="14"/>
        <v>0.375</v>
      </c>
      <c r="C947" s="104">
        <v>23.14</v>
      </c>
      <c r="D947" s="106"/>
    </row>
    <row r="948" spans="1:4" x14ac:dyDescent="0.2">
      <c r="A948" s="106">
        <v>40614</v>
      </c>
      <c r="B948" s="105">
        <f t="shared" si="14"/>
        <v>0.41666666666666702</v>
      </c>
      <c r="C948" s="104">
        <v>24.95</v>
      </c>
      <c r="D948" s="106"/>
    </row>
    <row r="949" spans="1:4" x14ac:dyDescent="0.2">
      <c r="A949" s="106">
        <v>40614</v>
      </c>
      <c r="B949" s="105">
        <f t="shared" si="14"/>
        <v>0.45833333333333298</v>
      </c>
      <c r="C949" s="104">
        <v>23.99</v>
      </c>
      <c r="D949" s="106"/>
    </row>
    <row r="950" spans="1:4" x14ac:dyDescent="0.2">
      <c r="A950" s="106">
        <v>40614</v>
      </c>
      <c r="B950" s="105">
        <f t="shared" si="14"/>
        <v>0.5</v>
      </c>
      <c r="C950" s="104">
        <v>22.25</v>
      </c>
      <c r="D950" s="106"/>
    </row>
    <row r="951" spans="1:4" x14ac:dyDescent="0.2">
      <c r="A951" s="106">
        <v>40614</v>
      </c>
      <c r="B951" s="105">
        <f t="shared" si="14"/>
        <v>0.54166666666666696</v>
      </c>
      <c r="C951" s="104">
        <v>22.41</v>
      </c>
      <c r="D951" s="106"/>
    </row>
    <row r="952" spans="1:4" x14ac:dyDescent="0.2">
      <c r="A952" s="106">
        <v>40614</v>
      </c>
      <c r="B952" s="105">
        <f t="shared" si="14"/>
        <v>0.58333333333333304</v>
      </c>
      <c r="C952" s="104">
        <v>24.14</v>
      </c>
      <c r="D952" s="106"/>
    </row>
    <row r="953" spans="1:4" x14ac:dyDescent="0.2">
      <c r="A953" s="106">
        <v>40614</v>
      </c>
      <c r="B953" s="105">
        <f t="shared" si="14"/>
        <v>0.625</v>
      </c>
      <c r="C953" s="104">
        <v>23.91</v>
      </c>
      <c r="D953" s="106"/>
    </row>
    <row r="954" spans="1:4" x14ac:dyDescent="0.2">
      <c r="A954" s="106">
        <v>40614</v>
      </c>
      <c r="B954" s="105">
        <f t="shared" si="14"/>
        <v>0.66666666666666696</v>
      </c>
      <c r="C954" s="104">
        <v>21.33</v>
      </c>
      <c r="D954" s="106"/>
    </row>
    <row r="955" spans="1:4" x14ac:dyDescent="0.2">
      <c r="A955" s="106">
        <v>40614</v>
      </c>
      <c r="B955" s="105">
        <f t="shared" si="14"/>
        <v>0.70833333333333304</v>
      </c>
      <c r="C955" s="104">
        <v>24.06</v>
      </c>
      <c r="D955" s="106"/>
    </row>
    <row r="956" spans="1:4" x14ac:dyDescent="0.2">
      <c r="A956" s="106">
        <v>40614</v>
      </c>
      <c r="B956" s="105">
        <f t="shared" si="14"/>
        <v>0.75</v>
      </c>
      <c r="C956" s="104">
        <v>21.37</v>
      </c>
      <c r="D956" s="106"/>
    </row>
    <row r="957" spans="1:4" x14ac:dyDescent="0.2">
      <c r="A957" s="106">
        <v>40614</v>
      </c>
      <c r="B957" s="105">
        <f t="shared" si="14"/>
        <v>0.79166666666666696</v>
      </c>
      <c r="C957" s="104">
        <v>20.52</v>
      </c>
      <c r="D957" s="106"/>
    </row>
    <row r="958" spans="1:4" x14ac:dyDescent="0.2">
      <c r="A958" s="106">
        <v>40614</v>
      </c>
      <c r="B958" s="105">
        <f t="shared" si="14"/>
        <v>0.83333333333333304</v>
      </c>
      <c r="C958" s="104">
        <v>22.21</v>
      </c>
      <c r="D958" s="106"/>
    </row>
    <row r="959" spans="1:4" x14ac:dyDescent="0.2">
      <c r="A959" s="106">
        <v>40614</v>
      </c>
      <c r="B959" s="105">
        <f t="shared" si="14"/>
        <v>0.875</v>
      </c>
      <c r="C959" s="104">
        <v>22.37</v>
      </c>
      <c r="D959" s="106"/>
    </row>
    <row r="960" spans="1:4" x14ac:dyDescent="0.2">
      <c r="A960" s="106">
        <v>40614</v>
      </c>
      <c r="B960" s="105">
        <f t="shared" si="14"/>
        <v>0.91666666666666696</v>
      </c>
      <c r="C960" s="104">
        <v>23.18</v>
      </c>
      <c r="D960" s="106"/>
    </row>
    <row r="961" spans="1:4" x14ac:dyDescent="0.2">
      <c r="A961" s="106">
        <v>40614</v>
      </c>
      <c r="B961" s="105">
        <f t="shared" si="14"/>
        <v>0.95833333333333304</v>
      </c>
      <c r="C961" s="104">
        <v>24.95</v>
      </c>
      <c r="D961" s="106"/>
    </row>
    <row r="962" spans="1:4" x14ac:dyDescent="0.2">
      <c r="A962" s="106">
        <v>40615</v>
      </c>
      <c r="B962" s="105">
        <f t="shared" si="14"/>
        <v>0</v>
      </c>
      <c r="C962" s="104">
        <v>22.25</v>
      </c>
      <c r="D962" s="106"/>
    </row>
    <row r="963" spans="1:4" x14ac:dyDescent="0.2">
      <c r="A963" s="106">
        <v>40615</v>
      </c>
      <c r="B963" s="105">
        <f t="shared" si="14"/>
        <v>4.1666666666666664E-2</v>
      </c>
      <c r="C963" s="104">
        <v>21.6</v>
      </c>
      <c r="D963" s="106"/>
    </row>
    <row r="964" spans="1:4" x14ac:dyDescent="0.2">
      <c r="A964" s="106">
        <v>40615</v>
      </c>
      <c r="B964" s="105">
        <f t="shared" si="14"/>
        <v>8.3333333333333329E-2</v>
      </c>
      <c r="C964" s="104">
        <v>19.75</v>
      </c>
      <c r="D964" s="106"/>
    </row>
    <row r="965" spans="1:4" x14ac:dyDescent="0.2">
      <c r="A965" s="106">
        <v>40615</v>
      </c>
      <c r="B965" s="105">
        <f t="shared" si="14"/>
        <v>0.125</v>
      </c>
      <c r="C965" s="104">
        <v>20.71</v>
      </c>
      <c r="D965" s="106"/>
    </row>
    <row r="966" spans="1:4" x14ac:dyDescent="0.2">
      <c r="A966" s="106">
        <v>40615</v>
      </c>
      <c r="B966" s="105">
        <f t="shared" si="14"/>
        <v>0.16666666666666699</v>
      </c>
      <c r="C966" s="104">
        <v>20.56</v>
      </c>
      <c r="D966" s="106"/>
    </row>
    <row r="967" spans="1:4" x14ac:dyDescent="0.2">
      <c r="A967" s="106">
        <v>40615</v>
      </c>
      <c r="B967" s="105">
        <f t="shared" si="14"/>
        <v>0.20833333333333301</v>
      </c>
      <c r="C967" s="104">
        <v>20.6</v>
      </c>
      <c r="D967" s="106"/>
    </row>
    <row r="968" spans="1:4" x14ac:dyDescent="0.2">
      <c r="A968" s="106">
        <v>40615</v>
      </c>
      <c r="B968" s="105">
        <f t="shared" si="14"/>
        <v>0.25</v>
      </c>
      <c r="C968" s="104">
        <v>18.75</v>
      </c>
      <c r="D968" s="106"/>
    </row>
    <row r="969" spans="1:4" x14ac:dyDescent="0.2">
      <c r="A969" s="106">
        <v>40615</v>
      </c>
      <c r="B969" s="105">
        <f t="shared" si="14"/>
        <v>0.29166666666666702</v>
      </c>
      <c r="C969" s="104">
        <v>18.79</v>
      </c>
      <c r="D969" s="106"/>
    </row>
    <row r="970" spans="1:4" x14ac:dyDescent="0.2">
      <c r="A970" s="106">
        <v>40615</v>
      </c>
      <c r="B970" s="105">
        <f t="shared" si="14"/>
        <v>0.33333333333333298</v>
      </c>
      <c r="C970" s="104">
        <v>18.79</v>
      </c>
      <c r="D970" s="106"/>
    </row>
    <row r="971" spans="1:4" x14ac:dyDescent="0.2">
      <c r="A971" s="106">
        <v>40615</v>
      </c>
      <c r="B971" s="105">
        <f t="shared" si="14"/>
        <v>0.375</v>
      </c>
      <c r="C971" s="104">
        <v>18.63</v>
      </c>
      <c r="D971" s="106"/>
    </row>
    <row r="972" spans="1:4" x14ac:dyDescent="0.2">
      <c r="A972" s="106">
        <v>40615</v>
      </c>
      <c r="B972" s="105">
        <f t="shared" si="14"/>
        <v>0.41666666666666702</v>
      </c>
      <c r="C972" s="104">
        <v>19.559999999999999</v>
      </c>
      <c r="D972" s="106"/>
    </row>
    <row r="973" spans="1:4" x14ac:dyDescent="0.2">
      <c r="A973" s="106">
        <v>40615</v>
      </c>
      <c r="B973" s="105">
        <f t="shared" si="14"/>
        <v>0.45833333333333298</v>
      </c>
      <c r="C973" s="104">
        <v>18.670000000000002</v>
      </c>
      <c r="D973" s="106"/>
    </row>
    <row r="974" spans="1:4" x14ac:dyDescent="0.2">
      <c r="A974" s="106">
        <v>40615</v>
      </c>
      <c r="B974" s="105">
        <f t="shared" si="14"/>
        <v>0.5</v>
      </c>
      <c r="C974" s="104">
        <v>17.79</v>
      </c>
      <c r="D974" s="106"/>
    </row>
    <row r="975" spans="1:4" x14ac:dyDescent="0.2">
      <c r="A975" s="106">
        <v>40615</v>
      </c>
      <c r="B975" s="105">
        <f t="shared" si="14"/>
        <v>0.54166666666666696</v>
      </c>
      <c r="C975" s="104">
        <v>19.600000000000001</v>
      </c>
      <c r="D975" s="106"/>
    </row>
    <row r="976" spans="1:4" x14ac:dyDescent="0.2">
      <c r="A976" s="106">
        <v>40615</v>
      </c>
      <c r="B976" s="105">
        <f t="shared" si="14"/>
        <v>0.58333333333333304</v>
      </c>
      <c r="C976" s="104">
        <v>19.25</v>
      </c>
      <c r="D976" s="106"/>
    </row>
    <row r="977" spans="1:4" x14ac:dyDescent="0.2">
      <c r="A977" s="106">
        <v>40615</v>
      </c>
      <c r="B977" s="105">
        <f t="shared" si="14"/>
        <v>0.625</v>
      </c>
      <c r="C977" s="104">
        <v>18.440000000000001</v>
      </c>
      <c r="D977" s="106"/>
    </row>
    <row r="978" spans="1:4" x14ac:dyDescent="0.2">
      <c r="A978" s="106">
        <v>40615</v>
      </c>
      <c r="B978" s="105">
        <f t="shared" si="14"/>
        <v>0.66666666666666696</v>
      </c>
      <c r="C978" s="104">
        <v>20.14</v>
      </c>
      <c r="D978" s="106"/>
    </row>
    <row r="979" spans="1:4" x14ac:dyDescent="0.2">
      <c r="A979" s="106">
        <v>40615</v>
      </c>
      <c r="B979" s="105">
        <f t="shared" si="14"/>
        <v>0.70833333333333304</v>
      </c>
      <c r="C979" s="104">
        <v>18.52</v>
      </c>
      <c r="D979" s="106"/>
    </row>
    <row r="980" spans="1:4" x14ac:dyDescent="0.2">
      <c r="A980" s="106">
        <v>40615</v>
      </c>
      <c r="B980" s="105">
        <f t="shared" si="14"/>
        <v>0.75</v>
      </c>
      <c r="C980" s="104">
        <v>17.59</v>
      </c>
      <c r="D980" s="106"/>
    </row>
    <row r="981" spans="1:4" x14ac:dyDescent="0.2">
      <c r="A981" s="106">
        <v>40615</v>
      </c>
      <c r="B981" s="105">
        <f t="shared" si="14"/>
        <v>0.79166666666666696</v>
      </c>
      <c r="C981" s="104">
        <v>18.63</v>
      </c>
      <c r="D981" s="106"/>
    </row>
    <row r="982" spans="1:4" x14ac:dyDescent="0.2">
      <c r="A982" s="106">
        <v>40615</v>
      </c>
      <c r="B982" s="105">
        <f t="shared" si="14"/>
        <v>0.83333333333333304</v>
      </c>
      <c r="C982" s="104">
        <v>16.82</v>
      </c>
      <c r="D982" s="106"/>
    </row>
    <row r="983" spans="1:4" x14ac:dyDescent="0.2">
      <c r="A983" s="106">
        <v>40615</v>
      </c>
      <c r="B983" s="105">
        <f t="shared" si="14"/>
        <v>0.875</v>
      </c>
      <c r="C983" s="104">
        <v>15.13</v>
      </c>
      <c r="D983" s="106"/>
    </row>
    <row r="984" spans="1:4" x14ac:dyDescent="0.2">
      <c r="A984" s="106">
        <v>40615</v>
      </c>
      <c r="B984" s="105">
        <f t="shared" si="14"/>
        <v>0.91666666666666696</v>
      </c>
      <c r="C984" s="104">
        <v>13.47</v>
      </c>
      <c r="D984" s="106"/>
    </row>
    <row r="985" spans="1:4" x14ac:dyDescent="0.2">
      <c r="A985" s="106">
        <v>40615</v>
      </c>
      <c r="B985" s="105">
        <f t="shared" si="14"/>
        <v>0.95833333333333304</v>
      </c>
      <c r="C985" s="104">
        <v>12.55</v>
      </c>
      <c r="D985" s="106"/>
    </row>
    <row r="986" spans="1:4" x14ac:dyDescent="0.2">
      <c r="A986" s="106">
        <v>40616</v>
      </c>
      <c r="B986" s="105">
        <f t="shared" si="14"/>
        <v>0</v>
      </c>
      <c r="C986" s="104">
        <v>8.0500000000000007</v>
      </c>
      <c r="D986" s="106"/>
    </row>
    <row r="987" spans="1:4" x14ac:dyDescent="0.2">
      <c r="A987" s="106">
        <v>40616</v>
      </c>
      <c r="B987" s="105">
        <f t="shared" ref="B987:B1050" si="15">B963</f>
        <v>4.1666666666666664E-2</v>
      </c>
      <c r="C987" s="104">
        <v>7.24</v>
      </c>
      <c r="D987" s="106"/>
    </row>
    <row r="988" spans="1:4" x14ac:dyDescent="0.2">
      <c r="A988" s="106">
        <v>40616</v>
      </c>
      <c r="B988" s="105">
        <f t="shared" si="15"/>
        <v>8.3333333333333329E-2</v>
      </c>
      <c r="C988" s="104">
        <v>6.35</v>
      </c>
      <c r="D988" s="106"/>
    </row>
    <row r="989" spans="1:4" x14ac:dyDescent="0.2">
      <c r="A989" s="106">
        <v>40616</v>
      </c>
      <c r="B989" s="105">
        <f t="shared" si="15"/>
        <v>0.125</v>
      </c>
      <c r="C989" s="104">
        <v>7.24</v>
      </c>
      <c r="D989" s="106"/>
    </row>
    <row r="990" spans="1:4" x14ac:dyDescent="0.2">
      <c r="A990" s="106">
        <v>40616</v>
      </c>
      <c r="B990" s="105">
        <f t="shared" si="15"/>
        <v>0.16666666666666699</v>
      </c>
      <c r="C990" s="104">
        <v>5.47</v>
      </c>
      <c r="D990" s="106"/>
    </row>
    <row r="991" spans="1:4" x14ac:dyDescent="0.2">
      <c r="A991" s="106">
        <v>40616</v>
      </c>
      <c r="B991" s="105">
        <f t="shared" si="15"/>
        <v>0.20833333333333301</v>
      </c>
      <c r="C991" s="104">
        <v>6.39</v>
      </c>
      <c r="D991" s="106"/>
    </row>
    <row r="992" spans="1:4" x14ac:dyDescent="0.2">
      <c r="A992" s="106">
        <v>40616</v>
      </c>
      <c r="B992" s="105">
        <f t="shared" si="15"/>
        <v>0.25</v>
      </c>
      <c r="C992" s="104">
        <v>1.81</v>
      </c>
      <c r="D992" s="106"/>
    </row>
    <row r="993" spans="1:4" x14ac:dyDescent="0.2">
      <c r="A993" s="106">
        <v>40616</v>
      </c>
      <c r="B993" s="105">
        <f t="shared" si="15"/>
        <v>0.29166666666666702</v>
      </c>
      <c r="C993" s="104">
        <v>0.92</v>
      </c>
      <c r="D993" s="106"/>
    </row>
    <row r="994" spans="1:4" x14ac:dyDescent="0.2">
      <c r="A994" s="106">
        <v>40616</v>
      </c>
      <c r="B994" s="105">
        <f t="shared" si="15"/>
        <v>0.33333333333333298</v>
      </c>
      <c r="C994" s="104">
        <v>0.92</v>
      </c>
      <c r="D994" s="106"/>
    </row>
    <row r="995" spans="1:4" x14ac:dyDescent="0.2">
      <c r="A995" s="106">
        <v>40616</v>
      </c>
      <c r="B995" s="105">
        <f t="shared" si="15"/>
        <v>0.375</v>
      </c>
      <c r="C995" s="104">
        <v>0.92</v>
      </c>
      <c r="D995" s="106"/>
    </row>
    <row r="996" spans="1:4" x14ac:dyDescent="0.2">
      <c r="A996" s="106">
        <v>40616</v>
      </c>
      <c r="B996" s="105">
        <f t="shared" si="15"/>
        <v>0.41666666666666702</v>
      </c>
      <c r="C996" s="104">
        <v>0.89</v>
      </c>
      <c r="D996" s="106"/>
    </row>
    <row r="997" spans="1:4" x14ac:dyDescent="0.2">
      <c r="A997" s="106">
        <v>40616</v>
      </c>
      <c r="B997" s="105">
        <f t="shared" si="15"/>
        <v>0.45833333333333298</v>
      </c>
      <c r="C997" s="104">
        <v>7.93</v>
      </c>
      <c r="D997" s="106"/>
    </row>
    <row r="998" spans="1:4" x14ac:dyDescent="0.2">
      <c r="A998" s="106">
        <v>40616</v>
      </c>
      <c r="B998" s="105">
        <f t="shared" si="15"/>
        <v>0.5</v>
      </c>
      <c r="C998" s="104">
        <v>5.35</v>
      </c>
      <c r="D998" s="106"/>
    </row>
    <row r="999" spans="1:4" x14ac:dyDescent="0.2">
      <c r="A999" s="106">
        <v>40616</v>
      </c>
      <c r="B999" s="105">
        <f t="shared" si="15"/>
        <v>0.54166666666666696</v>
      </c>
      <c r="C999" s="104">
        <v>5.39</v>
      </c>
      <c r="D999" s="106"/>
    </row>
    <row r="1000" spans="1:4" x14ac:dyDescent="0.2">
      <c r="A1000" s="106">
        <v>40616</v>
      </c>
      <c r="B1000" s="105">
        <f t="shared" si="15"/>
        <v>0.58333333333333304</v>
      </c>
      <c r="C1000" s="104">
        <v>5.31</v>
      </c>
      <c r="D1000" s="106"/>
    </row>
    <row r="1001" spans="1:4" x14ac:dyDescent="0.2">
      <c r="A1001" s="106">
        <v>40616</v>
      </c>
      <c r="B1001" s="105">
        <f t="shared" si="15"/>
        <v>0.625</v>
      </c>
      <c r="C1001" s="104">
        <v>7.01</v>
      </c>
      <c r="D1001" s="106"/>
    </row>
    <row r="1002" spans="1:4" x14ac:dyDescent="0.2">
      <c r="A1002" s="106">
        <v>40616</v>
      </c>
      <c r="B1002" s="105">
        <f t="shared" si="15"/>
        <v>0.66666666666666696</v>
      </c>
      <c r="C1002" s="104">
        <v>5.31</v>
      </c>
      <c r="D1002" s="106"/>
    </row>
    <row r="1003" spans="1:4" x14ac:dyDescent="0.2">
      <c r="A1003" s="106">
        <v>40616</v>
      </c>
      <c r="B1003" s="105">
        <f t="shared" si="15"/>
        <v>0.70833333333333304</v>
      </c>
      <c r="C1003" s="104">
        <v>4.5</v>
      </c>
      <c r="D1003" s="106"/>
    </row>
    <row r="1004" spans="1:4" x14ac:dyDescent="0.2">
      <c r="A1004" s="106">
        <v>40616</v>
      </c>
      <c r="B1004" s="105">
        <f t="shared" si="15"/>
        <v>0.75</v>
      </c>
      <c r="C1004" s="104">
        <v>5.35</v>
      </c>
      <c r="D1004" s="106"/>
    </row>
    <row r="1005" spans="1:4" x14ac:dyDescent="0.2">
      <c r="A1005" s="106">
        <v>40616</v>
      </c>
      <c r="B1005" s="105">
        <f t="shared" si="15"/>
        <v>0.79166666666666696</v>
      </c>
      <c r="C1005" s="104">
        <v>5.47</v>
      </c>
      <c r="D1005" s="106"/>
    </row>
    <row r="1006" spans="1:4" x14ac:dyDescent="0.2">
      <c r="A1006" s="106">
        <v>40616</v>
      </c>
      <c r="B1006" s="105">
        <f t="shared" si="15"/>
        <v>0.83333333333333304</v>
      </c>
      <c r="C1006" s="104">
        <v>5.35</v>
      </c>
      <c r="D1006" s="106"/>
    </row>
    <row r="1007" spans="1:4" x14ac:dyDescent="0.2">
      <c r="A1007" s="106">
        <v>40616</v>
      </c>
      <c r="B1007" s="105">
        <f t="shared" si="15"/>
        <v>0.875</v>
      </c>
      <c r="C1007" s="104">
        <v>5.47</v>
      </c>
      <c r="D1007" s="106"/>
    </row>
    <row r="1008" spans="1:4" x14ac:dyDescent="0.2">
      <c r="A1008" s="106">
        <v>40616</v>
      </c>
      <c r="B1008" s="105">
        <f t="shared" si="15"/>
        <v>0.91666666666666696</v>
      </c>
      <c r="C1008" s="104">
        <v>7.24</v>
      </c>
      <c r="D1008" s="106"/>
    </row>
    <row r="1009" spans="1:4" x14ac:dyDescent="0.2">
      <c r="A1009" s="106">
        <v>40616</v>
      </c>
      <c r="B1009" s="105">
        <f t="shared" si="15"/>
        <v>0.95833333333333304</v>
      </c>
      <c r="C1009" s="104">
        <v>7.32</v>
      </c>
      <c r="D1009" s="106"/>
    </row>
    <row r="1010" spans="1:4" x14ac:dyDescent="0.2">
      <c r="A1010" s="106">
        <v>40617</v>
      </c>
      <c r="B1010" s="105">
        <f t="shared" si="15"/>
        <v>0</v>
      </c>
      <c r="C1010" s="104">
        <v>6.39</v>
      </c>
      <c r="D1010" s="106"/>
    </row>
    <row r="1011" spans="1:4" x14ac:dyDescent="0.2">
      <c r="A1011" s="106">
        <v>40617</v>
      </c>
      <c r="B1011" s="105">
        <f t="shared" si="15"/>
        <v>4.1666666666666664E-2</v>
      </c>
      <c r="C1011" s="104">
        <v>7.35</v>
      </c>
      <c r="D1011" s="106"/>
    </row>
    <row r="1012" spans="1:4" x14ac:dyDescent="0.2">
      <c r="A1012" s="106">
        <v>40617</v>
      </c>
      <c r="B1012" s="105">
        <f t="shared" si="15"/>
        <v>8.3333333333333329E-2</v>
      </c>
      <c r="C1012" s="104">
        <v>6.43</v>
      </c>
      <c r="D1012" s="106"/>
    </row>
    <row r="1013" spans="1:4" x14ac:dyDescent="0.2">
      <c r="A1013" s="106">
        <v>40617</v>
      </c>
      <c r="B1013" s="105">
        <f t="shared" si="15"/>
        <v>0.125</v>
      </c>
      <c r="C1013" s="104">
        <v>7.39</v>
      </c>
      <c r="D1013" s="106"/>
    </row>
    <row r="1014" spans="1:4" x14ac:dyDescent="0.2">
      <c r="A1014" s="106">
        <v>40617</v>
      </c>
      <c r="B1014" s="105">
        <f t="shared" si="15"/>
        <v>0.16666666666666699</v>
      </c>
      <c r="C1014" s="104">
        <v>7.39</v>
      </c>
      <c r="D1014" s="106"/>
    </row>
    <row r="1015" spans="1:4" x14ac:dyDescent="0.2">
      <c r="A1015" s="106">
        <v>40617</v>
      </c>
      <c r="B1015" s="105">
        <f t="shared" si="15"/>
        <v>0.20833333333333301</v>
      </c>
      <c r="C1015" s="104">
        <v>6.47</v>
      </c>
      <c r="D1015" s="106"/>
    </row>
    <row r="1016" spans="1:4" x14ac:dyDescent="0.2">
      <c r="A1016" s="106">
        <v>40617</v>
      </c>
      <c r="B1016" s="105">
        <f t="shared" si="15"/>
        <v>0.25</v>
      </c>
      <c r="C1016" s="104">
        <v>6.51</v>
      </c>
      <c r="D1016" s="106"/>
    </row>
    <row r="1017" spans="1:4" x14ac:dyDescent="0.2">
      <c r="A1017" s="106">
        <v>40617</v>
      </c>
      <c r="B1017" s="105">
        <f t="shared" si="15"/>
        <v>0.29166666666666702</v>
      </c>
      <c r="C1017" s="104">
        <v>5.54</v>
      </c>
      <c r="D1017" s="106"/>
    </row>
    <row r="1018" spans="1:4" x14ac:dyDescent="0.2">
      <c r="A1018" s="106">
        <v>40617</v>
      </c>
      <c r="B1018" s="105">
        <f t="shared" si="15"/>
        <v>0.33333333333333298</v>
      </c>
      <c r="C1018" s="104">
        <v>6.47</v>
      </c>
      <c r="D1018" s="106"/>
    </row>
    <row r="1019" spans="1:4" x14ac:dyDescent="0.2">
      <c r="A1019" s="106">
        <v>40617</v>
      </c>
      <c r="B1019" s="105">
        <f t="shared" si="15"/>
        <v>0.375</v>
      </c>
      <c r="C1019" s="104">
        <v>8.24</v>
      </c>
      <c r="D1019" s="106"/>
    </row>
    <row r="1020" spans="1:4" x14ac:dyDescent="0.2">
      <c r="A1020" s="106">
        <v>40617</v>
      </c>
      <c r="B1020" s="105">
        <f t="shared" si="15"/>
        <v>0.41666666666666702</v>
      </c>
      <c r="C1020" s="104">
        <v>8.16</v>
      </c>
      <c r="D1020" s="106"/>
    </row>
    <row r="1021" spans="1:4" x14ac:dyDescent="0.2">
      <c r="A1021" s="106">
        <v>40617</v>
      </c>
      <c r="B1021" s="105">
        <f t="shared" si="15"/>
        <v>0.45833333333333298</v>
      </c>
      <c r="C1021" s="104">
        <v>7.24</v>
      </c>
      <c r="D1021" s="106"/>
    </row>
    <row r="1022" spans="1:4" x14ac:dyDescent="0.2">
      <c r="A1022" s="106">
        <v>40617</v>
      </c>
      <c r="B1022" s="105">
        <f t="shared" si="15"/>
        <v>0.5</v>
      </c>
      <c r="C1022" s="104">
        <v>7.2</v>
      </c>
      <c r="D1022" s="106"/>
    </row>
    <row r="1023" spans="1:4" x14ac:dyDescent="0.2">
      <c r="A1023" s="106">
        <v>40617</v>
      </c>
      <c r="B1023" s="105">
        <f t="shared" si="15"/>
        <v>0.54166666666666696</v>
      </c>
      <c r="C1023" s="104">
        <v>8.01</v>
      </c>
      <c r="D1023" s="106"/>
    </row>
    <row r="1024" spans="1:4" x14ac:dyDescent="0.2">
      <c r="A1024" s="106">
        <v>40617</v>
      </c>
      <c r="B1024" s="105">
        <f t="shared" si="15"/>
        <v>0.58333333333333304</v>
      </c>
      <c r="C1024" s="104">
        <v>8.0500000000000007</v>
      </c>
      <c r="D1024" s="106"/>
    </row>
    <row r="1025" spans="1:4" x14ac:dyDescent="0.2">
      <c r="A1025" s="106">
        <v>40617</v>
      </c>
      <c r="B1025" s="105">
        <f t="shared" si="15"/>
        <v>0.625</v>
      </c>
      <c r="C1025" s="104">
        <v>7.16</v>
      </c>
      <c r="D1025" s="106"/>
    </row>
    <row r="1026" spans="1:4" x14ac:dyDescent="0.2">
      <c r="A1026" s="106">
        <v>40617</v>
      </c>
      <c r="B1026" s="105">
        <f t="shared" si="15"/>
        <v>0.66666666666666696</v>
      </c>
      <c r="C1026" s="104">
        <v>8.09</v>
      </c>
      <c r="D1026" s="106"/>
    </row>
    <row r="1027" spans="1:4" x14ac:dyDescent="0.2">
      <c r="A1027" s="106">
        <v>40617</v>
      </c>
      <c r="B1027" s="105">
        <f t="shared" si="15"/>
        <v>0.70833333333333304</v>
      </c>
      <c r="C1027" s="104">
        <v>7.2</v>
      </c>
      <c r="D1027" s="106"/>
    </row>
    <row r="1028" spans="1:4" x14ac:dyDescent="0.2">
      <c r="A1028" s="106">
        <v>40617</v>
      </c>
      <c r="B1028" s="105">
        <f t="shared" si="15"/>
        <v>0.75</v>
      </c>
      <c r="C1028" s="104">
        <v>11.74</v>
      </c>
      <c r="D1028" s="106"/>
    </row>
    <row r="1029" spans="1:4" x14ac:dyDescent="0.2">
      <c r="A1029" s="106">
        <v>40617</v>
      </c>
      <c r="B1029" s="105">
        <f t="shared" si="15"/>
        <v>0.79166666666666696</v>
      </c>
      <c r="C1029" s="104">
        <v>12.71</v>
      </c>
      <c r="D1029" s="106"/>
    </row>
    <row r="1030" spans="1:4" x14ac:dyDescent="0.2">
      <c r="A1030" s="106">
        <v>40617</v>
      </c>
      <c r="B1030" s="105">
        <f t="shared" si="15"/>
        <v>0.83333333333333304</v>
      </c>
      <c r="C1030" s="104">
        <v>13.59</v>
      </c>
      <c r="D1030" s="106"/>
    </row>
    <row r="1031" spans="1:4" x14ac:dyDescent="0.2">
      <c r="A1031" s="106">
        <v>40617</v>
      </c>
      <c r="B1031" s="105">
        <f t="shared" si="15"/>
        <v>0.875</v>
      </c>
      <c r="C1031" s="104">
        <v>16.29</v>
      </c>
      <c r="D1031" s="106"/>
    </row>
    <row r="1032" spans="1:4" x14ac:dyDescent="0.2">
      <c r="A1032" s="106">
        <v>40617</v>
      </c>
      <c r="B1032" s="105">
        <f t="shared" si="15"/>
        <v>0.91666666666666696</v>
      </c>
      <c r="C1032" s="104">
        <v>18.09</v>
      </c>
      <c r="D1032" s="106"/>
    </row>
    <row r="1033" spans="1:4" x14ac:dyDescent="0.2">
      <c r="A1033" s="106">
        <v>40617</v>
      </c>
      <c r="B1033" s="105">
        <f t="shared" si="15"/>
        <v>0.95833333333333304</v>
      </c>
      <c r="C1033" s="104">
        <v>18.13</v>
      </c>
      <c r="D1033" s="106"/>
    </row>
    <row r="1034" spans="1:4" x14ac:dyDescent="0.2">
      <c r="A1034" s="106">
        <v>40618</v>
      </c>
      <c r="B1034" s="105">
        <f t="shared" si="15"/>
        <v>0</v>
      </c>
      <c r="C1034" s="104">
        <v>17.170000000000002</v>
      </c>
      <c r="D1034" s="106"/>
    </row>
    <row r="1035" spans="1:4" x14ac:dyDescent="0.2">
      <c r="A1035" s="106">
        <v>40618</v>
      </c>
      <c r="B1035" s="105">
        <f t="shared" si="15"/>
        <v>4.1666666666666664E-2</v>
      </c>
      <c r="C1035" s="104">
        <v>18.98</v>
      </c>
      <c r="D1035" s="106"/>
    </row>
    <row r="1036" spans="1:4" x14ac:dyDescent="0.2">
      <c r="A1036" s="106">
        <v>40618</v>
      </c>
      <c r="B1036" s="105">
        <f t="shared" si="15"/>
        <v>8.3333333333333329E-2</v>
      </c>
      <c r="C1036" s="104">
        <v>18.899999999999999</v>
      </c>
      <c r="D1036" s="106"/>
    </row>
    <row r="1037" spans="1:4" x14ac:dyDescent="0.2">
      <c r="A1037" s="106">
        <v>40618</v>
      </c>
      <c r="B1037" s="105">
        <f t="shared" si="15"/>
        <v>0.125</v>
      </c>
      <c r="C1037" s="104">
        <v>19.98</v>
      </c>
      <c r="D1037" s="106"/>
    </row>
    <row r="1038" spans="1:4" x14ac:dyDescent="0.2">
      <c r="A1038" s="106">
        <v>40618</v>
      </c>
      <c r="B1038" s="105">
        <f t="shared" si="15"/>
        <v>0.16666666666666699</v>
      </c>
      <c r="C1038" s="104">
        <v>18.329999999999998</v>
      </c>
      <c r="D1038" s="106"/>
    </row>
    <row r="1039" spans="1:4" x14ac:dyDescent="0.2">
      <c r="A1039" s="106">
        <v>40618</v>
      </c>
      <c r="B1039" s="105">
        <f t="shared" si="15"/>
        <v>0.20833333333333301</v>
      </c>
      <c r="C1039" s="104">
        <v>22.1</v>
      </c>
      <c r="D1039" s="106"/>
    </row>
    <row r="1040" spans="1:4" x14ac:dyDescent="0.2">
      <c r="A1040" s="106">
        <v>40618</v>
      </c>
      <c r="B1040" s="105">
        <f t="shared" si="15"/>
        <v>0.25</v>
      </c>
      <c r="C1040" s="104">
        <v>21.75</v>
      </c>
      <c r="D1040" s="106"/>
    </row>
    <row r="1041" spans="1:4" x14ac:dyDescent="0.2">
      <c r="A1041" s="106">
        <v>40618</v>
      </c>
      <c r="B1041" s="105">
        <f t="shared" si="15"/>
        <v>0.29166666666666702</v>
      </c>
      <c r="C1041" s="104">
        <v>20.83</v>
      </c>
      <c r="D1041" s="106"/>
    </row>
    <row r="1042" spans="1:4" x14ac:dyDescent="0.2">
      <c r="A1042" s="106">
        <v>40618</v>
      </c>
      <c r="B1042" s="105">
        <f t="shared" si="15"/>
        <v>0.33333333333333298</v>
      </c>
      <c r="C1042" s="104">
        <v>28.07</v>
      </c>
      <c r="D1042" s="106"/>
    </row>
    <row r="1043" spans="1:4" x14ac:dyDescent="0.2">
      <c r="A1043" s="106">
        <v>40618</v>
      </c>
      <c r="B1043" s="105">
        <f t="shared" si="15"/>
        <v>0.375</v>
      </c>
      <c r="C1043" s="104">
        <v>25.49</v>
      </c>
      <c r="D1043" s="106"/>
    </row>
    <row r="1044" spans="1:4" x14ac:dyDescent="0.2">
      <c r="A1044" s="106">
        <v>40618</v>
      </c>
      <c r="B1044" s="105">
        <f t="shared" si="15"/>
        <v>0.41666666666666702</v>
      </c>
      <c r="C1044" s="104">
        <v>25.29</v>
      </c>
      <c r="D1044" s="106"/>
    </row>
    <row r="1045" spans="1:4" x14ac:dyDescent="0.2">
      <c r="A1045" s="106">
        <v>40618</v>
      </c>
      <c r="B1045" s="105">
        <f t="shared" si="15"/>
        <v>0.45833333333333298</v>
      </c>
      <c r="C1045" s="104">
        <v>24.18</v>
      </c>
      <c r="D1045" s="106"/>
    </row>
    <row r="1046" spans="1:4" x14ac:dyDescent="0.2">
      <c r="A1046" s="106">
        <v>40618</v>
      </c>
      <c r="B1046" s="105">
        <f t="shared" si="15"/>
        <v>0.5</v>
      </c>
      <c r="C1046" s="104">
        <v>23.14</v>
      </c>
      <c r="D1046" s="106"/>
    </row>
    <row r="1047" spans="1:4" x14ac:dyDescent="0.2">
      <c r="A1047" s="106">
        <v>40618</v>
      </c>
      <c r="B1047" s="105">
        <f t="shared" si="15"/>
        <v>0.54166666666666696</v>
      </c>
      <c r="C1047" s="104">
        <v>22.37</v>
      </c>
      <c r="D1047" s="106"/>
    </row>
    <row r="1048" spans="1:4" x14ac:dyDescent="0.2">
      <c r="A1048" s="106">
        <v>40618</v>
      </c>
      <c r="B1048" s="105">
        <f t="shared" si="15"/>
        <v>0.58333333333333304</v>
      </c>
      <c r="C1048" s="104">
        <v>22.41</v>
      </c>
      <c r="D1048" s="106"/>
    </row>
    <row r="1049" spans="1:4" x14ac:dyDescent="0.2">
      <c r="A1049" s="106">
        <v>40618</v>
      </c>
      <c r="B1049" s="105">
        <f t="shared" si="15"/>
        <v>0.625</v>
      </c>
      <c r="C1049" s="104">
        <v>25.95</v>
      </c>
      <c r="D1049" s="106"/>
    </row>
    <row r="1050" spans="1:4" x14ac:dyDescent="0.2">
      <c r="A1050" s="106">
        <v>40618</v>
      </c>
      <c r="B1050" s="105">
        <f t="shared" si="15"/>
        <v>0.66666666666666696</v>
      </c>
      <c r="C1050" s="104">
        <v>27.1</v>
      </c>
      <c r="D1050" s="106"/>
    </row>
    <row r="1051" spans="1:4" x14ac:dyDescent="0.2">
      <c r="A1051" s="106">
        <v>40618</v>
      </c>
      <c r="B1051" s="105">
        <f t="shared" ref="B1051:B1114" si="16">B1027</f>
        <v>0.70833333333333304</v>
      </c>
      <c r="C1051" s="104">
        <v>25.1</v>
      </c>
      <c r="D1051" s="106"/>
    </row>
    <row r="1052" spans="1:4" x14ac:dyDescent="0.2">
      <c r="A1052" s="106">
        <v>40618</v>
      </c>
      <c r="B1052" s="105">
        <f t="shared" si="16"/>
        <v>0.75</v>
      </c>
      <c r="C1052" s="104">
        <v>26.14</v>
      </c>
      <c r="D1052" s="106"/>
    </row>
    <row r="1053" spans="1:4" x14ac:dyDescent="0.2">
      <c r="A1053" s="106">
        <v>40618</v>
      </c>
      <c r="B1053" s="105">
        <f t="shared" si="16"/>
        <v>0.79166666666666696</v>
      </c>
      <c r="C1053" s="104">
        <v>28.03</v>
      </c>
      <c r="D1053" s="106"/>
    </row>
    <row r="1054" spans="1:4" x14ac:dyDescent="0.2">
      <c r="A1054" s="106">
        <v>40618</v>
      </c>
      <c r="B1054" s="105">
        <f t="shared" si="16"/>
        <v>0.83333333333333304</v>
      </c>
      <c r="C1054" s="104">
        <v>27.99</v>
      </c>
      <c r="D1054" s="106"/>
    </row>
    <row r="1055" spans="1:4" x14ac:dyDescent="0.2">
      <c r="A1055" s="106">
        <v>40618</v>
      </c>
      <c r="B1055" s="105">
        <f t="shared" si="16"/>
        <v>0.875</v>
      </c>
      <c r="C1055" s="104">
        <v>28.11</v>
      </c>
      <c r="D1055" s="106"/>
    </row>
    <row r="1056" spans="1:4" x14ac:dyDescent="0.2">
      <c r="A1056" s="106">
        <v>40618</v>
      </c>
      <c r="B1056" s="105">
        <f t="shared" si="16"/>
        <v>0.91666666666666696</v>
      </c>
      <c r="C1056" s="104">
        <v>28.88</v>
      </c>
      <c r="D1056" s="106"/>
    </row>
    <row r="1057" spans="1:4" x14ac:dyDescent="0.2">
      <c r="A1057" s="106">
        <v>40618</v>
      </c>
      <c r="B1057" s="105">
        <f t="shared" si="16"/>
        <v>0.95833333333333304</v>
      </c>
      <c r="C1057" s="104">
        <v>28.88</v>
      </c>
      <c r="D1057" s="106"/>
    </row>
    <row r="1058" spans="1:4" x14ac:dyDescent="0.2">
      <c r="A1058" s="106">
        <v>40619</v>
      </c>
      <c r="B1058" s="105">
        <f t="shared" si="16"/>
        <v>0</v>
      </c>
      <c r="C1058" s="104">
        <v>26.22</v>
      </c>
      <c r="D1058" s="106"/>
    </row>
    <row r="1059" spans="1:4" x14ac:dyDescent="0.2">
      <c r="A1059" s="106">
        <v>40619</v>
      </c>
      <c r="B1059" s="105">
        <f t="shared" si="16"/>
        <v>4.1666666666666664E-2</v>
      </c>
      <c r="C1059" s="104">
        <v>27.14</v>
      </c>
      <c r="D1059" s="106"/>
    </row>
    <row r="1060" spans="1:4" x14ac:dyDescent="0.2">
      <c r="A1060" s="106">
        <v>40619</v>
      </c>
      <c r="B1060" s="105">
        <f t="shared" si="16"/>
        <v>8.3333333333333329E-2</v>
      </c>
      <c r="C1060" s="104">
        <v>27.1</v>
      </c>
      <c r="D1060" s="106"/>
    </row>
    <row r="1061" spans="1:4" x14ac:dyDescent="0.2">
      <c r="A1061" s="106">
        <v>40619</v>
      </c>
      <c r="B1061" s="105">
        <f t="shared" si="16"/>
        <v>0.125</v>
      </c>
      <c r="C1061" s="104">
        <v>26.49</v>
      </c>
      <c r="D1061" s="106"/>
    </row>
    <row r="1062" spans="1:4" x14ac:dyDescent="0.2">
      <c r="A1062" s="106">
        <v>40619</v>
      </c>
      <c r="B1062" s="105">
        <f t="shared" si="16"/>
        <v>0.16666666666666699</v>
      </c>
      <c r="C1062" s="104">
        <v>27.37</v>
      </c>
      <c r="D1062" s="106"/>
    </row>
    <row r="1063" spans="1:4" x14ac:dyDescent="0.2">
      <c r="A1063" s="106">
        <v>40619</v>
      </c>
      <c r="B1063" s="105">
        <f t="shared" si="16"/>
        <v>0.20833333333333301</v>
      </c>
      <c r="C1063" s="104">
        <v>30.07</v>
      </c>
      <c r="D1063" s="106"/>
    </row>
    <row r="1064" spans="1:4" x14ac:dyDescent="0.2">
      <c r="A1064" s="106">
        <v>40619</v>
      </c>
      <c r="B1064" s="105">
        <f t="shared" si="16"/>
        <v>0.25</v>
      </c>
      <c r="C1064" s="104">
        <v>28.99</v>
      </c>
      <c r="D1064" s="106"/>
    </row>
    <row r="1065" spans="1:4" x14ac:dyDescent="0.2">
      <c r="A1065" s="106">
        <v>40619</v>
      </c>
      <c r="B1065" s="105">
        <f t="shared" si="16"/>
        <v>0.29166666666666702</v>
      </c>
      <c r="C1065" s="104">
        <v>29.07</v>
      </c>
      <c r="D1065" s="106"/>
    </row>
    <row r="1066" spans="1:4" x14ac:dyDescent="0.2">
      <c r="A1066" s="106">
        <v>40619</v>
      </c>
      <c r="B1066" s="105">
        <f t="shared" si="16"/>
        <v>0.33333333333333298</v>
      </c>
      <c r="C1066" s="104">
        <v>30.72</v>
      </c>
      <c r="D1066" s="106"/>
    </row>
    <row r="1067" spans="1:4" x14ac:dyDescent="0.2">
      <c r="A1067" s="106">
        <v>40619</v>
      </c>
      <c r="B1067" s="105">
        <f t="shared" si="16"/>
        <v>0.375</v>
      </c>
      <c r="C1067" s="104">
        <v>29.53</v>
      </c>
      <c r="D1067" s="106"/>
    </row>
    <row r="1068" spans="1:4" x14ac:dyDescent="0.2">
      <c r="A1068" s="106">
        <v>40619</v>
      </c>
      <c r="B1068" s="105">
        <f t="shared" si="16"/>
        <v>0.41666666666666702</v>
      </c>
      <c r="C1068" s="104">
        <v>27.84</v>
      </c>
      <c r="D1068" s="106"/>
    </row>
    <row r="1069" spans="1:4" x14ac:dyDescent="0.2">
      <c r="A1069" s="106">
        <v>40619</v>
      </c>
      <c r="B1069" s="105">
        <f t="shared" si="16"/>
        <v>0.45833333333333298</v>
      </c>
      <c r="C1069" s="104">
        <v>23.56</v>
      </c>
      <c r="D1069" s="106"/>
    </row>
    <row r="1070" spans="1:4" x14ac:dyDescent="0.2">
      <c r="A1070" s="106">
        <v>40619</v>
      </c>
      <c r="B1070" s="105">
        <f t="shared" si="16"/>
        <v>0.5</v>
      </c>
      <c r="C1070" s="104">
        <v>21.6</v>
      </c>
      <c r="D1070" s="106"/>
    </row>
    <row r="1071" spans="1:4" x14ac:dyDescent="0.2">
      <c r="A1071" s="106">
        <v>40619</v>
      </c>
      <c r="B1071" s="105">
        <f t="shared" si="16"/>
        <v>0.54166666666666696</v>
      </c>
      <c r="C1071" s="104">
        <v>22.21</v>
      </c>
      <c r="D1071" s="106"/>
    </row>
    <row r="1072" spans="1:4" x14ac:dyDescent="0.2">
      <c r="A1072" s="106">
        <v>40619</v>
      </c>
      <c r="B1072" s="105">
        <f t="shared" si="16"/>
        <v>0.58333333333333304</v>
      </c>
      <c r="C1072" s="104">
        <v>20.329999999999998</v>
      </c>
      <c r="D1072" s="106"/>
    </row>
    <row r="1073" spans="1:4" x14ac:dyDescent="0.2">
      <c r="A1073" s="106">
        <v>40619</v>
      </c>
      <c r="B1073" s="105">
        <f t="shared" si="16"/>
        <v>0.625</v>
      </c>
      <c r="C1073" s="104">
        <v>21.33</v>
      </c>
      <c r="D1073" s="106"/>
    </row>
    <row r="1074" spans="1:4" x14ac:dyDescent="0.2">
      <c r="A1074" s="106">
        <v>40619</v>
      </c>
      <c r="B1074" s="105">
        <f t="shared" si="16"/>
        <v>0.66666666666666696</v>
      </c>
      <c r="C1074" s="104">
        <v>25.6</v>
      </c>
      <c r="D1074" s="106"/>
    </row>
    <row r="1075" spans="1:4" x14ac:dyDescent="0.2">
      <c r="A1075" s="106">
        <v>40619</v>
      </c>
      <c r="B1075" s="105">
        <f t="shared" si="16"/>
        <v>0.70833333333333304</v>
      </c>
      <c r="C1075" s="104">
        <v>24.14</v>
      </c>
      <c r="D1075" s="106"/>
    </row>
    <row r="1076" spans="1:4" x14ac:dyDescent="0.2">
      <c r="A1076" s="106">
        <v>40619</v>
      </c>
      <c r="B1076" s="105">
        <f t="shared" si="16"/>
        <v>0.75</v>
      </c>
      <c r="C1076" s="104">
        <v>25.1</v>
      </c>
      <c r="D1076" s="106"/>
    </row>
    <row r="1077" spans="1:4" x14ac:dyDescent="0.2">
      <c r="A1077" s="106">
        <v>40619</v>
      </c>
      <c r="B1077" s="105">
        <f t="shared" si="16"/>
        <v>0.79166666666666696</v>
      </c>
      <c r="C1077" s="104">
        <v>25.14</v>
      </c>
      <c r="D1077" s="106"/>
    </row>
    <row r="1078" spans="1:4" x14ac:dyDescent="0.2">
      <c r="A1078" s="106">
        <v>40619</v>
      </c>
      <c r="B1078" s="105">
        <f t="shared" si="16"/>
        <v>0.83333333333333304</v>
      </c>
      <c r="C1078" s="104">
        <v>25.41</v>
      </c>
      <c r="D1078" s="106"/>
    </row>
    <row r="1079" spans="1:4" x14ac:dyDescent="0.2">
      <c r="A1079" s="106">
        <v>40619</v>
      </c>
      <c r="B1079" s="105">
        <f t="shared" si="16"/>
        <v>0.875</v>
      </c>
      <c r="C1079" s="104">
        <v>25.22</v>
      </c>
      <c r="D1079" s="106"/>
    </row>
    <row r="1080" spans="1:4" x14ac:dyDescent="0.2">
      <c r="A1080" s="106">
        <v>40619</v>
      </c>
      <c r="B1080" s="105">
        <f t="shared" si="16"/>
        <v>0.91666666666666696</v>
      </c>
      <c r="C1080" s="104">
        <v>26.37</v>
      </c>
      <c r="D1080" s="106"/>
    </row>
    <row r="1081" spans="1:4" x14ac:dyDescent="0.2">
      <c r="A1081" s="106">
        <v>40619</v>
      </c>
      <c r="B1081" s="105">
        <f t="shared" si="16"/>
        <v>0.95833333333333304</v>
      </c>
      <c r="C1081" s="104">
        <v>25.33</v>
      </c>
      <c r="D1081" s="106"/>
    </row>
    <row r="1082" spans="1:4" x14ac:dyDescent="0.2">
      <c r="A1082" s="106">
        <v>40620</v>
      </c>
      <c r="B1082" s="105">
        <f t="shared" si="16"/>
        <v>0</v>
      </c>
      <c r="C1082" s="104">
        <v>23.68</v>
      </c>
      <c r="D1082" s="106"/>
    </row>
    <row r="1083" spans="1:4" x14ac:dyDescent="0.2">
      <c r="A1083" s="106">
        <v>40620</v>
      </c>
      <c r="B1083" s="105">
        <f t="shared" si="16"/>
        <v>4.1666666666666664E-2</v>
      </c>
      <c r="C1083" s="104">
        <v>21.79</v>
      </c>
      <c r="D1083" s="106"/>
    </row>
    <row r="1084" spans="1:4" x14ac:dyDescent="0.2">
      <c r="A1084" s="106">
        <v>40620</v>
      </c>
      <c r="B1084" s="105">
        <f t="shared" si="16"/>
        <v>8.3333333333333329E-2</v>
      </c>
      <c r="C1084" s="104">
        <v>24.41</v>
      </c>
      <c r="D1084" s="106"/>
    </row>
    <row r="1085" spans="1:4" x14ac:dyDescent="0.2">
      <c r="A1085" s="106">
        <v>40620</v>
      </c>
      <c r="B1085" s="105">
        <f t="shared" si="16"/>
        <v>0.125</v>
      </c>
      <c r="C1085" s="104">
        <v>24.37</v>
      </c>
      <c r="D1085" s="106"/>
    </row>
    <row r="1086" spans="1:4" x14ac:dyDescent="0.2">
      <c r="A1086" s="106">
        <v>40620</v>
      </c>
      <c r="B1086" s="105">
        <f t="shared" si="16"/>
        <v>0.16666666666666699</v>
      </c>
      <c r="C1086" s="104">
        <v>23.72</v>
      </c>
      <c r="D1086" s="106"/>
    </row>
    <row r="1087" spans="1:4" x14ac:dyDescent="0.2">
      <c r="A1087" s="106">
        <v>40620</v>
      </c>
      <c r="B1087" s="105">
        <f t="shared" si="16"/>
        <v>0.20833333333333301</v>
      </c>
      <c r="C1087" s="104">
        <v>22.75</v>
      </c>
      <c r="D1087" s="106"/>
    </row>
    <row r="1088" spans="1:4" x14ac:dyDescent="0.2">
      <c r="A1088" s="106">
        <v>40620</v>
      </c>
      <c r="B1088" s="105">
        <f t="shared" si="16"/>
        <v>0.25</v>
      </c>
      <c r="C1088" s="104">
        <v>22.06</v>
      </c>
      <c r="D1088" s="106"/>
    </row>
    <row r="1089" spans="1:4" x14ac:dyDescent="0.2">
      <c r="A1089" s="106">
        <v>40620</v>
      </c>
      <c r="B1089" s="105">
        <f t="shared" si="16"/>
        <v>0.29166666666666702</v>
      </c>
      <c r="C1089" s="104">
        <v>22.79</v>
      </c>
      <c r="D1089" s="106"/>
    </row>
    <row r="1090" spans="1:4" x14ac:dyDescent="0.2">
      <c r="A1090" s="106">
        <v>40620</v>
      </c>
      <c r="B1090" s="105">
        <f t="shared" si="16"/>
        <v>0.33333333333333298</v>
      </c>
      <c r="C1090" s="104">
        <v>21.83</v>
      </c>
      <c r="D1090" s="106"/>
    </row>
    <row r="1091" spans="1:4" x14ac:dyDescent="0.2">
      <c r="A1091" s="106">
        <v>40620</v>
      </c>
      <c r="B1091" s="105">
        <f t="shared" si="16"/>
        <v>0.375</v>
      </c>
      <c r="C1091" s="104">
        <v>24.33</v>
      </c>
      <c r="D1091" s="106"/>
    </row>
    <row r="1092" spans="1:4" x14ac:dyDescent="0.2">
      <c r="A1092" s="106">
        <v>40620</v>
      </c>
      <c r="B1092" s="105">
        <f t="shared" si="16"/>
        <v>0.41666666666666702</v>
      </c>
      <c r="C1092" s="104">
        <v>22.6</v>
      </c>
      <c r="D1092" s="106"/>
    </row>
    <row r="1093" spans="1:4" x14ac:dyDescent="0.2">
      <c r="A1093" s="106">
        <v>40620</v>
      </c>
      <c r="B1093" s="105">
        <f t="shared" si="16"/>
        <v>0.45833333333333298</v>
      </c>
      <c r="C1093" s="104">
        <v>24.33</v>
      </c>
      <c r="D1093" s="106"/>
    </row>
    <row r="1094" spans="1:4" x14ac:dyDescent="0.2">
      <c r="A1094" s="106">
        <v>40620</v>
      </c>
      <c r="B1094" s="105">
        <f t="shared" si="16"/>
        <v>0.5</v>
      </c>
      <c r="C1094" s="104">
        <v>20.52</v>
      </c>
      <c r="D1094" s="106"/>
    </row>
    <row r="1095" spans="1:4" x14ac:dyDescent="0.2">
      <c r="A1095" s="106">
        <v>40620</v>
      </c>
      <c r="B1095" s="105">
        <f t="shared" si="16"/>
        <v>0.54166666666666696</v>
      </c>
      <c r="C1095" s="104">
        <v>21.21</v>
      </c>
      <c r="D1095" s="106"/>
    </row>
    <row r="1096" spans="1:4" x14ac:dyDescent="0.2">
      <c r="A1096" s="106">
        <v>40620</v>
      </c>
      <c r="B1096" s="105">
        <f t="shared" si="16"/>
        <v>0.58333333333333304</v>
      </c>
      <c r="C1096" s="104">
        <v>20.29</v>
      </c>
      <c r="D1096" s="106"/>
    </row>
    <row r="1097" spans="1:4" x14ac:dyDescent="0.2">
      <c r="A1097" s="106">
        <v>40620</v>
      </c>
      <c r="B1097" s="105">
        <f t="shared" si="16"/>
        <v>0.625</v>
      </c>
      <c r="C1097" s="104">
        <v>18.440000000000001</v>
      </c>
      <c r="D1097" s="106"/>
    </row>
    <row r="1098" spans="1:4" x14ac:dyDescent="0.2">
      <c r="A1098" s="106">
        <v>40620</v>
      </c>
      <c r="B1098" s="105">
        <f t="shared" si="16"/>
        <v>0.66666666666666696</v>
      </c>
      <c r="C1098" s="104">
        <v>19.37</v>
      </c>
      <c r="D1098" s="106"/>
    </row>
    <row r="1099" spans="1:4" x14ac:dyDescent="0.2">
      <c r="A1099" s="106">
        <v>40620</v>
      </c>
      <c r="B1099" s="105">
        <f t="shared" si="16"/>
        <v>0.70833333333333304</v>
      </c>
      <c r="C1099" s="104">
        <v>18.52</v>
      </c>
      <c r="D1099" s="106"/>
    </row>
    <row r="1100" spans="1:4" x14ac:dyDescent="0.2">
      <c r="A1100" s="106">
        <v>40620</v>
      </c>
      <c r="B1100" s="105">
        <f t="shared" si="16"/>
        <v>0.75</v>
      </c>
      <c r="C1100" s="104">
        <v>18.79</v>
      </c>
      <c r="D1100" s="106"/>
    </row>
    <row r="1101" spans="1:4" x14ac:dyDescent="0.2">
      <c r="A1101" s="106">
        <v>40620</v>
      </c>
      <c r="B1101" s="105">
        <f t="shared" si="16"/>
        <v>0.79166666666666696</v>
      </c>
      <c r="C1101" s="104">
        <v>19.75</v>
      </c>
      <c r="D1101" s="106"/>
    </row>
    <row r="1102" spans="1:4" x14ac:dyDescent="0.2">
      <c r="A1102" s="106">
        <v>40620</v>
      </c>
      <c r="B1102" s="105">
        <f t="shared" si="16"/>
        <v>0.83333333333333304</v>
      </c>
      <c r="C1102" s="104">
        <v>20.83</v>
      </c>
      <c r="D1102" s="106"/>
    </row>
    <row r="1103" spans="1:4" x14ac:dyDescent="0.2">
      <c r="A1103" s="106">
        <v>40620</v>
      </c>
      <c r="B1103" s="105">
        <f t="shared" si="16"/>
        <v>0.875</v>
      </c>
      <c r="C1103" s="104">
        <v>21.64</v>
      </c>
      <c r="D1103" s="106"/>
    </row>
    <row r="1104" spans="1:4" x14ac:dyDescent="0.2">
      <c r="A1104" s="106">
        <v>40620</v>
      </c>
      <c r="B1104" s="105">
        <f t="shared" si="16"/>
        <v>0.91666666666666696</v>
      </c>
      <c r="C1104" s="104">
        <v>22.64</v>
      </c>
      <c r="D1104" s="106"/>
    </row>
    <row r="1105" spans="1:4" x14ac:dyDescent="0.2">
      <c r="A1105" s="106">
        <v>40620</v>
      </c>
      <c r="B1105" s="105">
        <f t="shared" si="16"/>
        <v>0.95833333333333304</v>
      </c>
      <c r="C1105" s="104">
        <v>22.56</v>
      </c>
      <c r="D1105" s="106"/>
    </row>
    <row r="1106" spans="1:4" x14ac:dyDescent="0.2">
      <c r="A1106" s="106">
        <v>40621</v>
      </c>
      <c r="B1106" s="105">
        <f t="shared" si="16"/>
        <v>0</v>
      </c>
      <c r="C1106" s="104">
        <v>22.68</v>
      </c>
      <c r="D1106" s="106"/>
    </row>
    <row r="1107" spans="1:4" x14ac:dyDescent="0.2">
      <c r="A1107" s="106">
        <v>40621</v>
      </c>
      <c r="B1107" s="105">
        <f t="shared" si="16"/>
        <v>4.1666666666666664E-2</v>
      </c>
      <c r="C1107" s="104">
        <v>22.71</v>
      </c>
      <c r="D1107" s="106"/>
    </row>
    <row r="1108" spans="1:4" x14ac:dyDescent="0.2">
      <c r="A1108" s="106">
        <v>40621</v>
      </c>
      <c r="B1108" s="105">
        <f t="shared" si="16"/>
        <v>8.3333333333333329E-2</v>
      </c>
      <c r="C1108" s="104">
        <v>21.79</v>
      </c>
      <c r="D1108" s="106"/>
    </row>
    <row r="1109" spans="1:4" x14ac:dyDescent="0.2">
      <c r="A1109" s="106">
        <v>40621</v>
      </c>
      <c r="B1109" s="105">
        <f t="shared" si="16"/>
        <v>0.125</v>
      </c>
      <c r="C1109" s="104">
        <v>19.79</v>
      </c>
      <c r="D1109" s="106"/>
    </row>
    <row r="1110" spans="1:4" x14ac:dyDescent="0.2">
      <c r="A1110" s="106">
        <v>40621</v>
      </c>
      <c r="B1110" s="105">
        <f t="shared" si="16"/>
        <v>0.16666666666666699</v>
      </c>
      <c r="C1110" s="104">
        <v>18.940000000000001</v>
      </c>
      <c r="D1110" s="106"/>
    </row>
    <row r="1111" spans="1:4" x14ac:dyDescent="0.2">
      <c r="A1111" s="106">
        <v>40621</v>
      </c>
      <c r="B1111" s="105">
        <f t="shared" si="16"/>
        <v>0.20833333333333301</v>
      </c>
      <c r="C1111" s="104">
        <v>20.94</v>
      </c>
      <c r="D1111" s="106"/>
    </row>
    <row r="1112" spans="1:4" x14ac:dyDescent="0.2">
      <c r="A1112" s="106">
        <v>40621</v>
      </c>
      <c r="B1112" s="105">
        <f t="shared" si="16"/>
        <v>0.25</v>
      </c>
      <c r="C1112" s="104">
        <v>21.64</v>
      </c>
      <c r="D1112" s="106"/>
    </row>
    <row r="1113" spans="1:4" x14ac:dyDescent="0.2">
      <c r="A1113" s="106">
        <v>40621</v>
      </c>
      <c r="B1113" s="105">
        <f t="shared" si="16"/>
        <v>0.29166666666666702</v>
      </c>
      <c r="C1113" s="104">
        <v>22.68</v>
      </c>
      <c r="D1113" s="106"/>
    </row>
    <row r="1114" spans="1:4" x14ac:dyDescent="0.2">
      <c r="A1114" s="106">
        <v>40621</v>
      </c>
      <c r="B1114" s="105">
        <f t="shared" si="16"/>
        <v>0.33333333333333298</v>
      </c>
      <c r="C1114" s="104">
        <v>21.6</v>
      </c>
      <c r="D1114" s="106"/>
    </row>
    <row r="1115" spans="1:4" x14ac:dyDescent="0.2">
      <c r="A1115" s="106">
        <v>40621</v>
      </c>
      <c r="B1115" s="105">
        <f t="shared" ref="B1115:B1178" si="17">B1091</f>
        <v>0.375</v>
      </c>
      <c r="C1115" s="104">
        <v>17.829999999999998</v>
      </c>
      <c r="D1115" s="106"/>
    </row>
    <row r="1116" spans="1:4" x14ac:dyDescent="0.2">
      <c r="A1116" s="106">
        <v>40621</v>
      </c>
      <c r="B1116" s="105">
        <f t="shared" si="17"/>
        <v>0.41666666666666702</v>
      </c>
      <c r="C1116" s="104">
        <v>19.64</v>
      </c>
      <c r="D1116" s="106"/>
    </row>
    <row r="1117" spans="1:4" x14ac:dyDescent="0.2">
      <c r="A1117" s="106">
        <v>40621</v>
      </c>
      <c r="B1117" s="105">
        <f t="shared" si="17"/>
        <v>0.45833333333333298</v>
      </c>
      <c r="C1117" s="104">
        <v>17.79</v>
      </c>
      <c r="D1117" s="106"/>
    </row>
    <row r="1118" spans="1:4" x14ac:dyDescent="0.2">
      <c r="A1118" s="106">
        <v>40621</v>
      </c>
      <c r="B1118" s="105">
        <f t="shared" si="17"/>
        <v>0.5</v>
      </c>
      <c r="C1118" s="104">
        <v>19.329999999999998</v>
      </c>
      <c r="D1118" s="106"/>
    </row>
    <row r="1119" spans="1:4" x14ac:dyDescent="0.2">
      <c r="A1119" s="106">
        <v>40621</v>
      </c>
      <c r="B1119" s="105">
        <f t="shared" si="17"/>
        <v>0.54166666666666696</v>
      </c>
      <c r="C1119" s="104">
        <v>19.13</v>
      </c>
      <c r="D1119" s="106"/>
    </row>
    <row r="1120" spans="1:4" x14ac:dyDescent="0.2">
      <c r="A1120" s="106">
        <v>40621</v>
      </c>
      <c r="B1120" s="105">
        <f t="shared" si="17"/>
        <v>0.58333333333333304</v>
      </c>
      <c r="C1120" s="104">
        <v>19.329999999999998</v>
      </c>
      <c r="D1120" s="106"/>
    </row>
    <row r="1121" spans="1:4" x14ac:dyDescent="0.2">
      <c r="A1121" s="106">
        <v>40621</v>
      </c>
      <c r="B1121" s="105">
        <f t="shared" si="17"/>
        <v>0.625</v>
      </c>
      <c r="C1121" s="104">
        <v>19.899999999999999</v>
      </c>
      <c r="D1121" s="106"/>
    </row>
    <row r="1122" spans="1:4" x14ac:dyDescent="0.2">
      <c r="A1122" s="106">
        <v>40621</v>
      </c>
      <c r="B1122" s="105">
        <f t="shared" si="17"/>
        <v>0.66666666666666696</v>
      </c>
      <c r="C1122" s="104">
        <v>18.36</v>
      </c>
      <c r="D1122" s="106"/>
    </row>
    <row r="1123" spans="1:4" x14ac:dyDescent="0.2">
      <c r="A1123" s="106">
        <v>40621</v>
      </c>
      <c r="B1123" s="105">
        <f t="shared" si="17"/>
        <v>0.70833333333333304</v>
      </c>
      <c r="C1123" s="104">
        <v>18.440000000000001</v>
      </c>
      <c r="D1123" s="106"/>
    </row>
    <row r="1124" spans="1:4" x14ac:dyDescent="0.2">
      <c r="A1124" s="106">
        <v>40621</v>
      </c>
      <c r="B1124" s="105">
        <f t="shared" si="17"/>
        <v>0.75</v>
      </c>
      <c r="C1124" s="104">
        <v>17.86</v>
      </c>
      <c r="D1124" s="106"/>
    </row>
    <row r="1125" spans="1:4" x14ac:dyDescent="0.2">
      <c r="A1125" s="106">
        <v>40621</v>
      </c>
      <c r="B1125" s="105">
        <f t="shared" si="17"/>
        <v>0.79166666666666696</v>
      </c>
      <c r="C1125" s="104">
        <v>20.41</v>
      </c>
      <c r="D1125" s="106"/>
    </row>
    <row r="1126" spans="1:4" x14ac:dyDescent="0.2">
      <c r="A1126" s="106">
        <v>40621</v>
      </c>
      <c r="B1126" s="105">
        <f t="shared" si="17"/>
        <v>0.83333333333333304</v>
      </c>
      <c r="C1126" s="104">
        <v>20.6</v>
      </c>
      <c r="D1126" s="106"/>
    </row>
    <row r="1127" spans="1:4" x14ac:dyDescent="0.2">
      <c r="A1127" s="106">
        <v>40621</v>
      </c>
      <c r="B1127" s="105">
        <f t="shared" si="17"/>
        <v>0.875</v>
      </c>
      <c r="C1127" s="104">
        <v>22.48</v>
      </c>
      <c r="D1127" s="106"/>
    </row>
    <row r="1128" spans="1:4" x14ac:dyDescent="0.2">
      <c r="A1128" s="106">
        <v>40621</v>
      </c>
      <c r="B1128" s="105">
        <f t="shared" si="17"/>
        <v>0.91666666666666696</v>
      </c>
      <c r="C1128" s="104">
        <v>23.37</v>
      </c>
      <c r="D1128" s="106"/>
    </row>
    <row r="1129" spans="1:4" x14ac:dyDescent="0.2">
      <c r="A1129" s="106">
        <v>40621</v>
      </c>
      <c r="B1129" s="105">
        <f t="shared" si="17"/>
        <v>0.95833333333333304</v>
      </c>
      <c r="C1129" s="104">
        <v>22.56</v>
      </c>
      <c r="D1129" s="106"/>
    </row>
    <row r="1130" spans="1:4" x14ac:dyDescent="0.2">
      <c r="A1130" s="106">
        <v>40622</v>
      </c>
      <c r="B1130" s="105">
        <f t="shared" si="17"/>
        <v>0</v>
      </c>
      <c r="C1130" s="104">
        <v>22.41</v>
      </c>
      <c r="D1130" s="106"/>
    </row>
    <row r="1131" spans="1:4" x14ac:dyDescent="0.2">
      <c r="A1131" s="106">
        <v>40622</v>
      </c>
      <c r="B1131" s="105">
        <f t="shared" si="17"/>
        <v>4.1666666666666664E-2</v>
      </c>
      <c r="C1131" s="104">
        <v>21.71</v>
      </c>
      <c r="D1131" s="106"/>
    </row>
    <row r="1132" spans="1:4" x14ac:dyDescent="0.2">
      <c r="A1132" s="106">
        <v>40622</v>
      </c>
      <c r="B1132" s="105">
        <f t="shared" si="17"/>
        <v>8.3333333333333329E-2</v>
      </c>
      <c r="C1132" s="104">
        <v>23.48</v>
      </c>
      <c r="D1132" s="106"/>
    </row>
    <row r="1133" spans="1:4" x14ac:dyDescent="0.2">
      <c r="A1133" s="106">
        <v>40622</v>
      </c>
      <c r="B1133" s="105">
        <f t="shared" si="17"/>
        <v>0.125</v>
      </c>
      <c r="C1133" s="104">
        <v>23.45</v>
      </c>
      <c r="D1133" s="106"/>
    </row>
    <row r="1134" spans="1:4" x14ac:dyDescent="0.2">
      <c r="A1134" s="106">
        <v>40622</v>
      </c>
      <c r="B1134" s="105">
        <f t="shared" si="17"/>
        <v>0.16666666666666699</v>
      </c>
      <c r="C1134" s="104">
        <v>24.37</v>
      </c>
      <c r="D1134" s="106"/>
    </row>
    <row r="1135" spans="1:4" x14ac:dyDescent="0.2">
      <c r="A1135" s="106">
        <v>40622</v>
      </c>
      <c r="B1135" s="105">
        <f t="shared" si="17"/>
        <v>0.20833333333333301</v>
      </c>
      <c r="C1135" s="104">
        <v>19.13</v>
      </c>
      <c r="D1135" s="106"/>
    </row>
    <row r="1136" spans="1:4" x14ac:dyDescent="0.2">
      <c r="A1136" s="106">
        <v>40622</v>
      </c>
      <c r="B1136" s="105">
        <f t="shared" si="17"/>
        <v>0.25</v>
      </c>
      <c r="C1136" s="104">
        <v>19.87</v>
      </c>
      <c r="D1136" s="106"/>
    </row>
    <row r="1137" spans="1:4" x14ac:dyDescent="0.2">
      <c r="A1137" s="106">
        <v>40622</v>
      </c>
      <c r="B1137" s="105">
        <f t="shared" si="17"/>
        <v>0.29166666666666702</v>
      </c>
      <c r="C1137" s="104">
        <v>18.940000000000001</v>
      </c>
      <c r="D1137" s="106"/>
    </row>
    <row r="1138" spans="1:4" x14ac:dyDescent="0.2">
      <c r="A1138" s="106">
        <v>40622</v>
      </c>
      <c r="B1138" s="105">
        <f t="shared" si="17"/>
        <v>0.33333333333333298</v>
      </c>
      <c r="C1138" s="104">
        <v>17.899999999999999</v>
      </c>
      <c r="D1138" s="106"/>
    </row>
    <row r="1139" spans="1:4" x14ac:dyDescent="0.2">
      <c r="A1139" s="106">
        <v>40622</v>
      </c>
      <c r="B1139" s="105">
        <f t="shared" si="17"/>
        <v>0.375</v>
      </c>
      <c r="C1139" s="104">
        <v>17.75</v>
      </c>
      <c r="D1139" s="106"/>
    </row>
    <row r="1140" spans="1:4" x14ac:dyDescent="0.2">
      <c r="A1140" s="106">
        <v>40622</v>
      </c>
      <c r="B1140" s="105">
        <f t="shared" si="17"/>
        <v>0.41666666666666702</v>
      </c>
      <c r="C1140" s="104">
        <v>17.59</v>
      </c>
      <c r="D1140" s="106"/>
    </row>
    <row r="1141" spans="1:4" x14ac:dyDescent="0.2">
      <c r="A1141" s="106">
        <v>40622</v>
      </c>
      <c r="B1141" s="105">
        <f t="shared" si="17"/>
        <v>0.45833333333333298</v>
      </c>
      <c r="C1141" s="104">
        <v>17.59</v>
      </c>
      <c r="D1141" s="106"/>
    </row>
    <row r="1142" spans="1:4" x14ac:dyDescent="0.2">
      <c r="A1142" s="106">
        <v>40622</v>
      </c>
      <c r="B1142" s="105">
        <f t="shared" si="17"/>
        <v>0.5</v>
      </c>
      <c r="C1142" s="104">
        <v>18.21</v>
      </c>
      <c r="D1142" s="106"/>
    </row>
    <row r="1143" spans="1:4" x14ac:dyDescent="0.2">
      <c r="A1143" s="106">
        <v>40622</v>
      </c>
      <c r="B1143" s="105">
        <f t="shared" si="17"/>
        <v>0.54166666666666696</v>
      </c>
      <c r="C1143" s="104">
        <v>19.899999999999999</v>
      </c>
      <c r="D1143" s="106"/>
    </row>
    <row r="1144" spans="1:4" x14ac:dyDescent="0.2">
      <c r="A1144" s="106">
        <v>40622</v>
      </c>
      <c r="B1144" s="105">
        <f t="shared" si="17"/>
        <v>0.58333333333333304</v>
      </c>
      <c r="C1144" s="104">
        <v>19.02</v>
      </c>
      <c r="D1144" s="106"/>
    </row>
    <row r="1145" spans="1:4" x14ac:dyDescent="0.2">
      <c r="A1145" s="106">
        <v>40622</v>
      </c>
      <c r="B1145" s="105">
        <f t="shared" si="17"/>
        <v>0.625</v>
      </c>
      <c r="C1145" s="104">
        <v>20.67</v>
      </c>
      <c r="D1145" s="106"/>
    </row>
    <row r="1146" spans="1:4" x14ac:dyDescent="0.2">
      <c r="A1146" s="106">
        <v>40622</v>
      </c>
      <c r="B1146" s="105">
        <f t="shared" si="17"/>
        <v>0.66666666666666696</v>
      </c>
      <c r="C1146" s="104">
        <v>19.71</v>
      </c>
      <c r="D1146" s="106"/>
    </row>
    <row r="1147" spans="1:4" x14ac:dyDescent="0.2">
      <c r="A1147" s="106">
        <v>40622</v>
      </c>
      <c r="B1147" s="105">
        <f t="shared" si="17"/>
        <v>0.70833333333333304</v>
      </c>
      <c r="C1147" s="104">
        <v>19.21</v>
      </c>
      <c r="D1147" s="106"/>
    </row>
    <row r="1148" spans="1:4" x14ac:dyDescent="0.2">
      <c r="A1148" s="106">
        <v>40622</v>
      </c>
      <c r="B1148" s="105">
        <f t="shared" si="17"/>
        <v>0.75</v>
      </c>
      <c r="C1148" s="104">
        <v>14.9</v>
      </c>
      <c r="D1148" s="106"/>
    </row>
    <row r="1149" spans="1:4" x14ac:dyDescent="0.2">
      <c r="A1149" s="106">
        <v>40622</v>
      </c>
      <c r="B1149" s="105">
        <f t="shared" si="17"/>
        <v>0.79166666666666696</v>
      </c>
      <c r="C1149" s="104">
        <v>14.21</v>
      </c>
      <c r="D1149" s="106"/>
    </row>
    <row r="1150" spans="1:4" x14ac:dyDescent="0.2">
      <c r="A1150" s="106">
        <v>40622</v>
      </c>
      <c r="B1150" s="105">
        <f t="shared" si="17"/>
        <v>0.83333333333333304</v>
      </c>
      <c r="C1150" s="104">
        <v>15.17</v>
      </c>
      <c r="D1150" s="106"/>
    </row>
    <row r="1151" spans="1:4" x14ac:dyDescent="0.2">
      <c r="A1151" s="106">
        <v>40622</v>
      </c>
      <c r="B1151" s="105">
        <f t="shared" si="17"/>
        <v>0.875</v>
      </c>
      <c r="C1151" s="104">
        <v>14.32</v>
      </c>
      <c r="D1151" s="106"/>
    </row>
    <row r="1152" spans="1:4" x14ac:dyDescent="0.2">
      <c r="A1152" s="106">
        <v>40622</v>
      </c>
      <c r="B1152" s="105">
        <f t="shared" si="17"/>
        <v>0.91666666666666696</v>
      </c>
      <c r="C1152" s="104">
        <v>14.48</v>
      </c>
      <c r="D1152" s="106"/>
    </row>
    <row r="1153" spans="1:4" x14ac:dyDescent="0.2">
      <c r="A1153" s="106">
        <v>40622</v>
      </c>
      <c r="B1153" s="105">
        <f t="shared" si="17"/>
        <v>0.95833333333333304</v>
      </c>
      <c r="C1153" s="104">
        <v>12.67</v>
      </c>
      <c r="D1153" s="106"/>
    </row>
    <row r="1154" spans="1:4" x14ac:dyDescent="0.2">
      <c r="A1154" s="106">
        <v>40623</v>
      </c>
      <c r="B1154" s="105">
        <f t="shared" si="17"/>
        <v>0</v>
      </c>
      <c r="C1154" s="104">
        <v>11.67</v>
      </c>
      <c r="D1154" s="106"/>
    </row>
    <row r="1155" spans="1:4" x14ac:dyDescent="0.2">
      <c r="A1155" s="106">
        <v>40623</v>
      </c>
      <c r="B1155" s="105">
        <f t="shared" si="17"/>
        <v>4.1666666666666664E-2</v>
      </c>
      <c r="C1155" s="104">
        <v>10.78</v>
      </c>
      <c r="D1155" s="106"/>
    </row>
    <row r="1156" spans="1:4" x14ac:dyDescent="0.2">
      <c r="A1156" s="106">
        <v>40623</v>
      </c>
      <c r="B1156" s="105">
        <f t="shared" si="17"/>
        <v>8.3333333333333329E-2</v>
      </c>
      <c r="C1156" s="104">
        <v>9.0500000000000007</v>
      </c>
      <c r="D1156" s="106"/>
    </row>
    <row r="1157" spans="1:4" x14ac:dyDescent="0.2">
      <c r="A1157" s="106">
        <v>40623</v>
      </c>
      <c r="B1157" s="105">
        <f t="shared" si="17"/>
        <v>0.125</v>
      </c>
      <c r="C1157" s="104">
        <v>8.1999999999999993</v>
      </c>
      <c r="D1157" s="106"/>
    </row>
    <row r="1158" spans="1:4" x14ac:dyDescent="0.2">
      <c r="A1158" s="106">
        <v>40623</v>
      </c>
      <c r="B1158" s="105">
        <f t="shared" si="17"/>
        <v>0.16666666666666699</v>
      </c>
      <c r="C1158" s="104">
        <v>8.9700000000000006</v>
      </c>
      <c r="D1158" s="106"/>
    </row>
    <row r="1159" spans="1:4" x14ac:dyDescent="0.2">
      <c r="A1159" s="106">
        <v>40623</v>
      </c>
      <c r="B1159" s="105">
        <f t="shared" si="17"/>
        <v>0.20833333333333301</v>
      </c>
      <c r="C1159" s="104">
        <v>6.35</v>
      </c>
      <c r="D1159" s="106"/>
    </row>
    <row r="1160" spans="1:4" x14ac:dyDescent="0.2">
      <c r="A1160" s="106">
        <v>40623</v>
      </c>
      <c r="B1160" s="105">
        <f t="shared" si="17"/>
        <v>0.25</v>
      </c>
      <c r="C1160" s="104">
        <v>6.35</v>
      </c>
      <c r="D1160" s="106"/>
    </row>
    <row r="1161" spans="1:4" x14ac:dyDescent="0.2">
      <c r="A1161" s="106">
        <v>40623</v>
      </c>
      <c r="B1161" s="105">
        <f t="shared" si="17"/>
        <v>0.29166666666666702</v>
      </c>
      <c r="C1161" s="104">
        <v>5.43</v>
      </c>
      <c r="D1161" s="106"/>
    </row>
    <row r="1162" spans="1:4" x14ac:dyDescent="0.2">
      <c r="A1162" s="106">
        <v>40623</v>
      </c>
      <c r="B1162" s="105">
        <f t="shared" si="17"/>
        <v>0.33333333333333298</v>
      </c>
      <c r="C1162" s="104">
        <v>4.43</v>
      </c>
      <c r="D1162" s="106"/>
    </row>
    <row r="1163" spans="1:4" x14ac:dyDescent="0.2">
      <c r="A1163" s="106">
        <v>40623</v>
      </c>
      <c r="B1163" s="105">
        <f t="shared" si="17"/>
        <v>0.375</v>
      </c>
      <c r="C1163" s="104">
        <v>4.3899999999999997</v>
      </c>
      <c r="D1163" s="106"/>
    </row>
    <row r="1164" spans="1:4" x14ac:dyDescent="0.2">
      <c r="A1164" s="106">
        <v>40623</v>
      </c>
      <c r="B1164" s="105">
        <f t="shared" si="17"/>
        <v>0.41666666666666702</v>
      </c>
      <c r="C1164" s="104">
        <v>3.5</v>
      </c>
      <c r="D1164" s="106"/>
    </row>
    <row r="1165" spans="1:4" x14ac:dyDescent="0.2">
      <c r="A1165" s="106">
        <v>40623</v>
      </c>
      <c r="B1165" s="105">
        <f t="shared" si="17"/>
        <v>0.45833333333333298</v>
      </c>
      <c r="C1165" s="104">
        <v>6.2</v>
      </c>
      <c r="D1165" s="106"/>
    </row>
    <row r="1166" spans="1:4" x14ac:dyDescent="0.2">
      <c r="A1166" s="106">
        <v>40623</v>
      </c>
      <c r="B1166" s="105">
        <f t="shared" si="17"/>
        <v>0.5</v>
      </c>
      <c r="C1166" s="104">
        <v>7.82</v>
      </c>
      <c r="D1166" s="106"/>
    </row>
    <row r="1167" spans="1:4" x14ac:dyDescent="0.2">
      <c r="A1167" s="106">
        <v>40623</v>
      </c>
      <c r="B1167" s="105">
        <f t="shared" si="17"/>
        <v>0.54166666666666696</v>
      </c>
      <c r="C1167" s="104">
        <v>6.89</v>
      </c>
      <c r="D1167" s="106"/>
    </row>
    <row r="1168" spans="1:4" x14ac:dyDescent="0.2">
      <c r="A1168" s="106">
        <v>40623</v>
      </c>
      <c r="B1168" s="105">
        <f t="shared" si="17"/>
        <v>0.58333333333333304</v>
      </c>
      <c r="C1168" s="104">
        <v>9.36</v>
      </c>
      <c r="D1168" s="106"/>
    </row>
    <row r="1169" spans="1:4" x14ac:dyDescent="0.2">
      <c r="A1169" s="106">
        <v>40623</v>
      </c>
      <c r="B1169" s="105">
        <f t="shared" si="17"/>
        <v>0.625</v>
      </c>
      <c r="C1169" s="104">
        <v>9.43</v>
      </c>
      <c r="D1169" s="106"/>
    </row>
    <row r="1170" spans="1:4" x14ac:dyDescent="0.2">
      <c r="A1170" s="106">
        <v>40623</v>
      </c>
      <c r="B1170" s="105">
        <f t="shared" si="17"/>
        <v>0.66666666666666696</v>
      </c>
      <c r="C1170" s="104">
        <v>9.51</v>
      </c>
      <c r="D1170" s="106"/>
    </row>
    <row r="1171" spans="1:4" x14ac:dyDescent="0.2">
      <c r="A1171" s="106">
        <v>40623</v>
      </c>
      <c r="B1171" s="105">
        <f t="shared" si="17"/>
        <v>0.70833333333333304</v>
      </c>
      <c r="C1171" s="104">
        <v>10.39</v>
      </c>
      <c r="D1171" s="106"/>
    </row>
    <row r="1172" spans="1:4" x14ac:dyDescent="0.2">
      <c r="A1172" s="106">
        <v>40623</v>
      </c>
      <c r="B1172" s="105">
        <f t="shared" si="17"/>
        <v>0.75</v>
      </c>
      <c r="C1172" s="104">
        <v>8.82</v>
      </c>
      <c r="D1172" s="106"/>
    </row>
    <row r="1173" spans="1:4" x14ac:dyDescent="0.2">
      <c r="A1173" s="106">
        <v>40623</v>
      </c>
      <c r="B1173" s="105">
        <f t="shared" si="17"/>
        <v>0.79166666666666696</v>
      </c>
      <c r="C1173" s="104">
        <v>8.82</v>
      </c>
      <c r="D1173" s="106"/>
    </row>
    <row r="1174" spans="1:4" x14ac:dyDescent="0.2">
      <c r="A1174" s="106">
        <v>40623</v>
      </c>
      <c r="B1174" s="105">
        <f t="shared" si="17"/>
        <v>0.83333333333333304</v>
      </c>
      <c r="C1174" s="104">
        <v>9.82</v>
      </c>
      <c r="D1174" s="106"/>
    </row>
    <row r="1175" spans="1:4" x14ac:dyDescent="0.2">
      <c r="A1175" s="106">
        <v>40623</v>
      </c>
      <c r="B1175" s="105">
        <f t="shared" si="17"/>
        <v>0.875</v>
      </c>
      <c r="C1175" s="104">
        <v>9.89</v>
      </c>
      <c r="D1175" s="106"/>
    </row>
    <row r="1176" spans="1:4" x14ac:dyDescent="0.2">
      <c r="A1176" s="106">
        <v>40623</v>
      </c>
      <c r="B1176" s="105">
        <f t="shared" si="17"/>
        <v>0.91666666666666696</v>
      </c>
      <c r="C1176" s="104">
        <v>9.86</v>
      </c>
      <c r="D1176" s="106"/>
    </row>
    <row r="1177" spans="1:4" x14ac:dyDescent="0.2">
      <c r="A1177" s="106">
        <v>40623</v>
      </c>
      <c r="B1177" s="105">
        <f t="shared" si="17"/>
        <v>0.95833333333333304</v>
      </c>
      <c r="C1177" s="104">
        <v>10.74</v>
      </c>
      <c r="D1177" s="106"/>
    </row>
    <row r="1178" spans="1:4" x14ac:dyDescent="0.2">
      <c r="A1178" s="106">
        <v>40624</v>
      </c>
      <c r="B1178" s="105">
        <f t="shared" si="17"/>
        <v>0</v>
      </c>
      <c r="C1178" s="104">
        <v>9.01</v>
      </c>
      <c r="D1178" s="106"/>
    </row>
    <row r="1179" spans="1:4" x14ac:dyDescent="0.2">
      <c r="A1179" s="106">
        <v>40624</v>
      </c>
      <c r="B1179" s="105">
        <f t="shared" ref="B1179:B1242" si="18">B1155</f>
        <v>4.1666666666666664E-2</v>
      </c>
      <c r="C1179" s="104">
        <v>9.9700000000000006</v>
      </c>
      <c r="D1179" s="106"/>
    </row>
    <row r="1180" spans="1:4" x14ac:dyDescent="0.2">
      <c r="A1180" s="106">
        <v>40624</v>
      </c>
      <c r="B1180" s="105">
        <f t="shared" si="18"/>
        <v>8.3333333333333329E-2</v>
      </c>
      <c r="C1180" s="104">
        <v>9.93</v>
      </c>
      <c r="D1180" s="106"/>
    </row>
    <row r="1181" spans="1:4" x14ac:dyDescent="0.2">
      <c r="A1181" s="106">
        <v>40624</v>
      </c>
      <c r="B1181" s="105">
        <f t="shared" si="18"/>
        <v>0.125</v>
      </c>
      <c r="C1181" s="104">
        <v>10.82</v>
      </c>
      <c r="D1181" s="106"/>
    </row>
    <row r="1182" spans="1:4" x14ac:dyDescent="0.2">
      <c r="A1182" s="106">
        <v>40624</v>
      </c>
      <c r="B1182" s="105">
        <f t="shared" si="18"/>
        <v>0.16666666666666699</v>
      </c>
      <c r="C1182" s="104">
        <v>9.93</v>
      </c>
      <c r="D1182" s="106"/>
    </row>
    <row r="1183" spans="1:4" x14ac:dyDescent="0.2">
      <c r="A1183" s="106">
        <v>40624</v>
      </c>
      <c r="B1183" s="105">
        <f t="shared" si="18"/>
        <v>0.20833333333333301</v>
      </c>
      <c r="C1183" s="104">
        <v>9.86</v>
      </c>
      <c r="D1183" s="106"/>
    </row>
    <row r="1184" spans="1:4" x14ac:dyDescent="0.2">
      <c r="A1184" s="106">
        <v>40624</v>
      </c>
      <c r="B1184" s="105">
        <f t="shared" si="18"/>
        <v>0.25</v>
      </c>
      <c r="C1184" s="104">
        <v>10.74</v>
      </c>
      <c r="D1184" s="106"/>
    </row>
    <row r="1185" spans="1:4" x14ac:dyDescent="0.2">
      <c r="A1185" s="106">
        <v>40624</v>
      </c>
      <c r="B1185" s="105">
        <f t="shared" si="18"/>
        <v>0.29166666666666702</v>
      </c>
      <c r="C1185" s="104">
        <v>9.93</v>
      </c>
      <c r="D1185" s="106"/>
    </row>
    <row r="1186" spans="1:4" x14ac:dyDescent="0.2">
      <c r="A1186" s="106">
        <v>40624</v>
      </c>
      <c r="B1186" s="105">
        <f t="shared" si="18"/>
        <v>0.33333333333333298</v>
      </c>
      <c r="C1186" s="104">
        <v>9.82</v>
      </c>
      <c r="D1186" s="106"/>
    </row>
    <row r="1187" spans="1:4" x14ac:dyDescent="0.2">
      <c r="A1187" s="106">
        <v>40624</v>
      </c>
      <c r="B1187" s="105">
        <f t="shared" si="18"/>
        <v>0.375</v>
      </c>
      <c r="C1187" s="104">
        <v>10.66</v>
      </c>
      <c r="D1187" s="106"/>
    </row>
    <row r="1188" spans="1:4" x14ac:dyDescent="0.2">
      <c r="A1188" s="106">
        <v>40624</v>
      </c>
      <c r="B1188" s="105">
        <f t="shared" si="18"/>
        <v>0.41666666666666702</v>
      </c>
      <c r="C1188" s="104">
        <v>8.82</v>
      </c>
      <c r="D1188" s="106"/>
    </row>
    <row r="1189" spans="1:4" x14ac:dyDescent="0.2">
      <c r="A1189" s="106">
        <v>40624</v>
      </c>
      <c r="B1189" s="105">
        <f t="shared" si="18"/>
        <v>0.45833333333333298</v>
      </c>
      <c r="C1189" s="104">
        <v>9.6999999999999993</v>
      </c>
      <c r="D1189" s="106"/>
    </row>
    <row r="1190" spans="1:4" x14ac:dyDescent="0.2">
      <c r="A1190" s="106">
        <v>40624</v>
      </c>
      <c r="B1190" s="105">
        <f t="shared" si="18"/>
        <v>0.5</v>
      </c>
      <c r="C1190" s="104">
        <v>10.55</v>
      </c>
      <c r="D1190" s="106"/>
    </row>
    <row r="1191" spans="1:4" x14ac:dyDescent="0.2">
      <c r="A1191" s="106">
        <v>40624</v>
      </c>
      <c r="B1191" s="105">
        <f t="shared" si="18"/>
        <v>0.54166666666666696</v>
      </c>
      <c r="C1191" s="104">
        <v>9.6300000000000008</v>
      </c>
      <c r="D1191" s="106"/>
    </row>
    <row r="1192" spans="1:4" x14ac:dyDescent="0.2">
      <c r="A1192" s="106">
        <v>40624</v>
      </c>
      <c r="B1192" s="105">
        <f t="shared" si="18"/>
        <v>0.58333333333333304</v>
      </c>
      <c r="C1192" s="104">
        <v>10.43</v>
      </c>
      <c r="D1192" s="106"/>
    </row>
    <row r="1193" spans="1:4" x14ac:dyDescent="0.2">
      <c r="A1193" s="106">
        <v>40624</v>
      </c>
      <c r="B1193" s="105">
        <f t="shared" si="18"/>
        <v>0.625</v>
      </c>
      <c r="C1193" s="104">
        <v>8.6999999999999993</v>
      </c>
      <c r="D1193" s="106"/>
    </row>
    <row r="1194" spans="1:4" x14ac:dyDescent="0.2">
      <c r="A1194" s="106">
        <v>40624</v>
      </c>
      <c r="B1194" s="105">
        <f t="shared" si="18"/>
        <v>0.66666666666666696</v>
      </c>
      <c r="C1194" s="104">
        <v>11.28</v>
      </c>
      <c r="D1194" s="106"/>
    </row>
    <row r="1195" spans="1:4" x14ac:dyDescent="0.2">
      <c r="A1195" s="106">
        <v>40624</v>
      </c>
      <c r="B1195" s="105">
        <f t="shared" si="18"/>
        <v>0.70833333333333304</v>
      </c>
      <c r="C1195" s="104">
        <v>10.55</v>
      </c>
      <c r="D1195" s="106"/>
    </row>
    <row r="1196" spans="1:4" x14ac:dyDescent="0.2">
      <c r="A1196" s="106">
        <v>40624</v>
      </c>
      <c r="B1196" s="105">
        <f t="shared" si="18"/>
        <v>0.75</v>
      </c>
      <c r="C1196" s="104">
        <v>15.86</v>
      </c>
      <c r="D1196" s="106"/>
    </row>
    <row r="1197" spans="1:4" x14ac:dyDescent="0.2">
      <c r="A1197" s="106">
        <v>40624</v>
      </c>
      <c r="B1197" s="105">
        <f t="shared" si="18"/>
        <v>0.79166666666666696</v>
      </c>
      <c r="C1197" s="104">
        <v>16.940000000000001</v>
      </c>
      <c r="D1197" s="106"/>
    </row>
    <row r="1198" spans="1:4" x14ac:dyDescent="0.2">
      <c r="A1198" s="106">
        <v>40624</v>
      </c>
      <c r="B1198" s="105">
        <f t="shared" si="18"/>
        <v>0.83333333333333304</v>
      </c>
      <c r="C1198" s="104">
        <v>17.829999999999998</v>
      </c>
      <c r="D1198" s="106"/>
    </row>
    <row r="1199" spans="1:4" x14ac:dyDescent="0.2">
      <c r="A1199" s="106">
        <v>40624</v>
      </c>
      <c r="B1199" s="105">
        <f t="shared" si="18"/>
        <v>0.875</v>
      </c>
      <c r="C1199" s="104">
        <v>19.52</v>
      </c>
      <c r="D1199" s="106"/>
    </row>
    <row r="1200" spans="1:4" x14ac:dyDescent="0.2">
      <c r="A1200" s="106">
        <v>40624</v>
      </c>
      <c r="B1200" s="105">
        <f t="shared" si="18"/>
        <v>0.91666666666666696</v>
      </c>
      <c r="C1200" s="104">
        <v>17.02</v>
      </c>
      <c r="D1200" s="106"/>
    </row>
    <row r="1201" spans="1:4" x14ac:dyDescent="0.2">
      <c r="A1201" s="106">
        <v>40624</v>
      </c>
      <c r="B1201" s="105">
        <f t="shared" si="18"/>
        <v>0.95833333333333304</v>
      </c>
      <c r="C1201" s="104">
        <v>19.79</v>
      </c>
      <c r="D1201" s="106"/>
    </row>
    <row r="1202" spans="1:4" x14ac:dyDescent="0.2">
      <c r="A1202" s="106">
        <v>40625</v>
      </c>
      <c r="B1202" s="105">
        <f t="shared" si="18"/>
        <v>0</v>
      </c>
      <c r="C1202" s="104">
        <v>19.670000000000002</v>
      </c>
      <c r="D1202" s="106"/>
    </row>
    <row r="1203" spans="1:4" x14ac:dyDescent="0.2">
      <c r="A1203" s="106">
        <v>40625</v>
      </c>
      <c r="B1203" s="105">
        <f t="shared" si="18"/>
        <v>4.1666666666666664E-2</v>
      </c>
      <c r="C1203" s="104">
        <v>19.670000000000002</v>
      </c>
      <c r="D1203" s="106"/>
    </row>
    <row r="1204" spans="1:4" x14ac:dyDescent="0.2">
      <c r="A1204" s="106">
        <v>40625</v>
      </c>
      <c r="B1204" s="105">
        <f t="shared" si="18"/>
        <v>8.3333333333333329E-2</v>
      </c>
      <c r="C1204" s="104">
        <v>18.75</v>
      </c>
      <c r="D1204" s="106"/>
    </row>
    <row r="1205" spans="1:4" x14ac:dyDescent="0.2">
      <c r="A1205" s="106">
        <v>40625</v>
      </c>
      <c r="B1205" s="105">
        <f t="shared" si="18"/>
        <v>0.125</v>
      </c>
      <c r="C1205" s="104">
        <v>17.86</v>
      </c>
      <c r="D1205" s="106"/>
    </row>
    <row r="1206" spans="1:4" x14ac:dyDescent="0.2">
      <c r="A1206" s="106">
        <v>40625</v>
      </c>
      <c r="B1206" s="105">
        <f t="shared" si="18"/>
        <v>0.16666666666666699</v>
      </c>
      <c r="C1206" s="104">
        <v>18.940000000000001</v>
      </c>
      <c r="D1206" s="106"/>
    </row>
    <row r="1207" spans="1:4" x14ac:dyDescent="0.2">
      <c r="A1207" s="106">
        <v>40625</v>
      </c>
      <c r="B1207" s="105">
        <f t="shared" si="18"/>
        <v>0.20833333333333301</v>
      </c>
      <c r="C1207" s="104">
        <v>25.29</v>
      </c>
      <c r="D1207" s="106"/>
    </row>
    <row r="1208" spans="1:4" x14ac:dyDescent="0.2">
      <c r="A1208" s="106">
        <v>40625</v>
      </c>
      <c r="B1208" s="105">
        <f t="shared" si="18"/>
        <v>0.25</v>
      </c>
      <c r="C1208" s="104">
        <v>25.41</v>
      </c>
      <c r="D1208" s="106"/>
    </row>
    <row r="1209" spans="1:4" x14ac:dyDescent="0.2">
      <c r="A1209" s="106">
        <v>40625</v>
      </c>
      <c r="B1209" s="105">
        <f t="shared" si="18"/>
        <v>0.29166666666666702</v>
      </c>
      <c r="C1209" s="104">
        <v>25.29</v>
      </c>
      <c r="D1209" s="106"/>
    </row>
    <row r="1210" spans="1:4" x14ac:dyDescent="0.2">
      <c r="A1210" s="106">
        <v>40625</v>
      </c>
      <c r="B1210" s="105">
        <f t="shared" si="18"/>
        <v>0.33333333333333298</v>
      </c>
      <c r="C1210" s="104">
        <v>24.29</v>
      </c>
      <c r="D1210" s="106"/>
    </row>
    <row r="1211" spans="1:4" x14ac:dyDescent="0.2">
      <c r="A1211" s="106">
        <v>40625</v>
      </c>
      <c r="B1211" s="105">
        <f t="shared" si="18"/>
        <v>0.375</v>
      </c>
      <c r="C1211" s="104">
        <v>25.95</v>
      </c>
      <c r="D1211" s="106"/>
    </row>
    <row r="1212" spans="1:4" x14ac:dyDescent="0.2">
      <c r="A1212" s="106">
        <v>40625</v>
      </c>
      <c r="B1212" s="105">
        <f t="shared" si="18"/>
        <v>0.41666666666666702</v>
      </c>
      <c r="C1212" s="104">
        <v>24.18</v>
      </c>
      <c r="D1212" s="106"/>
    </row>
    <row r="1213" spans="1:4" x14ac:dyDescent="0.2">
      <c r="A1213" s="106">
        <v>40625</v>
      </c>
      <c r="B1213" s="105">
        <f t="shared" si="18"/>
        <v>0.45833333333333298</v>
      </c>
      <c r="C1213" s="104">
        <v>26.76</v>
      </c>
      <c r="D1213" s="106"/>
    </row>
    <row r="1214" spans="1:4" x14ac:dyDescent="0.2">
      <c r="A1214" s="106">
        <v>40625</v>
      </c>
      <c r="B1214" s="105">
        <f t="shared" si="18"/>
        <v>0.5</v>
      </c>
      <c r="C1214" s="104">
        <v>25.76</v>
      </c>
      <c r="D1214" s="106"/>
    </row>
    <row r="1215" spans="1:4" x14ac:dyDescent="0.2">
      <c r="A1215" s="106">
        <v>40625</v>
      </c>
      <c r="B1215" s="105">
        <f t="shared" si="18"/>
        <v>0.54166666666666696</v>
      </c>
      <c r="C1215" s="104">
        <v>24.6</v>
      </c>
      <c r="D1215" s="106"/>
    </row>
    <row r="1216" spans="1:4" x14ac:dyDescent="0.2">
      <c r="A1216" s="106">
        <v>40625</v>
      </c>
      <c r="B1216" s="105">
        <f t="shared" si="18"/>
        <v>0.58333333333333304</v>
      </c>
      <c r="C1216" s="104">
        <v>25.41</v>
      </c>
      <c r="D1216" s="106"/>
    </row>
    <row r="1217" spans="1:4" x14ac:dyDescent="0.2">
      <c r="A1217" s="106">
        <v>40625</v>
      </c>
      <c r="B1217" s="105">
        <f t="shared" si="18"/>
        <v>0.625</v>
      </c>
      <c r="C1217" s="104">
        <v>26.18</v>
      </c>
      <c r="D1217" s="106"/>
    </row>
    <row r="1218" spans="1:4" x14ac:dyDescent="0.2">
      <c r="A1218" s="106">
        <v>40625</v>
      </c>
      <c r="B1218" s="105">
        <f t="shared" si="18"/>
        <v>0.66666666666666696</v>
      </c>
      <c r="C1218" s="104">
        <v>24.83</v>
      </c>
      <c r="D1218" s="106"/>
    </row>
    <row r="1219" spans="1:4" x14ac:dyDescent="0.2">
      <c r="A1219" s="106">
        <v>40625</v>
      </c>
      <c r="B1219" s="105">
        <f t="shared" si="18"/>
        <v>0.70833333333333304</v>
      </c>
      <c r="C1219" s="104">
        <v>23.99</v>
      </c>
      <c r="D1219" s="106"/>
    </row>
    <row r="1220" spans="1:4" x14ac:dyDescent="0.2">
      <c r="A1220" s="106">
        <v>40625</v>
      </c>
      <c r="B1220" s="105">
        <f t="shared" si="18"/>
        <v>0.75</v>
      </c>
      <c r="C1220" s="104">
        <v>24.99</v>
      </c>
      <c r="D1220" s="106"/>
    </row>
    <row r="1221" spans="1:4" x14ac:dyDescent="0.2">
      <c r="A1221" s="106">
        <v>40625</v>
      </c>
      <c r="B1221" s="105">
        <f t="shared" si="18"/>
        <v>0.79166666666666696</v>
      </c>
      <c r="C1221" s="104">
        <v>24.14</v>
      </c>
      <c r="D1221" s="106"/>
    </row>
    <row r="1222" spans="1:4" x14ac:dyDescent="0.2">
      <c r="A1222" s="106">
        <v>40625</v>
      </c>
      <c r="B1222" s="105">
        <f t="shared" si="18"/>
        <v>0.83333333333333304</v>
      </c>
      <c r="C1222" s="104">
        <v>25.06</v>
      </c>
      <c r="D1222" s="106"/>
    </row>
    <row r="1223" spans="1:4" x14ac:dyDescent="0.2">
      <c r="A1223" s="106">
        <v>40625</v>
      </c>
      <c r="B1223" s="105">
        <f t="shared" si="18"/>
        <v>0.875</v>
      </c>
      <c r="C1223" s="104">
        <v>23.29</v>
      </c>
      <c r="D1223" s="106"/>
    </row>
    <row r="1224" spans="1:4" x14ac:dyDescent="0.2">
      <c r="A1224" s="106">
        <v>40625</v>
      </c>
      <c r="B1224" s="105">
        <f t="shared" si="18"/>
        <v>0.91666666666666696</v>
      </c>
      <c r="C1224" s="104">
        <v>23.25</v>
      </c>
      <c r="D1224" s="106"/>
    </row>
    <row r="1225" spans="1:4" x14ac:dyDescent="0.2">
      <c r="A1225" s="106">
        <v>40625</v>
      </c>
      <c r="B1225" s="105">
        <f t="shared" si="18"/>
        <v>0.95833333333333304</v>
      </c>
      <c r="C1225" s="104">
        <v>24.37</v>
      </c>
      <c r="D1225" s="106"/>
    </row>
    <row r="1226" spans="1:4" x14ac:dyDescent="0.2">
      <c r="A1226" s="106">
        <v>40626</v>
      </c>
      <c r="B1226" s="105">
        <f t="shared" si="18"/>
        <v>0</v>
      </c>
      <c r="C1226" s="104">
        <v>23.37</v>
      </c>
      <c r="D1226" s="106"/>
    </row>
    <row r="1227" spans="1:4" x14ac:dyDescent="0.2">
      <c r="A1227" s="106">
        <v>40626</v>
      </c>
      <c r="B1227" s="105">
        <f t="shared" si="18"/>
        <v>4.1666666666666664E-2</v>
      </c>
      <c r="C1227" s="104">
        <v>25.41</v>
      </c>
      <c r="D1227" s="106"/>
    </row>
    <row r="1228" spans="1:4" x14ac:dyDescent="0.2">
      <c r="A1228" s="106">
        <v>40626</v>
      </c>
      <c r="B1228" s="105">
        <f t="shared" si="18"/>
        <v>8.3333333333333329E-2</v>
      </c>
      <c r="C1228" s="104">
        <v>25.37</v>
      </c>
      <c r="D1228" s="106"/>
    </row>
    <row r="1229" spans="1:4" x14ac:dyDescent="0.2">
      <c r="A1229" s="106">
        <v>40626</v>
      </c>
      <c r="B1229" s="105">
        <f t="shared" si="18"/>
        <v>0.125</v>
      </c>
      <c r="C1229" s="104">
        <v>24.29</v>
      </c>
      <c r="D1229" s="106"/>
    </row>
    <row r="1230" spans="1:4" x14ac:dyDescent="0.2">
      <c r="A1230" s="106">
        <v>40626</v>
      </c>
      <c r="B1230" s="105">
        <f t="shared" si="18"/>
        <v>0.16666666666666699</v>
      </c>
      <c r="C1230" s="104">
        <v>26.3</v>
      </c>
      <c r="D1230" s="106"/>
    </row>
    <row r="1231" spans="1:4" x14ac:dyDescent="0.2">
      <c r="A1231" s="106">
        <v>40626</v>
      </c>
      <c r="B1231" s="105">
        <f t="shared" si="18"/>
        <v>0.20833333333333301</v>
      </c>
      <c r="C1231" s="104">
        <v>24.56</v>
      </c>
      <c r="D1231" s="106"/>
    </row>
    <row r="1232" spans="1:4" x14ac:dyDescent="0.2">
      <c r="A1232" s="106">
        <v>40626</v>
      </c>
      <c r="B1232" s="105">
        <f t="shared" si="18"/>
        <v>0.25</v>
      </c>
      <c r="C1232" s="104">
        <v>26.41</v>
      </c>
      <c r="D1232" s="106"/>
    </row>
    <row r="1233" spans="1:4" x14ac:dyDescent="0.2">
      <c r="A1233" s="106">
        <v>40626</v>
      </c>
      <c r="B1233" s="105">
        <f t="shared" si="18"/>
        <v>0.29166666666666702</v>
      </c>
      <c r="C1233" s="104">
        <v>26.1</v>
      </c>
      <c r="D1233" s="106"/>
    </row>
    <row r="1234" spans="1:4" x14ac:dyDescent="0.2">
      <c r="A1234" s="106">
        <v>40626</v>
      </c>
      <c r="B1234" s="105">
        <f t="shared" si="18"/>
        <v>0.33333333333333298</v>
      </c>
      <c r="C1234" s="104">
        <v>25.14</v>
      </c>
      <c r="D1234" s="106"/>
    </row>
    <row r="1235" spans="1:4" x14ac:dyDescent="0.2">
      <c r="A1235" s="106">
        <v>40626</v>
      </c>
      <c r="B1235" s="105">
        <f t="shared" si="18"/>
        <v>0.375</v>
      </c>
      <c r="C1235" s="104">
        <v>24.99</v>
      </c>
      <c r="D1235" s="106"/>
    </row>
    <row r="1236" spans="1:4" x14ac:dyDescent="0.2">
      <c r="A1236" s="106">
        <v>40626</v>
      </c>
      <c r="B1236" s="105">
        <f t="shared" si="18"/>
        <v>0.41666666666666702</v>
      </c>
      <c r="C1236" s="104">
        <v>25.76</v>
      </c>
      <c r="D1236" s="106"/>
    </row>
    <row r="1237" spans="1:4" x14ac:dyDescent="0.2">
      <c r="A1237" s="106">
        <v>40626</v>
      </c>
      <c r="B1237" s="105">
        <f t="shared" si="18"/>
        <v>0.45833333333333298</v>
      </c>
      <c r="C1237" s="104">
        <v>23.95</v>
      </c>
      <c r="D1237" s="106"/>
    </row>
    <row r="1238" spans="1:4" x14ac:dyDescent="0.2">
      <c r="A1238" s="106">
        <v>40626</v>
      </c>
      <c r="B1238" s="105">
        <f t="shared" si="18"/>
        <v>0.5</v>
      </c>
      <c r="C1238" s="104">
        <v>22.18</v>
      </c>
      <c r="D1238" s="106"/>
    </row>
    <row r="1239" spans="1:4" x14ac:dyDescent="0.2">
      <c r="A1239" s="106">
        <v>40626</v>
      </c>
      <c r="B1239" s="105">
        <f t="shared" si="18"/>
        <v>0.54166666666666696</v>
      </c>
      <c r="C1239" s="104">
        <v>19.29</v>
      </c>
      <c r="D1239" s="106"/>
    </row>
    <row r="1240" spans="1:4" x14ac:dyDescent="0.2">
      <c r="A1240" s="106">
        <v>40626</v>
      </c>
      <c r="B1240" s="105">
        <f t="shared" si="18"/>
        <v>0.58333333333333304</v>
      </c>
      <c r="C1240" s="104">
        <v>21.87</v>
      </c>
      <c r="D1240" s="106"/>
    </row>
    <row r="1241" spans="1:4" x14ac:dyDescent="0.2">
      <c r="A1241" s="106">
        <v>40626</v>
      </c>
      <c r="B1241" s="105">
        <f t="shared" si="18"/>
        <v>0.625</v>
      </c>
      <c r="C1241" s="104">
        <v>21.06</v>
      </c>
      <c r="D1241" s="106"/>
    </row>
    <row r="1242" spans="1:4" x14ac:dyDescent="0.2">
      <c r="A1242" s="106">
        <v>40626</v>
      </c>
      <c r="B1242" s="105">
        <f t="shared" si="18"/>
        <v>0.66666666666666696</v>
      </c>
      <c r="C1242" s="104">
        <v>21.95</v>
      </c>
      <c r="D1242" s="106"/>
    </row>
    <row r="1243" spans="1:4" x14ac:dyDescent="0.2">
      <c r="A1243" s="106">
        <v>40626</v>
      </c>
      <c r="B1243" s="105">
        <f t="shared" ref="B1243:B1306" si="19">B1219</f>
        <v>0.70833333333333304</v>
      </c>
      <c r="C1243" s="104">
        <v>22.87</v>
      </c>
      <c r="D1243" s="106"/>
    </row>
    <row r="1244" spans="1:4" x14ac:dyDescent="0.2">
      <c r="A1244" s="106">
        <v>40626</v>
      </c>
      <c r="B1244" s="105">
        <f t="shared" si="19"/>
        <v>0.75</v>
      </c>
      <c r="C1244" s="104">
        <v>21.21</v>
      </c>
      <c r="D1244" s="106"/>
    </row>
    <row r="1245" spans="1:4" x14ac:dyDescent="0.2">
      <c r="A1245" s="106">
        <v>40626</v>
      </c>
      <c r="B1245" s="105">
        <f t="shared" si="19"/>
        <v>0.79166666666666696</v>
      </c>
      <c r="C1245" s="104">
        <v>25.87</v>
      </c>
      <c r="D1245" s="106"/>
    </row>
    <row r="1246" spans="1:4" x14ac:dyDescent="0.2">
      <c r="A1246" s="106">
        <v>40626</v>
      </c>
      <c r="B1246" s="105">
        <f t="shared" si="19"/>
        <v>0.83333333333333304</v>
      </c>
      <c r="C1246" s="104">
        <v>24.95</v>
      </c>
      <c r="D1246" s="106"/>
    </row>
    <row r="1247" spans="1:4" x14ac:dyDescent="0.2">
      <c r="A1247" s="106">
        <v>40626</v>
      </c>
      <c r="B1247" s="105">
        <f t="shared" si="19"/>
        <v>0.875</v>
      </c>
      <c r="C1247" s="104">
        <v>27.53</v>
      </c>
      <c r="D1247" s="106"/>
    </row>
    <row r="1248" spans="1:4" x14ac:dyDescent="0.2">
      <c r="A1248" s="106">
        <v>40626</v>
      </c>
      <c r="B1248" s="105">
        <f t="shared" si="19"/>
        <v>0.91666666666666696</v>
      </c>
      <c r="C1248" s="104">
        <v>27.64</v>
      </c>
      <c r="D1248" s="106"/>
    </row>
    <row r="1249" spans="1:4" x14ac:dyDescent="0.2">
      <c r="A1249" s="106">
        <v>40626</v>
      </c>
      <c r="B1249" s="105">
        <f t="shared" si="19"/>
        <v>0.95833333333333304</v>
      </c>
      <c r="C1249" s="104">
        <v>25.95</v>
      </c>
      <c r="D1249" s="106"/>
    </row>
    <row r="1250" spans="1:4" x14ac:dyDescent="0.2">
      <c r="A1250" s="106">
        <v>40627</v>
      </c>
      <c r="B1250" s="105">
        <f t="shared" si="19"/>
        <v>0</v>
      </c>
      <c r="C1250" s="104">
        <v>25.06</v>
      </c>
      <c r="D1250" s="106"/>
    </row>
    <row r="1251" spans="1:4" x14ac:dyDescent="0.2">
      <c r="A1251" s="106">
        <v>40627</v>
      </c>
      <c r="B1251" s="105">
        <f t="shared" si="19"/>
        <v>4.1666666666666664E-2</v>
      </c>
      <c r="C1251" s="104">
        <v>25.14</v>
      </c>
      <c r="D1251" s="106"/>
    </row>
    <row r="1252" spans="1:4" x14ac:dyDescent="0.2">
      <c r="A1252" s="106">
        <v>40627</v>
      </c>
      <c r="B1252" s="105">
        <f t="shared" si="19"/>
        <v>8.3333333333333329E-2</v>
      </c>
      <c r="C1252" s="104">
        <v>24.14</v>
      </c>
      <c r="D1252" s="106"/>
    </row>
    <row r="1253" spans="1:4" x14ac:dyDescent="0.2">
      <c r="A1253" s="106">
        <v>40627</v>
      </c>
      <c r="B1253" s="105">
        <f t="shared" si="19"/>
        <v>0.125</v>
      </c>
      <c r="C1253" s="104">
        <v>25.26</v>
      </c>
      <c r="D1253" s="106"/>
    </row>
    <row r="1254" spans="1:4" x14ac:dyDescent="0.2">
      <c r="A1254" s="106">
        <v>40627</v>
      </c>
      <c r="B1254" s="105">
        <f t="shared" si="19"/>
        <v>0.16666666666666699</v>
      </c>
      <c r="C1254" s="104">
        <v>22.29</v>
      </c>
      <c r="D1254" s="106"/>
    </row>
    <row r="1255" spans="1:4" x14ac:dyDescent="0.2">
      <c r="A1255" s="106">
        <v>40627</v>
      </c>
      <c r="B1255" s="105">
        <f t="shared" si="19"/>
        <v>0.20833333333333301</v>
      </c>
      <c r="C1255" s="104">
        <v>25.22</v>
      </c>
      <c r="D1255" s="106"/>
    </row>
    <row r="1256" spans="1:4" x14ac:dyDescent="0.2">
      <c r="A1256" s="106">
        <v>40627</v>
      </c>
      <c r="B1256" s="105">
        <f t="shared" si="19"/>
        <v>0.25</v>
      </c>
      <c r="C1256" s="104">
        <v>26.1</v>
      </c>
      <c r="D1256" s="106"/>
    </row>
    <row r="1257" spans="1:4" x14ac:dyDescent="0.2">
      <c r="A1257" s="106">
        <v>40627</v>
      </c>
      <c r="B1257" s="105">
        <f t="shared" si="19"/>
        <v>0.29166666666666702</v>
      </c>
      <c r="C1257" s="104">
        <v>27.72</v>
      </c>
      <c r="D1257" s="106"/>
    </row>
    <row r="1258" spans="1:4" x14ac:dyDescent="0.2">
      <c r="A1258" s="106">
        <v>40627</v>
      </c>
      <c r="B1258" s="105">
        <f t="shared" si="19"/>
        <v>0.33333333333333298</v>
      </c>
      <c r="C1258" s="104">
        <v>28.95</v>
      </c>
      <c r="D1258" s="106"/>
    </row>
    <row r="1259" spans="1:4" x14ac:dyDescent="0.2">
      <c r="A1259" s="106">
        <v>40627</v>
      </c>
      <c r="B1259" s="105">
        <f t="shared" si="19"/>
        <v>0.375</v>
      </c>
      <c r="C1259" s="104">
        <v>27.68</v>
      </c>
      <c r="D1259" s="106"/>
    </row>
    <row r="1260" spans="1:4" x14ac:dyDescent="0.2">
      <c r="A1260" s="106">
        <v>40627</v>
      </c>
      <c r="B1260" s="105">
        <f t="shared" si="19"/>
        <v>0.41666666666666702</v>
      </c>
      <c r="C1260" s="104">
        <v>28.68</v>
      </c>
      <c r="D1260" s="106"/>
    </row>
    <row r="1261" spans="1:4" x14ac:dyDescent="0.2">
      <c r="A1261" s="106">
        <v>40627</v>
      </c>
      <c r="B1261" s="105">
        <f t="shared" si="19"/>
        <v>0.45833333333333298</v>
      </c>
      <c r="C1261" s="104">
        <v>26.72</v>
      </c>
      <c r="D1261" s="106"/>
    </row>
    <row r="1262" spans="1:4" x14ac:dyDescent="0.2">
      <c r="A1262" s="106">
        <v>40627</v>
      </c>
      <c r="B1262" s="105">
        <f t="shared" si="19"/>
        <v>0.5</v>
      </c>
      <c r="C1262" s="104">
        <v>25.91</v>
      </c>
      <c r="D1262" s="106"/>
    </row>
    <row r="1263" spans="1:4" x14ac:dyDescent="0.2">
      <c r="A1263" s="106">
        <v>40627</v>
      </c>
      <c r="B1263" s="105">
        <f t="shared" si="19"/>
        <v>0.54166666666666696</v>
      </c>
      <c r="C1263" s="104">
        <v>30.65</v>
      </c>
      <c r="D1263" s="106"/>
    </row>
    <row r="1264" spans="1:4" x14ac:dyDescent="0.2">
      <c r="A1264" s="106">
        <v>40627</v>
      </c>
      <c r="B1264" s="105">
        <f t="shared" si="19"/>
        <v>0.58333333333333304</v>
      </c>
      <c r="C1264" s="104">
        <v>29.64</v>
      </c>
      <c r="D1264" s="106"/>
    </row>
    <row r="1265" spans="1:4" x14ac:dyDescent="0.2">
      <c r="A1265" s="106">
        <v>40627</v>
      </c>
      <c r="B1265" s="105">
        <f t="shared" si="19"/>
        <v>0.625</v>
      </c>
      <c r="C1265" s="104">
        <v>28.61</v>
      </c>
      <c r="D1265" s="106"/>
    </row>
    <row r="1266" spans="1:4" x14ac:dyDescent="0.2">
      <c r="A1266" s="106">
        <v>40627</v>
      </c>
      <c r="B1266" s="105">
        <f t="shared" si="19"/>
        <v>0.66666666666666696</v>
      </c>
      <c r="C1266" s="104">
        <v>27.72</v>
      </c>
      <c r="D1266" s="106"/>
    </row>
    <row r="1267" spans="1:4" x14ac:dyDescent="0.2">
      <c r="A1267" s="106">
        <v>40627</v>
      </c>
      <c r="B1267" s="105">
        <f t="shared" si="19"/>
        <v>0.70833333333333304</v>
      </c>
      <c r="C1267" s="104">
        <v>27.76</v>
      </c>
      <c r="D1267" s="106"/>
    </row>
    <row r="1268" spans="1:4" x14ac:dyDescent="0.2">
      <c r="A1268" s="106">
        <v>40627</v>
      </c>
      <c r="B1268" s="105">
        <f t="shared" si="19"/>
        <v>0.75</v>
      </c>
      <c r="C1268" s="104">
        <v>25.1</v>
      </c>
      <c r="D1268" s="106"/>
    </row>
    <row r="1269" spans="1:4" x14ac:dyDescent="0.2">
      <c r="A1269" s="106">
        <v>40627</v>
      </c>
      <c r="B1269" s="105">
        <f t="shared" si="19"/>
        <v>0.79166666666666696</v>
      </c>
      <c r="C1269" s="104">
        <v>25.22</v>
      </c>
      <c r="D1269" s="106"/>
    </row>
    <row r="1270" spans="1:4" x14ac:dyDescent="0.2">
      <c r="A1270" s="106">
        <v>40627</v>
      </c>
      <c r="B1270" s="105">
        <f t="shared" si="19"/>
        <v>0.83333333333333304</v>
      </c>
      <c r="C1270" s="104">
        <v>26.26</v>
      </c>
      <c r="D1270" s="106"/>
    </row>
    <row r="1271" spans="1:4" x14ac:dyDescent="0.2">
      <c r="A1271" s="106">
        <v>40627</v>
      </c>
      <c r="B1271" s="105">
        <f t="shared" si="19"/>
        <v>0.875</v>
      </c>
      <c r="C1271" s="104">
        <v>25.26</v>
      </c>
      <c r="D1271" s="106"/>
    </row>
    <row r="1272" spans="1:4" x14ac:dyDescent="0.2">
      <c r="A1272" s="106">
        <v>40627</v>
      </c>
      <c r="B1272" s="105">
        <f t="shared" si="19"/>
        <v>0.91666666666666696</v>
      </c>
      <c r="C1272" s="104">
        <v>26.14</v>
      </c>
      <c r="D1272" s="106"/>
    </row>
    <row r="1273" spans="1:4" x14ac:dyDescent="0.2">
      <c r="A1273" s="106">
        <v>40627</v>
      </c>
      <c r="B1273" s="105">
        <f t="shared" si="19"/>
        <v>0.95833333333333304</v>
      </c>
      <c r="C1273" s="104">
        <v>25.18</v>
      </c>
      <c r="D1273" s="106"/>
    </row>
    <row r="1274" spans="1:4" x14ac:dyDescent="0.2">
      <c r="A1274" s="106">
        <v>40628</v>
      </c>
      <c r="B1274" s="105">
        <f t="shared" si="19"/>
        <v>0</v>
      </c>
      <c r="C1274" s="104">
        <v>29.72</v>
      </c>
      <c r="D1274" s="106"/>
    </row>
    <row r="1275" spans="1:4" x14ac:dyDescent="0.2">
      <c r="A1275" s="106">
        <v>40628</v>
      </c>
      <c r="B1275" s="105">
        <f t="shared" si="19"/>
        <v>4.1666666666666664E-2</v>
      </c>
      <c r="C1275" s="104">
        <v>26.99</v>
      </c>
      <c r="D1275" s="106"/>
    </row>
    <row r="1276" spans="1:4" x14ac:dyDescent="0.2">
      <c r="A1276" s="106">
        <v>40628</v>
      </c>
      <c r="B1276" s="105">
        <f t="shared" si="19"/>
        <v>8.3333333333333329E-2</v>
      </c>
      <c r="C1276" s="104">
        <v>26.18</v>
      </c>
      <c r="D1276" s="106"/>
    </row>
    <row r="1277" spans="1:4" x14ac:dyDescent="0.2">
      <c r="A1277" s="106">
        <v>40628</v>
      </c>
      <c r="B1277" s="105">
        <f t="shared" si="19"/>
        <v>0.125</v>
      </c>
      <c r="C1277" s="104">
        <v>23.41</v>
      </c>
      <c r="D1277" s="106"/>
    </row>
    <row r="1278" spans="1:4" x14ac:dyDescent="0.2">
      <c r="A1278" s="106">
        <v>40628</v>
      </c>
      <c r="B1278" s="105">
        <f t="shared" si="19"/>
        <v>0.16666666666666699</v>
      </c>
      <c r="C1278" s="104">
        <v>21.64</v>
      </c>
      <c r="D1278" s="106"/>
    </row>
    <row r="1279" spans="1:4" x14ac:dyDescent="0.2">
      <c r="A1279" s="106">
        <v>40628</v>
      </c>
      <c r="B1279" s="105">
        <f t="shared" si="19"/>
        <v>0.20833333333333301</v>
      </c>
      <c r="C1279" s="104">
        <v>23.37</v>
      </c>
      <c r="D1279" s="106"/>
    </row>
    <row r="1280" spans="1:4" x14ac:dyDescent="0.2">
      <c r="A1280" s="106">
        <v>40628</v>
      </c>
      <c r="B1280" s="105">
        <f t="shared" si="19"/>
        <v>0.25</v>
      </c>
      <c r="C1280" s="104">
        <v>24.45</v>
      </c>
      <c r="D1280" s="106"/>
    </row>
    <row r="1281" spans="1:4" x14ac:dyDescent="0.2">
      <c r="A1281" s="106">
        <v>40628</v>
      </c>
      <c r="B1281" s="105">
        <f t="shared" si="19"/>
        <v>0.29166666666666702</v>
      </c>
      <c r="C1281" s="104">
        <v>24.49</v>
      </c>
      <c r="D1281" s="106"/>
    </row>
    <row r="1282" spans="1:4" x14ac:dyDescent="0.2">
      <c r="A1282" s="106">
        <v>40628</v>
      </c>
      <c r="B1282" s="105">
        <f t="shared" si="19"/>
        <v>0.33333333333333298</v>
      </c>
      <c r="C1282" s="104">
        <v>19.670000000000002</v>
      </c>
      <c r="D1282" s="106"/>
    </row>
    <row r="1283" spans="1:4" x14ac:dyDescent="0.2">
      <c r="A1283" s="106">
        <v>40628</v>
      </c>
      <c r="B1283" s="105">
        <f t="shared" si="19"/>
        <v>0.375</v>
      </c>
      <c r="C1283" s="104">
        <v>19.600000000000001</v>
      </c>
      <c r="D1283" s="106"/>
    </row>
    <row r="1284" spans="1:4" x14ac:dyDescent="0.2">
      <c r="A1284" s="106">
        <v>40628</v>
      </c>
      <c r="B1284" s="105">
        <f t="shared" si="19"/>
        <v>0.41666666666666702</v>
      </c>
      <c r="C1284" s="104">
        <v>18.600000000000001</v>
      </c>
      <c r="D1284" s="106"/>
    </row>
    <row r="1285" spans="1:4" x14ac:dyDescent="0.2">
      <c r="A1285" s="106">
        <v>40628</v>
      </c>
      <c r="B1285" s="105">
        <f t="shared" si="19"/>
        <v>0.45833333333333298</v>
      </c>
      <c r="C1285" s="104">
        <v>17.670000000000002</v>
      </c>
      <c r="D1285" s="106"/>
    </row>
    <row r="1286" spans="1:4" x14ac:dyDescent="0.2">
      <c r="A1286" s="106">
        <v>40628</v>
      </c>
      <c r="B1286" s="105">
        <f t="shared" si="19"/>
        <v>0.5</v>
      </c>
      <c r="C1286" s="104">
        <v>17.559999999999999</v>
      </c>
      <c r="D1286" s="106"/>
    </row>
    <row r="1287" spans="1:4" x14ac:dyDescent="0.2">
      <c r="A1287" s="106">
        <v>40628</v>
      </c>
      <c r="B1287" s="105">
        <f t="shared" si="19"/>
        <v>0.54166666666666696</v>
      </c>
      <c r="C1287" s="104">
        <v>16.59</v>
      </c>
      <c r="D1287" s="106"/>
    </row>
    <row r="1288" spans="1:4" x14ac:dyDescent="0.2">
      <c r="A1288" s="106">
        <v>40628</v>
      </c>
      <c r="B1288" s="105">
        <f t="shared" si="19"/>
        <v>0.58333333333333304</v>
      </c>
      <c r="C1288" s="104">
        <v>15.75</v>
      </c>
      <c r="D1288" s="106"/>
    </row>
    <row r="1289" spans="1:4" x14ac:dyDescent="0.2">
      <c r="A1289" s="106">
        <v>40628</v>
      </c>
      <c r="B1289" s="105">
        <f t="shared" si="19"/>
        <v>0.625</v>
      </c>
      <c r="C1289" s="104">
        <v>14.09</v>
      </c>
      <c r="D1289" s="106"/>
    </row>
    <row r="1290" spans="1:4" x14ac:dyDescent="0.2">
      <c r="A1290" s="106">
        <v>40628</v>
      </c>
      <c r="B1290" s="105">
        <f t="shared" si="19"/>
        <v>0.66666666666666696</v>
      </c>
      <c r="C1290" s="104">
        <v>16.52</v>
      </c>
      <c r="D1290" s="106"/>
    </row>
    <row r="1291" spans="1:4" x14ac:dyDescent="0.2">
      <c r="A1291" s="106">
        <v>40628</v>
      </c>
      <c r="B1291" s="105">
        <f t="shared" si="19"/>
        <v>0.70833333333333304</v>
      </c>
      <c r="C1291" s="104">
        <v>18.52</v>
      </c>
      <c r="D1291" s="106"/>
    </row>
    <row r="1292" spans="1:4" x14ac:dyDescent="0.2">
      <c r="A1292" s="106">
        <v>40628</v>
      </c>
      <c r="B1292" s="105">
        <f t="shared" si="19"/>
        <v>0.75</v>
      </c>
      <c r="C1292" s="104">
        <v>17.71</v>
      </c>
      <c r="D1292" s="106"/>
    </row>
    <row r="1293" spans="1:4" x14ac:dyDescent="0.2">
      <c r="A1293" s="106">
        <v>40628</v>
      </c>
      <c r="B1293" s="105">
        <f t="shared" si="19"/>
        <v>0.79166666666666696</v>
      </c>
      <c r="C1293" s="104">
        <v>17.670000000000002</v>
      </c>
      <c r="D1293" s="106"/>
    </row>
    <row r="1294" spans="1:4" x14ac:dyDescent="0.2">
      <c r="A1294" s="106">
        <v>40628</v>
      </c>
      <c r="B1294" s="105">
        <f t="shared" si="19"/>
        <v>0.83333333333333304</v>
      </c>
      <c r="C1294" s="104">
        <v>17.899999999999999</v>
      </c>
      <c r="D1294" s="106"/>
    </row>
    <row r="1295" spans="1:4" x14ac:dyDescent="0.2">
      <c r="A1295" s="106">
        <v>40628</v>
      </c>
      <c r="B1295" s="105">
        <f t="shared" si="19"/>
        <v>0.875</v>
      </c>
      <c r="C1295" s="104">
        <v>19.670000000000002</v>
      </c>
      <c r="D1295" s="106"/>
    </row>
    <row r="1296" spans="1:4" x14ac:dyDescent="0.2">
      <c r="A1296" s="106">
        <v>40628</v>
      </c>
      <c r="B1296" s="105">
        <f t="shared" si="19"/>
        <v>0.91666666666666696</v>
      </c>
      <c r="C1296" s="104">
        <v>20.67</v>
      </c>
      <c r="D1296" s="106"/>
    </row>
    <row r="1297" spans="1:4" x14ac:dyDescent="0.2">
      <c r="A1297" s="106">
        <v>40628</v>
      </c>
      <c r="B1297" s="105">
        <f t="shared" si="19"/>
        <v>0.95833333333333304</v>
      </c>
      <c r="C1297" s="104">
        <v>18.02</v>
      </c>
      <c r="D1297" s="106"/>
    </row>
    <row r="1298" spans="1:4" x14ac:dyDescent="0.2">
      <c r="A1298" s="106">
        <v>40629</v>
      </c>
      <c r="B1298" s="105">
        <f t="shared" si="19"/>
        <v>0</v>
      </c>
      <c r="C1298" s="104">
        <v>21.75</v>
      </c>
      <c r="D1298" s="106"/>
    </row>
    <row r="1299" spans="1:4" x14ac:dyDescent="0.2">
      <c r="A1299" s="106">
        <v>40629</v>
      </c>
      <c r="B1299" s="105">
        <f t="shared" si="19"/>
        <v>4.1666666666666664E-2</v>
      </c>
      <c r="C1299" s="104">
        <v>21.75</v>
      </c>
      <c r="D1299" s="106"/>
    </row>
    <row r="1300" spans="1:4" x14ac:dyDescent="0.2">
      <c r="A1300" s="106">
        <v>40629</v>
      </c>
      <c r="B1300" s="105">
        <f t="shared" si="19"/>
        <v>8.3333333333333329E-2</v>
      </c>
      <c r="C1300" s="104">
        <v>23.48</v>
      </c>
      <c r="D1300" s="106"/>
    </row>
    <row r="1301" spans="1:4" x14ac:dyDescent="0.2">
      <c r="A1301" s="106">
        <v>40629</v>
      </c>
      <c r="B1301" s="105">
        <f t="shared" si="19"/>
        <v>0.125</v>
      </c>
      <c r="C1301" s="104">
        <v>21.68</v>
      </c>
      <c r="D1301" s="106"/>
    </row>
    <row r="1302" spans="1:4" x14ac:dyDescent="0.2">
      <c r="A1302" s="106">
        <v>40629</v>
      </c>
      <c r="B1302" s="105">
        <f t="shared" si="19"/>
        <v>0.16666666666666699</v>
      </c>
      <c r="C1302" s="104">
        <v>21.56</v>
      </c>
      <c r="D1302" s="106"/>
    </row>
    <row r="1303" spans="1:4" x14ac:dyDescent="0.2">
      <c r="A1303" s="106">
        <v>40629</v>
      </c>
      <c r="B1303" s="105">
        <f t="shared" si="19"/>
        <v>0.20833333333333301</v>
      </c>
      <c r="C1303" s="104">
        <v>22.71</v>
      </c>
      <c r="D1303" s="106"/>
    </row>
    <row r="1304" spans="1:4" x14ac:dyDescent="0.2">
      <c r="A1304" s="106">
        <v>40629</v>
      </c>
      <c r="B1304" s="105">
        <f t="shared" si="19"/>
        <v>0.25</v>
      </c>
      <c r="C1304" s="104">
        <v>21.14</v>
      </c>
      <c r="D1304" s="106"/>
    </row>
    <row r="1305" spans="1:4" x14ac:dyDescent="0.2">
      <c r="A1305" s="106">
        <v>40629</v>
      </c>
      <c r="B1305" s="105">
        <f t="shared" si="19"/>
        <v>0.29166666666666702</v>
      </c>
      <c r="C1305" s="104">
        <v>21.02</v>
      </c>
      <c r="D1305" s="106"/>
    </row>
    <row r="1306" spans="1:4" x14ac:dyDescent="0.2">
      <c r="A1306" s="106">
        <v>40629</v>
      </c>
      <c r="B1306" s="105">
        <f t="shared" si="19"/>
        <v>0.33333333333333298</v>
      </c>
      <c r="C1306" s="104">
        <v>19.829999999999998</v>
      </c>
      <c r="D1306" s="106"/>
    </row>
    <row r="1307" spans="1:4" x14ac:dyDescent="0.2">
      <c r="A1307" s="106">
        <v>40629</v>
      </c>
      <c r="B1307" s="105">
        <f t="shared" ref="B1307:B1370" si="20">B1283</f>
        <v>0.375</v>
      </c>
      <c r="C1307" s="104">
        <v>18.86</v>
      </c>
      <c r="D1307" s="106"/>
    </row>
    <row r="1308" spans="1:4" x14ac:dyDescent="0.2">
      <c r="A1308" s="106">
        <v>40629</v>
      </c>
      <c r="B1308" s="105">
        <f t="shared" si="20"/>
        <v>0.41666666666666702</v>
      </c>
      <c r="C1308" s="104">
        <v>18.79</v>
      </c>
      <c r="D1308" s="106"/>
    </row>
    <row r="1309" spans="1:4" x14ac:dyDescent="0.2">
      <c r="A1309" s="106">
        <v>40629</v>
      </c>
      <c r="B1309" s="105">
        <f t="shared" si="20"/>
        <v>0.45833333333333298</v>
      </c>
      <c r="C1309" s="104">
        <v>17.86</v>
      </c>
      <c r="D1309" s="106"/>
    </row>
    <row r="1310" spans="1:4" x14ac:dyDescent="0.2">
      <c r="A1310" s="106">
        <v>40629</v>
      </c>
      <c r="B1310" s="105">
        <f t="shared" si="20"/>
        <v>0.5</v>
      </c>
      <c r="C1310" s="104">
        <v>18.63</v>
      </c>
      <c r="D1310" s="106"/>
    </row>
    <row r="1311" spans="1:4" x14ac:dyDescent="0.2">
      <c r="A1311" s="106">
        <v>40629</v>
      </c>
      <c r="B1311" s="105">
        <f t="shared" si="20"/>
        <v>0.54166666666666696</v>
      </c>
      <c r="C1311" s="104">
        <v>21.95</v>
      </c>
      <c r="D1311" s="106"/>
    </row>
    <row r="1312" spans="1:4" x14ac:dyDescent="0.2">
      <c r="A1312" s="106">
        <v>40629</v>
      </c>
      <c r="B1312" s="105">
        <f t="shared" si="20"/>
        <v>0.58333333333333304</v>
      </c>
      <c r="C1312" s="104">
        <v>21.02</v>
      </c>
      <c r="D1312" s="106"/>
    </row>
    <row r="1313" spans="1:4" x14ac:dyDescent="0.2">
      <c r="A1313" s="106">
        <v>40629</v>
      </c>
      <c r="B1313" s="105">
        <f t="shared" si="20"/>
        <v>0.625</v>
      </c>
      <c r="C1313" s="104">
        <v>19.25</v>
      </c>
      <c r="D1313" s="106"/>
    </row>
    <row r="1314" spans="1:4" x14ac:dyDescent="0.2">
      <c r="A1314" s="106">
        <v>40629</v>
      </c>
      <c r="B1314" s="105">
        <f t="shared" si="20"/>
        <v>0.66666666666666696</v>
      </c>
      <c r="C1314" s="104">
        <v>21.06</v>
      </c>
      <c r="D1314" s="106"/>
    </row>
    <row r="1315" spans="1:4" x14ac:dyDescent="0.2">
      <c r="A1315" s="106">
        <v>40629</v>
      </c>
      <c r="B1315" s="105">
        <f t="shared" si="20"/>
        <v>0.70833333333333304</v>
      </c>
      <c r="C1315" s="104">
        <v>20.25</v>
      </c>
      <c r="D1315" s="106"/>
    </row>
    <row r="1316" spans="1:4" x14ac:dyDescent="0.2">
      <c r="A1316" s="106">
        <v>40629</v>
      </c>
      <c r="B1316" s="105">
        <f t="shared" si="20"/>
        <v>0.75</v>
      </c>
      <c r="C1316" s="104">
        <v>20.440000000000001</v>
      </c>
      <c r="D1316" s="106"/>
    </row>
    <row r="1317" spans="1:4" x14ac:dyDescent="0.2">
      <c r="A1317" s="106">
        <v>40629</v>
      </c>
      <c r="B1317" s="105">
        <f t="shared" si="20"/>
        <v>0.79166666666666696</v>
      </c>
      <c r="C1317" s="104">
        <v>19.64</v>
      </c>
      <c r="D1317" s="106"/>
    </row>
    <row r="1318" spans="1:4" x14ac:dyDescent="0.2">
      <c r="A1318" s="106">
        <v>40629</v>
      </c>
      <c r="B1318" s="105">
        <f t="shared" si="20"/>
        <v>0.83333333333333304</v>
      </c>
      <c r="C1318" s="104">
        <v>18.899999999999999</v>
      </c>
      <c r="D1318" s="106"/>
    </row>
    <row r="1319" spans="1:4" x14ac:dyDescent="0.2">
      <c r="A1319" s="106">
        <v>40629</v>
      </c>
      <c r="B1319" s="105">
        <f t="shared" si="20"/>
        <v>0.875</v>
      </c>
      <c r="C1319" s="104">
        <v>12.51</v>
      </c>
      <c r="D1319" s="106"/>
    </row>
    <row r="1320" spans="1:4" x14ac:dyDescent="0.2">
      <c r="A1320" s="106">
        <v>40629</v>
      </c>
      <c r="B1320" s="105">
        <f t="shared" si="20"/>
        <v>0.91666666666666696</v>
      </c>
      <c r="C1320" s="104">
        <v>10.86</v>
      </c>
      <c r="D1320" s="106"/>
    </row>
    <row r="1321" spans="1:4" x14ac:dyDescent="0.2">
      <c r="A1321" s="106">
        <v>40629</v>
      </c>
      <c r="B1321" s="105">
        <f t="shared" si="20"/>
        <v>0.95833333333333304</v>
      </c>
      <c r="C1321" s="104">
        <v>11.74</v>
      </c>
      <c r="D1321" s="106"/>
    </row>
    <row r="1322" spans="1:4" x14ac:dyDescent="0.2">
      <c r="A1322" s="106">
        <v>40630</v>
      </c>
      <c r="B1322" s="105">
        <f t="shared" si="20"/>
        <v>0</v>
      </c>
      <c r="C1322" s="104">
        <v>10.9</v>
      </c>
      <c r="D1322" s="106"/>
    </row>
    <row r="1323" spans="1:4" x14ac:dyDescent="0.2">
      <c r="A1323" s="106">
        <v>40630</v>
      </c>
      <c r="B1323" s="105">
        <f t="shared" si="20"/>
        <v>4.1666666666666664E-2</v>
      </c>
      <c r="C1323" s="104">
        <v>9.9700000000000006</v>
      </c>
      <c r="D1323" s="106"/>
    </row>
    <row r="1324" spans="1:4" x14ac:dyDescent="0.2">
      <c r="A1324" s="106">
        <v>40630</v>
      </c>
      <c r="B1324" s="105">
        <f t="shared" si="20"/>
        <v>8.3333333333333329E-2</v>
      </c>
      <c r="C1324" s="104">
        <v>10.050000000000001</v>
      </c>
      <c r="D1324" s="106"/>
    </row>
    <row r="1325" spans="1:4" x14ac:dyDescent="0.2">
      <c r="A1325" s="106">
        <v>40630</v>
      </c>
      <c r="B1325" s="105">
        <f t="shared" si="20"/>
        <v>0.125</v>
      </c>
      <c r="C1325" s="104">
        <v>4.58</v>
      </c>
      <c r="D1325" s="106"/>
    </row>
    <row r="1326" spans="1:4" x14ac:dyDescent="0.2">
      <c r="A1326" s="106">
        <v>40630</v>
      </c>
      <c r="B1326" s="105">
        <f t="shared" si="20"/>
        <v>0.16666666666666699</v>
      </c>
      <c r="C1326" s="104">
        <v>3.7</v>
      </c>
      <c r="D1326" s="106"/>
    </row>
    <row r="1327" spans="1:4" x14ac:dyDescent="0.2">
      <c r="A1327" s="106">
        <v>40630</v>
      </c>
      <c r="B1327" s="105">
        <f t="shared" si="20"/>
        <v>0.20833333333333301</v>
      </c>
      <c r="C1327" s="104">
        <v>3.7</v>
      </c>
      <c r="D1327" s="106"/>
    </row>
    <row r="1328" spans="1:4" x14ac:dyDescent="0.2">
      <c r="A1328" s="106">
        <v>40630</v>
      </c>
      <c r="B1328" s="105">
        <f t="shared" si="20"/>
        <v>0.25</v>
      </c>
      <c r="C1328" s="104">
        <v>4.66</v>
      </c>
      <c r="D1328" s="106"/>
    </row>
    <row r="1329" spans="1:4" x14ac:dyDescent="0.2">
      <c r="A1329" s="106">
        <v>40630</v>
      </c>
      <c r="B1329" s="105">
        <f t="shared" si="20"/>
        <v>0.29166666666666702</v>
      </c>
      <c r="C1329" s="104">
        <v>5.58</v>
      </c>
      <c r="D1329" s="106"/>
    </row>
    <row r="1330" spans="1:4" x14ac:dyDescent="0.2">
      <c r="A1330" s="106">
        <v>40630</v>
      </c>
      <c r="B1330" s="105">
        <f t="shared" si="20"/>
        <v>0.33333333333333298</v>
      </c>
      <c r="C1330" s="104">
        <v>5.43</v>
      </c>
      <c r="D1330" s="106"/>
    </row>
    <row r="1331" spans="1:4" x14ac:dyDescent="0.2">
      <c r="A1331" s="106">
        <v>40630</v>
      </c>
      <c r="B1331" s="105">
        <f t="shared" si="20"/>
        <v>0.375</v>
      </c>
      <c r="C1331" s="104">
        <v>6.31</v>
      </c>
      <c r="D1331" s="106"/>
    </row>
    <row r="1332" spans="1:4" x14ac:dyDescent="0.2">
      <c r="A1332" s="106">
        <v>40630</v>
      </c>
      <c r="B1332" s="105">
        <f t="shared" si="20"/>
        <v>0.41666666666666702</v>
      </c>
      <c r="C1332" s="104">
        <v>6.28</v>
      </c>
      <c r="D1332" s="106"/>
    </row>
    <row r="1333" spans="1:4" x14ac:dyDescent="0.2">
      <c r="A1333" s="106">
        <v>40630</v>
      </c>
      <c r="B1333" s="105">
        <f t="shared" si="20"/>
        <v>0.45833333333333298</v>
      </c>
      <c r="C1333" s="104">
        <v>7.12</v>
      </c>
      <c r="D1333" s="106"/>
    </row>
    <row r="1334" spans="1:4" x14ac:dyDescent="0.2">
      <c r="A1334" s="106">
        <v>40630</v>
      </c>
      <c r="B1334" s="105">
        <f t="shared" si="20"/>
        <v>0.5</v>
      </c>
      <c r="C1334" s="104">
        <v>9.6999999999999993</v>
      </c>
      <c r="D1334" s="106"/>
    </row>
    <row r="1335" spans="1:4" x14ac:dyDescent="0.2">
      <c r="A1335" s="106">
        <v>40630</v>
      </c>
      <c r="B1335" s="105">
        <f t="shared" si="20"/>
        <v>0.54166666666666696</v>
      </c>
      <c r="C1335" s="104">
        <v>9.6300000000000008</v>
      </c>
      <c r="D1335" s="106"/>
    </row>
    <row r="1336" spans="1:4" x14ac:dyDescent="0.2">
      <c r="A1336" s="106">
        <v>40630</v>
      </c>
      <c r="B1336" s="105">
        <f t="shared" si="20"/>
        <v>0.58333333333333304</v>
      </c>
      <c r="C1336" s="104">
        <v>10.36</v>
      </c>
      <c r="D1336" s="106"/>
    </row>
    <row r="1337" spans="1:4" x14ac:dyDescent="0.2">
      <c r="A1337" s="106">
        <v>40630</v>
      </c>
      <c r="B1337" s="105">
        <f t="shared" si="20"/>
        <v>0.625</v>
      </c>
      <c r="C1337" s="104">
        <v>10.43</v>
      </c>
      <c r="D1337" s="106"/>
    </row>
    <row r="1338" spans="1:4" x14ac:dyDescent="0.2">
      <c r="A1338" s="106">
        <v>40630</v>
      </c>
      <c r="B1338" s="105">
        <f t="shared" si="20"/>
        <v>0.66666666666666696</v>
      </c>
      <c r="C1338" s="104">
        <v>8.74</v>
      </c>
      <c r="D1338" s="106"/>
    </row>
    <row r="1339" spans="1:4" x14ac:dyDescent="0.2">
      <c r="A1339" s="106">
        <v>40630</v>
      </c>
      <c r="B1339" s="105">
        <f t="shared" si="20"/>
        <v>0.70833333333333304</v>
      </c>
      <c r="C1339" s="104">
        <v>7.01</v>
      </c>
      <c r="D1339" s="106"/>
    </row>
    <row r="1340" spans="1:4" x14ac:dyDescent="0.2">
      <c r="A1340" s="106">
        <v>40630</v>
      </c>
      <c r="B1340" s="105">
        <f t="shared" si="20"/>
        <v>0.75</v>
      </c>
      <c r="C1340" s="104">
        <v>6.2</v>
      </c>
      <c r="D1340" s="106"/>
    </row>
    <row r="1341" spans="1:4" x14ac:dyDescent="0.2">
      <c r="A1341" s="106">
        <v>40630</v>
      </c>
      <c r="B1341" s="105">
        <f t="shared" si="20"/>
        <v>0.79166666666666696</v>
      </c>
      <c r="C1341" s="104">
        <v>6.28</v>
      </c>
      <c r="D1341" s="106"/>
    </row>
    <row r="1342" spans="1:4" x14ac:dyDescent="0.2">
      <c r="A1342" s="106">
        <v>40630</v>
      </c>
      <c r="B1342" s="105">
        <f t="shared" si="20"/>
        <v>0.83333333333333304</v>
      </c>
      <c r="C1342" s="104">
        <v>7.28</v>
      </c>
      <c r="D1342" s="106"/>
    </row>
    <row r="1343" spans="1:4" x14ac:dyDescent="0.2">
      <c r="A1343" s="106">
        <v>40630</v>
      </c>
      <c r="B1343" s="105">
        <f t="shared" si="20"/>
        <v>0.875</v>
      </c>
      <c r="C1343" s="104">
        <v>7.24</v>
      </c>
      <c r="D1343" s="106"/>
    </row>
    <row r="1344" spans="1:4" x14ac:dyDescent="0.2">
      <c r="A1344" s="106">
        <v>40630</v>
      </c>
      <c r="B1344" s="105">
        <f t="shared" si="20"/>
        <v>0.91666666666666696</v>
      </c>
      <c r="C1344" s="104">
        <v>7.28</v>
      </c>
      <c r="D1344" s="106"/>
    </row>
    <row r="1345" spans="1:4" x14ac:dyDescent="0.2">
      <c r="A1345" s="106">
        <v>40630</v>
      </c>
      <c r="B1345" s="105">
        <f t="shared" si="20"/>
        <v>0.95833333333333304</v>
      </c>
      <c r="C1345" s="104">
        <v>7.32</v>
      </c>
      <c r="D1345" s="106"/>
    </row>
    <row r="1346" spans="1:4" x14ac:dyDescent="0.2">
      <c r="A1346" s="106">
        <v>40631</v>
      </c>
      <c r="B1346" s="105">
        <f t="shared" si="20"/>
        <v>0</v>
      </c>
      <c r="C1346" s="104">
        <v>6.39</v>
      </c>
      <c r="D1346" s="106"/>
    </row>
    <row r="1347" spans="1:4" x14ac:dyDescent="0.2">
      <c r="A1347" s="106">
        <v>40631</v>
      </c>
      <c r="B1347" s="105">
        <f t="shared" si="20"/>
        <v>4.1666666666666664E-2</v>
      </c>
      <c r="C1347" s="104">
        <v>7.28</v>
      </c>
      <c r="D1347" s="106"/>
    </row>
    <row r="1348" spans="1:4" x14ac:dyDescent="0.2">
      <c r="A1348" s="106">
        <v>40631</v>
      </c>
      <c r="B1348" s="105">
        <f t="shared" si="20"/>
        <v>8.3333333333333329E-2</v>
      </c>
      <c r="C1348" s="104">
        <v>8.24</v>
      </c>
      <c r="D1348" s="106"/>
    </row>
    <row r="1349" spans="1:4" x14ac:dyDescent="0.2">
      <c r="A1349" s="106">
        <v>40631</v>
      </c>
      <c r="B1349" s="105">
        <f t="shared" si="20"/>
        <v>0.125</v>
      </c>
      <c r="C1349" s="104">
        <v>6.39</v>
      </c>
      <c r="D1349" s="106"/>
    </row>
    <row r="1350" spans="1:4" x14ac:dyDescent="0.2">
      <c r="A1350" s="106">
        <v>40631</v>
      </c>
      <c r="B1350" s="105">
        <f t="shared" si="20"/>
        <v>0.16666666666666699</v>
      </c>
      <c r="C1350" s="104">
        <v>7.35</v>
      </c>
      <c r="D1350" s="106"/>
    </row>
    <row r="1351" spans="1:4" x14ac:dyDescent="0.2">
      <c r="A1351" s="106">
        <v>40631</v>
      </c>
      <c r="B1351" s="105">
        <f t="shared" si="20"/>
        <v>0.20833333333333301</v>
      </c>
      <c r="C1351" s="104">
        <v>7.35</v>
      </c>
      <c r="D1351" s="106"/>
    </row>
    <row r="1352" spans="1:4" x14ac:dyDescent="0.2">
      <c r="A1352" s="106">
        <v>40631</v>
      </c>
      <c r="B1352" s="105">
        <f t="shared" si="20"/>
        <v>0.25</v>
      </c>
      <c r="C1352" s="104">
        <v>7.32</v>
      </c>
      <c r="D1352" s="106"/>
    </row>
    <row r="1353" spans="1:4" x14ac:dyDescent="0.2">
      <c r="A1353" s="106">
        <v>40631</v>
      </c>
      <c r="B1353" s="105">
        <f t="shared" si="20"/>
        <v>0.29166666666666702</v>
      </c>
      <c r="C1353" s="104">
        <v>7.35</v>
      </c>
      <c r="D1353" s="106"/>
    </row>
    <row r="1354" spans="1:4" x14ac:dyDescent="0.2">
      <c r="A1354" s="106">
        <v>40631</v>
      </c>
      <c r="B1354" s="105">
        <f t="shared" si="20"/>
        <v>0.33333333333333298</v>
      </c>
      <c r="C1354" s="104">
        <v>7.32</v>
      </c>
      <c r="D1354" s="106"/>
    </row>
    <row r="1355" spans="1:4" x14ac:dyDescent="0.2">
      <c r="A1355" s="106">
        <v>40631</v>
      </c>
      <c r="B1355" s="105">
        <f t="shared" si="20"/>
        <v>0.375</v>
      </c>
      <c r="C1355" s="104">
        <v>6.28</v>
      </c>
      <c r="D1355" s="106"/>
    </row>
    <row r="1356" spans="1:4" x14ac:dyDescent="0.2">
      <c r="A1356" s="106">
        <v>40631</v>
      </c>
      <c r="B1356" s="105">
        <f t="shared" si="20"/>
        <v>0.41666666666666702</v>
      </c>
      <c r="C1356" s="104">
        <v>7.12</v>
      </c>
      <c r="D1356" s="106"/>
    </row>
    <row r="1357" spans="1:4" x14ac:dyDescent="0.2">
      <c r="A1357" s="106">
        <v>40631</v>
      </c>
      <c r="B1357" s="105">
        <f t="shared" si="20"/>
        <v>0.45833333333333298</v>
      </c>
      <c r="C1357" s="104">
        <v>7.08</v>
      </c>
      <c r="D1357" s="106"/>
    </row>
    <row r="1358" spans="1:4" x14ac:dyDescent="0.2">
      <c r="A1358" s="106">
        <v>40631</v>
      </c>
      <c r="B1358" s="105">
        <f t="shared" si="20"/>
        <v>0.5</v>
      </c>
      <c r="C1358" s="104">
        <v>6.12</v>
      </c>
      <c r="D1358" s="106"/>
    </row>
    <row r="1359" spans="1:4" x14ac:dyDescent="0.2">
      <c r="A1359" s="106">
        <v>40631</v>
      </c>
      <c r="B1359" s="105">
        <f t="shared" si="20"/>
        <v>0.54166666666666696</v>
      </c>
      <c r="C1359" s="104">
        <v>6.93</v>
      </c>
      <c r="D1359" s="106"/>
    </row>
    <row r="1360" spans="1:4" x14ac:dyDescent="0.2">
      <c r="A1360" s="106">
        <v>40631</v>
      </c>
      <c r="B1360" s="105">
        <f t="shared" si="20"/>
        <v>0.58333333333333304</v>
      </c>
      <c r="C1360" s="104">
        <v>6.08</v>
      </c>
      <c r="D1360" s="106"/>
    </row>
    <row r="1361" spans="1:4" x14ac:dyDescent="0.2">
      <c r="A1361" s="106">
        <v>40631</v>
      </c>
      <c r="B1361" s="105">
        <f t="shared" si="20"/>
        <v>0.625</v>
      </c>
      <c r="C1361" s="104">
        <v>6.04</v>
      </c>
      <c r="D1361" s="106"/>
    </row>
    <row r="1362" spans="1:4" x14ac:dyDescent="0.2">
      <c r="A1362" s="106">
        <v>40631</v>
      </c>
      <c r="B1362" s="105">
        <f t="shared" si="20"/>
        <v>0.66666666666666696</v>
      </c>
      <c r="C1362" s="104">
        <v>6.97</v>
      </c>
      <c r="D1362" s="106"/>
    </row>
    <row r="1363" spans="1:4" x14ac:dyDescent="0.2">
      <c r="A1363" s="106">
        <v>40631</v>
      </c>
      <c r="B1363" s="105">
        <f t="shared" si="20"/>
        <v>0.70833333333333304</v>
      </c>
      <c r="C1363" s="104">
        <v>6.12</v>
      </c>
      <c r="D1363" s="106"/>
    </row>
    <row r="1364" spans="1:4" x14ac:dyDescent="0.2">
      <c r="A1364" s="106">
        <v>40631</v>
      </c>
      <c r="B1364" s="105">
        <f t="shared" si="20"/>
        <v>0.75</v>
      </c>
      <c r="C1364" s="104">
        <v>8.89</v>
      </c>
      <c r="D1364" s="106"/>
    </row>
    <row r="1365" spans="1:4" x14ac:dyDescent="0.2">
      <c r="A1365" s="106">
        <v>40631</v>
      </c>
      <c r="B1365" s="105">
        <f t="shared" si="20"/>
        <v>0.79166666666666696</v>
      </c>
      <c r="C1365" s="104">
        <v>10.74</v>
      </c>
      <c r="D1365" s="106"/>
    </row>
    <row r="1366" spans="1:4" x14ac:dyDescent="0.2">
      <c r="A1366" s="106">
        <v>40631</v>
      </c>
      <c r="B1366" s="105">
        <f t="shared" si="20"/>
        <v>0.83333333333333304</v>
      </c>
      <c r="C1366" s="104">
        <v>10.82</v>
      </c>
      <c r="D1366" s="106"/>
    </row>
    <row r="1367" spans="1:4" x14ac:dyDescent="0.2">
      <c r="A1367" s="106">
        <v>40631</v>
      </c>
      <c r="B1367" s="105">
        <f t="shared" si="20"/>
        <v>0.875</v>
      </c>
      <c r="C1367" s="104">
        <v>15.32</v>
      </c>
      <c r="D1367" s="106"/>
    </row>
    <row r="1368" spans="1:4" x14ac:dyDescent="0.2">
      <c r="A1368" s="106">
        <v>40631</v>
      </c>
      <c r="B1368" s="105">
        <f t="shared" si="20"/>
        <v>0.91666666666666696</v>
      </c>
      <c r="C1368" s="104">
        <v>18.75</v>
      </c>
      <c r="D1368" s="106"/>
    </row>
    <row r="1369" spans="1:4" x14ac:dyDescent="0.2">
      <c r="A1369" s="106">
        <v>40631</v>
      </c>
      <c r="B1369" s="105">
        <f t="shared" si="20"/>
        <v>0.95833333333333304</v>
      </c>
      <c r="C1369" s="104">
        <v>17.98</v>
      </c>
      <c r="D1369" s="106"/>
    </row>
    <row r="1370" spans="1:4" x14ac:dyDescent="0.2">
      <c r="A1370" s="106">
        <v>40632</v>
      </c>
      <c r="B1370" s="105">
        <f t="shared" si="20"/>
        <v>0</v>
      </c>
      <c r="C1370" s="104">
        <v>22.45</v>
      </c>
      <c r="D1370" s="106"/>
    </row>
    <row r="1371" spans="1:4" x14ac:dyDescent="0.2">
      <c r="A1371" s="106">
        <v>40632</v>
      </c>
      <c r="B1371" s="105">
        <f t="shared" ref="B1371:B1434" si="21">B1347</f>
        <v>4.1666666666666664E-2</v>
      </c>
      <c r="C1371" s="104">
        <v>20.6</v>
      </c>
      <c r="D1371" s="106"/>
    </row>
    <row r="1372" spans="1:4" x14ac:dyDescent="0.2">
      <c r="A1372" s="106">
        <v>40632</v>
      </c>
      <c r="B1372" s="105">
        <f t="shared" si="21"/>
        <v>8.3333333333333329E-2</v>
      </c>
      <c r="C1372" s="104">
        <v>21.52</v>
      </c>
      <c r="D1372" s="106"/>
    </row>
    <row r="1373" spans="1:4" x14ac:dyDescent="0.2">
      <c r="A1373" s="106">
        <v>40632</v>
      </c>
      <c r="B1373" s="105">
        <f t="shared" si="21"/>
        <v>0.125</v>
      </c>
      <c r="C1373" s="104">
        <v>20.64</v>
      </c>
      <c r="D1373" s="106"/>
    </row>
    <row r="1374" spans="1:4" x14ac:dyDescent="0.2">
      <c r="A1374" s="106">
        <v>40632</v>
      </c>
      <c r="B1374" s="105">
        <f t="shared" si="21"/>
        <v>0.16666666666666699</v>
      </c>
      <c r="C1374" s="104">
        <v>19.75</v>
      </c>
      <c r="D1374" s="106"/>
    </row>
    <row r="1375" spans="1:4" x14ac:dyDescent="0.2">
      <c r="A1375" s="106">
        <v>40632</v>
      </c>
      <c r="B1375" s="105">
        <f t="shared" si="21"/>
        <v>0.20833333333333301</v>
      </c>
      <c r="C1375" s="104">
        <v>24.25</v>
      </c>
      <c r="D1375" s="106"/>
    </row>
    <row r="1376" spans="1:4" x14ac:dyDescent="0.2">
      <c r="A1376" s="106">
        <v>40632</v>
      </c>
      <c r="B1376" s="105">
        <f t="shared" si="21"/>
        <v>0.25</v>
      </c>
      <c r="C1376" s="104">
        <v>26.06</v>
      </c>
      <c r="D1376" s="106"/>
    </row>
    <row r="1377" spans="1:4" x14ac:dyDescent="0.2">
      <c r="A1377" s="106">
        <v>40632</v>
      </c>
      <c r="B1377" s="105">
        <f t="shared" si="21"/>
        <v>0.29166666666666702</v>
      </c>
      <c r="C1377" s="104">
        <v>26.41</v>
      </c>
      <c r="D1377" s="106"/>
    </row>
    <row r="1378" spans="1:4" x14ac:dyDescent="0.2">
      <c r="A1378" s="106">
        <v>40632</v>
      </c>
      <c r="B1378" s="105">
        <f t="shared" si="21"/>
        <v>0.33333333333333298</v>
      </c>
      <c r="C1378" s="104">
        <v>25.99</v>
      </c>
      <c r="D1378" s="106"/>
    </row>
    <row r="1379" spans="1:4" x14ac:dyDescent="0.2">
      <c r="A1379" s="106">
        <v>40632</v>
      </c>
      <c r="B1379" s="105">
        <f t="shared" si="21"/>
        <v>0.375</v>
      </c>
      <c r="C1379" s="104">
        <v>25.83</v>
      </c>
      <c r="D1379" s="106"/>
    </row>
    <row r="1380" spans="1:4" x14ac:dyDescent="0.2">
      <c r="A1380" s="106">
        <v>40632</v>
      </c>
      <c r="B1380" s="105">
        <f t="shared" si="21"/>
        <v>0.41666666666666702</v>
      </c>
      <c r="C1380" s="104">
        <v>28.37</v>
      </c>
      <c r="D1380" s="106"/>
    </row>
    <row r="1381" spans="1:4" x14ac:dyDescent="0.2">
      <c r="A1381" s="106">
        <v>40632</v>
      </c>
      <c r="B1381" s="105">
        <f t="shared" si="21"/>
        <v>0.45833333333333298</v>
      </c>
      <c r="C1381" s="104">
        <v>24.14</v>
      </c>
      <c r="D1381" s="106"/>
    </row>
    <row r="1382" spans="1:4" x14ac:dyDescent="0.2">
      <c r="A1382" s="106">
        <v>40632</v>
      </c>
      <c r="B1382" s="105">
        <f t="shared" si="21"/>
        <v>0.5</v>
      </c>
      <c r="C1382" s="104">
        <v>24.91</v>
      </c>
      <c r="D1382" s="106"/>
    </row>
    <row r="1383" spans="1:4" x14ac:dyDescent="0.2">
      <c r="A1383" s="106">
        <v>40632</v>
      </c>
      <c r="B1383" s="105">
        <f t="shared" si="21"/>
        <v>0.54166666666666696</v>
      </c>
      <c r="C1383" s="104">
        <v>22.98</v>
      </c>
      <c r="D1383" s="106"/>
    </row>
    <row r="1384" spans="1:4" x14ac:dyDescent="0.2">
      <c r="A1384" s="106">
        <v>40632</v>
      </c>
      <c r="B1384" s="105">
        <f t="shared" si="21"/>
        <v>0.58333333333333304</v>
      </c>
      <c r="C1384" s="104">
        <v>21.75</v>
      </c>
      <c r="D1384" s="106"/>
    </row>
    <row r="1385" spans="1:4" x14ac:dyDescent="0.2">
      <c r="A1385" s="106">
        <v>40632</v>
      </c>
      <c r="B1385" s="105">
        <f t="shared" si="21"/>
        <v>0.625</v>
      </c>
      <c r="C1385" s="104">
        <v>21.83</v>
      </c>
      <c r="D1385" s="106"/>
    </row>
    <row r="1386" spans="1:4" x14ac:dyDescent="0.2">
      <c r="A1386" s="106">
        <v>40632</v>
      </c>
      <c r="B1386" s="105">
        <f t="shared" si="21"/>
        <v>0.66666666666666696</v>
      </c>
      <c r="C1386" s="104">
        <v>23.68</v>
      </c>
      <c r="D1386" s="106"/>
    </row>
    <row r="1387" spans="1:4" x14ac:dyDescent="0.2">
      <c r="A1387" s="106">
        <v>40632</v>
      </c>
      <c r="B1387" s="105">
        <f t="shared" si="21"/>
        <v>0.70833333333333304</v>
      </c>
      <c r="C1387" s="104">
        <v>24.79</v>
      </c>
      <c r="D1387" s="106"/>
    </row>
    <row r="1388" spans="1:4" x14ac:dyDescent="0.2">
      <c r="A1388" s="106">
        <v>40632</v>
      </c>
      <c r="B1388" s="105">
        <f t="shared" si="21"/>
        <v>0.75</v>
      </c>
      <c r="C1388" s="104">
        <v>24.02</v>
      </c>
      <c r="D1388" s="106"/>
    </row>
    <row r="1389" spans="1:4" x14ac:dyDescent="0.2">
      <c r="A1389" s="106">
        <v>40632</v>
      </c>
      <c r="B1389" s="105">
        <f t="shared" si="21"/>
        <v>0.79166666666666696</v>
      </c>
      <c r="C1389" s="104">
        <v>24.18</v>
      </c>
      <c r="D1389" s="106"/>
    </row>
    <row r="1390" spans="1:4" x14ac:dyDescent="0.2">
      <c r="A1390" s="106">
        <v>40632</v>
      </c>
      <c r="B1390" s="105">
        <f t="shared" si="21"/>
        <v>0.83333333333333304</v>
      </c>
      <c r="C1390" s="104">
        <v>25.02</v>
      </c>
      <c r="D1390" s="106"/>
    </row>
    <row r="1391" spans="1:4" x14ac:dyDescent="0.2">
      <c r="A1391" s="106">
        <v>40632</v>
      </c>
      <c r="B1391" s="105">
        <f t="shared" si="21"/>
        <v>0.875</v>
      </c>
      <c r="C1391" s="104">
        <v>25.14</v>
      </c>
      <c r="D1391" s="106"/>
    </row>
    <row r="1392" spans="1:4" x14ac:dyDescent="0.2">
      <c r="A1392" s="106">
        <v>40632</v>
      </c>
      <c r="B1392" s="105">
        <f t="shared" si="21"/>
        <v>0.91666666666666696</v>
      </c>
      <c r="C1392" s="104">
        <v>25.1</v>
      </c>
      <c r="D1392" s="106"/>
    </row>
    <row r="1393" spans="1:4" x14ac:dyDescent="0.2">
      <c r="A1393" s="106">
        <v>40632</v>
      </c>
      <c r="B1393" s="105">
        <f t="shared" si="21"/>
        <v>0.95833333333333304</v>
      </c>
      <c r="C1393" s="104">
        <v>24.45</v>
      </c>
      <c r="D1393" s="106"/>
    </row>
    <row r="1394" spans="1:4" x14ac:dyDescent="0.2">
      <c r="A1394" s="106">
        <v>40633</v>
      </c>
      <c r="B1394" s="105">
        <f t="shared" si="21"/>
        <v>0</v>
      </c>
      <c r="C1394" s="104">
        <v>25.41</v>
      </c>
      <c r="D1394" s="106"/>
    </row>
    <row r="1395" spans="1:4" x14ac:dyDescent="0.2">
      <c r="A1395" s="106">
        <v>40633</v>
      </c>
      <c r="B1395" s="105">
        <f t="shared" si="21"/>
        <v>4.1666666666666664E-2</v>
      </c>
      <c r="C1395" s="104">
        <v>26.22</v>
      </c>
      <c r="D1395" s="106"/>
    </row>
    <row r="1396" spans="1:4" x14ac:dyDescent="0.2">
      <c r="A1396" s="106">
        <v>40633</v>
      </c>
      <c r="B1396" s="105">
        <f t="shared" si="21"/>
        <v>8.3333333333333329E-2</v>
      </c>
      <c r="C1396" s="104">
        <v>25.18</v>
      </c>
      <c r="D1396" s="106"/>
    </row>
    <row r="1397" spans="1:4" x14ac:dyDescent="0.2">
      <c r="A1397" s="106">
        <v>40633</v>
      </c>
      <c r="B1397" s="105">
        <f t="shared" si="21"/>
        <v>0.125</v>
      </c>
      <c r="C1397" s="104">
        <v>25.29</v>
      </c>
      <c r="D1397" s="106"/>
    </row>
    <row r="1398" spans="1:4" x14ac:dyDescent="0.2">
      <c r="A1398" s="106">
        <v>40633</v>
      </c>
      <c r="B1398" s="105">
        <f t="shared" si="21"/>
        <v>0.16666666666666699</v>
      </c>
      <c r="C1398" s="104">
        <v>26.3</v>
      </c>
      <c r="D1398" s="106"/>
    </row>
    <row r="1399" spans="1:4" x14ac:dyDescent="0.2">
      <c r="A1399" s="106">
        <v>40633</v>
      </c>
      <c r="B1399" s="105">
        <f t="shared" si="21"/>
        <v>0.20833333333333301</v>
      </c>
      <c r="C1399" s="104">
        <v>23.52</v>
      </c>
      <c r="D1399" s="106"/>
    </row>
    <row r="1400" spans="1:4" x14ac:dyDescent="0.2">
      <c r="A1400" s="106">
        <v>40633</v>
      </c>
      <c r="B1400" s="105">
        <f t="shared" si="21"/>
        <v>0.25</v>
      </c>
      <c r="C1400" s="104">
        <v>23.75</v>
      </c>
      <c r="D1400" s="106"/>
    </row>
    <row r="1401" spans="1:4" x14ac:dyDescent="0.2">
      <c r="A1401" s="106">
        <v>40633</v>
      </c>
      <c r="B1401" s="105">
        <f t="shared" si="21"/>
        <v>0.29166666666666702</v>
      </c>
      <c r="C1401" s="104">
        <v>22.87</v>
      </c>
      <c r="D1401" s="106"/>
    </row>
    <row r="1402" spans="1:4" x14ac:dyDescent="0.2">
      <c r="A1402" s="106">
        <v>40633</v>
      </c>
      <c r="B1402" s="105">
        <f t="shared" si="21"/>
        <v>0.33333333333333298</v>
      </c>
      <c r="C1402" s="104">
        <v>23.45</v>
      </c>
      <c r="D1402" s="106"/>
    </row>
    <row r="1403" spans="1:4" x14ac:dyDescent="0.2">
      <c r="A1403" s="106">
        <v>40633</v>
      </c>
      <c r="B1403" s="105">
        <f t="shared" si="21"/>
        <v>0.375</v>
      </c>
      <c r="C1403" s="104">
        <v>23.18</v>
      </c>
      <c r="D1403" s="106"/>
    </row>
    <row r="1404" spans="1:4" x14ac:dyDescent="0.2">
      <c r="A1404" s="106">
        <v>40633</v>
      </c>
      <c r="B1404" s="105">
        <f t="shared" si="21"/>
        <v>0.41666666666666702</v>
      </c>
      <c r="C1404" s="104">
        <v>19.600000000000001</v>
      </c>
      <c r="D1404" s="106"/>
    </row>
    <row r="1405" spans="1:4" x14ac:dyDescent="0.2">
      <c r="A1405" s="106">
        <v>40633</v>
      </c>
      <c r="B1405" s="105">
        <f t="shared" si="21"/>
        <v>0.45833333333333298</v>
      </c>
      <c r="C1405" s="104">
        <v>22.29</v>
      </c>
      <c r="D1405" s="106"/>
    </row>
    <row r="1406" spans="1:4" x14ac:dyDescent="0.2">
      <c r="A1406" s="106">
        <v>40633</v>
      </c>
      <c r="B1406" s="105">
        <f t="shared" si="21"/>
        <v>0.5</v>
      </c>
      <c r="C1406" s="104">
        <v>21.21</v>
      </c>
      <c r="D1406" s="106"/>
    </row>
    <row r="1407" spans="1:4" x14ac:dyDescent="0.2">
      <c r="A1407" s="106">
        <v>40633</v>
      </c>
      <c r="B1407" s="105">
        <f t="shared" si="21"/>
        <v>0.54166666666666696</v>
      </c>
      <c r="C1407" s="104">
        <v>20.91</v>
      </c>
      <c r="D1407" s="106"/>
    </row>
    <row r="1408" spans="1:4" x14ac:dyDescent="0.2">
      <c r="A1408" s="106">
        <v>40633</v>
      </c>
      <c r="B1408" s="105">
        <f t="shared" si="21"/>
        <v>0.58333333333333304</v>
      </c>
      <c r="C1408" s="104">
        <v>20.98</v>
      </c>
      <c r="D1408" s="106"/>
    </row>
    <row r="1409" spans="1:4" x14ac:dyDescent="0.2">
      <c r="A1409" s="106">
        <v>40633</v>
      </c>
      <c r="B1409" s="105">
        <f t="shared" si="21"/>
        <v>0.625</v>
      </c>
      <c r="C1409" s="104">
        <v>21.1</v>
      </c>
      <c r="D1409" s="106"/>
    </row>
    <row r="1410" spans="1:4" x14ac:dyDescent="0.2">
      <c r="A1410" s="106">
        <v>40633</v>
      </c>
      <c r="B1410" s="105">
        <f t="shared" si="21"/>
        <v>0.66666666666666696</v>
      </c>
      <c r="C1410" s="104">
        <v>20.170000000000002</v>
      </c>
      <c r="D1410" s="106"/>
    </row>
    <row r="1411" spans="1:4" x14ac:dyDescent="0.2">
      <c r="A1411" s="106">
        <v>40633</v>
      </c>
      <c r="B1411" s="105">
        <f t="shared" si="21"/>
        <v>0.70833333333333304</v>
      </c>
      <c r="C1411" s="104">
        <v>21.18</v>
      </c>
      <c r="D1411" s="106"/>
    </row>
    <row r="1412" spans="1:4" x14ac:dyDescent="0.2">
      <c r="A1412" s="106">
        <v>40633</v>
      </c>
      <c r="B1412" s="105">
        <f t="shared" si="21"/>
        <v>0.75</v>
      </c>
      <c r="C1412" s="104">
        <v>24.14</v>
      </c>
      <c r="D1412" s="106"/>
    </row>
    <row r="1413" spans="1:4" x14ac:dyDescent="0.2">
      <c r="A1413" s="106">
        <v>40633</v>
      </c>
      <c r="B1413" s="105">
        <f t="shared" si="21"/>
        <v>0.79166666666666696</v>
      </c>
      <c r="C1413" s="104">
        <v>19.670000000000002</v>
      </c>
      <c r="D1413" s="106"/>
    </row>
    <row r="1414" spans="1:4" x14ac:dyDescent="0.2">
      <c r="A1414" s="106">
        <v>40633</v>
      </c>
      <c r="B1414" s="105">
        <f t="shared" si="21"/>
        <v>0.83333333333333304</v>
      </c>
      <c r="C1414" s="104">
        <v>21.44</v>
      </c>
      <c r="D1414" s="106"/>
    </row>
    <row r="1415" spans="1:4" x14ac:dyDescent="0.2">
      <c r="A1415" s="106">
        <v>40633</v>
      </c>
      <c r="B1415" s="105">
        <f t="shared" si="21"/>
        <v>0.875</v>
      </c>
      <c r="C1415" s="104">
        <v>24.37</v>
      </c>
      <c r="D1415" s="106"/>
    </row>
    <row r="1416" spans="1:4" x14ac:dyDescent="0.2">
      <c r="A1416" s="106">
        <v>40633</v>
      </c>
      <c r="B1416" s="105">
        <f t="shared" si="21"/>
        <v>0.91666666666666696</v>
      </c>
      <c r="C1416" s="104">
        <v>21.56</v>
      </c>
      <c r="D1416" s="106"/>
    </row>
    <row r="1417" spans="1:4" x14ac:dyDescent="0.2">
      <c r="A1417" s="106">
        <v>40633</v>
      </c>
      <c r="B1417" s="105">
        <f t="shared" si="21"/>
        <v>0.95833333333333304</v>
      </c>
      <c r="C1417" s="104">
        <v>21.48</v>
      </c>
      <c r="D1417" s="106"/>
    </row>
    <row r="1418" spans="1:4" x14ac:dyDescent="0.2">
      <c r="A1418" s="106">
        <v>40634</v>
      </c>
      <c r="B1418" s="105">
        <f t="shared" si="21"/>
        <v>0</v>
      </c>
      <c r="C1418" s="104">
        <v>24.45</v>
      </c>
      <c r="D1418" s="106"/>
    </row>
    <row r="1419" spans="1:4" x14ac:dyDescent="0.2">
      <c r="A1419" s="106">
        <v>40634</v>
      </c>
      <c r="B1419" s="105">
        <f t="shared" si="21"/>
        <v>4.1666666666666664E-2</v>
      </c>
      <c r="C1419" s="104">
        <v>23.52</v>
      </c>
      <c r="D1419" s="106"/>
    </row>
    <row r="1420" spans="1:4" x14ac:dyDescent="0.2">
      <c r="A1420" s="106">
        <v>40634</v>
      </c>
      <c r="B1420" s="105">
        <f t="shared" si="21"/>
        <v>8.3333333333333329E-2</v>
      </c>
      <c r="C1420" s="104">
        <v>24.33</v>
      </c>
      <c r="D1420" s="106"/>
    </row>
    <row r="1421" spans="1:4" x14ac:dyDescent="0.2">
      <c r="A1421" s="106">
        <v>40634</v>
      </c>
      <c r="B1421" s="105">
        <f t="shared" si="21"/>
        <v>0.125</v>
      </c>
      <c r="C1421" s="104">
        <v>27.18</v>
      </c>
      <c r="D1421" s="106"/>
    </row>
    <row r="1422" spans="1:4" x14ac:dyDescent="0.2">
      <c r="A1422" s="106">
        <v>40634</v>
      </c>
      <c r="B1422" s="105">
        <f t="shared" si="21"/>
        <v>0.16666666666666699</v>
      </c>
      <c r="C1422" s="104">
        <v>26.22</v>
      </c>
      <c r="D1422" s="106"/>
    </row>
    <row r="1423" spans="1:4" x14ac:dyDescent="0.2">
      <c r="A1423" s="106">
        <v>40634</v>
      </c>
      <c r="B1423" s="105">
        <f t="shared" si="21"/>
        <v>0.20833333333333301</v>
      </c>
      <c r="C1423" s="104">
        <v>27.22</v>
      </c>
      <c r="D1423" s="106"/>
    </row>
    <row r="1424" spans="1:4" x14ac:dyDescent="0.2">
      <c r="A1424" s="106">
        <v>40634</v>
      </c>
      <c r="B1424" s="105">
        <f t="shared" si="21"/>
        <v>0.25</v>
      </c>
      <c r="C1424" s="104">
        <v>26.3</v>
      </c>
      <c r="D1424" s="106"/>
    </row>
    <row r="1425" spans="1:4" x14ac:dyDescent="0.2">
      <c r="A1425" s="106">
        <v>40634</v>
      </c>
      <c r="B1425" s="105">
        <f t="shared" si="21"/>
        <v>0.29166666666666702</v>
      </c>
      <c r="C1425" s="104">
        <v>26.18</v>
      </c>
      <c r="D1425" s="106"/>
    </row>
    <row r="1426" spans="1:4" x14ac:dyDescent="0.2">
      <c r="A1426" s="106">
        <v>40634</v>
      </c>
      <c r="B1426" s="105">
        <f t="shared" si="21"/>
        <v>0.33333333333333298</v>
      </c>
      <c r="C1426" s="104">
        <v>25.99</v>
      </c>
      <c r="D1426" s="106"/>
    </row>
    <row r="1427" spans="1:4" x14ac:dyDescent="0.2">
      <c r="A1427" s="106">
        <v>40634</v>
      </c>
      <c r="B1427" s="105">
        <f t="shared" si="21"/>
        <v>0.375</v>
      </c>
      <c r="C1427" s="104">
        <v>24.95</v>
      </c>
      <c r="D1427" s="106"/>
    </row>
    <row r="1428" spans="1:4" x14ac:dyDescent="0.2">
      <c r="A1428" s="106">
        <v>40634</v>
      </c>
      <c r="B1428" s="105">
        <f t="shared" si="21"/>
        <v>0.41666666666666702</v>
      </c>
      <c r="C1428" s="104">
        <v>26.8</v>
      </c>
      <c r="D1428" s="106"/>
    </row>
    <row r="1429" spans="1:4" x14ac:dyDescent="0.2">
      <c r="A1429" s="106">
        <v>40634</v>
      </c>
      <c r="B1429" s="105">
        <f t="shared" si="21"/>
        <v>0.45833333333333298</v>
      </c>
      <c r="C1429" s="104">
        <v>24.95</v>
      </c>
      <c r="D1429" s="106"/>
    </row>
    <row r="1430" spans="1:4" x14ac:dyDescent="0.2">
      <c r="A1430" s="106">
        <v>40634</v>
      </c>
      <c r="B1430" s="105">
        <f t="shared" si="21"/>
        <v>0.5</v>
      </c>
      <c r="C1430" s="104">
        <v>25.6</v>
      </c>
      <c r="D1430" s="106"/>
    </row>
    <row r="1431" spans="1:4" x14ac:dyDescent="0.2">
      <c r="A1431" s="106">
        <v>40634</v>
      </c>
      <c r="B1431" s="105">
        <f t="shared" si="21"/>
        <v>0.54166666666666696</v>
      </c>
      <c r="C1431" s="104">
        <v>22.68</v>
      </c>
      <c r="D1431" s="106"/>
    </row>
    <row r="1432" spans="1:4" x14ac:dyDescent="0.2">
      <c r="A1432" s="106">
        <v>40634</v>
      </c>
      <c r="B1432" s="105">
        <f t="shared" si="21"/>
        <v>0.58333333333333304</v>
      </c>
      <c r="C1432" s="104">
        <v>23.6</v>
      </c>
      <c r="D1432" s="106"/>
    </row>
    <row r="1433" spans="1:4" x14ac:dyDescent="0.2">
      <c r="A1433" s="106">
        <v>40634</v>
      </c>
      <c r="B1433" s="105">
        <f t="shared" si="21"/>
        <v>0.625</v>
      </c>
      <c r="C1433" s="104">
        <v>25.33</v>
      </c>
      <c r="D1433" s="106"/>
    </row>
    <row r="1434" spans="1:4" x14ac:dyDescent="0.2">
      <c r="A1434" s="106">
        <v>40634</v>
      </c>
      <c r="B1434" s="105">
        <f t="shared" si="21"/>
        <v>0.66666666666666696</v>
      </c>
      <c r="C1434" s="104">
        <v>24.45</v>
      </c>
      <c r="D1434" s="106"/>
    </row>
    <row r="1435" spans="1:4" x14ac:dyDescent="0.2">
      <c r="A1435" s="106">
        <v>40634</v>
      </c>
      <c r="B1435" s="105">
        <f t="shared" ref="B1435:B1498" si="22">B1411</f>
        <v>0.70833333333333304</v>
      </c>
      <c r="C1435" s="104">
        <v>25.56</v>
      </c>
      <c r="D1435" s="106"/>
    </row>
    <row r="1436" spans="1:4" x14ac:dyDescent="0.2">
      <c r="A1436" s="106">
        <v>40634</v>
      </c>
      <c r="B1436" s="105">
        <f t="shared" si="22"/>
        <v>0.75</v>
      </c>
      <c r="C1436" s="104">
        <v>24.72</v>
      </c>
      <c r="D1436" s="106"/>
    </row>
    <row r="1437" spans="1:4" x14ac:dyDescent="0.2">
      <c r="A1437" s="106">
        <v>40634</v>
      </c>
      <c r="B1437" s="105">
        <f t="shared" si="22"/>
        <v>0.79166666666666696</v>
      </c>
      <c r="C1437" s="104">
        <v>20.52</v>
      </c>
      <c r="D1437" s="106"/>
    </row>
    <row r="1438" spans="1:4" x14ac:dyDescent="0.2">
      <c r="A1438" s="106">
        <v>40634</v>
      </c>
      <c r="B1438" s="105">
        <f t="shared" si="22"/>
        <v>0.83333333333333304</v>
      </c>
      <c r="C1438" s="104">
        <v>18.899999999999999</v>
      </c>
      <c r="D1438" s="106"/>
    </row>
    <row r="1439" spans="1:4" x14ac:dyDescent="0.2">
      <c r="A1439" s="106">
        <v>40634</v>
      </c>
      <c r="B1439" s="105">
        <f t="shared" si="22"/>
        <v>0.875</v>
      </c>
      <c r="C1439" s="104">
        <v>18.899999999999999</v>
      </c>
      <c r="D1439" s="106"/>
    </row>
    <row r="1440" spans="1:4" x14ac:dyDescent="0.2">
      <c r="A1440" s="106">
        <v>40634</v>
      </c>
      <c r="B1440" s="105">
        <f t="shared" si="22"/>
        <v>0.91666666666666696</v>
      </c>
      <c r="C1440" s="104">
        <v>19.79</v>
      </c>
      <c r="D1440" s="106"/>
    </row>
    <row r="1441" spans="1:4" x14ac:dyDescent="0.2">
      <c r="A1441" s="106">
        <v>40634</v>
      </c>
      <c r="B1441" s="105">
        <f t="shared" si="22"/>
        <v>0.95833333333333304</v>
      </c>
      <c r="C1441" s="104">
        <v>19.940000000000001</v>
      </c>
      <c r="D1441" s="106"/>
    </row>
    <row r="1442" spans="1:4" x14ac:dyDescent="0.2">
      <c r="A1442" s="106">
        <v>40635</v>
      </c>
      <c r="B1442" s="105">
        <f t="shared" si="22"/>
        <v>0</v>
      </c>
      <c r="C1442" s="104">
        <v>21.64</v>
      </c>
      <c r="D1442" s="106"/>
    </row>
    <row r="1443" spans="1:4" x14ac:dyDescent="0.2">
      <c r="A1443" s="106">
        <v>40635</v>
      </c>
      <c r="B1443" s="105">
        <f t="shared" si="22"/>
        <v>4.1666666666666664E-2</v>
      </c>
      <c r="C1443" s="104">
        <v>22.52</v>
      </c>
      <c r="D1443" s="106"/>
    </row>
    <row r="1444" spans="1:4" x14ac:dyDescent="0.2">
      <c r="A1444" s="106">
        <v>40635</v>
      </c>
      <c r="B1444" s="105">
        <f t="shared" si="22"/>
        <v>8.3333333333333329E-2</v>
      </c>
      <c r="C1444" s="104">
        <v>23.72</v>
      </c>
      <c r="D1444" s="106"/>
    </row>
    <row r="1445" spans="1:4" x14ac:dyDescent="0.2">
      <c r="A1445" s="106">
        <v>40635</v>
      </c>
      <c r="B1445" s="105">
        <f t="shared" si="22"/>
        <v>0.125</v>
      </c>
      <c r="C1445" s="104">
        <v>22.6</v>
      </c>
      <c r="D1445" s="106"/>
    </row>
    <row r="1446" spans="1:4" x14ac:dyDescent="0.2">
      <c r="A1446" s="106">
        <v>40635</v>
      </c>
      <c r="B1446" s="105">
        <f t="shared" si="22"/>
        <v>0.16666666666666699</v>
      </c>
      <c r="C1446" s="104">
        <v>21.68</v>
      </c>
      <c r="D1446" s="106"/>
    </row>
    <row r="1447" spans="1:4" x14ac:dyDescent="0.2">
      <c r="A1447" s="106">
        <v>40635</v>
      </c>
      <c r="B1447" s="105">
        <f t="shared" si="22"/>
        <v>0.20833333333333301</v>
      </c>
      <c r="C1447" s="104">
        <v>23.41</v>
      </c>
      <c r="D1447" s="106"/>
    </row>
    <row r="1448" spans="1:4" x14ac:dyDescent="0.2">
      <c r="A1448" s="106">
        <v>40635</v>
      </c>
      <c r="B1448" s="105">
        <f t="shared" si="22"/>
        <v>0.25</v>
      </c>
      <c r="C1448" s="104">
        <v>21.64</v>
      </c>
      <c r="D1448" s="106"/>
    </row>
    <row r="1449" spans="1:4" x14ac:dyDescent="0.2">
      <c r="A1449" s="106">
        <v>40635</v>
      </c>
      <c r="B1449" s="105">
        <f t="shared" si="22"/>
        <v>0.29166666666666702</v>
      </c>
      <c r="C1449" s="104">
        <v>17.09</v>
      </c>
      <c r="D1449" s="106"/>
    </row>
    <row r="1450" spans="1:4" x14ac:dyDescent="0.2">
      <c r="A1450" s="106">
        <v>40635</v>
      </c>
      <c r="B1450" s="105">
        <f t="shared" si="22"/>
        <v>0.33333333333333298</v>
      </c>
      <c r="C1450" s="104">
        <v>17.940000000000001</v>
      </c>
      <c r="D1450" s="106"/>
    </row>
    <row r="1451" spans="1:4" x14ac:dyDescent="0.2">
      <c r="A1451" s="106">
        <v>40635</v>
      </c>
      <c r="B1451" s="105">
        <f t="shared" si="22"/>
        <v>0.375</v>
      </c>
      <c r="C1451" s="104">
        <v>16.940000000000001</v>
      </c>
      <c r="D1451" s="106"/>
    </row>
    <row r="1452" spans="1:4" x14ac:dyDescent="0.2">
      <c r="A1452" s="106">
        <v>40635</v>
      </c>
      <c r="B1452" s="105">
        <f t="shared" si="22"/>
        <v>0.41666666666666702</v>
      </c>
      <c r="C1452" s="104">
        <v>15.98</v>
      </c>
      <c r="D1452" s="106"/>
    </row>
    <row r="1453" spans="1:4" x14ac:dyDescent="0.2">
      <c r="A1453" s="106">
        <v>40635</v>
      </c>
      <c r="B1453" s="105">
        <f t="shared" si="22"/>
        <v>0.45833333333333298</v>
      </c>
      <c r="C1453" s="104">
        <v>18.48</v>
      </c>
      <c r="D1453" s="106"/>
    </row>
    <row r="1454" spans="1:4" x14ac:dyDescent="0.2">
      <c r="A1454" s="106">
        <v>40635</v>
      </c>
      <c r="B1454" s="105">
        <f t="shared" si="22"/>
        <v>0.5</v>
      </c>
      <c r="C1454" s="104">
        <v>17.559999999999999</v>
      </c>
      <c r="D1454" s="106"/>
    </row>
    <row r="1455" spans="1:4" x14ac:dyDescent="0.2">
      <c r="A1455" s="106">
        <v>40635</v>
      </c>
      <c r="B1455" s="105">
        <f t="shared" si="22"/>
        <v>0.54166666666666696</v>
      </c>
      <c r="C1455" s="104">
        <v>17.36</v>
      </c>
      <c r="D1455" s="106"/>
    </row>
    <row r="1456" spans="1:4" x14ac:dyDescent="0.2">
      <c r="A1456" s="106">
        <v>40635</v>
      </c>
      <c r="B1456" s="105">
        <f t="shared" si="22"/>
        <v>0.58333333333333304</v>
      </c>
      <c r="C1456" s="104">
        <v>15.59</v>
      </c>
      <c r="D1456" s="106"/>
    </row>
    <row r="1457" spans="1:4" x14ac:dyDescent="0.2">
      <c r="A1457" s="106">
        <v>40635</v>
      </c>
      <c r="B1457" s="105">
        <f t="shared" si="22"/>
        <v>0.625</v>
      </c>
      <c r="C1457" s="104">
        <v>17.440000000000001</v>
      </c>
      <c r="D1457" s="106"/>
    </row>
    <row r="1458" spans="1:4" x14ac:dyDescent="0.2">
      <c r="A1458" s="106">
        <v>40635</v>
      </c>
      <c r="B1458" s="105">
        <f t="shared" si="22"/>
        <v>0.66666666666666696</v>
      </c>
      <c r="C1458" s="104">
        <v>13.86</v>
      </c>
      <c r="D1458" s="106"/>
    </row>
    <row r="1459" spans="1:4" x14ac:dyDescent="0.2">
      <c r="A1459" s="106">
        <v>40635</v>
      </c>
      <c r="B1459" s="105">
        <f t="shared" si="22"/>
        <v>0.70833333333333304</v>
      </c>
      <c r="C1459" s="104">
        <v>16.63</v>
      </c>
      <c r="D1459" s="106"/>
    </row>
    <row r="1460" spans="1:4" x14ac:dyDescent="0.2">
      <c r="A1460" s="106">
        <v>40635</v>
      </c>
      <c r="B1460" s="105">
        <f t="shared" si="22"/>
        <v>0.75</v>
      </c>
      <c r="C1460" s="104">
        <v>16.75</v>
      </c>
      <c r="D1460" s="106"/>
    </row>
    <row r="1461" spans="1:4" x14ac:dyDescent="0.2">
      <c r="A1461" s="106">
        <v>40635</v>
      </c>
      <c r="B1461" s="105">
        <f t="shared" si="22"/>
        <v>0.79166666666666696</v>
      </c>
      <c r="C1461" s="104">
        <v>15.94</v>
      </c>
      <c r="D1461" s="106"/>
    </row>
    <row r="1462" spans="1:4" x14ac:dyDescent="0.2">
      <c r="A1462" s="106">
        <v>40635</v>
      </c>
      <c r="B1462" s="105">
        <f t="shared" si="22"/>
        <v>0.83333333333333304</v>
      </c>
      <c r="C1462" s="104">
        <v>15.17</v>
      </c>
      <c r="D1462" s="106"/>
    </row>
    <row r="1463" spans="1:4" x14ac:dyDescent="0.2">
      <c r="A1463" s="106">
        <v>40635</v>
      </c>
      <c r="B1463" s="105">
        <f t="shared" si="22"/>
        <v>0.875</v>
      </c>
      <c r="C1463" s="104">
        <v>15.21</v>
      </c>
      <c r="D1463" s="106"/>
    </row>
    <row r="1464" spans="1:4" x14ac:dyDescent="0.2">
      <c r="A1464" s="106">
        <v>40635</v>
      </c>
      <c r="B1464" s="105">
        <f t="shared" si="22"/>
        <v>0.91666666666666696</v>
      </c>
      <c r="C1464" s="104">
        <v>17.02</v>
      </c>
      <c r="D1464" s="106"/>
    </row>
    <row r="1465" spans="1:4" x14ac:dyDescent="0.2">
      <c r="A1465" s="106">
        <v>40635</v>
      </c>
      <c r="B1465" s="105">
        <f t="shared" si="22"/>
        <v>0.95833333333333304</v>
      </c>
      <c r="C1465" s="104">
        <v>16.98</v>
      </c>
      <c r="D1465" s="106"/>
    </row>
    <row r="1466" spans="1:4" x14ac:dyDescent="0.2">
      <c r="A1466" s="106">
        <v>40636</v>
      </c>
      <c r="B1466" s="105">
        <f t="shared" si="22"/>
        <v>0</v>
      </c>
      <c r="C1466" s="104">
        <v>17.75</v>
      </c>
      <c r="D1466" s="106"/>
    </row>
    <row r="1467" spans="1:4" x14ac:dyDescent="0.2">
      <c r="A1467" s="106">
        <v>40636</v>
      </c>
      <c r="B1467" s="105">
        <f t="shared" si="22"/>
        <v>4.1666666666666664E-2</v>
      </c>
      <c r="C1467" s="104">
        <v>16.05</v>
      </c>
      <c r="D1467" s="106"/>
    </row>
    <row r="1468" spans="1:4" x14ac:dyDescent="0.2">
      <c r="A1468" s="106">
        <v>40636</v>
      </c>
      <c r="B1468" s="105">
        <f t="shared" si="22"/>
        <v>8.3333333333333329E-2</v>
      </c>
      <c r="C1468" s="104">
        <v>19.79</v>
      </c>
      <c r="D1468" s="106"/>
    </row>
    <row r="1469" spans="1:4" x14ac:dyDescent="0.2">
      <c r="A1469" s="106">
        <v>40636</v>
      </c>
      <c r="B1469" s="105">
        <f t="shared" si="22"/>
        <v>0.125</v>
      </c>
      <c r="C1469" s="104">
        <v>17.829999999999998</v>
      </c>
      <c r="D1469" s="106"/>
    </row>
    <row r="1470" spans="1:4" x14ac:dyDescent="0.2">
      <c r="A1470" s="106">
        <v>40636</v>
      </c>
      <c r="B1470" s="105">
        <f t="shared" si="22"/>
        <v>0.16666666666666699</v>
      </c>
      <c r="C1470" s="104">
        <v>18.75</v>
      </c>
      <c r="D1470" s="106"/>
    </row>
    <row r="1471" spans="1:4" x14ac:dyDescent="0.2">
      <c r="A1471" s="106">
        <v>40636</v>
      </c>
      <c r="B1471" s="105">
        <f t="shared" si="22"/>
        <v>0.20833333333333301</v>
      </c>
      <c r="C1471" s="104">
        <v>20.6</v>
      </c>
      <c r="D1471" s="106"/>
    </row>
    <row r="1472" spans="1:4" x14ac:dyDescent="0.2">
      <c r="A1472" s="106">
        <v>40636</v>
      </c>
      <c r="B1472" s="105">
        <f t="shared" si="22"/>
        <v>0.25</v>
      </c>
      <c r="C1472" s="104">
        <v>19.71</v>
      </c>
      <c r="D1472" s="106"/>
    </row>
    <row r="1473" spans="1:4" x14ac:dyDescent="0.2">
      <c r="A1473" s="106">
        <v>40636</v>
      </c>
      <c r="B1473" s="105">
        <f t="shared" si="22"/>
        <v>0.29166666666666702</v>
      </c>
      <c r="C1473" s="104">
        <v>18.829999999999998</v>
      </c>
      <c r="D1473" s="106"/>
    </row>
    <row r="1474" spans="1:4" x14ac:dyDescent="0.2">
      <c r="A1474" s="106">
        <v>40636</v>
      </c>
      <c r="B1474" s="105">
        <f t="shared" si="22"/>
        <v>0.33333333333333298</v>
      </c>
      <c r="C1474" s="104">
        <v>17.829999999999998</v>
      </c>
      <c r="D1474" s="106"/>
    </row>
    <row r="1475" spans="1:4" x14ac:dyDescent="0.2">
      <c r="A1475" s="106">
        <v>40636</v>
      </c>
      <c r="B1475" s="105">
        <f t="shared" si="22"/>
        <v>0.375</v>
      </c>
      <c r="C1475" s="104">
        <v>18.79</v>
      </c>
      <c r="D1475" s="106"/>
    </row>
    <row r="1476" spans="1:4" x14ac:dyDescent="0.2">
      <c r="A1476" s="106">
        <v>40636</v>
      </c>
      <c r="B1476" s="105">
        <f t="shared" si="22"/>
        <v>0.41666666666666702</v>
      </c>
      <c r="C1476" s="104">
        <v>16.09</v>
      </c>
      <c r="D1476" s="106"/>
    </row>
    <row r="1477" spans="1:4" x14ac:dyDescent="0.2">
      <c r="A1477" s="106">
        <v>40636</v>
      </c>
      <c r="B1477" s="105">
        <f t="shared" si="22"/>
        <v>0.45833333333333298</v>
      </c>
      <c r="C1477" s="104">
        <v>18.559999999999999</v>
      </c>
      <c r="D1477" s="106"/>
    </row>
    <row r="1478" spans="1:4" x14ac:dyDescent="0.2">
      <c r="A1478" s="106">
        <v>40636</v>
      </c>
      <c r="B1478" s="105">
        <f t="shared" si="22"/>
        <v>0.5</v>
      </c>
      <c r="C1478" s="104">
        <v>14.82</v>
      </c>
      <c r="D1478" s="106"/>
    </row>
    <row r="1479" spans="1:4" x14ac:dyDescent="0.2">
      <c r="A1479" s="106">
        <v>40636</v>
      </c>
      <c r="B1479" s="105">
        <f t="shared" si="22"/>
        <v>0.54166666666666696</v>
      </c>
      <c r="C1479" s="104">
        <v>12.17</v>
      </c>
      <c r="D1479" s="106"/>
    </row>
    <row r="1480" spans="1:4" x14ac:dyDescent="0.2">
      <c r="A1480" s="106">
        <v>40636</v>
      </c>
      <c r="B1480" s="105">
        <f t="shared" si="22"/>
        <v>0.58333333333333304</v>
      </c>
      <c r="C1480" s="104">
        <v>10.7</v>
      </c>
      <c r="D1480" s="106"/>
    </row>
    <row r="1481" spans="1:4" x14ac:dyDescent="0.2">
      <c r="A1481" s="106">
        <v>40636</v>
      </c>
      <c r="B1481" s="105">
        <f t="shared" si="22"/>
        <v>0.625</v>
      </c>
      <c r="C1481" s="104">
        <v>7.16</v>
      </c>
      <c r="D1481" s="106"/>
    </row>
    <row r="1482" spans="1:4" x14ac:dyDescent="0.2">
      <c r="A1482" s="106">
        <v>40636</v>
      </c>
      <c r="B1482" s="105">
        <f t="shared" si="22"/>
        <v>0.66666666666666696</v>
      </c>
      <c r="C1482" s="104">
        <v>5.35</v>
      </c>
      <c r="D1482" s="106"/>
    </row>
    <row r="1483" spans="1:4" x14ac:dyDescent="0.2">
      <c r="A1483" s="106">
        <v>40636</v>
      </c>
      <c r="B1483" s="105">
        <f t="shared" si="22"/>
        <v>0.70833333333333304</v>
      </c>
      <c r="C1483" s="104">
        <v>3.54</v>
      </c>
      <c r="D1483" s="106"/>
    </row>
    <row r="1484" spans="1:4" x14ac:dyDescent="0.2">
      <c r="A1484" s="106">
        <v>40636</v>
      </c>
      <c r="B1484" s="105">
        <f t="shared" si="22"/>
        <v>0.75</v>
      </c>
      <c r="C1484" s="104">
        <v>8.01</v>
      </c>
      <c r="D1484" s="106"/>
    </row>
    <row r="1485" spans="1:4" x14ac:dyDescent="0.2">
      <c r="A1485" s="106">
        <v>40636</v>
      </c>
      <c r="B1485" s="105">
        <f t="shared" si="22"/>
        <v>0.79166666666666696</v>
      </c>
      <c r="C1485" s="104">
        <v>9.89</v>
      </c>
      <c r="D1485" s="106"/>
    </row>
    <row r="1486" spans="1:4" x14ac:dyDescent="0.2">
      <c r="A1486" s="106">
        <v>40636</v>
      </c>
      <c r="B1486" s="105">
        <f t="shared" si="22"/>
        <v>0.83333333333333304</v>
      </c>
      <c r="C1486" s="104">
        <v>9.89</v>
      </c>
      <c r="D1486" s="106"/>
    </row>
    <row r="1487" spans="1:4" x14ac:dyDescent="0.2">
      <c r="A1487" s="106">
        <v>40636</v>
      </c>
      <c r="B1487" s="105">
        <f t="shared" si="22"/>
        <v>0.875</v>
      </c>
      <c r="C1487" s="104">
        <v>10.01</v>
      </c>
      <c r="D1487" s="106"/>
    </row>
    <row r="1488" spans="1:4" x14ac:dyDescent="0.2">
      <c r="A1488" s="106">
        <v>40636</v>
      </c>
      <c r="B1488" s="105">
        <f t="shared" si="22"/>
        <v>0.91666666666666696</v>
      </c>
      <c r="C1488" s="104">
        <v>10.01</v>
      </c>
      <c r="D1488" s="106"/>
    </row>
    <row r="1489" spans="1:4" x14ac:dyDescent="0.2">
      <c r="A1489" s="106">
        <v>40636</v>
      </c>
      <c r="B1489" s="105">
        <f t="shared" si="22"/>
        <v>0.95833333333333304</v>
      </c>
      <c r="C1489" s="104">
        <v>11.01</v>
      </c>
      <c r="D1489" s="106"/>
    </row>
    <row r="1490" spans="1:4" x14ac:dyDescent="0.2">
      <c r="A1490" s="106">
        <v>40637</v>
      </c>
      <c r="B1490" s="105">
        <f t="shared" si="22"/>
        <v>0</v>
      </c>
      <c r="C1490" s="104">
        <v>10.9</v>
      </c>
      <c r="D1490" s="106"/>
    </row>
    <row r="1491" spans="1:4" x14ac:dyDescent="0.2">
      <c r="A1491" s="106">
        <v>40637</v>
      </c>
      <c r="B1491" s="105">
        <f t="shared" si="22"/>
        <v>4.1666666666666664E-2</v>
      </c>
      <c r="C1491" s="104">
        <v>9.16</v>
      </c>
      <c r="D1491" s="106"/>
    </row>
    <row r="1492" spans="1:4" x14ac:dyDescent="0.2">
      <c r="A1492" s="106">
        <v>40637</v>
      </c>
      <c r="B1492" s="105">
        <f t="shared" si="22"/>
        <v>8.3333333333333329E-2</v>
      </c>
      <c r="C1492" s="104">
        <v>9.1999999999999993</v>
      </c>
      <c r="D1492" s="106"/>
    </row>
    <row r="1493" spans="1:4" x14ac:dyDescent="0.2">
      <c r="A1493" s="106">
        <v>40637</v>
      </c>
      <c r="B1493" s="105">
        <f t="shared" si="22"/>
        <v>0.125</v>
      </c>
      <c r="C1493" s="104">
        <v>11.13</v>
      </c>
      <c r="D1493" s="106"/>
    </row>
    <row r="1494" spans="1:4" x14ac:dyDescent="0.2">
      <c r="A1494" s="106">
        <v>40637</v>
      </c>
      <c r="B1494" s="105">
        <f t="shared" si="22"/>
        <v>0.16666666666666699</v>
      </c>
      <c r="C1494" s="104">
        <v>11.05</v>
      </c>
      <c r="D1494" s="106"/>
    </row>
    <row r="1495" spans="1:4" x14ac:dyDescent="0.2">
      <c r="A1495" s="106">
        <v>40637</v>
      </c>
      <c r="B1495" s="105">
        <f t="shared" si="22"/>
        <v>0.20833333333333301</v>
      </c>
      <c r="C1495" s="104">
        <v>8.35</v>
      </c>
      <c r="D1495" s="106"/>
    </row>
    <row r="1496" spans="1:4" x14ac:dyDescent="0.2">
      <c r="A1496" s="106">
        <v>40637</v>
      </c>
      <c r="B1496" s="105">
        <f t="shared" si="22"/>
        <v>0.25</v>
      </c>
      <c r="C1496" s="104">
        <v>7.35</v>
      </c>
      <c r="D1496" s="106"/>
    </row>
    <row r="1497" spans="1:4" x14ac:dyDescent="0.2">
      <c r="A1497" s="106">
        <v>40637</v>
      </c>
      <c r="B1497" s="105">
        <f t="shared" si="22"/>
        <v>0.29166666666666702</v>
      </c>
      <c r="C1497" s="104">
        <v>8.2799999999999994</v>
      </c>
      <c r="D1497" s="106"/>
    </row>
    <row r="1498" spans="1:4" x14ac:dyDescent="0.2">
      <c r="A1498" s="106">
        <v>40637</v>
      </c>
      <c r="B1498" s="105">
        <f t="shared" si="22"/>
        <v>0.33333333333333298</v>
      </c>
      <c r="C1498" s="104">
        <v>8.24</v>
      </c>
      <c r="D1498" s="106"/>
    </row>
    <row r="1499" spans="1:4" x14ac:dyDescent="0.2">
      <c r="A1499" s="106">
        <v>40637</v>
      </c>
      <c r="B1499" s="105">
        <f t="shared" ref="B1499:B1562" si="23">B1475</f>
        <v>0.375</v>
      </c>
      <c r="C1499" s="104">
        <v>6.39</v>
      </c>
      <c r="D1499" s="106"/>
    </row>
    <row r="1500" spans="1:4" x14ac:dyDescent="0.2">
      <c r="A1500" s="106">
        <v>40637</v>
      </c>
      <c r="B1500" s="105">
        <f t="shared" si="23"/>
        <v>0.41666666666666702</v>
      </c>
      <c r="C1500" s="104">
        <v>7.24</v>
      </c>
      <c r="D1500" s="106"/>
    </row>
    <row r="1501" spans="1:4" x14ac:dyDescent="0.2">
      <c r="A1501" s="106">
        <v>40637</v>
      </c>
      <c r="B1501" s="105">
        <f t="shared" si="23"/>
        <v>0.45833333333333298</v>
      </c>
      <c r="C1501" s="104">
        <v>8.16</v>
      </c>
      <c r="D1501" s="106"/>
    </row>
    <row r="1502" spans="1:4" x14ac:dyDescent="0.2">
      <c r="A1502" s="106">
        <v>40637</v>
      </c>
      <c r="B1502" s="105">
        <f t="shared" si="23"/>
        <v>0.5</v>
      </c>
      <c r="C1502" s="104">
        <v>8.0500000000000007</v>
      </c>
      <c r="D1502" s="106"/>
    </row>
    <row r="1503" spans="1:4" x14ac:dyDescent="0.2">
      <c r="A1503" s="106">
        <v>40637</v>
      </c>
      <c r="B1503" s="105">
        <f t="shared" si="23"/>
        <v>0.54166666666666696</v>
      </c>
      <c r="C1503" s="104">
        <v>6.24</v>
      </c>
      <c r="D1503" s="106"/>
    </row>
    <row r="1504" spans="1:4" x14ac:dyDescent="0.2">
      <c r="A1504" s="106">
        <v>40637</v>
      </c>
      <c r="B1504" s="105">
        <f t="shared" si="23"/>
        <v>0.58333333333333304</v>
      </c>
      <c r="C1504" s="104">
        <v>8.01</v>
      </c>
      <c r="D1504" s="106"/>
    </row>
    <row r="1505" spans="1:4" x14ac:dyDescent="0.2">
      <c r="A1505" s="106">
        <v>40637</v>
      </c>
      <c r="B1505" s="105">
        <f t="shared" si="23"/>
        <v>0.625</v>
      </c>
      <c r="C1505" s="104">
        <v>7.97</v>
      </c>
      <c r="D1505" s="106"/>
    </row>
    <row r="1506" spans="1:4" x14ac:dyDescent="0.2">
      <c r="A1506" s="106">
        <v>40637</v>
      </c>
      <c r="B1506" s="105">
        <f t="shared" si="23"/>
        <v>0.66666666666666696</v>
      </c>
      <c r="C1506" s="104">
        <v>7.16</v>
      </c>
      <c r="D1506" s="106"/>
    </row>
    <row r="1507" spans="1:4" x14ac:dyDescent="0.2">
      <c r="A1507" s="106">
        <v>40637</v>
      </c>
      <c r="B1507" s="105">
        <f t="shared" si="23"/>
        <v>0.70833333333333304</v>
      </c>
      <c r="C1507" s="104">
        <v>7.2</v>
      </c>
      <c r="D1507" s="106"/>
    </row>
    <row r="1508" spans="1:4" x14ac:dyDescent="0.2">
      <c r="A1508" s="106">
        <v>40637</v>
      </c>
      <c r="B1508" s="105">
        <f t="shared" si="23"/>
        <v>0.75</v>
      </c>
      <c r="C1508" s="104">
        <v>7.24</v>
      </c>
      <c r="D1508" s="106"/>
    </row>
    <row r="1509" spans="1:4" x14ac:dyDescent="0.2">
      <c r="A1509" s="106">
        <v>40637</v>
      </c>
      <c r="B1509" s="105">
        <f t="shared" si="23"/>
        <v>0.79166666666666696</v>
      </c>
      <c r="C1509" s="104">
        <v>7.28</v>
      </c>
      <c r="D1509" s="106"/>
    </row>
    <row r="1510" spans="1:4" x14ac:dyDescent="0.2">
      <c r="A1510" s="106">
        <v>40637</v>
      </c>
      <c r="B1510" s="105">
        <f t="shared" si="23"/>
        <v>0.83333333333333304</v>
      </c>
      <c r="C1510" s="104">
        <v>6.43</v>
      </c>
      <c r="D1510" s="106"/>
    </row>
    <row r="1511" spans="1:4" x14ac:dyDescent="0.2">
      <c r="A1511" s="106">
        <v>40637</v>
      </c>
      <c r="B1511" s="105">
        <f t="shared" si="23"/>
        <v>0.875</v>
      </c>
      <c r="C1511" s="104">
        <v>7.32</v>
      </c>
      <c r="D1511" s="106"/>
    </row>
    <row r="1512" spans="1:4" x14ac:dyDescent="0.2">
      <c r="A1512" s="106">
        <v>40637</v>
      </c>
      <c r="B1512" s="105">
        <f t="shared" si="23"/>
        <v>0.91666666666666696</v>
      </c>
      <c r="C1512" s="104">
        <v>6.47</v>
      </c>
      <c r="D1512" s="106"/>
    </row>
    <row r="1513" spans="1:4" x14ac:dyDescent="0.2">
      <c r="A1513" s="106">
        <v>40637</v>
      </c>
      <c r="B1513" s="105">
        <f t="shared" si="23"/>
        <v>0.95833333333333304</v>
      </c>
      <c r="C1513" s="104">
        <v>7.32</v>
      </c>
      <c r="D1513" s="106"/>
    </row>
    <row r="1514" spans="1:4" x14ac:dyDescent="0.2">
      <c r="A1514" s="106">
        <v>40638</v>
      </c>
      <c r="B1514" s="105">
        <f t="shared" si="23"/>
        <v>0</v>
      </c>
      <c r="C1514" s="104">
        <v>7.39</v>
      </c>
      <c r="D1514" s="106"/>
    </row>
    <row r="1515" spans="1:4" x14ac:dyDescent="0.2">
      <c r="A1515" s="106">
        <v>40638</v>
      </c>
      <c r="B1515" s="105">
        <f t="shared" si="23"/>
        <v>4.1666666666666664E-2</v>
      </c>
      <c r="C1515" s="104">
        <v>7.43</v>
      </c>
      <c r="D1515" s="106"/>
    </row>
    <row r="1516" spans="1:4" x14ac:dyDescent="0.2">
      <c r="A1516" s="106">
        <v>40638</v>
      </c>
      <c r="B1516" s="105">
        <f t="shared" si="23"/>
        <v>8.3333333333333329E-2</v>
      </c>
      <c r="C1516" s="104">
        <v>7.35</v>
      </c>
      <c r="D1516" s="106"/>
    </row>
    <row r="1517" spans="1:4" x14ac:dyDescent="0.2">
      <c r="A1517" s="106">
        <v>40638</v>
      </c>
      <c r="B1517" s="105">
        <f t="shared" si="23"/>
        <v>0.125</v>
      </c>
      <c r="C1517" s="104">
        <v>7.39</v>
      </c>
      <c r="D1517" s="106"/>
    </row>
    <row r="1518" spans="1:4" x14ac:dyDescent="0.2">
      <c r="A1518" s="106">
        <v>40638</v>
      </c>
      <c r="B1518" s="105">
        <f t="shared" si="23"/>
        <v>0.16666666666666699</v>
      </c>
      <c r="C1518" s="104">
        <v>7.39</v>
      </c>
      <c r="D1518" s="106"/>
    </row>
    <row r="1519" spans="1:4" x14ac:dyDescent="0.2">
      <c r="A1519" s="106">
        <v>40638</v>
      </c>
      <c r="B1519" s="105">
        <f t="shared" si="23"/>
        <v>0.20833333333333301</v>
      </c>
      <c r="C1519" s="104">
        <v>7.43</v>
      </c>
      <c r="D1519" s="106"/>
    </row>
    <row r="1520" spans="1:4" x14ac:dyDescent="0.2">
      <c r="A1520" s="106">
        <v>40638</v>
      </c>
      <c r="B1520" s="105">
        <f t="shared" si="23"/>
        <v>0.25</v>
      </c>
      <c r="C1520" s="104">
        <v>7.47</v>
      </c>
      <c r="D1520" s="106"/>
    </row>
    <row r="1521" spans="1:4" x14ac:dyDescent="0.2">
      <c r="A1521" s="106">
        <v>40638</v>
      </c>
      <c r="B1521" s="105">
        <f t="shared" si="23"/>
        <v>0.29166666666666702</v>
      </c>
      <c r="C1521" s="104">
        <v>8.35</v>
      </c>
      <c r="D1521" s="106"/>
    </row>
    <row r="1522" spans="1:4" x14ac:dyDescent="0.2">
      <c r="A1522" s="106">
        <v>40638</v>
      </c>
      <c r="B1522" s="105">
        <f t="shared" si="23"/>
        <v>0.33333333333333298</v>
      </c>
      <c r="C1522" s="104">
        <v>9.2799999999999994</v>
      </c>
      <c r="D1522" s="106"/>
    </row>
    <row r="1523" spans="1:4" x14ac:dyDescent="0.2">
      <c r="A1523" s="106">
        <v>40638</v>
      </c>
      <c r="B1523" s="105">
        <f t="shared" si="23"/>
        <v>0.375</v>
      </c>
      <c r="C1523" s="104">
        <v>8.24</v>
      </c>
      <c r="D1523" s="106"/>
    </row>
    <row r="1524" spans="1:4" x14ac:dyDescent="0.2">
      <c r="A1524" s="106">
        <v>40638</v>
      </c>
      <c r="B1524" s="105">
        <f t="shared" si="23"/>
        <v>0.41666666666666702</v>
      </c>
      <c r="C1524" s="104">
        <v>7.28</v>
      </c>
      <c r="D1524" s="106"/>
    </row>
    <row r="1525" spans="1:4" x14ac:dyDescent="0.2">
      <c r="A1525" s="106">
        <v>40638</v>
      </c>
      <c r="B1525" s="105">
        <f t="shared" si="23"/>
        <v>0.45833333333333298</v>
      </c>
      <c r="C1525" s="104">
        <v>6.35</v>
      </c>
      <c r="D1525" s="106"/>
    </row>
    <row r="1526" spans="1:4" x14ac:dyDescent="0.2">
      <c r="A1526" s="106">
        <v>40638</v>
      </c>
      <c r="B1526" s="105">
        <f t="shared" si="23"/>
        <v>0.5</v>
      </c>
      <c r="C1526" s="104">
        <v>8.09</v>
      </c>
      <c r="D1526" s="106"/>
    </row>
    <row r="1527" spans="1:4" x14ac:dyDescent="0.2">
      <c r="A1527" s="106">
        <v>40638</v>
      </c>
      <c r="B1527" s="105">
        <f t="shared" si="23"/>
        <v>0.54166666666666696</v>
      </c>
      <c r="C1527" s="104">
        <v>7.08</v>
      </c>
      <c r="D1527" s="106"/>
    </row>
    <row r="1528" spans="1:4" x14ac:dyDescent="0.2">
      <c r="A1528" s="106">
        <v>40638</v>
      </c>
      <c r="B1528" s="105">
        <f t="shared" si="23"/>
        <v>0.58333333333333304</v>
      </c>
      <c r="C1528" s="104">
        <v>7.16</v>
      </c>
      <c r="D1528" s="106"/>
    </row>
    <row r="1529" spans="1:4" x14ac:dyDescent="0.2">
      <c r="A1529" s="106">
        <v>40638</v>
      </c>
      <c r="B1529" s="105">
        <f t="shared" si="23"/>
        <v>0.625</v>
      </c>
      <c r="C1529" s="104">
        <v>8.01</v>
      </c>
      <c r="D1529" s="106"/>
    </row>
    <row r="1530" spans="1:4" x14ac:dyDescent="0.2">
      <c r="A1530" s="106">
        <v>40638</v>
      </c>
      <c r="B1530" s="105">
        <f t="shared" si="23"/>
        <v>0.66666666666666696</v>
      </c>
      <c r="C1530" s="104">
        <v>8.0500000000000007</v>
      </c>
      <c r="D1530" s="106"/>
    </row>
    <row r="1531" spans="1:4" x14ac:dyDescent="0.2">
      <c r="A1531" s="106">
        <v>40638</v>
      </c>
      <c r="B1531" s="105">
        <f t="shared" si="23"/>
        <v>0.70833333333333304</v>
      </c>
      <c r="C1531" s="104">
        <v>8.09</v>
      </c>
      <c r="D1531" s="106"/>
    </row>
    <row r="1532" spans="1:4" x14ac:dyDescent="0.2">
      <c r="A1532" s="106">
        <v>40638</v>
      </c>
      <c r="B1532" s="105">
        <f t="shared" si="23"/>
        <v>0.75</v>
      </c>
      <c r="C1532" s="104">
        <v>7.28</v>
      </c>
      <c r="D1532" s="106"/>
    </row>
    <row r="1533" spans="1:4" x14ac:dyDescent="0.2">
      <c r="A1533" s="106">
        <v>40638</v>
      </c>
      <c r="B1533" s="105">
        <f t="shared" si="23"/>
        <v>0.79166666666666696</v>
      </c>
      <c r="C1533" s="104">
        <v>8.1999999999999993</v>
      </c>
      <c r="D1533" s="106"/>
    </row>
    <row r="1534" spans="1:4" x14ac:dyDescent="0.2">
      <c r="A1534" s="106">
        <v>40638</v>
      </c>
      <c r="B1534" s="105">
        <f t="shared" si="23"/>
        <v>0.83333333333333304</v>
      </c>
      <c r="C1534" s="104">
        <v>10.01</v>
      </c>
      <c r="D1534" s="106"/>
    </row>
    <row r="1535" spans="1:4" x14ac:dyDescent="0.2">
      <c r="A1535" s="106">
        <v>40638</v>
      </c>
      <c r="B1535" s="105">
        <f t="shared" si="23"/>
        <v>0.875</v>
      </c>
      <c r="C1535" s="104">
        <v>9.1199999999999992</v>
      </c>
      <c r="D1535" s="106"/>
    </row>
    <row r="1536" spans="1:4" x14ac:dyDescent="0.2">
      <c r="A1536" s="106">
        <v>40638</v>
      </c>
      <c r="B1536" s="105">
        <f t="shared" si="23"/>
        <v>0.91666666666666696</v>
      </c>
      <c r="C1536" s="104">
        <v>10.01</v>
      </c>
      <c r="D1536" s="106"/>
    </row>
    <row r="1537" spans="1:4" x14ac:dyDescent="0.2">
      <c r="A1537" s="106">
        <v>40638</v>
      </c>
      <c r="B1537" s="105">
        <f t="shared" si="23"/>
        <v>0.95833333333333304</v>
      </c>
      <c r="C1537" s="104">
        <v>11.9</v>
      </c>
      <c r="D1537" s="106"/>
    </row>
    <row r="1538" spans="1:4" x14ac:dyDescent="0.2">
      <c r="A1538" s="106">
        <v>40639</v>
      </c>
      <c r="B1538" s="105">
        <f t="shared" si="23"/>
        <v>0</v>
      </c>
      <c r="C1538" s="104">
        <v>13.74</v>
      </c>
      <c r="D1538" s="106"/>
    </row>
    <row r="1539" spans="1:4" x14ac:dyDescent="0.2">
      <c r="A1539" s="106">
        <v>40639</v>
      </c>
      <c r="B1539" s="105">
        <f t="shared" si="23"/>
        <v>4.1666666666666664E-2</v>
      </c>
      <c r="C1539" s="104">
        <v>15.52</v>
      </c>
      <c r="D1539" s="106"/>
    </row>
    <row r="1540" spans="1:4" x14ac:dyDescent="0.2">
      <c r="A1540" s="106">
        <v>40639</v>
      </c>
      <c r="B1540" s="105">
        <f t="shared" si="23"/>
        <v>8.3333333333333329E-2</v>
      </c>
      <c r="C1540" s="104">
        <v>15.59</v>
      </c>
      <c r="D1540" s="106"/>
    </row>
    <row r="1541" spans="1:4" x14ac:dyDescent="0.2">
      <c r="A1541" s="106">
        <v>40639</v>
      </c>
      <c r="B1541" s="105">
        <f t="shared" si="23"/>
        <v>0.125</v>
      </c>
      <c r="C1541" s="104">
        <v>18.329999999999998</v>
      </c>
      <c r="D1541" s="106"/>
    </row>
    <row r="1542" spans="1:4" x14ac:dyDescent="0.2">
      <c r="A1542" s="106">
        <v>40639</v>
      </c>
      <c r="B1542" s="105">
        <f t="shared" si="23"/>
        <v>0.16666666666666699</v>
      </c>
      <c r="C1542" s="104">
        <v>20.100000000000001</v>
      </c>
      <c r="D1542" s="106"/>
    </row>
    <row r="1543" spans="1:4" x14ac:dyDescent="0.2">
      <c r="A1543" s="106">
        <v>40639</v>
      </c>
      <c r="B1543" s="105">
        <f t="shared" si="23"/>
        <v>0.20833333333333301</v>
      </c>
      <c r="C1543" s="104">
        <v>23.79</v>
      </c>
      <c r="D1543" s="106"/>
    </row>
    <row r="1544" spans="1:4" x14ac:dyDescent="0.2">
      <c r="A1544" s="106">
        <v>40639</v>
      </c>
      <c r="B1544" s="105">
        <f t="shared" si="23"/>
        <v>0.25</v>
      </c>
      <c r="C1544" s="104">
        <v>20.170000000000002</v>
      </c>
      <c r="D1544" s="106"/>
    </row>
    <row r="1545" spans="1:4" x14ac:dyDescent="0.2">
      <c r="A1545" s="106">
        <v>40639</v>
      </c>
      <c r="B1545" s="105">
        <f t="shared" si="23"/>
        <v>0.29166666666666702</v>
      </c>
      <c r="C1545" s="104">
        <v>23.95</v>
      </c>
      <c r="D1545" s="106"/>
    </row>
    <row r="1546" spans="1:4" x14ac:dyDescent="0.2">
      <c r="A1546" s="106">
        <v>40639</v>
      </c>
      <c r="B1546" s="105">
        <f t="shared" si="23"/>
        <v>0.33333333333333298</v>
      </c>
      <c r="C1546" s="104">
        <v>30.18</v>
      </c>
      <c r="D1546" s="106"/>
    </row>
    <row r="1547" spans="1:4" x14ac:dyDescent="0.2">
      <c r="A1547" s="106">
        <v>40639</v>
      </c>
      <c r="B1547" s="105">
        <f t="shared" si="23"/>
        <v>0.375</v>
      </c>
      <c r="C1547" s="104">
        <v>28.3</v>
      </c>
      <c r="D1547" s="106"/>
    </row>
    <row r="1548" spans="1:4" x14ac:dyDescent="0.2">
      <c r="A1548" s="106">
        <v>40639</v>
      </c>
      <c r="B1548" s="105">
        <f t="shared" si="23"/>
        <v>0.41666666666666702</v>
      </c>
      <c r="C1548" s="104">
        <v>25.6</v>
      </c>
      <c r="D1548" s="106"/>
    </row>
    <row r="1549" spans="1:4" x14ac:dyDescent="0.2">
      <c r="A1549" s="106">
        <v>40639</v>
      </c>
      <c r="B1549" s="105">
        <f t="shared" si="23"/>
        <v>0.45833333333333298</v>
      </c>
      <c r="C1549" s="104">
        <v>29.03</v>
      </c>
      <c r="D1549" s="106"/>
    </row>
    <row r="1550" spans="1:4" x14ac:dyDescent="0.2">
      <c r="A1550" s="106">
        <v>40639</v>
      </c>
      <c r="B1550" s="105">
        <f t="shared" si="23"/>
        <v>0.5</v>
      </c>
      <c r="C1550" s="104">
        <v>27.03</v>
      </c>
      <c r="D1550" s="106"/>
    </row>
    <row r="1551" spans="1:4" x14ac:dyDescent="0.2">
      <c r="A1551" s="106">
        <v>40639</v>
      </c>
      <c r="B1551" s="105">
        <f t="shared" si="23"/>
        <v>0.54166666666666696</v>
      </c>
      <c r="C1551" s="104">
        <v>25.91</v>
      </c>
      <c r="D1551" s="106"/>
    </row>
    <row r="1552" spans="1:4" x14ac:dyDescent="0.2">
      <c r="A1552" s="106">
        <v>40639</v>
      </c>
      <c r="B1552" s="105">
        <f t="shared" si="23"/>
        <v>0.58333333333333304</v>
      </c>
      <c r="C1552" s="104">
        <v>26.8</v>
      </c>
      <c r="D1552" s="106"/>
    </row>
    <row r="1553" spans="1:4" x14ac:dyDescent="0.2">
      <c r="A1553" s="106">
        <v>40639</v>
      </c>
      <c r="B1553" s="105">
        <f t="shared" si="23"/>
        <v>0.625</v>
      </c>
      <c r="C1553" s="104">
        <v>26.8</v>
      </c>
      <c r="D1553" s="106"/>
    </row>
    <row r="1554" spans="1:4" x14ac:dyDescent="0.2">
      <c r="A1554" s="106">
        <v>40639</v>
      </c>
      <c r="B1554" s="105">
        <f t="shared" si="23"/>
        <v>0.66666666666666696</v>
      </c>
      <c r="C1554" s="104">
        <v>25.91</v>
      </c>
      <c r="D1554" s="106"/>
    </row>
    <row r="1555" spans="1:4" x14ac:dyDescent="0.2">
      <c r="A1555" s="106">
        <v>40639</v>
      </c>
      <c r="B1555" s="105">
        <f t="shared" si="23"/>
        <v>0.70833333333333304</v>
      </c>
      <c r="C1555" s="104">
        <v>25.33</v>
      </c>
      <c r="D1555" s="106"/>
    </row>
    <row r="1556" spans="1:4" x14ac:dyDescent="0.2">
      <c r="A1556" s="106">
        <v>40639</v>
      </c>
      <c r="B1556" s="105">
        <f t="shared" si="23"/>
        <v>0.75</v>
      </c>
      <c r="C1556" s="104">
        <v>24.79</v>
      </c>
      <c r="D1556" s="106"/>
    </row>
    <row r="1557" spans="1:4" x14ac:dyDescent="0.2">
      <c r="A1557" s="106">
        <v>40639</v>
      </c>
      <c r="B1557" s="105">
        <f t="shared" si="23"/>
        <v>0.79166666666666696</v>
      </c>
      <c r="C1557" s="104">
        <v>22.83</v>
      </c>
      <c r="D1557" s="106"/>
    </row>
    <row r="1558" spans="1:4" x14ac:dyDescent="0.2">
      <c r="A1558" s="106">
        <v>40639</v>
      </c>
      <c r="B1558" s="105">
        <f t="shared" si="23"/>
        <v>0.83333333333333304</v>
      </c>
      <c r="C1558" s="104">
        <v>27.45</v>
      </c>
      <c r="D1558" s="106"/>
    </row>
    <row r="1559" spans="1:4" x14ac:dyDescent="0.2">
      <c r="A1559" s="106">
        <v>40639</v>
      </c>
      <c r="B1559" s="105">
        <f t="shared" si="23"/>
        <v>0.875</v>
      </c>
      <c r="C1559" s="104">
        <v>27.34</v>
      </c>
      <c r="D1559" s="106"/>
    </row>
    <row r="1560" spans="1:4" x14ac:dyDescent="0.2">
      <c r="A1560" s="106">
        <v>40639</v>
      </c>
      <c r="B1560" s="105">
        <f t="shared" si="23"/>
        <v>0.91666666666666696</v>
      </c>
      <c r="C1560" s="104">
        <v>29.91</v>
      </c>
      <c r="D1560" s="106"/>
    </row>
    <row r="1561" spans="1:4" x14ac:dyDescent="0.2">
      <c r="A1561" s="106">
        <v>40639</v>
      </c>
      <c r="B1561" s="105">
        <f t="shared" si="23"/>
        <v>0.95833333333333304</v>
      </c>
      <c r="C1561" s="104">
        <v>28.11</v>
      </c>
      <c r="D1561" s="106"/>
    </row>
    <row r="1562" spans="1:4" x14ac:dyDescent="0.2">
      <c r="A1562" s="106">
        <v>40640</v>
      </c>
      <c r="B1562" s="105">
        <f t="shared" si="23"/>
        <v>0</v>
      </c>
      <c r="C1562" s="104">
        <v>30.11</v>
      </c>
      <c r="D1562" s="106"/>
    </row>
    <row r="1563" spans="1:4" x14ac:dyDescent="0.2">
      <c r="A1563" s="106">
        <v>40640</v>
      </c>
      <c r="B1563" s="105">
        <f t="shared" ref="B1563:B1626" si="24">B1539</f>
        <v>4.1666666666666664E-2</v>
      </c>
      <c r="C1563" s="104">
        <v>29.14</v>
      </c>
      <c r="D1563" s="106"/>
    </row>
    <row r="1564" spans="1:4" x14ac:dyDescent="0.2">
      <c r="A1564" s="106">
        <v>40640</v>
      </c>
      <c r="B1564" s="105">
        <f t="shared" si="24"/>
        <v>8.3333333333333329E-2</v>
      </c>
      <c r="C1564" s="104">
        <v>28.26</v>
      </c>
      <c r="D1564" s="106"/>
    </row>
    <row r="1565" spans="1:4" x14ac:dyDescent="0.2">
      <c r="A1565" s="106">
        <v>40640</v>
      </c>
      <c r="B1565" s="105">
        <f t="shared" si="24"/>
        <v>0.125</v>
      </c>
      <c r="C1565" s="104">
        <v>27.45</v>
      </c>
      <c r="D1565" s="106"/>
    </row>
    <row r="1566" spans="1:4" x14ac:dyDescent="0.2">
      <c r="A1566" s="106">
        <v>40640</v>
      </c>
      <c r="B1566" s="105">
        <f t="shared" si="24"/>
        <v>0.16666666666666699</v>
      </c>
      <c r="C1566" s="104">
        <v>26.49</v>
      </c>
      <c r="D1566" s="106"/>
    </row>
    <row r="1567" spans="1:4" x14ac:dyDescent="0.2">
      <c r="A1567" s="106">
        <v>40640</v>
      </c>
      <c r="B1567" s="105">
        <f t="shared" si="24"/>
        <v>0.20833333333333301</v>
      </c>
      <c r="C1567" s="104">
        <v>25.72</v>
      </c>
      <c r="D1567" s="106"/>
    </row>
    <row r="1568" spans="1:4" x14ac:dyDescent="0.2">
      <c r="A1568" s="106">
        <v>40640</v>
      </c>
      <c r="B1568" s="105">
        <f t="shared" si="24"/>
        <v>0.25</v>
      </c>
      <c r="C1568" s="104">
        <v>24.68</v>
      </c>
      <c r="D1568" s="106"/>
    </row>
    <row r="1569" spans="1:4" x14ac:dyDescent="0.2">
      <c r="A1569" s="106">
        <v>40640</v>
      </c>
      <c r="B1569" s="105">
        <f t="shared" si="24"/>
        <v>0.29166666666666702</v>
      </c>
      <c r="C1569" s="104">
        <v>26.41</v>
      </c>
      <c r="D1569" s="106"/>
    </row>
    <row r="1570" spans="1:4" x14ac:dyDescent="0.2">
      <c r="A1570" s="106">
        <v>40640</v>
      </c>
      <c r="B1570" s="105">
        <f t="shared" si="24"/>
        <v>0.33333333333333298</v>
      </c>
      <c r="C1570" s="104">
        <v>27.3</v>
      </c>
      <c r="D1570" s="106"/>
    </row>
    <row r="1571" spans="1:4" x14ac:dyDescent="0.2">
      <c r="A1571" s="106">
        <v>40640</v>
      </c>
      <c r="B1571" s="105">
        <f t="shared" si="24"/>
        <v>0.375</v>
      </c>
      <c r="C1571" s="104">
        <v>25.37</v>
      </c>
      <c r="D1571" s="106"/>
    </row>
    <row r="1572" spans="1:4" x14ac:dyDescent="0.2">
      <c r="A1572" s="106">
        <v>40640</v>
      </c>
      <c r="B1572" s="105">
        <f t="shared" si="24"/>
        <v>0.41666666666666702</v>
      </c>
      <c r="C1572" s="104">
        <v>28.95</v>
      </c>
      <c r="D1572" s="106"/>
    </row>
    <row r="1573" spans="1:4" x14ac:dyDescent="0.2">
      <c r="A1573" s="106">
        <v>40640</v>
      </c>
      <c r="B1573" s="105">
        <f t="shared" si="24"/>
        <v>0.45833333333333298</v>
      </c>
      <c r="C1573" s="104">
        <v>28.91</v>
      </c>
      <c r="D1573" s="106"/>
    </row>
    <row r="1574" spans="1:4" x14ac:dyDescent="0.2">
      <c r="A1574" s="106">
        <v>40640</v>
      </c>
      <c r="B1574" s="105">
        <f t="shared" si="24"/>
        <v>0.5</v>
      </c>
      <c r="C1574" s="104">
        <v>28.72</v>
      </c>
      <c r="D1574" s="106"/>
    </row>
    <row r="1575" spans="1:4" x14ac:dyDescent="0.2">
      <c r="A1575" s="106">
        <v>40640</v>
      </c>
      <c r="B1575" s="105">
        <f t="shared" si="24"/>
        <v>0.54166666666666696</v>
      </c>
      <c r="C1575" s="104">
        <v>26.91</v>
      </c>
      <c r="D1575" s="106"/>
    </row>
    <row r="1576" spans="1:4" x14ac:dyDescent="0.2">
      <c r="A1576" s="106">
        <v>40640</v>
      </c>
      <c r="B1576" s="105">
        <f t="shared" si="24"/>
        <v>0.58333333333333304</v>
      </c>
      <c r="C1576" s="104">
        <v>28.53</v>
      </c>
      <c r="D1576" s="106"/>
    </row>
    <row r="1577" spans="1:4" x14ac:dyDescent="0.2">
      <c r="A1577" s="106">
        <v>40640</v>
      </c>
      <c r="B1577" s="105">
        <f t="shared" si="24"/>
        <v>0.625</v>
      </c>
      <c r="C1577" s="104">
        <v>26.72</v>
      </c>
      <c r="D1577" s="106"/>
    </row>
    <row r="1578" spans="1:4" x14ac:dyDescent="0.2">
      <c r="A1578" s="106">
        <v>40640</v>
      </c>
      <c r="B1578" s="105">
        <f t="shared" si="24"/>
        <v>0.66666666666666696</v>
      </c>
      <c r="C1578" s="104">
        <v>24.95</v>
      </c>
      <c r="D1578" s="106"/>
    </row>
    <row r="1579" spans="1:4" x14ac:dyDescent="0.2">
      <c r="A1579" s="106">
        <v>40640</v>
      </c>
      <c r="B1579" s="105">
        <f t="shared" si="24"/>
        <v>0.70833333333333304</v>
      </c>
      <c r="C1579" s="104">
        <v>25.1</v>
      </c>
      <c r="D1579" s="106"/>
    </row>
    <row r="1580" spans="1:4" x14ac:dyDescent="0.2">
      <c r="A1580" s="106">
        <v>40640</v>
      </c>
      <c r="B1580" s="105">
        <f t="shared" si="24"/>
        <v>0.75</v>
      </c>
      <c r="C1580" s="104">
        <v>22.45</v>
      </c>
      <c r="D1580" s="106"/>
    </row>
    <row r="1581" spans="1:4" x14ac:dyDescent="0.2">
      <c r="A1581" s="106">
        <v>40640</v>
      </c>
      <c r="B1581" s="105">
        <f t="shared" si="24"/>
        <v>0.79166666666666696</v>
      </c>
      <c r="C1581" s="104">
        <v>22.6</v>
      </c>
      <c r="D1581" s="106"/>
    </row>
    <row r="1582" spans="1:4" x14ac:dyDescent="0.2">
      <c r="A1582" s="106">
        <v>40640</v>
      </c>
      <c r="B1582" s="105">
        <f t="shared" si="24"/>
        <v>0.83333333333333304</v>
      </c>
      <c r="C1582" s="104">
        <v>27.03</v>
      </c>
      <c r="D1582" s="106"/>
    </row>
    <row r="1583" spans="1:4" x14ac:dyDescent="0.2">
      <c r="A1583" s="106">
        <v>40640</v>
      </c>
      <c r="B1583" s="105">
        <f t="shared" si="24"/>
        <v>0.875</v>
      </c>
      <c r="C1583" s="104">
        <v>24.49</v>
      </c>
      <c r="D1583" s="106"/>
    </row>
    <row r="1584" spans="1:4" x14ac:dyDescent="0.2">
      <c r="A1584" s="106">
        <v>40640</v>
      </c>
      <c r="B1584" s="105">
        <f t="shared" si="24"/>
        <v>0.91666666666666696</v>
      </c>
      <c r="C1584" s="104">
        <v>22.52</v>
      </c>
      <c r="D1584" s="106"/>
    </row>
    <row r="1585" spans="1:4" x14ac:dyDescent="0.2">
      <c r="A1585" s="106">
        <v>40640</v>
      </c>
      <c r="B1585" s="105">
        <f t="shared" si="24"/>
        <v>0.95833333333333304</v>
      </c>
      <c r="C1585" s="104">
        <v>24.64</v>
      </c>
      <c r="D1585" s="106"/>
    </row>
    <row r="1586" spans="1:4" x14ac:dyDescent="0.2">
      <c r="A1586" s="106">
        <v>40641</v>
      </c>
      <c r="B1586" s="105">
        <f t="shared" si="24"/>
        <v>0</v>
      </c>
      <c r="C1586" s="104">
        <v>20.100000000000001</v>
      </c>
      <c r="D1586" s="106"/>
    </row>
    <row r="1587" spans="1:4" x14ac:dyDescent="0.2">
      <c r="A1587" s="106">
        <v>40641</v>
      </c>
      <c r="B1587" s="105">
        <f t="shared" si="24"/>
        <v>4.1666666666666664E-2</v>
      </c>
      <c r="C1587" s="104">
        <v>20.02</v>
      </c>
      <c r="D1587" s="106"/>
    </row>
    <row r="1588" spans="1:4" x14ac:dyDescent="0.2">
      <c r="A1588" s="106">
        <v>40641</v>
      </c>
      <c r="B1588" s="105">
        <f t="shared" si="24"/>
        <v>8.3333333333333329E-2</v>
      </c>
      <c r="C1588" s="104">
        <v>20.21</v>
      </c>
      <c r="D1588" s="106"/>
    </row>
    <row r="1589" spans="1:4" x14ac:dyDescent="0.2">
      <c r="A1589" s="106">
        <v>40641</v>
      </c>
      <c r="B1589" s="105">
        <f t="shared" si="24"/>
        <v>0.125</v>
      </c>
      <c r="C1589" s="104">
        <v>20.100000000000001</v>
      </c>
      <c r="D1589" s="106"/>
    </row>
    <row r="1590" spans="1:4" x14ac:dyDescent="0.2">
      <c r="A1590" s="106">
        <v>40641</v>
      </c>
      <c r="B1590" s="105">
        <f t="shared" si="24"/>
        <v>0.16666666666666699</v>
      </c>
      <c r="C1590" s="104">
        <v>19.13</v>
      </c>
      <c r="D1590" s="106"/>
    </row>
    <row r="1591" spans="1:4" x14ac:dyDescent="0.2">
      <c r="A1591" s="106">
        <v>40641</v>
      </c>
      <c r="B1591" s="105">
        <f t="shared" si="24"/>
        <v>0.20833333333333301</v>
      </c>
      <c r="C1591" s="104">
        <v>16.440000000000001</v>
      </c>
      <c r="D1591" s="106"/>
    </row>
    <row r="1592" spans="1:4" x14ac:dyDescent="0.2">
      <c r="A1592" s="106">
        <v>40641</v>
      </c>
      <c r="B1592" s="105">
        <f t="shared" si="24"/>
        <v>0.25</v>
      </c>
      <c r="C1592" s="104">
        <v>21.87</v>
      </c>
      <c r="D1592" s="106"/>
    </row>
    <row r="1593" spans="1:4" x14ac:dyDescent="0.2">
      <c r="A1593" s="106">
        <v>40641</v>
      </c>
      <c r="B1593" s="105">
        <f t="shared" si="24"/>
        <v>0.29166666666666702</v>
      </c>
      <c r="C1593" s="104">
        <v>20.98</v>
      </c>
      <c r="D1593" s="106"/>
    </row>
    <row r="1594" spans="1:4" x14ac:dyDescent="0.2">
      <c r="A1594" s="106">
        <v>40641</v>
      </c>
      <c r="B1594" s="105">
        <f t="shared" si="24"/>
        <v>0.33333333333333298</v>
      </c>
      <c r="C1594" s="104">
        <v>21.91</v>
      </c>
      <c r="D1594" s="106"/>
    </row>
    <row r="1595" spans="1:4" x14ac:dyDescent="0.2">
      <c r="A1595" s="106">
        <v>40641</v>
      </c>
      <c r="B1595" s="105">
        <f t="shared" si="24"/>
        <v>0.375</v>
      </c>
      <c r="C1595" s="104">
        <v>19.02</v>
      </c>
      <c r="D1595" s="106"/>
    </row>
    <row r="1596" spans="1:4" x14ac:dyDescent="0.2">
      <c r="A1596" s="106">
        <v>40641</v>
      </c>
      <c r="B1596" s="105">
        <f t="shared" si="24"/>
        <v>0.41666666666666702</v>
      </c>
      <c r="C1596" s="104">
        <v>16.25</v>
      </c>
      <c r="D1596" s="106"/>
    </row>
    <row r="1597" spans="1:4" x14ac:dyDescent="0.2">
      <c r="A1597" s="106">
        <v>40641</v>
      </c>
      <c r="B1597" s="105">
        <f t="shared" si="24"/>
        <v>0.45833333333333298</v>
      </c>
      <c r="C1597" s="104">
        <v>17.98</v>
      </c>
      <c r="D1597" s="106"/>
    </row>
    <row r="1598" spans="1:4" x14ac:dyDescent="0.2">
      <c r="A1598" s="106">
        <v>40641</v>
      </c>
      <c r="B1598" s="105">
        <f t="shared" si="24"/>
        <v>0.5</v>
      </c>
      <c r="C1598" s="104">
        <v>17.940000000000001</v>
      </c>
      <c r="D1598" s="106"/>
    </row>
    <row r="1599" spans="1:4" x14ac:dyDescent="0.2">
      <c r="A1599" s="106">
        <v>40641</v>
      </c>
      <c r="B1599" s="105">
        <f t="shared" si="24"/>
        <v>0.54166666666666696</v>
      </c>
      <c r="C1599" s="104">
        <v>15.09</v>
      </c>
      <c r="D1599" s="106"/>
    </row>
    <row r="1600" spans="1:4" x14ac:dyDescent="0.2">
      <c r="A1600" s="106">
        <v>40641</v>
      </c>
      <c r="B1600" s="105">
        <f t="shared" si="24"/>
        <v>0.58333333333333304</v>
      </c>
      <c r="C1600" s="104">
        <v>16.75</v>
      </c>
      <c r="D1600" s="106"/>
    </row>
    <row r="1601" spans="1:4" x14ac:dyDescent="0.2">
      <c r="A1601" s="106">
        <v>40641</v>
      </c>
      <c r="B1601" s="105">
        <f t="shared" si="24"/>
        <v>0.625</v>
      </c>
      <c r="C1601" s="104">
        <v>16.86</v>
      </c>
      <c r="D1601" s="106"/>
    </row>
    <row r="1602" spans="1:4" x14ac:dyDescent="0.2">
      <c r="A1602" s="106">
        <v>40641</v>
      </c>
      <c r="B1602" s="105">
        <f t="shared" si="24"/>
        <v>0.66666666666666696</v>
      </c>
      <c r="C1602" s="104">
        <v>16.899999999999999</v>
      </c>
      <c r="D1602" s="106"/>
    </row>
    <row r="1603" spans="1:4" x14ac:dyDescent="0.2">
      <c r="A1603" s="106">
        <v>40641</v>
      </c>
      <c r="B1603" s="105">
        <f t="shared" si="24"/>
        <v>0.70833333333333304</v>
      </c>
      <c r="C1603" s="104">
        <v>16.02</v>
      </c>
      <c r="D1603" s="106"/>
    </row>
    <row r="1604" spans="1:4" x14ac:dyDescent="0.2">
      <c r="A1604" s="106">
        <v>40641</v>
      </c>
      <c r="B1604" s="105">
        <f t="shared" si="24"/>
        <v>0.75</v>
      </c>
      <c r="C1604" s="104">
        <v>13.44</v>
      </c>
      <c r="D1604" s="106"/>
    </row>
    <row r="1605" spans="1:4" x14ac:dyDescent="0.2">
      <c r="A1605" s="106">
        <v>40641</v>
      </c>
      <c r="B1605" s="105">
        <f t="shared" si="24"/>
        <v>0.79166666666666696</v>
      </c>
      <c r="C1605" s="104">
        <v>11.78</v>
      </c>
      <c r="D1605" s="106"/>
    </row>
    <row r="1606" spans="1:4" x14ac:dyDescent="0.2">
      <c r="A1606" s="106">
        <v>40641</v>
      </c>
      <c r="B1606" s="105">
        <f t="shared" si="24"/>
        <v>0.83333333333333304</v>
      </c>
      <c r="C1606" s="104">
        <v>13.67</v>
      </c>
      <c r="D1606" s="106"/>
    </row>
    <row r="1607" spans="1:4" x14ac:dyDescent="0.2">
      <c r="A1607" s="106">
        <v>40641</v>
      </c>
      <c r="B1607" s="105">
        <f t="shared" si="24"/>
        <v>0.875</v>
      </c>
      <c r="C1607" s="104">
        <v>13.55</v>
      </c>
      <c r="D1607" s="106"/>
    </row>
    <row r="1608" spans="1:4" x14ac:dyDescent="0.2">
      <c r="A1608" s="106">
        <v>40641</v>
      </c>
      <c r="B1608" s="105">
        <f t="shared" si="24"/>
        <v>0.91666666666666696</v>
      </c>
      <c r="C1608" s="104">
        <v>12.71</v>
      </c>
      <c r="D1608" s="106"/>
    </row>
    <row r="1609" spans="1:4" x14ac:dyDescent="0.2">
      <c r="A1609" s="106">
        <v>40641</v>
      </c>
      <c r="B1609" s="105">
        <f t="shared" si="24"/>
        <v>0.95833333333333304</v>
      </c>
      <c r="C1609" s="104">
        <v>15.59</v>
      </c>
      <c r="D1609" s="106"/>
    </row>
    <row r="1610" spans="1:4" x14ac:dyDescent="0.2">
      <c r="A1610" s="106">
        <v>40642</v>
      </c>
      <c r="B1610" s="105">
        <f t="shared" si="24"/>
        <v>0</v>
      </c>
      <c r="C1610" s="104">
        <v>15.52</v>
      </c>
      <c r="D1610" s="106"/>
    </row>
    <row r="1611" spans="1:4" x14ac:dyDescent="0.2">
      <c r="A1611" s="106">
        <v>40642</v>
      </c>
      <c r="B1611" s="105">
        <f t="shared" si="24"/>
        <v>4.1666666666666664E-2</v>
      </c>
      <c r="C1611" s="104">
        <v>18.25</v>
      </c>
      <c r="D1611" s="106"/>
    </row>
    <row r="1612" spans="1:4" x14ac:dyDescent="0.2">
      <c r="A1612" s="106">
        <v>40642</v>
      </c>
      <c r="B1612" s="105">
        <f t="shared" si="24"/>
        <v>8.3333333333333329E-2</v>
      </c>
      <c r="C1612" s="104">
        <v>16.48</v>
      </c>
      <c r="D1612" s="106"/>
    </row>
    <row r="1613" spans="1:4" x14ac:dyDescent="0.2">
      <c r="A1613" s="106">
        <v>40642</v>
      </c>
      <c r="B1613" s="105">
        <f t="shared" si="24"/>
        <v>0.125</v>
      </c>
      <c r="C1613" s="104">
        <v>16.32</v>
      </c>
      <c r="D1613" s="106"/>
    </row>
    <row r="1614" spans="1:4" x14ac:dyDescent="0.2">
      <c r="A1614" s="106">
        <v>40642</v>
      </c>
      <c r="B1614" s="105">
        <f t="shared" si="24"/>
        <v>0.16666666666666699</v>
      </c>
      <c r="C1614" s="104">
        <v>18.399999999999999</v>
      </c>
      <c r="D1614" s="106"/>
    </row>
    <row r="1615" spans="1:4" x14ac:dyDescent="0.2">
      <c r="A1615" s="106">
        <v>40642</v>
      </c>
      <c r="B1615" s="105">
        <f t="shared" si="24"/>
        <v>0.20833333333333301</v>
      </c>
      <c r="C1615" s="104">
        <v>18.399999999999999</v>
      </c>
      <c r="D1615" s="106"/>
    </row>
    <row r="1616" spans="1:4" x14ac:dyDescent="0.2">
      <c r="A1616" s="106">
        <v>40642</v>
      </c>
      <c r="B1616" s="105">
        <f t="shared" si="24"/>
        <v>0.25</v>
      </c>
      <c r="C1616" s="104">
        <v>18.29</v>
      </c>
      <c r="D1616" s="106"/>
    </row>
    <row r="1617" spans="1:4" x14ac:dyDescent="0.2">
      <c r="A1617" s="106">
        <v>40642</v>
      </c>
      <c r="B1617" s="105">
        <f t="shared" si="24"/>
        <v>0.29166666666666702</v>
      </c>
      <c r="C1617" s="104">
        <v>19.13</v>
      </c>
      <c r="D1617" s="106"/>
    </row>
    <row r="1618" spans="1:4" x14ac:dyDescent="0.2">
      <c r="A1618" s="106">
        <v>40642</v>
      </c>
      <c r="B1618" s="105">
        <f t="shared" si="24"/>
        <v>0.33333333333333298</v>
      </c>
      <c r="C1618" s="104">
        <v>19.13</v>
      </c>
      <c r="D1618" s="106"/>
    </row>
    <row r="1619" spans="1:4" x14ac:dyDescent="0.2">
      <c r="A1619" s="106">
        <v>40642</v>
      </c>
      <c r="B1619" s="105">
        <f t="shared" si="24"/>
        <v>0.375</v>
      </c>
      <c r="C1619" s="104">
        <v>16.36</v>
      </c>
      <c r="D1619" s="106"/>
    </row>
    <row r="1620" spans="1:4" x14ac:dyDescent="0.2">
      <c r="A1620" s="106">
        <v>40642</v>
      </c>
      <c r="B1620" s="105">
        <f t="shared" si="24"/>
        <v>0.41666666666666702</v>
      </c>
      <c r="C1620" s="104">
        <v>15.25</v>
      </c>
      <c r="D1620" s="106"/>
    </row>
    <row r="1621" spans="1:4" x14ac:dyDescent="0.2">
      <c r="A1621" s="106">
        <v>40642</v>
      </c>
      <c r="B1621" s="105">
        <f t="shared" si="24"/>
        <v>0.45833333333333298</v>
      </c>
      <c r="C1621" s="104">
        <v>15.32</v>
      </c>
      <c r="D1621" s="106"/>
    </row>
    <row r="1622" spans="1:4" x14ac:dyDescent="0.2">
      <c r="A1622" s="106">
        <v>40642</v>
      </c>
      <c r="B1622" s="105">
        <f t="shared" si="24"/>
        <v>0.5</v>
      </c>
      <c r="C1622" s="104">
        <v>17.09</v>
      </c>
      <c r="D1622" s="106"/>
    </row>
    <row r="1623" spans="1:4" x14ac:dyDescent="0.2">
      <c r="A1623" s="106">
        <v>40642</v>
      </c>
      <c r="B1623" s="105">
        <f t="shared" si="24"/>
        <v>0.54166666666666696</v>
      </c>
      <c r="C1623" s="104">
        <v>13.32</v>
      </c>
      <c r="D1623" s="106"/>
    </row>
    <row r="1624" spans="1:4" x14ac:dyDescent="0.2">
      <c r="A1624" s="106">
        <v>40642</v>
      </c>
      <c r="B1624" s="105">
        <f t="shared" si="24"/>
        <v>0.58333333333333304</v>
      </c>
      <c r="C1624" s="104">
        <v>13.24</v>
      </c>
      <c r="D1624" s="106"/>
    </row>
    <row r="1625" spans="1:4" x14ac:dyDescent="0.2">
      <c r="A1625" s="106">
        <v>40642</v>
      </c>
      <c r="B1625" s="105">
        <f t="shared" si="24"/>
        <v>0.625</v>
      </c>
      <c r="C1625" s="104">
        <v>10.59</v>
      </c>
      <c r="D1625" s="106"/>
    </row>
    <row r="1626" spans="1:4" x14ac:dyDescent="0.2">
      <c r="A1626" s="106">
        <v>40642</v>
      </c>
      <c r="B1626" s="105">
        <f t="shared" si="24"/>
        <v>0.66666666666666696</v>
      </c>
      <c r="C1626" s="104">
        <v>11.47</v>
      </c>
      <c r="D1626" s="106"/>
    </row>
    <row r="1627" spans="1:4" x14ac:dyDescent="0.2">
      <c r="A1627" s="106">
        <v>40642</v>
      </c>
      <c r="B1627" s="105">
        <f t="shared" ref="B1627:B1690" si="25">B1603</f>
        <v>0.70833333333333304</v>
      </c>
      <c r="C1627" s="104">
        <v>9.82</v>
      </c>
      <c r="D1627" s="106"/>
    </row>
    <row r="1628" spans="1:4" x14ac:dyDescent="0.2">
      <c r="A1628" s="106">
        <v>40642</v>
      </c>
      <c r="B1628" s="105">
        <f t="shared" si="25"/>
        <v>0.75</v>
      </c>
      <c r="C1628" s="104">
        <v>9.86</v>
      </c>
      <c r="D1628" s="106"/>
    </row>
    <row r="1629" spans="1:4" x14ac:dyDescent="0.2">
      <c r="A1629" s="106">
        <v>40642</v>
      </c>
      <c r="B1629" s="105">
        <f t="shared" si="25"/>
        <v>0.79166666666666696</v>
      </c>
      <c r="C1629" s="104">
        <v>9.93</v>
      </c>
      <c r="D1629" s="106"/>
    </row>
    <row r="1630" spans="1:4" x14ac:dyDescent="0.2">
      <c r="A1630" s="106">
        <v>40642</v>
      </c>
      <c r="B1630" s="105">
        <f t="shared" si="25"/>
        <v>0.83333333333333304</v>
      </c>
      <c r="C1630" s="104">
        <v>9.9700000000000006</v>
      </c>
      <c r="D1630" s="106"/>
    </row>
    <row r="1631" spans="1:4" x14ac:dyDescent="0.2">
      <c r="A1631" s="106">
        <v>40642</v>
      </c>
      <c r="B1631" s="105">
        <f t="shared" si="25"/>
        <v>0.875</v>
      </c>
      <c r="C1631" s="104">
        <v>9.0500000000000007</v>
      </c>
      <c r="D1631" s="106"/>
    </row>
    <row r="1632" spans="1:4" x14ac:dyDescent="0.2">
      <c r="A1632" s="106">
        <v>40642</v>
      </c>
      <c r="B1632" s="105">
        <f t="shared" si="25"/>
        <v>0.91666666666666696</v>
      </c>
      <c r="C1632" s="104">
        <v>8.1199999999999992</v>
      </c>
      <c r="D1632" s="106"/>
    </row>
    <row r="1633" spans="1:4" x14ac:dyDescent="0.2">
      <c r="A1633" s="106">
        <v>40642</v>
      </c>
      <c r="B1633" s="105">
        <f t="shared" si="25"/>
        <v>0.95833333333333304</v>
      </c>
      <c r="C1633" s="104">
        <v>9.0500000000000007</v>
      </c>
      <c r="D1633" s="106"/>
    </row>
    <row r="1634" spans="1:4" x14ac:dyDescent="0.2">
      <c r="A1634" s="106">
        <v>40643</v>
      </c>
      <c r="B1634" s="105">
        <f t="shared" si="25"/>
        <v>0</v>
      </c>
      <c r="C1634" s="104">
        <v>8.1999999999999993</v>
      </c>
      <c r="D1634" s="106"/>
    </row>
    <row r="1635" spans="1:4" x14ac:dyDescent="0.2">
      <c r="A1635" s="106">
        <v>40643</v>
      </c>
      <c r="B1635" s="105">
        <f t="shared" si="25"/>
        <v>4.1666666666666664E-2</v>
      </c>
      <c r="C1635" s="104">
        <v>9.16</v>
      </c>
      <c r="D1635" s="106"/>
    </row>
    <row r="1636" spans="1:4" x14ac:dyDescent="0.2">
      <c r="A1636" s="106">
        <v>40643</v>
      </c>
      <c r="B1636" s="105">
        <f t="shared" si="25"/>
        <v>8.3333333333333329E-2</v>
      </c>
      <c r="C1636" s="104">
        <v>9.1199999999999992</v>
      </c>
      <c r="D1636" s="106"/>
    </row>
    <row r="1637" spans="1:4" x14ac:dyDescent="0.2">
      <c r="A1637" s="106">
        <v>40643</v>
      </c>
      <c r="B1637" s="105">
        <f t="shared" si="25"/>
        <v>0.125</v>
      </c>
      <c r="C1637" s="104">
        <v>9.09</v>
      </c>
      <c r="D1637" s="106"/>
    </row>
    <row r="1638" spans="1:4" x14ac:dyDescent="0.2">
      <c r="A1638" s="106">
        <v>40643</v>
      </c>
      <c r="B1638" s="105">
        <f t="shared" si="25"/>
        <v>0.16666666666666699</v>
      </c>
      <c r="C1638" s="104">
        <v>9.16</v>
      </c>
      <c r="D1638" s="106"/>
    </row>
    <row r="1639" spans="1:4" x14ac:dyDescent="0.2">
      <c r="A1639" s="106">
        <v>40643</v>
      </c>
      <c r="B1639" s="105">
        <f t="shared" si="25"/>
        <v>0.20833333333333301</v>
      </c>
      <c r="C1639" s="104">
        <v>9.16</v>
      </c>
      <c r="D1639" s="106"/>
    </row>
    <row r="1640" spans="1:4" x14ac:dyDescent="0.2">
      <c r="A1640" s="106">
        <v>40643</v>
      </c>
      <c r="B1640" s="105">
        <f t="shared" si="25"/>
        <v>0.25</v>
      </c>
      <c r="C1640" s="104">
        <v>8.1999999999999993</v>
      </c>
      <c r="D1640" s="106"/>
    </row>
    <row r="1641" spans="1:4" x14ac:dyDescent="0.2">
      <c r="A1641" s="106">
        <v>40643</v>
      </c>
      <c r="B1641" s="105">
        <f t="shared" si="25"/>
        <v>0.29166666666666702</v>
      </c>
      <c r="C1641" s="104">
        <v>9.0500000000000007</v>
      </c>
      <c r="D1641" s="106"/>
    </row>
    <row r="1642" spans="1:4" x14ac:dyDescent="0.2">
      <c r="A1642" s="106">
        <v>40643</v>
      </c>
      <c r="B1642" s="105">
        <f t="shared" si="25"/>
        <v>0.33333333333333298</v>
      </c>
      <c r="C1642" s="104">
        <v>8.1999999999999993</v>
      </c>
      <c r="D1642" s="106"/>
    </row>
    <row r="1643" spans="1:4" x14ac:dyDescent="0.2">
      <c r="A1643" s="106">
        <v>40643</v>
      </c>
      <c r="B1643" s="105">
        <f t="shared" si="25"/>
        <v>0.375</v>
      </c>
      <c r="C1643" s="104">
        <v>8.9700000000000006</v>
      </c>
      <c r="D1643" s="106"/>
    </row>
    <row r="1644" spans="1:4" x14ac:dyDescent="0.2">
      <c r="A1644" s="106">
        <v>40643</v>
      </c>
      <c r="B1644" s="105">
        <f t="shared" si="25"/>
        <v>0.41666666666666702</v>
      </c>
      <c r="C1644" s="104">
        <v>8.09</v>
      </c>
      <c r="D1644" s="106"/>
    </row>
    <row r="1645" spans="1:4" x14ac:dyDescent="0.2">
      <c r="A1645" s="106">
        <v>40643</v>
      </c>
      <c r="B1645" s="105">
        <f t="shared" si="25"/>
        <v>0.45833333333333298</v>
      </c>
      <c r="C1645" s="104">
        <v>8.93</v>
      </c>
      <c r="D1645" s="106"/>
    </row>
    <row r="1646" spans="1:4" x14ac:dyDescent="0.2">
      <c r="A1646" s="106">
        <v>40643</v>
      </c>
      <c r="B1646" s="105">
        <f t="shared" si="25"/>
        <v>0.5</v>
      </c>
      <c r="C1646" s="104">
        <v>7.97</v>
      </c>
      <c r="D1646" s="106"/>
    </row>
    <row r="1647" spans="1:4" x14ac:dyDescent="0.2">
      <c r="A1647" s="106">
        <v>40643</v>
      </c>
      <c r="B1647" s="105">
        <f t="shared" si="25"/>
        <v>0.54166666666666696</v>
      </c>
      <c r="C1647" s="104">
        <v>9.6999999999999993</v>
      </c>
      <c r="D1647" s="106"/>
    </row>
    <row r="1648" spans="1:4" x14ac:dyDescent="0.2">
      <c r="A1648" s="106">
        <v>40643</v>
      </c>
      <c r="B1648" s="105">
        <f t="shared" si="25"/>
        <v>0.58333333333333304</v>
      </c>
      <c r="C1648" s="104">
        <v>8.93</v>
      </c>
      <c r="D1648" s="106"/>
    </row>
    <row r="1649" spans="1:4" x14ac:dyDescent="0.2">
      <c r="A1649" s="106">
        <v>40643</v>
      </c>
      <c r="B1649" s="105">
        <f t="shared" si="25"/>
        <v>0.625</v>
      </c>
      <c r="C1649" s="104">
        <v>7.16</v>
      </c>
      <c r="D1649" s="106"/>
    </row>
    <row r="1650" spans="1:4" x14ac:dyDescent="0.2">
      <c r="A1650" s="106">
        <v>40643</v>
      </c>
      <c r="B1650" s="105">
        <f t="shared" si="25"/>
        <v>0.66666666666666696</v>
      </c>
      <c r="C1650" s="104">
        <v>4.43</v>
      </c>
      <c r="D1650" s="106"/>
    </row>
    <row r="1651" spans="1:4" x14ac:dyDescent="0.2">
      <c r="A1651" s="106">
        <v>40643</v>
      </c>
      <c r="B1651" s="105">
        <f t="shared" si="25"/>
        <v>0.70833333333333304</v>
      </c>
      <c r="C1651" s="104">
        <v>4.47</v>
      </c>
      <c r="D1651" s="106"/>
    </row>
    <row r="1652" spans="1:4" x14ac:dyDescent="0.2">
      <c r="A1652" s="106">
        <v>40643</v>
      </c>
      <c r="B1652" s="105">
        <f t="shared" si="25"/>
        <v>0.75</v>
      </c>
      <c r="C1652" s="104">
        <v>4.5</v>
      </c>
      <c r="D1652" s="106"/>
    </row>
    <row r="1653" spans="1:4" x14ac:dyDescent="0.2">
      <c r="A1653" s="106">
        <v>40643</v>
      </c>
      <c r="B1653" s="105">
        <f t="shared" si="25"/>
        <v>0.79166666666666696</v>
      </c>
      <c r="C1653" s="104">
        <v>4.5</v>
      </c>
      <c r="D1653" s="106"/>
    </row>
    <row r="1654" spans="1:4" x14ac:dyDescent="0.2">
      <c r="A1654" s="106">
        <v>40643</v>
      </c>
      <c r="B1654" s="105">
        <f t="shared" si="25"/>
        <v>0.83333333333333304</v>
      </c>
      <c r="C1654" s="104">
        <v>3.66</v>
      </c>
      <c r="D1654" s="106"/>
    </row>
    <row r="1655" spans="1:4" x14ac:dyDescent="0.2">
      <c r="A1655" s="106">
        <v>40643</v>
      </c>
      <c r="B1655" s="105">
        <f t="shared" si="25"/>
        <v>0.875</v>
      </c>
      <c r="C1655" s="104">
        <v>4.54</v>
      </c>
      <c r="D1655" s="106"/>
    </row>
    <row r="1656" spans="1:4" x14ac:dyDescent="0.2">
      <c r="A1656" s="106">
        <v>40643</v>
      </c>
      <c r="B1656" s="105">
        <f t="shared" si="25"/>
        <v>0.91666666666666696</v>
      </c>
      <c r="C1656" s="104">
        <v>4.54</v>
      </c>
      <c r="D1656" s="106"/>
    </row>
    <row r="1657" spans="1:4" x14ac:dyDescent="0.2">
      <c r="A1657" s="106">
        <v>40643</v>
      </c>
      <c r="B1657" s="105">
        <f t="shared" si="25"/>
        <v>0.95833333333333304</v>
      </c>
      <c r="C1657" s="104">
        <v>4.54</v>
      </c>
      <c r="D1657" s="106"/>
    </row>
    <row r="1658" spans="1:4" x14ac:dyDescent="0.2">
      <c r="A1658" s="106">
        <v>40644</v>
      </c>
      <c r="B1658" s="105">
        <f t="shared" si="25"/>
        <v>0</v>
      </c>
      <c r="C1658" s="104">
        <v>4.54</v>
      </c>
      <c r="D1658" s="106"/>
    </row>
    <row r="1659" spans="1:4" x14ac:dyDescent="0.2">
      <c r="A1659" s="106">
        <v>40644</v>
      </c>
      <c r="B1659" s="105">
        <f t="shared" si="25"/>
        <v>4.1666666666666664E-2</v>
      </c>
      <c r="C1659" s="104">
        <v>3.66</v>
      </c>
      <c r="D1659" s="106"/>
    </row>
    <row r="1660" spans="1:4" x14ac:dyDescent="0.2">
      <c r="A1660" s="106">
        <v>40644</v>
      </c>
      <c r="B1660" s="105">
        <f t="shared" si="25"/>
        <v>8.3333333333333329E-2</v>
      </c>
      <c r="C1660" s="104">
        <v>3.62</v>
      </c>
      <c r="D1660" s="106"/>
    </row>
    <row r="1661" spans="1:4" x14ac:dyDescent="0.2">
      <c r="A1661" s="106">
        <v>40644</v>
      </c>
      <c r="B1661" s="105">
        <f t="shared" si="25"/>
        <v>0.125</v>
      </c>
      <c r="C1661" s="104">
        <v>3.66</v>
      </c>
      <c r="D1661" s="106"/>
    </row>
    <row r="1662" spans="1:4" x14ac:dyDescent="0.2">
      <c r="A1662" s="106">
        <v>40644</v>
      </c>
      <c r="B1662" s="105">
        <f t="shared" si="25"/>
        <v>0.16666666666666699</v>
      </c>
      <c r="C1662" s="104">
        <v>4.54</v>
      </c>
      <c r="D1662" s="106"/>
    </row>
    <row r="1663" spans="1:4" x14ac:dyDescent="0.2">
      <c r="A1663" s="106">
        <v>40644</v>
      </c>
      <c r="B1663" s="105">
        <f t="shared" si="25"/>
        <v>0.20833333333333301</v>
      </c>
      <c r="C1663" s="104">
        <v>3.66</v>
      </c>
      <c r="D1663" s="106"/>
    </row>
    <row r="1664" spans="1:4" x14ac:dyDescent="0.2">
      <c r="A1664" s="106">
        <v>40644</v>
      </c>
      <c r="B1664" s="105">
        <f t="shared" si="25"/>
        <v>0.25</v>
      </c>
      <c r="C1664" s="104">
        <v>3.7</v>
      </c>
      <c r="D1664" s="106"/>
    </row>
    <row r="1665" spans="1:4" x14ac:dyDescent="0.2">
      <c r="A1665" s="106">
        <v>40644</v>
      </c>
      <c r="B1665" s="105">
        <f t="shared" si="25"/>
        <v>0.29166666666666702</v>
      </c>
      <c r="C1665" s="104">
        <v>3.66</v>
      </c>
      <c r="D1665" s="106"/>
    </row>
    <row r="1666" spans="1:4" x14ac:dyDescent="0.2">
      <c r="A1666" s="106">
        <v>40644</v>
      </c>
      <c r="B1666" s="105">
        <f t="shared" si="25"/>
        <v>0.33333333333333298</v>
      </c>
      <c r="C1666" s="104">
        <v>2.69</v>
      </c>
      <c r="D1666" s="106"/>
    </row>
    <row r="1667" spans="1:4" x14ac:dyDescent="0.2">
      <c r="A1667" s="106">
        <v>40644</v>
      </c>
      <c r="B1667" s="105">
        <f t="shared" si="25"/>
        <v>0.375</v>
      </c>
      <c r="C1667" s="104">
        <v>3.62</v>
      </c>
      <c r="D1667" s="106"/>
    </row>
    <row r="1668" spans="1:4" x14ac:dyDescent="0.2">
      <c r="A1668" s="106">
        <v>40644</v>
      </c>
      <c r="B1668" s="105">
        <f t="shared" si="25"/>
        <v>0.41666666666666702</v>
      </c>
      <c r="C1668" s="104">
        <v>3.62</v>
      </c>
      <c r="D1668" s="106"/>
    </row>
    <row r="1669" spans="1:4" x14ac:dyDescent="0.2">
      <c r="A1669" s="106">
        <v>40644</v>
      </c>
      <c r="B1669" s="105">
        <f t="shared" si="25"/>
        <v>0.45833333333333298</v>
      </c>
      <c r="C1669" s="104">
        <v>4.47</v>
      </c>
      <c r="D1669" s="106"/>
    </row>
    <row r="1670" spans="1:4" x14ac:dyDescent="0.2">
      <c r="A1670" s="106">
        <v>40644</v>
      </c>
      <c r="B1670" s="105">
        <f t="shared" si="25"/>
        <v>0.5</v>
      </c>
      <c r="C1670" s="104">
        <v>3.5</v>
      </c>
      <c r="D1670" s="106"/>
    </row>
    <row r="1671" spans="1:4" x14ac:dyDescent="0.2">
      <c r="A1671" s="106">
        <v>40644</v>
      </c>
      <c r="B1671" s="105">
        <f t="shared" si="25"/>
        <v>0.54166666666666696</v>
      </c>
      <c r="C1671" s="104">
        <v>3.5</v>
      </c>
      <c r="D1671" s="106"/>
    </row>
    <row r="1672" spans="1:4" x14ac:dyDescent="0.2">
      <c r="A1672" s="106">
        <v>40644</v>
      </c>
      <c r="B1672" s="105">
        <f t="shared" si="25"/>
        <v>0.58333333333333304</v>
      </c>
      <c r="C1672" s="104">
        <v>3.54</v>
      </c>
      <c r="D1672" s="106"/>
    </row>
    <row r="1673" spans="1:4" x14ac:dyDescent="0.2">
      <c r="A1673" s="106">
        <v>40644</v>
      </c>
      <c r="B1673" s="105">
        <f t="shared" si="25"/>
        <v>0.625</v>
      </c>
      <c r="C1673" s="104">
        <v>3.5</v>
      </c>
      <c r="D1673" s="106"/>
    </row>
    <row r="1674" spans="1:4" x14ac:dyDescent="0.2">
      <c r="A1674" s="106">
        <v>40644</v>
      </c>
      <c r="B1674" s="105">
        <f t="shared" si="25"/>
        <v>0.66666666666666696</v>
      </c>
      <c r="C1674" s="104">
        <v>4.5</v>
      </c>
      <c r="D1674" s="106"/>
    </row>
    <row r="1675" spans="1:4" x14ac:dyDescent="0.2">
      <c r="A1675" s="106">
        <v>40644</v>
      </c>
      <c r="B1675" s="105">
        <f t="shared" si="25"/>
        <v>0.70833333333333304</v>
      </c>
      <c r="C1675" s="104">
        <v>5.47</v>
      </c>
      <c r="D1675" s="106"/>
    </row>
    <row r="1676" spans="1:4" x14ac:dyDescent="0.2">
      <c r="A1676" s="106">
        <v>40644</v>
      </c>
      <c r="B1676" s="105">
        <f t="shared" si="25"/>
        <v>0.75</v>
      </c>
      <c r="C1676" s="104">
        <v>4.54</v>
      </c>
      <c r="D1676" s="106"/>
    </row>
    <row r="1677" spans="1:4" x14ac:dyDescent="0.2">
      <c r="A1677" s="106">
        <v>40644</v>
      </c>
      <c r="B1677" s="105">
        <f t="shared" si="25"/>
        <v>0.79166666666666696</v>
      </c>
      <c r="C1677" s="104">
        <v>5.47</v>
      </c>
      <c r="D1677" s="106"/>
    </row>
    <row r="1678" spans="1:4" x14ac:dyDescent="0.2">
      <c r="A1678" s="106">
        <v>40644</v>
      </c>
      <c r="B1678" s="105">
        <f t="shared" si="25"/>
        <v>0.83333333333333304</v>
      </c>
      <c r="C1678" s="104">
        <v>4.58</v>
      </c>
      <c r="D1678" s="106"/>
    </row>
    <row r="1679" spans="1:4" x14ac:dyDescent="0.2">
      <c r="A1679" s="106">
        <v>40644</v>
      </c>
      <c r="B1679" s="105">
        <f t="shared" si="25"/>
        <v>0.875</v>
      </c>
      <c r="C1679" s="104">
        <v>4.58</v>
      </c>
      <c r="D1679" s="106"/>
    </row>
    <row r="1680" spans="1:4" x14ac:dyDescent="0.2">
      <c r="A1680" s="106">
        <v>40644</v>
      </c>
      <c r="B1680" s="105">
        <f t="shared" si="25"/>
        <v>0.91666666666666696</v>
      </c>
      <c r="C1680" s="104">
        <v>4.58</v>
      </c>
      <c r="D1680" s="106"/>
    </row>
    <row r="1681" spans="1:4" x14ac:dyDescent="0.2">
      <c r="A1681" s="106">
        <v>40644</v>
      </c>
      <c r="B1681" s="105">
        <f t="shared" si="25"/>
        <v>0.95833333333333304</v>
      </c>
      <c r="C1681" s="104">
        <v>3.66</v>
      </c>
      <c r="D1681" s="106"/>
    </row>
    <row r="1682" spans="1:4" x14ac:dyDescent="0.2">
      <c r="A1682" s="106">
        <v>40645</v>
      </c>
      <c r="B1682" s="105">
        <f t="shared" si="25"/>
        <v>0</v>
      </c>
      <c r="C1682" s="104">
        <v>4.58</v>
      </c>
      <c r="D1682" s="106"/>
    </row>
    <row r="1683" spans="1:4" x14ac:dyDescent="0.2">
      <c r="A1683" s="106">
        <v>40645</v>
      </c>
      <c r="B1683" s="105">
        <f t="shared" si="25"/>
        <v>4.1666666666666664E-2</v>
      </c>
      <c r="C1683" s="104">
        <v>4.54</v>
      </c>
      <c r="D1683" s="106"/>
    </row>
    <row r="1684" spans="1:4" x14ac:dyDescent="0.2">
      <c r="A1684" s="106">
        <v>40645</v>
      </c>
      <c r="B1684" s="105">
        <f t="shared" si="25"/>
        <v>8.3333333333333329E-2</v>
      </c>
      <c r="C1684" s="104">
        <v>4.62</v>
      </c>
      <c r="D1684" s="106"/>
    </row>
    <row r="1685" spans="1:4" x14ac:dyDescent="0.2">
      <c r="A1685" s="106">
        <v>40645</v>
      </c>
      <c r="B1685" s="105">
        <f t="shared" si="25"/>
        <v>0.125</v>
      </c>
      <c r="C1685" s="104">
        <v>3.66</v>
      </c>
      <c r="D1685" s="106"/>
    </row>
    <row r="1686" spans="1:4" x14ac:dyDescent="0.2">
      <c r="A1686" s="106">
        <v>40645</v>
      </c>
      <c r="B1686" s="105">
        <f t="shared" si="25"/>
        <v>0.16666666666666699</v>
      </c>
      <c r="C1686" s="104">
        <v>4.62</v>
      </c>
      <c r="D1686" s="106"/>
    </row>
    <row r="1687" spans="1:4" x14ac:dyDescent="0.2">
      <c r="A1687" s="106">
        <v>40645</v>
      </c>
      <c r="B1687" s="105">
        <f t="shared" si="25"/>
        <v>0.20833333333333301</v>
      </c>
      <c r="C1687" s="104">
        <v>4.58</v>
      </c>
      <c r="D1687" s="106"/>
    </row>
    <row r="1688" spans="1:4" x14ac:dyDescent="0.2">
      <c r="A1688" s="106">
        <v>40645</v>
      </c>
      <c r="B1688" s="105">
        <f t="shared" si="25"/>
        <v>0.25</v>
      </c>
      <c r="C1688" s="104">
        <v>4.58</v>
      </c>
      <c r="D1688" s="106"/>
    </row>
    <row r="1689" spans="1:4" x14ac:dyDescent="0.2">
      <c r="A1689" s="106">
        <v>40645</v>
      </c>
      <c r="B1689" s="105">
        <f t="shared" si="25"/>
        <v>0.29166666666666702</v>
      </c>
      <c r="C1689" s="104">
        <v>4.58</v>
      </c>
      <c r="D1689" s="106"/>
    </row>
    <row r="1690" spans="1:4" x14ac:dyDescent="0.2">
      <c r="A1690" s="106">
        <v>40645</v>
      </c>
      <c r="B1690" s="105">
        <f t="shared" si="25"/>
        <v>0.33333333333333298</v>
      </c>
      <c r="C1690" s="104">
        <v>4.58</v>
      </c>
      <c r="D1690" s="106"/>
    </row>
    <row r="1691" spans="1:4" x14ac:dyDescent="0.2">
      <c r="A1691" s="106">
        <v>40645</v>
      </c>
      <c r="B1691" s="105">
        <f t="shared" ref="B1691:B1754" si="26">B1667</f>
        <v>0.375</v>
      </c>
      <c r="C1691" s="104">
        <v>4.54</v>
      </c>
      <c r="D1691" s="106"/>
    </row>
    <row r="1692" spans="1:4" x14ac:dyDescent="0.2">
      <c r="A1692" s="106">
        <v>40645</v>
      </c>
      <c r="B1692" s="105">
        <f t="shared" si="26"/>
        <v>0.41666666666666702</v>
      </c>
      <c r="C1692" s="104">
        <v>4.54</v>
      </c>
      <c r="D1692" s="106"/>
    </row>
    <row r="1693" spans="1:4" x14ac:dyDescent="0.2">
      <c r="A1693" s="106">
        <v>40645</v>
      </c>
      <c r="B1693" s="105">
        <f t="shared" si="26"/>
        <v>0.45833333333333298</v>
      </c>
      <c r="C1693" s="104">
        <v>4.5</v>
      </c>
      <c r="D1693" s="106"/>
    </row>
    <row r="1694" spans="1:4" x14ac:dyDescent="0.2">
      <c r="A1694" s="106">
        <v>40645</v>
      </c>
      <c r="B1694" s="105">
        <f t="shared" si="26"/>
        <v>0.5</v>
      </c>
      <c r="C1694" s="104">
        <v>3.54</v>
      </c>
      <c r="D1694" s="106"/>
    </row>
    <row r="1695" spans="1:4" x14ac:dyDescent="0.2">
      <c r="A1695" s="106">
        <v>40645</v>
      </c>
      <c r="B1695" s="105">
        <f t="shared" si="26"/>
        <v>0.54166666666666696</v>
      </c>
      <c r="C1695" s="104">
        <v>4.43</v>
      </c>
      <c r="D1695" s="106"/>
    </row>
    <row r="1696" spans="1:4" x14ac:dyDescent="0.2">
      <c r="A1696" s="106">
        <v>40645</v>
      </c>
      <c r="B1696" s="105">
        <f t="shared" si="26"/>
        <v>0.58333333333333304</v>
      </c>
      <c r="C1696" s="104">
        <v>3.5</v>
      </c>
      <c r="D1696" s="106"/>
    </row>
    <row r="1697" spans="1:4" x14ac:dyDescent="0.2">
      <c r="A1697" s="106">
        <v>40645</v>
      </c>
      <c r="B1697" s="105">
        <f t="shared" si="26"/>
        <v>0.625</v>
      </c>
      <c r="C1697" s="104">
        <v>4.43</v>
      </c>
      <c r="D1697" s="106"/>
    </row>
    <row r="1698" spans="1:4" x14ac:dyDescent="0.2">
      <c r="A1698" s="106">
        <v>40645</v>
      </c>
      <c r="B1698" s="105">
        <f t="shared" si="26"/>
        <v>0.66666666666666696</v>
      </c>
      <c r="C1698" s="104">
        <v>3.54</v>
      </c>
      <c r="D1698" s="106"/>
    </row>
    <row r="1699" spans="1:4" x14ac:dyDescent="0.2">
      <c r="A1699" s="106">
        <v>40645</v>
      </c>
      <c r="B1699" s="105">
        <f t="shared" si="26"/>
        <v>0.70833333333333304</v>
      </c>
      <c r="C1699" s="104">
        <v>4.43</v>
      </c>
      <c r="D1699" s="106"/>
    </row>
    <row r="1700" spans="1:4" x14ac:dyDescent="0.2">
      <c r="A1700" s="106">
        <v>40645</v>
      </c>
      <c r="B1700" s="105">
        <f t="shared" si="26"/>
        <v>0.75</v>
      </c>
      <c r="C1700" s="104">
        <v>4.5</v>
      </c>
      <c r="D1700" s="106"/>
    </row>
    <row r="1701" spans="1:4" x14ac:dyDescent="0.2">
      <c r="A1701" s="106">
        <v>40645</v>
      </c>
      <c r="B1701" s="105">
        <f t="shared" si="26"/>
        <v>0.79166666666666696</v>
      </c>
      <c r="C1701" s="104">
        <v>5.47</v>
      </c>
      <c r="D1701" s="106"/>
    </row>
    <row r="1702" spans="1:4" x14ac:dyDescent="0.2">
      <c r="A1702" s="106">
        <v>40645</v>
      </c>
      <c r="B1702" s="105">
        <f t="shared" si="26"/>
        <v>0.83333333333333304</v>
      </c>
      <c r="C1702" s="104">
        <v>4.54</v>
      </c>
      <c r="D1702" s="106"/>
    </row>
    <row r="1703" spans="1:4" x14ac:dyDescent="0.2">
      <c r="A1703" s="106">
        <v>40645</v>
      </c>
      <c r="B1703" s="105">
        <f t="shared" si="26"/>
        <v>0.875</v>
      </c>
      <c r="C1703" s="104">
        <v>4.54</v>
      </c>
      <c r="D1703" s="106"/>
    </row>
    <row r="1704" spans="1:4" x14ac:dyDescent="0.2">
      <c r="A1704" s="106">
        <v>40645</v>
      </c>
      <c r="B1704" s="105">
        <f t="shared" si="26"/>
        <v>0.91666666666666696</v>
      </c>
      <c r="C1704" s="104">
        <v>4.58</v>
      </c>
      <c r="D1704" s="106"/>
    </row>
    <row r="1705" spans="1:4" x14ac:dyDescent="0.2">
      <c r="A1705" s="106">
        <v>40645</v>
      </c>
      <c r="B1705" s="105">
        <f t="shared" si="26"/>
        <v>0.95833333333333304</v>
      </c>
      <c r="C1705" s="104">
        <v>5.51</v>
      </c>
      <c r="D1705" s="106"/>
    </row>
    <row r="1706" spans="1:4" x14ac:dyDescent="0.2">
      <c r="A1706" s="106">
        <v>40646</v>
      </c>
      <c r="B1706" s="105">
        <f t="shared" si="26"/>
        <v>0</v>
      </c>
      <c r="C1706" s="104">
        <v>4.62</v>
      </c>
      <c r="D1706" s="106"/>
    </row>
    <row r="1707" spans="1:4" x14ac:dyDescent="0.2">
      <c r="A1707" s="106">
        <v>40646</v>
      </c>
      <c r="B1707" s="105">
        <f t="shared" si="26"/>
        <v>4.1666666666666664E-2</v>
      </c>
      <c r="C1707" s="104">
        <v>4.58</v>
      </c>
      <c r="D1707" s="106"/>
    </row>
    <row r="1708" spans="1:4" x14ac:dyDescent="0.2">
      <c r="A1708" s="106">
        <v>40646</v>
      </c>
      <c r="B1708" s="105">
        <f t="shared" si="26"/>
        <v>8.3333333333333329E-2</v>
      </c>
      <c r="C1708" s="104">
        <v>5.51</v>
      </c>
      <c r="D1708" s="106"/>
    </row>
    <row r="1709" spans="1:4" x14ac:dyDescent="0.2">
      <c r="A1709" s="106">
        <v>40646</v>
      </c>
      <c r="B1709" s="105">
        <f t="shared" si="26"/>
        <v>0.125</v>
      </c>
      <c r="C1709" s="104">
        <v>4.58</v>
      </c>
      <c r="D1709" s="106"/>
    </row>
    <row r="1710" spans="1:4" x14ac:dyDescent="0.2">
      <c r="A1710" s="106">
        <v>40646</v>
      </c>
      <c r="B1710" s="105">
        <f t="shared" si="26"/>
        <v>0.16666666666666699</v>
      </c>
      <c r="C1710" s="104">
        <v>4.62</v>
      </c>
      <c r="D1710" s="106"/>
    </row>
    <row r="1711" spans="1:4" x14ac:dyDescent="0.2">
      <c r="A1711" s="106">
        <v>40646</v>
      </c>
      <c r="B1711" s="105">
        <f t="shared" si="26"/>
        <v>0.20833333333333301</v>
      </c>
      <c r="C1711" s="104">
        <v>4.66</v>
      </c>
      <c r="D1711" s="106"/>
    </row>
    <row r="1712" spans="1:4" x14ac:dyDescent="0.2">
      <c r="A1712" s="106">
        <v>40646</v>
      </c>
      <c r="B1712" s="105">
        <f t="shared" si="26"/>
        <v>0.25</v>
      </c>
      <c r="C1712" s="104">
        <v>4.66</v>
      </c>
      <c r="D1712" s="106"/>
    </row>
    <row r="1713" spans="1:4" x14ac:dyDescent="0.2">
      <c r="A1713" s="106">
        <v>40646</v>
      </c>
      <c r="B1713" s="105">
        <f t="shared" si="26"/>
        <v>0.29166666666666702</v>
      </c>
      <c r="C1713" s="104">
        <v>5.58</v>
      </c>
      <c r="D1713" s="106"/>
    </row>
    <row r="1714" spans="1:4" x14ac:dyDescent="0.2">
      <c r="A1714" s="106">
        <v>40646</v>
      </c>
      <c r="B1714" s="105">
        <f t="shared" si="26"/>
        <v>0.33333333333333298</v>
      </c>
      <c r="C1714" s="104">
        <v>4.62</v>
      </c>
      <c r="D1714" s="106"/>
    </row>
    <row r="1715" spans="1:4" x14ac:dyDescent="0.2">
      <c r="A1715" s="106">
        <v>40646</v>
      </c>
      <c r="B1715" s="105">
        <f t="shared" si="26"/>
        <v>0.375</v>
      </c>
      <c r="C1715" s="104">
        <v>7.28</v>
      </c>
      <c r="D1715" s="106"/>
    </row>
    <row r="1716" spans="1:4" x14ac:dyDescent="0.2">
      <c r="A1716" s="106">
        <v>40646</v>
      </c>
      <c r="B1716" s="105">
        <f t="shared" si="26"/>
        <v>0.41666666666666702</v>
      </c>
      <c r="C1716" s="104">
        <v>9.93</v>
      </c>
      <c r="D1716" s="106"/>
    </row>
    <row r="1717" spans="1:4" x14ac:dyDescent="0.2">
      <c r="A1717" s="106">
        <v>40646</v>
      </c>
      <c r="B1717" s="105">
        <f t="shared" si="26"/>
        <v>0.45833333333333298</v>
      </c>
      <c r="C1717" s="104">
        <v>4.5</v>
      </c>
      <c r="D1717" s="106"/>
    </row>
    <row r="1718" spans="1:4" x14ac:dyDescent="0.2">
      <c r="A1718" s="106">
        <v>40646</v>
      </c>
      <c r="B1718" s="105">
        <f t="shared" si="26"/>
        <v>0.5</v>
      </c>
      <c r="C1718" s="104">
        <v>3.54</v>
      </c>
      <c r="D1718" s="106"/>
    </row>
    <row r="1719" spans="1:4" x14ac:dyDescent="0.2">
      <c r="A1719" s="106">
        <v>40646</v>
      </c>
      <c r="B1719" s="105">
        <f t="shared" si="26"/>
        <v>0.54166666666666696</v>
      </c>
      <c r="C1719" s="104">
        <v>2.66</v>
      </c>
      <c r="D1719" s="106"/>
    </row>
    <row r="1720" spans="1:4" x14ac:dyDescent="0.2">
      <c r="A1720" s="106">
        <v>40646</v>
      </c>
      <c r="B1720" s="105">
        <f t="shared" si="26"/>
        <v>0.58333333333333304</v>
      </c>
      <c r="C1720" s="104">
        <v>4.3499999999999996</v>
      </c>
      <c r="D1720" s="106"/>
    </row>
    <row r="1721" spans="1:4" x14ac:dyDescent="0.2">
      <c r="A1721" s="106">
        <v>40646</v>
      </c>
      <c r="B1721" s="105">
        <f t="shared" si="26"/>
        <v>0.625</v>
      </c>
      <c r="C1721" s="104">
        <v>3.5</v>
      </c>
      <c r="D1721" s="106"/>
    </row>
    <row r="1722" spans="1:4" x14ac:dyDescent="0.2">
      <c r="A1722" s="106">
        <v>40646</v>
      </c>
      <c r="B1722" s="105">
        <f t="shared" si="26"/>
        <v>0.66666666666666696</v>
      </c>
      <c r="C1722" s="104">
        <v>3.5</v>
      </c>
      <c r="D1722" s="106"/>
    </row>
    <row r="1723" spans="1:4" x14ac:dyDescent="0.2">
      <c r="A1723" s="106">
        <v>40646</v>
      </c>
      <c r="B1723" s="105">
        <f t="shared" si="26"/>
        <v>0.70833333333333304</v>
      </c>
      <c r="C1723" s="104">
        <v>3.54</v>
      </c>
      <c r="D1723" s="106"/>
    </row>
    <row r="1724" spans="1:4" x14ac:dyDescent="0.2">
      <c r="A1724" s="106">
        <v>40646</v>
      </c>
      <c r="B1724" s="105">
        <f t="shared" si="26"/>
        <v>0.75</v>
      </c>
      <c r="C1724" s="104">
        <v>3.58</v>
      </c>
      <c r="D1724" s="106"/>
    </row>
    <row r="1725" spans="1:4" x14ac:dyDescent="0.2">
      <c r="A1725" s="106">
        <v>40646</v>
      </c>
      <c r="B1725" s="105">
        <f t="shared" si="26"/>
        <v>0.79166666666666696</v>
      </c>
      <c r="C1725" s="104">
        <v>3.62</v>
      </c>
      <c r="D1725" s="106"/>
    </row>
    <row r="1726" spans="1:4" x14ac:dyDescent="0.2">
      <c r="A1726" s="106">
        <v>40646</v>
      </c>
      <c r="B1726" s="105">
        <f t="shared" si="26"/>
        <v>0.83333333333333304</v>
      </c>
      <c r="C1726" s="104">
        <v>9.1199999999999992</v>
      </c>
      <c r="D1726" s="106"/>
    </row>
    <row r="1727" spans="1:4" x14ac:dyDescent="0.2">
      <c r="A1727" s="106">
        <v>40646</v>
      </c>
      <c r="B1727" s="105">
        <f t="shared" si="26"/>
        <v>0.875</v>
      </c>
      <c r="C1727" s="104">
        <v>9.09</v>
      </c>
      <c r="D1727" s="106"/>
    </row>
    <row r="1728" spans="1:4" x14ac:dyDescent="0.2">
      <c r="A1728" s="106">
        <v>40646</v>
      </c>
      <c r="B1728" s="105">
        <f t="shared" si="26"/>
        <v>0.91666666666666696</v>
      </c>
      <c r="C1728" s="104">
        <v>8.1999999999999993</v>
      </c>
      <c r="D1728" s="106"/>
    </row>
    <row r="1729" spans="1:4" x14ac:dyDescent="0.2">
      <c r="A1729" s="106">
        <v>40646</v>
      </c>
      <c r="B1729" s="105">
        <f t="shared" si="26"/>
        <v>0.95833333333333304</v>
      </c>
      <c r="C1729" s="104">
        <v>9.09</v>
      </c>
      <c r="D1729" s="106"/>
    </row>
    <row r="1730" spans="1:4" x14ac:dyDescent="0.2">
      <c r="A1730" s="106">
        <v>40647</v>
      </c>
      <c r="B1730" s="105">
        <f t="shared" si="26"/>
        <v>0</v>
      </c>
      <c r="C1730" s="104">
        <v>11.82</v>
      </c>
      <c r="D1730" s="106"/>
    </row>
    <row r="1731" spans="1:4" x14ac:dyDescent="0.2">
      <c r="A1731" s="106">
        <v>40647</v>
      </c>
      <c r="B1731" s="105">
        <f t="shared" si="26"/>
        <v>4.1666666666666664E-2</v>
      </c>
      <c r="C1731" s="104">
        <v>11.74</v>
      </c>
      <c r="D1731" s="106"/>
    </row>
    <row r="1732" spans="1:4" x14ac:dyDescent="0.2">
      <c r="A1732" s="106">
        <v>40647</v>
      </c>
      <c r="B1732" s="105">
        <f t="shared" si="26"/>
        <v>8.3333333333333329E-2</v>
      </c>
      <c r="C1732" s="104">
        <v>15.44</v>
      </c>
      <c r="D1732" s="106"/>
    </row>
    <row r="1733" spans="1:4" x14ac:dyDescent="0.2">
      <c r="A1733" s="106">
        <v>40647</v>
      </c>
      <c r="B1733" s="105">
        <f t="shared" si="26"/>
        <v>0.125</v>
      </c>
      <c r="C1733" s="104">
        <v>15.44</v>
      </c>
      <c r="D1733" s="106"/>
    </row>
    <row r="1734" spans="1:4" x14ac:dyDescent="0.2">
      <c r="A1734" s="106">
        <v>40647</v>
      </c>
      <c r="B1734" s="105">
        <f t="shared" si="26"/>
        <v>0.16666666666666699</v>
      </c>
      <c r="C1734" s="104">
        <v>15.52</v>
      </c>
      <c r="D1734" s="106"/>
    </row>
    <row r="1735" spans="1:4" x14ac:dyDescent="0.2">
      <c r="A1735" s="106">
        <v>40647</v>
      </c>
      <c r="B1735" s="105">
        <f t="shared" si="26"/>
        <v>0.20833333333333301</v>
      </c>
      <c r="C1735" s="104">
        <v>20.94</v>
      </c>
      <c r="D1735" s="106"/>
    </row>
    <row r="1736" spans="1:4" x14ac:dyDescent="0.2">
      <c r="A1736" s="106">
        <v>40647</v>
      </c>
      <c r="B1736" s="105">
        <f t="shared" si="26"/>
        <v>0.25</v>
      </c>
      <c r="C1736" s="104">
        <v>18.21</v>
      </c>
      <c r="D1736" s="106"/>
    </row>
    <row r="1737" spans="1:4" x14ac:dyDescent="0.2">
      <c r="A1737" s="106">
        <v>40647</v>
      </c>
      <c r="B1737" s="105">
        <f t="shared" si="26"/>
        <v>0.29166666666666702</v>
      </c>
      <c r="C1737" s="104">
        <v>21.87</v>
      </c>
      <c r="D1737" s="106"/>
    </row>
    <row r="1738" spans="1:4" x14ac:dyDescent="0.2">
      <c r="A1738" s="106">
        <v>40647</v>
      </c>
      <c r="B1738" s="105">
        <f t="shared" si="26"/>
        <v>0.33333333333333298</v>
      </c>
      <c r="C1738" s="104">
        <v>20.87</v>
      </c>
      <c r="D1738" s="106"/>
    </row>
    <row r="1739" spans="1:4" x14ac:dyDescent="0.2">
      <c r="A1739" s="106">
        <v>40647</v>
      </c>
      <c r="B1739" s="105">
        <f t="shared" si="26"/>
        <v>0.375</v>
      </c>
      <c r="C1739" s="104">
        <v>17.399999999999999</v>
      </c>
      <c r="D1739" s="106"/>
    </row>
    <row r="1740" spans="1:4" x14ac:dyDescent="0.2">
      <c r="A1740" s="106">
        <v>40647</v>
      </c>
      <c r="B1740" s="105">
        <f t="shared" si="26"/>
        <v>0.41666666666666702</v>
      </c>
      <c r="C1740" s="104">
        <v>17.21</v>
      </c>
      <c r="D1740" s="106"/>
    </row>
    <row r="1741" spans="1:4" x14ac:dyDescent="0.2">
      <c r="A1741" s="106">
        <v>40647</v>
      </c>
      <c r="B1741" s="105">
        <f t="shared" si="26"/>
        <v>0.45833333333333298</v>
      </c>
      <c r="C1741" s="104">
        <v>17.170000000000002</v>
      </c>
      <c r="D1741" s="106"/>
    </row>
    <row r="1742" spans="1:4" x14ac:dyDescent="0.2">
      <c r="A1742" s="106">
        <v>40647</v>
      </c>
      <c r="B1742" s="105">
        <f t="shared" si="26"/>
        <v>0.5</v>
      </c>
      <c r="C1742" s="104">
        <v>16.13</v>
      </c>
      <c r="D1742" s="106"/>
    </row>
    <row r="1743" spans="1:4" x14ac:dyDescent="0.2">
      <c r="A1743" s="106">
        <v>40647</v>
      </c>
      <c r="B1743" s="105">
        <f t="shared" si="26"/>
        <v>0.54166666666666696</v>
      </c>
      <c r="C1743" s="104">
        <v>16.899999999999999</v>
      </c>
      <c r="D1743" s="106"/>
    </row>
    <row r="1744" spans="1:4" x14ac:dyDescent="0.2">
      <c r="A1744" s="106">
        <v>40647</v>
      </c>
      <c r="B1744" s="105">
        <f t="shared" si="26"/>
        <v>0.58333333333333304</v>
      </c>
      <c r="C1744" s="104">
        <v>15.13</v>
      </c>
      <c r="D1744" s="106"/>
    </row>
    <row r="1745" spans="1:4" x14ac:dyDescent="0.2">
      <c r="A1745" s="106">
        <v>40647</v>
      </c>
      <c r="B1745" s="105">
        <f t="shared" si="26"/>
        <v>0.625</v>
      </c>
      <c r="C1745" s="104">
        <v>16.09</v>
      </c>
      <c r="D1745" s="106"/>
    </row>
    <row r="1746" spans="1:4" x14ac:dyDescent="0.2">
      <c r="A1746" s="106">
        <v>40647</v>
      </c>
      <c r="B1746" s="105">
        <f t="shared" si="26"/>
        <v>0.66666666666666696</v>
      </c>
      <c r="C1746" s="104">
        <v>14.21</v>
      </c>
      <c r="D1746" s="106"/>
    </row>
    <row r="1747" spans="1:4" x14ac:dyDescent="0.2">
      <c r="A1747" s="106">
        <v>40647</v>
      </c>
      <c r="B1747" s="105">
        <f t="shared" si="26"/>
        <v>0.70833333333333304</v>
      </c>
      <c r="C1747" s="104">
        <v>15.21</v>
      </c>
      <c r="D1747" s="106"/>
    </row>
    <row r="1748" spans="1:4" x14ac:dyDescent="0.2">
      <c r="A1748" s="106">
        <v>40647</v>
      </c>
      <c r="B1748" s="105">
        <f t="shared" si="26"/>
        <v>0.75</v>
      </c>
      <c r="C1748" s="104">
        <v>16.13</v>
      </c>
      <c r="D1748" s="106"/>
    </row>
    <row r="1749" spans="1:4" x14ac:dyDescent="0.2">
      <c r="A1749" s="106">
        <v>40647</v>
      </c>
      <c r="B1749" s="105">
        <f t="shared" si="26"/>
        <v>0.79166666666666696</v>
      </c>
      <c r="C1749" s="104">
        <v>15.36</v>
      </c>
      <c r="D1749" s="106"/>
    </row>
    <row r="1750" spans="1:4" x14ac:dyDescent="0.2">
      <c r="A1750" s="106">
        <v>40647</v>
      </c>
      <c r="B1750" s="105">
        <f t="shared" si="26"/>
        <v>0.83333333333333304</v>
      </c>
      <c r="C1750" s="104">
        <v>18.29</v>
      </c>
      <c r="D1750" s="106"/>
    </row>
    <row r="1751" spans="1:4" x14ac:dyDescent="0.2">
      <c r="A1751" s="106">
        <v>40647</v>
      </c>
      <c r="B1751" s="105">
        <f t="shared" si="26"/>
        <v>0.875</v>
      </c>
      <c r="C1751" s="104">
        <v>17.399999999999999</v>
      </c>
      <c r="D1751" s="106"/>
    </row>
    <row r="1752" spans="1:4" x14ac:dyDescent="0.2">
      <c r="A1752" s="106">
        <v>40647</v>
      </c>
      <c r="B1752" s="105">
        <f t="shared" si="26"/>
        <v>0.91666666666666696</v>
      </c>
      <c r="C1752" s="104">
        <v>16.48</v>
      </c>
      <c r="D1752" s="106"/>
    </row>
    <row r="1753" spans="1:4" x14ac:dyDescent="0.2">
      <c r="A1753" s="106">
        <v>40647</v>
      </c>
      <c r="B1753" s="105">
        <f t="shared" si="26"/>
        <v>0.95833333333333304</v>
      </c>
      <c r="C1753" s="104">
        <v>19.100000000000001</v>
      </c>
      <c r="D1753" s="106"/>
    </row>
    <row r="1754" spans="1:4" x14ac:dyDescent="0.2">
      <c r="A1754" s="106">
        <v>40648</v>
      </c>
      <c r="B1754" s="105">
        <f t="shared" si="26"/>
        <v>0</v>
      </c>
      <c r="C1754" s="104">
        <v>19.13</v>
      </c>
      <c r="D1754" s="106"/>
    </row>
    <row r="1755" spans="1:4" x14ac:dyDescent="0.2">
      <c r="A1755" s="106">
        <v>40648</v>
      </c>
      <c r="B1755" s="105">
        <f t="shared" ref="B1755:B1818" si="27">B1731</f>
        <v>4.1666666666666664E-2</v>
      </c>
      <c r="C1755" s="104">
        <v>19.21</v>
      </c>
      <c r="D1755" s="106"/>
    </row>
    <row r="1756" spans="1:4" x14ac:dyDescent="0.2">
      <c r="A1756" s="106">
        <v>40648</v>
      </c>
      <c r="B1756" s="105">
        <f t="shared" si="27"/>
        <v>8.3333333333333329E-2</v>
      </c>
      <c r="C1756" s="104">
        <v>18.399999999999999</v>
      </c>
      <c r="D1756" s="106"/>
    </row>
    <row r="1757" spans="1:4" x14ac:dyDescent="0.2">
      <c r="A1757" s="106">
        <v>40648</v>
      </c>
      <c r="B1757" s="105">
        <f t="shared" si="27"/>
        <v>0.125</v>
      </c>
      <c r="C1757" s="104">
        <v>20.059999999999999</v>
      </c>
      <c r="D1757" s="106"/>
    </row>
    <row r="1758" spans="1:4" x14ac:dyDescent="0.2">
      <c r="A1758" s="106">
        <v>40648</v>
      </c>
      <c r="B1758" s="105">
        <f t="shared" si="27"/>
        <v>0.16666666666666699</v>
      </c>
      <c r="C1758" s="104">
        <v>19.13</v>
      </c>
      <c r="D1758" s="106"/>
    </row>
    <row r="1759" spans="1:4" x14ac:dyDescent="0.2">
      <c r="A1759" s="106">
        <v>40648</v>
      </c>
      <c r="B1759" s="105">
        <f t="shared" si="27"/>
        <v>0.20833333333333301</v>
      </c>
      <c r="C1759" s="104">
        <v>17.399999999999999</v>
      </c>
      <c r="D1759" s="106"/>
    </row>
    <row r="1760" spans="1:4" x14ac:dyDescent="0.2">
      <c r="A1760" s="106">
        <v>40648</v>
      </c>
      <c r="B1760" s="105">
        <f t="shared" si="27"/>
        <v>0.25</v>
      </c>
      <c r="C1760" s="104">
        <v>18.29</v>
      </c>
      <c r="D1760" s="106"/>
    </row>
    <row r="1761" spans="1:4" x14ac:dyDescent="0.2">
      <c r="A1761" s="106">
        <v>40648</v>
      </c>
      <c r="B1761" s="105">
        <f t="shared" si="27"/>
        <v>0.29166666666666702</v>
      </c>
      <c r="C1761" s="104">
        <v>18.36</v>
      </c>
      <c r="D1761" s="106"/>
    </row>
    <row r="1762" spans="1:4" x14ac:dyDescent="0.2">
      <c r="A1762" s="106">
        <v>40648</v>
      </c>
      <c r="B1762" s="105">
        <f t="shared" si="27"/>
        <v>0.33333333333333298</v>
      </c>
      <c r="C1762" s="104">
        <v>17.36</v>
      </c>
      <c r="D1762" s="106"/>
    </row>
    <row r="1763" spans="1:4" x14ac:dyDescent="0.2">
      <c r="A1763" s="106">
        <v>40648</v>
      </c>
      <c r="B1763" s="105">
        <f t="shared" si="27"/>
        <v>0.375</v>
      </c>
      <c r="C1763" s="104">
        <v>15.36</v>
      </c>
      <c r="D1763" s="106"/>
    </row>
    <row r="1764" spans="1:4" x14ac:dyDescent="0.2">
      <c r="A1764" s="106">
        <v>40648</v>
      </c>
      <c r="B1764" s="105">
        <f t="shared" si="27"/>
        <v>0.41666666666666702</v>
      </c>
      <c r="C1764" s="104">
        <v>15.4</v>
      </c>
      <c r="D1764" s="106"/>
    </row>
    <row r="1765" spans="1:4" x14ac:dyDescent="0.2">
      <c r="A1765" s="106">
        <v>40648</v>
      </c>
      <c r="B1765" s="105">
        <f t="shared" si="27"/>
        <v>0.45833333333333298</v>
      </c>
      <c r="C1765" s="104">
        <v>15.55</v>
      </c>
      <c r="D1765" s="106"/>
    </row>
    <row r="1766" spans="1:4" x14ac:dyDescent="0.2">
      <c r="A1766" s="106">
        <v>40648</v>
      </c>
      <c r="B1766" s="105">
        <f t="shared" si="27"/>
        <v>0.5</v>
      </c>
      <c r="C1766" s="104">
        <v>16.29</v>
      </c>
      <c r="D1766" s="106"/>
    </row>
    <row r="1767" spans="1:4" x14ac:dyDescent="0.2">
      <c r="A1767" s="106">
        <v>40648</v>
      </c>
      <c r="B1767" s="105">
        <f t="shared" si="27"/>
        <v>0.54166666666666696</v>
      </c>
      <c r="C1767" s="104">
        <v>14.48</v>
      </c>
      <c r="D1767" s="106"/>
    </row>
    <row r="1768" spans="1:4" x14ac:dyDescent="0.2">
      <c r="A1768" s="106">
        <v>40648</v>
      </c>
      <c r="B1768" s="105">
        <f t="shared" si="27"/>
        <v>0.58333333333333304</v>
      </c>
      <c r="C1768" s="104">
        <v>14.63</v>
      </c>
      <c r="D1768" s="106"/>
    </row>
    <row r="1769" spans="1:4" x14ac:dyDescent="0.2">
      <c r="A1769" s="106">
        <v>40648</v>
      </c>
      <c r="B1769" s="105">
        <f t="shared" si="27"/>
        <v>0.625</v>
      </c>
      <c r="C1769" s="104">
        <v>11.82</v>
      </c>
      <c r="D1769" s="106"/>
    </row>
    <row r="1770" spans="1:4" x14ac:dyDescent="0.2">
      <c r="A1770" s="106">
        <v>40648</v>
      </c>
      <c r="B1770" s="105">
        <f t="shared" si="27"/>
        <v>0.66666666666666696</v>
      </c>
      <c r="C1770" s="104">
        <v>11.86</v>
      </c>
      <c r="D1770" s="106"/>
    </row>
    <row r="1771" spans="1:4" x14ac:dyDescent="0.2">
      <c r="A1771" s="106">
        <v>40648</v>
      </c>
      <c r="B1771" s="105">
        <f t="shared" si="27"/>
        <v>0.70833333333333304</v>
      </c>
      <c r="C1771" s="104">
        <v>12.78</v>
      </c>
      <c r="D1771" s="106"/>
    </row>
    <row r="1772" spans="1:4" x14ac:dyDescent="0.2">
      <c r="A1772" s="106">
        <v>40648</v>
      </c>
      <c r="B1772" s="105">
        <f t="shared" si="27"/>
        <v>0.75</v>
      </c>
      <c r="C1772" s="104">
        <v>11.94</v>
      </c>
      <c r="D1772" s="106"/>
    </row>
    <row r="1773" spans="1:4" x14ac:dyDescent="0.2">
      <c r="A1773" s="106">
        <v>40648</v>
      </c>
      <c r="B1773" s="105">
        <f t="shared" si="27"/>
        <v>0.79166666666666696</v>
      </c>
      <c r="C1773" s="104">
        <v>12.97</v>
      </c>
      <c r="D1773" s="106"/>
    </row>
    <row r="1774" spans="1:4" x14ac:dyDescent="0.2">
      <c r="A1774" s="106">
        <v>40648</v>
      </c>
      <c r="B1774" s="105">
        <f t="shared" si="27"/>
        <v>0.83333333333333304</v>
      </c>
      <c r="C1774" s="104">
        <v>12.9</v>
      </c>
      <c r="D1774" s="106"/>
    </row>
    <row r="1775" spans="1:4" x14ac:dyDescent="0.2">
      <c r="A1775" s="106">
        <v>40648</v>
      </c>
      <c r="B1775" s="105">
        <f t="shared" si="27"/>
        <v>0.875</v>
      </c>
      <c r="C1775" s="104">
        <v>12.09</v>
      </c>
      <c r="D1775" s="106"/>
    </row>
    <row r="1776" spans="1:4" x14ac:dyDescent="0.2">
      <c r="A1776" s="106">
        <v>40648</v>
      </c>
      <c r="B1776" s="105">
        <f t="shared" si="27"/>
        <v>0.91666666666666696</v>
      </c>
      <c r="C1776" s="104">
        <v>13.09</v>
      </c>
      <c r="D1776" s="106"/>
    </row>
    <row r="1777" spans="1:4" x14ac:dyDescent="0.2">
      <c r="A1777" s="106">
        <v>40648</v>
      </c>
      <c r="B1777" s="105">
        <f t="shared" si="27"/>
        <v>0.95833333333333304</v>
      </c>
      <c r="C1777" s="104">
        <v>13.05</v>
      </c>
      <c r="D1777" s="106"/>
    </row>
    <row r="1778" spans="1:4" x14ac:dyDescent="0.2">
      <c r="A1778" s="106">
        <v>40649</v>
      </c>
      <c r="B1778" s="105">
        <f t="shared" si="27"/>
        <v>0</v>
      </c>
      <c r="C1778" s="104">
        <v>13.86</v>
      </c>
      <c r="D1778" s="106"/>
    </row>
    <row r="1779" spans="1:4" x14ac:dyDescent="0.2">
      <c r="A1779" s="106">
        <v>40649</v>
      </c>
      <c r="B1779" s="105">
        <f t="shared" si="27"/>
        <v>4.1666666666666664E-2</v>
      </c>
      <c r="C1779" s="104">
        <v>14.05</v>
      </c>
      <c r="D1779" s="106"/>
    </row>
    <row r="1780" spans="1:4" x14ac:dyDescent="0.2">
      <c r="A1780" s="106">
        <v>40649</v>
      </c>
      <c r="B1780" s="105">
        <f t="shared" si="27"/>
        <v>8.3333333333333329E-2</v>
      </c>
      <c r="C1780" s="104">
        <v>12.05</v>
      </c>
      <c r="D1780" s="106"/>
    </row>
    <row r="1781" spans="1:4" x14ac:dyDescent="0.2">
      <c r="A1781" s="106">
        <v>40649</v>
      </c>
      <c r="B1781" s="105">
        <f t="shared" si="27"/>
        <v>0.125</v>
      </c>
      <c r="C1781" s="104">
        <v>14.05</v>
      </c>
      <c r="D1781" s="106"/>
    </row>
    <row r="1782" spans="1:4" x14ac:dyDescent="0.2">
      <c r="A1782" s="106">
        <v>40649</v>
      </c>
      <c r="B1782" s="105">
        <f t="shared" si="27"/>
        <v>0.16666666666666699</v>
      </c>
      <c r="C1782" s="104">
        <v>13.17</v>
      </c>
      <c r="D1782" s="106"/>
    </row>
    <row r="1783" spans="1:4" x14ac:dyDescent="0.2">
      <c r="A1783" s="106">
        <v>40649</v>
      </c>
      <c r="B1783" s="105">
        <f t="shared" si="27"/>
        <v>0.20833333333333301</v>
      </c>
      <c r="C1783" s="104">
        <v>10.28</v>
      </c>
      <c r="D1783" s="106"/>
    </row>
    <row r="1784" spans="1:4" x14ac:dyDescent="0.2">
      <c r="A1784" s="106">
        <v>40649</v>
      </c>
      <c r="B1784" s="105">
        <f t="shared" si="27"/>
        <v>0.25</v>
      </c>
      <c r="C1784" s="104">
        <v>10.32</v>
      </c>
      <c r="D1784" s="106"/>
    </row>
    <row r="1785" spans="1:4" x14ac:dyDescent="0.2">
      <c r="A1785" s="106">
        <v>40649</v>
      </c>
      <c r="B1785" s="105">
        <f t="shared" si="27"/>
        <v>0.29166666666666702</v>
      </c>
      <c r="C1785" s="104">
        <v>9.2799999999999994</v>
      </c>
      <c r="D1785" s="106"/>
    </row>
    <row r="1786" spans="1:4" x14ac:dyDescent="0.2">
      <c r="A1786" s="106">
        <v>40649</v>
      </c>
      <c r="B1786" s="105">
        <f t="shared" si="27"/>
        <v>0.33333333333333298</v>
      </c>
      <c r="C1786" s="104">
        <v>10.16</v>
      </c>
      <c r="D1786" s="106"/>
    </row>
    <row r="1787" spans="1:4" x14ac:dyDescent="0.2">
      <c r="A1787" s="106">
        <v>40649</v>
      </c>
      <c r="B1787" s="105">
        <f t="shared" si="27"/>
        <v>0.375</v>
      </c>
      <c r="C1787" s="104">
        <v>10.16</v>
      </c>
      <c r="D1787" s="106"/>
    </row>
    <row r="1788" spans="1:4" x14ac:dyDescent="0.2">
      <c r="A1788" s="106">
        <v>40649</v>
      </c>
      <c r="B1788" s="105">
        <f t="shared" si="27"/>
        <v>0.41666666666666702</v>
      </c>
      <c r="C1788" s="104">
        <v>10.01</v>
      </c>
      <c r="D1788" s="106"/>
    </row>
    <row r="1789" spans="1:4" x14ac:dyDescent="0.2">
      <c r="A1789" s="106">
        <v>40649</v>
      </c>
      <c r="B1789" s="105">
        <f t="shared" si="27"/>
        <v>0.45833333333333298</v>
      </c>
      <c r="C1789" s="104">
        <v>10.09</v>
      </c>
      <c r="D1789" s="106"/>
    </row>
    <row r="1790" spans="1:4" x14ac:dyDescent="0.2">
      <c r="A1790" s="106">
        <v>40649</v>
      </c>
      <c r="B1790" s="105">
        <f t="shared" si="27"/>
        <v>0.5</v>
      </c>
      <c r="C1790" s="104">
        <v>11.78</v>
      </c>
      <c r="D1790" s="106"/>
    </row>
    <row r="1791" spans="1:4" x14ac:dyDescent="0.2">
      <c r="A1791" s="106">
        <v>40649</v>
      </c>
      <c r="B1791" s="105">
        <f t="shared" si="27"/>
        <v>0.54166666666666696</v>
      </c>
      <c r="C1791" s="104">
        <v>13.51</v>
      </c>
      <c r="D1791" s="106"/>
    </row>
    <row r="1792" spans="1:4" x14ac:dyDescent="0.2">
      <c r="A1792" s="106">
        <v>40649</v>
      </c>
      <c r="B1792" s="105">
        <f t="shared" si="27"/>
        <v>0.58333333333333304</v>
      </c>
      <c r="C1792" s="104">
        <v>15.28</v>
      </c>
      <c r="D1792" s="106"/>
    </row>
    <row r="1793" spans="1:4" x14ac:dyDescent="0.2">
      <c r="A1793" s="106">
        <v>40649</v>
      </c>
      <c r="B1793" s="105">
        <f t="shared" si="27"/>
        <v>0.625</v>
      </c>
      <c r="C1793" s="104">
        <v>14.32</v>
      </c>
      <c r="D1793" s="106"/>
    </row>
    <row r="1794" spans="1:4" x14ac:dyDescent="0.2">
      <c r="A1794" s="106">
        <v>40649</v>
      </c>
      <c r="B1794" s="105">
        <f t="shared" si="27"/>
        <v>0.66666666666666696</v>
      </c>
      <c r="C1794" s="104">
        <v>14.36</v>
      </c>
      <c r="D1794" s="106"/>
    </row>
    <row r="1795" spans="1:4" x14ac:dyDescent="0.2">
      <c r="A1795" s="106">
        <v>40649</v>
      </c>
      <c r="B1795" s="105">
        <f t="shared" si="27"/>
        <v>0.70833333333333304</v>
      </c>
      <c r="C1795" s="104">
        <v>14.51</v>
      </c>
      <c r="D1795" s="106"/>
    </row>
    <row r="1796" spans="1:4" x14ac:dyDescent="0.2">
      <c r="A1796" s="106">
        <v>40649</v>
      </c>
      <c r="B1796" s="105">
        <f t="shared" si="27"/>
        <v>0.75</v>
      </c>
      <c r="C1796" s="104">
        <v>14.55</v>
      </c>
      <c r="D1796" s="106"/>
    </row>
    <row r="1797" spans="1:4" x14ac:dyDescent="0.2">
      <c r="A1797" s="106">
        <v>40649</v>
      </c>
      <c r="B1797" s="105">
        <f t="shared" si="27"/>
        <v>0.79166666666666696</v>
      </c>
      <c r="C1797" s="104">
        <v>14.51</v>
      </c>
      <c r="D1797" s="106"/>
    </row>
    <row r="1798" spans="1:4" x14ac:dyDescent="0.2">
      <c r="A1798" s="106">
        <v>40649</v>
      </c>
      <c r="B1798" s="105">
        <f t="shared" si="27"/>
        <v>0.83333333333333304</v>
      </c>
      <c r="C1798" s="104">
        <v>15.52</v>
      </c>
      <c r="D1798" s="106"/>
    </row>
    <row r="1799" spans="1:4" x14ac:dyDescent="0.2">
      <c r="A1799" s="106">
        <v>40649</v>
      </c>
      <c r="B1799" s="105">
        <f t="shared" si="27"/>
        <v>0.875</v>
      </c>
      <c r="C1799" s="104">
        <v>15.63</v>
      </c>
      <c r="D1799" s="106"/>
    </row>
    <row r="1800" spans="1:4" x14ac:dyDescent="0.2">
      <c r="A1800" s="106">
        <v>40649</v>
      </c>
      <c r="B1800" s="105">
        <f t="shared" si="27"/>
        <v>0.91666666666666696</v>
      </c>
      <c r="C1800" s="104">
        <v>16.440000000000001</v>
      </c>
      <c r="D1800" s="106"/>
    </row>
    <row r="1801" spans="1:4" x14ac:dyDescent="0.2">
      <c r="A1801" s="106">
        <v>40649</v>
      </c>
      <c r="B1801" s="105">
        <f t="shared" si="27"/>
        <v>0.95833333333333304</v>
      </c>
      <c r="C1801" s="104">
        <v>15.59</v>
      </c>
      <c r="D1801" s="106"/>
    </row>
    <row r="1802" spans="1:4" x14ac:dyDescent="0.2">
      <c r="A1802" s="106">
        <v>40650</v>
      </c>
      <c r="B1802" s="105">
        <f t="shared" si="27"/>
        <v>0</v>
      </c>
      <c r="C1802" s="104">
        <v>15.63</v>
      </c>
      <c r="D1802" s="106"/>
    </row>
    <row r="1803" spans="1:4" x14ac:dyDescent="0.2">
      <c r="A1803" s="106">
        <v>40650</v>
      </c>
      <c r="B1803" s="105">
        <f t="shared" si="27"/>
        <v>4.1666666666666664E-2</v>
      </c>
      <c r="C1803" s="104">
        <v>15.75</v>
      </c>
      <c r="D1803" s="106"/>
    </row>
    <row r="1804" spans="1:4" x14ac:dyDescent="0.2">
      <c r="A1804" s="106">
        <v>40650</v>
      </c>
      <c r="B1804" s="105">
        <f t="shared" si="27"/>
        <v>8.3333333333333329E-2</v>
      </c>
      <c r="C1804" s="104">
        <v>14.75</v>
      </c>
      <c r="D1804" s="106"/>
    </row>
    <row r="1805" spans="1:4" x14ac:dyDescent="0.2">
      <c r="A1805" s="106">
        <v>40650</v>
      </c>
      <c r="B1805" s="105">
        <f t="shared" si="27"/>
        <v>0.125</v>
      </c>
      <c r="C1805" s="104">
        <v>11.97</v>
      </c>
      <c r="D1805" s="106"/>
    </row>
    <row r="1806" spans="1:4" x14ac:dyDescent="0.2">
      <c r="A1806" s="106">
        <v>40650</v>
      </c>
      <c r="B1806" s="105">
        <f t="shared" si="27"/>
        <v>0.16666666666666699</v>
      </c>
      <c r="C1806" s="104">
        <v>11.05</v>
      </c>
      <c r="D1806" s="106"/>
    </row>
    <row r="1807" spans="1:4" x14ac:dyDescent="0.2">
      <c r="A1807" s="106">
        <v>40650</v>
      </c>
      <c r="B1807" s="105">
        <f t="shared" si="27"/>
        <v>0.20833333333333301</v>
      </c>
      <c r="C1807" s="104">
        <v>11.13</v>
      </c>
      <c r="D1807" s="106"/>
    </row>
    <row r="1808" spans="1:4" x14ac:dyDescent="0.2">
      <c r="A1808" s="106">
        <v>40650</v>
      </c>
      <c r="B1808" s="105">
        <f t="shared" si="27"/>
        <v>0.25</v>
      </c>
      <c r="C1808" s="104">
        <v>11.01</v>
      </c>
      <c r="D1808" s="106"/>
    </row>
    <row r="1809" spans="1:4" x14ac:dyDescent="0.2">
      <c r="A1809" s="106">
        <v>40650</v>
      </c>
      <c r="B1809" s="105">
        <f t="shared" si="27"/>
        <v>0.29166666666666702</v>
      </c>
      <c r="C1809" s="104">
        <v>11.94</v>
      </c>
      <c r="D1809" s="106"/>
    </row>
    <row r="1810" spans="1:4" x14ac:dyDescent="0.2">
      <c r="A1810" s="106">
        <v>40650</v>
      </c>
      <c r="B1810" s="105">
        <f t="shared" si="27"/>
        <v>0.33333333333333298</v>
      </c>
      <c r="C1810" s="104">
        <v>10.09</v>
      </c>
      <c r="D1810" s="106"/>
    </row>
    <row r="1811" spans="1:4" x14ac:dyDescent="0.2">
      <c r="A1811" s="106">
        <v>40650</v>
      </c>
      <c r="B1811" s="105">
        <f t="shared" si="27"/>
        <v>0.375</v>
      </c>
      <c r="C1811" s="104">
        <v>11.01</v>
      </c>
      <c r="D1811" s="106"/>
    </row>
    <row r="1812" spans="1:4" x14ac:dyDescent="0.2">
      <c r="A1812" s="106">
        <v>40650</v>
      </c>
      <c r="B1812" s="105">
        <f t="shared" si="27"/>
        <v>0.41666666666666702</v>
      </c>
      <c r="C1812" s="104">
        <v>10.01</v>
      </c>
      <c r="D1812" s="106"/>
    </row>
    <row r="1813" spans="1:4" x14ac:dyDescent="0.2">
      <c r="A1813" s="106">
        <v>40650</v>
      </c>
      <c r="B1813" s="105">
        <f t="shared" si="27"/>
        <v>0.45833333333333298</v>
      </c>
      <c r="C1813" s="104">
        <v>8.16</v>
      </c>
      <c r="D1813" s="106"/>
    </row>
    <row r="1814" spans="1:4" x14ac:dyDescent="0.2">
      <c r="A1814" s="106">
        <v>40650</v>
      </c>
      <c r="B1814" s="105">
        <f t="shared" si="27"/>
        <v>0.5</v>
      </c>
      <c r="C1814" s="104">
        <v>8.1199999999999992</v>
      </c>
      <c r="D1814" s="106"/>
    </row>
    <row r="1815" spans="1:4" x14ac:dyDescent="0.2">
      <c r="A1815" s="106">
        <v>40650</v>
      </c>
      <c r="B1815" s="105">
        <f t="shared" si="27"/>
        <v>0.54166666666666696</v>
      </c>
      <c r="C1815" s="104">
        <v>7.2</v>
      </c>
      <c r="D1815" s="106"/>
    </row>
    <row r="1816" spans="1:4" x14ac:dyDescent="0.2">
      <c r="A1816" s="106">
        <v>40650</v>
      </c>
      <c r="B1816" s="105">
        <f t="shared" si="27"/>
        <v>0.58333333333333304</v>
      </c>
      <c r="C1816" s="104">
        <v>4.5</v>
      </c>
      <c r="D1816" s="106"/>
    </row>
    <row r="1817" spans="1:4" x14ac:dyDescent="0.2">
      <c r="A1817" s="106">
        <v>40650</v>
      </c>
      <c r="B1817" s="105">
        <f t="shared" si="27"/>
        <v>0.625</v>
      </c>
      <c r="C1817" s="104">
        <v>3.54</v>
      </c>
      <c r="D1817" s="106"/>
    </row>
    <row r="1818" spans="1:4" x14ac:dyDescent="0.2">
      <c r="A1818" s="106">
        <v>40650</v>
      </c>
      <c r="B1818" s="105">
        <f t="shared" si="27"/>
        <v>0.66666666666666696</v>
      </c>
      <c r="C1818" s="104">
        <v>3.58</v>
      </c>
      <c r="D1818" s="106"/>
    </row>
    <row r="1819" spans="1:4" x14ac:dyDescent="0.2">
      <c r="A1819" s="106">
        <v>40650</v>
      </c>
      <c r="B1819" s="105">
        <f t="shared" ref="B1819:B1882" si="28">B1795</f>
        <v>0.70833333333333304</v>
      </c>
      <c r="C1819" s="104">
        <v>2.69</v>
      </c>
      <c r="D1819" s="106"/>
    </row>
    <row r="1820" spans="1:4" x14ac:dyDescent="0.2">
      <c r="A1820" s="106">
        <v>40650</v>
      </c>
      <c r="B1820" s="105">
        <f t="shared" si="28"/>
        <v>0.75</v>
      </c>
      <c r="C1820" s="104">
        <v>3.62</v>
      </c>
      <c r="D1820" s="106"/>
    </row>
    <row r="1821" spans="1:4" x14ac:dyDescent="0.2">
      <c r="A1821" s="106">
        <v>40650</v>
      </c>
      <c r="B1821" s="105">
        <f t="shared" si="28"/>
        <v>0.79166666666666696</v>
      </c>
      <c r="C1821" s="104">
        <v>3.66</v>
      </c>
      <c r="D1821" s="106"/>
    </row>
    <row r="1822" spans="1:4" x14ac:dyDescent="0.2">
      <c r="A1822" s="106">
        <v>40650</v>
      </c>
      <c r="B1822" s="105">
        <f t="shared" si="28"/>
        <v>0.83333333333333304</v>
      </c>
      <c r="C1822" s="104">
        <v>2.77</v>
      </c>
      <c r="D1822" s="106"/>
    </row>
    <row r="1823" spans="1:4" x14ac:dyDescent="0.2">
      <c r="A1823" s="106">
        <v>40650</v>
      </c>
      <c r="B1823" s="105">
        <f t="shared" si="28"/>
        <v>0.875</v>
      </c>
      <c r="C1823" s="104">
        <v>3.66</v>
      </c>
      <c r="D1823" s="106"/>
    </row>
    <row r="1824" spans="1:4" x14ac:dyDescent="0.2">
      <c r="A1824" s="106">
        <v>40650</v>
      </c>
      <c r="B1824" s="105">
        <f t="shared" si="28"/>
        <v>0.91666666666666696</v>
      </c>
      <c r="C1824" s="104">
        <v>2.77</v>
      </c>
      <c r="D1824" s="106"/>
    </row>
    <row r="1825" spans="1:4" x14ac:dyDescent="0.2">
      <c r="A1825" s="106">
        <v>40650</v>
      </c>
      <c r="B1825" s="105">
        <f t="shared" si="28"/>
        <v>0.95833333333333304</v>
      </c>
      <c r="C1825" s="104">
        <v>3.7</v>
      </c>
      <c r="D1825" s="106"/>
    </row>
    <row r="1826" spans="1:4" x14ac:dyDescent="0.2">
      <c r="A1826" s="106">
        <v>40651</v>
      </c>
      <c r="B1826" s="105">
        <f t="shared" si="28"/>
        <v>0</v>
      </c>
      <c r="C1826" s="104">
        <v>3.73</v>
      </c>
      <c r="D1826" s="106"/>
    </row>
    <row r="1827" spans="1:4" x14ac:dyDescent="0.2">
      <c r="A1827" s="106">
        <v>40651</v>
      </c>
      <c r="B1827" s="105">
        <f t="shared" si="28"/>
        <v>4.1666666666666664E-2</v>
      </c>
      <c r="C1827" s="104">
        <v>2.77</v>
      </c>
      <c r="D1827" s="106"/>
    </row>
    <row r="1828" spans="1:4" x14ac:dyDescent="0.2">
      <c r="A1828" s="106">
        <v>40651</v>
      </c>
      <c r="B1828" s="105">
        <f t="shared" si="28"/>
        <v>8.3333333333333329E-2</v>
      </c>
      <c r="C1828" s="104">
        <v>3.73</v>
      </c>
      <c r="D1828" s="106"/>
    </row>
    <row r="1829" spans="1:4" x14ac:dyDescent="0.2">
      <c r="A1829" s="106">
        <v>40651</v>
      </c>
      <c r="B1829" s="105">
        <f t="shared" si="28"/>
        <v>0.125</v>
      </c>
      <c r="C1829" s="104">
        <v>2.77</v>
      </c>
      <c r="D1829" s="106"/>
    </row>
    <row r="1830" spans="1:4" x14ac:dyDescent="0.2">
      <c r="A1830" s="106">
        <v>40651</v>
      </c>
      <c r="B1830" s="105">
        <f t="shared" si="28"/>
        <v>0.16666666666666699</v>
      </c>
      <c r="C1830" s="104">
        <v>3.73</v>
      </c>
      <c r="D1830" s="106"/>
    </row>
    <row r="1831" spans="1:4" x14ac:dyDescent="0.2">
      <c r="A1831" s="106">
        <v>40651</v>
      </c>
      <c r="B1831" s="105">
        <f t="shared" si="28"/>
        <v>0.20833333333333301</v>
      </c>
      <c r="C1831" s="104">
        <v>3.7</v>
      </c>
      <c r="D1831" s="106"/>
    </row>
    <row r="1832" spans="1:4" x14ac:dyDescent="0.2">
      <c r="A1832" s="106">
        <v>40651</v>
      </c>
      <c r="B1832" s="105">
        <f t="shared" si="28"/>
        <v>0.25</v>
      </c>
      <c r="C1832" s="104">
        <v>2.81</v>
      </c>
      <c r="D1832" s="106"/>
    </row>
    <row r="1833" spans="1:4" x14ac:dyDescent="0.2">
      <c r="A1833" s="106">
        <v>40651</v>
      </c>
      <c r="B1833" s="105">
        <f t="shared" si="28"/>
        <v>0.29166666666666702</v>
      </c>
      <c r="C1833" s="104">
        <v>4.66</v>
      </c>
      <c r="D1833" s="106"/>
    </row>
    <row r="1834" spans="1:4" x14ac:dyDescent="0.2">
      <c r="A1834" s="106">
        <v>40651</v>
      </c>
      <c r="B1834" s="105">
        <f t="shared" si="28"/>
        <v>0.33333333333333298</v>
      </c>
      <c r="C1834" s="104">
        <v>3.7</v>
      </c>
      <c r="D1834" s="106"/>
    </row>
    <row r="1835" spans="1:4" x14ac:dyDescent="0.2">
      <c r="A1835" s="106">
        <v>40651</v>
      </c>
      <c r="B1835" s="105">
        <f t="shared" si="28"/>
        <v>0.375</v>
      </c>
      <c r="C1835" s="104">
        <v>3.7</v>
      </c>
      <c r="D1835" s="106"/>
    </row>
    <row r="1836" spans="1:4" x14ac:dyDescent="0.2">
      <c r="A1836" s="106">
        <v>40651</v>
      </c>
      <c r="B1836" s="105">
        <f t="shared" si="28"/>
        <v>0.41666666666666702</v>
      </c>
      <c r="C1836" s="104">
        <v>2.73</v>
      </c>
      <c r="D1836" s="106"/>
    </row>
    <row r="1837" spans="1:4" x14ac:dyDescent="0.2">
      <c r="A1837" s="106">
        <v>40651</v>
      </c>
      <c r="B1837" s="105">
        <f t="shared" si="28"/>
        <v>0.45833333333333298</v>
      </c>
      <c r="C1837" s="104">
        <v>2.73</v>
      </c>
      <c r="D1837" s="106"/>
    </row>
    <row r="1838" spans="1:4" x14ac:dyDescent="0.2">
      <c r="A1838" s="106">
        <v>40651</v>
      </c>
      <c r="B1838" s="105">
        <f t="shared" si="28"/>
        <v>0.5</v>
      </c>
      <c r="C1838" s="104">
        <v>2.66</v>
      </c>
      <c r="D1838" s="106"/>
    </row>
    <row r="1839" spans="1:4" x14ac:dyDescent="0.2">
      <c r="A1839" s="106">
        <v>40651</v>
      </c>
      <c r="B1839" s="105">
        <f t="shared" si="28"/>
        <v>0.54166666666666696</v>
      </c>
      <c r="C1839" s="104">
        <v>2.66</v>
      </c>
      <c r="D1839" s="106"/>
    </row>
    <row r="1840" spans="1:4" x14ac:dyDescent="0.2">
      <c r="A1840" s="106">
        <v>40651</v>
      </c>
      <c r="B1840" s="105">
        <f t="shared" si="28"/>
        <v>0.58333333333333304</v>
      </c>
      <c r="C1840" s="104">
        <v>2.66</v>
      </c>
      <c r="D1840" s="106"/>
    </row>
    <row r="1841" spans="1:4" x14ac:dyDescent="0.2">
      <c r="A1841" s="106">
        <v>40651</v>
      </c>
      <c r="B1841" s="105">
        <f t="shared" si="28"/>
        <v>0.625</v>
      </c>
      <c r="C1841" s="104">
        <v>1.77</v>
      </c>
      <c r="D1841" s="106"/>
    </row>
    <row r="1842" spans="1:4" x14ac:dyDescent="0.2">
      <c r="A1842" s="106">
        <v>40651</v>
      </c>
      <c r="B1842" s="105">
        <f t="shared" si="28"/>
        <v>0.66666666666666696</v>
      </c>
      <c r="C1842" s="104">
        <v>2.66</v>
      </c>
      <c r="D1842" s="106"/>
    </row>
    <row r="1843" spans="1:4" x14ac:dyDescent="0.2">
      <c r="A1843" s="106">
        <v>40651</v>
      </c>
      <c r="B1843" s="105">
        <f t="shared" si="28"/>
        <v>0.70833333333333304</v>
      </c>
      <c r="C1843" s="104">
        <v>2.66</v>
      </c>
      <c r="D1843" s="106"/>
    </row>
    <row r="1844" spans="1:4" x14ac:dyDescent="0.2">
      <c r="A1844" s="106">
        <v>40651</v>
      </c>
      <c r="B1844" s="105">
        <f t="shared" si="28"/>
        <v>0.75</v>
      </c>
      <c r="C1844" s="104">
        <v>2.69</v>
      </c>
      <c r="D1844" s="106"/>
    </row>
    <row r="1845" spans="1:4" x14ac:dyDescent="0.2">
      <c r="A1845" s="106">
        <v>40651</v>
      </c>
      <c r="B1845" s="105">
        <f t="shared" si="28"/>
        <v>0.79166666666666696</v>
      </c>
      <c r="C1845" s="104">
        <v>2.69</v>
      </c>
      <c r="D1845" s="106"/>
    </row>
    <row r="1846" spans="1:4" x14ac:dyDescent="0.2">
      <c r="A1846" s="106">
        <v>40651</v>
      </c>
      <c r="B1846" s="105">
        <f t="shared" si="28"/>
        <v>0.83333333333333304</v>
      </c>
      <c r="C1846" s="104">
        <v>2.73</v>
      </c>
      <c r="D1846" s="106"/>
    </row>
    <row r="1847" spans="1:4" x14ac:dyDescent="0.2">
      <c r="A1847" s="106">
        <v>40651</v>
      </c>
      <c r="B1847" s="105">
        <f t="shared" si="28"/>
        <v>0.875</v>
      </c>
      <c r="C1847" s="104">
        <v>2.73</v>
      </c>
      <c r="D1847" s="106"/>
    </row>
    <row r="1848" spans="1:4" x14ac:dyDescent="0.2">
      <c r="A1848" s="106">
        <v>40651</v>
      </c>
      <c r="B1848" s="105">
        <f t="shared" si="28"/>
        <v>0.91666666666666696</v>
      </c>
      <c r="C1848" s="104">
        <v>3.66</v>
      </c>
      <c r="D1848" s="106"/>
    </row>
    <row r="1849" spans="1:4" x14ac:dyDescent="0.2">
      <c r="A1849" s="106">
        <v>40651</v>
      </c>
      <c r="B1849" s="105">
        <f t="shared" si="28"/>
        <v>0.95833333333333304</v>
      </c>
      <c r="C1849" s="104">
        <v>3.66</v>
      </c>
      <c r="D1849" s="106"/>
    </row>
    <row r="1850" spans="1:4" x14ac:dyDescent="0.2">
      <c r="A1850" s="106">
        <v>40652</v>
      </c>
      <c r="B1850" s="105">
        <f t="shared" si="28"/>
        <v>0</v>
      </c>
      <c r="C1850" s="104">
        <v>3.66</v>
      </c>
      <c r="D1850" s="106"/>
    </row>
    <row r="1851" spans="1:4" x14ac:dyDescent="0.2">
      <c r="A1851" s="106">
        <v>40652</v>
      </c>
      <c r="B1851" s="105">
        <f t="shared" si="28"/>
        <v>4.1666666666666664E-2</v>
      </c>
      <c r="C1851" s="104">
        <v>2.77</v>
      </c>
      <c r="D1851" s="106"/>
    </row>
    <row r="1852" spans="1:4" x14ac:dyDescent="0.2">
      <c r="A1852" s="106">
        <v>40652</v>
      </c>
      <c r="B1852" s="105">
        <f t="shared" si="28"/>
        <v>8.3333333333333329E-2</v>
      </c>
      <c r="C1852" s="104">
        <v>3.7</v>
      </c>
      <c r="D1852" s="106"/>
    </row>
    <row r="1853" spans="1:4" x14ac:dyDescent="0.2">
      <c r="A1853" s="106">
        <v>40652</v>
      </c>
      <c r="B1853" s="105">
        <f t="shared" si="28"/>
        <v>0.125</v>
      </c>
      <c r="C1853" s="104">
        <v>2.77</v>
      </c>
      <c r="D1853" s="106"/>
    </row>
    <row r="1854" spans="1:4" x14ac:dyDescent="0.2">
      <c r="A1854" s="106">
        <v>40652</v>
      </c>
      <c r="B1854" s="105">
        <f t="shared" si="28"/>
        <v>0.16666666666666699</v>
      </c>
      <c r="C1854" s="104">
        <v>4.7</v>
      </c>
      <c r="D1854" s="106"/>
    </row>
    <row r="1855" spans="1:4" x14ac:dyDescent="0.2">
      <c r="A1855" s="106">
        <v>40652</v>
      </c>
      <c r="B1855" s="105">
        <f t="shared" si="28"/>
        <v>0.20833333333333301</v>
      </c>
      <c r="C1855" s="104">
        <v>2.77</v>
      </c>
      <c r="D1855" s="106"/>
    </row>
    <row r="1856" spans="1:4" x14ac:dyDescent="0.2">
      <c r="A1856" s="106">
        <v>40652</v>
      </c>
      <c r="B1856" s="105">
        <f t="shared" si="28"/>
        <v>0.25</v>
      </c>
      <c r="C1856" s="104">
        <v>3.73</v>
      </c>
      <c r="D1856" s="106"/>
    </row>
    <row r="1857" spans="1:4" x14ac:dyDescent="0.2">
      <c r="A1857" s="106">
        <v>40652</v>
      </c>
      <c r="B1857" s="105">
        <f t="shared" si="28"/>
        <v>0.29166666666666702</v>
      </c>
      <c r="C1857" s="104">
        <v>3.73</v>
      </c>
      <c r="D1857" s="106"/>
    </row>
    <row r="1858" spans="1:4" x14ac:dyDescent="0.2">
      <c r="A1858" s="106">
        <v>40652</v>
      </c>
      <c r="B1858" s="105">
        <f t="shared" si="28"/>
        <v>0.33333333333333298</v>
      </c>
      <c r="C1858" s="104">
        <v>3.73</v>
      </c>
      <c r="D1858" s="106"/>
    </row>
    <row r="1859" spans="1:4" x14ac:dyDescent="0.2">
      <c r="A1859" s="106">
        <v>40652</v>
      </c>
      <c r="B1859" s="105">
        <f t="shared" si="28"/>
        <v>0.375</v>
      </c>
      <c r="C1859" s="104">
        <v>2.73</v>
      </c>
      <c r="D1859" s="106"/>
    </row>
    <row r="1860" spans="1:4" x14ac:dyDescent="0.2">
      <c r="A1860" s="106">
        <v>40652</v>
      </c>
      <c r="B1860" s="105">
        <f t="shared" si="28"/>
        <v>0.41666666666666702</v>
      </c>
      <c r="C1860" s="104">
        <v>2.73</v>
      </c>
      <c r="D1860" s="106"/>
    </row>
    <row r="1861" spans="1:4" x14ac:dyDescent="0.2">
      <c r="A1861" s="106">
        <v>40652</v>
      </c>
      <c r="B1861" s="105">
        <f t="shared" si="28"/>
        <v>0.45833333333333298</v>
      </c>
      <c r="C1861" s="104">
        <v>2.69</v>
      </c>
      <c r="D1861" s="106"/>
    </row>
    <row r="1862" spans="1:4" x14ac:dyDescent="0.2">
      <c r="A1862" s="106">
        <v>40652</v>
      </c>
      <c r="B1862" s="105">
        <f t="shared" si="28"/>
        <v>0.5</v>
      </c>
      <c r="C1862" s="104">
        <v>2.69</v>
      </c>
      <c r="D1862" s="106"/>
    </row>
    <row r="1863" spans="1:4" x14ac:dyDescent="0.2">
      <c r="A1863" s="106">
        <v>40652</v>
      </c>
      <c r="B1863" s="105">
        <f t="shared" si="28"/>
        <v>0.54166666666666696</v>
      </c>
      <c r="C1863" s="104">
        <v>2.62</v>
      </c>
      <c r="D1863" s="106"/>
    </row>
    <row r="1864" spans="1:4" x14ac:dyDescent="0.2">
      <c r="A1864" s="106">
        <v>40652</v>
      </c>
      <c r="B1864" s="105">
        <f t="shared" si="28"/>
        <v>0.58333333333333304</v>
      </c>
      <c r="C1864" s="104">
        <v>2.66</v>
      </c>
      <c r="D1864" s="106"/>
    </row>
    <row r="1865" spans="1:4" x14ac:dyDescent="0.2">
      <c r="A1865" s="106">
        <v>40652</v>
      </c>
      <c r="B1865" s="105">
        <f t="shared" si="28"/>
        <v>0.625</v>
      </c>
      <c r="C1865" s="104">
        <v>2.66</v>
      </c>
      <c r="D1865" s="106"/>
    </row>
    <row r="1866" spans="1:4" x14ac:dyDescent="0.2">
      <c r="A1866" s="106">
        <v>40652</v>
      </c>
      <c r="B1866" s="105">
        <f t="shared" si="28"/>
        <v>0.66666666666666696</v>
      </c>
      <c r="C1866" s="104">
        <v>2.62</v>
      </c>
      <c r="D1866" s="106"/>
    </row>
    <row r="1867" spans="1:4" x14ac:dyDescent="0.2">
      <c r="A1867" s="106">
        <v>40652</v>
      </c>
      <c r="B1867" s="105">
        <f t="shared" si="28"/>
        <v>0.70833333333333304</v>
      </c>
      <c r="C1867" s="104">
        <v>2.69</v>
      </c>
      <c r="D1867" s="106"/>
    </row>
    <row r="1868" spans="1:4" x14ac:dyDescent="0.2">
      <c r="A1868" s="106">
        <v>40652</v>
      </c>
      <c r="B1868" s="105">
        <f t="shared" si="28"/>
        <v>0.75</v>
      </c>
      <c r="C1868" s="104">
        <v>3.62</v>
      </c>
      <c r="D1868" s="106"/>
    </row>
    <row r="1869" spans="1:4" x14ac:dyDescent="0.2">
      <c r="A1869" s="106">
        <v>40652</v>
      </c>
      <c r="B1869" s="105">
        <f t="shared" si="28"/>
        <v>0.79166666666666696</v>
      </c>
      <c r="C1869" s="104">
        <v>8.1999999999999993</v>
      </c>
      <c r="D1869" s="106"/>
    </row>
    <row r="1870" spans="1:4" x14ac:dyDescent="0.2">
      <c r="A1870" s="106">
        <v>40652</v>
      </c>
      <c r="B1870" s="105">
        <f t="shared" si="28"/>
        <v>0.83333333333333304</v>
      </c>
      <c r="C1870" s="104">
        <v>7.28</v>
      </c>
      <c r="D1870" s="106"/>
    </row>
    <row r="1871" spans="1:4" x14ac:dyDescent="0.2">
      <c r="A1871" s="106">
        <v>40652</v>
      </c>
      <c r="B1871" s="105">
        <f t="shared" si="28"/>
        <v>0.875</v>
      </c>
      <c r="C1871" s="104">
        <v>8.2799999999999994</v>
      </c>
      <c r="D1871" s="106"/>
    </row>
    <row r="1872" spans="1:4" x14ac:dyDescent="0.2">
      <c r="A1872" s="106">
        <v>40652</v>
      </c>
      <c r="B1872" s="105">
        <f t="shared" si="28"/>
        <v>0.91666666666666696</v>
      </c>
      <c r="C1872" s="104">
        <v>7.39</v>
      </c>
      <c r="D1872" s="106"/>
    </row>
    <row r="1873" spans="1:4" x14ac:dyDescent="0.2">
      <c r="A1873" s="106">
        <v>40652</v>
      </c>
      <c r="B1873" s="105">
        <f t="shared" si="28"/>
        <v>0.95833333333333304</v>
      </c>
      <c r="C1873" s="104">
        <v>9.1199999999999992</v>
      </c>
      <c r="D1873" s="106"/>
    </row>
    <row r="1874" spans="1:4" x14ac:dyDescent="0.2">
      <c r="A1874" s="106">
        <v>40653</v>
      </c>
      <c r="B1874" s="105">
        <f t="shared" si="28"/>
        <v>0</v>
      </c>
      <c r="C1874" s="104">
        <v>9.1999999999999993</v>
      </c>
      <c r="D1874" s="106"/>
    </row>
    <row r="1875" spans="1:4" x14ac:dyDescent="0.2">
      <c r="A1875" s="106">
        <v>40653</v>
      </c>
      <c r="B1875" s="105">
        <f t="shared" si="28"/>
        <v>4.1666666666666664E-2</v>
      </c>
      <c r="C1875" s="104">
        <v>8.32</v>
      </c>
      <c r="D1875" s="106"/>
    </row>
    <row r="1876" spans="1:4" x14ac:dyDescent="0.2">
      <c r="A1876" s="106">
        <v>40653</v>
      </c>
      <c r="B1876" s="105">
        <f t="shared" si="28"/>
        <v>8.3333333333333329E-2</v>
      </c>
      <c r="C1876" s="104">
        <v>7.39</v>
      </c>
      <c r="D1876" s="106"/>
    </row>
    <row r="1877" spans="1:4" x14ac:dyDescent="0.2">
      <c r="A1877" s="106">
        <v>40653</v>
      </c>
      <c r="B1877" s="105">
        <f t="shared" si="28"/>
        <v>0.125</v>
      </c>
      <c r="C1877" s="104">
        <v>10.16</v>
      </c>
      <c r="D1877" s="106"/>
    </row>
    <row r="1878" spans="1:4" x14ac:dyDescent="0.2">
      <c r="A1878" s="106">
        <v>40653</v>
      </c>
      <c r="B1878" s="105">
        <f t="shared" si="28"/>
        <v>0.16666666666666699</v>
      </c>
      <c r="C1878" s="104">
        <v>9.32</v>
      </c>
      <c r="D1878" s="106"/>
    </row>
    <row r="1879" spans="1:4" x14ac:dyDescent="0.2">
      <c r="A1879" s="106">
        <v>40653</v>
      </c>
      <c r="B1879" s="105">
        <f t="shared" si="28"/>
        <v>0.20833333333333301</v>
      </c>
      <c r="C1879" s="104">
        <v>10.24</v>
      </c>
      <c r="D1879" s="106"/>
    </row>
    <row r="1880" spans="1:4" x14ac:dyDescent="0.2">
      <c r="A1880" s="106">
        <v>40653</v>
      </c>
      <c r="B1880" s="105">
        <f t="shared" si="28"/>
        <v>0.25</v>
      </c>
      <c r="C1880" s="104">
        <v>13.94</v>
      </c>
      <c r="D1880" s="106"/>
    </row>
    <row r="1881" spans="1:4" x14ac:dyDescent="0.2">
      <c r="A1881" s="106">
        <v>40653</v>
      </c>
      <c r="B1881" s="105">
        <f t="shared" si="28"/>
        <v>0.29166666666666702</v>
      </c>
      <c r="C1881" s="104">
        <v>17.71</v>
      </c>
      <c r="D1881" s="106"/>
    </row>
    <row r="1882" spans="1:4" x14ac:dyDescent="0.2">
      <c r="A1882" s="106">
        <v>40653</v>
      </c>
      <c r="B1882" s="105">
        <f t="shared" si="28"/>
        <v>0.33333333333333298</v>
      </c>
      <c r="C1882" s="104">
        <v>18.36</v>
      </c>
      <c r="D1882" s="106"/>
    </row>
    <row r="1883" spans="1:4" x14ac:dyDescent="0.2">
      <c r="A1883" s="106">
        <v>40653</v>
      </c>
      <c r="B1883" s="105">
        <f t="shared" ref="B1883:B1946" si="29">B1859</f>
        <v>0.375</v>
      </c>
      <c r="C1883" s="104">
        <v>17.559999999999999</v>
      </c>
      <c r="D1883" s="106"/>
    </row>
    <row r="1884" spans="1:4" x14ac:dyDescent="0.2">
      <c r="A1884" s="106">
        <v>40653</v>
      </c>
      <c r="B1884" s="105">
        <f t="shared" si="29"/>
        <v>0.41666666666666702</v>
      </c>
      <c r="C1884" s="104">
        <v>19.13</v>
      </c>
      <c r="D1884" s="106"/>
    </row>
    <row r="1885" spans="1:4" x14ac:dyDescent="0.2">
      <c r="A1885" s="106">
        <v>40653</v>
      </c>
      <c r="B1885" s="105">
        <f t="shared" si="29"/>
        <v>0.45833333333333298</v>
      </c>
      <c r="C1885" s="104">
        <v>19.940000000000001</v>
      </c>
      <c r="D1885" s="106"/>
    </row>
    <row r="1886" spans="1:4" x14ac:dyDescent="0.2">
      <c r="A1886" s="106">
        <v>40653</v>
      </c>
      <c r="B1886" s="105">
        <f t="shared" si="29"/>
        <v>0.5</v>
      </c>
      <c r="C1886" s="104">
        <v>18.13</v>
      </c>
      <c r="D1886" s="106"/>
    </row>
    <row r="1887" spans="1:4" x14ac:dyDescent="0.2">
      <c r="A1887" s="106">
        <v>40653</v>
      </c>
      <c r="B1887" s="105">
        <f t="shared" si="29"/>
        <v>0.54166666666666696</v>
      </c>
      <c r="C1887" s="104">
        <v>18.059999999999999</v>
      </c>
      <c r="D1887" s="106"/>
    </row>
    <row r="1888" spans="1:4" x14ac:dyDescent="0.2">
      <c r="A1888" s="106">
        <v>40653</v>
      </c>
      <c r="B1888" s="105">
        <f t="shared" si="29"/>
        <v>0.58333333333333304</v>
      </c>
      <c r="C1888" s="104">
        <v>18.02</v>
      </c>
      <c r="D1888" s="106"/>
    </row>
    <row r="1889" spans="1:4" x14ac:dyDescent="0.2">
      <c r="A1889" s="106">
        <v>40653</v>
      </c>
      <c r="B1889" s="105">
        <f t="shared" si="29"/>
        <v>0.625</v>
      </c>
      <c r="C1889" s="104">
        <v>14.32</v>
      </c>
      <c r="D1889" s="106"/>
    </row>
    <row r="1890" spans="1:4" x14ac:dyDescent="0.2">
      <c r="A1890" s="106">
        <v>40653</v>
      </c>
      <c r="B1890" s="105">
        <f t="shared" si="29"/>
        <v>0.66666666666666696</v>
      </c>
      <c r="C1890" s="104">
        <v>18.86</v>
      </c>
      <c r="D1890" s="106"/>
    </row>
    <row r="1891" spans="1:4" x14ac:dyDescent="0.2">
      <c r="A1891" s="106">
        <v>40653</v>
      </c>
      <c r="B1891" s="105">
        <f t="shared" si="29"/>
        <v>0.70833333333333304</v>
      </c>
      <c r="C1891" s="104">
        <v>19.02</v>
      </c>
      <c r="D1891" s="106"/>
    </row>
    <row r="1892" spans="1:4" x14ac:dyDescent="0.2">
      <c r="A1892" s="106">
        <v>40653</v>
      </c>
      <c r="B1892" s="105">
        <f t="shared" si="29"/>
        <v>0.75</v>
      </c>
      <c r="C1892" s="104">
        <v>18.940000000000001</v>
      </c>
      <c r="D1892" s="106"/>
    </row>
    <row r="1893" spans="1:4" x14ac:dyDescent="0.2">
      <c r="A1893" s="106">
        <v>40653</v>
      </c>
      <c r="B1893" s="105">
        <f t="shared" si="29"/>
        <v>0.79166666666666696</v>
      </c>
      <c r="C1893" s="104">
        <v>19.170000000000002</v>
      </c>
      <c r="D1893" s="106"/>
    </row>
    <row r="1894" spans="1:4" x14ac:dyDescent="0.2">
      <c r="A1894" s="106">
        <v>40653</v>
      </c>
      <c r="B1894" s="105">
        <f t="shared" si="29"/>
        <v>0.83333333333333304</v>
      </c>
      <c r="C1894" s="104">
        <v>19.25</v>
      </c>
      <c r="D1894" s="106"/>
    </row>
    <row r="1895" spans="1:4" x14ac:dyDescent="0.2">
      <c r="A1895" s="106">
        <v>40653</v>
      </c>
      <c r="B1895" s="105">
        <f t="shared" si="29"/>
        <v>0.875</v>
      </c>
      <c r="C1895" s="104">
        <v>17.59</v>
      </c>
      <c r="D1895" s="106"/>
    </row>
    <row r="1896" spans="1:4" x14ac:dyDescent="0.2">
      <c r="A1896" s="106">
        <v>40653</v>
      </c>
      <c r="B1896" s="105">
        <f t="shared" si="29"/>
        <v>0.91666666666666696</v>
      </c>
      <c r="C1896" s="104">
        <v>21.48</v>
      </c>
      <c r="D1896" s="106"/>
    </row>
    <row r="1897" spans="1:4" x14ac:dyDescent="0.2">
      <c r="A1897" s="106">
        <v>40653</v>
      </c>
      <c r="B1897" s="105">
        <f t="shared" si="29"/>
        <v>0.95833333333333304</v>
      </c>
      <c r="C1897" s="104">
        <v>23.95</v>
      </c>
      <c r="D1897" s="106"/>
    </row>
    <row r="1898" spans="1:4" x14ac:dyDescent="0.2">
      <c r="A1898" s="106">
        <v>40654</v>
      </c>
      <c r="B1898" s="105">
        <f t="shared" si="29"/>
        <v>0</v>
      </c>
      <c r="C1898" s="104">
        <v>22.06</v>
      </c>
      <c r="D1898" s="106"/>
    </row>
    <row r="1899" spans="1:4" x14ac:dyDescent="0.2">
      <c r="A1899" s="106">
        <v>40654</v>
      </c>
      <c r="B1899" s="105">
        <f t="shared" si="29"/>
        <v>4.1666666666666664E-2</v>
      </c>
      <c r="C1899" s="104">
        <v>23.02</v>
      </c>
      <c r="D1899" s="106"/>
    </row>
    <row r="1900" spans="1:4" x14ac:dyDescent="0.2">
      <c r="A1900" s="106">
        <v>40654</v>
      </c>
      <c r="B1900" s="105">
        <f t="shared" si="29"/>
        <v>8.3333333333333329E-2</v>
      </c>
      <c r="C1900" s="104">
        <v>24.1</v>
      </c>
      <c r="D1900" s="106"/>
    </row>
    <row r="1901" spans="1:4" x14ac:dyDescent="0.2">
      <c r="A1901" s="106">
        <v>40654</v>
      </c>
      <c r="B1901" s="105">
        <f t="shared" si="29"/>
        <v>0.125</v>
      </c>
      <c r="C1901" s="104">
        <v>22.14</v>
      </c>
      <c r="D1901" s="106"/>
    </row>
    <row r="1902" spans="1:4" x14ac:dyDescent="0.2">
      <c r="A1902" s="106">
        <v>40654</v>
      </c>
      <c r="B1902" s="105">
        <f t="shared" si="29"/>
        <v>0.16666666666666699</v>
      </c>
      <c r="C1902" s="104">
        <v>20.29</v>
      </c>
      <c r="D1902" s="106"/>
    </row>
    <row r="1903" spans="1:4" x14ac:dyDescent="0.2">
      <c r="A1903" s="106">
        <v>40654</v>
      </c>
      <c r="B1903" s="105">
        <f t="shared" si="29"/>
        <v>0.20833333333333301</v>
      </c>
      <c r="C1903" s="104">
        <v>22.41</v>
      </c>
      <c r="D1903" s="106"/>
    </row>
    <row r="1904" spans="1:4" x14ac:dyDescent="0.2">
      <c r="A1904" s="106">
        <v>40654</v>
      </c>
      <c r="B1904" s="105">
        <f t="shared" si="29"/>
        <v>0.25</v>
      </c>
      <c r="C1904" s="104">
        <v>22.1</v>
      </c>
      <c r="D1904" s="106"/>
    </row>
    <row r="1905" spans="1:4" x14ac:dyDescent="0.2">
      <c r="A1905" s="106">
        <v>40654</v>
      </c>
      <c r="B1905" s="105">
        <f t="shared" si="29"/>
        <v>0.29166666666666702</v>
      </c>
      <c r="C1905" s="104">
        <v>23.06</v>
      </c>
      <c r="D1905" s="106"/>
    </row>
    <row r="1906" spans="1:4" x14ac:dyDescent="0.2">
      <c r="A1906" s="106">
        <v>40654</v>
      </c>
      <c r="B1906" s="105">
        <f t="shared" si="29"/>
        <v>0.33333333333333298</v>
      </c>
      <c r="C1906" s="104">
        <v>24.1</v>
      </c>
      <c r="D1906" s="106"/>
    </row>
    <row r="1907" spans="1:4" x14ac:dyDescent="0.2">
      <c r="A1907" s="106">
        <v>40654</v>
      </c>
      <c r="B1907" s="105">
        <f t="shared" si="29"/>
        <v>0.375</v>
      </c>
      <c r="C1907" s="104">
        <v>23.75</v>
      </c>
      <c r="D1907" s="106"/>
    </row>
    <row r="1908" spans="1:4" x14ac:dyDescent="0.2">
      <c r="A1908" s="106">
        <v>40654</v>
      </c>
      <c r="B1908" s="105">
        <f t="shared" si="29"/>
        <v>0.41666666666666702</v>
      </c>
      <c r="C1908" s="104">
        <v>24.72</v>
      </c>
      <c r="D1908" s="106"/>
    </row>
    <row r="1909" spans="1:4" x14ac:dyDescent="0.2">
      <c r="A1909" s="106">
        <v>40654</v>
      </c>
      <c r="B1909" s="105">
        <f t="shared" si="29"/>
        <v>0.45833333333333298</v>
      </c>
      <c r="C1909" s="104">
        <v>24.68</v>
      </c>
      <c r="D1909" s="106"/>
    </row>
    <row r="1910" spans="1:4" x14ac:dyDescent="0.2">
      <c r="A1910" s="106">
        <v>40654</v>
      </c>
      <c r="B1910" s="105">
        <f t="shared" si="29"/>
        <v>0.5</v>
      </c>
      <c r="C1910" s="104">
        <v>23.79</v>
      </c>
      <c r="D1910" s="106"/>
    </row>
    <row r="1911" spans="1:4" x14ac:dyDescent="0.2">
      <c r="A1911" s="106">
        <v>40654</v>
      </c>
      <c r="B1911" s="105">
        <f t="shared" si="29"/>
        <v>0.54166666666666696</v>
      </c>
      <c r="C1911" s="104">
        <v>22.41</v>
      </c>
      <c r="D1911" s="106"/>
    </row>
    <row r="1912" spans="1:4" x14ac:dyDescent="0.2">
      <c r="A1912" s="106">
        <v>40654</v>
      </c>
      <c r="B1912" s="105">
        <f t="shared" si="29"/>
        <v>0.58333333333333304</v>
      </c>
      <c r="C1912" s="104">
        <v>23.33</v>
      </c>
      <c r="D1912" s="106"/>
    </row>
    <row r="1913" spans="1:4" x14ac:dyDescent="0.2">
      <c r="A1913" s="106">
        <v>40654</v>
      </c>
      <c r="B1913" s="105">
        <f t="shared" si="29"/>
        <v>0.625</v>
      </c>
      <c r="C1913" s="104">
        <v>21.44</v>
      </c>
      <c r="D1913" s="106"/>
    </row>
    <row r="1914" spans="1:4" x14ac:dyDescent="0.2">
      <c r="A1914" s="106">
        <v>40654</v>
      </c>
      <c r="B1914" s="105">
        <f t="shared" si="29"/>
        <v>0.66666666666666696</v>
      </c>
      <c r="C1914" s="104">
        <v>22.41</v>
      </c>
      <c r="D1914" s="106"/>
    </row>
    <row r="1915" spans="1:4" x14ac:dyDescent="0.2">
      <c r="A1915" s="106">
        <v>40654</v>
      </c>
      <c r="B1915" s="105">
        <f t="shared" si="29"/>
        <v>0.70833333333333304</v>
      </c>
      <c r="C1915" s="104">
        <v>21.6</v>
      </c>
      <c r="D1915" s="106"/>
    </row>
    <row r="1916" spans="1:4" x14ac:dyDescent="0.2">
      <c r="A1916" s="106">
        <v>40654</v>
      </c>
      <c r="B1916" s="105">
        <f t="shared" si="29"/>
        <v>0.75</v>
      </c>
      <c r="C1916" s="104">
        <v>19.98</v>
      </c>
      <c r="D1916" s="106"/>
    </row>
    <row r="1917" spans="1:4" x14ac:dyDescent="0.2">
      <c r="A1917" s="106">
        <v>40654</v>
      </c>
      <c r="B1917" s="105">
        <f t="shared" si="29"/>
        <v>0.79166666666666696</v>
      </c>
      <c r="C1917" s="104">
        <v>19.059999999999999</v>
      </c>
      <c r="D1917" s="106"/>
    </row>
    <row r="1918" spans="1:4" x14ac:dyDescent="0.2">
      <c r="A1918" s="106">
        <v>40654</v>
      </c>
      <c r="B1918" s="105">
        <f t="shared" si="29"/>
        <v>0.83333333333333304</v>
      </c>
      <c r="C1918" s="104">
        <v>20.170000000000002</v>
      </c>
      <c r="D1918" s="106"/>
    </row>
    <row r="1919" spans="1:4" x14ac:dyDescent="0.2">
      <c r="A1919" s="106">
        <v>40654</v>
      </c>
      <c r="B1919" s="105">
        <f t="shared" si="29"/>
        <v>0.875</v>
      </c>
      <c r="C1919" s="104">
        <v>19.25</v>
      </c>
      <c r="D1919" s="106"/>
    </row>
    <row r="1920" spans="1:4" x14ac:dyDescent="0.2">
      <c r="A1920" s="106">
        <v>40654</v>
      </c>
      <c r="B1920" s="105">
        <f t="shared" si="29"/>
        <v>0.91666666666666696</v>
      </c>
      <c r="C1920" s="104">
        <v>19.29</v>
      </c>
      <c r="D1920" s="106"/>
    </row>
    <row r="1921" spans="1:4" x14ac:dyDescent="0.2">
      <c r="A1921" s="106">
        <v>40654</v>
      </c>
      <c r="B1921" s="105">
        <f t="shared" si="29"/>
        <v>0.95833333333333304</v>
      </c>
      <c r="C1921" s="104">
        <v>18.29</v>
      </c>
      <c r="D1921" s="106"/>
    </row>
    <row r="1922" spans="1:4" x14ac:dyDescent="0.2">
      <c r="A1922" s="106">
        <v>40655</v>
      </c>
      <c r="B1922" s="105">
        <f t="shared" si="29"/>
        <v>0</v>
      </c>
      <c r="C1922" s="104">
        <v>19.29</v>
      </c>
      <c r="D1922" s="106"/>
    </row>
    <row r="1923" spans="1:4" x14ac:dyDescent="0.2">
      <c r="A1923" s="106">
        <v>40655</v>
      </c>
      <c r="B1923" s="105">
        <f t="shared" si="29"/>
        <v>4.1666666666666664E-2</v>
      </c>
      <c r="C1923" s="104">
        <v>19.29</v>
      </c>
      <c r="D1923" s="106"/>
    </row>
    <row r="1924" spans="1:4" x14ac:dyDescent="0.2">
      <c r="A1924" s="106">
        <v>40655</v>
      </c>
      <c r="B1924" s="105">
        <f t="shared" si="29"/>
        <v>8.3333333333333329E-2</v>
      </c>
      <c r="C1924" s="104">
        <v>18.399999999999999</v>
      </c>
      <c r="D1924" s="106"/>
    </row>
    <row r="1925" spans="1:4" x14ac:dyDescent="0.2">
      <c r="A1925" s="106">
        <v>40655</v>
      </c>
      <c r="B1925" s="105">
        <f t="shared" si="29"/>
        <v>0.125</v>
      </c>
      <c r="C1925" s="104">
        <v>19.21</v>
      </c>
      <c r="D1925" s="106"/>
    </row>
    <row r="1926" spans="1:4" x14ac:dyDescent="0.2">
      <c r="A1926" s="106">
        <v>40655</v>
      </c>
      <c r="B1926" s="105">
        <f t="shared" si="29"/>
        <v>0.16666666666666699</v>
      </c>
      <c r="C1926" s="104">
        <v>19.329999999999998</v>
      </c>
      <c r="D1926" s="106"/>
    </row>
    <row r="1927" spans="1:4" x14ac:dyDescent="0.2">
      <c r="A1927" s="106">
        <v>40655</v>
      </c>
      <c r="B1927" s="105">
        <f t="shared" si="29"/>
        <v>0.20833333333333301</v>
      </c>
      <c r="C1927" s="104">
        <v>19.48</v>
      </c>
      <c r="D1927" s="106"/>
    </row>
    <row r="1928" spans="1:4" x14ac:dyDescent="0.2">
      <c r="A1928" s="106">
        <v>40655</v>
      </c>
      <c r="B1928" s="105">
        <f t="shared" si="29"/>
        <v>0.25</v>
      </c>
      <c r="C1928" s="104">
        <v>19.37</v>
      </c>
      <c r="D1928" s="106"/>
    </row>
    <row r="1929" spans="1:4" x14ac:dyDescent="0.2">
      <c r="A1929" s="106">
        <v>40655</v>
      </c>
      <c r="B1929" s="105">
        <f t="shared" si="29"/>
        <v>0.29166666666666702</v>
      </c>
      <c r="C1929" s="104">
        <v>20.25</v>
      </c>
      <c r="D1929" s="106"/>
    </row>
    <row r="1930" spans="1:4" x14ac:dyDescent="0.2">
      <c r="A1930" s="106">
        <v>40655</v>
      </c>
      <c r="B1930" s="105">
        <f t="shared" si="29"/>
        <v>0.33333333333333298</v>
      </c>
      <c r="C1930" s="104">
        <v>21.18</v>
      </c>
      <c r="D1930" s="106"/>
    </row>
    <row r="1931" spans="1:4" x14ac:dyDescent="0.2">
      <c r="A1931" s="106">
        <v>40655</v>
      </c>
      <c r="B1931" s="105">
        <f t="shared" si="29"/>
        <v>0.375</v>
      </c>
      <c r="C1931" s="104">
        <v>20.14</v>
      </c>
      <c r="D1931" s="106"/>
    </row>
    <row r="1932" spans="1:4" x14ac:dyDescent="0.2">
      <c r="A1932" s="106">
        <v>40655</v>
      </c>
      <c r="B1932" s="105">
        <f t="shared" si="29"/>
        <v>0.41666666666666702</v>
      </c>
      <c r="C1932" s="104">
        <v>18.13</v>
      </c>
      <c r="D1932" s="106"/>
    </row>
    <row r="1933" spans="1:4" x14ac:dyDescent="0.2">
      <c r="A1933" s="106">
        <v>40655</v>
      </c>
      <c r="B1933" s="105">
        <f t="shared" si="29"/>
        <v>0.45833333333333298</v>
      </c>
      <c r="C1933" s="104">
        <v>19.059999999999999</v>
      </c>
      <c r="D1933" s="106"/>
    </row>
    <row r="1934" spans="1:4" x14ac:dyDescent="0.2">
      <c r="A1934" s="106">
        <v>40655</v>
      </c>
      <c r="B1934" s="105">
        <f t="shared" si="29"/>
        <v>0.5</v>
      </c>
      <c r="C1934" s="104">
        <v>17.09</v>
      </c>
      <c r="D1934" s="106"/>
    </row>
    <row r="1935" spans="1:4" x14ac:dyDescent="0.2">
      <c r="A1935" s="106">
        <v>40655</v>
      </c>
      <c r="B1935" s="105">
        <f t="shared" si="29"/>
        <v>0.54166666666666696</v>
      </c>
      <c r="C1935" s="104">
        <v>18.86</v>
      </c>
      <c r="D1935" s="106"/>
    </row>
    <row r="1936" spans="1:4" x14ac:dyDescent="0.2">
      <c r="A1936" s="106">
        <v>40655</v>
      </c>
      <c r="B1936" s="105">
        <f t="shared" si="29"/>
        <v>0.58333333333333304</v>
      </c>
      <c r="C1936" s="104">
        <v>18.899999999999999</v>
      </c>
      <c r="D1936" s="106"/>
    </row>
    <row r="1937" spans="1:4" x14ac:dyDescent="0.2">
      <c r="A1937" s="106">
        <v>40655</v>
      </c>
      <c r="B1937" s="105">
        <f t="shared" si="29"/>
        <v>0.625</v>
      </c>
      <c r="C1937" s="104">
        <v>18.829999999999998</v>
      </c>
      <c r="D1937" s="106"/>
    </row>
    <row r="1938" spans="1:4" x14ac:dyDescent="0.2">
      <c r="A1938" s="106">
        <v>40655</v>
      </c>
      <c r="B1938" s="105">
        <f t="shared" si="29"/>
        <v>0.66666666666666696</v>
      </c>
      <c r="C1938" s="104">
        <v>18.829999999999998</v>
      </c>
      <c r="D1938" s="106"/>
    </row>
    <row r="1939" spans="1:4" x14ac:dyDescent="0.2">
      <c r="A1939" s="106">
        <v>40655</v>
      </c>
      <c r="B1939" s="105">
        <f t="shared" si="29"/>
        <v>0.70833333333333304</v>
      </c>
      <c r="C1939" s="104">
        <v>19.02</v>
      </c>
      <c r="D1939" s="106"/>
    </row>
    <row r="1940" spans="1:4" x14ac:dyDescent="0.2">
      <c r="A1940" s="106">
        <v>40655</v>
      </c>
      <c r="B1940" s="105">
        <f t="shared" si="29"/>
        <v>0.75</v>
      </c>
      <c r="C1940" s="104">
        <v>17.98</v>
      </c>
      <c r="D1940" s="106"/>
    </row>
    <row r="1941" spans="1:4" x14ac:dyDescent="0.2">
      <c r="A1941" s="106">
        <v>40655</v>
      </c>
      <c r="B1941" s="105">
        <f t="shared" si="29"/>
        <v>0.79166666666666696</v>
      </c>
      <c r="C1941" s="104">
        <v>19.13</v>
      </c>
      <c r="D1941" s="106"/>
    </row>
    <row r="1942" spans="1:4" x14ac:dyDescent="0.2">
      <c r="A1942" s="106">
        <v>40655</v>
      </c>
      <c r="B1942" s="105">
        <f t="shared" si="29"/>
        <v>0.83333333333333304</v>
      </c>
      <c r="C1942" s="104">
        <v>20.100000000000001</v>
      </c>
      <c r="D1942" s="106"/>
    </row>
    <row r="1943" spans="1:4" x14ac:dyDescent="0.2">
      <c r="A1943" s="106">
        <v>40655</v>
      </c>
      <c r="B1943" s="105">
        <f t="shared" si="29"/>
        <v>0.875</v>
      </c>
      <c r="C1943" s="104">
        <v>19.170000000000002</v>
      </c>
      <c r="D1943" s="106"/>
    </row>
    <row r="1944" spans="1:4" x14ac:dyDescent="0.2">
      <c r="A1944" s="106">
        <v>40655</v>
      </c>
      <c r="B1944" s="105">
        <f t="shared" si="29"/>
        <v>0.91666666666666696</v>
      </c>
      <c r="C1944" s="104">
        <v>21.06</v>
      </c>
      <c r="D1944" s="106"/>
    </row>
    <row r="1945" spans="1:4" x14ac:dyDescent="0.2">
      <c r="A1945" s="106">
        <v>40655</v>
      </c>
      <c r="B1945" s="105">
        <f t="shared" si="29"/>
        <v>0.95833333333333304</v>
      </c>
      <c r="C1945" s="104">
        <v>20.02</v>
      </c>
      <c r="D1945" s="106"/>
    </row>
    <row r="1946" spans="1:4" x14ac:dyDescent="0.2">
      <c r="A1946" s="106">
        <v>40656</v>
      </c>
      <c r="B1946" s="105">
        <f t="shared" si="29"/>
        <v>0</v>
      </c>
      <c r="C1946" s="104">
        <v>20.14</v>
      </c>
      <c r="D1946" s="106"/>
    </row>
    <row r="1947" spans="1:4" x14ac:dyDescent="0.2">
      <c r="A1947" s="106">
        <v>40656</v>
      </c>
      <c r="B1947" s="105">
        <f t="shared" ref="B1947:B2010" si="30">B1923</f>
        <v>4.1666666666666664E-2</v>
      </c>
      <c r="C1947" s="104">
        <v>20.100000000000001</v>
      </c>
      <c r="D1947" s="106"/>
    </row>
    <row r="1948" spans="1:4" x14ac:dyDescent="0.2">
      <c r="A1948" s="106">
        <v>40656</v>
      </c>
      <c r="B1948" s="105">
        <f t="shared" si="30"/>
        <v>8.3333333333333329E-2</v>
      </c>
      <c r="C1948" s="104">
        <v>20.14</v>
      </c>
      <c r="D1948" s="106"/>
    </row>
    <row r="1949" spans="1:4" x14ac:dyDescent="0.2">
      <c r="A1949" s="106">
        <v>40656</v>
      </c>
      <c r="B1949" s="105">
        <f t="shared" si="30"/>
        <v>0.125</v>
      </c>
      <c r="C1949" s="104">
        <v>22.75</v>
      </c>
      <c r="D1949" s="106"/>
    </row>
    <row r="1950" spans="1:4" x14ac:dyDescent="0.2">
      <c r="A1950" s="106">
        <v>40656</v>
      </c>
      <c r="B1950" s="105">
        <f t="shared" si="30"/>
        <v>0.16666666666666699</v>
      </c>
      <c r="C1950" s="104">
        <v>21.95</v>
      </c>
      <c r="D1950" s="106"/>
    </row>
    <row r="1951" spans="1:4" x14ac:dyDescent="0.2">
      <c r="A1951" s="106">
        <v>40656</v>
      </c>
      <c r="B1951" s="105">
        <f t="shared" si="30"/>
        <v>0.20833333333333301</v>
      </c>
      <c r="C1951" s="104">
        <v>25.8</v>
      </c>
      <c r="D1951" s="106"/>
    </row>
    <row r="1952" spans="1:4" x14ac:dyDescent="0.2">
      <c r="A1952" s="106">
        <v>40656</v>
      </c>
      <c r="B1952" s="105">
        <f t="shared" si="30"/>
        <v>0.25</v>
      </c>
      <c r="C1952" s="104">
        <v>23.1</v>
      </c>
      <c r="D1952" s="106"/>
    </row>
    <row r="1953" spans="1:4" x14ac:dyDescent="0.2">
      <c r="A1953" s="106">
        <v>40656</v>
      </c>
      <c r="B1953" s="105">
        <f t="shared" si="30"/>
        <v>0.29166666666666702</v>
      </c>
      <c r="C1953" s="104">
        <v>23.22</v>
      </c>
      <c r="D1953" s="106"/>
    </row>
    <row r="1954" spans="1:4" x14ac:dyDescent="0.2">
      <c r="A1954" s="106">
        <v>40656</v>
      </c>
      <c r="B1954" s="105">
        <f t="shared" si="30"/>
        <v>0.33333333333333298</v>
      </c>
      <c r="C1954" s="104">
        <v>23.1</v>
      </c>
      <c r="D1954" s="106"/>
    </row>
    <row r="1955" spans="1:4" x14ac:dyDescent="0.2">
      <c r="A1955" s="106">
        <v>40656</v>
      </c>
      <c r="B1955" s="105">
        <f t="shared" si="30"/>
        <v>0.375</v>
      </c>
      <c r="C1955" s="104">
        <v>23.91</v>
      </c>
      <c r="D1955" s="106"/>
    </row>
    <row r="1956" spans="1:4" x14ac:dyDescent="0.2">
      <c r="A1956" s="106">
        <v>40656</v>
      </c>
      <c r="B1956" s="105">
        <f t="shared" si="30"/>
        <v>0.41666666666666702</v>
      </c>
      <c r="C1956" s="104">
        <v>23.45</v>
      </c>
      <c r="D1956" s="106"/>
    </row>
    <row r="1957" spans="1:4" x14ac:dyDescent="0.2">
      <c r="A1957" s="106">
        <v>40656</v>
      </c>
      <c r="B1957" s="105">
        <f t="shared" si="30"/>
        <v>0.45833333333333298</v>
      </c>
      <c r="C1957" s="104">
        <v>21.02</v>
      </c>
      <c r="D1957" s="106"/>
    </row>
    <row r="1958" spans="1:4" x14ac:dyDescent="0.2">
      <c r="A1958" s="106">
        <v>40656</v>
      </c>
      <c r="B1958" s="105">
        <f t="shared" si="30"/>
        <v>0.5</v>
      </c>
      <c r="C1958" s="104">
        <v>19.79</v>
      </c>
      <c r="D1958" s="106"/>
    </row>
    <row r="1959" spans="1:4" x14ac:dyDescent="0.2">
      <c r="A1959" s="106">
        <v>40656</v>
      </c>
      <c r="B1959" s="105">
        <f t="shared" si="30"/>
        <v>0.54166666666666696</v>
      </c>
      <c r="C1959" s="104">
        <v>17.899999999999999</v>
      </c>
      <c r="D1959" s="106"/>
    </row>
    <row r="1960" spans="1:4" x14ac:dyDescent="0.2">
      <c r="A1960" s="106">
        <v>40656</v>
      </c>
      <c r="B1960" s="105">
        <f t="shared" si="30"/>
        <v>0.58333333333333304</v>
      </c>
      <c r="C1960" s="104">
        <v>16.170000000000002</v>
      </c>
      <c r="D1960" s="106"/>
    </row>
    <row r="1961" spans="1:4" x14ac:dyDescent="0.2">
      <c r="A1961" s="106">
        <v>40656</v>
      </c>
      <c r="B1961" s="105">
        <f t="shared" si="30"/>
        <v>0.625</v>
      </c>
      <c r="C1961" s="104">
        <v>17.86</v>
      </c>
      <c r="D1961" s="106"/>
    </row>
    <row r="1962" spans="1:4" x14ac:dyDescent="0.2">
      <c r="A1962" s="106">
        <v>40656</v>
      </c>
      <c r="B1962" s="105">
        <f t="shared" si="30"/>
        <v>0.66666666666666696</v>
      </c>
      <c r="C1962" s="104">
        <v>19.670000000000002</v>
      </c>
      <c r="D1962" s="106"/>
    </row>
    <row r="1963" spans="1:4" x14ac:dyDescent="0.2">
      <c r="A1963" s="106">
        <v>40656</v>
      </c>
      <c r="B1963" s="105">
        <f t="shared" si="30"/>
        <v>0.70833333333333304</v>
      </c>
      <c r="C1963" s="104">
        <v>23.37</v>
      </c>
      <c r="D1963" s="106"/>
    </row>
    <row r="1964" spans="1:4" x14ac:dyDescent="0.2">
      <c r="A1964" s="106">
        <v>40656</v>
      </c>
      <c r="B1964" s="105">
        <f t="shared" si="30"/>
        <v>0.75</v>
      </c>
      <c r="C1964" s="104">
        <v>23.48</v>
      </c>
      <c r="D1964" s="106"/>
    </row>
    <row r="1965" spans="1:4" x14ac:dyDescent="0.2">
      <c r="A1965" s="106">
        <v>40656</v>
      </c>
      <c r="B1965" s="105">
        <f t="shared" si="30"/>
        <v>0.79166666666666696</v>
      </c>
      <c r="C1965" s="104">
        <v>22.64</v>
      </c>
      <c r="D1965" s="106"/>
    </row>
    <row r="1966" spans="1:4" x14ac:dyDescent="0.2">
      <c r="A1966" s="106">
        <v>40656</v>
      </c>
      <c r="B1966" s="105">
        <f t="shared" si="30"/>
        <v>0.83333333333333304</v>
      </c>
      <c r="C1966" s="104">
        <v>23.64</v>
      </c>
      <c r="D1966" s="106"/>
    </row>
    <row r="1967" spans="1:4" x14ac:dyDescent="0.2">
      <c r="A1967" s="106">
        <v>40656</v>
      </c>
      <c r="B1967" s="105">
        <f t="shared" si="30"/>
        <v>0.875</v>
      </c>
      <c r="C1967" s="104">
        <v>23.56</v>
      </c>
      <c r="D1967" s="106"/>
    </row>
    <row r="1968" spans="1:4" x14ac:dyDescent="0.2">
      <c r="A1968" s="106">
        <v>40656</v>
      </c>
      <c r="B1968" s="105">
        <f t="shared" si="30"/>
        <v>0.91666666666666696</v>
      </c>
      <c r="C1968" s="104">
        <v>24.52</v>
      </c>
      <c r="D1968" s="106"/>
    </row>
    <row r="1969" spans="1:4" x14ac:dyDescent="0.2">
      <c r="A1969" s="106">
        <v>40656</v>
      </c>
      <c r="B1969" s="105">
        <f t="shared" si="30"/>
        <v>0.95833333333333304</v>
      </c>
      <c r="C1969" s="104">
        <v>19.13</v>
      </c>
      <c r="D1969" s="106"/>
    </row>
    <row r="1970" spans="1:4" x14ac:dyDescent="0.2">
      <c r="A1970" s="106">
        <v>40657</v>
      </c>
      <c r="B1970" s="105">
        <f t="shared" si="30"/>
        <v>0</v>
      </c>
      <c r="C1970" s="104">
        <v>22.75</v>
      </c>
      <c r="D1970" s="106"/>
    </row>
    <row r="1971" spans="1:4" x14ac:dyDescent="0.2">
      <c r="A1971" s="106">
        <v>40657</v>
      </c>
      <c r="B1971" s="105">
        <f t="shared" si="30"/>
        <v>4.1666666666666664E-2</v>
      </c>
      <c r="C1971" s="104">
        <v>22.87</v>
      </c>
      <c r="D1971" s="106"/>
    </row>
    <row r="1972" spans="1:4" x14ac:dyDescent="0.2">
      <c r="A1972" s="106">
        <v>40657</v>
      </c>
      <c r="B1972" s="105">
        <f t="shared" si="30"/>
        <v>8.3333333333333329E-2</v>
      </c>
      <c r="C1972" s="104">
        <v>22.83</v>
      </c>
      <c r="D1972" s="106"/>
    </row>
    <row r="1973" spans="1:4" x14ac:dyDescent="0.2">
      <c r="A1973" s="106">
        <v>40657</v>
      </c>
      <c r="B1973" s="105">
        <f t="shared" si="30"/>
        <v>0.125</v>
      </c>
      <c r="C1973" s="104">
        <v>22.64</v>
      </c>
      <c r="D1973" s="106"/>
    </row>
    <row r="1974" spans="1:4" x14ac:dyDescent="0.2">
      <c r="A1974" s="106">
        <v>40657</v>
      </c>
      <c r="B1974" s="105">
        <f t="shared" si="30"/>
        <v>0.16666666666666699</v>
      </c>
      <c r="C1974" s="104">
        <v>19.899999999999999</v>
      </c>
      <c r="D1974" s="106"/>
    </row>
    <row r="1975" spans="1:4" x14ac:dyDescent="0.2">
      <c r="A1975" s="106">
        <v>40657</v>
      </c>
      <c r="B1975" s="105">
        <f t="shared" si="30"/>
        <v>0.20833333333333301</v>
      </c>
      <c r="C1975" s="104">
        <v>20.79</v>
      </c>
      <c r="D1975" s="106"/>
    </row>
    <row r="1976" spans="1:4" x14ac:dyDescent="0.2">
      <c r="A1976" s="106">
        <v>40657</v>
      </c>
      <c r="B1976" s="105">
        <f t="shared" si="30"/>
        <v>0.25</v>
      </c>
      <c r="C1976" s="104">
        <v>19.940000000000001</v>
      </c>
      <c r="D1976" s="106"/>
    </row>
    <row r="1977" spans="1:4" x14ac:dyDescent="0.2">
      <c r="A1977" s="106">
        <v>40657</v>
      </c>
      <c r="B1977" s="105">
        <f t="shared" si="30"/>
        <v>0.29166666666666702</v>
      </c>
      <c r="C1977" s="104">
        <v>20.02</v>
      </c>
      <c r="D1977" s="106"/>
    </row>
    <row r="1978" spans="1:4" x14ac:dyDescent="0.2">
      <c r="A1978" s="106">
        <v>40657</v>
      </c>
      <c r="B1978" s="105">
        <f t="shared" si="30"/>
        <v>0.33333333333333298</v>
      </c>
      <c r="C1978" s="104">
        <v>20.79</v>
      </c>
      <c r="D1978" s="106"/>
    </row>
    <row r="1979" spans="1:4" x14ac:dyDescent="0.2">
      <c r="A1979" s="106">
        <v>40657</v>
      </c>
      <c r="B1979" s="105">
        <f t="shared" si="30"/>
        <v>0.375</v>
      </c>
      <c r="C1979" s="104">
        <v>14.67</v>
      </c>
      <c r="D1979" s="106"/>
    </row>
    <row r="1980" spans="1:4" x14ac:dyDescent="0.2">
      <c r="A1980" s="106">
        <v>40657</v>
      </c>
      <c r="B1980" s="105">
        <f t="shared" si="30"/>
        <v>0.41666666666666702</v>
      </c>
      <c r="C1980" s="104">
        <v>12.97</v>
      </c>
      <c r="D1980" s="106"/>
    </row>
    <row r="1981" spans="1:4" x14ac:dyDescent="0.2">
      <c r="A1981" s="106">
        <v>40657</v>
      </c>
      <c r="B1981" s="105">
        <f t="shared" si="30"/>
        <v>0.45833333333333298</v>
      </c>
      <c r="C1981" s="104">
        <v>9.16</v>
      </c>
      <c r="D1981" s="106"/>
    </row>
    <row r="1982" spans="1:4" x14ac:dyDescent="0.2">
      <c r="A1982" s="106">
        <v>40657</v>
      </c>
      <c r="B1982" s="105">
        <f t="shared" si="30"/>
        <v>0.5</v>
      </c>
      <c r="C1982" s="104">
        <v>10.16</v>
      </c>
      <c r="D1982" s="106"/>
    </row>
    <row r="1983" spans="1:4" x14ac:dyDescent="0.2">
      <c r="A1983" s="106">
        <v>40657</v>
      </c>
      <c r="B1983" s="105">
        <f t="shared" si="30"/>
        <v>0.54166666666666696</v>
      </c>
      <c r="C1983" s="104">
        <v>7.39</v>
      </c>
      <c r="D1983" s="106"/>
    </row>
    <row r="1984" spans="1:4" x14ac:dyDescent="0.2">
      <c r="A1984" s="106">
        <v>40657</v>
      </c>
      <c r="B1984" s="105">
        <f t="shared" si="30"/>
        <v>0.58333333333333304</v>
      </c>
      <c r="C1984" s="104">
        <v>7.32</v>
      </c>
      <c r="D1984" s="106"/>
    </row>
    <row r="1985" spans="1:4" x14ac:dyDescent="0.2">
      <c r="A1985" s="106">
        <v>40657</v>
      </c>
      <c r="B1985" s="105">
        <f t="shared" si="30"/>
        <v>0.625</v>
      </c>
      <c r="C1985" s="104">
        <v>6.43</v>
      </c>
      <c r="D1985" s="106"/>
    </row>
    <row r="1986" spans="1:4" x14ac:dyDescent="0.2">
      <c r="A1986" s="106">
        <v>40657</v>
      </c>
      <c r="B1986" s="105">
        <f t="shared" si="30"/>
        <v>0.66666666666666696</v>
      </c>
      <c r="C1986" s="104">
        <v>6.39</v>
      </c>
      <c r="D1986" s="106"/>
    </row>
    <row r="1987" spans="1:4" x14ac:dyDescent="0.2">
      <c r="A1987" s="106">
        <v>40657</v>
      </c>
      <c r="B1987" s="105">
        <f t="shared" si="30"/>
        <v>0.70833333333333304</v>
      </c>
      <c r="C1987" s="104">
        <v>6.43</v>
      </c>
      <c r="D1987" s="106"/>
    </row>
    <row r="1988" spans="1:4" x14ac:dyDescent="0.2">
      <c r="A1988" s="106">
        <v>40657</v>
      </c>
      <c r="B1988" s="105">
        <f t="shared" si="30"/>
        <v>0.75</v>
      </c>
      <c r="C1988" s="104">
        <v>5.51</v>
      </c>
      <c r="D1988" s="106"/>
    </row>
    <row r="1989" spans="1:4" x14ac:dyDescent="0.2">
      <c r="A1989" s="106">
        <v>40657</v>
      </c>
      <c r="B1989" s="105">
        <f t="shared" si="30"/>
        <v>0.79166666666666696</v>
      </c>
      <c r="C1989" s="104">
        <v>6.39</v>
      </c>
      <c r="D1989" s="106"/>
    </row>
    <row r="1990" spans="1:4" x14ac:dyDescent="0.2">
      <c r="A1990" s="106">
        <v>40657</v>
      </c>
      <c r="B1990" s="105">
        <f t="shared" si="30"/>
        <v>0.83333333333333304</v>
      </c>
      <c r="C1990" s="104">
        <v>5.51</v>
      </c>
      <c r="D1990" s="106"/>
    </row>
    <row r="1991" spans="1:4" x14ac:dyDescent="0.2">
      <c r="A1991" s="106">
        <v>40657</v>
      </c>
      <c r="B1991" s="105">
        <f t="shared" si="30"/>
        <v>0.875</v>
      </c>
      <c r="C1991" s="104">
        <v>5.51</v>
      </c>
      <c r="D1991" s="106"/>
    </row>
    <row r="1992" spans="1:4" x14ac:dyDescent="0.2">
      <c r="A1992" s="106">
        <v>40657</v>
      </c>
      <c r="B1992" s="105">
        <f t="shared" si="30"/>
        <v>0.91666666666666696</v>
      </c>
      <c r="C1992" s="104">
        <v>5.47</v>
      </c>
      <c r="D1992" s="106"/>
    </row>
    <row r="1993" spans="1:4" x14ac:dyDescent="0.2">
      <c r="A1993" s="106">
        <v>40657</v>
      </c>
      <c r="B1993" s="105">
        <f t="shared" si="30"/>
        <v>0.95833333333333304</v>
      </c>
      <c r="C1993" s="104">
        <v>4.62</v>
      </c>
      <c r="D1993" s="106"/>
    </row>
    <row r="1994" spans="1:4" x14ac:dyDescent="0.2">
      <c r="A1994" s="106">
        <v>40658</v>
      </c>
      <c r="B1994" s="105">
        <f t="shared" si="30"/>
        <v>0</v>
      </c>
      <c r="C1994" s="104">
        <v>3.66</v>
      </c>
      <c r="D1994" s="106"/>
    </row>
    <row r="1995" spans="1:4" x14ac:dyDescent="0.2">
      <c r="A1995" s="106">
        <v>40658</v>
      </c>
      <c r="B1995" s="105">
        <f t="shared" si="30"/>
        <v>4.1666666666666664E-2</v>
      </c>
      <c r="C1995" s="104">
        <v>4.58</v>
      </c>
      <c r="D1995" s="106"/>
    </row>
    <row r="1996" spans="1:4" x14ac:dyDescent="0.2">
      <c r="A1996" s="106">
        <v>40658</v>
      </c>
      <c r="B1996" s="105">
        <f t="shared" si="30"/>
        <v>8.3333333333333329E-2</v>
      </c>
      <c r="C1996" s="104">
        <v>4.62</v>
      </c>
      <c r="D1996" s="106"/>
    </row>
    <row r="1997" spans="1:4" x14ac:dyDescent="0.2">
      <c r="A1997" s="106">
        <v>40658</v>
      </c>
      <c r="B1997" s="105">
        <f t="shared" si="30"/>
        <v>0.125</v>
      </c>
      <c r="C1997" s="104">
        <v>4.58</v>
      </c>
      <c r="D1997" s="106"/>
    </row>
    <row r="1998" spans="1:4" x14ac:dyDescent="0.2">
      <c r="A1998" s="106">
        <v>40658</v>
      </c>
      <c r="B1998" s="105">
        <f t="shared" si="30"/>
        <v>0.16666666666666699</v>
      </c>
      <c r="C1998" s="104">
        <v>4.58</v>
      </c>
      <c r="D1998" s="106"/>
    </row>
    <row r="1999" spans="1:4" x14ac:dyDescent="0.2">
      <c r="A1999" s="106">
        <v>40658</v>
      </c>
      <c r="B1999" s="105">
        <f t="shared" si="30"/>
        <v>0.20833333333333301</v>
      </c>
      <c r="C1999" s="104">
        <v>3.66</v>
      </c>
      <c r="D1999" s="106"/>
    </row>
    <row r="2000" spans="1:4" x14ac:dyDescent="0.2">
      <c r="A2000" s="106">
        <v>40658</v>
      </c>
      <c r="B2000" s="105">
        <f t="shared" si="30"/>
        <v>0.25</v>
      </c>
      <c r="C2000" s="104">
        <v>4.62</v>
      </c>
      <c r="D2000" s="106"/>
    </row>
    <row r="2001" spans="1:4" x14ac:dyDescent="0.2">
      <c r="A2001" s="106">
        <v>40658</v>
      </c>
      <c r="B2001" s="105">
        <f t="shared" si="30"/>
        <v>0.29166666666666702</v>
      </c>
      <c r="C2001" s="104">
        <v>4.62</v>
      </c>
      <c r="D2001" s="106"/>
    </row>
    <row r="2002" spans="1:4" x14ac:dyDescent="0.2">
      <c r="A2002" s="106">
        <v>40658</v>
      </c>
      <c r="B2002" s="105">
        <f t="shared" si="30"/>
        <v>0.33333333333333298</v>
      </c>
      <c r="C2002" s="104">
        <v>4.62</v>
      </c>
      <c r="D2002" s="106"/>
    </row>
    <row r="2003" spans="1:4" x14ac:dyDescent="0.2">
      <c r="A2003" s="106">
        <v>40658</v>
      </c>
      <c r="B2003" s="105">
        <f t="shared" si="30"/>
        <v>0.375</v>
      </c>
      <c r="C2003" s="104">
        <v>4.62</v>
      </c>
      <c r="D2003" s="106"/>
    </row>
    <row r="2004" spans="1:4" x14ac:dyDescent="0.2">
      <c r="A2004" s="106">
        <v>40658</v>
      </c>
      <c r="B2004" s="105">
        <f t="shared" si="30"/>
        <v>0.41666666666666702</v>
      </c>
      <c r="C2004" s="104">
        <v>4.62</v>
      </c>
      <c r="D2004" s="106"/>
    </row>
    <row r="2005" spans="1:4" x14ac:dyDescent="0.2">
      <c r="A2005" s="106">
        <v>40658</v>
      </c>
      <c r="B2005" s="105">
        <f t="shared" si="30"/>
        <v>0.45833333333333298</v>
      </c>
      <c r="C2005" s="104">
        <v>4.62</v>
      </c>
      <c r="D2005" s="106"/>
    </row>
    <row r="2006" spans="1:4" x14ac:dyDescent="0.2">
      <c r="A2006" s="106">
        <v>40658</v>
      </c>
      <c r="B2006" s="105">
        <f t="shared" si="30"/>
        <v>0.5</v>
      </c>
      <c r="C2006" s="104">
        <v>4.62</v>
      </c>
      <c r="D2006" s="106"/>
    </row>
    <row r="2007" spans="1:4" x14ac:dyDescent="0.2">
      <c r="A2007" s="106">
        <v>40658</v>
      </c>
      <c r="B2007" s="105">
        <f t="shared" si="30"/>
        <v>0.54166666666666696</v>
      </c>
      <c r="C2007" s="104">
        <v>4.62</v>
      </c>
      <c r="D2007" s="106"/>
    </row>
    <row r="2008" spans="1:4" x14ac:dyDescent="0.2">
      <c r="A2008" s="106">
        <v>40658</v>
      </c>
      <c r="B2008" s="105">
        <f t="shared" si="30"/>
        <v>0.58333333333333304</v>
      </c>
      <c r="C2008" s="104">
        <v>4.62</v>
      </c>
      <c r="D2008" s="106"/>
    </row>
    <row r="2009" spans="1:4" x14ac:dyDescent="0.2">
      <c r="A2009" s="106">
        <v>40658</v>
      </c>
      <c r="B2009" s="105">
        <f t="shared" si="30"/>
        <v>0.625</v>
      </c>
      <c r="C2009" s="104">
        <v>4.62</v>
      </c>
      <c r="D2009" s="106"/>
    </row>
    <row r="2010" spans="1:4" x14ac:dyDescent="0.2">
      <c r="A2010" s="106">
        <v>40658</v>
      </c>
      <c r="B2010" s="105">
        <f t="shared" si="30"/>
        <v>0.66666666666666696</v>
      </c>
      <c r="C2010" s="104">
        <v>4.62</v>
      </c>
      <c r="D2010" s="106"/>
    </row>
    <row r="2011" spans="1:4" x14ac:dyDescent="0.2">
      <c r="A2011" s="106">
        <v>40658</v>
      </c>
      <c r="B2011" s="105">
        <f t="shared" ref="B2011:B2074" si="31">B1987</f>
        <v>0.70833333333333304</v>
      </c>
      <c r="C2011" s="104">
        <v>4.62</v>
      </c>
      <c r="D2011" s="106"/>
    </row>
    <row r="2012" spans="1:4" x14ac:dyDescent="0.2">
      <c r="A2012" s="106">
        <v>40658</v>
      </c>
      <c r="B2012" s="105">
        <f t="shared" si="31"/>
        <v>0.75</v>
      </c>
      <c r="C2012" s="104">
        <v>4.62</v>
      </c>
      <c r="D2012" s="106"/>
    </row>
    <row r="2013" spans="1:4" x14ac:dyDescent="0.2">
      <c r="A2013" s="106">
        <v>40658</v>
      </c>
      <c r="B2013" s="105">
        <f t="shared" si="31"/>
        <v>0.79166666666666696</v>
      </c>
      <c r="C2013" s="104">
        <v>4.62</v>
      </c>
      <c r="D2013" s="106"/>
    </row>
    <row r="2014" spans="1:4" x14ac:dyDescent="0.2">
      <c r="A2014" s="106">
        <v>40658</v>
      </c>
      <c r="B2014" s="105">
        <f t="shared" si="31"/>
        <v>0.83333333333333304</v>
      </c>
      <c r="C2014" s="104">
        <v>4.62</v>
      </c>
      <c r="D2014" s="106"/>
    </row>
    <row r="2015" spans="1:4" x14ac:dyDescent="0.2">
      <c r="A2015" s="106">
        <v>40658</v>
      </c>
      <c r="B2015" s="105">
        <f t="shared" si="31"/>
        <v>0.875</v>
      </c>
      <c r="C2015" s="104">
        <v>4.62</v>
      </c>
      <c r="D2015" s="106"/>
    </row>
    <row r="2016" spans="1:4" x14ac:dyDescent="0.2">
      <c r="A2016" s="106">
        <v>40658</v>
      </c>
      <c r="B2016" s="105">
        <f t="shared" si="31"/>
        <v>0.91666666666666696</v>
      </c>
      <c r="C2016" s="104">
        <v>4.62</v>
      </c>
      <c r="D2016" s="106"/>
    </row>
    <row r="2017" spans="1:4" x14ac:dyDescent="0.2">
      <c r="A2017" s="106">
        <v>40658</v>
      </c>
      <c r="B2017" s="105">
        <f t="shared" si="31"/>
        <v>0.95833333333333304</v>
      </c>
      <c r="C2017" s="104">
        <v>4.62</v>
      </c>
      <c r="D2017" s="106"/>
    </row>
    <row r="2018" spans="1:4" x14ac:dyDescent="0.2">
      <c r="A2018" s="106">
        <v>40659</v>
      </c>
      <c r="B2018" s="105">
        <f t="shared" si="31"/>
        <v>0</v>
      </c>
      <c r="C2018" s="104">
        <v>3.7</v>
      </c>
      <c r="D2018" s="106"/>
    </row>
    <row r="2019" spans="1:4" x14ac:dyDescent="0.2">
      <c r="A2019" s="106">
        <v>40659</v>
      </c>
      <c r="B2019" s="105">
        <f t="shared" si="31"/>
        <v>4.1666666666666664E-2</v>
      </c>
      <c r="C2019" s="104">
        <v>4.66</v>
      </c>
      <c r="D2019" s="106"/>
    </row>
    <row r="2020" spans="1:4" x14ac:dyDescent="0.2">
      <c r="A2020" s="106">
        <v>40659</v>
      </c>
      <c r="B2020" s="105">
        <f t="shared" si="31"/>
        <v>8.3333333333333329E-2</v>
      </c>
      <c r="C2020" s="104">
        <v>4.66</v>
      </c>
      <c r="D2020" s="106"/>
    </row>
    <row r="2021" spans="1:4" x14ac:dyDescent="0.2">
      <c r="A2021" s="106">
        <v>40659</v>
      </c>
      <c r="B2021" s="105">
        <f t="shared" si="31"/>
        <v>0.125</v>
      </c>
      <c r="C2021" s="104">
        <v>4.66</v>
      </c>
      <c r="D2021" s="106"/>
    </row>
    <row r="2022" spans="1:4" x14ac:dyDescent="0.2">
      <c r="A2022" s="106">
        <v>40659</v>
      </c>
      <c r="B2022" s="105">
        <f t="shared" si="31"/>
        <v>0.16666666666666699</v>
      </c>
      <c r="C2022" s="104">
        <v>3.73</v>
      </c>
      <c r="D2022" s="106"/>
    </row>
    <row r="2023" spans="1:4" x14ac:dyDescent="0.2">
      <c r="A2023" s="106">
        <v>40659</v>
      </c>
      <c r="B2023" s="105">
        <f t="shared" si="31"/>
        <v>0.20833333333333301</v>
      </c>
      <c r="C2023" s="104">
        <v>4.7</v>
      </c>
      <c r="D2023" s="106"/>
    </row>
    <row r="2024" spans="1:4" x14ac:dyDescent="0.2">
      <c r="A2024" s="106">
        <v>40659</v>
      </c>
      <c r="B2024" s="105">
        <f t="shared" si="31"/>
        <v>0.25</v>
      </c>
      <c r="C2024" s="104">
        <v>4.7</v>
      </c>
      <c r="D2024" s="106"/>
    </row>
    <row r="2025" spans="1:4" x14ac:dyDescent="0.2">
      <c r="A2025" s="106">
        <v>40659</v>
      </c>
      <c r="B2025" s="105">
        <f t="shared" si="31"/>
        <v>0.29166666666666702</v>
      </c>
      <c r="C2025" s="104">
        <v>3.73</v>
      </c>
      <c r="D2025" s="106"/>
    </row>
    <row r="2026" spans="1:4" x14ac:dyDescent="0.2">
      <c r="A2026" s="106">
        <v>40659</v>
      </c>
      <c r="B2026" s="105">
        <f t="shared" si="31"/>
        <v>0.33333333333333298</v>
      </c>
      <c r="C2026" s="104">
        <v>4.7</v>
      </c>
      <c r="D2026" s="106"/>
    </row>
    <row r="2027" spans="1:4" x14ac:dyDescent="0.2">
      <c r="A2027" s="106">
        <v>40659</v>
      </c>
      <c r="B2027" s="105">
        <f t="shared" si="31"/>
        <v>0.375</v>
      </c>
      <c r="C2027" s="104">
        <v>4.66</v>
      </c>
      <c r="D2027" s="106"/>
    </row>
    <row r="2028" spans="1:4" x14ac:dyDescent="0.2">
      <c r="A2028" s="106">
        <v>40659</v>
      </c>
      <c r="B2028" s="105">
        <f t="shared" si="31"/>
        <v>0.41666666666666702</v>
      </c>
      <c r="C2028" s="104">
        <v>3.7</v>
      </c>
      <c r="D2028" s="106"/>
    </row>
    <row r="2029" spans="1:4" x14ac:dyDescent="0.2">
      <c r="A2029" s="106">
        <v>40659</v>
      </c>
      <c r="B2029" s="105">
        <f t="shared" si="31"/>
        <v>0.45833333333333298</v>
      </c>
      <c r="C2029" s="104">
        <v>3.7</v>
      </c>
      <c r="D2029" s="106"/>
    </row>
    <row r="2030" spans="1:4" x14ac:dyDescent="0.2">
      <c r="A2030" s="106">
        <v>40659</v>
      </c>
      <c r="B2030" s="105">
        <f t="shared" si="31"/>
        <v>0.5</v>
      </c>
      <c r="C2030" s="104">
        <v>4.62</v>
      </c>
      <c r="D2030" s="106"/>
    </row>
    <row r="2031" spans="1:4" x14ac:dyDescent="0.2">
      <c r="A2031" s="106">
        <v>40659</v>
      </c>
      <c r="B2031" s="105">
        <f t="shared" si="31"/>
        <v>0.54166666666666696</v>
      </c>
      <c r="C2031" s="104">
        <v>3.7</v>
      </c>
      <c r="D2031" s="106"/>
    </row>
    <row r="2032" spans="1:4" x14ac:dyDescent="0.2">
      <c r="A2032" s="106">
        <v>40659</v>
      </c>
      <c r="B2032" s="105">
        <f t="shared" si="31"/>
        <v>0.58333333333333304</v>
      </c>
      <c r="C2032" s="104">
        <v>3.7</v>
      </c>
      <c r="D2032" s="106"/>
    </row>
    <row r="2033" spans="1:4" x14ac:dyDescent="0.2">
      <c r="A2033" s="106">
        <v>40659</v>
      </c>
      <c r="B2033" s="105">
        <f t="shared" si="31"/>
        <v>0.625</v>
      </c>
      <c r="C2033" s="104">
        <v>3.66</v>
      </c>
      <c r="D2033" s="106"/>
    </row>
    <row r="2034" spans="1:4" x14ac:dyDescent="0.2">
      <c r="A2034" s="106">
        <v>40659</v>
      </c>
      <c r="B2034" s="105">
        <f t="shared" si="31"/>
        <v>0.66666666666666696</v>
      </c>
      <c r="C2034" s="104">
        <v>4.62</v>
      </c>
      <c r="D2034" s="106"/>
    </row>
    <row r="2035" spans="1:4" x14ac:dyDescent="0.2">
      <c r="A2035" s="106">
        <v>40659</v>
      </c>
      <c r="B2035" s="105">
        <f t="shared" si="31"/>
        <v>0.70833333333333304</v>
      </c>
      <c r="C2035" s="104">
        <v>3.7</v>
      </c>
      <c r="D2035" s="106"/>
    </row>
    <row r="2036" spans="1:4" x14ac:dyDescent="0.2">
      <c r="A2036" s="106">
        <v>40659</v>
      </c>
      <c r="B2036" s="105">
        <f t="shared" si="31"/>
        <v>0.75</v>
      </c>
      <c r="C2036" s="104">
        <v>3.73</v>
      </c>
      <c r="D2036" s="106"/>
    </row>
    <row r="2037" spans="1:4" x14ac:dyDescent="0.2">
      <c r="A2037" s="106">
        <v>40659</v>
      </c>
      <c r="B2037" s="105">
        <f t="shared" si="31"/>
        <v>0.79166666666666696</v>
      </c>
      <c r="C2037" s="104">
        <v>4.62</v>
      </c>
      <c r="D2037" s="106"/>
    </row>
    <row r="2038" spans="1:4" x14ac:dyDescent="0.2">
      <c r="A2038" s="106">
        <v>40659</v>
      </c>
      <c r="B2038" s="105">
        <f t="shared" si="31"/>
        <v>0.83333333333333304</v>
      </c>
      <c r="C2038" s="104">
        <v>3.73</v>
      </c>
      <c r="D2038" s="106"/>
    </row>
    <row r="2039" spans="1:4" x14ac:dyDescent="0.2">
      <c r="A2039" s="106">
        <v>40659</v>
      </c>
      <c r="B2039" s="105">
        <f t="shared" si="31"/>
        <v>0.875</v>
      </c>
      <c r="C2039" s="104">
        <v>4.66</v>
      </c>
      <c r="D2039" s="106"/>
    </row>
    <row r="2040" spans="1:4" x14ac:dyDescent="0.2">
      <c r="A2040" s="106">
        <v>40659</v>
      </c>
      <c r="B2040" s="105">
        <f t="shared" si="31"/>
        <v>0.91666666666666696</v>
      </c>
      <c r="C2040" s="104">
        <v>5.58</v>
      </c>
      <c r="D2040" s="106"/>
    </row>
    <row r="2041" spans="1:4" x14ac:dyDescent="0.2">
      <c r="A2041" s="106">
        <v>40659</v>
      </c>
      <c r="B2041" s="105">
        <f t="shared" si="31"/>
        <v>0.95833333333333304</v>
      </c>
      <c r="C2041" s="104">
        <v>4.66</v>
      </c>
      <c r="D2041" s="106"/>
    </row>
    <row r="2042" spans="1:4" x14ac:dyDescent="0.2">
      <c r="A2042" s="106">
        <v>40660</v>
      </c>
      <c r="B2042" s="105">
        <f t="shared" si="31"/>
        <v>0</v>
      </c>
      <c r="C2042" s="104">
        <v>5.62</v>
      </c>
      <c r="D2042" s="106"/>
    </row>
    <row r="2043" spans="1:4" x14ac:dyDescent="0.2">
      <c r="A2043" s="106">
        <v>40660</v>
      </c>
      <c r="B2043" s="105">
        <f t="shared" si="31"/>
        <v>4.1666666666666664E-2</v>
      </c>
      <c r="C2043" s="104">
        <v>5.62</v>
      </c>
      <c r="D2043" s="106"/>
    </row>
    <row r="2044" spans="1:4" x14ac:dyDescent="0.2">
      <c r="A2044" s="106">
        <v>40660</v>
      </c>
      <c r="B2044" s="105">
        <f t="shared" si="31"/>
        <v>8.3333333333333329E-2</v>
      </c>
      <c r="C2044" s="104">
        <v>5.66</v>
      </c>
      <c r="D2044" s="106"/>
    </row>
    <row r="2045" spans="1:4" x14ac:dyDescent="0.2">
      <c r="A2045" s="106">
        <v>40660</v>
      </c>
      <c r="B2045" s="105">
        <f t="shared" si="31"/>
        <v>0.125</v>
      </c>
      <c r="C2045" s="104">
        <v>5.66</v>
      </c>
      <c r="D2045" s="106"/>
    </row>
    <row r="2046" spans="1:4" x14ac:dyDescent="0.2">
      <c r="A2046" s="106">
        <v>40660</v>
      </c>
      <c r="B2046" s="105">
        <f t="shared" si="31"/>
        <v>0.16666666666666699</v>
      </c>
      <c r="C2046" s="104">
        <v>5.62</v>
      </c>
      <c r="D2046" s="106"/>
    </row>
    <row r="2047" spans="1:4" x14ac:dyDescent="0.2">
      <c r="A2047" s="106">
        <v>40660</v>
      </c>
      <c r="B2047" s="105">
        <f t="shared" si="31"/>
        <v>0.20833333333333301</v>
      </c>
      <c r="C2047" s="104">
        <v>5.66</v>
      </c>
      <c r="D2047" s="106"/>
    </row>
    <row r="2048" spans="1:4" x14ac:dyDescent="0.2">
      <c r="A2048" s="106">
        <v>40660</v>
      </c>
      <c r="B2048" s="105">
        <f t="shared" si="31"/>
        <v>0.25</v>
      </c>
      <c r="C2048" s="104">
        <v>6.58</v>
      </c>
      <c r="D2048" s="106"/>
    </row>
    <row r="2049" spans="1:4" x14ac:dyDescent="0.2">
      <c r="A2049" s="106">
        <v>40660</v>
      </c>
      <c r="B2049" s="105">
        <f t="shared" si="31"/>
        <v>0.29166666666666702</v>
      </c>
      <c r="C2049" s="104">
        <v>5.66</v>
      </c>
      <c r="D2049" s="106"/>
    </row>
    <row r="2050" spans="1:4" x14ac:dyDescent="0.2">
      <c r="A2050" s="106">
        <v>40660</v>
      </c>
      <c r="B2050" s="105">
        <f t="shared" si="31"/>
        <v>0.33333333333333298</v>
      </c>
      <c r="C2050" s="104">
        <v>6.54</v>
      </c>
      <c r="D2050" s="106"/>
    </row>
    <row r="2051" spans="1:4" x14ac:dyDescent="0.2">
      <c r="A2051" s="106">
        <v>40660</v>
      </c>
      <c r="B2051" s="105">
        <f t="shared" si="31"/>
        <v>0.375</v>
      </c>
      <c r="C2051" s="104">
        <v>6.54</v>
      </c>
      <c r="D2051" s="106"/>
    </row>
    <row r="2052" spans="1:4" x14ac:dyDescent="0.2">
      <c r="A2052" s="106">
        <v>40660</v>
      </c>
      <c r="B2052" s="105">
        <f t="shared" si="31"/>
        <v>0.41666666666666702</v>
      </c>
      <c r="C2052" s="104">
        <v>7.43</v>
      </c>
      <c r="D2052" s="106"/>
    </row>
    <row r="2053" spans="1:4" x14ac:dyDescent="0.2">
      <c r="A2053" s="106">
        <v>40660</v>
      </c>
      <c r="B2053" s="105">
        <f t="shared" si="31"/>
        <v>0.45833333333333298</v>
      </c>
      <c r="C2053" s="104">
        <v>6.47</v>
      </c>
      <c r="D2053" s="106"/>
    </row>
    <row r="2054" spans="1:4" x14ac:dyDescent="0.2">
      <c r="A2054" s="106">
        <v>40660</v>
      </c>
      <c r="B2054" s="105">
        <f t="shared" si="31"/>
        <v>0.5</v>
      </c>
      <c r="C2054" s="104">
        <v>6.43</v>
      </c>
      <c r="D2054" s="106"/>
    </row>
    <row r="2055" spans="1:4" x14ac:dyDescent="0.2">
      <c r="A2055" s="106">
        <v>40660</v>
      </c>
      <c r="B2055" s="105">
        <f t="shared" si="31"/>
        <v>0.54166666666666696</v>
      </c>
      <c r="C2055" s="104">
        <v>6.43</v>
      </c>
      <c r="D2055" s="106"/>
    </row>
    <row r="2056" spans="1:4" x14ac:dyDescent="0.2">
      <c r="A2056" s="106">
        <v>40660</v>
      </c>
      <c r="B2056" s="105">
        <f t="shared" si="31"/>
        <v>0.58333333333333304</v>
      </c>
      <c r="C2056" s="104">
        <v>5.51</v>
      </c>
      <c r="D2056" s="106"/>
    </row>
    <row r="2057" spans="1:4" x14ac:dyDescent="0.2">
      <c r="A2057" s="106">
        <v>40660</v>
      </c>
      <c r="B2057" s="105">
        <f t="shared" si="31"/>
        <v>0.625</v>
      </c>
      <c r="C2057" s="104">
        <v>6.47</v>
      </c>
      <c r="D2057" s="106"/>
    </row>
    <row r="2058" spans="1:4" x14ac:dyDescent="0.2">
      <c r="A2058" s="106">
        <v>40660</v>
      </c>
      <c r="B2058" s="105">
        <f t="shared" si="31"/>
        <v>0.66666666666666696</v>
      </c>
      <c r="C2058" s="104">
        <v>5.58</v>
      </c>
      <c r="D2058" s="106"/>
    </row>
    <row r="2059" spans="1:4" x14ac:dyDescent="0.2">
      <c r="A2059" s="106">
        <v>40660</v>
      </c>
      <c r="B2059" s="105">
        <f t="shared" si="31"/>
        <v>0.70833333333333304</v>
      </c>
      <c r="C2059" s="104">
        <v>5.54</v>
      </c>
      <c r="D2059" s="106"/>
    </row>
    <row r="2060" spans="1:4" x14ac:dyDescent="0.2">
      <c r="A2060" s="106">
        <v>40660</v>
      </c>
      <c r="B2060" s="105">
        <f t="shared" si="31"/>
        <v>0.75</v>
      </c>
      <c r="C2060" s="104">
        <v>5.58</v>
      </c>
      <c r="D2060" s="106"/>
    </row>
    <row r="2061" spans="1:4" x14ac:dyDescent="0.2">
      <c r="A2061" s="106">
        <v>40660</v>
      </c>
      <c r="B2061" s="105">
        <f t="shared" si="31"/>
        <v>0.79166666666666696</v>
      </c>
      <c r="C2061" s="104">
        <v>7.47</v>
      </c>
      <c r="D2061" s="106"/>
    </row>
    <row r="2062" spans="1:4" x14ac:dyDescent="0.2">
      <c r="A2062" s="106">
        <v>40660</v>
      </c>
      <c r="B2062" s="105">
        <f t="shared" si="31"/>
        <v>0.83333333333333304</v>
      </c>
      <c r="C2062" s="104">
        <v>12.13</v>
      </c>
      <c r="D2062" s="106"/>
    </row>
    <row r="2063" spans="1:4" x14ac:dyDescent="0.2">
      <c r="A2063" s="106">
        <v>40660</v>
      </c>
      <c r="B2063" s="105">
        <f t="shared" si="31"/>
        <v>0.875</v>
      </c>
      <c r="C2063" s="104">
        <v>11.13</v>
      </c>
      <c r="D2063" s="106"/>
    </row>
    <row r="2064" spans="1:4" x14ac:dyDescent="0.2">
      <c r="A2064" s="106">
        <v>40660</v>
      </c>
      <c r="B2064" s="105">
        <f t="shared" si="31"/>
        <v>0.91666666666666696</v>
      </c>
      <c r="C2064" s="104">
        <v>12.13</v>
      </c>
      <c r="D2064" s="106"/>
    </row>
    <row r="2065" spans="1:4" x14ac:dyDescent="0.2">
      <c r="A2065" s="106">
        <v>40660</v>
      </c>
      <c r="B2065" s="105">
        <f t="shared" si="31"/>
        <v>0.95833333333333304</v>
      </c>
      <c r="C2065" s="104">
        <v>14.75</v>
      </c>
      <c r="D2065" s="106"/>
    </row>
    <row r="2066" spans="1:4" x14ac:dyDescent="0.2">
      <c r="A2066" s="106">
        <v>40661</v>
      </c>
      <c r="B2066" s="105">
        <f t="shared" si="31"/>
        <v>0</v>
      </c>
      <c r="C2066" s="104">
        <v>15.71</v>
      </c>
      <c r="D2066" s="106"/>
    </row>
    <row r="2067" spans="1:4" x14ac:dyDescent="0.2">
      <c r="A2067" s="106">
        <v>40661</v>
      </c>
      <c r="B2067" s="105">
        <f t="shared" si="31"/>
        <v>4.1666666666666664E-2</v>
      </c>
      <c r="C2067" s="104">
        <v>16.59</v>
      </c>
      <c r="D2067" s="106"/>
    </row>
    <row r="2068" spans="1:4" x14ac:dyDescent="0.2">
      <c r="A2068" s="106">
        <v>40661</v>
      </c>
      <c r="B2068" s="105">
        <f t="shared" si="31"/>
        <v>8.3333333333333329E-2</v>
      </c>
      <c r="C2068" s="104">
        <v>20.25</v>
      </c>
      <c r="D2068" s="106"/>
    </row>
    <row r="2069" spans="1:4" x14ac:dyDescent="0.2">
      <c r="A2069" s="106">
        <v>40661</v>
      </c>
      <c r="B2069" s="105">
        <f t="shared" si="31"/>
        <v>0.125</v>
      </c>
      <c r="C2069" s="104">
        <v>23.79</v>
      </c>
      <c r="D2069" s="106"/>
    </row>
    <row r="2070" spans="1:4" x14ac:dyDescent="0.2">
      <c r="A2070" s="106">
        <v>40661</v>
      </c>
      <c r="B2070" s="105">
        <f t="shared" si="31"/>
        <v>0.16666666666666699</v>
      </c>
      <c r="C2070" s="104">
        <v>24.91</v>
      </c>
      <c r="D2070" s="106"/>
    </row>
    <row r="2071" spans="1:4" x14ac:dyDescent="0.2">
      <c r="A2071" s="106">
        <v>40661</v>
      </c>
      <c r="B2071" s="105">
        <f t="shared" si="31"/>
        <v>0.20833333333333301</v>
      </c>
      <c r="C2071" s="104">
        <v>23.99</v>
      </c>
      <c r="D2071" s="106"/>
    </row>
    <row r="2072" spans="1:4" x14ac:dyDescent="0.2">
      <c r="A2072" s="106">
        <v>40661</v>
      </c>
      <c r="B2072" s="105">
        <f t="shared" si="31"/>
        <v>0.25</v>
      </c>
      <c r="C2072" s="104">
        <v>27.84</v>
      </c>
      <c r="D2072" s="106"/>
    </row>
    <row r="2073" spans="1:4" x14ac:dyDescent="0.2">
      <c r="A2073" s="106">
        <v>40661</v>
      </c>
      <c r="B2073" s="105">
        <f t="shared" si="31"/>
        <v>0.29166666666666702</v>
      </c>
      <c r="C2073" s="104">
        <v>25.8</v>
      </c>
      <c r="D2073" s="106"/>
    </row>
    <row r="2074" spans="1:4" x14ac:dyDescent="0.2">
      <c r="A2074" s="106">
        <v>40661</v>
      </c>
      <c r="B2074" s="105">
        <f t="shared" si="31"/>
        <v>0.33333333333333298</v>
      </c>
      <c r="C2074" s="104">
        <v>26.8</v>
      </c>
      <c r="D2074" s="106"/>
    </row>
    <row r="2075" spans="1:4" x14ac:dyDescent="0.2">
      <c r="A2075" s="106">
        <v>40661</v>
      </c>
      <c r="B2075" s="105">
        <f t="shared" ref="B2075:B2138" si="32">B2051</f>
        <v>0.375</v>
      </c>
      <c r="C2075" s="104">
        <v>31.42</v>
      </c>
      <c r="D2075" s="106"/>
    </row>
    <row r="2076" spans="1:4" x14ac:dyDescent="0.2">
      <c r="A2076" s="106">
        <v>40661</v>
      </c>
      <c r="B2076" s="105">
        <f t="shared" si="32"/>
        <v>0.41666666666666702</v>
      </c>
      <c r="C2076" s="104">
        <v>32.07</v>
      </c>
      <c r="D2076" s="106"/>
    </row>
    <row r="2077" spans="1:4" x14ac:dyDescent="0.2">
      <c r="A2077" s="106">
        <v>40661</v>
      </c>
      <c r="B2077" s="105">
        <f t="shared" si="32"/>
        <v>0.45833333333333298</v>
      </c>
      <c r="C2077" s="104">
        <v>28.34</v>
      </c>
      <c r="D2077" s="106"/>
    </row>
    <row r="2078" spans="1:4" x14ac:dyDescent="0.2">
      <c r="A2078" s="106">
        <v>40661</v>
      </c>
      <c r="B2078" s="105">
        <f t="shared" si="32"/>
        <v>0.5</v>
      </c>
      <c r="C2078" s="104">
        <v>26.49</v>
      </c>
      <c r="D2078" s="106"/>
    </row>
    <row r="2079" spans="1:4" x14ac:dyDescent="0.2">
      <c r="A2079" s="106">
        <v>40661</v>
      </c>
      <c r="B2079" s="105">
        <f t="shared" si="32"/>
        <v>0.54166666666666696</v>
      </c>
      <c r="C2079" s="104">
        <v>27.41</v>
      </c>
      <c r="D2079" s="106"/>
    </row>
    <row r="2080" spans="1:4" x14ac:dyDescent="0.2">
      <c r="A2080" s="106">
        <v>40661</v>
      </c>
      <c r="B2080" s="105">
        <f t="shared" si="32"/>
        <v>0.58333333333333304</v>
      </c>
      <c r="C2080" s="104">
        <v>27.45</v>
      </c>
      <c r="D2080" s="106"/>
    </row>
    <row r="2081" spans="1:4" x14ac:dyDescent="0.2">
      <c r="A2081" s="106">
        <v>40661</v>
      </c>
      <c r="B2081" s="105">
        <f t="shared" si="32"/>
        <v>0.625</v>
      </c>
      <c r="C2081" s="104">
        <v>28.41</v>
      </c>
      <c r="D2081" s="106"/>
    </row>
    <row r="2082" spans="1:4" x14ac:dyDescent="0.2">
      <c r="A2082" s="106">
        <v>40661</v>
      </c>
      <c r="B2082" s="105">
        <f t="shared" si="32"/>
        <v>0.66666666666666696</v>
      </c>
      <c r="C2082" s="104">
        <v>26.76</v>
      </c>
      <c r="D2082" s="106"/>
    </row>
    <row r="2083" spans="1:4" x14ac:dyDescent="0.2">
      <c r="A2083" s="106">
        <v>40661</v>
      </c>
      <c r="B2083" s="105">
        <f t="shared" si="32"/>
        <v>0.70833333333333304</v>
      </c>
      <c r="C2083" s="104">
        <v>26.6</v>
      </c>
      <c r="D2083" s="106"/>
    </row>
    <row r="2084" spans="1:4" x14ac:dyDescent="0.2">
      <c r="A2084" s="106">
        <v>40661</v>
      </c>
      <c r="B2084" s="105">
        <f t="shared" si="32"/>
        <v>0.75</v>
      </c>
      <c r="C2084" s="104">
        <v>24.25</v>
      </c>
      <c r="D2084" s="106"/>
    </row>
    <row r="2085" spans="1:4" x14ac:dyDescent="0.2">
      <c r="A2085" s="106">
        <v>40661</v>
      </c>
      <c r="B2085" s="105">
        <f t="shared" si="32"/>
        <v>0.79166666666666696</v>
      </c>
      <c r="C2085" s="104">
        <v>23.06</v>
      </c>
      <c r="D2085" s="106"/>
    </row>
    <row r="2086" spans="1:4" x14ac:dyDescent="0.2">
      <c r="A2086" s="106">
        <v>40661</v>
      </c>
      <c r="B2086" s="105">
        <f t="shared" si="32"/>
        <v>0.83333333333333304</v>
      </c>
      <c r="C2086" s="104">
        <v>26.72</v>
      </c>
      <c r="D2086" s="106"/>
    </row>
    <row r="2087" spans="1:4" x14ac:dyDescent="0.2">
      <c r="A2087" s="106">
        <v>40661</v>
      </c>
      <c r="B2087" s="105">
        <f t="shared" si="32"/>
        <v>0.875</v>
      </c>
      <c r="C2087" s="104">
        <v>22.25</v>
      </c>
      <c r="D2087" s="106"/>
    </row>
    <row r="2088" spans="1:4" x14ac:dyDescent="0.2">
      <c r="A2088" s="106">
        <v>40661</v>
      </c>
      <c r="B2088" s="105">
        <f t="shared" si="32"/>
        <v>0.91666666666666696</v>
      </c>
      <c r="C2088" s="104">
        <v>30.34</v>
      </c>
      <c r="D2088" s="106"/>
    </row>
    <row r="2089" spans="1:4" x14ac:dyDescent="0.2">
      <c r="A2089" s="106">
        <v>40661</v>
      </c>
      <c r="B2089" s="105">
        <f t="shared" si="32"/>
        <v>0.95833333333333304</v>
      </c>
      <c r="C2089" s="104">
        <v>28.72</v>
      </c>
      <c r="D2089" s="106"/>
    </row>
    <row r="2090" spans="1:4" x14ac:dyDescent="0.2">
      <c r="A2090" s="106">
        <v>40662</v>
      </c>
      <c r="B2090" s="105">
        <f t="shared" si="32"/>
        <v>0</v>
      </c>
      <c r="C2090" s="104">
        <v>29.57</v>
      </c>
      <c r="D2090" s="106"/>
    </row>
    <row r="2091" spans="1:4" x14ac:dyDescent="0.2">
      <c r="A2091" s="106">
        <v>40662</v>
      </c>
      <c r="B2091" s="105">
        <f t="shared" si="32"/>
        <v>4.1666666666666664E-2</v>
      </c>
      <c r="C2091" s="104">
        <v>27.68</v>
      </c>
      <c r="D2091" s="106"/>
    </row>
    <row r="2092" spans="1:4" x14ac:dyDescent="0.2">
      <c r="A2092" s="106">
        <v>40662</v>
      </c>
      <c r="B2092" s="105">
        <f t="shared" si="32"/>
        <v>8.3333333333333329E-2</v>
      </c>
      <c r="C2092" s="104">
        <v>25.83</v>
      </c>
      <c r="D2092" s="106"/>
    </row>
    <row r="2093" spans="1:4" x14ac:dyDescent="0.2">
      <c r="A2093" s="106">
        <v>40662</v>
      </c>
      <c r="B2093" s="105">
        <f t="shared" si="32"/>
        <v>0.125</v>
      </c>
      <c r="C2093" s="104">
        <v>25.14</v>
      </c>
      <c r="D2093" s="106"/>
    </row>
    <row r="2094" spans="1:4" x14ac:dyDescent="0.2">
      <c r="A2094" s="106">
        <v>40662</v>
      </c>
      <c r="B2094" s="105">
        <f t="shared" si="32"/>
        <v>0.16666666666666699</v>
      </c>
      <c r="C2094" s="104">
        <v>27.72</v>
      </c>
      <c r="D2094" s="106"/>
    </row>
    <row r="2095" spans="1:4" x14ac:dyDescent="0.2">
      <c r="A2095" s="106">
        <v>40662</v>
      </c>
      <c r="B2095" s="105">
        <f t="shared" si="32"/>
        <v>0.20833333333333301</v>
      </c>
      <c r="C2095" s="104">
        <v>27.8</v>
      </c>
      <c r="D2095" s="106"/>
    </row>
    <row r="2096" spans="1:4" x14ac:dyDescent="0.2">
      <c r="A2096" s="106">
        <v>40662</v>
      </c>
      <c r="B2096" s="105">
        <f t="shared" si="32"/>
        <v>0.25</v>
      </c>
      <c r="C2096" s="104">
        <v>27.72</v>
      </c>
      <c r="D2096" s="106"/>
    </row>
    <row r="2097" spans="1:4" x14ac:dyDescent="0.2">
      <c r="A2097" s="106">
        <v>40662</v>
      </c>
      <c r="B2097" s="105">
        <f t="shared" si="32"/>
        <v>0.29166666666666702</v>
      </c>
      <c r="C2097" s="104">
        <v>28.72</v>
      </c>
      <c r="D2097" s="106"/>
    </row>
    <row r="2098" spans="1:4" x14ac:dyDescent="0.2">
      <c r="A2098" s="106">
        <v>40662</v>
      </c>
      <c r="B2098" s="105">
        <f t="shared" si="32"/>
        <v>0.33333333333333298</v>
      </c>
      <c r="C2098" s="104">
        <v>28.49</v>
      </c>
      <c r="D2098" s="106"/>
    </row>
    <row r="2099" spans="1:4" x14ac:dyDescent="0.2">
      <c r="A2099" s="106">
        <v>40662</v>
      </c>
      <c r="B2099" s="105">
        <f t="shared" si="32"/>
        <v>0.375</v>
      </c>
      <c r="C2099" s="104">
        <v>31.18</v>
      </c>
      <c r="D2099" s="106"/>
    </row>
    <row r="2100" spans="1:4" x14ac:dyDescent="0.2">
      <c r="A2100" s="106">
        <v>40662</v>
      </c>
      <c r="B2100" s="105">
        <f t="shared" si="32"/>
        <v>0.41666666666666702</v>
      </c>
      <c r="C2100" s="104">
        <v>29.38</v>
      </c>
      <c r="D2100" s="106"/>
    </row>
    <row r="2101" spans="1:4" x14ac:dyDescent="0.2">
      <c r="A2101" s="106">
        <v>40662</v>
      </c>
      <c r="B2101" s="105">
        <f t="shared" si="32"/>
        <v>0.45833333333333298</v>
      </c>
      <c r="C2101" s="104">
        <v>27.37</v>
      </c>
      <c r="D2101" s="106"/>
    </row>
    <row r="2102" spans="1:4" x14ac:dyDescent="0.2">
      <c r="A2102" s="106">
        <v>40662</v>
      </c>
      <c r="B2102" s="105">
        <f t="shared" si="32"/>
        <v>0.5</v>
      </c>
      <c r="C2102" s="104">
        <v>24.72</v>
      </c>
      <c r="D2102" s="106"/>
    </row>
    <row r="2103" spans="1:4" x14ac:dyDescent="0.2">
      <c r="A2103" s="106">
        <v>40662</v>
      </c>
      <c r="B2103" s="105">
        <f t="shared" si="32"/>
        <v>0.54166666666666696</v>
      </c>
      <c r="C2103" s="104">
        <v>27.41</v>
      </c>
      <c r="D2103" s="106"/>
    </row>
    <row r="2104" spans="1:4" x14ac:dyDescent="0.2">
      <c r="A2104" s="106">
        <v>40662</v>
      </c>
      <c r="B2104" s="105">
        <f t="shared" si="32"/>
        <v>0.58333333333333304</v>
      </c>
      <c r="C2104" s="104">
        <v>26.49</v>
      </c>
      <c r="D2104" s="106"/>
    </row>
    <row r="2105" spans="1:4" x14ac:dyDescent="0.2">
      <c r="A2105" s="106">
        <v>40662</v>
      </c>
      <c r="B2105" s="105">
        <f t="shared" si="32"/>
        <v>0.625</v>
      </c>
      <c r="C2105" s="104">
        <v>25.68</v>
      </c>
      <c r="D2105" s="106"/>
    </row>
    <row r="2106" spans="1:4" x14ac:dyDescent="0.2">
      <c r="A2106" s="106">
        <v>40662</v>
      </c>
      <c r="B2106" s="105">
        <f t="shared" si="32"/>
        <v>0.66666666666666696</v>
      </c>
      <c r="C2106" s="104">
        <v>25.6</v>
      </c>
      <c r="D2106" s="106"/>
    </row>
    <row r="2107" spans="1:4" x14ac:dyDescent="0.2">
      <c r="A2107" s="106">
        <v>40662</v>
      </c>
      <c r="B2107" s="105">
        <f t="shared" si="32"/>
        <v>0.70833333333333304</v>
      </c>
      <c r="C2107" s="104">
        <v>24.72</v>
      </c>
      <c r="D2107" s="106"/>
    </row>
    <row r="2108" spans="1:4" x14ac:dyDescent="0.2">
      <c r="A2108" s="106">
        <v>40662</v>
      </c>
      <c r="B2108" s="105">
        <f t="shared" si="32"/>
        <v>0.75</v>
      </c>
      <c r="C2108" s="104">
        <v>23.95</v>
      </c>
      <c r="D2108" s="106"/>
    </row>
    <row r="2109" spans="1:4" x14ac:dyDescent="0.2">
      <c r="A2109" s="106">
        <v>40662</v>
      </c>
      <c r="B2109" s="105">
        <f t="shared" si="32"/>
        <v>0.79166666666666696</v>
      </c>
      <c r="C2109" s="104">
        <v>22.91</v>
      </c>
      <c r="D2109" s="106"/>
    </row>
    <row r="2110" spans="1:4" x14ac:dyDescent="0.2">
      <c r="A2110" s="106">
        <v>40662</v>
      </c>
      <c r="B2110" s="105">
        <f t="shared" si="32"/>
        <v>0.83333333333333304</v>
      </c>
      <c r="C2110" s="104">
        <v>23.83</v>
      </c>
      <c r="D2110" s="106"/>
    </row>
    <row r="2111" spans="1:4" x14ac:dyDescent="0.2">
      <c r="A2111" s="106">
        <v>40662</v>
      </c>
      <c r="B2111" s="105">
        <f t="shared" si="32"/>
        <v>0.875</v>
      </c>
      <c r="C2111" s="104">
        <v>24.95</v>
      </c>
      <c r="D2111" s="106"/>
    </row>
    <row r="2112" spans="1:4" x14ac:dyDescent="0.2">
      <c r="A2112" s="106">
        <v>40662</v>
      </c>
      <c r="B2112" s="105">
        <f t="shared" si="32"/>
        <v>0.91666666666666696</v>
      </c>
      <c r="C2112" s="104">
        <v>21.25</v>
      </c>
      <c r="D2112" s="106"/>
    </row>
    <row r="2113" spans="1:4" x14ac:dyDescent="0.2">
      <c r="A2113" s="106">
        <v>40662</v>
      </c>
      <c r="B2113" s="105">
        <f t="shared" si="32"/>
        <v>0.95833333333333304</v>
      </c>
      <c r="C2113" s="104">
        <v>26.83</v>
      </c>
      <c r="D2113" s="106"/>
    </row>
    <row r="2114" spans="1:4" x14ac:dyDescent="0.2">
      <c r="A2114" s="106">
        <v>40663</v>
      </c>
      <c r="B2114" s="105">
        <f t="shared" si="32"/>
        <v>0</v>
      </c>
      <c r="C2114" s="104">
        <v>27.64</v>
      </c>
      <c r="D2114" s="106"/>
    </row>
    <row r="2115" spans="1:4" x14ac:dyDescent="0.2">
      <c r="A2115" s="106">
        <v>40663</v>
      </c>
      <c r="B2115" s="105">
        <f t="shared" si="32"/>
        <v>4.1666666666666664E-2</v>
      </c>
      <c r="C2115" s="104">
        <v>24.18</v>
      </c>
      <c r="D2115" s="106"/>
    </row>
    <row r="2116" spans="1:4" x14ac:dyDescent="0.2">
      <c r="A2116" s="106">
        <v>40663</v>
      </c>
      <c r="B2116" s="105">
        <f t="shared" si="32"/>
        <v>8.3333333333333329E-2</v>
      </c>
      <c r="C2116" s="104">
        <v>23.14</v>
      </c>
      <c r="D2116" s="106"/>
    </row>
    <row r="2117" spans="1:4" x14ac:dyDescent="0.2">
      <c r="A2117" s="106">
        <v>40663</v>
      </c>
      <c r="B2117" s="105">
        <f t="shared" si="32"/>
        <v>0.125</v>
      </c>
      <c r="C2117" s="104">
        <v>25.26</v>
      </c>
      <c r="D2117" s="106"/>
    </row>
    <row r="2118" spans="1:4" x14ac:dyDescent="0.2">
      <c r="A2118" s="106">
        <v>40663</v>
      </c>
      <c r="B2118" s="105">
        <f t="shared" si="32"/>
        <v>0.16666666666666699</v>
      </c>
      <c r="C2118" s="104">
        <v>24.22</v>
      </c>
      <c r="D2118" s="106"/>
    </row>
    <row r="2119" spans="1:4" x14ac:dyDescent="0.2">
      <c r="A2119" s="106">
        <v>40663</v>
      </c>
      <c r="B2119" s="105">
        <f t="shared" si="32"/>
        <v>0.20833333333333301</v>
      </c>
      <c r="C2119" s="104">
        <v>27.8</v>
      </c>
      <c r="D2119" s="106"/>
    </row>
    <row r="2120" spans="1:4" x14ac:dyDescent="0.2">
      <c r="A2120" s="106">
        <v>40663</v>
      </c>
      <c r="B2120" s="105">
        <f t="shared" si="32"/>
        <v>0.25</v>
      </c>
      <c r="C2120" s="104">
        <v>27.99</v>
      </c>
      <c r="D2120" s="106"/>
    </row>
    <row r="2121" spans="1:4" x14ac:dyDescent="0.2">
      <c r="A2121" s="106">
        <v>40663</v>
      </c>
      <c r="B2121" s="105">
        <f t="shared" si="32"/>
        <v>0.29166666666666702</v>
      </c>
      <c r="C2121" s="104">
        <v>28.72</v>
      </c>
      <c r="D2121" s="106"/>
    </row>
    <row r="2122" spans="1:4" x14ac:dyDescent="0.2">
      <c r="A2122" s="106">
        <v>40663</v>
      </c>
      <c r="B2122" s="105">
        <f t="shared" si="32"/>
        <v>0.33333333333333298</v>
      </c>
      <c r="C2122" s="104">
        <v>27.8</v>
      </c>
      <c r="D2122" s="106"/>
    </row>
    <row r="2123" spans="1:4" x14ac:dyDescent="0.2">
      <c r="A2123" s="106">
        <v>40663</v>
      </c>
      <c r="B2123" s="105">
        <f t="shared" si="32"/>
        <v>0.375</v>
      </c>
      <c r="C2123" s="104">
        <v>28.61</v>
      </c>
      <c r="D2123" s="106"/>
    </row>
    <row r="2124" spans="1:4" x14ac:dyDescent="0.2">
      <c r="A2124" s="106">
        <v>40663</v>
      </c>
      <c r="B2124" s="105">
        <f t="shared" si="32"/>
        <v>0.41666666666666702</v>
      </c>
      <c r="C2124" s="104">
        <v>27.53</v>
      </c>
      <c r="D2124" s="106"/>
    </row>
    <row r="2125" spans="1:4" x14ac:dyDescent="0.2">
      <c r="A2125" s="106">
        <v>40663</v>
      </c>
      <c r="B2125" s="105">
        <f t="shared" si="32"/>
        <v>0.45833333333333298</v>
      </c>
      <c r="C2125" s="104">
        <v>28.45</v>
      </c>
      <c r="D2125" s="106"/>
    </row>
    <row r="2126" spans="1:4" x14ac:dyDescent="0.2">
      <c r="A2126" s="106">
        <v>40663</v>
      </c>
      <c r="B2126" s="105">
        <f t="shared" si="32"/>
        <v>0.5</v>
      </c>
      <c r="C2126" s="104">
        <v>26.57</v>
      </c>
      <c r="D2126" s="106"/>
    </row>
    <row r="2127" spans="1:4" x14ac:dyDescent="0.2">
      <c r="A2127" s="106">
        <v>40663</v>
      </c>
      <c r="B2127" s="105">
        <f t="shared" si="32"/>
        <v>0.54166666666666696</v>
      </c>
      <c r="C2127" s="104">
        <v>27.22</v>
      </c>
      <c r="D2127" s="106"/>
    </row>
    <row r="2128" spans="1:4" x14ac:dyDescent="0.2">
      <c r="A2128" s="106">
        <v>40663</v>
      </c>
      <c r="B2128" s="105">
        <f t="shared" si="32"/>
        <v>0.58333333333333304</v>
      </c>
      <c r="C2128" s="104">
        <v>27.14</v>
      </c>
      <c r="D2128" s="106"/>
    </row>
    <row r="2129" spans="1:4" x14ac:dyDescent="0.2">
      <c r="A2129" s="106">
        <v>40663</v>
      </c>
      <c r="B2129" s="105">
        <f t="shared" si="32"/>
        <v>0.625</v>
      </c>
      <c r="C2129" s="104">
        <v>28.14</v>
      </c>
      <c r="D2129" s="106"/>
    </row>
    <row r="2130" spans="1:4" x14ac:dyDescent="0.2">
      <c r="A2130" s="106">
        <v>40663</v>
      </c>
      <c r="B2130" s="105">
        <f t="shared" si="32"/>
        <v>0.66666666666666696</v>
      </c>
      <c r="C2130" s="104">
        <v>27.22</v>
      </c>
      <c r="D2130" s="106"/>
    </row>
    <row r="2131" spans="1:4" x14ac:dyDescent="0.2">
      <c r="A2131" s="106">
        <v>40663</v>
      </c>
      <c r="B2131" s="105">
        <f t="shared" si="32"/>
        <v>0.70833333333333304</v>
      </c>
      <c r="C2131" s="104">
        <v>28.41</v>
      </c>
      <c r="D2131" s="106"/>
    </row>
    <row r="2132" spans="1:4" x14ac:dyDescent="0.2">
      <c r="A2132" s="106">
        <v>40663</v>
      </c>
      <c r="B2132" s="105">
        <f t="shared" si="32"/>
        <v>0.75</v>
      </c>
      <c r="C2132" s="104">
        <v>26.76</v>
      </c>
      <c r="D2132" s="106"/>
    </row>
    <row r="2133" spans="1:4" x14ac:dyDescent="0.2">
      <c r="A2133" s="106">
        <v>40663</v>
      </c>
      <c r="B2133" s="105">
        <f t="shared" si="32"/>
        <v>0.79166666666666696</v>
      </c>
      <c r="C2133" s="104">
        <v>28.41</v>
      </c>
      <c r="D2133" s="106"/>
    </row>
    <row r="2134" spans="1:4" x14ac:dyDescent="0.2">
      <c r="A2134" s="106">
        <v>40663</v>
      </c>
      <c r="B2134" s="105">
        <f t="shared" si="32"/>
        <v>0.83333333333333304</v>
      </c>
      <c r="C2134" s="104">
        <v>25.91</v>
      </c>
      <c r="D2134" s="106"/>
    </row>
    <row r="2135" spans="1:4" x14ac:dyDescent="0.2">
      <c r="A2135" s="106">
        <v>40663</v>
      </c>
      <c r="B2135" s="105">
        <f t="shared" si="32"/>
        <v>0.875</v>
      </c>
      <c r="C2135" s="104">
        <v>24.99</v>
      </c>
      <c r="D2135" s="106"/>
    </row>
    <row r="2136" spans="1:4" x14ac:dyDescent="0.2">
      <c r="A2136" s="106">
        <v>40663</v>
      </c>
      <c r="B2136" s="105">
        <f t="shared" si="32"/>
        <v>0.91666666666666696</v>
      </c>
      <c r="C2136" s="104">
        <v>24.18</v>
      </c>
      <c r="D2136" s="106"/>
    </row>
    <row r="2137" spans="1:4" x14ac:dyDescent="0.2">
      <c r="A2137" s="106">
        <v>40663</v>
      </c>
      <c r="B2137" s="105">
        <f t="shared" si="32"/>
        <v>0.95833333333333304</v>
      </c>
      <c r="C2137" s="104">
        <v>25.18</v>
      </c>
      <c r="D2137" s="106"/>
    </row>
    <row r="2138" spans="1:4" x14ac:dyDescent="0.2">
      <c r="A2138" s="106">
        <v>40664</v>
      </c>
      <c r="B2138" s="105">
        <f t="shared" si="32"/>
        <v>0</v>
      </c>
      <c r="C2138" s="104">
        <v>24.1</v>
      </c>
      <c r="D2138" s="106"/>
    </row>
    <row r="2139" spans="1:4" x14ac:dyDescent="0.2">
      <c r="A2139" s="106">
        <v>40664</v>
      </c>
      <c r="B2139" s="105">
        <f t="shared" ref="B2139:B2202" si="33">B2115</f>
        <v>4.1666666666666664E-2</v>
      </c>
      <c r="C2139" s="104">
        <v>25.06</v>
      </c>
      <c r="D2139" s="106"/>
    </row>
    <row r="2140" spans="1:4" x14ac:dyDescent="0.2">
      <c r="A2140" s="106">
        <v>40664</v>
      </c>
      <c r="B2140" s="105">
        <f t="shared" si="33"/>
        <v>8.3333333333333329E-2</v>
      </c>
      <c r="C2140" s="104">
        <v>25.06</v>
      </c>
      <c r="D2140" s="106"/>
    </row>
    <row r="2141" spans="1:4" x14ac:dyDescent="0.2">
      <c r="A2141" s="106">
        <v>40664</v>
      </c>
      <c r="B2141" s="105">
        <f t="shared" si="33"/>
        <v>0.125</v>
      </c>
      <c r="C2141" s="104">
        <v>21.41</v>
      </c>
      <c r="D2141" s="106"/>
    </row>
    <row r="2142" spans="1:4" x14ac:dyDescent="0.2">
      <c r="A2142" s="106">
        <v>40664</v>
      </c>
      <c r="B2142" s="105">
        <f t="shared" si="33"/>
        <v>0.16666666666666699</v>
      </c>
      <c r="C2142" s="104">
        <v>19.64</v>
      </c>
      <c r="D2142" s="106"/>
    </row>
    <row r="2143" spans="1:4" x14ac:dyDescent="0.2">
      <c r="A2143" s="106">
        <v>40664</v>
      </c>
      <c r="B2143" s="105">
        <f t="shared" si="33"/>
        <v>0.20833333333333301</v>
      </c>
      <c r="C2143" s="104">
        <v>19.600000000000001</v>
      </c>
      <c r="D2143" s="106"/>
    </row>
    <row r="2144" spans="1:4" x14ac:dyDescent="0.2">
      <c r="A2144" s="106">
        <v>40664</v>
      </c>
      <c r="B2144" s="105">
        <f t="shared" si="33"/>
        <v>0.25</v>
      </c>
      <c r="C2144" s="104">
        <v>17.75</v>
      </c>
      <c r="D2144" s="106"/>
    </row>
    <row r="2145" spans="1:4" x14ac:dyDescent="0.2">
      <c r="A2145" s="106">
        <v>40664</v>
      </c>
      <c r="B2145" s="105">
        <f t="shared" si="33"/>
        <v>0.29166666666666702</v>
      </c>
      <c r="C2145" s="104">
        <v>16.82</v>
      </c>
      <c r="D2145" s="106"/>
    </row>
    <row r="2146" spans="1:4" x14ac:dyDescent="0.2">
      <c r="A2146" s="106">
        <v>40664</v>
      </c>
      <c r="B2146" s="105">
        <f t="shared" si="33"/>
        <v>0.33333333333333298</v>
      </c>
      <c r="C2146" s="104">
        <v>15.79</v>
      </c>
      <c r="D2146" s="106"/>
    </row>
    <row r="2147" spans="1:4" x14ac:dyDescent="0.2">
      <c r="A2147" s="106">
        <v>40664</v>
      </c>
      <c r="B2147" s="105">
        <f t="shared" si="33"/>
        <v>0.375</v>
      </c>
      <c r="C2147" s="104">
        <v>15.79</v>
      </c>
      <c r="D2147" s="106"/>
    </row>
    <row r="2148" spans="1:4" x14ac:dyDescent="0.2">
      <c r="A2148" s="106">
        <v>40664</v>
      </c>
      <c r="B2148" s="105">
        <f t="shared" si="33"/>
        <v>0.41666666666666702</v>
      </c>
      <c r="C2148" s="104">
        <v>14.71</v>
      </c>
      <c r="D2148" s="106"/>
    </row>
    <row r="2149" spans="1:4" x14ac:dyDescent="0.2">
      <c r="A2149" s="106">
        <v>40664</v>
      </c>
      <c r="B2149" s="105">
        <f t="shared" si="33"/>
        <v>0.45833333333333298</v>
      </c>
      <c r="C2149" s="104">
        <v>13.63</v>
      </c>
      <c r="D2149" s="106"/>
    </row>
    <row r="2150" spans="1:4" x14ac:dyDescent="0.2">
      <c r="A2150" s="106">
        <v>40664</v>
      </c>
      <c r="B2150" s="105">
        <f t="shared" si="33"/>
        <v>0.5</v>
      </c>
      <c r="C2150" s="104">
        <v>12.71</v>
      </c>
      <c r="D2150" s="106"/>
    </row>
    <row r="2151" spans="1:4" x14ac:dyDescent="0.2">
      <c r="A2151" s="106">
        <v>40664</v>
      </c>
      <c r="B2151" s="105">
        <f t="shared" si="33"/>
        <v>0.54166666666666696</v>
      </c>
      <c r="C2151" s="104">
        <v>9.1199999999999992</v>
      </c>
      <c r="D2151" s="106"/>
    </row>
    <row r="2152" spans="1:4" x14ac:dyDescent="0.2">
      <c r="A2152" s="106">
        <v>40664</v>
      </c>
      <c r="B2152" s="105">
        <f t="shared" si="33"/>
        <v>0.58333333333333304</v>
      </c>
      <c r="C2152" s="104">
        <v>9.1199999999999992</v>
      </c>
      <c r="D2152" s="106"/>
    </row>
    <row r="2153" spans="1:4" x14ac:dyDescent="0.2">
      <c r="A2153" s="106">
        <v>40664</v>
      </c>
      <c r="B2153" s="105">
        <f t="shared" si="33"/>
        <v>0.625</v>
      </c>
      <c r="C2153" s="104">
        <v>7.24</v>
      </c>
      <c r="D2153" s="106"/>
    </row>
    <row r="2154" spans="1:4" x14ac:dyDescent="0.2">
      <c r="A2154" s="106">
        <v>40664</v>
      </c>
      <c r="B2154" s="105">
        <f t="shared" si="33"/>
        <v>0.66666666666666696</v>
      </c>
      <c r="C2154" s="104">
        <v>7.24</v>
      </c>
      <c r="D2154" s="106"/>
    </row>
    <row r="2155" spans="1:4" x14ac:dyDescent="0.2">
      <c r="A2155" s="106">
        <v>40664</v>
      </c>
      <c r="B2155" s="105">
        <f t="shared" si="33"/>
        <v>0.70833333333333304</v>
      </c>
      <c r="C2155" s="104">
        <v>7.28</v>
      </c>
      <c r="D2155" s="106"/>
    </row>
    <row r="2156" spans="1:4" x14ac:dyDescent="0.2">
      <c r="A2156" s="106">
        <v>40664</v>
      </c>
      <c r="B2156" s="105">
        <f t="shared" si="33"/>
        <v>0.75</v>
      </c>
      <c r="C2156" s="104">
        <v>7.39</v>
      </c>
      <c r="D2156" s="106"/>
    </row>
    <row r="2157" spans="1:4" x14ac:dyDescent="0.2">
      <c r="A2157" s="106">
        <v>40664</v>
      </c>
      <c r="B2157" s="105">
        <f t="shared" si="33"/>
        <v>0.79166666666666696</v>
      </c>
      <c r="C2157" s="104">
        <v>8.2799999999999994</v>
      </c>
      <c r="D2157" s="106"/>
    </row>
    <row r="2158" spans="1:4" x14ac:dyDescent="0.2">
      <c r="A2158" s="106">
        <v>40664</v>
      </c>
      <c r="B2158" s="105">
        <f t="shared" si="33"/>
        <v>0.83333333333333304</v>
      </c>
      <c r="C2158" s="104">
        <v>8.35</v>
      </c>
      <c r="D2158" s="106"/>
    </row>
    <row r="2159" spans="1:4" x14ac:dyDescent="0.2">
      <c r="A2159" s="106">
        <v>40664</v>
      </c>
      <c r="B2159" s="105">
        <f t="shared" si="33"/>
        <v>0.875</v>
      </c>
      <c r="C2159" s="104">
        <v>7.39</v>
      </c>
      <c r="D2159" s="106"/>
    </row>
    <row r="2160" spans="1:4" x14ac:dyDescent="0.2">
      <c r="A2160" s="106">
        <v>40664</v>
      </c>
      <c r="B2160" s="105">
        <f t="shared" si="33"/>
        <v>0.91666666666666696</v>
      </c>
      <c r="C2160" s="104">
        <v>6.54</v>
      </c>
      <c r="D2160" s="106"/>
    </row>
    <row r="2161" spans="1:4" x14ac:dyDescent="0.2">
      <c r="A2161" s="106">
        <v>40664</v>
      </c>
      <c r="B2161" s="105">
        <f t="shared" si="33"/>
        <v>0.95833333333333304</v>
      </c>
      <c r="C2161" s="104">
        <v>4.66</v>
      </c>
      <c r="D2161" s="106"/>
    </row>
    <row r="2162" spans="1:4" x14ac:dyDescent="0.2">
      <c r="A2162" s="106">
        <v>40665</v>
      </c>
      <c r="B2162" s="105">
        <f t="shared" si="33"/>
        <v>0</v>
      </c>
      <c r="C2162" s="104">
        <v>4.66</v>
      </c>
      <c r="D2162" s="106"/>
    </row>
    <row r="2163" spans="1:4" x14ac:dyDescent="0.2">
      <c r="A2163" s="106">
        <v>40665</v>
      </c>
      <c r="B2163" s="105">
        <f t="shared" si="33"/>
        <v>4.1666666666666664E-2</v>
      </c>
      <c r="C2163" s="104">
        <v>3.73</v>
      </c>
      <c r="D2163" s="106"/>
    </row>
    <row r="2164" spans="1:4" x14ac:dyDescent="0.2">
      <c r="A2164" s="106">
        <v>40665</v>
      </c>
      <c r="B2164" s="105">
        <f t="shared" si="33"/>
        <v>8.3333333333333329E-2</v>
      </c>
      <c r="C2164" s="104">
        <v>4.66</v>
      </c>
      <c r="D2164" s="106"/>
    </row>
    <row r="2165" spans="1:4" x14ac:dyDescent="0.2">
      <c r="A2165" s="106">
        <v>40665</v>
      </c>
      <c r="B2165" s="105">
        <f t="shared" si="33"/>
        <v>0.125</v>
      </c>
      <c r="C2165" s="104">
        <v>2.77</v>
      </c>
      <c r="D2165" s="106"/>
    </row>
    <row r="2166" spans="1:4" x14ac:dyDescent="0.2">
      <c r="A2166" s="106">
        <v>40665</v>
      </c>
      <c r="B2166" s="105">
        <f t="shared" si="33"/>
        <v>0.16666666666666699</v>
      </c>
      <c r="C2166" s="104">
        <v>3.7</v>
      </c>
      <c r="D2166" s="106"/>
    </row>
    <row r="2167" spans="1:4" x14ac:dyDescent="0.2">
      <c r="A2167" s="106">
        <v>40665</v>
      </c>
      <c r="B2167" s="105">
        <f t="shared" si="33"/>
        <v>0.20833333333333301</v>
      </c>
      <c r="C2167" s="104">
        <v>4.66</v>
      </c>
      <c r="D2167" s="106"/>
    </row>
    <row r="2168" spans="1:4" x14ac:dyDescent="0.2">
      <c r="A2168" s="106">
        <v>40665</v>
      </c>
      <c r="B2168" s="105">
        <f t="shared" si="33"/>
        <v>0.25</v>
      </c>
      <c r="C2168" s="104">
        <v>3.73</v>
      </c>
      <c r="D2168" s="106"/>
    </row>
    <row r="2169" spans="1:4" x14ac:dyDescent="0.2">
      <c r="A2169" s="106">
        <v>40665</v>
      </c>
      <c r="B2169" s="105">
        <f t="shared" si="33"/>
        <v>0.29166666666666702</v>
      </c>
      <c r="C2169" s="104">
        <v>3.7</v>
      </c>
      <c r="D2169" s="106"/>
    </row>
    <row r="2170" spans="1:4" x14ac:dyDescent="0.2">
      <c r="A2170" s="106">
        <v>40665</v>
      </c>
      <c r="B2170" s="105">
        <f t="shared" si="33"/>
        <v>0.33333333333333298</v>
      </c>
      <c r="C2170" s="104">
        <v>3.7</v>
      </c>
      <c r="D2170" s="106"/>
    </row>
    <row r="2171" spans="1:4" x14ac:dyDescent="0.2">
      <c r="A2171" s="106">
        <v>40665</v>
      </c>
      <c r="B2171" s="105">
        <f t="shared" si="33"/>
        <v>0.375</v>
      </c>
      <c r="C2171" s="104">
        <v>4.62</v>
      </c>
      <c r="D2171" s="106"/>
    </row>
    <row r="2172" spans="1:4" x14ac:dyDescent="0.2">
      <c r="A2172" s="106">
        <v>40665</v>
      </c>
      <c r="B2172" s="105">
        <f t="shared" si="33"/>
        <v>0.41666666666666702</v>
      </c>
      <c r="C2172" s="104">
        <v>3.7</v>
      </c>
      <c r="D2172" s="106"/>
    </row>
    <row r="2173" spans="1:4" x14ac:dyDescent="0.2">
      <c r="A2173" s="106">
        <v>40665</v>
      </c>
      <c r="B2173" s="105">
        <f t="shared" si="33"/>
        <v>0.45833333333333298</v>
      </c>
      <c r="C2173" s="104">
        <v>4.58</v>
      </c>
      <c r="D2173" s="106"/>
    </row>
    <row r="2174" spans="1:4" x14ac:dyDescent="0.2">
      <c r="A2174" s="106">
        <v>40665</v>
      </c>
      <c r="B2174" s="105">
        <f t="shared" si="33"/>
        <v>0.5</v>
      </c>
      <c r="C2174" s="104">
        <v>2.69</v>
      </c>
      <c r="D2174" s="106"/>
    </row>
    <row r="2175" spans="1:4" x14ac:dyDescent="0.2">
      <c r="A2175" s="106">
        <v>40665</v>
      </c>
      <c r="B2175" s="105">
        <f t="shared" si="33"/>
        <v>0.54166666666666696</v>
      </c>
      <c r="C2175" s="104">
        <v>3.62</v>
      </c>
      <c r="D2175" s="106"/>
    </row>
    <row r="2176" spans="1:4" x14ac:dyDescent="0.2">
      <c r="A2176" s="106">
        <v>40665</v>
      </c>
      <c r="B2176" s="105">
        <f t="shared" si="33"/>
        <v>0.58333333333333304</v>
      </c>
      <c r="C2176" s="104">
        <v>3.58</v>
      </c>
      <c r="D2176" s="106"/>
    </row>
    <row r="2177" spans="1:4" x14ac:dyDescent="0.2">
      <c r="A2177" s="106">
        <v>40665</v>
      </c>
      <c r="B2177" s="105">
        <f t="shared" si="33"/>
        <v>0.625</v>
      </c>
      <c r="C2177" s="104">
        <v>2.73</v>
      </c>
      <c r="D2177" s="106"/>
    </row>
    <row r="2178" spans="1:4" x14ac:dyDescent="0.2">
      <c r="A2178" s="106">
        <v>40665</v>
      </c>
      <c r="B2178" s="105">
        <f t="shared" si="33"/>
        <v>0.66666666666666696</v>
      </c>
      <c r="C2178" s="104">
        <v>3.58</v>
      </c>
      <c r="D2178" s="106"/>
    </row>
    <row r="2179" spans="1:4" x14ac:dyDescent="0.2">
      <c r="A2179" s="106">
        <v>40665</v>
      </c>
      <c r="B2179" s="105">
        <f t="shared" si="33"/>
        <v>0.70833333333333304</v>
      </c>
      <c r="C2179" s="104">
        <v>3.66</v>
      </c>
      <c r="D2179" s="106"/>
    </row>
    <row r="2180" spans="1:4" x14ac:dyDescent="0.2">
      <c r="A2180" s="106">
        <v>40665</v>
      </c>
      <c r="B2180" s="105">
        <f t="shared" si="33"/>
        <v>0.75</v>
      </c>
      <c r="C2180" s="104">
        <v>3.66</v>
      </c>
      <c r="D2180" s="106"/>
    </row>
    <row r="2181" spans="1:4" x14ac:dyDescent="0.2">
      <c r="A2181" s="106">
        <v>40665</v>
      </c>
      <c r="B2181" s="105">
        <f t="shared" si="33"/>
        <v>0.79166666666666696</v>
      </c>
      <c r="C2181" s="104">
        <v>3.66</v>
      </c>
      <c r="D2181" s="106"/>
    </row>
    <row r="2182" spans="1:4" x14ac:dyDescent="0.2">
      <c r="A2182" s="106">
        <v>40665</v>
      </c>
      <c r="B2182" s="105">
        <f t="shared" si="33"/>
        <v>0.83333333333333304</v>
      </c>
      <c r="C2182" s="104">
        <v>3.7</v>
      </c>
      <c r="D2182" s="106"/>
    </row>
    <row r="2183" spans="1:4" x14ac:dyDescent="0.2">
      <c r="A2183" s="106">
        <v>40665</v>
      </c>
      <c r="B2183" s="105">
        <f t="shared" si="33"/>
        <v>0.875</v>
      </c>
      <c r="C2183" s="104">
        <v>3.73</v>
      </c>
      <c r="D2183" s="106"/>
    </row>
    <row r="2184" spans="1:4" x14ac:dyDescent="0.2">
      <c r="A2184" s="106">
        <v>40665</v>
      </c>
      <c r="B2184" s="105">
        <f t="shared" si="33"/>
        <v>0.91666666666666696</v>
      </c>
      <c r="C2184" s="104">
        <v>4.66</v>
      </c>
      <c r="D2184" s="106"/>
    </row>
    <row r="2185" spans="1:4" x14ac:dyDescent="0.2">
      <c r="A2185" s="106">
        <v>40665</v>
      </c>
      <c r="B2185" s="105">
        <f t="shared" si="33"/>
        <v>0.95833333333333304</v>
      </c>
      <c r="C2185" s="104">
        <v>4.7</v>
      </c>
      <c r="D2185" s="106"/>
    </row>
    <row r="2186" spans="1:4" x14ac:dyDescent="0.2">
      <c r="A2186" s="106">
        <v>40666</v>
      </c>
      <c r="B2186" s="105">
        <f t="shared" si="33"/>
        <v>0</v>
      </c>
      <c r="C2186" s="104">
        <v>3.73</v>
      </c>
      <c r="D2186" s="106"/>
    </row>
    <row r="2187" spans="1:4" x14ac:dyDescent="0.2">
      <c r="A2187" s="106">
        <v>40666</v>
      </c>
      <c r="B2187" s="105">
        <f t="shared" si="33"/>
        <v>4.1666666666666664E-2</v>
      </c>
      <c r="C2187" s="104">
        <v>4.66</v>
      </c>
      <c r="D2187" s="106"/>
    </row>
    <row r="2188" spans="1:4" x14ac:dyDescent="0.2">
      <c r="A2188" s="106">
        <v>40666</v>
      </c>
      <c r="B2188" s="105">
        <f t="shared" si="33"/>
        <v>8.3333333333333329E-2</v>
      </c>
      <c r="C2188" s="104">
        <v>4.7</v>
      </c>
      <c r="D2188" s="106"/>
    </row>
    <row r="2189" spans="1:4" x14ac:dyDescent="0.2">
      <c r="A2189" s="106">
        <v>40666</v>
      </c>
      <c r="B2189" s="105">
        <f t="shared" si="33"/>
        <v>0.125</v>
      </c>
      <c r="C2189" s="104">
        <v>4.7</v>
      </c>
      <c r="D2189" s="106"/>
    </row>
    <row r="2190" spans="1:4" x14ac:dyDescent="0.2">
      <c r="A2190" s="106">
        <v>40666</v>
      </c>
      <c r="B2190" s="105">
        <f t="shared" si="33"/>
        <v>0.16666666666666699</v>
      </c>
      <c r="C2190" s="104">
        <v>3.73</v>
      </c>
      <c r="D2190" s="106"/>
    </row>
    <row r="2191" spans="1:4" x14ac:dyDescent="0.2">
      <c r="A2191" s="106">
        <v>40666</v>
      </c>
      <c r="B2191" s="105">
        <f t="shared" si="33"/>
        <v>0.20833333333333301</v>
      </c>
      <c r="C2191" s="104">
        <v>4.7</v>
      </c>
      <c r="D2191" s="106"/>
    </row>
    <row r="2192" spans="1:4" x14ac:dyDescent="0.2">
      <c r="A2192" s="106">
        <v>40666</v>
      </c>
      <c r="B2192" s="105">
        <f t="shared" si="33"/>
        <v>0.25</v>
      </c>
      <c r="C2192" s="104">
        <v>4.7</v>
      </c>
      <c r="D2192" s="106"/>
    </row>
    <row r="2193" spans="1:4" x14ac:dyDescent="0.2">
      <c r="A2193" s="106">
        <v>40666</v>
      </c>
      <c r="B2193" s="105">
        <f t="shared" si="33"/>
        <v>0.29166666666666702</v>
      </c>
      <c r="C2193" s="104">
        <v>6.58</v>
      </c>
      <c r="D2193" s="106"/>
    </row>
    <row r="2194" spans="1:4" x14ac:dyDescent="0.2">
      <c r="A2194" s="106">
        <v>40666</v>
      </c>
      <c r="B2194" s="105">
        <f t="shared" si="33"/>
        <v>0.33333333333333298</v>
      </c>
      <c r="C2194" s="104">
        <v>5.58</v>
      </c>
      <c r="D2194" s="106"/>
    </row>
    <row r="2195" spans="1:4" x14ac:dyDescent="0.2">
      <c r="A2195" s="106">
        <v>40666</v>
      </c>
      <c r="B2195" s="105">
        <f t="shared" si="33"/>
        <v>0.375</v>
      </c>
      <c r="C2195" s="104">
        <v>4.66</v>
      </c>
      <c r="D2195" s="106"/>
    </row>
    <row r="2196" spans="1:4" x14ac:dyDescent="0.2">
      <c r="A2196" s="106">
        <v>40666</v>
      </c>
      <c r="B2196" s="105">
        <f t="shared" si="33"/>
        <v>0.41666666666666702</v>
      </c>
      <c r="C2196" s="104">
        <v>4.62</v>
      </c>
      <c r="D2196" s="106"/>
    </row>
    <row r="2197" spans="1:4" x14ac:dyDescent="0.2">
      <c r="A2197" s="106">
        <v>40666</v>
      </c>
      <c r="B2197" s="105">
        <f t="shared" si="33"/>
        <v>0.45833333333333298</v>
      </c>
      <c r="C2197" s="104">
        <v>2.73</v>
      </c>
      <c r="D2197" s="106"/>
    </row>
    <row r="2198" spans="1:4" x14ac:dyDescent="0.2">
      <c r="A2198" s="106">
        <v>40666</v>
      </c>
      <c r="B2198" s="105">
        <f t="shared" si="33"/>
        <v>0.5</v>
      </c>
      <c r="C2198" s="104">
        <v>3.66</v>
      </c>
      <c r="D2198" s="106"/>
    </row>
    <row r="2199" spans="1:4" x14ac:dyDescent="0.2">
      <c r="A2199" s="106">
        <v>40666</v>
      </c>
      <c r="B2199" s="105">
        <f t="shared" si="33"/>
        <v>0.54166666666666696</v>
      </c>
      <c r="C2199" s="104">
        <v>4.5</v>
      </c>
      <c r="D2199" s="106"/>
    </row>
    <row r="2200" spans="1:4" x14ac:dyDescent="0.2">
      <c r="A2200" s="106">
        <v>40666</v>
      </c>
      <c r="B2200" s="105">
        <f t="shared" si="33"/>
        <v>0.58333333333333304</v>
      </c>
      <c r="C2200" s="104">
        <v>3.62</v>
      </c>
      <c r="D2200" s="106"/>
    </row>
    <row r="2201" spans="1:4" x14ac:dyDescent="0.2">
      <c r="A2201" s="106">
        <v>40666</v>
      </c>
      <c r="B2201" s="105">
        <f t="shared" si="33"/>
        <v>0.625</v>
      </c>
      <c r="C2201" s="104">
        <v>3.62</v>
      </c>
      <c r="D2201" s="106"/>
    </row>
    <row r="2202" spans="1:4" x14ac:dyDescent="0.2">
      <c r="A2202" s="106">
        <v>40666</v>
      </c>
      <c r="B2202" s="105">
        <f t="shared" si="33"/>
        <v>0.66666666666666696</v>
      </c>
      <c r="C2202" s="104">
        <v>3.62</v>
      </c>
      <c r="D2202" s="106"/>
    </row>
    <row r="2203" spans="1:4" x14ac:dyDescent="0.2">
      <c r="A2203" s="106">
        <v>40666</v>
      </c>
      <c r="B2203" s="105">
        <f t="shared" ref="B2203:B2266" si="34">B2179</f>
        <v>0.70833333333333304</v>
      </c>
      <c r="C2203" s="104">
        <v>4.54</v>
      </c>
      <c r="D2203" s="106"/>
    </row>
    <row r="2204" spans="1:4" x14ac:dyDescent="0.2">
      <c r="A2204" s="106">
        <v>40666</v>
      </c>
      <c r="B2204" s="105">
        <f t="shared" si="34"/>
        <v>0.75</v>
      </c>
      <c r="C2204" s="104">
        <v>3.66</v>
      </c>
      <c r="D2204" s="106"/>
    </row>
    <row r="2205" spans="1:4" x14ac:dyDescent="0.2">
      <c r="A2205" s="106">
        <v>40666</v>
      </c>
      <c r="B2205" s="105">
        <f t="shared" si="34"/>
        <v>0.79166666666666696</v>
      </c>
      <c r="C2205" s="104">
        <v>7.43</v>
      </c>
      <c r="D2205" s="106"/>
    </row>
    <row r="2206" spans="1:4" x14ac:dyDescent="0.2">
      <c r="A2206" s="106">
        <v>40666</v>
      </c>
      <c r="B2206" s="105">
        <f t="shared" si="34"/>
        <v>0.83333333333333304</v>
      </c>
      <c r="C2206" s="104">
        <v>12.94</v>
      </c>
      <c r="D2206" s="106"/>
    </row>
    <row r="2207" spans="1:4" x14ac:dyDescent="0.2">
      <c r="A2207" s="106">
        <v>40666</v>
      </c>
      <c r="B2207" s="105">
        <f t="shared" si="34"/>
        <v>0.875</v>
      </c>
      <c r="C2207" s="104">
        <v>12.97</v>
      </c>
      <c r="D2207" s="106"/>
    </row>
    <row r="2208" spans="1:4" x14ac:dyDescent="0.2">
      <c r="A2208" s="106">
        <v>40666</v>
      </c>
      <c r="B2208" s="105">
        <f t="shared" si="34"/>
        <v>0.91666666666666696</v>
      </c>
      <c r="C2208" s="104">
        <v>13.9</v>
      </c>
      <c r="D2208" s="106"/>
    </row>
    <row r="2209" spans="1:4" x14ac:dyDescent="0.2">
      <c r="A2209" s="106">
        <v>40666</v>
      </c>
      <c r="B2209" s="105">
        <f t="shared" si="34"/>
        <v>0.95833333333333304</v>
      </c>
      <c r="C2209" s="104">
        <v>16.52</v>
      </c>
      <c r="D2209" s="106"/>
    </row>
    <row r="2210" spans="1:4" x14ac:dyDescent="0.2">
      <c r="A2210" s="106">
        <v>40667</v>
      </c>
      <c r="B2210" s="105">
        <f t="shared" si="34"/>
        <v>0</v>
      </c>
      <c r="C2210" s="104">
        <v>18.440000000000001</v>
      </c>
      <c r="D2210" s="106"/>
    </row>
    <row r="2211" spans="1:4" x14ac:dyDescent="0.2">
      <c r="A2211" s="106">
        <v>40667</v>
      </c>
      <c r="B2211" s="105">
        <f t="shared" si="34"/>
        <v>4.1666666666666664E-2</v>
      </c>
      <c r="C2211" s="104">
        <v>18.440000000000001</v>
      </c>
      <c r="D2211" s="106"/>
    </row>
    <row r="2212" spans="1:4" x14ac:dyDescent="0.2">
      <c r="A2212" s="106">
        <v>40667</v>
      </c>
      <c r="B2212" s="105">
        <f t="shared" si="34"/>
        <v>8.3333333333333329E-2</v>
      </c>
      <c r="C2212" s="104">
        <v>17.52</v>
      </c>
      <c r="D2212" s="106"/>
    </row>
    <row r="2213" spans="1:4" x14ac:dyDescent="0.2">
      <c r="A2213" s="106">
        <v>40667</v>
      </c>
      <c r="B2213" s="105">
        <f t="shared" si="34"/>
        <v>0.125</v>
      </c>
      <c r="C2213" s="104">
        <v>22.18</v>
      </c>
      <c r="D2213" s="106"/>
    </row>
    <row r="2214" spans="1:4" x14ac:dyDescent="0.2">
      <c r="A2214" s="106">
        <v>40667</v>
      </c>
      <c r="B2214" s="105">
        <f t="shared" si="34"/>
        <v>0.16666666666666699</v>
      </c>
      <c r="C2214" s="104">
        <v>20.29</v>
      </c>
      <c r="D2214" s="106"/>
    </row>
    <row r="2215" spans="1:4" x14ac:dyDescent="0.2">
      <c r="A2215" s="106">
        <v>40667</v>
      </c>
      <c r="B2215" s="105">
        <f t="shared" si="34"/>
        <v>0.20833333333333301</v>
      </c>
      <c r="C2215" s="104">
        <v>24.1</v>
      </c>
      <c r="D2215" s="106"/>
    </row>
    <row r="2216" spans="1:4" x14ac:dyDescent="0.2">
      <c r="A2216" s="106">
        <v>40667</v>
      </c>
      <c r="B2216" s="105">
        <f t="shared" si="34"/>
        <v>0.25</v>
      </c>
      <c r="C2216" s="104">
        <v>21.33</v>
      </c>
      <c r="D2216" s="106"/>
    </row>
    <row r="2217" spans="1:4" x14ac:dyDescent="0.2">
      <c r="A2217" s="106">
        <v>40667</v>
      </c>
      <c r="B2217" s="105">
        <f t="shared" si="34"/>
        <v>0.29166666666666702</v>
      </c>
      <c r="C2217" s="104">
        <v>24.87</v>
      </c>
      <c r="D2217" s="106"/>
    </row>
    <row r="2218" spans="1:4" x14ac:dyDescent="0.2">
      <c r="A2218" s="106">
        <v>40667</v>
      </c>
      <c r="B2218" s="105">
        <f t="shared" si="34"/>
        <v>0.33333333333333298</v>
      </c>
      <c r="C2218" s="104">
        <v>26.06</v>
      </c>
      <c r="D2218" s="106"/>
    </row>
    <row r="2219" spans="1:4" x14ac:dyDescent="0.2">
      <c r="A2219" s="106">
        <v>40667</v>
      </c>
      <c r="B2219" s="105">
        <f t="shared" si="34"/>
        <v>0.375</v>
      </c>
      <c r="C2219" s="104">
        <v>23.95</v>
      </c>
      <c r="D2219" s="106"/>
    </row>
    <row r="2220" spans="1:4" x14ac:dyDescent="0.2">
      <c r="A2220" s="106">
        <v>40667</v>
      </c>
      <c r="B2220" s="105">
        <f t="shared" si="34"/>
        <v>0.41666666666666702</v>
      </c>
      <c r="C2220" s="104">
        <v>24.76</v>
      </c>
      <c r="D2220" s="106"/>
    </row>
    <row r="2221" spans="1:4" x14ac:dyDescent="0.2">
      <c r="A2221" s="106">
        <v>40667</v>
      </c>
      <c r="B2221" s="105">
        <f t="shared" si="34"/>
        <v>0.45833333333333298</v>
      </c>
      <c r="C2221" s="104">
        <v>23.91</v>
      </c>
      <c r="D2221" s="106"/>
    </row>
    <row r="2222" spans="1:4" x14ac:dyDescent="0.2">
      <c r="A2222" s="106">
        <v>40667</v>
      </c>
      <c r="B2222" s="105">
        <f t="shared" si="34"/>
        <v>0.5</v>
      </c>
      <c r="C2222" s="104">
        <v>20.98</v>
      </c>
      <c r="D2222" s="106"/>
    </row>
    <row r="2223" spans="1:4" x14ac:dyDescent="0.2">
      <c r="A2223" s="106">
        <v>40667</v>
      </c>
      <c r="B2223" s="105">
        <f t="shared" si="34"/>
        <v>0.54166666666666696</v>
      </c>
      <c r="C2223" s="104">
        <v>22.68</v>
      </c>
      <c r="D2223" s="106"/>
    </row>
    <row r="2224" spans="1:4" x14ac:dyDescent="0.2">
      <c r="A2224" s="106">
        <v>40667</v>
      </c>
      <c r="B2224" s="105">
        <f t="shared" si="34"/>
        <v>0.58333333333333304</v>
      </c>
      <c r="C2224" s="104">
        <v>24.52</v>
      </c>
      <c r="D2224" s="106"/>
    </row>
    <row r="2225" spans="1:4" x14ac:dyDescent="0.2">
      <c r="A2225" s="106">
        <v>40667</v>
      </c>
      <c r="B2225" s="105">
        <f t="shared" si="34"/>
        <v>0.625</v>
      </c>
      <c r="C2225" s="104">
        <v>22.64</v>
      </c>
      <c r="D2225" s="106"/>
    </row>
    <row r="2226" spans="1:4" x14ac:dyDescent="0.2">
      <c r="A2226" s="106">
        <v>40667</v>
      </c>
      <c r="B2226" s="105">
        <f t="shared" si="34"/>
        <v>0.66666666666666696</v>
      </c>
      <c r="C2226" s="104">
        <v>21.02</v>
      </c>
      <c r="D2226" s="106"/>
    </row>
    <row r="2227" spans="1:4" x14ac:dyDescent="0.2">
      <c r="A2227" s="106">
        <v>40667</v>
      </c>
      <c r="B2227" s="105">
        <f t="shared" si="34"/>
        <v>0.70833333333333304</v>
      </c>
      <c r="C2227" s="104">
        <v>20.329999999999998</v>
      </c>
      <c r="D2227" s="106"/>
    </row>
    <row r="2228" spans="1:4" x14ac:dyDescent="0.2">
      <c r="A2228" s="106">
        <v>40667</v>
      </c>
      <c r="B2228" s="105">
        <f t="shared" si="34"/>
        <v>0.75</v>
      </c>
      <c r="C2228" s="104">
        <v>21.06</v>
      </c>
      <c r="D2228" s="106"/>
    </row>
    <row r="2229" spans="1:4" x14ac:dyDescent="0.2">
      <c r="A2229" s="106">
        <v>40667</v>
      </c>
      <c r="B2229" s="105">
        <f t="shared" si="34"/>
        <v>0.79166666666666696</v>
      </c>
      <c r="C2229" s="104">
        <v>18.52</v>
      </c>
      <c r="D2229" s="106"/>
    </row>
    <row r="2230" spans="1:4" x14ac:dyDescent="0.2">
      <c r="A2230" s="106">
        <v>40667</v>
      </c>
      <c r="B2230" s="105">
        <f t="shared" si="34"/>
        <v>0.83333333333333304</v>
      </c>
      <c r="C2230" s="104">
        <v>19.440000000000001</v>
      </c>
      <c r="D2230" s="106"/>
    </row>
    <row r="2231" spans="1:4" x14ac:dyDescent="0.2">
      <c r="A2231" s="106">
        <v>40667</v>
      </c>
      <c r="B2231" s="105">
        <f t="shared" si="34"/>
        <v>0.875</v>
      </c>
      <c r="C2231" s="104">
        <v>16.670000000000002</v>
      </c>
      <c r="D2231" s="106"/>
    </row>
    <row r="2232" spans="1:4" x14ac:dyDescent="0.2">
      <c r="A2232" s="106">
        <v>40667</v>
      </c>
      <c r="B2232" s="105">
        <f t="shared" si="34"/>
        <v>0.91666666666666696</v>
      </c>
      <c r="C2232" s="104">
        <v>16.75</v>
      </c>
      <c r="D2232" s="106"/>
    </row>
    <row r="2233" spans="1:4" x14ac:dyDescent="0.2">
      <c r="A2233" s="106">
        <v>40667</v>
      </c>
      <c r="B2233" s="105">
        <f t="shared" si="34"/>
        <v>0.95833333333333304</v>
      </c>
      <c r="C2233" s="104">
        <v>16.670000000000002</v>
      </c>
      <c r="D2233" s="106"/>
    </row>
    <row r="2234" spans="1:4" x14ac:dyDescent="0.2">
      <c r="A2234" s="106">
        <v>40668</v>
      </c>
      <c r="B2234" s="105">
        <f t="shared" si="34"/>
        <v>0</v>
      </c>
      <c r="C2234" s="104">
        <v>17.75</v>
      </c>
      <c r="D2234" s="106"/>
    </row>
    <row r="2235" spans="1:4" x14ac:dyDescent="0.2">
      <c r="A2235" s="106">
        <v>40668</v>
      </c>
      <c r="B2235" s="105">
        <f t="shared" si="34"/>
        <v>4.1666666666666664E-2</v>
      </c>
      <c r="C2235" s="104">
        <v>16.82</v>
      </c>
      <c r="D2235" s="106"/>
    </row>
    <row r="2236" spans="1:4" x14ac:dyDescent="0.2">
      <c r="A2236" s="106">
        <v>40668</v>
      </c>
      <c r="B2236" s="105">
        <f t="shared" si="34"/>
        <v>8.3333333333333329E-2</v>
      </c>
      <c r="C2236" s="104">
        <v>19.600000000000001</v>
      </c>
      <c r="D2236" s="106"/>
    </row>
    <row r="2237" spans="1:4" x14ac:dyDescent="0.2">
      <c r="A2237" s="106">
        <v>40668</v>
      </c>
      <c r="B2237" s="105">
        <f t="shared" si="34"/>
        <v>0.125</v>
      </c>
      <c r="C2237" s="104">
        <v>19.48</v>
      </c>
      <c r="D2237" s="106"/>
    </row>
    <row r="2238" spans="1:4" x14ac:dyDescent="0.2">
      <c r="A2238" s="106">
        <v>40668</v>
      </c>
      <c r="B2238" s="105">
        <f t="shared" si="34"/>
        <v>0.16666666666666699</v>
      </c>
      <c r="C2238" s="104">
        <v>20.41</v>
      </c>
      <c r="D2238" s="106"/>
    </row>
    <row r="2239" spans="1:4" x14ac:dyDescent="0.2">
      <c r="A2239" s="106">
        <v>40668</v>
      </c>
      <c r="B2239" s="105">
        <f t="shared" si="34"/>
        <v>0.20833333333333301</v>
      </c>
      <c r="C2239" s="104">
        <v>20.48</v>
      </c>
      <c r="D2239" s="106"/>
    </row>
    <row r="2240" spans="1:4" x14ac:dyDescent="0.2">
      <c r="A2240" s="106">
        <v>40668</v>
      </c>
      <c r="B2240" s="105">
        <f t="shared" si="34"/>
        <v>0.25</v>
      </c>
      <c r="C2240" s="104">
        <v>22.33</v>
      </c>
      <c r="D2240" s="106"/>
    </row>
    <row r="2241" spans="1:4" x14ac:dyDescent="0.2">
      <c r="A2241" s="106">
        <v>40668</v>
      </c>
      <c r="B2241" s="105">
        <f t="shared" si="34"/>
        <v>0.29166666666666702</v>
      </c>
      <c r="C2241" s="104">
        <v>20.440000000000001</v>
      </c>
      <c r="D2241" s="106"/>
    </row>
    <row r="2242" spans="1:4" x14ac:dyDescent="0.2">
      <c r="A2242" s="106">
        <v>40668</v>
      </c>
      <c r="B2242" s="105">
        <f t="shared" si="34"/>
        <v>0.33333333333333298</v>
      </c>
      <c r="C2242" s="104">
        <v>18.670000000000002</v>
      </c>
      <c r="D2242" s="106"/>
    </row>
    <row r="2243" spans="1:4" x14ac:dyDescent="0.2">
      <c r="A2243" s="106">
        <v>40668</v>
      </c>
      <c r="B2243" s="105">
        <f t="shared" si="34"/>
        <v>0.375</v>
      </c>
      <c r="C2243" s="104">
        <v>17.559999999999999</v>
      </c>
      <c r="D2243" s="106"/>
    </row>
    <row r="2244" spans="1:4" x14ac:dyDescent="0.2">
      <c r="A2244" s="106">
        <v>40668</v>
      </c>
      <c r="B2244" s="105">
        <f t="shared" si="34"/>
        <v>0.41666666666666702</v>
      </c>
      <c r="C2244" s="104">
        <v>17.48</v>
      </c>
      <c r="D2244" s="106"/>
    </row>
    <row r="2245" spans="1:4" x14ac:dyDescent="0.2">
      <c r="A2245" s="106">
        <v>40668</v>
      </c>
      <c r="B2245" s="105">
        <f t="shared" si="34"/>
        <v>0.45833333333333298</v>
      </c>
      <c r="C2245" s="104">
        <v>19.329999999999998</v>
      </c>
      <c r="D2245" s="106"/>
    </row>
    <row r="2246" spans="1:4" x14ac:dyDescent="0.2">
      <c r="A2246" s="106">
        <v>40668</v>
      </c>
      <c r="B2246" s="105">
        <f t="shared" si="34"/>
        <v>0.5</v>
      </c>
      <c r="C2246" s="104">
        <v>19.98</v>
      </c>
      <c r="D2246" s="106"/>
    </row>
    <row r="2247" spans="1:4" x14ac:dyDescent="0.2">
      <c r="A2247" s="106">
        <v>40668</v>
      </c>
      <c r="B2247" s="105">
        <f t="shared" si="34"/>
        <v>0.54166666666666696</v>
      </c>
      <c r="C2247" s="104">
        <v>20.91</v>
      </c>
      <c r="D2247" s="106"/>
    </row>
    <row r="2248" spans="1:4" x14ac:dyDescent="0.2">
      <c r="A2248" s="106">
        <v>40668</v>
      </c>
      <c r="B2248" s="105">
        <f t="shared" si="34"/>
        <v>0.58333333333333304</v>
      </c>
      <c r="C2248" s="104">
        <v>20.91</v>
      </c>
      <c r="D2248" s="106"/>
    </row>
    <row r="2249" spans="1:4" x14ac:dyDescent="0.2">
      <c r="A2249" s="106">
        <v>40668</v>
      </c>
      <c r="B2249" s="105">
        <f t="shared" si="34"/>
        <v>0.625</v>
      </c>
      <c r="C2249" s="104">
        <v>20.02</v>
      </c>
      <c r="D2249" s="106"/>
    </row>
    <row r="2250" spans="1:4" x14ac:dyDescent="0.2">
      <c r="A2250" s="106">
        <v>40668</v>
      </c>
      <c r="B2250" s="105">
        <f t="shared" si="34"/>
        <v>0.66666666666666696</v>
      </c>
      <c r="C2250" s="104">
        <v>20.170000000000002</v>
      </c>
      <c r="D2250" s="106"/>
    </row>
    <row r="2251" spans="1:4" x14ac:dyDescent="0.2">
      <c r="A2251" s="106">
        <v>40668</v>
      </c>
      <c r="B2251" s="105">
        <f t="shared" si="34"/>
        <v>0.70833333333333304</v>
      </c>
      <c r="C2251" s="104">
        <v>20.100000000000001</v>
      </c>
      <c r="D2251" s="106"/>
    </row>
    <row r="2252" spans="1:4" x14ac:dyDescent="0.2">
      <c r="A2252" s="106">
        <v>40668</v>
      </c>
      <c r="B2252" s="105">
        <f t="shared" si="34"/>
        <v>0.75</v>
      </c>
      <c r="C2252" s="104">
        <v>20.170000000000002</v>
      </c>
      <c r="D2252" s="106"/>
    </row>
    <row r="2253" spans="1:4" x14ac:dyDescent="0.2">
      <c r="A2253" s="106">
        <v>40668</v>
      </c>
      <c r="B2253" s="105">
        <f t="shared" si="34"/>
        <v>0.79166666666666696</v>
      </c>
      <c r="C2253" s="104">
        <v>20.14</v>
      </c>
      <c r="D2253" s="106"/>
    </row>
    <row r="2254" spans="1:4" x14ac:dyDescent="0.2">
      <c r="A2254" s="106">
        <v>40668</v>
      </c>
      <c r="B2254" s="105">
        <f t="shared" si="34"/>
        <v>0.83333333333333304</v>
      </c>
      <c r="C2254" s="104">
        <v>21.25</v>
      </c>
      <c r="D2254" s="106"/>
    </row>
    <row r="2255" spans="1:4" x14ac:dyDescent="0.2">
      <c r="A2255" s="106">
        <v>40668</v>
      </c>
      <c r="B2255" s="105">
        <f t="shared" si="34"/>
        <v>0.875</v>
      </c>
      <c r="C2255" s="104">
        <v>22.21</v>
      </c>
      <c r="D2255" s="106"/>
    </row>
    <row r="2256" spans="1:4" x14ac:dyDescent="0.2">
      <c r="A2256" s="106">
        <v>40668</v>
      </c>
      <c r="B2256" s="105">
        <f t="shared" si="34"/>
        <v>0.91666666666666696</v>
      </c>
      <c r="C2256" s="104">
        <v>20.41</v>
      </c>
      <c r="D2256" s="106"/>
    </row>
    <row r="2257" spans="1:4" x14ac:dyDescent="0.2">
      <c r="A2257" s="106">
        <v>40668</v>
      </c>
      <c r="B2257" s="105">
        <f t="shared" si="34"/>
        <v>0.95833333333333304</v>
      </c>
      <c r="C2257" s="104">
        <v>22.37</v>
      </c>
      <c r="D2257" s="106"/>
    </row>
    <row r="2258" spans="1:4" x14ac:dyDescent="0.2">
      <c r="A2258" s="106">
        <v>40669</v>
      </c>
      <c r="B2258" s="105">
        <f t="shared" si="34"/>
        <v>0</v>
      </c>
      <c r="C2258" s="104">
        <v>22.29</v>
      </c>
      <c r="D2258" s="106"/>
    </row>
    <row r="2259" spans="1:4" x14ac:dyDescent="0.2">
      <c r="A2259" s="106">
        <v>40669</v>
      </c>
      <c r="B2259" s="105">
        <f t="shared" si="34"/>
        <v>4.1666666666666664E-2</v>
      </c>
      <c r="C2259" s="104">
        <v>20.56</v>
      </c>
      <c r="D2259" s="106"/>
    </row>
    <row r="2260" spans="1:4" x14ac:dyDescent="0.2">
      <c r="A2260" s="106">
        <v>40669</v>
      </c>
      <c r="B2260" s="105">
        <f t="shared" si="34"/>
        <v>8.3333333333333329E-2</v>
      </c>
      <c r="C2260" s="104">
        <v>22.37</v>
      </c>
      <c r="D2260" s="106"/>
    </row>
    <row r="2261" spans="1:4" x14ac:dyDescent="0.2">
      <c r="A2261" s="106">
        <v>40669</v>
      </c>
      <c r="B2261" s="105">
        <f t="shared" si="34"/>
        <v>0.125</v>
      </c>
      <c r="C2261" s="104">
        <v>20.48</v>
      </c>
      <c r="D2261" s="106"/>
    </row>
    <row r="2262" spans="1:4" x14ac:dyDescent="0.2">
      <c r="A2262" s="106">
        <v>40669</v>
      </c>
      <c r="B2262" s="105">
        <f t="shared" si="34"/>
        <v>0.16666666666666699</v>
      </c>
      <c r="C2262" s="104">
        <v>19.559999999999999</v>
      </c>
      <c r="D2262" s="106"/>
    </row>
    <row r="2263" spans="1:4" x14ac:dyDescent="0.2">
      <c r="A2263" s="106">
        <v>40669</v>
      </c>
      <c r="B2263" s="105">
        <f t="shared" si="34"/>
        <v>0.20833333333333301</v>
      </c>
      <c r="C2263" s="104">
        <v>22.33</v>
      </c>
      <c r="D2263" s="106"/>
    </row>
    <row r="2264" spans="1:4" x14ac:dyDescent="0.2">
      <c r="A2264" s="106">
        <v>40669</v>
      </c>
      <c r="B2264" s="105">
        <f t="shared" si="34"/>
        <v>0.25</v>
      </c>
      <c r="C2264" s="104">
        <v>23.45</v>
      </c>
      <c r="D2264" s="106"/>
    </row>
    <row r="2265" spans="1:4" x14ac:dyDescent="0.2">
      <c r="A2265" s="106">
        <v>40669</v>
      </c>
      <c r="B2265" s="105">
        <f t="shared" si="34"/>
        <v>0.29166666666666702</v>
      </c>
      <c r="C2265" s="104">
        <v>23.22</v>
      </c>
      <c r="D2265" s="106"/>
    </row>
    <row r="2266" spans="1:4" x14ac:dyDescent="0.2">
      <c r="A2266" s="106">
        <v>40669</v>
      </c>
      <c r="B2266" s="105">
        <f t="shared" si="34"/>
        <v>0.33333333333333298</v>
      </c>
      <c r="C2266" s="104">
        <v>23.22</v>
      </c>
      <c r="D2266" s="106"/>
    </row>
    <row r="2267" spans="1:4" x14ac:dyDescent="0.2">
      <c r="A2267" s="106">
        <v>40669</v>
      </c>
      <c r="B2267" s="105">
        <f t="shared" ref="B2267:B2330" si="35">B2243</f>
        <v>0.375</v>
      </c>
      <c r="C2267" s="104">
        <v>22.95</v>
      </c>
      <c r="D2267" s="106"/>
    </row>
    <row r="2268" spans="1:4" x14ac:dyDescent="0.2">
      <c r="A2268" s="106">
        <v>40669</v>
      </c>
      <c r="B2268" s="105">
        <f t="shared" si="35"/>
        <v>0.41666666666666702</v>
      </c>
      <c r="C2268" s="104">
        <v>22.29</v>
      </c>
      <c r="D2268" s="106"/>
    </row>
    <row r="2269" spans="1:4" x14ac:dyDescent="0.2">
      <c r="A2269" s="106">
        <v>40669</v>
      </c>
      <c r="B2269" s="105">
        <f t="shared" si="35"/>
        <v>0.45833333333333298</v>
      </c>
      <c r="C2269" s="104">
        <v>24.06</v>
      </c>
      <c r="D2269" s="106"/>
    </row>
    <row r="2270" spans="1:4" x14ac:dyDescent="0.2">
      <c r="A2270" s="106">
        <v>40669</v>
      </c>
      <c r="B2270" s="105">
        <f t="shared" si="35"/>
        <v>0.5</v>
      </c>
      <c r="C2270" s="104">
        <v>24.76</v>
      </c>
      <c r="D2270" s="106"/>
    </row>
    <row r="2271" spans="1:4" x14ac:dyDescent="0.2">
      <c r="A2271" s="106">
        <v>40669</v>
      </c>
      <c r="B2271" s="105">
        <f t="shared" si="35"/>
        <v>0.54166666666666696</v>
      </c>
      <c r="C2271" s="104">
        <v>22.87</v>
      </c>
      <c r="D2271" s="106"/>
    </row>
    <row r="2272" spans="1:4" x14ac:dyDescent="0.2">
      <c r="A2272" s="106">
        <v>40669</v>
      </c>
      <c r="B2272" s="105">
        <f t="shared" si="35"/>
        <v>0.58333333333333304</v>
      </c>
      <c r="C2272" s="104">
        <v>23.83</v>
      </c>
      <c r="D2272" s="106"/>
    </row>
    <row r="2273" spans="1:4" x14ac:dyDescent="0.2">
      <c r="A2273" s="106">
        <v>40669</v>
      </c>
      <c r="B2273" s="105">
        <f t="shared" si="35"/>
        <v>0.625</v>
      </c>
      <c r="C2273" s="104">
        <v>20.100000000000001</v>
      </c>
      <c r="D2273" s="106"/>
    </row>
    <row r="2274" spans="1:4" x14ac:dyDescent="0.2">
      <c r="A2274" s="106">
        <v>40669</v>
      </c>
      <c r="B2274" s="105">
        <f t="shared" si="35"/>
        <v>0.66666666666666696</v>
      </c>
      <c r="C2274" s="104">
        <v>21.14</v>
      </c>
      <c r="D2274" s="106"/>
    </row>
    <row r="2275" spans="1:4" x14ac:dyDescent="0.2">
      <c r="A2275" s="106">
        <v>40669</v>
      </c>
      <c r="B2275" s="105">
        <f t="shared" si="35"/>
        <v>0.70833333333333304</v>
      </c>
      <c r="C2275" s="104">
        <v>19.25</v>
      </c>
      <c r="D2275" s="106"/>
    </row>
    <row r="2276" spans="1:4" x14ac:dyDescent="0.2">
      <c r="A2276" s="106">
        <v>40669</v>
      </c>
      <c r="B2276" s="105">
        <f t="shared" si="35"/>
        <v>0.75</v>
      </c>
      <c r="C2276" s="104">
        <v>23.75</v>
      </c>
      <c r="D2276" s="106"/>
    </row>
    <row r="2277" spans="1:4" x14ac:dyDescent="0.2">
      <c r="A2277" s="106">
        <v>40669</v>
      </c>
      <c r="B2277" s="105">
        <f t="shared" si="35"/>
        <v>0.79166666666666696</v>
      </c>
      <c r="C2277" s="104">
        <v>24.83</v>
      </c>
      <c r="D2277" s="106"/>
    </row>
    <row r="2278" spans="1:4" x14ac:dyDescent="0.2">
      <c r="A2278" s="106">
        <v>40669</v>
      </c>
      <c r="B2278" s="105">
        <f t="shared" si="35"/>
        <v>0.83333333333333304</v>
      </c>
      <c r="C2278" s="104">
        <v>24.29</v>
      </c>
      <c r="D2278" s="106"/>
    </row>
    <row r="2279" spans="1:4" x14ac:dyDescent="0.2">
      <c r="A2279" s="106">
        <v>40669</v>
      </c>
      <c r="B2279" s="105">
        <f t="shared" si="35"/>
        <v>0.875</v>
      </c>
      <c r="C2279" s="104">
        <v>24.1</v>
      </c>
      <c r="D2279" s="106"/>
    </row>
    <row r="2280" spans="1:4" x14ac:dyDescent="0.2">
      <c r="A2280" s="106">
        <v>40669</v>
      </c>
      <c r="B2280" s="105">
        <f t="shared" si="35"/>
        <v>0.91666666666666696</v>
      </c>
      <c r="C2280" s="104">
        <v>24.14</v>
      </c>
      <c r="D2280" s="106"/>
    </row>
    <row r="2281" spans="1:4" x14ac:dyDescent="0.2">
      <c r="A2281" s="106">
        <v>40669</v>
      </c>
      <c r="B2281" s="105">
        <f t="shared" si="35"/>
        <v>0.95833333333333304</v>
      </c>
      <c r="C2281" s="104">
        <v>23.14</v>
      </c>
      <c r="D2281" s="106"/>
    </row>
    <row r="2282" spans="1:4" x14ac:dyDescent="0.2">
      <c r="A2282" s="106">
        <v>40670</v>
      </c>
      <c r="B2282" s="105">
        <f t="shared" si="35"/>
        <v>0</v>
      </c>
      <c r="C2282" s="104">
        <v>24.06</v>
      </c>
      <c r="D2282" s="106"/>
    </row>
    <row r="2283" spans="1:4" x14ac:dyDescent="0.2">
      <c r="A2283" s="106">
        <v>40670</v>
      </c>
      <c r="B2283" s="105">
        <f t="shared" si="35"/>
        <v>4.1666666666666664E-2</v>
      </c>
      <c r="C2283" s="104">
        <v>25.99</v>
      </c>
      <c r="D2283" s="106"/>
    </row>
    <row r="2284" spans="1:4" x14ac:dyDescent="0.2">
      <c r="A2284" s="106">
        <v>40670</v>
      </c>
      <c r="B2284" s="105">
        <f t="shared" si="35"/>
        <v>8.3333333333333329E-2</v>
      </c>
      <c r="C2284" s="104">
        <v>24.1</v>
      </c>
      <c r="D2284" s="106"/>
    </row>
    <row r="2285" spans="1:4" x14ac:dyDescent="0.2">
      <c r="A2285" s="106">
        <v>40670</v>
      </c>
      <c r="B2285" s="105">
        <f t="shared" si="35"/>
        <v>0.125</v>
      </c>
      <c r="C2285" s="104">
        <v>23.33</v>
      </c>
      <c r="D2285" s="106"/>
    </row>
    <row r="2286" spans="1:4" x14ac:dyDescent="0.2">
      <c r="A2286" s="106">
        <v>40670</v>
      </c>
      <c r="B2286" s="105">
        <f t="shared" si="35"/>
        <v>0.16666666666666699</v>
      </c>
      <c r="C2286" s="104">
        <v>20.6</v>
      </c>
      <c r="D2286" s="106"/>
    </row>
    <row r="2287" spans="1:4" x14ac:dyDescent="0.2">
      <c r="A2287" s="106">
        <v>40670</v>
      </c>
      <c r="B2287" s="105">
        <f t="shared" si="35"/>
        <v>0.20833333333333301</v>
      </c>
      <c r="C2287" s="104">
        <v>20.6</v>
      </c>
      <c r="D2287" s="106"/>
    </row>
    <row r="2288" spans="1:4" x14ac:dyDescent="0.2">
      <c r="A2288" s="106">
        <v>40670</v>
      </c>
      <c r="B2288" s="105">
        <f t="shared" si="35"/>
        <v>0.25</v>
      </c>
      <c r="C2288" s="104">
        <v>21.52</v>
      </c>
      <c r="D2288" s="106"/>
    </row>
    <row r="2289" spans="1:4" x14ac:dyDescent="0.2">
      <c r="A2289" s="106">
        <v>40670</v>
      </c>
      <c r="B2289" s="105">
        <f t="shared" si="35"/>
        <v>0.29166666666666702</v>
      </c>
      <c r="C2289" s="104">
        <v>22.18</v>
      </c>
      <c r="D2289" s="106"/>
    </row>
    <row r="2290" spans="1:4" x14ac:dyDescent="0.2">
      <c r="A2290" s="106">
        <v>40670</v>
      </c>
      <c r="B2290" s="105">
        <f t="shared" si="35"/>
        <v>0.33333333333333298</v>
      </c>
      <c r="C2290" s="104">
        <v>21.52</v>
      </c>
      <c r="D2290" s="106"/>
    </row>
    <row r="2291" spans="1:4" x14ac:dyDescent="0.2">
      <c r="A2291" s="106">
        <v>40670</v>
      </c>
      <c r="B2291" s="105">
        <f t="shared" si="35"/>
        <v>0.375</v>
      </c>
      <c r="C2291" s="104">
        <v>21.37</v>
      </c>
      <c r="D2291" s="106"/>
    </row>
    <row r="2292" spans="1:4" x14ac:dyDescent="0.2">
      <c r="A2292" s="106">
        <v>40670</v>
      </c>
      <c r="B2292" s="105">
        <f t="shared" si="35"/>
        <v>0.41666666666666702</v>
      </c>
      <c r="C2292" s="104">
        <v>19.329999999999998</v>
      </c>
      <c r="D2292" s="106"/>
    </row>
    <row r="2293" spans="1:4" x14ac:dyDescent="0.2">
      <c r="A2293" s="106">
        <v>40670</v>
      </c>
      <c r="B2293" s="105">
        <f t="shared" si="35"/>
        <v>0.45833333333333298</v>
      </c>
      <c r="C2293" s="104">
        <v>20.25</v>
      </c>
      <c r="D2293" s="106"/>
    </row>
    <row r="2294" spans="1:4" x14ac:dyDescent="0.2">
      <c r="A2294" s="106">
        <v>40670</v>
      </c>
      <c r="B2294" s="105">
        <f t="shared" si="35"/>
        <v>0.5</v>
      </c>
      <c r="C2294" s="104">
        <v>20.91</v>
      </c>
      <c r="D2294" s="106"/>
    </row>
    <row r="2295" spans="1:4" x14ac:dyDescent="0.2">
      <c r="A2295" s="106">
        <v>40670</v>
      </c>
      <c r="B2295" s="105">
        <f t="shared" si="35"/>
        <v>0.54166666666666696</v>
      </c>
      <c r="C2295" s="104">
        <v>20.100000000000001</v>
      </c>
      <c r="D2295" s="106"/>
    </row>
    <row r="2296" spans="1:4" x14ac:dyDescent="0.2">
      <c r="A2296" s="106">
        <v>40670</v>
      </c>
      <c r="B2296" s="105">
        <f t="shared" si="35"/>
        <v>0.58333333333333304</v>
      </c>
      <c r="C2296" s="104">
        <v>21.87</v>
      </c>
      <c r="D2296" s="106"/>
    </row>
    <row r="2297" spans="1:4" x14ac:dyDescent="0.2">
      <c r="A2297" s="106">
        <v>40670</v>
      </c>
      <c r="B2297" s="105">
        <f t="shared" si="35"/>
        <v>0.625</v>
      </c>
      <c r="C2297" s="104">
        <v>20.83</v>
      </c>
      <c r="D2297" s="106"/>
    </row>
    <row r="2298" spans="1:4" x14ac:dyDescent="0.2">
      <c r="A2298" s="106">
        <v>40670</v>
      </c>
      <c r="B2298" s="105">
        <f t="shared" si="35"/>
        <v>0.66666666666666696</v>
      </c>
      <c r="C2298" s="104">
        <v>20.79</v>
      </c>
      <c r="D2298" s="106"/>
    </row>
    <row r="2299" spans="1:4" x14ac:dyDescent="0.2">
      <c r="A2299" s="106">
        <v>40670</v>
      </c>
      <c r="B2299" s="105">
        <f t="shared" si="35"/>
        <v>0.70833333333333304</v>
      </c>
      <c r="C2299" s="104">
        <v>21.79</v>
      </c>
      <c r="D2299" s="106"/>
    </row>
    <row r="2300" spans="1:4" x14ac:dyDescent="0.2">
      <c r="A2300" s="106">
        <v>40670</v>
      </c>
      <c r="B2300" s="105">
        <f t="shared" si="35"/>
        <v>0.75</v>
      </c>
      <c r="C2300" s="104">
        <v>20.21</v>
      </c>
      <c r="D2300" s="106"/>
    </row>
    <row r="2301" spans="1:4" x14ac:dyDescent="0.2">
      <c r="A2301" s="106">
        <v>40670</v>
      </c>
      <c r="B2301" s="105">
        <f t="shared" si="35"/>
        <v>0.79166666666666696</v>
      </c>
      <c r="C2301" s="104">
        <v>21.95</v>
      </c>
      <c r="D2301" s="106"/>
    </row>
    <row r="2302" spans="1:4" x14ac:dyDescent="0.2">
      <c r="A2302" s="106">
        <v>40670</v>
      </c>
      <c r="B2302" s="105">
        <f t="shared" si="35"/>
        <v>0.83333333333333304</v>
      </c>
      <c r="C2302" s="104">
        <v>20.14</v>
      </c>
      <c r="D2302" s="106"/>
    </row>
    <row r="2303" spans="1:4" x14ac:dyDescent="0.2">
      <c r="A2303" s="106">
        <v>40670</v>
      </c>
      <c r="B2303" s="105">
        <f t="shared" si="35"/>
        <v>0.875</v>
      </c>
      <c r="C2303" s="104">
        <v>18.29</v>
      </c>
      <c r="D2303" s="106"/>
    </row>
    <row r="2304" spans="1:4" x14ac:dyDescent="0.2">
      <c r="A2304" s="106">
        <v>40670</v>
      </c>
      <c r="B2304" s="105">
        <f t="shared" si="35"/>
        <v>0.91666666666666696</v>
      </c>
      <c r="C2304" s="104">
        <v>18.48</v>
      </c>
      <c r="D2304" s="106"/>
    </row>
    <row r="2305" spans="1:4" x14ac:dyDescent="0.2">
      <c r="A2305" s="106">
        <v>40670</v>
      </c>
      <c r="B2305" s="105">
        <f t="shared" si="35"/>
        <v>0.95833333333333304</v>
      </c>
      <c r="C2305" s="104">
        <v>18.440000000000001</v>
      </c>
      <c r="D2305" s="106"/>
    </row>
    <row r="2306" spans="1:4" x14ac:dyDescent="0.2">
      <c r="A2306" s="106">
        <v>40671</v>
      </c>
      <c r="B2306" s="105">
        <f t="shared" si="35"/>
        <v>0</v>
      </c>
      <c r="C2306" s="104">
        <v>18.52</v>
      </c>
      <c r="D2306" s="106"/>
    </row>
    <row r="2307" spans="1:4" x14ac:dyDescent="0.2">
      <c r="A2307" s="106">
        <v>40671</v>
      </c>
      <c r="B2307" s="105">
        <f t="shared" si="35"/>
        <v>4.1666666666666664E-2</v>
      </c>
      <c r="C2307" s="104">
        <v>20.41</v>
      </c>
      <c r="D2307" s="106"/>
    </row>
    <row r="2308" spans="1:4" x14ac:dyDescent="0.2">
      <c r="A2308" s="106">
        <v>40671</v>
      </c>
      <c r="B2308" s="105">
        <f t="shared" si="35"/>
        <v>8.3333333333333329E-2</v>
      </c>
      <c r="C2308" s="104">
        <v>19.37</v>
      </c>
      <c r="D2308" s="106"/>
    </row>
    <row r="2309" spans="1:4" x14ac:dyDescent="0.2">
      <c r="A2309" s="106">
        <v>40671</v>
      </c>
      <c r="B2309" s="105">
        <f t="shared" si="35"/>
        <v>0.125</v>
      </c>
      <c r="C2309" s="104">
        <v>22.33</v>
      </c>
      <c r="D2309" s="106"/>
    </row>
    <row r="2310" spans="1:4" x14ac:dyDescent="0.2">
      <c r="A2310" s="106">
        <v>40671</v>
      </c>
      <c r="B2310" s="105">
        <f t="shared" si="35"/>
        <v>0.16666666666666699</v>
      </c>
      <c r="C2310" s="104">
        <v>22.95</v>
      </c>
      <c r="D2310" s="106"/>
    </row>
    <row r="2311" spans="1:4" x14ac:dyDescent="0.2">
      <c r="A2311" s="106">
        <v>40671</v>
      </c>
      <c r="B2311" s="105">
        <f t="shared" si="35"/>
        <v>0.20833333333333301</v>
      </c>
      <c r="C2311" s="104">
        <v>23.25</v>
      </c>
      <c r="D2311" s="106"/>
    </row>
    <row r="2312" spans="1:4" x14ac:dyDescent="0.2">
      <c r="A2312" s="106">
        <v>40671</v>
      </c>
      <c r="B2312" s="105">
        <f t="shared" si="35"/>
        <v>0.25</v>
      </c>
      <c r="C2312" s="104">
        <v>23.95</v>
      </c>
      <c r="D2312" s="106"/>
    </row>
    <row r="2313" spans="1:4" x14ac:dyDescent="0.2">
      <c r="A2313" s="106">
        <v>40671</v>
      </c>
      <c r="B2313" s="105">
        <f t="shared" si="35"/>
        <v>0.29166666666666702</v>
      </c>
      <c r="C2313" s="104">
        <v>22.1</v>
      </c>
      <c r="D2313" s="106"/>
    </row>
    <row r="2314" spans="1:4" x14ac:dyDescent="0.2">
      <c r="A2314" s="106">
        <v>40671</v>
      </c>
      <c r="B2314" s="105">
        <f t="shared" si="35"/>
        <v>0.33333333333333298</v>
      </c>
      <c r="C2314" s="104">
        <v>20.440000000000001</v>
      </c>
      <c r="D2314" s="106"/>
    </row>
    <row r="2315" spans="1:4" x14ac:dyDescent="0.2">
      <c r="A2315" s="106">
        <v>40671</v>
      </c>
      <c r="B2315" s="105">
        <f t="shared" si="35"/>
        <v>0.375</v>
      </c>
      <c r="C2315" s="104">
        <v>14.78</v>
      </c>
      <c r="D2315" s="106"/>
    </row>
    <row r="2316" spans="1:4" x14ac:dyDescent="0.2">
      <c r="A2316" s="106">
        <v>40671</v>
      </c>
      <c r="B2316" s="105">
        <f t="shared" si="35"/>
        <v>0.41666666666666702</v>
      </c>
      <c r="C2316" s="104">
        <v>12.97</v>
      </c>
      <c r="D2316" s="106"/>
    </row>
    <row r="2317" spans="1:4" x14ac:dyDescent="0.2">
      <c r="A2317" s="106">
        <v>40671</v>
      </c>
      <c r="B2317" s="105">
        <f t="shared" si="35"/>
        <v>0.45833333333333298</v>
      </c>
      <c r="C2317" s="104">
        <v>12.05</v>
      </c>
      <c r="D2317" s="106"/>
    </row>
    <row r="2318" spans="1:4" x14ac:dyDescent="0.2">
      <c r="A2318" s="106">
        <v>40671</v>
      </c>
      <c r="B2318" s="105">
        <f t="shared" si="35"/>
        <v>0.5</v>
      </c>
      <c r="C2318" s="104">
        <v>13.71</v>
      </c>
      <c r="D2318" s="106"/>
    </row>
    <row r="2319" spans="1:4" x14ac:dyDescent="0.2">
      <c r="A2319" s="106">
        <v>40671</v>
      </c>
      <c r="B2319" s="105">
        <f t="shared" si="35"/>
        <v>0.54166666666666696</v>
      </c>
      <c r="C2319" s="104">
        <v>13.55</v>
      </c>
      <c r="D2319" s="106"/>
    </row>
    <row r="2320" spans="1:4" x14ac:dyDescent="0.2">
      <c r="A2320" s="106">
        <v>40671</v>
      </c>
      <c r="B2320" s="105">
        <f t="shared" si="35"/>
        <v>0.58333333333333304</v>
      </c>
      <c r="C2320" s="104">
        <v>10.050000000000001</v>
      </c>
      <c r="D2320" s="106"/>
    </row>
    <row r="2321" spans="1:4" x14ac:dyDescent="0.2">
      <c r="A2321" s="106">
        <v>40671</v>
      </c>
      <c r="B2321" s="105">
        <f t="shared" si="35"/>
        <v>0.625</v>
      </c>
      <c r="C2321" s="104">
        <v>9.9700000000000006</v>
      </c>
      <c r="D2321" s="106"/>
    </row>
    <row r="2322" spans="1:4" x14ac:dyDescent="0.2">
      <c r="A2322" s="106">
        <v>40671</v>
      </c>
      <c r="B2322" s="105">
        <f t="shared" si="35"/>
        <v>0.66666666666666696</v>
      </c>
      <c r="C2322" s="104">
        <v>9.0500000000000007</v>
      </c>
      <c r="D2322" s="106"/>
    </row>
    <row r="2323" spans="1:4" x14ac:dyDescent="0.2">
      <c r="A2323" s="106">
        <v>40671</v>
      </c>
      <c r="B2323" s="105">
        <f t="shared" si="35"/>
        <v>0.70833333333333304</v>
      </c>
      <c r="C2323" s="104">
        <v>10.050000000000001</v>
      </c>
      <c r="D2323" s="106"/>
    </row>
    <row r="2324" spans="1:4" x14ac:dyDescent="0.2">
      <c r="A2324" s="106">
        <v>40671</v>
      </c>
      <c r="B2324" s="105">
        <f t="shared" si="35"/>
        <v>0.75</v>
      </c>
      <c r="C2324" s="104">
        <v>9.1999999999999993</v>
      </c>
      <c r="D2324" s="106"/>
    </row>
    <row r="2325" spans="1:4" x14ac:dyDescent="0.2">
      <c r="A2325" s="106">
        <v>40671</v>
      </c>
      <c r="B2325" s="105">
        <f t="shared" si="35"/>
        <v>0.79166666666666696</v>
      </c>
      <c r="C2325" s="104">
        <v>10.09</v>
      </c>
      <c r="D2325" s="106"/>
    </row>
    <row r="2326" spans="1:4" x14ac:dyDescent="0.2">
      <c r="A2326" s="106">
        <v>40671</v>
      </c>
      <c r="B2326" s="105">
        <f t="shared" si="35"/>
        <v>0.83333333333333304</v>
      </c>
      <c r="C2326" s="104">
        <v>9.2799999999999994</v>
      </c>
      <c r="D2326" s="106"/>
    </row>
    <row r="2327" spans="1:4" x14ac:dyDescent="0.2">
      <c r="A2327" s="106">
        <v>40671</v>
      </c>
      <c r="B2327" s="105">
        <f t="shared" si="35"/>
        <v>0.875</v>
      </c>
      <c r="C2327" s="104">
        <v>9.32</v>
      </c>
      <c r="D2327" s="106"/>
    </row>
    <row r="2328" spans="1:4" x14ac:dyDescent="0.2">
      <c r="A2328" s="106">
        <v>40671</v>
      </c>
      <c r="B2328" s="105">
        <f t="shared" si="35"/>
        <v>0.91666666666666696</v>
      </c>
      <c r="C2328" s="104">
        <v>8.39</v>
      </c>
      <c r="D2328" s="106"/>
    </row>
    <row r="2329" spans="1:4" x14ac:dyDescent="0.2">
      <c r="A2329" s="106">
        <v>40671</v>
      </c>
      <c r="B2329" s="105">
        <f t="shared" si="35"/>
        <v>0.95833333333333304</v>
      </c>
      <c r="C2329" s="104">
        <v>9.36</v>
      </c>
      <c r="D2329" s="106"/>
    </row>
    <row r="2330" spans="1:4" x14ac:dyDescent="0.2">
      <c r="A2330" s="106">
        <v>40672</v>
      </c>
      <c r="B2330" s="105">
        <f t="shared" si="35"/>
        <v>0</v>
      </c>
      <c r="C2330" s="104">
        <v>8.43</v>
      </c>
      <c r="D2330" s="106"/>
    </row>
    <row r="2331" spans="1:4" x14ac:dyDescent="0.2">
      <c r="A2331" s="106">
        <v>40672</v>
      </c>
      <c r="B2331" s="105">
        <f t="shared" ref="B2331:B2394" si="36">B2307</f>
        <v>4.1666666666666664E-2</v>
      </c>
      <c r="C2331" s="104">
        <v>8.43</v>
      </c>
      <c r="D2331" s="106"/>
    </row>
    <row r="2332" spans="1:4" x14ac:dyDescent="0.2">
      <c r="A2332" s="106">
        <v>40672</v>
      </c>
      <c r="B2332" s="105">
        <f t="shared" si="36"/>
        <v>8.3333333333333329E-2</v>
      </c>
      <c r="C2332" s="104">
        <v>7.55</v>
      </c>
      <c r="D2332" s="106"/>
    </row>
    <row r="2333" spans="1:4" x14ac:dyDescent="0.2">
      <c r="A2333" s="106">
        <v>40672</v>
      </c>
      <c r="B2333" s="105">
        <f t="shared" si="36"/>
        <v>0.125</v>
      </c>
      <c r="C2333" s="104">
        <v>8.43</v>
      </c>
      <c r="D2333" s="106"/>
    </row>
    <row r="2334" spans="1:4" x14ac:dyDescent="0.2">
      <c r="A2334" s="106">
        <v>40672</v>
      </c>
      <c r="B2334" s="105">
        <f t="shared" si="36"/>
        <v>0.16666666666666699</v>
      </c>
      <c r="C2334" s="104">
        <v>8.43</v>
      </c>
      <c r="D2334" s="106"/>
    </row>
    <row r="2335" spans="1:4" x14ac:dyDescent="0.2">
      <c r="A2335" s="106">
        <v>40672</v>
      </c>
      <c r="B2335" s="105">
        <f t="shared" si="36"/>
        <v>0.20833333333333301</v>
      </c>
      <c r="C2335" s="104">
        <v>7.51</v>
      </c>
      <c r="D2335" s="106"/>
    </row>
    <row r="2336" spans="1:4" x14ac:dyDescent="0.2">
      <c r="A2336" s="106">
        <v>40672</v>
      </c>
      <c r="B2336" s="105">
        <f t="shared" si="36"/>
        <v>0.25</v>
      </c>
      <c r="C2336" s="104">
        <v>8.43</v>
      </c>
      <c r="D2336" s="106"/>
    </row>
    <row r="2337" spans="1:4" x14ac:dyDescent="0.2">
      <c r="A2337" s="106">
        <v>40672</v>
      </c>
      <c r="B2337" s="105">
        <f t="shared" si="36"/>
        <v>0.29166666666666702</v>
      </c>
      <c r="C2337" s="104">
        <v>7.55</v>
      </c>
      <c r="D2337" s="106"/>
    </row>
    <row r="2338" spans="1:4" x14ac:dyDescent="0.2">
      <c r="A2338" s="106">
        <v>40672</v>
      </c>
      <c r="B2338" s="105">
        <f t="shared" si="36"/>
        <v>0.33333333333333298</v>
      </c>
      <c r="C2338" s="104">
        <v>7.51</v>
      </c>
      <c r="D2338" s="106"/>
    </row>
    <row r="2339" spans="1:4" x14ac:dyDescent="0.2">
      <c r="A2339" s="106">
        <v>40672</v>
      </c>
      <c r="B2339" s="105">
        <f t="shared" si="36"/>
        <v>0.375</v>
      </c>
      <c r="C2339" s="104">
        <v>7.51</v>
      </c>
      <c r="D2339" s="106"/>
    </row>
    <row r="2340" spans="1:4" x14ac:dyDescent="0.2">
      <c r="A2340" s="106">
        <v>40672</v>
      </c>
      <c r="B2340" s="105">
        <f t="shared" si="36"/>
        <v>0.41666666666666702</v>
      </c>
      <c r="C2340" s="104">
        <v>7.43</v>
      </c>
      <c r="D2340" s="106"/>
    </row>
    <row r="2341" spans="1:4" x14ac:dyDescent="0.2">
      <c r="A2341" s="106">
        <v>40672</v>
      </c>
      <c r="B2341" s="105">
        <f t="shared" si="36"/>
        <v>0.45833333333333298</v>
      </c>
      <c r="C2341" s="104">
        <v>6.43</v>
      </c>
      <c r="D2341" s="106"/>
    </row>
    <row r="2342" spans="1:4" x14ac:dyDescent="0.2">
      <c r="A2342" s="106">
        <v>40672</v>
      </c>
      <c r="B2342" s="105">
        <f t="shared" si="36"/>
        <v>0.5</v>
      </c>
      <c r="C2342" s="104">
        <v>6.39</v>
      </c>
      <c r="D2342" s="106"/>
    </row>
    <row r="2343" spans="1:4" x14ac:dyDescent="0.2">
      <c r="A2343" s="106">
        <v>40672</v>
      </c>
      <c r="B2343" s="105">
        <f t="shared" si="36"/>
        <v>0.54166666666666696</v>
      </c>
      <c r="C2343" s="104">
        <v>4.54</v>
      </c>
      <c r="D2343" s="106"/>
    </row>
    <row r="2344" spans="1:4" x14ac:dyDescent="0.2">
      <c r="A2344" s="106">
        <v>40672</v>
      </c>
      <c r="B2344" s="105">
        <f t="shared" si="36"/>
        <v>0.58333333333333304</v>
      </c>
      <c r="C2344" s="104">
        <v>3.62</v>
      </c>
      <c r="D2344" s="106"/>
    </row>
    <row r="2345" spans="1:4" x14ac:dyDescent="0.2">
      <c r="A2345" s="106">
        <v>40672</v>
      </c>
      <c r="B2345" s="105">
        <f t="shared" si="36"/>
        <v>0.625</v>
      </c>
      <c r="C2345" s="104">
        <v>3.58</v>
      </c>
      <c r="D2345" s="106"/>
    </row>
    <row r="2346" spans="1:4" x14ac:dyDescent="0.2">
      <c r="A2346" s="106">
        <v>40672</v>
      </c>
      <c r="B2346" s="105">
        <f t="shared" si="36"/>
        <v>0.66666666666666696</v>
      </c>
      <c r="C2346" s="104">
        <v>3.58</v>
      </c>
      <c r="D2346" s="106"/>
    </row>
    <row r="2347" spans="1:4" x14ac:dyDescent="0.2">
      <c r="A2347" s="106">
        <v>40672</v>
      </c>
      <c r="B2347" s="105">
        <f t="shared" si="36"/>
        <v>0.70833333333333304</v>
      </c>
      <c r="C2347" s="104">
        <v>3.62</v>
      </c>
      <c r="D2347" s="106"/>
    </row>
    <row r="2348" spans="1:4" x14ac:dyDescent="0.2">
      <c r="A2348" s="106">
        <v>40672</v>
      </c>
      <c r="B2348" s="105">
        <f t="shared" si="36"/>
        <v>0.75</v>
      </c>
      <c r="C2348" s="104">
        <v>4.62</v>
      </c>
      <c r="D2348" s="106"/>
    </row>
    <row r="2349" spans="1:4" x14ac:dyDescent="0.2">
      <c r="A2349" s="106">
        <v>40672</v>
      </c>
      <c r="B2349" s="105">
        <f t="shared" si="36"/>
        <v>0.79166666666666696</v>
      </c>
      <c r="C2349" s="104">
        <v>5.54</v>
      </c>
      <c r="D2349" s="106"/>
    </row>
    <row r="2350" spans="1:4" x14ac:dyDescent="0.2">
      <c r="A2350" s="106">
        <v>40672</v>
      </c>
      <c r="B2350" s="105">
        <f t="shared" si="36"/>
        <v>0.83333333333333304</v>
      </c>
      <c r="C2350" s="104">
        <v>6.51</v>
      </c>
      <c r="D2350" s="106"/>
    </row>
    <row r="2351" spans="1:4" x14ac:dyDescent="0.2">
      <c r="A2351" s="106">
        <v>40672</v>
      </c>
      <c r="B2351" s="105">
        <f t="shared" si="36"/>
        <v>0.875</v>
      </c>
      <c r="C2351" s="104">
        <v>5.58</v>
      </c>
      <c r="D2351" s="106"/>
    </row>
    <row r="2352" spans="1:4" x14ac:dyDescent="0.2">
      <c r="A2352" s="106">
        <v>40672</v>
      </c>
      <c r="B2352" s="105">
        <f t="shared" si="36"/>
        <v>0.91666666666666696</v>
      </c>
      <c r="C2352" s="104">
        <v>7.43</v>
      </c>
      <c r="D2352" s="106"/>
    </row>
    <row r="2353" spans="1:4" x14ac:dyDescent="0.2">
      <c r="A2353" s="106">
        <v>40672</v>
      </c>
      <c r="B2353" s="105">
        <f t="shared" si="36"/>
        <v>0.95833333333333304</v>
      </c>
      <c r="C2353" s="104">
        <v>7.47</v>
      </c>
      <c r="D2353" s="106"/>
    </row>
    <row r="2354" spans="1:4" x14ac:dyDescent="0.2">
      <c r="A2354" s="106">
        <v>40673</v>
      </c>
      <c r="B2354" s="105">
        <f t="shared" si="36"/>
        <v>0</v>
      </c>
      <c r="C2354" s="104">
        <v>5.58</v>
      </c>
      <c r="D2354" s="106"/>
    </row>
    <row r="2355" spans="1:4" x14ac:dyDescent="0.2">
      <c r="A2355" s="106">
        <v>40673</v>
      </c>
      <c r="B2355" s="105">
        <f t="shared" si="36"/>
        <v>4.1666666666666664E-2</v>
      </c>
      <c r="C2355" s="104">
        <v>5.58</v>
      </c>
      <c r="D2355" s="106"/>
    </row>
    <row r="2356" spans="1:4" x14ac:dyDescent="0.2">
      <c r="A2356" s="106">
        <v>40673</v>
      </c>
      <c r="B2356" s="105">
        <f t="shared" si="36"/>
        <v>8.3333333333333329E-2</v>
      </c>
      <c r="C2356" s="104">
        <v>6.58</v>
      </c>
      <c r="D2356" s="106"/>
    </row>
    <row r="2357" spans="1:4" x14ac:dyDescent="0.2">
      <c r="A2357" s="106">
        <v>40673</v>
      </c>
      <c r="B2357" s="105">
        <f t="shared" si="36"/>
        <v>0.125</v>
      </c>
      <c r="C2357" s="104">
        <v>8.39</v>
      </c>
      <c r="D2357" s="106"/>
    </row>
    <row r="2358" spans="1:4" x14ac:dyDescent="0.2">
      <c r="A2358" s="106">
        <v>40673</v>
      </c>
      <c r="B2358" s="105">
        <f t="shared" si="36"/>
        <v>0.16666666666666699</v>
      </c>
      <c r="C2358" s="104">
        <v>8.43</v>
      </c>
      <c r="D2358" s="106"/>
    </row>
    <row r="2359" spans="1:4" x14ac:dyDescent="0.2">
      <c r="A2359" s="106">
        <v>40673</v>
      </c>
      <c r="B2359" s="105">
        <f t="shared" si="36"/>
        <v>0.20833333333333301</v>
      </c>
      <c r="C2359" s="104">
        <v>5.66</v>
      </c>
      <c r="D2359" s="106"/>
    </row>
    <row r="2360" spans="1:4" x14ac:dyDescent="0.2">
      <c r="A2360" s="106">
        <v>40673</v>
      </c>
      <c r="B2360" s="105">
        <f t="shared" si="36"/>
        <v>0.25</v>
      </c>
      <c r="C2360" s="104">
        <v>5.62</v>
      </c>
      <c r="D2360" s="106"/>
    </row>
    <row r="2361" spans="1:4" x14ac:dyDescent="0.2">
      <c r="A2361" s="106">
        <v>40673</v>
      </c>
      <c r="B2361" s="105">
        <f t="shared" si="36"/>
        <v>0.29166666666666702</v>
      </c>
      <c r="C2361" s="104">
        <v>7.47</v>
      </c>
      <c r="D2361" s="106"/>
    </row>
    <row r="2362" spans="1:4" x14ac:dyDescent="0.2">
      <c r="A2362" s="106">
        <v>40673</v>
      </c>
      <c r="B2362" s="105">
        <f t="shared" si="36"/>
        <v>0.33333333333333298</v>
      </c>
      <c r="C2362" s="104">
        <v>5.66</v>
      </c>
      <c r="D2362" s="106"/>
    </row>
    <row r="2363" spans="1:4" x14ac:dyDescent="0.2">
      <c r="A2363" s="106">
        <v>40673</v>
      </c>
      <c r="B2363" s="105">
        <f t="shared" si="36"/>
        <v>0.375</v>
      </c>
      <c r="C2363" s="104">
        <v>6.47</v>
      </c>
      <c r="D2363" s="106"/>
    </row>
    <row r="2364" spans="1:4" x14ac:dyDescent="0.2">
      <c r="A2364" s="106">
        <v>40673</v>
      </c>
      <c r="B2364" s="105">
        <f t="shared" si="36"/>
        <v>0.41666666666666702</v>
      </c>
      <c r="C2364" s="104">
        <v>9.1999999999999993</v>
      </c>
      <c r="D2364" s="106"/>
    </row>
    <row r="2365" spans="1:4" x14ac:dyDescent="0.2">
      <c r="A2365" s="106">
        <v>40673</v>
      </c>
      <c r="B2365" s="105">
        <f t="shared" si="36"/>
        <v>0.45833333333333298</v>
      </c>
      <c r="C2365" s="104">
        <v>10.050000000000001</v>
      </c>
      <c r="D2365" s="106"/>
    </row>
    <row r="2366" spans="1:4" x14ac:dyDescent="0.2">
      <c r="A2366" s="106">
        <v>40673</v>
      </c>
      <c r="B2366" s="105">
        <f t="shared" si="36"/>
        <v>0.5</v>
      </c>
      <c r="C2366" s="104">
        <v>8.1999999999999993</v>
      </c>
      <c r="D2366" s="106"/>
    </row>
    <row r="2367" spans="1:4" x14ac:dyDescent="0.2">
      <c r="A2367" s="106">
        <v>40673</v>
      </c>
      <c r="B2367" s="105">
        <f t="shared" si="36"/>
        <v>0.54166666666666696</v>
      </c>
      <c r="C2367" s="104">
        <v>8.16</v>
      </c>
      <c r="D2367" s="106"/>
    </row>
    <row r="2368" spans="1:4" x14ac:dyDescent="0.2">
      <c r="A2368" s="106">
        <v>40673</v>
      </c>
      <c r="B2368" s="105">
        <f t="shared" si="36"/>
        <v>0.58333333333333304</v>
      </c>
      <c r="C2368" s="104">
        <v>10.01</v>
      </c>
      <c r="D2368" s="106"/>
    </row>
    <row r="2369" spans="1:4" x14ac:dyDescent="0.2">
      <c r="A2369" s="106">
        <v>40673</v>
      </c>
      <c r="B2369" s="105">
        <f t="shared" si="36"/>
        <v>0.625</v>
      </c>
      <c r="C2369" s="104">
        <v>9.0500000000000007</v>
      </c>
      <c r="D2369" s="106"/>
    </row>
    <row r="2370" spans="1:4" x14ac:dyDescent="0.2">
      <c r="A2370" s="106">
        <v>40673</v>
      </c>
      <c r="B2370" s="105">
        <f t="shared" si="36"/>
        <v>0.66666666666666696</v>
      </c>
      <c r="C2370" s="104">
        <v>9.09</v>
      </c>
      <c r="D2370" s="106"/>
    </row>
    <row r="2371" spans="1:4" x14ac:dyDescent="0.2">
      <c r="A2371" s="106">
        <v>40673</v>
      </c>
      <c r="B2371" s="105">
        <f t="shared" si="36"/>
        <v>0.70833333333333304</v>
      </c>
      <c r="C2371" s="104">
        <v>8.1999999999999993</v>
      </c>
      <c r="D2371" s="106"/>
    </row>
    <row r="2372" spans="1:4" x14ac:dyDescent="0.2">
      <c r="A2372" s="106">
        <v>40673</v>
      </c>
      <c r="B2372" s="105">
        <f t="shared" si="36"/>
        <v>0.75</v>
      </c>
      <c r="C2372" s="104">
        <v>10.16</v>
      </c>
      <c r="D2372" s="106"/>
    </row>
    <row r="2373" spans="1:4" x14ac:dyDescent="0.2">
      <c r="A2373" s="106">
        <v>40673</v>
      </c>
      <c r="B2373" s="105">
        <f t="shared" si="36"/>
        <v>0.79166666666666696</v>
      </c>
      <c r="C2373" s="104">
        <v>12.86</v>
      </c>
      <c r="D2373" s="106"/>
    </row>
    <row r="2374" spans="1:4" x14ac:dyDescent="0.2">
      <c r="A2374" s="106">
        <v>40673</v>
      </c>
      <c r="B2374" s="105">
        <f t="shared" si="36"/>
        <v>0.83333333333333304</v>
      </c>
      <c r="C2374" s="104">
        <v>17.399999999999999</v>
      </c>
      <c r="D2374" s="106"/>
    </row>
    <row r="2375" spans="1:4" x14ac:dyDescent="0.2">
      <c r="A2375" s="106">
        <v>40673</v>
      </c>
      <c r="B2375" s="105">
        <f t="shared" si="36"/>
        <v>0.875</v>
      </c>
      <c r="C2375" s="104">
        <v>18.36</v>
      </c>
      <c r="D2375" s="106"/>
    </row>
    <row r="2376" spans="1:4" x14ac:dyDescent="0.2">
      <c r="A2376" s="106">
        <v>40673</v>
      </c>
      <c r="B2376" s="105">
        <f t="shared" si="36"/>
        <v>0.91666666666666696</v>
      </c>
      <c r="C2376" s="104">
        <v>20.25</v>
      </c>
      <c r="D2376" s="106"/>
    </row>
    <row r="2377" spans="1:4" x14ac:dyDescent="0.2">
      <c r="A2377" s="106">
        <v>40673</v>
      </c>
      <c r="B2377" s="105">
        <f t="shared" si="36"/>
        <v>0.95833333333333304</v>
      </c>
      <c r="C2377" s="104">
        <v>21.1</v>
      </c>
      <c r="D2377" s="106"/>
    </row>
    <row r="2378" spans="1:4" x14ac:dyDescent="0.2">
      <c r="A2378" s="106">
        <v>40674</v>
      </c>
      <c r="B2378" s="105">
        <f t="shared" si="36"/>
        <v>0</v>
      </c>
      <c r="C2378" s="104">
        <v>19.329999999999998</v>
      </c>
      <c r="D2378" s="106"/>
    </row>
    <row r="2379" spans="1:4" x14ac:dyDescent="0.2">
      <c r="A2379" s="106">
        <v>40674</v>
      </c>
      <c r="B2379" s="105">
        <f t="shared" si="36"/>
        <v>4.1666666666666664E-2</v>
      </c>
      <c r="C2379" s="104">
        <v>20.29</v>
      </c>
      <c r="D2379" s="106"/>
    </row>
    <row r="2380" spans="1:4" x14ac:dyDescent="0.2">
      <c r="A2380" s="106">
        <v>40674</v>
      </c>
      <c r="B2380" s="105">
        <f t="shared" si="36"/>
        <v>8.3333333333333329E-2</v>
      </c>
      <c r="C2380" s="104">
        <v>22.1</v>
      </c>
      <c r="D2380" s="106"/>
    </row>
    <row r="2381" spans="1:4" x14ac:dyDescent="0.2">
      <c r="A2381" s="106">
        <v>40674</v>
      </c>
      <c r="B2381" s="105">
        <f t="shared" si="36"/>
        <v>0.125</v>
      </c>
      <c r="C2381" s="104">
        <v>22.21</v>
      </c>
      <c r="D2381" s="106"/>
    </row>
    <row r="2382" spans="1:4" x14ac:dyDescent="0.2">
      <c r="A2382" s="106">
        <v>40674</v>
      </c>
      <c r="B2382" s="105">
        <f t="shared" si="36"/>
        <v>0.16666666666666699</v>
      </c>
      <c r="C2382" s="104">
        <v>22.1</v>
      </c>
      <c r="D2382" s="106"/>
    </row>
    <row r="2383" spans="1:4" x14ac:dyDescent="0.2">
      <c r="A2383" s="106">
        <v>40674</v>
      </c>
      <c r="B2383" s="105">
        <f t="shared" si="36"/>
        <v>0.20833333333333301</v>
      </c>
      <c r="C2383" s="104">
        <v>25.1</v>
      </c>
      <c r="D2383" s="106"/>
    </row>
    <row r="2384" spans="1:4" x14ac:dyDescent="0.2">
      <c r="A2384" s="106">
        <v>40674</v>
      </c>
      <c r="B2384" s="105">
        <f t="shared" si="36"/>
        <v>0.25</v>
      </c>
      <c r="C2384" s="104">
        <v>24.37</v>
      </c>
      <c r="D2384" s="106"/>
    </row>
    <row r="2385" spans="1:4" x14ac:dyDescent="0.2">
      <c r="A2385" s="106">
        <v>40674</v>
      </c>
      <c r="B2385" s="105">
        <f t="shared" si="36"/>
        <v>0.29166666666666702</v>
      </c>
      <c r="C2385" s="104">
        <v>25.72</v>
      </c>
      <c r="D2385" s="106"/>
    </row>
    <row r="2386" spans="1:4" x14ac:dyDescent="0.2">
      <c r="A2386" s="106">
        <v>40674</v>
      </c>
      <c r="B2386" s="105">
        <f t="shared" si="36"/>
        <v>0.33333333333333298</v>
      </c>
      <c r="C2386" s="104">
        <v>25.72</v>
      </c>
      <c r="D2386" s="106"/>
    </row>
    <row r="2387" spans="1:4" x14ac:dyDescent="0.2">
      <c r="A2387" s="106">
        <v>40674</v>
      </c>
      <c r="B2387" s="105">
        <f t="shared" si="36"/>
        <v>0.375</v>
      </c>
      <c r="C2387" s="104">
        <v>24.99</v>
      </c>
      <c r="D2387" s="106"/>
    </row>
    <row r="2388" spans="1:4" x14ac:dyDescent="0.2">
      <c r="A2388" s="106">
        <v>40674</v>
      </c>
      <c r="B2388" s="105">
        <f t="shared" si="36"/>
        <v>0.41666666666666702</v>
      </c>
      <c r="C2388" s="104">
        <v>25.76</v>
      </c>
      <c r="D2388" s="106"/>
    </row>
    <row r="2389" spans="1:4" x14ac:dyDescent="0.2">
      <c r="A2389" s="106">
        <v>40674</v>
      </c>
      <c r="B2389" s="105">
        <f t="shared" si="36"/>
        <v>0.45833333333333298</v>
      </c>
      <c r="C2389" s="104">
        <v>25.64</v>
      </c>
      <c r="D2389" s="106"/>
    </row>
    <row r="2390" spans="1:4" x14ac:dyDescent="0.2">
      <c r="A2390" s="106">
        <v>40674</v>
      </c>
      <c r="B2390" s="105">
        <f t="shared" si="36"/>
        <v>0.5</v>
      </c>
      <c r="C2390" s="104">
        <v>24.83</v>
      </c>
      <c r="D2390" s="106"/>
    </row>
    <row r="2391" spans="1:4" x14ac:dyDescent="0.2">
      <c r="A2391" s="106">
        <v>40674</v>
      </c>
      <c r="B2391" s="105">
        <f t="shared" si="36"/>
        <v>0.54166666666666696</v>
      </c>
      <c r="C2391" s="104">
        <v>24.49</v>
      </c>
      <c r="D2391" s="106"/>
    </row>
    <row r="2392" spans="1:4" x14ac:dyDescent="0.2">
      <c r="A2392" s="106">
        <v>40674</v>
      </c>
      <c r="B2392" s="105">
        <f t="shared" si="36"/>
        <v>0.58333333333333304</v>
      </c>
      <c r="C2392" s="104">
        <v>24.68</v>
      </c>
      <c r="D2392" s="106"/>
    </row>
    <row r="2393" spans="1:4" x14ac:dyDescent="0.2">
      <c r="A2393" s="106">
        <v>40674</v>
      </c>
      <c r="B2393" s="105">
        <f t="shared" si="36"/>
        <v>0.625</v>
      </c>
      <c r="C2393" s="104">
        <v>25.29</v>
      </c>
      <c r="D2393" s="106"/>
    </row>
    <row r="2394" spans="1:4" x14ac:dyDescent="0.2">
      <c r="A2394" s="106">
        <v>40674</v>
      </c>
      <c r="B2394" s="105">
        <f t="shared" si="36"/>
        <v>0.66666666666666696</v>
      </c>
      <c r="C2394" s="104">
        <v>20.94</v>
      </c>
      <c r="D2394" s="106"/>
    </row>
    <row r="2395" spans="1:4" x14ac:dyDescent="0.2">
      <c r="A2395" s="106">
        <v>40674</v>
      </c>
      <c r="B2395" s="105">
        <f t="shared" ref="B2395:B2458" si="37">B2371</f>
        <v>0.70833333333333304</v>
      </c>
      <c r="C2395" s="104">
        <v>22.02</v>
      </c>
      <c r="D2395" s="106"/>
    </row>
    <row r="2396" spans="1:4" x14ac:dyDescent="0.2">
      <c r="A2396" s="106">
        <v>40674</v>
      </c>
      <c r="B2396" s="105">
        <f t="shared" si="37"/>
        <v>0.75</v>
      </c>
      <c r="C2396" s="104">
        <v>23.29</v>
      </c>
      <c r="D2396" s="106"/>
    </row>
    <row r="2397" spans="1:4" x14ac:dyDescent="0.2">
      <c r="A2397" s="106">
        <v>40674</v>
      </c>
      <c r="B2397" s="105">
        <f t="shared" si="37"/>
        <v>0.79166666666666696</v>
      </c>
      <c r="C2397" s="104">
        <v>23.91</v>
      </c>
      <c r="D2397" s="106"/>
    </row>
    <row r="2398" spans="1:4" x14ac:dyDescent="0.2">
      <c r="A2398" s="106">
        <v>40674</v>
      </c>
      <c r="B2398" s="105">
        <f t="shared" si="37"/>
        <v>0.83333333333333304</v>
      </c>
      <c r="C2398" s="104">
        <v>22.29</v>
      </c>
      <c r="D2398" s="106"/>
    </row>
    <row r="2399" spans="1:4" x14ac:dyDescent="0.2">
      <c r="A2399" s="106">
        <v>40674</v>
      </c>
      <c r="B2399" s="105">
        <f t="shared" si="37"/>
        <v>0.875</v>
      </c>
      <c r="C2399" s="104">
        <v>24.99</v>
      </c>
      <c r="D2399" s="106"/>
    </row>
    <row r="2400" spans="1:4" x14ac:dyDescent="0.2">
      <c r="A2400" s="106">
        <v>40674</v>
      </c>
      <c r="B2400" s="105">
        <f t="shared" si="37"/>
        <v>0.91666666666666696</v>
      </c>
      <c r="C2400" s="104">
        <v>24.18</v>
      </c>
      <c r="D2400" s="106"/>
    </row>
    <row r="2401" spans="1:4" x14ac:dyDescent="0.2">
      <c r="A2401" s="106">
        <v>40674</v>
      </c>
      <c r="B2401" s="105">
        <f t="shared" si="37"/>
        <v>0.95833333333333304</v>
      </c>
      <c r="C2401" s="104">
        <v>24.99</v>
      </c>
      <c r="D2401" s="106"/>
    </row>
    <row r="2402" spans="1:4" x14ac:dyDescent="0.2">
      <c r="A2402" s="106">
        <v>40675</v>
      </c>
      <c r="B2402" s="105">
        <f t="shared" si="37"/>
        <v>0</v>
      </c>
      <c r="C2402" s="104">
        <v>25.91</v>
      </c>
      <c r="D2402" s="106"/>
    </row>
    <row r="2403" spans="1:4" x14ac:dyDescent="0.2">
      <c r="A2403" s="106">
        <v>40675</v>
      </c>
      <c r="B2403" s="105">
        <f t="shared" si="37"/>
        <v>4.1666666666666664E-2</v>
      </c>
      <c r="C2403" s="104">
        <v>26.22</v>
      </c>
      <c r="D2403" s="106"/>
    </row>
    <row r="2404" spans="1:4" x14ac:dyDescent="0.2">
      <c r="A2404" s="106">
        <v>40675</v>
      </c>
      <c r="B2404" s="105">
        <f t="shared" si="37"/>
        <v>8.3333333333333329E-2</v>
      </c>
      <c r="C2404" s="104">
        <v>26.18</v>
      </c>
      <c r="D2404" s="106"/>
    </row>
    <row r="2405" spans="1:4" x14ac:dyDescent="0.2">
      <c r="A2405" s="106">
        <v>40675</v>
      </c>
      <c r="B2405" s="105">
        <f t="shared" si="37"/>
        <v>0.125</v>
      </c>
      <c r="C2405" s="104">
        <v>26.22</v>
      </c>
      <c r="D2405" s="106"/>
    </row>
    <row r="2406" spans="1:4" x14ac:dyDescent="0.2">
      <c r="A2406" s="106">
        <v>40675</v>
      </c>
      <c r="B2406" s="105">
        <f t="shared" si="37"/>
        <v>0.16666666666666699</v>
      </c>
      <c r="C2406" s="104">
        <v>25.29</v>
      </c>
      <c r="D2406" s="106"/>
    </row>
    <row r="2407" spans="1:4" x14ac:dyDescent="0.2">
      <c r="A2407" s="106">
        <v>40675</v>
      </c>
      <c r="B2407" s="105">
        <f t="shared" si="37"/>
        <v>0.20833333333333301</v>
      </c>
      <c r="C2407" s="104">
        <v>22.25</v>
      </c>
      <c r="D2407" s="106"/>
    </row>
    <row r="2408" spans="1:4" x14ac:dyDescent="0.2">
      <c r="A2408" s="106">
        <v>40675</v>
      </c>
      <c r="B2408" s="105">
        <f t="shared" si="37"/>
        <v>0.25</v>
      </c>
      <c r="C2408" s="104">
        <v>24.22</v>
      </c>
      <c r="D2408" s="106"/>
    </row>
    <row r="2409" spans="1:4" x14ac:dyDescent="0.2">
      <c r="A2409" s="106">
        <v>40675</v>
      </c>
      <c r="B2409" s="105">
        <f t="shared" si="37"/>
        <v>0.29166666666666702</v>
      </c>
      <c r="C2409" s="104">
        <v>23.41</v>
      </c>
      <c r="D2409" s="106"/>
    </row>
    <row r="2410" spans="1:4" x14ac:dyDescent="0.2">
      <c r="A2410" s="106">
        <v>40675</v>
      </c>
      <c r="B2410" s="105">
        <f t="shared" si="37"/>
        <v>0.33333333333333298</v>
      </c>
      <c r="C2410" s="104">
        <v>25.14</v>
      </c>
      <c r="D2410" s="106"/>
    </row>
    <row r="2411" spans="1:4" x14ac:dyDescent="0.2">
      <c r="A2411" s="106">
        <v>40675</v>
      </c>
      <c r="B2411" s="105">
        <f t="shared" si="37"/>
        <v>0.375</v>
      </c>
      <c r="C2411" s="104">
        <v>24.18</v>
      </c>
      <c r="D2411" s="106"/>
    </row>
    <row r="2412" spans="1:4" x14ac:dyDescent="0.2">
      <c r="A2412" s="106">
        <v>40675</v>
      </c>
      <c r="B2412" s="105">
        <f t="shared" si="37"/>
        <v>0.41666666666666702</v>
      </c>
      <c r="C2412" s="104">
        <v>28.3</v>
      </c>
      <c r="D2412" s="106"/>
    </row>
    <row r="2413" spans="1:4" x14ac:dyDescent="0.2">
      <c r="A2413" s="106">
        <v>40675</v>
      </c>
      <c r="B2413" s="105">
        <f t="shared" si="37"/>
        <v>0.45833333333333298</v>
      </c>
      <c r="C2413" s="104">
        <v>26.57</v>
      </c>
      <c r="D2413" s="106"/>
    </row>
    <row r="2414" spans="1:4" x14ac:dyDescent="0.2">
      <c r="A2414" s="106">
        <v>40675</v>
      </c>
      <c r="B2414" s="105">
        <f t="shared" si="37"/>
        <v>0.5</v>
      </c>
      <c r="C2414" s="104">
        <v>25.53</v>
      </c>
      <c r="D2414" s="106"/>
    </row>
    <row r="2415" spans="1:4" x14ac:dyDescent="0.2">
      <c r="A2415" s="106">
        <v>40675</v>
      </c>
      <c r="B2415" s="105">
        <f t="shared" si="37"/>
        <v>0.54166666666666696</v>
      </c>
      <c r="C2415" s="104">
        <v>25.56</v>
      </c>
      <c r="D2415" s="106"/>
    </row>
    <row r="2416" spans="1:4" x14ac:dyDescent="0.2">
      <c r="A2416" s="106">
        <v>40675</v>
      </c>
      <c r="B2416" s="105">
        <f t="shared" si="37"/>
        <v>0.58333333333333304</v>
      </c>
      <c r="C2416" s="104">
        <v>22.95</v>
      </c>
      <c r="D2416" s="106"/>
    </row>
    <row r="2417" spans="1:4" x14ac:dyDescent="0.2">
      <c r="A2417" s="106">
        <v>40675</v>
      </c>
      <c r="B2417" s="105">
        <f t="shared" si="37"/>
        <v>0.625</v>
      </c>
      <c r="C2417" s="104">
        <v>22.83</v>
      </c>
      <c r="D2417" s="106"/>
    </row>
    <row r="2418" spans="1:4" x14ac:dyDescent="0.2">
      <c r="A2418" s="106">
        <v>40675</v>
      </c>
      <c r="B2418" s="105">
        <f t="shared" si="37"/>
        <v>0.66666666666666696</v>
      </c>
      <c r="C2418" s="104">
        <v>23.87</v>
      </c>
      <c r="D2418" s="106"/>
    </row>
    <row r="2419" spans="1:4" x14ac:dyDescent="0.2">
      <c r="A2419" s="106">
        <v>40675</v>
      </c>
      <c r="B2419" s="105">
        <f t="shared" si="37"/>
        <v>0.70833333333333304</v>
      </c>
      <c r="C2419" s="104">
        <v>22.91</v>
      </c>
      <c r="D2419" s="106"/>
    </row>
    <row r="2420" spans="1:4" x14ac:dyDescent="0.2">
      <c r="A2420" s="106">
        <v>40675</v>
      </c>
      <c r="B2420" s="105">
        <f t="shared" si="37"/>
        <v>0.75</v>
      </c>
      <c r="C2420" s="104">
        <v>22.98</v>
      </c>
      <c r="D2420" s="106"/>
    </row>
    <row r="2421" spans="1:4" x14ac:dyDescent="0.2">
      <c r="A2421" s="106">
        <v>40675</v>
      </c>
      <c r="B2421" s="105">
        <f t="shared" si="37"/>
        <v>0.79166666666666696</v>
      </c>
      <c r="C2421" s="104">
        <v>26.49</v>
      </c>
      <c r="D2421" s="106"/>
    </row>
    <row r="2422" spans="1:4" x14ac:dyDescent="0.2">
      <c r="A2422" s="106">
        <v>40675</v>
      </c>
      <c r="B2422" s="105">
        <f t="shared" si="37"/>
        <v>0.83333333333333304</v>
      </c>
      <c r="C2422" s="104">
        <v>28.49</v>
      </c>
      <c r="D2422" s="106"/>
    </row>
    <row r="2423" spans="1:4" x14ac:dyDescent="0.2">
      <c r="A2423" s="106">
        <v>40675</v>
      </c>
      <c r="B2423" s="105">
        <f t="shared" si="37"/>
        <v>0.875</v>
      </c>
      <c r="C2423" s="104">
        <v>26.68</v>
      </c>
      <c r="D2423" s="106"/>
    </row>
    <row r="2424" spans="1:4" x14ac:dyDescent="0.2">
      <c r="A2424" s="106">
        <v>40675</v>
      </c>
      <c r="B2424" s="105">
        <f t="shared" si="37"/>
        <v>0.91666666666666696</v>
      </c>
      <c r="C2424" s="104">
        <v>27.8</v>
      </c>
      <c r="D2424" s="106"/>
    </row>
    <row r="2425" spans="1:4" x14ac:dyDescent="0.2">
      <c r="A2425" s="106">
        <v>40675</v>
      </c>
      <c r="B2425" s="105">
        <f t="shared" si="37"/>
        <v>0.95833333333333304</v>
      </c>
      <c r="C2425" s="104">
        <v>28.57</v>
      </c>
      <c r="D2425" s="106"/>
    </row>
    <row r="2426" spans="1:4" x14ac:dyDescent="0.2">
      <c r="A2426" s="106">
        <v>40676</v>
      </c>
      <c r="B2426" s="105">
        <f t="shared" si="37"/>
        <v>0</v>
      </c>
      <c r="C2426" s="104">
        <v>28.72</v>
      </c>
      <c r="D2426" s="106"/>
    </row>
    <row r="2427" spans="1:4" x14ac:dyDescent="0.2">
      <c r="A2427" s="106">
        <v>40676</v>
      </c>
      <c r="B2427" s="105">
        <f t="shared" si="37"/>
        <v>4.1666666666666664E-2</v>
      </c>
      <c r="C2427" s="104">
        <v>28.72</v>
      </c>
      <c r="D2427" s="106"/>
    </row>
    <row r="2428" spans="1:4" x14ac:dyDescent="0.2">
      <c r="A2428" s="106">
        <v>40676</v>
      </c>
      <c r="B2428" s="105">
        <f t="shared" si="37"/>
        <v>8.3333333333333329E-2</v>
      </c>
      <c r="C2428" s="104">
        <v>29.84</v>
      </c>
      <c r="D2428" s="106"/>
    </row>
    <row r="2429" spans="1:4" x14ac:dyDescent="0.2">
      <c r="A2429" s="106">
        <v>40676</v>
      </c>
      <c r="B2429" s="105">
        <f t="shared" si="37"/>
        <v>0.125</v>
      </c>
      <c r="C2429" s="104">
        <v>26.95</v>
      </c>
      <c r="D2429" s="106"/>
    </row>
    <row r="2430" spans="1:4" x14ac:dyDescent="0.2">
      <c r="A2430" s="106">
        <v>40676</v>
      </c>
      <c r="B2430" s="105">
        <f t="shared" si="37"/>
        <v>0.16666666666666699</v>
      </c>
      <c r="C2430" s="104">
        <v>26.1</v>
      </c>
      <c r="D2430" s="106"/>
    </row>
    <row r="2431" spans="1:4" x14ac:dyDescent="0.2">
      <c r="A2431" s="106">
        <v>40676</v>
      </c>
      <c r="B2431" s="105">
        <f t="shared" si="37"/>
        <v>0.20833333333333301</v>
      </c>
      <c r="C2431" s="104">
        <v>26.14</v>
      </c>
      <c r="D2431" s="106"/>
    </row>
    <row r="2432" spans="1:4" x14ac:dyDescent="0.2">
      <c r="A2432" s="106">
        <v>40676</v>
      </c>
      <c r="B2432" s="105">
        <f t="shared" si="37"/>
        <v>0.25</v>
      </c>
      <c r="C2432" s="104">
        <v>26.99</v>
      </c>
      <c r="D2432" s="106"/>
    </row>
    <row r="2433" spans="1:4" x14ac:dyDescent="0.2">
      <c r="A2433" s="106">
        <v>40676</v>
      </c>
      <c r="B2433" s="105">
        <f t="shared" si="37"/>
        <v>0.29166666666666702</v>
      </c>
      <c r="C2433" s="104">
        <v>24.91</v>
      </c>
      <c r="D2433" s="106"/>
    </row>
    <row r="2434" spans="1:4" x14ac:dyDescent="0.2">
      <c r="A2434" s="106">
        <v>40676</v>
      </c>
      <c r="B2434" s="105">
        <f t="shared" si="37"/>
        <v>0.33333333333333298</v>
      </c>
      <c r="C2434" s="104">
        <v>26.3</v>
      </c>
      <c r="D2434" s="106"/>
    </row>
    <row r="2435" spans="1:4" x14ac:dyDescent="0.2">
      <c r="A2435" s="106">
        <v>40676</v>
      </c>
      <c r="B2435" s="105">
        <f t="shared" si="37"/>
        <v>0.375</v>
      </c>
      <c r="C2435" s="104">
        <v>24.91</v>
      </c>
      <c r="D2435" s="106"/>
    </row>
    <row r="2436" spans="1:4" x14ac:dyDescent="0.2">
      <c r="A2436" s="106">
        <v>40676</v>
      </c>
      <c r="B2436" s="105">
        <f t="shared" si="37"/>
        <v>0.41666666666666702</v>
      </c>
      <c r="C2436" s="104">
        <v>24.87</v>
      </c>
      <c r="D2436" s="106"/>
    </row>
    <row r="2437" spans="1:4" x14ac:dyDescent="0.2">
      <c r="A2437" s="106">
        <v>40676</v>
      </c>
      <c r="B2437" s="105">
        <f t="shared" si="37"/>
        <v>0.45833333333333298</v>
      </c>
      <c r="C2437" s="104">
        <v>24.68</v>
      </c>
      <c r="D2437" s="106"/>
    </row>
    <row r="2438" spans="1:4" x14ac:dyDescent="0.2">
      <c r="A2438" s="106">
        <v>40676</v>
      </c>
      <c r="B2438" s="105">
        <f t="shared" si="37"/>
        <v>0.5</v>
      </c>
      <c r="C2438" s="104">
        <v>24.02</v>
      </c>
      <c r="D2438" s="106"/>
    </row>
    <row r="2439" spans="1:4" x14ac:dyDescent="0.2">
      <c r="A2439" s="106">
        <v>40676</v>
      </c>
      <c r="B2439" s="105">
        <f t="shared" si="37"/>
        <v>0.54166666666666696</v>
      </c>
      <c r="C2439" s="104">
        <v>23.14</v>
      </c>
      <c r="D2439" s="106"/>
    </row>
    <row r="2440" spans="1:4" x14ac:dyDescent="0.2">
      <c r="A2440" s="106">
        <v>40676</v>
      </c>
      <c r="B2440" s="105">
        <f t="shared" si="37"/>
        <v>0.58333333333333304</v>
      </c>
      <c r="C2440" s="104">
        <v>21.18</v>
      </c>
      <c r="D2440" s="106"/>
    </row>
    <row r="2441" spans="1:4" x14ac:dyDescent="0.2">
      <c r="A2441" s="106">
        <v>40676</v>
      </c>
      <c r="B2441" s="105">
        <f t="shared" si="37"/>
        <v>0.625</v>
      </c>
      <c r="C2441" s="104">
        <v>22.21</v>
      </c>
      <c r="D2441" s="106"/>
    </row>
    <row r="2442" spans="1:4" x14ac:dyDescent="0.2">
      <c r="A2442" s="106">
        <v>40676</v>
      </c>
      <c r="B2442" s="105">
        <f t="shared" si="37"/>
        <v>0.66666666666666696</v>
      </c>
      <c r="C2442" s="104">
        <v>22.1</v>
      </c>
      <c r="D2442" s="106"/>
    </row>
    <row r="2443" spans="1:4" x14ac:dyDescent="0.2">
      <c r="A2443" s="106">
        <v>40676</v>
      </c>
      <c r="B2443" s="105">
        <f t="shared" si="37"/>
        <v>0.70833333333333304</v>
      </c>
      <c r="C2443" s="104">
        <v>21.06</v>
      </c>
      <c r="D2443" s="106"/>
    </row>
    <row r="2444" spans="1:4" x14ac:dyDescent="0.2">
      <c r="A2444" s="106">
        <v>40676</v>
      </c>
      <c r="B2444" s="105">
        <f t="shared" si="37"/>
        <v>0.75</v>
      </c>
      <c r="C2444" s="104">
        <v>22.06</v>
      </c>
      <c r="D2444" s="106"/>
    </row>
    <row r="2445" spans="1:4" x14ac:dyDescent="0.2">
      <c r="A2445" s="106">
        <v>40676</v>
      </c>
      <c r="B2445" s="105">
        <f t="shared" si="37"/>
        <v>0.79166666666666696</v>
      </c>
      <c r="C2445" s="104">
        <v>25.91</v>
      </c>
      <c r="D2445" s="106"/>
    </row>
    <row r="2446" spans="1:4" x14ac:dyDescent="0.2">
      <c r="A2446" s="106">
        <v>40676</v>
      </c>
      <c r="B2446" s="105">
        <f t="shared" si="37"/>
        <v>0.83333333333333304</v>
      </c>
      <c r="C2446" s="104">
        <v>25.02</v>
      </c>
      <c r="D2446" s="106"/>
    </row>
    <row r="2447" spans="1:4" x14ac:dyDescent="0.2">
      <c r="A2447" s="106">
        <v>40676</v>
      </c>
      <c r="B2447" s="105">
        <f t="shared" si="37"/>
        <v>0.875</v>
      </c>
      <c r="C2447" s="104">
        <v>25.76</v>
      </c>
      <c r="D2447" s="106"/>
    </row>
    <row r="2448" spans="1:4" x14ac:dyDescent="0.2">
      <c r="A2448" s="106">
        <v>40676</v>
      </c>
      <c r="B2448" s="105">
        <f t="shared" si="37"/>
        <v>0.91666666666666696</v>
      </c>
      <c r="C2448" s="104">
        <v>25.83</v>
      </c>
      <c r="D2448" s="106"/>
    </row>
    <row r="2449" spans="1:4" x14ac:dyDescent="0.2">
      <c r="A2449" s="106">
        <v>40676</v>
      </c>
      <c r="B2449" s="105">
        <f t="shared" si="37"/>
        <v>0.95833333333333304</v>
      </c>
      <c r="C2449" s="104">
        <v>24.95</v>
      </c>
      <c r="D2449" s="106"/>
    </row>
    <row r="2450" spans="1:4" x14ac:dyDescent="0.2">
      <c r="A2450" s="106">
        <v>40677</v>
      </c>
      <c r="B2450" s="105">
        <f t="shared" si="37"/>
        <v>0</v>
      </c>
      <c r="C2450" s="104">
        <v>25.99</v>
      </c>
      <c r="D2450" s="106"/>
    </row>
    <row r="2451" spans="1:4" x14ac:dyDescent="0.2">
      <c r="A2451" s="106">
        <v>40677</v>
      </c>
      <c r="B2451" s="105">
        <f t="shared" si="37"/>
        <v>4.1666666666666664E-2</v>
      </c>
      <c r="C2451" s="104">
        <v>25.1</v>
      </c>
      <c r="D2451" s="106"/>
    </row>
    <row r="2452" spans="1:4" x14ac:dyDescent="0.2">
      <c r="A2452" s="106">
        <v>40677</v>
      </c>
      <c r="B2452" s="105">
        <f t="shared" si="37"/>
        <v>8.3333333333333329E-2</v>
      </c>
      <c r="C2452" s="104">
        <v>24.06</v>
      </c>
      <c r="D2452" s="106"/>
    </row>
    <row r="2453" spans="1:4" x14ac:dyDescent="0.2">
      <c r="A2453" s="106">
        <v>40677</v>
      </c>
      <c r="B2453" s="105">
        <f t="shared" si="37"/>
        <v>0.125</v>
      </c>
      <c r="C2453" s="104">
        <v>24.18</v>
      </c>
      <c r="D2453" s="106"/>
    </row>
    <row r="2454" spans="1:4" x14ac:dyDescent="0.2">
      <c r="A2454" s="106">
        <v>40677</v>
      </c>
      <c r="B2454" s="105">
        <f t="shared" si="37"/>
        <v>0.16666666666666699</v>
      </c>
      <c r="C2454" s="104">
        <v>23.14</v>
      </c>
      <c r="D2454" s="106"/>
    </row>
    <row r="2455" spans="1:4" x14ac:dyDescent="0.2">
      <c r="A2455" s="106">
        <v>40677</v>
      </c>
      <c r="B2455" s="105">
        <f t="shared" si="37"/>
        <v>0.20833333333333301</v>
      </c>
      <c r="C2455" s="104">
        <v>20.41</v>
      </c>
      <c r="D2455" s="106"/>
    </row>
    <row r="2456" spans="1:4" x14ac:dyDescent="0.2">
      <c r="A2456" s="106">
        <v>40677</v>
      </c>
      <c r="B2456" s="105">
        <f t="shared" si="37"/>
        <v>0.25</v>
      </c>
      <c r="C2456" s="104">
        <v>19.670000000000002</v>
      </c>
      <c r="D2456" s="106"/>
    </row>
    <row r="2457" spans="1:4" x14ac:dyDescent="0.2">
      <c r="A2457" s="106">
        <v>40677</v>
      </c>
      <c r="B2457" s="105">
        <f t="shared" si="37"/>
        <v>0.29166666666666702</v>
      </c>
      <c r="C2457" s="104">
        <v>18.48</v>
      </c>
      <c r="D2457" s="106"/>
    </row>
    <row r="2458" spans="1:4" x14ac:dyDescent="0.2">
      <c r="A2458" s="106">
        <v>40677</v>
      </c>
      <c r="B2458" s="105">
        <f t="shared" si="37"/>
        <v>0.33333333333333298</v>
      </c>
      <c r="C2458" s="104">
        <v>18.670000000000002</v>
      </c>
      <c r="D2458" s="106"/>
    </row>
    <row r="2459" spans="1:4" x14ac:dyDescent="0.2">
      <c r="A2459" s="106">
        <v>40677</v>
      </c>
      <c r="B2459" s="105">
        <f t="shared" ref="B2459:B2522" si="38">B2435</f>
        <v>0.375</v>
      </c>
      <c r="C2459" s="104">
        <v>17.670000000000002</v>
      </c>
      <c r="D2459" s="106"/>
    </row>
    <row r="2460" spans="1:4" x14ac:dyDescent="0.2">
      <c r="A2460" s="106">
        <v>40677</v>
      </c>
      <c r="B2460" s="105">
        <f t="shared" si="38"/>
        <v>0.41666666666666702</v>
      </c>
      <c r="C2460" s="104">
        <v>16.670000000000002</v>
      </c>
      <c r="D2460" s="106"/>
    </row>
    <row r="2461" spans="1:4" x14ac:dyDescent="0.2">
      <c r="A2461" s="106">
        <v>40677</v>
      </c>
      <c r="B2461" s="105">
        <f t="shared" si="38"/>
        <v>0.45833333333333298</v>
      </c>
      <c r="C2461" s="104">
        <v>17.52</v>
      </c>
      <c r="D2461" s="106"/>
    </row>
    <row r="2462" spans="1:4" x14ac:dyDescent="0.2">
      <c r="A2462" s="106">
        <v>40677</v>
      </c>
      <c r="B2462" s="105">
        <f t="shared" si="38"/>
        <v>0.5</v>
      </c>
      <c r="C2462" s="104">
        <v>18.440000000000001</v>
      </c>
      <c r="D2462" s="106"/>
    </row>
    <row r="2463" spans="1:4" x14ac:dyDescent="0.2">
      <c r="A2463" s="106">
        <v>40677</v>
      </c>
      <c r="B2463" s="105">
        <f t="shared" si="38"/>
        <v>0.54166666666666696</v>
      </c>
      <c r="C2463" s="104">
        <v>19.48</v>
      </c>
      <c r="D2463" s="106"/>
    </row>
    <row r="2464" spans="1:4" x14ac:dyDescent="0.2">
      <c r="A2464" s="106">
        <v>40677</v>
      </c>
      <c r="B2464" s="105">
        <f t="shared" si="38"/>
        <v>0.58333333333333304</v>
      </c>
      <c r="C2464" s="104">
        <v>19.170000000000002</v>
      </c>
      <c r="D2464" s="106"/>
    </row>
    <row r="2465" spans="1:4" x14ac:dyDescent="0.2">
      <c r="A2465" s="106">
        <v>40677</v>
      </c>
      <c r="B2465" s="105">
        <f t="shared" si="38"/>
        <v>0.625</v>
      </c>
      <c r="C2465" s="104">
        <v>19.25</v>
      </c>
      <c r="D2465" s="106"/>
    </row>
    <row r="2466" spans="1:4" x14ac:dyDescent="0.2">
      <c r="A2466" s="106">
        <v>40677</v>
      </c>
      <c r="B2466" s="105">
        <f t="shared" si="38"/>
        <v>0.66666666666666696</v>
      </c>
      <c r="C2466" s="104">
        <v>20.170000000000002</v>
      </c>
      <c r="D2466" s="106"/>
    </row>
    <row r="2467" spans="1:4" x14ac:dyDescent="0.2">
      <c r="A2467" s="106">
        <v>40677</v>
      </c>
      <c r="B2467" s="105">
        <f t="shared" si="38"/>
        <v>0.70833333333333304</v>
      </c>
      <c r="C2467" s="104">
        <v>19.21</v>
      </c>
      <c r="D2467" s="106"/>
    </row>
    <row r="2468" spans="1:4" x14ac:dyDescent="0.2">
      <c r="A2468" s="106">
        <v>40677</v>
      </c>
      <c r="B2468" s="105">
        <f t="shared" si="38"/>
        <v>0.75</v>
      </c>
      <c r="C2468" s="104">
        <v>21.21</v>
      </c>
      <c r="D2468" s="106"/>
    </row>
    <row r="2469" spans="1:4" x14ac:dyDescent="0.2">
      <c r="A2469" s="106">
        <v>40677</v>
      </c>
      <c r="B2469" s="105">
        <f t="shared" si="38"/>
        <v>0.79166666666666696</v>
      </c>
      <c r="C2469" s="104">
        <v>22.06</v>
      </c>
      <c r="D2469" s="106"/>
    </row>
    <row r="2470" spans="1:4" x14ac:dyDescent="0.2">
      <c r="A2470" s="106">
        <v>40677</v>
      </c>
      <c r="B2470" s="105">
        <f t="shared" si="38"/>
        <v>0.83333333333333304</v>
      </c>
      <c r="C2470" s="104">
        <v>21.98</v>
      </c>
      <c r="D2470" s="106"/>
    </row>
    <row r="2471" spans="1:4" x14ac:dyDescent="0.2">
      <c r="A2471" s="106">
        <v>40677</v>
      </c>
      <c r="B2471" s="105">
        <f t="shared" si="38"/>
        <v>0.875</v>
      </c>
      <c r="C2471" s="104">
        <v>21.18</v>
      </c>
      <c r="D2471" s="106"/>
    </row>
    <row r="2472" spans="1:4" x14ac:dyDescent="0.2">
      <c r="A2472" s="106">
        <v>40677</v>
      </c>
      <c r="B2472" s="105">
        <f t="shared" si="38"/>
        <v>0.91666666666666696</v>
      </c>
      <c r="C2472" s="104">
        <v>22.14</v>
      </c>
      <c r="D2472" s="106"/>
    </row>
    <row r="2473" spans="1:4" x14ac:dyDescent="0.2">
      <c r="A2473" s="106">
        <v>40677</v>
      </c>
      <c r="B2473" s="105">
        <f t="shared" si="38"/>
        <v>0.95833333333333304</v>
      </c>
      <c r="C2473" s="104">
        <v>21.18</v>
      </c>
      <c r="D2473" s="106"/>
    </row>
    <row r="2474" spans="1:4" x14ac:dyDescent="0.2">
      <c r="A2474" s="106">
        <v>40678</v>
      </c>
      <c r="B2474" s="105">
        <f t="shared" si="38"/>
        <v>0</v>
      </c>
      <c r="C2474" s="104">
        <v>22.1</v>
      </c>
      <c r="D2474" s="106"/>
    </row>
    <row r="2475" spans="1:4" x14ac:dyDescent="0.2">
      <c r="A2475" s="106">
        <v>40678</v>
      </c>
      <c r="B2475" s="105">
        <f t="shared" si="38"/>
        <v>4.1666666666666664E-2</v>
      </c>
      <c r="C2475" s="104">
        <v>21.29</v>
      </c>
      <c r="D2475" s="106"/>
    </row>
    <row r="2476" spans="1:4" x14ac:dyDescent="0.2">
      <c r="A2476" s="106">
        <v>40678</v>
      </c>
      <c r="B2476" s="105">
        <f t="shared" si="38"/>
        <v>8.3333333333333329E-2</v>
      </c>
      <c r="C2476" s="104">
        <v>20.29</v>
      </c>
      <c r="D2476" s="106"/>
    </row>
    <row r="2477" spans="1:4" x14ac:dyDescent="0.2">
      <c r="A2477" s="106">
        <v>40678</v>
      </c>
      <c r="B2477" s="105">
        <f t="shared" si="38"/>
        <v>0.125</v>
      </c>
      <c r="C2477" s="104">
        <v>20.37</v>
      </c>
      <c r="D2477" s="106"/>
    </row>
    <row r="2478" spans="1:4" x14ac:dyDescent="0.2">
      <c r="A2478" s="106">
        <v>40678</v>
      </c>
      <c r="B2478" s="105">
        <f t="shared" si="38"/>
        <v>0.16666666666666699</v>
      </c>
      <c r="C2478" s="104">
        <v>17.440000000000001</v>
      </c>
      <c r="D2478" s="106"/>
    </row>
    <row r="2479" spans="1:4" x14ac:dyDescent="0.2">
      <c r="A2479" s="106">
        <v>40678</v>
      </c>
      <c r="B2479" s="105">
        <f t="shared" si="38"/>
        <v>0.20833333333333301</v>
      </c>
      <c r="C2479" s="104">
        <v>18.440000000000001</v>
      </c>
      <c r="D2479" s="106"/>
    </row>
    <row r="2480" spans="1:4" x14ac:dyDescent="0.2">
      <c r="A2480" s="106">
        <v>40678</v>
      </c>
      <c r="B2480" s="105">
        <f t="shared" si="38"/>
        <v>0.25</v>
      </c>
      <c r="C2480" s="104">
        <v>18.399999999999999</v>
      </c>
      <c r="D2480" s="106"/>
    </row>
    <row r="2481" spans="1:4" x14ac:dyDescent="0.2">
      <c r="A2481" s="106">
        <v>40678</v>
      </c>
      <c r="B2481" s="105">
        <f t="shared" si="38"/>
        <v>0.29166666666666702</v>
      </c>
      <c r="C2481" s="104">
        <v>23.79</v>
      </c>
      <c r="D2481" s="106"/>
    </row>
    <row r="2482" spans="1:4" x14ac:dyDescent="0.2">
      <c r="A2482" s="106">
        <v>40678</v>
      </c>
      <c r="B2482" s="105">
        <f t="shared" si="38"/>
        <v>0.33333333333333298</v>
      </c>
      <c r="C2482" s="104">
        <v>22.87</v>
      </c>
      <c r="D2482" s="106"/>
    </row>
    <row r="2483" spans="1:4" x14ac:dyDescent="0.2">
      <c r="A2483" s="106">
        <v>40678</v>
      </c>
      <c r="B2483" s="105">
        <f t="shared" si="38"/>
        <v>0.375</v>
      </c>
      <c r="C2483" s="104">
        <v>23.87</v>
      </c>
      <c r="D2483" s="106"/>
    </row>
    <row r="2484" spans="1:4" x14ac:dyDescent="0.2">
      <c r="A2484" s="106">
        <v>40678</v>
      </c>
      <c r="B2484" s="105">
        <f t="shared" si="38"/>
        <v>0.41666666666666702</v>
      </c>
      <c r="C2484" s="104">
        <v>22.79</v>
      </c>
      <c r="D2484" s="106"/>
    </row>
    <row r="2485" spans="1:4" x14ac:dyDescent="0.2">
      <c r="A2485" s="106">
        <v>40678</v>
      </c>
      <c r="B2485" s="105">
        <f t="shared" si="38"/>
        <v>0.45833333333333298</v>
      </c>
      <c r="C2485" s="104">
        <v>22.83</v>
      </c>
      <c r="D2485" s="106"/>
    </row>
    <row r="2486" spans="1:4" x14ac:dyDescent="0.2">
      <c r="A2486" s="106">
        <v>40678</v>
      </c>
      <c r="B2486" s="105">
        <f t="shared" si="38"/>
        <v>0.5</v>
      </c>
      <c r="C2486" s="104">
        <v>19.98</v>
      </c>
      <c r="D2486" s="106"/>
    </row>
    <row r="2487" spans="1:4" x14ac:dyDescent="0.2">
      <c r="A2487" s="106">
        <v>40678</v>
      </c>
      <c r="B2487" s="105">
        <f t="shared" si="38"/>
        <v>0.54166666666666696</v>
      </c>
      <c r="C2487" s="104">
        <v>20.170000000000002</v>
      </c>
      <c r="D2487" s="106"/>
    </row>
    <row r="2488" spans="1:4" x14ac:dyDescent="0.2">
      <c r="A2488" s="106">
        <v>40678</v>
      </c>
      <c r="B2488" s="105">
        <f t="shared" si="38"/>
        <v>0.58333333333333304</v>
      </c>
      <c r="C2488" s="104">
        <v>16.32</v>
      </c>
      <c r="D2488" s="106"/>
    </row>
    <row r="2489" spans="1:4" x14ac:dyDescent="0.2">
      <c r="A2489" s="106">
        <v>40678</v>
      </c>
      <c r="B2489" s="105">
        <f t="shared" si="38"/>
        <v>0.625</v>
      </c>
      <c r="C2489" s="104">
        <v>17.29</v>
      </c>
      <c r="D2489" s="106"/>
    </row>
    <row r="2490" spans="1:4" x14ac:dyDescent="0.2">
      <c r="A2490" s="106">
        <v>40678</v>
      </c>
      <c r="B2490" s="105">
        <f t="shared" si="38"/>
        <v>0.66666666666666696</v>
      </c>
      <c r="C2490" s="104">
        <v>15.52</v>
      </c>
      <c r="D2490" s="106"/>
    </row>
    <row r="2491" spans="1:4" x14ac:dyDescent="0.2">
      <c r="A2491" s="106">
        <v>40678</v>
      </c>
      <c r="B2491" s="105">
        <f t="shared" si="38"/>
        <v>0.70833333333333304</v>
      </c>
      <c r="C2491" s="104">
        <v>13.67</v>
      </c>
      <c r="D2491" s="106"/>
    </row>
    <row r="2492" spans="1:4" x14ac:dyDescent="0.2">
      <c r="A2492" s="106">
        <v>40678</v>
      </c>
      <c r="B2492" s="105">
        <f t="shared" si="38"/>
        <v>0.75</v>
      </c>
      <c r="C2492" s="104">
        <v>15.52</v>
      </c>
      <c r="D2492" s="106"/>
    </row>
    <row r="2493" spans="1:4" x14ac:dyDescent="0.2">
      <c r="A2493" s="106">
        <v>40678</v>
      </c>
      <c r="B2493" s="105">
        <f t="shared" si="38"/>
        <v>0.79166666666666696</v>
      </c>
      <c r="C2493" s="104">
        <v>15.52</v>
      </c>
      <c r="D2493" s="106"/>
    </row>
    <row r="2494" spans="1:4" x14ac:dyDescent="0.2">
      <c r="A2494" s="106">
        <v>40678</v>
      </c>
      <c r="B2494" s="105">
        <f t="shared" si="38"/>
        <v>0.83333333333333304</v>
      </c>
      <c r="C2494" s="104">
        <v>13.78</v>
      </c>
      <c r="D2494" s="106"/>
    </row>
    <row r="2495" spans="1:4" x14ac:dyDescent="0.2">
      <c r="A2495" s="106">
        <v>40678</v>
      </c>
      <c r="B2495" s="105">
        <f t="shared" si="38"/>
        <v>0.875</v>
      </c>
      <c r="C2495" s="104">
        <v>12.74</v>
      </c>
      <c r="D2495" s="106"/>
    </row>
    <row r="2496" spans="1:4" x14ac:dyDescent="0.2">
      <c r="A2496" s="106">
        <v>40678</v>
      </c>
      <c r="B2496" s="105">
        <f t="shared" si="38"/>
        <v>0.91666666666666696</v>
      </c>
      <c r="C2496" s="104">
        <v>12.97</v>
      </c>
      <c r="D2496" s="106"/>
    </row>
    <row r="2497" spans="1:4" x14ac:dyDescent="0.2">
      <c r="A2497" s="106">
        <v>40678</v>
      </c>
      <c r="B2497" s="105">
        <f t="shared" si="38"/>
        <v>0.95833333333333304</v>
      </c>
      <c r="C2497" s="104">
        <v>12.86</v>
      </c>
      <c r="D2497" s="106"/>
    </row>
    <row r="2498" spans="1:4" x14ac:dyDescent="0.2">
      <c r="A2498" s="106">
        <v>40679</v>
      </c>
      <c r="B2498" s="105">
        <f t="shared" si="38"/>
        <v>0</v>
      </c>
      <c r="C2498" s="104">
        <v>12.09</v>
      </c>
      <c r="D2498" s="106"/>
    </row>
    <row r="2499" spans="1:4" x14ac:dyDescent="0.2">
      <c r="A2499" s="106">
        <v>40679</v>
      </c>
      <c r="B2499" s="105">
        <f t="shared" si="38"/>
        <v>4.1666666666666664E-2</v>
      </c>
      <c r="C2499" s="104">
        <v>8.32</v>
      </c>
      <c r="D2499" s="106"/>
    </row>
    <row r="2500" spans="1:4" x14ac:dyDescent="0.2">
      <c r="A2500" s="106">
        <v>40679</v>
      </c>
      <c r="B2500" s="105">
        <f t="shared" si="38"/>
        <v>8.3333333333333329E-2</v>
      </c>
      <c r="C2500" s="104">
        <v>9.24</v>
      </c>
      <c r="D2500" s="106"/>
    </row>
    <row r="2501" spans="1:4" x14ac:dyDescent="0.2">
      <c r="A2501" s="106">
        <v>40679</v>
      </c>
      <c r="B2501" s="105">
        <f t="shared" si="38"/>
        <v>0.125</v>
      </c>
      <c r="C2501" s="104">
        <v>7.35</v>
      </c>
      <c r="D2501" s="106"/>
    </row>
    <row r="2502" spans="1:4" x14ac:dyDescent="0.2">
      <c r="A2502" s="106">
        <v>40679</v>
      </c>
      <c r="B2502" s="105">
        <f t="shared" si="38"/>
        <v>0.16666666666666699</v>
      </c>
      <c r="C2502" s="104">
        <v>5.51</v>
      </c>
      <c r="D2502" s="106"/>
    </row>
    <row r="2503" spans="1:4" x14ac:dyDescent="0.2">
      <c r="A2503" s="106">
        <v>40679</v>
      </c>
      <c r="B2503" s="105">
        <f t="shared" si="38"/>
        <v>0.20833333333333301</v>
      </c>
      <c r="C2503" s="104">
        <v>4.62</v>
      </c>
      <c r="D2503" s="106"/>
    </row>
    <row r="2504" spans="1:4" x14ac:dyDescent="0.2">
      <c r="A2504" s="106">
        <v>40679</v>
      </c>
      <c r="B2504" s="105">
        <f t="shared" si="38"/>
        <v>0.25</v>
      </c>
      <c r="C2504" s="104">
        <v>5.54</v>
      </c>
      <c r="D2504" s="106"/>
    </row>
    <row r="2505" spans="1:4" x14ac:dyDescent="0.2">
      <c r="A2505" s="106">
        <v>40679</v>
      </c>
      <c r="B2505" s="105">
        <f t="shared" si="38"/>
        <v>0.29166666666666702</v>
      </c>
      <c r="C2505" s="104">
        <v>4.62</v>
      </c>
      <c r="D2505" s="106"/>
    </row>
    <row r="2506" spans="1:4" x14ac:dyDescent="0.2">
      <c r="A2506" s="106">
        <v>40679</v>
      </c>
      <c r="B2506" s="105">
        <f t="shared" si="38"/>
        <v>0.33333333333333298</v>
      </c>
      <c r="C2506" s="104">
        <v>4.62</v>
      </c>
      <c r="D2506" s="106"/>
    </row>
    <row r="2507" spans="1:4" x14ac:dyDescent="0.2">
      <c r="A2507" s="106">
        <v>40679</v>
      </c>
      <c r="B2507" s="105">
        <f t="shared" si="38"/>
        <v>0.375</v>
      </c>
      <c r="C2507" s="104">
        <v>5.54</v>
      </c>
      <c r="D2507" s="106"/>
    </row>
    <row r="2508" spans="1:4" x14ac:dyDescent="0.2">
      <c r="A2508" s="106">
        <v>40679</v>
      </c>
      <c r="B2508" s="105">
        <f t="shared" si="38"/>
        <v>0.41666666666666702</v>
      </c>
      <c r="C2508" s="104">
        <v>4.58</v>
      </c>
      <c r="D2508" s="106"/>
    </row>
    <row r="2509" spans="1:4" x14ac:dyDescent="0.2">
      <c r="A2509" s="106">
        <v>40679</v>
      </c>
      <c r="B2509" s="105">
        <f t="shared" si="38"/>
        <v>0.45833333333333298</v>
      </c>
      <c r="C2509" s="104">
        <v>4.58</v>
      </c>
      <c r="D2509" s="106"/>
    </row>
    <row r="2510" spans="1:4" x14ac:dyDescent="0.2">
      <c r="A2510" s="106">
        <v>40679</v>
      </c>
      <c r="B2510" s="105">
        <f t="shared" si="38"/>
        <v>0.5</v>
      </c>
      <c r="C2510" s="104">
        <v>4.58</v>
      </c>
      <c r="D2510" s="106"/>
    </row>
    <row r="2511" spans="1:4" x14ac:dyDescent="0.2">
      <c r="A2511" s="106">
        <v>40679</v>
      </c>
      <c r="B2511" s="105">
        <f t="shared" si="38"/>
        <v>0.54166666666666696</v>
      </c>
      <c r="C2511" s="104">
        <v>4.54</v>
      </c>
      <c r="D2511" s="106"/>
    </row>
    <row r="2512" spans="1:4" x14ac:dyDescent="0.2">
      <c r="A2512" s="106">
        <v>40679</v>
      </c>
      <c r="B2512" s="105">
        <f t="shared" si="38"/>
        <v>0.58333333333333304</v>
      </c>
      <c r="C2512" s="104">
        <v>4.58</v>
      </c>
      <c r="D2512" s="106"/>
    </row>
    <row r="2513" spans="1:4" x14ac:dyDescent="0.2">
      <c r="A2513" s="106">
        <v>40679</v>
      </c>
      <c r="B2513" s="105">
        <f t="shared" si="38"/>
        <v>0.625</v>
      </c>
      <c r="C2513" s="104">
        <v>4.54</v>
      </c>
      <c r="D2513" s="106"/>
    </row>
    <row r="2514" spans="1:4" x14ac:dyDescent="0.2">
      <c r="A2514" s="106">
        <v>40679</v>
      </c>
      <c r="B2514" s="105">
        <f t="shared" si="38"/>
        <v>0.66666666666666696</v>
      </c>
      <c r="C2514" s="104">
        <v>4.58</v>
      </c>
      <c r="D2514" s="106"/>
    </row>
    <row r="2515" spans="1:4" x14ac:dyDescent="0.2">
      <c r="A2515" s="106">
        <v>40679</v>
      </c>
      <c r="B2515" s="105">
        <f t="shared" si="38"/>
        <v>0.70833333333333304</v>
      </c>
      <c r="C2515" s="104">
        <v>4.58</v>
      </c>
      <c r="D2515" s="106"/>
    </row>
    <row r="2516" spans="1:4" x14ac:dyDescent="0.2">
      <c r="A2516" s="106">
        <v>40679</v>
      </c>
      <c r="B2516" s="105">
        <f t="shared" si="38"/>
        <v>0.75</v>
      </c>
      <c r="C2516" s="104">
        <v>6.43</v>
      </c>
      <c r="D2516" s="106"/>
    </row>
    <row r="2517" spans="1:4" x14ac:dyDescent="0.2">
      <c r="A2517" s="106">
        <v>40679</v>
      </c>
      <c r="B2517" s="105">
        <f t="shared" si="38"/>
        <v>0.79166666666666696</v>
      </c>
      <c r="C2517" s="104">
        <v>4.66</v>
      </c>
      <c r="D2517" s="106"/>
    </row>
    <row r="2518" spans="1:4" x14ac:dyDescent="0.2">
      <c r="A2518" s="106">
        <v>40679</v>
      </c>
      <c r="B2518" s="105">
        <f t="shared" si="38"/>
        <v>0.83333333333333304</v>
      </c>
      <c r="C2518" s="104">
        <v>5.54</v>
      </c>
      <c r="D2518" s="106"/>
    </row>
    <row r="2519" spans="1:4" x14ac:dyDescent="0.2">
      <c r="A2519" s="106">
        <v>40679</v>
      </c>
      <c r="B2519" s="105">
        <f t="shared" si="38"/>
        <v>0.875</v>
      </c>
      <c r="C2519" s="104">
        <v>5.58</v>
      </c>
      <c r="D2519" s="106"/>
    </row>
    <row r="2520" spans="1:4" x14ac:dyDescent="0.2">
      <c r="A2520" s="106">
        <v>40679</v>
      </c>
      <c r="B2520" s="105">
        <f t="shared" si="38"/>
        <v>0.91666666666666696</v>
      </c>
      <c r="C2520" s="104">
        <v>6.51</v>
      </c>
      <c r="D2520" s="106"/>
    </row>
    <row r="2521" spans="1:4" x14ac:dyDescent="0.2">
      <c r="A2521" s="106">
        <v>40679</v>
      </c>
      <c r="B2521" s="105">
        <f t="shared" si="38"/>
        <v>0.95833333333333304</v>
      </c>
      <c r="C2521" s="104">
        <v>7.51</v>
      </c>
      <c r="D2521" s="106"/>
    </row>
    <row r="2522" spans="1:4" x14ac:dyDescent="0.2">
      <c r="A2522" s="106">
        <v>40680</v>
      </c>
      <c r="B2522" s="105">
        <f t="shared" si="38"/>
        <v>0</v>
      </c>
      <c r="C2522" s="104">
        <v>6.58</v>
      </c>
      <c r="D2522" s="106"/>
    </row>
    <row r="2523" spans="1:4" x14ac:dyDescent="0.2">
      <c r="A2523" s="106">
        <v>40680</v>
      </c>
      <c r="B2523" s="105">
        <f t="shared" ref="B2523:B2586" si="39">B2499</f>
        <v>4.1666666666666664E-2</v>
      </c>
      <c r="C2523" s="104">
        <v>8.39</v>
      </c>
      <c r="D2523" s="106"/>
    </row>
    <row r="2524" spans="1:4" x14ac:dyDescent="0.2">
      <c r="A2524" s="106">
        <v>40680</v>
      </c>
      <c r="B2524" s="105">
        <f t="shared" si="39"/>
        <v>8.3333333333333329E-2</v>
      </c>
      <c r="C2524" s="104">
        <v>7.43</v>
      </c>
      <c r="D2524" s="106"/>
    </row>
    <row r="2525" spans="1:4" x14ac:dyDescent="0.2">
      <c r="A2525" s="106">
        <v>40680</v>
      </c>
      <c r="B2525" s="105">
        <f t="shared" si="39"/>
        <v>0.125</v>
      </c>
      <c r="C2525" s="104">
        <v>8.43</v>
      </c>
      <c r="D2525" s="106"/>
    </row>
    <row r="2526" spans="1:4" x14ac:dyDescent="0.2">
      <c r="A2526" s="106">
        <v>40680</v>
      </c>
      <c r="B2526" s="105">
        <f t="shared" si="39"/>
        <v>0.16666666666666699</v>
      </c>
      <c r="C2526" s="104">
        <v>7.51</v>
      </c>
      <c r="D2526" s="106"/>
    </row>
    <row r="2527" spans="1:4" x14ac:dyDescent="0.2">
      <c r="A2527" s="106">
        <v>40680</v>
      </c>
      <c r="B2527" s="105">
        <f t="shared" si="39"/>
        <v>0.20833333333333301</v>
      </c>
      <c r="C2527" s="104">
        <v>8.39</v>
      </c>
      <c r="D2527" s="106"/>
    </row>
    <row r="2528" spans="1:4" x14ac:dyDescent="0.2">
      <c r="A2528" s="106">
        <v>40680</v>
      </c>
      <c r="B2528" s="105">
        <f t="shared" si="39"/>
        <v>0.25</v>
      </c>
      <c r="C2528" s="104">
        <v>7.55</v>
      </c>
      <c r="D2528" s="106"/>
    </row>
    <row r="2529" spans="1:4" x14ac:dyDescent="0.2">
      <c r="A2529" s="106">
        <v>40680</v>
      </c>
      <c r="B2529" s="105">
        <f t="shared" si="39"/>
        <v>0.29166666666666702</v>
      </c>
      <c r="C2529" s="104">
        <v>9.39</v>
      </c>
      <c r="D2529" s="106"/>
    </row>
    <row r="2530" spans="1:4" x14ac:dyDescent="0.2">
      <c r="A2530" s="106">
        <v>40680</v>
      </c>
      <c r="B2530" s="105">
        <f t="shared" si="39"/>
        <v>0.33333333333333298</v>
      </c>
      <c r="C2530" s="104">
        <v>8.35</v>
      </c>
      <c r="D2530" s="106"/>
    </row>
    <row r="2531" spans="1:4" x14ac:dyDescent="0.2">
      <c r="A2531" s="106">
        <v>40680</v>
      </c>
      <c r="B2531" s="105">
        <f t="shared" si="39"/>
        <v>0.375</v>
      </c>
      <c r="C2531" s="104">
        <v>9.32</v>
      </c>
      <c r="D2531" s="106"/>
    </row>
    <row r="2532" spans="1:4" x14ac:dyDescent="0.2">
      <c r="A2532" s="106">
        <v>40680</v>
      </c>
      <c r="B2532" s="105">
        <f t="shared" si="39"/>
        <v>0.41666666666666702</v>
      </c>
      <c r="C2532" s="104">
        <v>9.24</v>
      </c>
      <c r="D2532" s="106"/>
    </row>
    <row r="2533" spans="1:4" x14ac:dyDescent="0.2">
      <c r="A2533" s="106">
        <v>40680</v>
      </c>
      <c r="B2533" s="105">
        <f t="shared" si="39"/>
        <v>0.45833333333333298</v>
      </c>
      <c r="C2533" s="104">
        <v>11.09</v>
      </c>
      <c r="D2533" s="106"/>
    </row>
    <row r="2534" spans="1:4" x14ac:dyDescent="0.2">
      <c r="A2534" s="106">
        <v>40680</v>
      </c>
      <c r="B2534" s="105">
        <f t="shared" si="39"/>
        <v>0.5</v>
      </c>
      <c r="C2534" s="104">
        <v>12.9</v>
      </c>
      <c r="D2534" s="106"/>
    </row>
    <row r="2535" spans="1:4" x14ac:dyDescent="0.2">
      <c r="A2535" s="106">
        <v>40680</v>
      </c>
      <c r="B2535" s="105">
        <f t="shared" si="39"/>
        <v>0.54166666666666696</v>
      </c>
      <c r="C2535" s="104">
        <v>12.86</v>
      </c>
      <c r="D2535" s="106"/>
    </row>
    <row r="2536" spans="1:4" x14ac:dyDescent="0.2">
      <c r="A2536" s="106">
        <v>40680</v>
      </c>
      <c r="B2536" s="105">
        <f t="shared" si="39"/>
        <v>0.58333333333333304</v>
      </c>
      <c r="C2536" s="104">
        <v>11.9</v>
      </c>
      <c r="D2536" s="106"/>
    </row>
    <row r="2537" spans="1:4" x14ac:dyDescent="0.2">
      <c r="A2537" s="106">
        <v>40680</v>
      </c>
      <c r="B2537" s="105">
        <f t="shared" si="39"/>
        <v>0.625</v>
      </c>
      <c r="C2537" s="104">
        <v>11.9</v>
      </c>
      <c r="D2537" s="106"/>
    </row>
    <row r="2538" spans="1:4" x14ac:dyDescent="0.2">
      <c r="A2538" s="106">
        <v>40680</v>
      </c>
      <c r="B2538" s="105">
        <f t="shared" si="39"/>
        <v>0.66666666666666696</v>
      </c>
      <c r="C2538" s="104">
        <v>11.01</v>
      </c>
      <c r="D2538" s="106"/>
    </row>
    <row r="2539" spans="1:4" x14ac:dyDescent="0.2">
      <c r="A2539" s="106">
        <v>40680</v>
      </c>
      <c r="B2539" s="105">
        <f t="shared" si="39"/>
        <v>0.70833333333333304</v>
      </c>
      <c r="C2539" s="104">
        <v>15.71</v>
      </c>
      <c r="D2539" s="106"/>
    </row>
    <row r="2540" spans="1:4" x14ac:dyDescent="0.2">
      <c r="A2540" s="106">
        <v>40680</v>
      </c>
      <c r="B2540" s="105">
        <f t="shared" si="39"/>
        <v>0.75</v>
      </c>
      <c r="C2540" s="104">
        <v>12.86</v>
      </c>
      <c r="D2540" s="106"/>
    </row>
    <row r="2541" spans="1:4" x14ac:dyDescent="0.2">
      <c r="A2541" s="106">
        <v>40680</v>
      </c>
      <c r="B2541" s="105">
        <f t="shared" si="39"/>
        <v>0.79166666666666696</v>
      </c>
      <c r="C2541" s="104">
        <v>14.82</v>
      </c>
      <c r="D2541" s="106"/>
    </row>
    <row r="2542" spans="1:4" x14ac:dyDescent="0.2">
      <c r="A2542" s="106">
        <v>40680</v>
      </c>
      <c r="B2542" s="105">
        <f t="shared" si="39"/>
        <v>0.83333333333333304</v>
      </c>
      <c r="C2542" s="104">
        <v>17.79</v>
      </c>
      <c r="D2542" s="106"/>
    </row>
    <row r="2543" spans="1:4" x14ac:dyDescent="0.2">
      <c r="A2543" s="106">
        <v>40680</v>
      </c>
      <c r="B2543" s="105">
        <f t="shared" si="39"/>
        <v>0.875</v>
      </c>
      <c r="C2543" s="104">
        <v>24.1</v>
      </c>
      <c r="D2543" s="106"/>
    </row>
    <row r="2544" spans="1:4" x14ac:dyDescent="0.2">
      <c r="A2544" s="106">
        <v>40680</v>
      </c>
      <c r="B2544" s="105">
        <f t="shared" si="39"/>
        <v>0.91666666666666696</v>
      </c>
      <c r="C2544" s="104">
        <v>26.1</v>
      </c>
      <c r="D2544" s="106"/>
    </row>
    <row r="2545" spans="1:4" x14ac:dyDescent="0.2">
      <c r="A2545" s="106">
        <v>40680</v>
      </c>
      <c r="B2545" s="105">
        <f t="shared" si="39"/>
        <v>0.95833333333333304</v>
      </c>
      <c r="C2545" s="104">
        <v>26.95</v>
      </c>
      <c r="D2545" s="106"/>
    </row>
    <row r="2546" spans="1:4" x14ac:dyDescent="0.2">
      <c r="A2546" s="106">
        <v>40681</v>
      </c>
      <c r="B2546" s="105">
        <f t="shared" si="39"/>
        <v>0</v>
      </c>
      <c r="C2546" s="104">
        <v>24.99</v>
      </c>
      <c r="D2546" s="106"/>
    </row>
    <row r="2547" spans="1:4" x14ac:dyDescent="0.2">
      <c r="A2547" s="106">
        <v>40681</v>
      </c>
      <c r="B2547" s="105">
        <f t="shared" si="39"/>
        <v>4.1666666666666664E-2</v>
      </c>
      <c r="C2547" s="104">
        <v>24.95</v>
      </c>
      <c r="D2547" s="106"/>
    </row>
    <row r="2548" spans="1:4" x14ac:dyDescent="0.2">
      <c r="A2548" s="106">
        <v>40681</v>
      </c>
      <c r="B2548" s="105">
        <f t="shared" si="39"/>
        <v>8.3333333333333329E-2</v>
      </c>
      <c r="C2548" s="104">
        <v>26.1</v>
      </c>
      <c r="D2548" s="106"/>
    </row>
    <row r="2549" spans="1:4" x14ac:dyDescent="0.2">
      <c r="A2549" s="106">
        <v>40681</v>
      </c>
      <c r="B2549" s="105">
        <f t="shared" si="39"/>
        <v>0.125</v>
      </c>
      <c r="C2549" s="104">
        <v>26.14</v>
      </c>
      <c r="D2549" s="106"/>
    </row>
    <row r="2550" spans="1:4" x14ac:dyDescent="0.2">
      <c r="A2550" s="106">
        <v>40681</v>
      </c>
      <c r="B2550" s="105">
        <f t="shared" si="39"/>
        <v>0.16666666666666699</v>
      </c>
      <c r="C2550" s="104">
        <v>26.06</v>
      </c>
      <c r="D2550" s="106"/>
    </row>
    <row r="2551" spans="1:4" x14ac:dyDescent="0.2">
      <c r="A2551" s="106">
        <v>40681</v>
      </c>
      <c r="B2551" s="105">
        <f t="shared" si="39"/>
        <v>0.20833333333333301</v>
      </c>
      <c r="C2551" s="104">
        <v>26.1</v>
      </c>
      <c r="D2551" s="106"/>
    </row>
    <row r="2552" spans="1:4" x14ac:dyDescent="0.2">
      <c r="A2552" s="106">
        <v>40681</v>
      </c>
      <c r="B2552" s="105">
        <f t="shared" si="39"/>
        <v>0.25</v>
      </c>
      <c r="C2552" s="104">
        <v>25.22</v>
      </c>
      <c r="D2552" s="106"/>
    </row>
    <row r="2553" spans="1:4" x14ac:dyDescent="0.2">
      <c r="A2553" s="106">
        <v>40681</v>
      </c>
      <c r="B2553" s="105">
        <f t="shared" si="39"/>
        <v>0.29166666666666702</v>
      </c>
      <c r="C2553" s="104">
        <v>26.18</v>
      </c>
      <c r="D2553" s="106"/>
    </row>
    <row r="2554" spans="1:4" x14ac:dyDescent="0.2">
      <c r="A2554" s="106">
        <v>40681</v>
      </c>
      <c r="B2554" s="105">
        <f t="shared" si="39"/>
        <v>0.33333333333333298</v>
      </c>
      <c r="C2554" s="104">
        <v>26.1</v>
      </c>
      <c r="D2554" s="106"/>
    </row>
    <row r="2555" spans="1:4" x14ac:dyDescent="0.2">
      <c r="A2555" s="106">
        <v>40681</v>
      </c>
      <c r="B2555" s="105">
        <f t="shared" si="39"/>
        <v>0.375</v>
      </c>
      <c r="C2555" s="104">
        <v>23.18</v>
      </c>
      <c r="D2555" s="106"/>
    </row>
    <row r="2556" spans="1:4" x14ac:dyDescent="0.2">
      <c r="A2556" s="106">
        <v>40681</v>
      </c>
      <c r="B2556" s="105">
        <f t="shared" si="39"/>
        <v>0.41666666666666702</v>
      </c>
      <c r="C2556" s="104">
        <v>21.06</v>
      </c>
      <c r="D2556" s="106"/>
    </row>
    <row r="2557" spans="1:4" x14ac:dyDescent="0.2">
      <c r="A2557" s="106">
        <v>40681</v>
      </c>
      <c r="B2557" s="105">
        <f t="shared" si="39"/>
        <v>0.45833333333333298</v>
      </c>
      <c r="C2557" s="104">
        <v>20.170000000000002</v>
      </c>
      <c r="D2557" s="106"/>
    </row>
    <row r="2558" spans="1:4" x14ac:dyDescent="0.2">
      <c r="A2558" s="106">
        <v>40681</v>
      </c>
      <c r="B2558" s="105">
        <f t="shared" si="39"/>
        <v>0.5</v>
      </c>
      <c r="C2558" s="104">
        <v>16.399999999999999</v>
      </c>
      <c r="D2558" s="106"/>
    </row>
    <row r="2559" spans="1:4" x14ac:dyDescent="0.2">
      <c r="A2559" s="106">
        <v>40681</v>
      </c>
      <c r="B2559" s="105">
        <f t="shared" si="39"/>
        <v>0.54166666666666696</v>
      </c>
      <c r="C2559" s="104">
        <v>18.170000000000002</v>
      </c>
      <c r="D2559" s="106"/>
    </row>
    <row r="2560" spans="1:4" x14ac:dyDescent="0.2">
      <c r="A2560" s="106">
        <v>40681</v>
      </c>
      <c r="B2560" s="105">
        <f t="shared" si="39"/>
        <v>0.58333333333333304</v>
      </c>
      <c r="C2560" s="104">
        <v>19.98</v>
      </c>
      <c r="D2560" s="106"/>
    </row>
    <row r="2561" spans="1:4" x14ac:dyDescent="0.2">
      <c r="A2561" s="106">
        <v>40681</v>
      </c>
      <c r="B2561" s="105">
        <f t="shared" si="39"/>
        <v>0.625</v>
      </c>
      <c r="C2561" s="104">
        <v>19.98</v>
      </c>
      <c r="D2561" s="106"/>
    </row>
    <row r="2562" spans="1:4" x14ac:dyDescent="0.2">
      <c r="A2562" s="106">
        <v>40681</v>
      </c>
      <c r="B2562" s="105">
        <f t="shared" si="39"/>
        <v>0.66666666666666696</v>
      </c>
      <c r="C2562" s="104">
        <v>20.91</v>
      </c>
      <c r="D2562" s="106"/>
    </row>
    <row r="2563" spans="1:4" x14ac:dyDescent="0.2">
      <c r="A2563" s="106">
        <v>40681</v>
      </c>
      <c r="B2563" s="105">
        <f t="shared" si="39"/>
        <v>0.70833333333333304</v>
      </c>
      <c r="C2563" s="104">
        <v>21.25</v>
      </c>
      <c r="D2563" s="106"/>
    </row>
    <row r="2564" spans="1:4" x14ac:dyDescent="0.2">
      <c r="A2564" s="106">
        <v>40681</v>
      </c>
      <c r="B2564" s="105">
        <f t="shared" si="39"/>
        <v>0.75</v>
      </c>
      <c r="C2564" s="104">
        <v>21.98</v>
      </c>
      <c r="D2564" s="106"/>
    </row>
    <row r="2565" spans="1:4" x14ac:dyDescent="0.2">
      <c r="A2565" s="106">
        <v>40681</v>
      </c>
      <c r="B2565" s="105">
        <f t="shared" si="39"/>
        <v>0.79166666666666696</v>
      </c>
      <c r="C2565" s="104">
        <v>22.21</v>
      </c>
      <c r="D2565" s="106"/>
    </row>
    <row r="2566" spans="1:4" x14ac:dyDescent="0.2">
      <c r="A2566" s="106">
        <v>40681</v>
      </c>
      <c r="B2566" s="105">
        <f t="shared" si="39"/>
        <v>0.83333333333333304</v>
      </c>
      <c r="C2566" s="104">
        <v>23.1</v>
      </c>
      <c r="D2566" s="106"/>
    </row>
    <row r="2567" spans="1:4" x14ac:dyDescent="0.2">
      <c r="A2567" s="106">
        <v>40681</v>
      </c>
      <c r="B2567" s="105">
        <f t="shared" si="39"/>
        <v>0.875</v>
      </c>
      <c r="C2567" s="104">
        <v>21.48</v>
      </c>
      <c r="D2567" s="106"/>
    </row>
    <row r="2568" spans="1:4" x14ac:dyDescent="0.2">
      <c r="A2568" s="106">
        <v>40681</v>
      </c>
      <c r="B2568" s="105">
        <f t="shared" si="39"/>
        <v>0.91666666666666696</v>
      </c>
      <c r="C2568" s="104">
        <v>24.1</v>
      </c>
      <c r="D2568" s="106"/>
    </row>
    <row r="2569" spans="1:4" x14ac:dyDescent="0.2">
      <c r="A2569" s="106">
        <v>40681</v>
      </c>
      <c r="B2569" s="105">
        <f t="shared" si="39"/>
        <v>0.95833333333333304</v>
      </c>
      <c r="C2569" s="104">
        <v>23.14</v>
      </c>
      <c r="D2569" s="106"/>
    </row>
    <row r="2570" spans="1:4" x14ac:dyDescent="0.2">
      <c r="A2570" s="106">
        <v>40682</v>
      </c>
      <c r="B2570" s="105">
        <f t="shared" si="39"/>
        <v>0</v>
      </c>
      <c r="C2570" s="104">
        <v>23.29</v>
      </c>
      <c r="D2570" s="106"/>
    </row>
    <row r="2571" spans="1:4" x14ac:dyDescent="0.2">
      <c r="A2571" s="106">
        <v>40682</v>
      </c>
      <c r="B2571" s="105">
        <f t="shared" si="39"/>
        <v>4.1666666666666664E-2</v>
      </c>
      <c r="C2571" s="104">
        <v>24.1</v>
      </c>
      <c r="D2571" s="106"/>
    </row>
    <row r="2572" spans="1:4" x14ac:dyDescent="0.2">
      <c r="A2572" s="106">
        <v>40682</v>
      </c>
      <c r="B2572" s="105">
        <f t="shared" si="39"/>
        <v>8.3333333333333329E-2</v>
      </c>
      <c r="C2572" s="104">
        <v>23.06</v>
      </c>
      <c r="D2572" s="106"/>
    </row>
    <row r="2573" spans="1:4" x14ac:dyDescent="0.2">
      <c r="A2573" s="106">
        <v>40682</v>
      </c>
      <c r="B2573" s="105">
        <f t="shared" si="39"/>
        <v>0.125</v>
      </c>
      <c r="C2573" s="104">
        <v>24.25</v>
      </c>
      <c r="D2573" s="106"/>
    </row>
    <row r="2574" spans="1:4" x14ac:dyDescent="0.2">
      <c r="A2574" s="106">
        <v>40682</v>
      </c>
      <c r="B2574" s="105">
        <f t="shared" si="39"/>
        <v>0.16666666666666699</v>
      </c>
      <c r="C2574" s="104">
        <v>23.14</v>
      </c>
      <c r="D2574" s="106"/>
    </row>
    <row r="2575" spans="1:4" x14ac:dyDescent="0.2">
      <c r="A2575" s="106">
        <v>40682</v>
      </c>
      <c r="B2575" s="105">
        <f t="shared" si="39"/>
        <v>0.20833333333333301</v>
      </c>
      <c r="C2575" s="104">
        <v>22.25</v>
      </c>
      <c r="D2575" s="106"/>
    </row>
    <row r="2576" spans="1:4" x14ac:dyDescent="0.2">
      <c r="A2576" s="106">
        <v>40682</v>
      </c>
      <c r="B2576" s="105">
        <f t="shared" si="39"/>
        <v>0.25</v>
      </c>
      <c r="C2576" s="104">
        <v>25.95</v>
      </c>
      <c r="D2576" s="106"/>
    </row>
    <row r="2577" spans="1:4" x14ac:dyDescent="0.2">
      <c r="A2577" s="106">
        <v>40682</v>
      </c>
      <c r="B2577" s="105">
        <f t="shared" si="39"/>
        <v>0.29166666666666702</v>
      </c>
      <c r="C2577" s="104">
        <v>24.95</v>
      </c>
      <c r="D2577" s="106"/>
    </row>
    <row r="2578" spans="1:4" x14ac:dyDescent="0.2">
      <c r="A2578" s="106">
        <v>40682</v>
      </c>
      <c r="B2578" s="105">
        <f t="shared" si="39"/>
        <v>0.33333333333333298</v>
      </c>
      <c r="C2578" s="104">
        <v>24.87</v>
      </c>
      <c r="D2578" s="106"/>
    </row>
    <row r="2579" spans="1:4" x14ac:dyDescent="0.2">
      <c r="A2579" s="106">
        <v>40682</v>
      </c>
      <c r="B2579" s="105">
        <f t="shared" si="39"/>
        <v>0.375</v>
      </c>
      <c r="C2579" s="104">
        <v>24.99</v>
      </c>
      <c r="D2579" s="106"/>
    </row>
    <row r="2580" spans="1:4" x14ac:dyDescent="0.2">
      <c r="A2580" s="106">
        <v>40682</v>
      </c>
      <c r="B2580" s="105">
        <f t="shared" si="39"/>
        <v>0.41666666666666702</v>
      </c>
      <c r="C2580" s="104">
        <v>23.99</v>
      </c>
      <c r="D2580" s="106"/>
    </row>
    <row r="2581" spans="1:4" x14ac:dyDescent="0.2">
      <c r="A2581" s="106">
        <v>40682</v>
      </c>
      <c r="B2581" s="105">
        <f t="shared" si="39"/>
        <v>0.45833333333333298</v>
      </c>
      <c r="C2581" s="104">
        <v>20.98</v>
      </c>
      <c r="D2581" s="106"/>
    </row>
    <row r="2582" spans="1:4" x14ac:dyDescent="0.2">
      <c r="A2582" s="106">
        <v>40682</v>
      </c>
      <c r="B2582" s="105">
        <f t="shared" si="39"/>
        <v>0.5</v>
      </c>
      <c r="C2582" s="104">
        <v>21.06</v>
      </c>
      <c r="D2582" s="106"/>
    </row>
    <row r="2583" spans="1:4" x14ac:dyDescent="0.2">
      <c r="A2583" s="106">
        <v>40682</v>
      </c>
      <c r="B2583" s="105">
        <f t="shared" si="39"/>
        <v>0.54166666666666696</v>
      </c>
      <c r="C2583" s="104">
        <v>20.98</v>
      </c>
      <c r="D2583" s="106"/>
    </row>
    <row r="2584" spans="1:4" x14ac:dyDescent="0.2">
      <c r="A2584" s="106">
        <v>40682</v>
      </c>
      <c r="B2584" s="105">
        <f t="shared" si="39"/>
        <v>0.58333333333333304</v>
      </c>
      <c r="C2584" s="104">
        <v>25.29</v>
      </c>
      <c r="D2584" s="106"/>
    </row>
    <row r="2585" spans="1:4" x14ac:dyDescent="0.2">
      <c r="A2585" s="106">
        <v>40682</v>
      </c>
      <c r="B2585" s="105">
        <f t="shared" si="39"/>
        <v>0.625</v>
      </c>
      <c r="C2585" s="104">
        <v>28.41</v>
      </c>
      <c r="D2585" s="106"/>
    </row>
    <row r="2586" spans="1:4" x14ac:dyDescent="0.2">
      <c r="A2586" s="106">
        <v>40682</v>
      </c>
      <c r="B2586" s="105">
        <f t="shared" si="39"/>
        <v>0.66666666666666696</v>
      </c>
      <c r="C2586" s="104">
        <v>28.18</v>
      </c>
      <c r="D2586" s="106"/>
    </row>
    <row r="2587" spans="1:4" x14ac:dyDescent="0.2">
      <c r="A2587" s="106">
        <v>40682</v>
      </c>
      <c r="B2587" s="105">
        <f t="shared" ref="B2587:B2650" si="40">B2563</f>
        <v>0.70833333333333304</v>
      </c>
      <c r="C2587" s="104">
        <v>28.99</v>
      </c>
      <c r="D2587" s="106"/>
    </row>
    <row r="2588" spans="1:4" x14ac:dyDescent="0.2">
      <c r="A2588" s="106">
        <v>40682</v>
      </c>
      <c r="B2588" s="105">
        <f t="shared" si="40"/>
        <v>0.75</v>
      </c>
      <c r="C2588" s="104">
        <v>28.3</v>
      </c>
      <c r="D2588" s="106"/>
    </row>
    <row r="2589" spans="1:4" x14ac:dyDescent="0.2">
      <c r="A2589" s="106">
        <v>40682</v>
      </c>
      <c r="B2589" s="105">
        <f t="shared" si="40"/>
        <v>0.79166666666666696</v>
      </c>
      <c r="C2589" s="104">
        <v>29.49</v>
      </c>
      <c r="D2589" s="106"/>
    </row>
    <row r="2590" spans="1:4" x14ac:dyDescent="0.2">
      <c r="A2590" s="106">
        <v>40682</v>
      </c>
      <c r="B2590" s="105">
        <f t="shared" si="40"/>
        <v>0.83333333333333304</v>
      </c>
      <c r="C2590" s="104">
        <v>29.45</v>
      </c>
      <c r="D2590" s="106"/>
    </row>
    <row r="2591" spans="1:4" x14ac:dyDescent="0.2">
      <c r="A2591" s="106">
        <v>40682</v>
      </c>
      <c r="B2591" s="105">
        <f t="shared" si="40"/>
        <v>0.875</v>
      </c>
      <c r="C2591" s="104">
        <v>27.6</v>
      </c>
      <c r="D2591" s="106"/>
    </row>
    <row r="2592" spans="1:4" x14ac:dyDescent="0.2">
      <c r="A2592" s="106">
        <v>40682</v>
      </c>
      <c r="B2592" s="105">
        <f t="shared" si="40"/>
        <v>0.91666666666666696</v>
      </c>
      <c r="C2592" s="104">
        <v>27.68</v>
      </c>
      <c r="D2592" s="106"/>
    </row>
    <row r="2593" spans="1:4" x14ac:dyDescent="0.2">
      <c r="A2593" s="106">
        <v>40682</v>
      </c>
      <c r="B2593" s="105">
        <f t="shared" si="40"/>
        <v>0.95833333333333304</v>
      </c>
      <c r="C2593" s="104">
        <v>26.76</v>
      </c>
      <c r="D2593" s="106"/>
    </row>
    <row r="2594" spans="1:4" x14ac:dyDescent="0.2">
      <c r="A2594" s="106">
        <v>40683</v>
      </c>
      <c r="B2594" s="105">
        <f t="shared" si="40"/>
        <v>0</v>
      </c>
      <c r="C2594" s="104">
        <v>27.72</v>
      </c>
      <c r="D2594" s="106"/>
    </row>
    <row r="2595" spans="1:4" x14ac:dyDescent="0.2">
      <c r="A2595" s="106">
        <v>40683</v>
      </c>
      <c r="B2595" s="105">
        <f t="shared" si="40"/>
        <v>4.1666666666666664E-2</v>
      </c>
      <c r="C2595" s="104">
        <v>27.68</v>
      </c>
      <c r="D2595" s="106"/>
    </row>
    <row r="2596" spans="1:4" x14ac:dyDescent="0.2">
      <c r="A2596" s="106">
        <v>40683</v>
      </c>
      <c r="B2596" s="105">
        <f t="shared" si="40"/>
        <v>8.3333333333333329E-2</v>
      </c>
      <c r="C2596" s="104">
        <v>26.76</v>
      </c>
      <c r="D2596" s="106"/>
    </row>
    <row r="2597" spans="1:4" x14ac:dyDescent="0.2">
      <c r="A2597" s="106">
        <v>40683</v>
      </c>
      <c r="B2597" s="105">
        <f t="shared" si="40"/>
        <v>0.125</v>
      </c>
      <c r="C2597" s="104">
        <v>22.18</v>
      </c>
      <c r="D2597" s="106"/>
    </row>
    <row r="2598" spans="1:4" x14ac:dyDescent="0.2">
      <c r="A2598" s="106">
        <v>40683</v>
      </c>
      <c r="B2598" s="105">
        <f t="shared" si="40"/>
        <v>0.16666666666666699</v>
      </c>
      <c r="C2598" s="104">
        <v>24.02</v>
      </c>
      <c r="D2598" s="106"/>
    </row>
    <row r="2599" spans="1:4" x14ac:dyDescent="0.2">
      <c r="A2599" s="106">
        <v>40683</v>
      </c>
      <c r="B2599" s="105">
        <f t="shared" si="40"/>
        <v>0.20833333333333301</v>
      </c>
      <c r="C2599" s="104">
        <v>24.91</v>
      </c>
      <c r="D2599" s="106"/>
    </row>
    <row r="2600" spans="1:4" x14ac:dyDescent="0.2">
      <c r="A2600" s="106">
        <v>40683</v>
      </c>
      <c r="B2600" s="105">
        <f t="shared" si="40"/>
        <v>0.25</v>
      </c>
      <c r="C2600" s="104">
        <v>25.99</v>
      </c>
      <c r="D2600" s="106"/>
    </row>
    <row r="2601" spans="1:4" x14ac:dyDescent="0.2">
      <c r="A2601" s="106">
        <v>40683</v>
      </c>
      <c r="B2601" s="105">
        <f t="shared" si="40"/>
        <v>0.29166666666666702</v>
      </c>
      <c r="C2601" s="104">
        <v>24.29</v>
      </c>
      <c r="D2601" s="106"/>
    </row>
    <row r="2602" spans="1:4" x14ac:dyDescent="0.2">
      <c r="A2602" s="106">
        <v>40683</v>
      </c>
      <c r="B2602" s="105">
        <f t="shared" si="40"/>
        <v>0.33333333333333298</v>
      </c>
      <c r="C2602" s="104">
        <v>25.1</v>
      </c>
      <c r="D2602" s="106"/>
    </row>
    <row r="2603" spans="1:4" x14ac:dyDescent="0.2">
      <c r="A2603" s="106">
        <v>40683</v>
      </c>
      <c r="B2603" s="105">
        <f t="shared" si="40"/>
        <v>0.375</v>
      </c>
      <c r="C2603" s="104">
        <v>23.91</v>
      </c>
      <c r="D2603" s="106"/>
    </row>
    <row r="2604" spans="1:4" x14ac:dyDescent="0.2">
      <c r="A2604" s="106">
        <v>40683</v>
      </c>
      <c r="B2604" s="105">
        <f t="shared" si="40"/>
        <v>0.41666666666666702</v>
      </c>
      <c r="C2604" s="104">
        <v>22.02</v>
      </c>
      <c r="D2604" s="106"/>
    </row>
    <row r="2605" spans="1:4" x14ac:dyDescent="0.2">
      <c r="A2605" s="106">
        <v>40683</v>
      </c>
      <c r="B2605" s="105">
        <f t="shared" si="40"/>
        <v>0.45833333333333298</v>
      </c>
      <c r="C2605" s="104">
        <v>22.91</v>
      </c>
      <c r="D2605" s="106"/>
    </row>
    <row r="2606" spans="1:4" x14ac:dyDescent="0.2">
      <c r="A2606" s="106">
        <v>40683</v>
      </c>
      <c r="B2606" s="105">
        <f t="shared" si="40"/>
        <v>0.5</v>
      </c>
      <c r="C2606" s="104">
        <v>20.91</v>
      </c>
      <c r="D2606" s="106"/>
    </row>
    <row r="2607" spans="1:4" x14ac:dyDescent="0.2">
      <c r="A2607" s="106">
        <v>40683</v>
      </c>
      <c r="B2607" s="105">
        <f t="shared" si="40"/>
        <v>0.54166666666666696</v>
      </c>
      <c r="C2607" s="104">
        <v>20.059999999999999</v>
      </c>
      <c r="D2607" s="106"/>
    </row>
    <row r="2608" spans="1:4" x14ac:dyDescent="0.2">
      <c r="A2608" s="106">
        <v>40683</v>
      </c>
      <c r="B2608" s="105">
        <f t="shared" si="40"/>
        <v>0.58333333333333304</v>
      </c>
      <c r="C2608" s="104">
        <v>19.940000000000001</v>
      </c>
      <c r="D2608" s="106"/>
    </row>
    <row r="2609" spans="1:4" x14ac:dyDescent="0.2">
      <c r="A2609" s="106">
        <v>40683</v>
      </c>
      <c r="B2609" s="105">
        <f t="shared" si="40"/>
        <v>0.625</v>
      </c>
      <c r="C2609" s="104">
        <v>21.02</v>
      </c>
      <c r="D2609" s="106"/>
    </row>
    <row r="2610" spans="1:4" x14ac:dyDescent="0.2">
      <c r="A2610" s="106">
        <v>40683</v>
      </c>
      <c r="B2610" s="105">
        <f t="shared" si="40"/>
        <v>0.66666666666666696</v>
      </c>
      <c r="C2610" s="104">
        <v>21.06</v>
      </c>
      <c r="D2610" s="106"/>
    </row>
    <row r="2611" spans="1:4" x14ac:dyDescent="0.2">
      <c r="A2611" s="106">
        <v>40683</v>
      </c>
      <c r="B2611" s="105">
        <f t="shared" si="40"/>
        <v>0.70833333333333304</v>
      </c>
      <c r="C2611" s="104">
        <v>22.02</v>
      </c>
      <c r="D2611" s="106"/>
    </row>
    <row r="2612" spans="1:4" x14ac:dyDescent="0.2">
      <c r="A2612" s="106">
        <v>40683</v>
      </c>
      <c r="B2612" s="105">
        <f t="shared" si="40"/>
        <v>0.75</v>
      </c>
      <c r="C2612" s="104">
        <v>18.399999999999999</v>
      </c>
      <c r="D2612" s="106"/>
    </row>
    <row r="2613" spans="1:4" x14ac:dyDescent="0.2">
      <c r="A2613" s="106">
        <v>40683</v>
      </c>
      <c r="B2613" s="105">
        <f t="shared" si="40"/>
        <v>0.79166666666666696</v>
      </c>
      <c r="C2613" s="104">
        <v>17.440000000000001</v>
      </c>
      <c r="D2613" s="106"/>
    </row>
    <row r="2614" spans="1:4" x14ac:dyDescent="0.2">
      <c r="A2614" s="106">
        <v>40683</v>
      </c>
      <c r="B2614" s="105">
        <f t="shared" si="40"/>
        <v>0.83333333333333304</v>
      </c>
      <c r="C2614" s="104">
        <v>20.37</v>
      </c>
      <c r="D2614" s="106"/>
    </row>
    <row r="2615" spans="1:4" x14ac:dyDescent="0.2">
      <c r="A2615" s="106">
        <v>40683</v>
      </c>
      <c r="B2615" s="105">
        <f t="shared" si="40"/>
        <v>0.875</v>
      </c>
      <c r="C2615" s="104">
        <v>17.63</v>
      </c>
      <c r="D2615" s="106"/>
    </row>
    <row r="2616" spans="1:4" x14ac:dyDescent="0.2">
      <c r="A2616" s="106">
        <v>40683</v>
      </c>
      <c r="B2616" s="105">
        <f t="shared" si="40"/>
        <v>0.91666666666666696</v>
      </c>
      <c r="C2616" s="104">
        <v>16.59</v>
      </c>
      <c r="D2616" s="106"/>
    </row>
    <row r="2617" spans="1:4" x14ac:dyDescent="0.2">
      <c r="A2617" s="106">
        <v>40683</v>
      </c>
      <c r="B2617" s="105">
        <f t="shared" si="40"/>
        <v>0.95833333333333304</v>
      </c>
      <c r="C2617" s="104">
        <v>19.48</v>
      </c>
      <c r="D2617" s="106"/>
    </row>
    <row r="2618" spans="1:4" x14ac:dyDescent="0.2">
      <c r="A2618" s="106">
        <v>40684</v>
      </c>
      <c r="B2618" s="105">
        <f t="shared" si="40"/>
        <v>0</v>
      </c>
      <c r="C2618" s="104">
        <v>20.29</v>
      </c>
      <c r="D2618" s="106"/>
    </row>
    <row r="2619" spans="1:4" x14ac:dyDescent="0.2">
      <c r="A2619" s="106">
        <v>40684</v>
      </c>
      <c r="B2619" s="105">
        <f t="shared" si="40"/>
        <v>4.1666666666666664E-2</v>
      </c>
      <c r="C2619" s="104">
        <v>19.75</v>
      </c>
      <c r="D2619" s="106"/>
    </row>
    <row r="2620" spans="1:4" x14ac:dyDescent="0.2">
      <c r="A2620" s="106">
        <v>40684</v>
      </c>
      <c r="B2620" s="105">
        <f t="shared" si="40"/>
        <v>8.3333333333333329E-2</v>
      </c>
      <c r="C2620" s="104">
        <v>21.41</v>
      </c>
      <c r="D2620" s="106"/>
    </row>
    <row r="2621" spans="1:4" x14ac:dyDescent="0.2">
      <c r="A2621" s="106">
        <v>40684</v>
      </c>
      <c r="B2621" s="105">
        <f t="shared" si="40"/>
        <v>0.125</v>
      </c>
      <c r="C2621" s="104">
        <v>20.48</v>
      </c>
      <c r="D2621" s="106"/>
    </row>
    <row r="2622" spans="1:4" x14ac:dyDescent="0.2">
      <c r="A2622" s="106">
        <v>40684</v>
      </c>
      <c r="B2622" s="105">
        <f t="shared" si="40"/>
        <v>0.16666666666666699</v>
      </c>
      <c r="C2622" s="104">
        <v>23.45</v>
      </c>
      <c r="D2622" s="106"/>
    </row>
    <row r="2623" spans="1:4" x14ac:dyDescent="0.2">
      <c r="A2623" s="106">
        <v>40684</v>
      </c>
      <c r="B2623" s="105">
        <f t="shared" si="40"/>
        <v>0.20833333333333301</v>
      </c>
      <c r="C2623" s="104">
        <v>23.37</v>
      </c>
      <c r="D2623" s="106"/>
    </row>
    <row r="2624" spans="1:4" x14ac:dyDescent="0.2">
      <c r="A2624" s="106">
        <v>40684</v>
      </c>
      <c r="B2624" s="105">
        <f t="shared" si="40"/>
        <v>0.25</v>
      </c>
      <c r="C2624" s="104">
        <v>23.18</v>
      </c>
      <c r="D2624" s="106"/>
    </row>
    <row r="2625" spans="1:4" x14ac:dyDescent="0.2">
      <c r="A2625" s="106">
        <v>40684</v>
      </c>
      <c r="B2625" s="105">
        <f t="shared" si="40"/>
        <v>0.29166666666666702</v>
      </c>
      <c r="C2625" s="104">
        <v>21.6</v>
      </c>
      <c r="D2625" s="106"/>
    </row>
    <row r="2626" spans="1:4" x14ac:dyDescent="0.2">
      <c r="A2626" s="106">
        <v>40684</v>
      </c>
      <c r="B2626" s="105">
        <f t="shared" si="40"/>
        <v>0.33333333333333298</v>
      </c>
      <c r="C2626" s="104">
        <v>21.18</v>
      </c>
      <c r="D2626" s="106"/>
    </row>
    <row r="2627" spans="1:4" x14ac:dyDescent="0.2">
      <c r="A2627" s="106">
        <v>40684</v>
      </c>
      <c r="B2627" s="105">
        <f t="shared" si="40"/>
        <v>0.375</v>
      </c>
      <c r="C2627" s="104">
        <v>22.25</v>
      </c>
      <c r="D2627" s="106"/>
    </row>
    <row r="2628" spans="1:4" x14ac:dyDescent="0.2">
      <c r="A2628" s="106">
        <v>40684</v>
      </c>
      <c r="B2628" s="105">
        <f t="shared" si="40"/>
        <v>0.41666666666666702</v>
      </c>
      <c r="C2628" s="104">
        <v>22.02</v>
      </c>
      <c r="D2628" s="106"/>
    </row>
    <row r="2629" spans="1:4" x14ac:dyDescent="0.2">
      <c r="A2629" s="106">
        <v>40684</v>
      </c>
      <c r="B2629" s="105">
        <f t="shared" si="40"/>
        <v>0.45833333333333298</v>
      </c>
      <c r="C2629" s="104">
        <v>21.87</v>
      </c>
      <c r="D2629" s="106"/>
    </row>
    <row r="2630" spans="1:4" x14ac:dyDescent="0.2">
      <c r="A2630" s="106">
        <v>40684</v>
      </c>
      <c r="B2630" s="105">
        <f t="shared" si="40"/>
        <v>0.5</v>
      </c>
      <c r="C2630" s="104">
        <v>20.83</v>
      </c>
      <c r="D2630" s="106"/>
    </row>
    <row r="2631" spans="1:4" x14ac:dyDescent="0.2">
      <c r="A2631" s="106">
        <v>40684</v>
      </c>
      <c r="B2631" s="105">
        <f t="shared" si="40"/>
        <v>0.54166666666666696</v>
      </c>
      <c r="C2631" s="104">
        <v>24.64</v>
      </c>
      <c r="D2631" s="106"/>
    </row>
    <row r="2632" spans="1:4" x14ac:dyDescent="0.2">
      <c r="A2632" s="106">
        <v>40684</v>
      </c>
      <c r="B2632" s="105">
        <f t="shared" si="40"/>
        <v>0.58333333333333304</v>
      </c>
      <c r="C2632" s="104">
        <v>24.56</v>
      </c>
      <c r="D2632" s="106"/>
    </row>
    <row r="2633" spans="1:4" x14ac:dyDescent="0.2">
      <c r="A2633" s="106">
        <v>40684</v>
      </c>
      <c r="B2633" s="105">
        <f t="shared" si="40"/>
        <v>0.625</v>
      </c>
      <c r="C2633" s="104">
        <v>24.76</v>
      </c>
      <c r="D2633" s="106"/>
    </row>
    <row r="2634" spans="1:4" x14ac:dyDescent="0.2">
      <c r="A2634" s="106">
        <v>40684</v>
      </c>
      <c r="B2634" s="105">
        <f t="shared" si="40"/>
        <v>0.66666666666666696</v>
      </c>
      <c r="C2634" s="104">
        <v>26.49</v>
      </c>
      <c r="D2634" s="106"/>
    </row>
    <row r="2635" spans="1:4" x14ac:dyDescent="0.2">
      <c r="A2635" s="106">
        <v>40684</v>
      </c>
      <c r="B2635" s="105">
        <f t="shared" si="40"/>
        <v>0.70833333333333304</v>
      </c>
      <c r="C2635" s="104">
        <v>26.45</v>
      </c>
      <c r="D2635" s="106"/>
    </row>
    <row r="2636" spans="1:4" x14ac:dyDescent="0.2">
      <c r="A2636" s="106">
        <v>40684</v>
      </c>
      <c r="B2636" s="105">
        <f t="shared" si="40"/>
        <v>0.75</v>
      </c>
      <c r="C2636" s="104">
        <v>25.83</v>
      </c>
      <c r="D2636" s="106"/>
    </row>
    <row r="2637" spans="1:4" x14ac:dyDescent="0.2">
      <c r="A2637" s="106">
        <v>40684</v>
      </c>
      <c r="B2637" s="105">
        <f t="shared" si="40"/>
        <v>0.79166666666666696</v>
      </c>
      <c r="C2637" s="104">
        <v>24.79</v>
      </c>
      <c r="D2637" s="106"/>
    </row>
    <row r="2638" spans="1:4" x14ac:dyDescent="0.2">
      <c r="A2638" s="106">
        <v>40684</v>
      </c>
      <c r="B2638" s="105">
        <f t="shared" si="40"/>
        <v>0.83333333333333304</v>
      </c>
      <c r="C2638" s="104">
        <v>25.26</v>
      </c>
      <c r="D2638" s="106"/>
    </row>
    <row r="2639" spans="1:4" x14ac:dyDescent="0.2">
      <c r="A2639" s="106">
        <v>40684</v>
      </c>
      <c r="B2639" s="105">
        <f t="shared" si="40"/>
        <v>0.875</v>
      </c>
      <c r="C2639" s="104">
        <v>22.25</v>
      </c>
      <c r="D2639" s="106"/>
    </row>
    <row r="2640" spans="1:4" x14ac:dyDescent="0.2">
      <c r="A2640" s="106">
        <v>40684</v>
      </c>
      <c r="B2640" s="105">
        <f t="shared" si="40"/>
        <v>0.91666666666666696</v>
      </c>
      <c r="C2640" s="104">
        <v>20.41</v>
      </c>
      <c r="D2640" s="106"/>
    </row>
    <row r="2641" spans="1:4" x14ac:dyDescent="0.2">
      <c r="A2641" s="106">
        <v>40684</v>
      </c>
      <c r="B2641" s="105">
        <f t="shared" si="40"/>
        <v>0.95833333333333304</v>
      </c>
      <c r="C2641" s="104">
        <v>20.48</v>
      </c>
      <c r="D2641" s="106"/>
    </row>
    <row r="2642" spans="1:4" x14ac:dyDescent="0.2">
      <c r="A2642" s="106">
        <v>40685</v>
      </c>
      <c r="B2642" s="105">
        <f t="shared" si="40"/>
        <v>0</v>
      </c>
      <c r="C2642" s="104">
        <v>19.52</v>
      </c>
      <c r="D2642" s="106"/>
    </row>
    <row r="2643" spans="1:4" x14ac:dyDescent="0.2">
      <c r="A2643" s="106">
        <v>40685</v>
      </c>
      <c r="B2643" s="105">
        <f t="shared" si="40"/>
        <v>4.1666666666666664E-2</v>
      </c>
      <c r="C2643" s="104">
        <v>19.399999999999999</v>
      </c>
      <c r="D2643" s="106"/>
    </row>
    <row r="2644" spans="1:4" x14ac:dyDescent="0.2">
      <c r="A2644" s="106">
        <v>40685</v>
      </c>
      <c r="B2644" s="105">
        <f t="shared" si="40"/>
        <v>8.3333333333333329E-2</v>
      </c>
      <c r="C2644" s="104">
        <v>21.25</v>
      </c>
      <c r="D2644" s="106"/>
    </row>
    <row r="2645" spans="1:4" x14ac:dyDescent="0.2">
      <c r="A2645" s="106">
        <v>40685</v>
      </c>
      <c r="B2645" s="105">
        <f t="shared" si="40"/>
        <v>0.125</v>
      </c>
      <c r="C2645" s="104">
        <v>22.25</v>
      </c>
      <c r="D2645" s="106"/>
    </row>
    <row r="2646" spans="1:4" x14ac:dyDescent="0.2">
      <c r="A2646" s="106">
        <v>40685</v>
      </c>
      <c r="B2646" s="105">
        <f t="shared" si="40"/>
        <v>0.16666666666666699</v>
      </c>
      <c r="C2646" s="104">
        <v>22.25</v>
      </c>
      <c r="D2646" s="106"/>
    </row>
    <row r="2647" spans="1:4" x14ac:dyDescent="0.2">
      <c r="A2647" s="106">
        <v>40685</v>
      </c>
      <c r="B2647" s="105">
        <f t="shared" si="40"/>
        <v>0.20833333333333301</v>
      </c>
      <c r="C2647" s="104">
        <v>22.33</v>
      </c>
      <c r="D2647" s="106"/>
    </row>
    <row r="2648" spans="1:4" x14ac:dyDescent="0.2">
      <c r="A2648" s="106">
        <v>40685</v>
      </c>
      <c r="B2648" s="105">
        <f t="shared" si="40"/>
        <v>0.25</v>
      </c>
      <c r="C2648" s="104">
        <v>22.29</v>
      </c>
      <c r="D2648" s="106"/>
    </row>
    <row r="2649" spans="1:4" x14ac:dyDescent="0.2">
      <c r="A2649" s="106">
        <v>40685</v>
      </c>
      <c r="B2649" s="105">
        <f t="shared" si="40"/>
        <v>0.29166666666666702</v>
      </c>
      <c r="C2649" s="104">
        <v>22.33</v>
      </c>
      <c r="D2649" s="106"/>
    </row>
    <row r="2650" spans="1:4" x14ac:dyDescent="0.2">
      <c r="A2650" s="106">
        <v>40685</v>
      </c>
      <c r="B2650" s="105">
        <f t="shared" si="40"/>
        <v>0.33333333333333298</v>
      </c>
      <c r="C2650" s="104">
        <v>22.18</v>
      </c>
      <c r="D2650" s="106"/>
    </row>
    <row r="2651" spans="1:4" x14ac:dyDescent="0.2">
      <c r="A2651" s="106">
        <v>40685</v>
      </c>
      <c r="B2651" s="105">
        <f t="shared" ref="B2651:B2714" si="41">B2627</f>
        <v>0.375</v>
      </c>
      <c r="C2651" s="104">
        <v>22.45</v>
      </c>
      <c r="D2651" s="106"/>
    </row>
    <row r="2652" spans="1:4" x14ac:dyDescent="0.2">
      <c r="A2652" s="106">
        <v>40685</v>
      </c>
      <c r="B2652" s="105">
        <f t="shared" si="41"/>
        <v>0.41666666666666702</v>
      </c>
      <c r="C2652" s="104">
        <v>22.25</v>
      </c>
      <c r="D2652" s="106"/>
    </row>
    <row r="2653" spans="1:4" x14ac:dyDescent="0.2">
      <c r="A2653" s="106">
        <v>40685</v>
      </c>
      <c r="B2653" s="105">
        <f t="shared" si="41"/>
        <v>0.45833333333333298</v>
      </c>
      <c r="C2653" s="104">
        <v>21.14</v>
      </c>
      <c r="D2653" s="106"/>
    </row>
    <row r="2654" spans="1:4" x14ac:dyDescent="0.2">
      <c r="A2654" s="106">
        <v>40685</v>
      </c>
      <c r="B2654" s="105">
        <f t="shared" si="41"/>
        <v>0.5</v>
      </c>
      <c r="C2654" s="104">
        <v>14.55</v>
      </c>
      <c r="D2654" s="106"/>
    </row>
    <row r="2655" spans="1:4" x14ac:dyDescent="0.2">
      <c r="A2655" s="106">
        <v>40685</v>
      </c>
      <c r="B2655" s="105">
        <f t="shared" si="41"/>
        <v>0.54166666666666696</v>
      </c>
      <c r="C2655" s="104">
        <v>13.55</v>
      </c>
      <c r="D2655" s="106"/>
    </row>
    <row r="2656" spans="1:4" x14ac:dyDescent="0.2">
      <c r="A2656" s="106">
        <v>40685</v>
      </c>
      <c r="B2656" s="105">
        <f t="shared" si="41"/>
        <v>0.58333333333333304</v>
      </c>
      <c r="C2656" s="104">
        <v>12.59</v>
      </c>
      <c r="D2656" s="106"/>
    </row>
    <row r="2657" spans="1:4" x14ac:dyDescent="0.2">
      <c r="A2657" s="106">
        <v>40685</v>
      </c>
      <c r="B2657" s="105">
        <f t="shared" si="41"/>
        <v>0.625</v>
      </c>
      <c r="C2657" s="104">
        <v>13.59</v>
      </c>
      <c r="D2657" s="106"/>
    </row>
    <row r="2658" spans="1:4" x14ac:dyDescent="0.2">
      <c r="A2658" s="106">
        <v>40685</v>
      </c>
      <c r="B2658" s="105">
        <f t="shared" si="41"/>
        <v>0.66666666666666696</v>
      </c>
      <c r="C2658" s="104">
        <v>9.0500000000000007</v>
      </c>
      <c r="D2658" s="106"/>
    </row>
    <row r="2659" spans="1:4" x14ac:dyDescent="0.2">
      <c r="A2659" s="106">
        <v>40685</v>
      </c>
      <c r="B2659" s="105">
        <f t="shared" si="41"/>
        <v>0.70833333333333304</v>
      </c>
      <c r="C2659" s="104">
        <v>9.09</v>
      </c>
      <c r="D2659" s="106"/>
    </row>
    <row r="2660" spans="1:4" x14ac:dyDescent="0.2">
      <c r="A2660" s="106">
        <v>40685</v>
      </c>
      <c r="B2660" s="105">
        <f t="shared" si="41"/>
        <v>0.75</v>
      </c>
      <c r="C2660" s="104">
        <v>9.1199999999999992</v>
      </c>
      <c r="D2660" s="106"/>
    </row>
    <row r="2661" spans="1:4" x14ac:dyDescent="0.2">
      <c r="A2661" s="106">
        <v>40685</v>
      </c>
      <c r="B2661" s="105">
        <f t="shared" si="41"/>
        <v>0.79166666666666696</v>
      </c>
      <c r="C2661" s="104">
        <v>9.16</v>
      </c>
      <c r="D2661" s="106"/>
    </row>
    <row r="2662" spans="1:4" x14ac:dyDescent="0.2">
      <c r="A2662" s="106">
        <v>40685</v>
      </c>
      <c r="B2662" s="105">
        <f t="shared" si="41"/>
        <v>0.83333333333333304</v>
      </c>
      <c r="C2662" s="104">
        <v>9.2799999999999994</v>
      </c>
      <c r="D2662" s="106"/>
    </row>
    <row r="2663" spans="1:4" x14ac:dyDescent="0.2">
      <c r="A2663" s="106">
        <v>40685</v>
      </c>
      <c r="B2663" s="105">
        <f t="shared" si="41"/>
        <v>0.875</v>
      </c>
      <c r="C2663" s="104">
        <v>8.2799999999999994</v>
      </c>
      <c r="D2663" s="106"/>
    </row>
    <row r="2664" spans="1:4" x14ac:dyDescent="0.2">
      <c r="A2664" s="106">
        <v>40685</v>
      </c>
      <c r="B2664" s="105">
        <f t="shared" si="41"/>
        <v>0.91666666666666696</v>
      </c>
      <c r="C2664" s="104">
        <v>6.47</v>
      </c>
      <c r="D2664" s="106"/>
    </row>
    <row r="2665" spans="1:4" x14ac:dyDescent="0.2">
      <c r="A2665" s="106">
        <v>40685</v>
      </c>
      <c r="B2665" s="105">
        <f t="shared" si="41"/>
        <v>0.95833333333333304</v>
      </c>
      <c r="C2665" s="104">
        <v>7.43</v>
      </c>
      <c r="D2665" s="106"/>
    </row>
    <row r="2666" spans="1:4" x14ac:dyDescent="0.2">
      <c r="A2666" s="106">
        <v>40686</v>
      </c>
      <c r="B2666" s="105">
        <f t="shared" si="41"/>
        <v>0</v>
      </c>
      <c r="C2666" s="104">
        <v>7.35</v>
      </c>
      <c r="D2666" s="106"/>
    </row>
    <row r="2667" spans="1:4" x14ac:dyDescent="0.2">
      <c r="A2667" s="106">
        <v>40686</v>
      </c>
      <c r="B2667" s="105">
        <f t="shared" si="41"/>
        <v>4.1666666666666664E-2</v>
      </c>
      <c r="C2667" s="104">
        <v>5.58</v>
      </c>
      <c r="D2667" s="106"/>
    </row>
    <row r="2668" spans="1:4" x14ac:dyDescent="0.2">
      <c r="A2668" s="106">
        <v>40686</v>
      </c>
      <c r="B2668" s="105">
        <f t="shared" si="41"/>
        <v>8.3333333333333329E-2</v>
      </c>
      <c r="C2668" s="104">
        <v>4.62</v>
      </c>
      <c r="D2668" s="106"/>
    </row>
    <row r="2669" spans="1:4" x14ac:dyDescent="0.2">
      <c r="A2669" s="106">
        <v>40686</v>
      </c>
      <c r="B2669" s="105">
        <f t="shared" si="41"/>
        <v>0.125</v>
      </c>
      <c r="C2669" s="104">
        <v>6.47</v>
      </c>
      <c r="D2669" s="106"/>
    </row>
    <row r="2670" spans="1:4" x14ac:dyDescent="0.2">
      <c r="A2670" s="106">
        <v>40686</v>
      </c>
      <c r="B2670" s="105">
        <f t="shared" si="41"/>
        <v>0.16666666666666699</v>
      </c>
      <c r="C2670" s="104">
        <v>7.47</v>
      </c>
      <c r="D2670" s="106"/>
    </row>
    <row r="2671" spans="1:4" x14ac:dyDescent="0.2">
      <c r="A2671" s="106">
        <v>40686</v>
      </c>
      <c r="B2671" s="105">
        <f t="shared" si="41"/>
        <v>0.20833333333333301</v>
      </c>
      <c r="C2671" s="104">
        <v>7.47</v>
      </c>
      <c r="D2671" s="106"/>
    </row>
    <row r="2672" spans="1:4" x14ac:dyDescent="0.2">
      <c r="A2672" s="106">
        <v>40686</v>
      </c>
      <c r="B2672" s="105">
        <f t="shared" si="41"/>
        <v>0.25</v>
      </c>
      <c r="C2672" s="104">
        <v>10.24</v>
      </c>
      <c r="D2672" s="106"/>
    </row>
    <row r="2673" spans="1:4" x14ac:dyDescent="0.2">
      <c r="A2673" s="106">
        <v>40686</v>
      </c>
      <c r="B2673" s="105">
        <f t="shared" si="41"/>
        <v>0.29166666666666702</v>
      </c>
      <c r="C2673" s="104">
        <v>8.43</v>
      </c>
      <c r="D2673" s="106"/>
    </row>
    <row r="2674" spans="1:4" x14ac:dyDescent="0.2">
      <c r="A2674" s="106">
        <v>40686</v>
      </c>
      <c r="B2674" s="105">
        <f t="shared" si="41"/>
        <v>0.33333333333333298</v>
      </c>
      <c r="C2674" s="104">
        <v>7.43</v>
      </c>
      <c r="D2674" s="106"/>
    </row>
    <row r="2675" spans="1:4" x14ac:dyDescent="0.2">
      <c r="A2675" s="106">
        <v>40686</v>
      </c>
      <c r="B2675" s="105">
        <f t="shared" si="41"/>
        <v>0.375</v>
      </c>
      <c r="C2675" s="104">
        <v>6.47</v>
      </c>
      <c r="D2675" s="106"/>
    </row>
    <row r="2676" spans="1:4" x14ac:dyDescent="0.2">
      <c r="A2676" s="106">
        <v>40686</v>
      </c>
      <c r="B2676" s="105">
        <f t="shared" si="41"/>
        <v>0.41666666666666702</v>
      </c>
      <c r="C2676" s="104">
        <v>7.35</v>
      </c>
      <c r="D2676" s="106"/>
    </row>
    <row r="2677" spans="1:4" x14ac:dyDescent="0.2">
      <c r="A2677" s="106">
        <v>40686</v>
      </c>
      <c r="B2677" s="105">
        <f t="shared" si="41"/>
        <v>0.45833333333333298</v>
      </c>
      <c r="C2677" s="104">
        <v>6.35</v>
      </c>
      <c r="D2677" s="106"/>
    </row>
    <row r="2678" spans="1:4" x14ac:dyDescent="0.2">
      <c r="A2678" s="106">
        <v>40686</v>
      </c>
      <c r="B2678" s="105">
        <f t="shared" si="41"/>
        <v>0.5</v>
      </c>
      <c r="C2678" s="104">
        <v>4.5</v>
      </c>
      <c r="D2678" s="106"/>
    </row>
    <row r="2679" spans="1:4" x14ac:dyDescent="0.2">
      <c r="A2679" s="106">
        <v>40686</v>
      </c>
      <c r="B2679" s="105">
        <f t="shared" si="41"/>
        <v>0.54166666666666696</v>
      </c>
      <c r="C2679" s="104">
        <v>6.28</v>
      </c>
      <c r="D2679" s="106"/>
    </row>
    <row r="2680" spans="1:4" x14ac:dyDescent="0.2">
      <c r="A2680" s="106">
        <v>40686</v>
      </c>
      <c r="B2680" s="105">
        <f t="shared" si="41"/>
        <v>0.58333333333333304</v>
      </c>
      <c r="C2680" s="104">
        <v>5.39</v>
      </c>
      <c r="D2680" s="106"/>
    </row>
    <row r="2681" spans="1:4" x14ac:dyDescent="0.2">
      <c r="A2681" s="106">
        <v>40686</v>
      </c>
      <c r="B2681" s="105">
        <f t="shared" si="41"/>
        <v>0.625</v>
      </c>
      <c r="C2681" s="104">
        <v>5.39</v>
      </c>
      <c r="D2681" s="106"/>
    </row>
    <row r="2682" spans="1:4" x14ac:dyDescent="0.2">
      <c r="A2682" s="106">
        <v>40686</v>
      </c>
      <c r="B2682" s="105">
        <f t="shared" si="41"/>
        <v>0.66666666666666696</v>
      </c>
      <c r="C2682" s="104">
        <v>5.43</v>
      </c>
      <c r="D2682" s="106"/>
    </row>
    <row r="2683" spans="1:4" x14ac:dyDescent="0.2">
      <c r="A2683" s="106">
        <v>40686</v>
      </c>
      <c r="B2683" s="105">
        <f t="shared" si="41"/>
        <v>0.70833333333333304</v>
      </c>
      <c r="C2683" s="104">
        <v>4.54</v>
      </c>
      <c r="D2683" s="106"/>
    </row>
    <row r="2684" spans="1:4" x14ac:dyDescent="0.2">
      <c r="A2684" s="106">
        <v>40686</v>
      </c>
      <c r="B2684" s="105">
        <f t="shared" si="41"/>
        <v>0.75</v>
      </c>
      <c r="C2684" s="104">
        <v>5.43</v>
      </c>
      <c r="D2684" s="106"/>
    </row>
    <row r="2685" spans="1:4" x14ac:dyDescent="0.2">
      <c r="A2685" s="106">
        <v>40686</v>
      </c>
      <c r="B2685" s="105">
        <f t="shared" si="41"/>
        <v>0.79166666666666696</v>
      </c>
      <c r="C2685" s="104">
        <v>5.51</v>
      </c>
      <c r="D2685" s="106"/>
    </row>
    <row r="2686" spans="1:4" x14ac:dyDescent="0.2">
      <c r="A2686" s="106">
        <v>40686</v>
      </c>
      <c r="B2686" s="105">
        <f t="shared" si="41"/>
        <v>0.83333333333333304</v>
      </c>
      <c r="C2686" s="104">
        <v>6.39</v>
      </c>
      <c r="D2686" s="106"/>
    </row>
    <row r="2687" spans="1:4" x14ac:dyDescent="0.2">
      <c r="A2687" s="106">
        <v>40686</v>
      </c>
      <c r="B2687" s="105">
        <f t="shared" si="41"/>
        <v>0.875</v>
      </c>
      <c r="C2687" s="104">
        <v>7.35</v>
      </c>
      <c r="D2687" s="106"/>
    </row>
    <row r="2688" spans="1:4" x14ac:dyDescent="0.2">
      <c r="A2688" s="106">
        <v>40686</v>
      </c>
      <c r="B2688" s="105">
        <f t="shared" si="41"/>
        <v>0.91666666666666696</v>
      </c>
      <c r="C2688" s="104">
        <v>6.39</v>
      </c>
      <c r="D2688" s="106"/>
    </row>
    <row r="2689" spans="1:4" x14ac:dyDescent="0.2">
      <c r="A2689" s="106">
        <v>40686</v>
      </c>
      <c r="B2689" s="105">
        <f t="shared" si="41"/>
        <v>0.95833333333333304</v>
      </c>
      <c r="C2689" s="104">
        <v>6.39</v>
      </c>
      <c r="D2689" s="106"/>
    </row>
    <row r="2690" spans="1:4" x14ac:dyDescent="0.2">
      <c r="A2690" s="106">
        <v>40687</v>
      </c>
      <c r="B2690" s="105">
        <f t="shared" si="41"/>
        <v>0</v>
      </c>
      <c r="C2690" s="104">
        <v>7.39</v>
      </c>
      <c r="D2690" s="106"/>
    </row>
    <row r="2691" spans="1:4" x14ac:dyDescent="0.2">
      <c r="A2691" s="106">
        <v>40687</v>
      </c>
      <c r="B2691" s="105">
        <f t="shared" si="41"/>
        <v>4.1666666666666664E-2</v>
      </c>
      <c r="C2691" s="104">
        <v>6.47</v>
      </c>
      <c r="D2691" s="106"/>
    </row>
    <row r="2692" spans="1:4" x14ac:dyDescent="0.2">
      <c r="A2692" s="106">
        <v>40687</v>
      </c>
      <c r="B2692" s="105">
        <f t="shared" si="41"/>
        <v>8.3333333333333329E-2</v>
      </c>
      <c r="C2692" s="104">
        <v>7.32</v>
      </c>
      <c r="D2692" s="106"/>
    </row>
    <row r="2693" spans="1:4" x14ac:dyDescent="0.2">
      <c r="A2693" s="106">
        <v>40687</v>
      </c>
      <c r="B2693" s="105">
        <f t="shared" si="41"/>
        <v>0.125</v>
      </c>
      <c r="C2693" s="104">
        <v>6.47</v>
      </c>
      <c r="D2693" s="106"/>
    </row>
    <row r="2694" spans="1:4" x14ac:dyDescent="0.2">
      <c r="A2694" s="106">
        <v>40687</v>
      </c>
      <c r="B2694" s="105">
        <f t="shared" si="41"/>
        <v>0.16666666666666699</v>
      </c>
      <c r="C2694" s="104">
        <v>7.39</v>
      </c>
      <c r="D2694" s="106"/>
    </row>
    <row r="2695" spans="1:4" x14ac:dyDescent="0.2">
      <c r="A2695" s="106">
        <v>40687</v>
      </c>
      <c r="B2695" s="105">
        <f t="shared" si="41"/>
        <v>0.20833333333333301</v>
      </c>
      <c r="C2695" s="104">
        <v>7.39</v>
      </c>
      <c r="D2695" s="106"/>
    </row>
    <row r="2696" spans="1:4" x14ac:dyDescent="0.2">
      <c r="A2696" s="106">
        <v>40687</v>
      </c>
      <c r="B2696" s="105">
        <f t="shared" si="41"/>
        <v>0.25</v>
      </c>
      <c r="C2696" s="104">
        <v>7.43</v>
      </c>
      <c r="D2696" s="106"/>
    </row>
    <row r="2697" spans="1:4" x14ac:dyDescent="0.2">
      <c r="A2697" s="106">
        <v>40687</v>
      </c>
      <c r="B2697" s="105">
        <f t="shared" si="41"/>
        <v>0.29166666666666702</v>
      </c>
      <c r="C2697" s="104">
        <v>8.35</v>
      </c>
      <c r="D2697" s="106"/>
    </row>
    <row r="2698" spans="1:4" x14ac:dyDescent="0.2">
      <c r="A2698" s="106">
        <v>40687</v>
      </c>
      <c r="B2698" s="105">
        <f t="shared" si="41"/>
        <v>0.33333333333333298</v>
      </c>
      <c r="C2698" s="104">
        <v>7.43</v>
      </c>
      <c r="D2698" s="106"/>
    </row>
    <row r="2699" spans="1:4" x14ac:dyDescent="0.2">
      <c r="A2699" s="106">
        <v>40687</v>
      </c>
      <c r="B2699" s="105">
        <f t="shared" si="41"/>
        <v>0.375</v>
      </c>
      <c r="C2699" s="104">
        <v>6.51</v>
      </c>
      <c r="D2699" s="106"/>
    </row>
    <row r="2700" spans="1:4" x14ac:dyDescent="0.2">
      <c r="A2700" s="106">
        <v>40687</v>
      </c>
      <c r="B2700" s="105">
        <f t="shared" si="41"/>
        <v>0.41666666666666702</v>
      </c>
      <c r="C2700" s="104">
        <v>8.24</v>
      </c>
      <c r="D2700" s="106"/>
    </row>
    <row r="2701" spans="1:4" x14ac:dyDescent="0.2">
      <c r="A2701" s="106">
        <v>40687</v>
      </c>
      <c r="B2701" s="105">
        <f t="shared" si="41"/>
        <v>0.45833333333333298</v>
      </c>
      <c r="C2701" s="104">
        <v>9.1199999999999992</v>
      </c>
      <c r="D2701" s="106"/>
    </row>
    <row r="2702" spans="1:4" x14ac:dyDescent="0.2">
      <c r="A2702" s="106">
        <v>40687</v>
      </c>
      <c r="B2702" s="105">
        <f t="shared" si="41"/>
        <v>0.5</v>
      </c>
      <c r="C2702" s="104">
        <v>6.31</v>
      </c>
      <c r="D2702" s="106"/>
    </row>
    <row r="2703" spans="1:4" x14ac:dyDescent="0.2">
      <c r="A2703" s="106">
        <v>40687</v>
      </c>
      <c r="B2703" s="105">
        <f t="shared" si="41"/>
        <v>0.54166666666666696</v>
      </c>
      <c r="C2703" s="104">
        <v>6.31</v>
      </c>
      <c r="D2703" s="106"/>
    </row>
    <row r="2704" spans="1:4" x14ac:dyDescent="0.2">
      <c r="A2704" s="106">
        <v>40687</v>
      </c>
      <c r="B2704" s="105">
        <f t="shared" si="41"/>
        <v>0.58333333333333304</v>
      </c>
      <c r="C2704" s="104">
        <v>5.39</v>
      </c>
      <c r="D2704" s="106"/>
    </row>
    <row r="2705" spans="1:4" x14ac:dyDescent="0.2">
      <c r="A2705" s="106">
        <v>40687</v>
      </c>
      <c r="B2705" s="105">
        <f t="shared" si="41"/>
        <v>0.625</v>
      </c>
      <c r="C2705" s="104">
        <v>5.35</v>
      </c>
      <c r="D2705" s="106"/>
    </row>
    <row r="2706" spans="1:4" x14ac:dyDescent="0.2">
      <c r="A2706" s="106">
        <v>40687</v>
      </c>
      <c r="B2706" s="105">
        <f t="shared" si="41"/>
        <v>0.66666666666666696</v>
      </c>
      <c r="C2706" s="104">
        <v>5.39</v>
      </c>
      <c r="D2706" s="106"/>
    </row>
    <row r="2707" spans="1:4" x14ac:dyDescent="0.2">
      <c r="A2707" s="106">
        <v>40687</v>
      </c>
      <c r="B2707" s="105">
        <f t="shared" si="41"/>
        <v>0.70833333333333304</v>
      </c>
      <c r="C2707" s="104">
        <v>5.43</v>
      </c>
      <c r="D2707" s="106"/>
    </row>
    <row r="2708" spans="1:4" x14ac:dyDescent="0.2">
      <c r="A2708" s="106">
        <v>40687</v>
      </c>
      <c r="B2708" s="105">
        <f t="shared" si="41"/>
        <v>0.75</v>
      </c>
      <c r="C2708" s="104">
        <v>4.54</v>
      </c>
      <c r="D2708" s="106"/>
    </row>
    <row r="2709" spans="1:4" x14ac:dyDescent="0.2">
      <c r="A2709" s="106">
        <v>40687</v>
      </c>
      <c r="B2709" s="105">
        <f t="shared" si="41"/>
        <v>0.79166666666666696</v>
      </c>
      <c r="C2709" s="104">
        <v>8.16</v>
      </c>
      <c r="D2709" s="106"/>
    </row>
    <row r="2710" spans="1:4" x14ac:dyDescent="0.2">
      <c r="A2710" s="106">
        <v>40687</v>
      </c>
      <c r="B2710" s="105">
        <f t="shared" si="41"/>
        <v>0.83333333333333304</v>
      </c>
      <c r="C2710" s="104">
        <v>11.9</v>
      </c>
      <c r="D2710" s="106"/>
    </row>
    <row r="2711" spans="1:4" x14ac:dyDescent="0.2">
      <c r="A2711" s="106">
        <v>40687</v>
      </c>
      <c r="B2711" s="105">
        <f t="shared" si="41"/>
        <v>0.875</v>
      </c>
      <c r="C2711" s="104">
        <v>14.59</v>
      </c>
      <c r="D2711" s="106"/>
    </row>
    <row r="2712" spans="1:4" x14ac:dyDescent="0.2">
      <c r="A2712" s="106">
        <v>40687</v>
      </c>
      <c r="B2712" s="105">
        <f t="shared" si="41"/>
        <v>0.91666666666666696</v>
      </c>
      <c r="C2712" s="104">
        <v>19.13</v>
      </c>
      <c r="D2712" s="106"/>
    </row>
    <row r="2713" spans="1:4" x14ac:dyDescent="0.2">
      <c r="A2713" s="106">
        <v>40687</v>
      </c>
      <c r="B2713" s="105">
        <f t="shared" si="41"/>
        <v>0.95833333333333304</v>
      </c>
      <c r="C2713" s="104">
        <v>17.399999999999999</v>
      </c>
      <c r="D2713" s="106"/>
    </row>
    <row r="2714" spans="1:4" x14ac:dyDescent="0.2">
      <c r="A2714" s="106">
        <v>40688</v>
      </c>
      <c r="B2714" s="105">
        <f t="shared" si="41"/>
        <v>0</v>
      </c>
      <c r="C2714" s="104">
        <v>22.06</v>
      </c>
      <c r="D2714" s="106"/>
    </row>
    <row r="2715" spans="1:4" x14ac:dyDescent="0.2">
      <c r="A2715" s="106">
        <v>40688</v>
      </c>
      <c r="B2715" s="105">
        <f t="shared" ref="B2715:B2778" si="42">B2691</f>
        <v>4.1666666666666664E-2</v>
      </c>
      <c r="C2715" s="104">
        <v>22.95</v>
      </c>
      <c r="D2715" s="106"/>
    </row>
    <row r="2716" spans="1:4" x14ac:dyDescent="0.2">
      <c r="A2716" s="106">
        <v>40688</v>
      </c>
      <c r="B2716" s="105">
        <f t="shared" si="42"/>
        <v>8.3333333333333329E-2</v>
      </c>
      <c r="C2716" s="104">
        <v>23.64</v>
      </c>
      <c r="D2716" s="106"/>
    </row>
    <row r="2717" spans="1:4" x14ac:dyDescent="0.2">
      <c r="A2717" s="106">
        <v>40688</v>
      </c>
      <c r="B2717" s="105">
        <f t="shared" si="42"/>
        <v>0.125</v>
      </c>
      <c r="C2717" s="104">
        <v>22.29</v>
      </c>
      <c r="D2717" s="106"/>
    </row>
    <row r="2718" spans="1:4" x14ac:dyDescent="0.2">
      <c r="A2718" s="106">
        <v>40688</v>
      </c>
      <c r="B2718" s="105">
        <f t="shared" si="42"/>
        <v>0.16666666666666699</v>
      </c>
      <c r="C2718" s="104">
        <v>23.91</v>
      </c>
      <c r="D2718" s="106"/>
    </row>
    <row r="2719" spans="1:4" x14ac:dyDescent="0.2">
      <c r="A2719" s="106">
        <v>40688</v>
      </c>
      <c r="B2719" s="105">
        <f t="shared" si="42"/>
        <v>0.20833333333333301</v>
      </c>
      <c r="C2719" s="104">
        <v>23.79</v>
      </c>
      <c r="D2719" s="106"/>
    </row>
    <row r="2720" spans="1:4" x14ac:dyDescent="0.2">
      <c r="A2720" s="106">
        <v>40688</v>
      </c>
      <c r="B2720" s="105">
        <f t="shared" si="42"/>
        <v>0.25</v>
      </c>
      <c r="C2720" s="104">
        <v>25.56</v>
      </c>
      <c r="D2720" s="106"/>
    </row>
    <row r="2721" spans="1:4" x14ac:dyDescent="0.2">
      <c r="A2721" s="106">
        <v>40688</v>
      </c>
      <c r="B2721" s="105">
        <f t="shared" si="42"/>
        <v>0.29166666666666702</v>
      </c>
      <c r="C2721" s="104">
        <v>27.76</v>
      </c>
      <c r="D2721" s="106"/>
    </row>
    <row r="2722" spans="1:4" x14ac:dyDescent="0.2">
      <c r="A2722" s="106">
        <v>40688</v>
      </c>
      <c r="B2722" s="105">
        <f t="shared" si="42"/>
        <v>0.33333333333333298</v>
      </c>
      <c r="C2722" s="104">
        <v>28.37</v>
      </c>
      <c r="D2722" s="106"/>
    </row>
    <row r="2723" spans="1:4" x14ac:dyDescent="0.2">
      <c r="A2723" s="106">
        <v>40688</v>
      </c>
      <c r="B2723" s="105">
        <f t="shared" si="42"/>
        <v>0.375</v>
      </c>
      <c r="C2723" s="104">
        <v>28.34</v>
      </c>
      <c r="D2723" s="106"/>
    </row>
    <row r="2724" spans="1:4" x14ac:dyDescent="0.2">
      <c r="A2724" s="106">
        <v>40688</v>
      </c>
      <c r="B2724" s="105">
        <f t="shared" si="42"/>
        <v>0.41666666666666702</v>
      </c>
      <c r="C2724" s="104">
        <v>28.18</v>
      </c>
      <c r="D2724" s="106"/>
    </row>
    <row r="2725" spans="1:4" x14ac:dyDescent="0.2">
      <c r="A2725" s="106">
        <v>40688</v>
      </c>
      <c r="B2725" s="105">
        <f t="shared" si="42"/>
        <v>0.45833333333333298</v>
      </c>
      <c r="C2725" s="104">
        <v>28.45</v>
      </c>
      <c r="D2725" s="106"/>
    </row>
    <row r="2726" spans="1:4" x14ac:dyDescent="0.2">
      <c r="A2726" s="106">
        <v>40688</v>
      </c>
      <c r="B2726" s="105">
        <f t="shared" si="42"/>
        <v>0.5</v>
      </c>
      <c r="C2726" s="104">
        <v>24.64</v>
      </c>
      <c r="D2726" s="106"/>
    </row>
    <row r="2727" spans="1:4" x14ac:dyDescent="0.2">
      <c r="A2727" s="106">
        <v>40688</v>
      </c>
      <c r="B2727" s="105">
        <f t="shared" si="42"/>
        <v>0.54166666666666696</v>
      </c>
      <c r="C2727" s="104">
        <v>24.68</v>
      </c>
      <c r="D2727" s="106"/>
    </row>
    <row r="2728" spans="1:4" x14ac:dyDescent="0.2">
      <c r="A2728" s="106">
        <v>40688</v>
      </c>
      <c r="B2728" s="105">
        <f t="shared" si="42"/>
        <v>0.58333333333333304</v>
      </c>
      <c r="C2728" s="104">
        <v>23.6</v>
      </c>
      <c r="D2728" s="106"/>
    </row>
    <row r="2729" spans="1:4" x14ac:dyDescent="0.2">
      <c r="A2729" s="106">
        <v>40688</v>
      </c>
      <c r="B2729" s="105">
        <f t="shared" si="42"/>
        <v>0.625</v>
      </c>
      <c r="C2729" s="104">
        <v>22.68</v>
      </c>
      <c r="D2729" s="106"/>
    </row>
    <row r="2730" spans="1:4" x14ac:dyDescent="0.2">
      <c r="A2730" s="106">
        <v>40688</v>
      </c>
      <c r="B2730" s="105">
        <f t="shared" si="42"/>
        <v>0.66666666666666696</v>
      </c>
      <c r="C2730" s="104">
        <v>25.56</v>
      </c>
      <c r="D2730" s="106"/>
    </row>
    <row r="2731" spans="1:4" x14ac:dyDescent="0.2">
      <c r="A2731" s="106">
        <v>40688</v>
      </c>
      <c r="B2731" s="105">
        <f t="shared" si="42"/>
        <v>0.70833333333333304</v>
      </c>
      <c r="C2731" s="104">
        <v>24.6</v>
      </c>
      <c r="D2731" s="106"/>
    </row>
    <row r="2732" spans="1:4" x14ac:dyDescent="0.2">
      <c r="A2732" s="106">
        <v>40688</v>
      </c>
      <c r="B2732" s="105">
        <f t="shared" si="42"/>
        <v>0.75</v>
      </c>
      <c r="C2732" s="104">
        <v>21.87</v>
      </c>
      <c r="D2732" s="106"/>
    </row>
    <row r="2733" spans="1:4" x14ac:dyDescent="0.2">
      <c r="A2733" s="106">
        <v>40688</v>
      </c>
      <c r="B2733" s="105">
        <f t="shared" si="42"/>
        <v>0.79166666666666696</v>
      </c>
      <c r="C2733" s="104">
        <v>23.95</v>
      </c>
      <c r="D2733" s="106"/>
    </row>
    <row r="2734" spans="1:4" x14ac:dyDescent="0.2">
      <c r="A2734" s="106">
        <v>40688</v>
      </c>
      <c r="B2734" s="105">
        <f t="shared" si="42"/>
        <v>0.83333333333333304</v>
      </c>
      <c r="C2734" s="104">
        <v>23.91</v>
      </c>
      <c r="D2734" s="106"/>
    </row>
    <row r="2735" spans="1:4" x14ac:dyDescent="0.2">
      <c r="A2735" s="106">
        <v>40688</v>
      </c>
      <c r="B2735" s="105">
        <f t="shared" si="42"/>
        <v>0.875</v>
      </c>
      <c r="C2735" s="104">
        <v>23.87</v>
      </c>
      <c r="D2735" s="106"/>
    </row>
    <row r="2736" spans="1:4" x14ac:dyDescent="0.2">
      <c r="A2736" s="106">
        <v>40688</v>
      </c>
      <c r="B2736" s="105">
        <f t="shared" si="42"/>
        <v>0.91666666666666696</v>
      </c>
      <c r="C2736" s="104">
        <v>24.02</v>
      </c>
      <c r="D2736" s="106"/>
    </row>
    <row r="2737" spans="1:4" x14ac:dyDescent="0.2">
      <c r="A2737" s="106">
        <v>40688</v>
      </c>
      <c r="B2737" s="105">
        <f t="shared" si="42"/>
        <v>0.95833333333333304</v>
      </c>
      <c r="C2737" s="104">
        <v>26.8</v>
      </c>
      <c r="D2737" s="106"/>
    </row>
    <row r="2738" spans="1:4" x14ac:dyDescent="0.2">
      <c r="A2738" s="106">
        <v>40689</v>
      </c>
      <c r="B2738" s="105">
        <f t="shared" si="42"/>
        <v>0</v>
      </c>
      <c r="C2738" s="104">
        <v>25.72</v>
      </c>
      <c r="D2738" s="106"/>
    </row>
    <row r="2739" spans="1:4" x14ac:dyDescent="0.2">
      <c r="A2739" s="106">
        <v>40689</v>
      </c>
      <c r="B2739" s="105">
        <f t="shared" si="42"/>
        <v>4.1666666666666664E-2</v>
      </c>
      <c r="C2739" s="104">
        <v>25.8</v>
      </c>
      <c r="D2739" s="106"/>
    </row>
    <row r="2740" spans="1:4" x14ac:dyDescent="0.2">
      <c r="A2740" s="106">
        <v>40689</v>
      </c>
      <c r="B2740" s="105">
        <f t="shared" si="42"/>
        <v>8.3333333333333329E-2</v>
      </c>
      <c r="C2740" s="104">
        <v>25.22</v>
      </c>
      <c r="D2740" s="106"/>
    </row>
    <row r="2741" spans="1:4" x14ac:dyDescent="0.2">
      <c r="A2741" s="106">
        <v>40689</v>
      </c>
      <c r="B2741" s="105">
        <f t="shared" si="42"/>
        <v>0.125</v>
      </c>
      <c r="C2741" s="104">
        <v>24.76</v>
      </c>
      <c r="D2741" s="106"/>
    </row>
    <row r="2742" spans="1:4" x14ac:dyDescent="0.2">
      <c r="A2742" s="106">
        <v>40689</v>
      </c>
      <c r="B2742" s="105">
        <f t="shared" si="42"/>
        <v>0.16666666666666699</v>
      </c>
      <c r="C2742" s="104">
        <v>23.25</v>
      </c>
      <c r="D2742" s="106"/>
    </row>
    <row r="2743" spans="1:4" x14ac:dyDescent="0.2">
      <c r="A2743" s="106">
        <v>40689</v>
      </c>
      <c r="B2743" s="105">
        <f t="shared" si="42"/>
        <v>0.20833333333333301</v>
      </c>
      <c r="C2743" s="104">
        <v>20.329999999999998</v>
      </c>
      <c r="D2743" s="106"/>
    </row>
    <row r="2744" spans="1:4" x14ac:dyDescent="0.2">
      <c r="A2744" s="106">
        <v>40689</v>
      </c>
      <c r="B2744" s="105">
        <f t="shared" si="42"/>
        <v>0.25</v>
      </c>
      <c r="C2744" s="104">
        <v>22.25</v>
      </c>
      <c r="D2744" s="106"/>
    </row>
    <row r="2745" spans="1:4" x14ac:dyDescent="0.2">
      <c r="A2745" s="106">
        <v>40689</v>
      </c>
      <c r="B2745" s="105">
        <f t="shared" si="42"/>
        <v>0.29166666666666702</v>
      </c>
      <c r="C2745" s="104">
        <v>20.29</v>
      </c>
      <c r="D2745" s="106"/>
    </row>
    <row r="2746" spans="1:4" x14ac:dyDescent="0.2">
      <c r="A2746" s="106">
        <v>40689</v>
      </c>
      <c r="B2746" s="105">
        <f t="shared" si="42"/>
        <v>0.33333333333333298</v>
      </c>
      <c r="C2746" s="104">
        <v>21.95</v>
      </c>
      <c r="D2746" s="106"/>
    </row>
    <row r="2747" spans="1:4" x14ac:dyDescent="0.2">
      <c r="A2747" s="106">
        <v>40689</v>
      </c>
      <c r="B2747" s="105">
        <f t="shared" si="42"/>
        <v>0.375</v>
      </c>
      <c r="C2747" s="104">
        <v>22.1</v>
      </c>
      <c r="D2747" s="106"/>
    </row>
    <row r="2748" spans="1:4" x14ac:dyDescent="0.2">
      <c r="A2748" s="106">
        <v>40689</v>
      </c>
      <c r="B2748" s="105">
        <f t="shared" si="42"/>
        <v>0.41666666666666702</v>
      </c>
      <c r="C2748" s="104">
        <v>21.14</v>
      </c>
      <c r="D2748" s="106"/>
    </row>
    <row r="2749" spans="1:4" x14ac:dyDescent="0.2">
      <c r="A2749" s="106">
        <v>40689</v>
      </c>
      <c r="B2749" s="105">
        <f t="shared" si="42"/>
        <v>0.45833333333333298</v>
      </c>
      <c r="C2749" s="104">
        <v>22.02</v>
      </c>
      <c r="D2749" s="106"/>
    </row>
    <row r="2750" spans="1:4" x14ac:dyDescent="0.2">
      <c r="A2750" s="106">
        <v>40689</v>
      </c>
      <c r="B2750" s="105">
        <f t="shared" si="42"/>
        <v>0.5</v>
      </c>
      <c r="C2750" s="104">
        <v>19.059999999999999</v>
      </c>
      <c r="D2750" s="106"/>
    </row>
    <row r="2751" spans="1:4" x14ac:dyDescent="0.2">
      <c r="A2751" s="106">
        <v>40689</v>
      </c>
      <c r="B2751" s="105">
        <f t="shared" si="42"/>
        <v>0.54166666666666696</v>
      </c>
      <c r="C2751" s="104">
        <v>19.100000000000001</v>
      </c>
      <c r="D2751" s="106"/>
    </row>
    <row r="2752" spans="1:4" x14ac:dyDescent="0.2">
      <c r="A2752" s="106">
        <v>40689</v>
      </c>
      <c r="B2752" s="105">
        <f t="shared" si="42"/>
        <v>0.58333333333333304</v>
      </c>
      <c r="C2752" s="104">
        <v>20.059999999999999</v>
      </c>
      <c r="D2752" s="106"/>
    </row>
    <row r="2753" spans="1:4" x14ac:dyDescent="0.2">
      <c r="A2753" s="106">
        <v>40689</v>
      </c>
      <c r="B2753" s="105">
        <f t="shared" si="42"/>
        <v>0.625</v>
      </c>
      <c r="C2753" s="104">
        <v>19.170000000000002</v>
      </c>
      <c r="D2753" s="106"/>
    </row>
    <row r="2754" spans="1:4" x14ac:dyDescent="0.2">
      <c r="A2754" s="106">
        <v>40689</v>
      </c>
      <c r="B2754" s="105">
        <f t="shared" si="42"/>
        <v>0.66666666666666696</v>
      </c>
      <c r="C2754" s="104">
        <v>20.170000000000002</v>
      </c>
      <c r="D2754" s="106"/>
    </row>
    <row r="2755" spans="1:4" x14ac:dyDescent="0.2">
      <c r="A2755" s="106">
        <v>40689</v>
      </c>
      <c r="B2755" s="105">
        <f t="shared" si="42"/>
        <v>0.70833333333333304</v>
      </c>
      <c r="C2755" s="104">
        <v>20.170000000000002</v>
      </c>
      <c r="D2755" s="106"/>
    </row>
    <row r="2756" spans="1:4" x14ac:dyDescent="0.2">
      <c r="A2756" s="106">
        <v>40689</v>
      </c>
      <c r="B2756" s="105">
        <f t="shared" si="42"/>
        <v>0.75</v>
      </c>
      <c r="C2756" s="104">
        <v>21.21</v>
      </c>
      <c r="D2756" s="106"/>
    </row>
    <row r="2757" spans="1:4" x14ac:dyDescent="0.2">
      <c r="A2757" s="106">
        <v>40689</v>
      </c>
      <c r="B2757" s="105">
        <f t="shared" si="42"/>
        <v>0.79166666666666696</v>
      </c>
      <c r="C2757" s="104">
        <v>21.14</v>
      </c>
      <c r="D2757" s="106"/>
    </row>
    <row r="2758" spans="1:4" x14ac:dyDescent="0.2">
      <c r="A2758" s="106">
        <v>40689</v>
      </c>
      <c r="B2758" s="105">
        <f t="shared" si="42"/>
        <v>0.83333333333333304</v>
      </c>
      <c r="C2758" s="104">
        <v>19.52</v>
      </c>
      <c r="D2758" s="106"/>
    </row>
    <row r="2759" spans="1:4" x14ac:dyDescent="0.2">
      <c r="A2759" s="106">
        <v>40689</v>
      </c>
      <c r="B2759" s="105">
        <f t="shared" si="42"/>
        <v>0.875</v>
      </c>
      <c r="C2759" s="104">
        <v>21.25</v>
      </c>
      <c r="D2759" s="106"/>
    </row>
    <row r="2760" spans="1:4" x14ac:dyDescent="0.2">
      <c r="A2760" s="106">
        <v>40689</v>
      </c>
      <c r="B2760" s="105">
        <f t="shared" si="42"/>
        <v>0.91666666666666696</v>
      </c>
      <c r="C2760" s="104">
        <v>24.14</v>
      </c>
      <c r="D2760" s="106"/>
    </row>
    <row r="2761" spans="1:4" x14ac:dyDescent="0.2">
      <c r="A2761" s="106">
        <v>40689</v>
      </c>
      <c r="B2761" s="105">
        <f t="shared" si="42"/>
        <v>0.95833333333333304</v>
      </c>
      <c r="C2761" s="104">
        <v>22.25</v>
      </c>
      <c r="D2761" s="106"/>
    </row>
    <row r="2762" spans="1:4" x14ac:dyDescent="0.2">
      <c r="A2762" s="106">
        <v>40690</v>
      </c>
      <c r="B2762" s="105">
        <f t="shared" si="42"/>
        <v>0</v>
      </c>
      <c r="C2762" s="104">
        <v>21.25</v>
      </c>
      <c r="D2762" s="106"/>
    </row>
    <row r="2763" spans="1:4" x14ac:dyDescent="0.2">
      <c r="A2763" s="106">
        <v>40690</v>
      </c>
      <c r="B2763" s="105">
        <f t="shared" si="42"/>
        <v>4.1666666666666664E-2</v>
      </c>
      <c r="C2763" s="104">
        <v>22.21</v>
      </c>
      <c r="D2763" s="106"/>
    </row>
    <row r="2764" spans="1:4" x14ac:dyDescent="0.2">
      <c r="A2764" s="106">
        <v>40690</v>
      </c>
      <c r="B2764" s="105">
        <f t="shared" si="42"/>
        <v>8.3333333333333329E-2</v>
      </c>
      <c r="C2764" s="104">
        <v>23.1</v>
      </c>
      <c r="D2764" s="106"/>
    </row>
    <row r="2765" spans="1:4" x14ac:dyDescent="0.2">
      <c r="A2765" s="106">
        <v>40690</v>
      </c>
      <c r="B2765" s="105">
        <f t="shared" si="42"/>
        <v>0.125</v>
      </c>
      <c r="C2765" s="104">
        <v>22.29</v>
      </c>
      <c r="D2765" s="106"/>
    </row>
    <row r="2766" spans="1:4" x14ac:dyDescent="0.2">
      <c r="A2766" s="106">
        <v>40690</v>
      </c>
      <c r="B2766" s="105">
        <f t="shared" si="42"/>
        <v>0.16666666666666699</v>
      </c>
      <c r="C2766" s="104">
        <v>21.33</v>
      </c>
      <c r="D2766" s="106"/>
    </row>
    <row r="2767" spans="1:4" x14ac:dyDescent="0.2">
      <c r="A2767" s="106">
        <v>40690</v>
      </c>
      <c r="B2767" s="105">
        <f t="shared" si="42"/>
        <v>0.20833333333333301</v>
      </c>
      <c r="C2767" s="104">
        <v>23.14</v>
      </c>
      <c r="D2767" s="106"/>
    </row>
    <row r="2768" spans="1:4" x14ac:dyDescent="0.2">
      <c r="A2768" s="106">
        <v>40690</v>
      </c>
      <c r="B2768" s="105">
        <f t="shared" si="42"/>
        <v>0.25</v>
      </c>
      <c r="C2768" s="104">
        <v>25.1</v>
      </c>
      <c r="D2768" s="106"/>
    </row>
    <row r="2769" spans="1:4" x14ac:dyDescent="0.2">
      <c r="A2769" s="106">
        <v>40690</v>
      </c>
      <c r="B2769" s="105">
        <f t="shared" si="42"/>
        <v>0.29166666666666702</v>
      </c>
      <c r="C2769" s="104">
        <v>25.18</v>
      </c>
      <c r="D2769" s="106"/>
    </row>
    <row r="2770" spans="1:4" x14ac:dyDescent="0.2">
      <c r="A2770" s="106">
        <v>40690</v>
      </c>
      <c r="B2770" s="105">
        <f t="shared" si="42"/>
        <v>0.33333333333333298</v>
      </c>
      <c r="C2770" s="104">
        <v>26.8</v>
      </c>
      <c r="D2770" s="106"/>
    </row>
    <row r="2771" spans="1:4" x14ac:dyDescent="0.2">
      <c r="A2771" s="106">
        <v>40690</v>
      </c>
      <c r="B2771" s="105">
        <f t="shared" si="42"/>
        <v>0.375</v>
      </c>
      <c r="C2771" s="104">
        <v>26.57</v>
      </c>
      <c r="D2771" s="106"/>
    </row>
    <row r="2772" spans="1:4" x14ac:dyDescent="0.2">
      <c r="A2772" s="106">
        <v>40690</v>
      </c>
      <c r="B2772" s="105">
        <f t="shared" si="42"/>
        <v>0.41666666666666702</v>
      </c>
      <c r="C2772" s="104">
        <v>25.87</v>
      </c>
      <c r="D2772" s="106"/>
    </row>
    <row r="2773" spans="1:4" x14ac:dyDescent="0.2">
      <c r="A2773" s="106">
        <v>40690</v>
      </c>
      <c r="B2773" s="105">
        <f t="shared" si="42"/>
        <v>0.45833333333333298</v>
      </c>
      <c r="C2773" s="104">
        <v>25.83</v>
      </c>
      <c r="D2773" s="106"/>
    </row>
    <row r="2774" spans="1:4" x14ac:dyDescent="0.2">
      <c r="A2774" s="106">
        <v>40690</v>
      </c>
      <c r="B2774" s="105">
        <f t="shared" si="42"/>
        <v>0.5</v>
      </c>
      <c r="C2774" s="104">
        <v>26.95</v>
      </c>
      <c r="D2774" s="106"/>
    </row>
    <row r="2775" spans="1:4" x14ac:dyDescent="0.2">
      <c r="A2775" s="106">
        <v>40690</v>
      </c>
      <c r="B2775" s="105">
        <f t="shared" si="42"/>
        <v>0.54166666666666696</v>
      </c>
      <c r="C2775" s="104">
        <v>24.83</v>
      </c>
      <c r="D2775" s="106"/>
    </row>
    <row r="2776" spans="1:4" x14ac:dyDescent="0.2">
      <c r="A2776" s="106">
        <v>40690</v>
      </c>
      <c r="B2776" s="105">
        <f t="shared" si="42"/>
        <v>0.58333333333333304</v>
      </c>
      <c r="C2776" s="104">
        <v>26.57</v>
      </c>
      <c r="D2776" s="106"/>
    </row>
    <row r="2777" spans="1:4" x14ac:dyDescent="0.2">
      <c r="A2777" s="106">
        <v>40690</v>
      </c>
      <c r="B2777" s="105">
        <f t="shared" si="42"/>
        <v>0.625</v>
      </c>
      <c r="C2777" s="104">
        <v>25.49</v>
      </c>
      <c r="D2777" s="106"/>
    </row>
    <row r="2778" spans="1:4" x14ac:dyDescent="0.2">
      <c r="A2778" s="106">
        <v>40690</v>
      </c>
      <c r="B2778" s="105">
        <f t="shared" si="42"/>
        <v>0.66666666666666696</v>
      </c>
      <c r="C2778" s="104">
        <v>25.68</v>
      </c>
      <c r="D2778" s="106"/>
    </row>
    <row r="2779" spans="1:4" x14ac:dyDescent="0.2">
      <c r="A2779" s="106">
        <v>40690</v>
      </c>
      <c r="B2779" s="105">
        <f t="shared" ref="B2779:B2842" si="43">B2755</f>
        <v>0.70833333333333304</v>
      </c>
      <c r="C2779" s="104">
        <v>23.87</v>
      </c>
      <c r="D2779" s="106"/>
    </row>
    <row r="2780" spans="1:4" x14ac:dyDescent="0.2">
      <c r="A2780" s="106">
        <v>40690</v>
      </c>
      <c r="B2780" s="105">
        <f t="shared" si="43"/>
        <v>0.75</v>
      </c>
      <c r="C2780" s="104">
        <v>24.1</v>
      </c>
      <c r="D2780" s="106"/>
    </row>
    <row r="2781" spans="1:4" x14ac:dyDescent="0.2">
      <c r="A2781" s="106">
        <v>40690</v>
      </c>
      <c r="B2781" s="105">
        <f t="shared" si="43"/>
        <v>0.79166666666666696</v>
      </c>
      <c r="C2781" s="104">
        <v>24.91</v>
      </c>
      <c r="D2781" s="106"/>
    </row>
    <row r="2782" spans="1:4" x14ac:dyDescent="0.2">
      <c r="A2782" s="106">
        <v>40690</v>
      </c>
      <c r="B2782" s="105">
        <f t="shared" si="43"/>
        <v>0.83333333333333304</v>
      </c>
      <c r="C2782" s="104">
        <v>26.76</v>
      </c>
      <c r="D2782" s="106"/>
    </row>
    <row r="2783" spans="1:4" x14ac:dyDescent="0.2">
      <c r="A2783" s="106">
        <v>40690</v>
      </c>
      <c r="B2783" s="105">
        <f t="shared" si="43"/>
        <v>0.875</v>
      </c>
      <c r="C2783" s="104">
        <v>24.99</v>
      </c>
      <c r="D2783" s="106"/>
    </row>
    <row r="2784" spans="1:4" x14ac:dyDescent="0.2">
      <c r="A2784" s="106">
        <v>40690</v>
      </c>
      <c r="B2784" s="105">
        <f t="shared" si="43"/>
        <v>0.91666666666666696</v>
      </c>
      <c r="C2784" s="104">
        <v>25.26</v>
      </c>
      <c r="D2784" s="106"/>
    </row>
    <row r="2785" spans="1:4" x14ac:dyDescent="0.2">
      <c r="A2785" s="106">
        <v>40690</v>
      </c>
      <c r="B2785" s="105">
        <f t="shared" si="43"/>
        <v>0.95833333333333304</v>
      </c>
      <c r="C2785" s="104">
        <v>24.06</v>
      </c>
      <c r="D2785" s="106"/>
    </row>
    <row r="2786" spans="1:4" x14ac:dyDescent="0.2">
      <c r="A2786" s="106">
        <v>40691</v>
      </c>
      <c r="B2786" s="105">
        <f t="shared" si="43"/>
        <v>0</v>
      </c>
      <c r="C2786" s="104">
        <v>24.02</v>
      </c>
      <c r="D2786" s="106"/>
    </row>
    <row r="2787" spans="1:4" x14ac:dyDescent="0.2">
      <c r="A2787" s="106">
        <v>40691</v>
      </c>
      <c r="B2787" s="105">
        <f t="shared" si="43"/>
        <v>4.1666666666666664E-2</v>
      </c>
      <c r="C2787" s="104">
        <v>23.29</v>
      </c>
      <c r="D2787" s="106"/>
    </row>
    <row r="2788" spans="1:4" x14ac:dyDescent="0.2">
      <c r="A2788" s="106">
        <v>40691</v>
      </c>
      <c r="B2788" s="105">
        <f t="shared" si="43"/>
        <v>8.3333333333333329E-2</v>
      </c>
      <c r="C2788" s="104">
        <v>22.21</v>
      </c>
      <c r="D2788" s="106"/>
    </row>
    <row r="2789" spans="1:4" x14ac:dyDescent="0.2">
      <c r="A2789" s="106">
        <v>40691</v>
      </c>
      <c r="B2789" s="105">
        <f t="shared" si="43"/>
        <v>0.125</v>
      </c>
      <c r="C2789" s="104">
        <v>22.33</v>
      </c>
      <c r="D2789" s="106"/>
    </row>
    <row r="2790" spans="1:4" x14ac:dyDescent="0.2">
      <c r="A2790" s="106">
        <v>40691</v>
      </c>
      <c r="B2790" s="105">
        <f t="shared" si="43"/>
        <v>0.16666666666666699</v>
      </c>
      <c r="C2790" s="104">
        <v>22.29</v>
      </c>
      <c r="D2790" s="106"/>
    </row>
    <row r="2791" spans="1:4" x14ac:dyDescent="0.2">
      <c r="A2791" s="106">
        <v>40691</v>
      </c>
      <c r="B2791" s="105">
        <f t="shared" si="43"/>
        <v>0.20833333333333301</v>
      </c>
      <c r="C2791" s="104">
        <v>22.52</v>
      </c>
      <c r="D2791" s="106"/>
    </row>
    <row r="2792" spans="1:4" x14ac:dyDescent="0.2">
      <c r="A2792" s="106">
        <v>40691</v>
      </c>
      <c r="B2792" s="105">
        <f t="shared" si="43"/>
        <v>0.25</v>
      </c>
      <c r="C2792" s="104">
        <v>24.25</v>
      </c>
      <c r="D2792" s="106"/>
    </row>
    <row r="2793" spans="1:4" x14ac:dyDescent="0.2">
      <c r="A2793" s="106">
        <v>40691</v>
      </c>
      <c r="B2793" s="105">
        <f t="shared" si="43"/>
        <v>0.29166666666666702</v>
      </c>
      <c r="C2793" s="104">
        <v>24.41</v>
      </c>
      <c r="D2793" s="106"/>
    </row>
    <row r="2794" spans="1:4" x14ac:dyDescent="0.2">
      <c r="A2794" s="106">
        <v>40691</v>
      </c>
      <c r="B2794" s="105">
        <f t="shared" si="43"/>
        <v>0.33333333333333298</v>
      </c>
      <c r="C2794" s="104">
        <v>13.09</v>
      </c>
      <c r="D2794" s="106"/>
    </row>
    <row r="2795" spans="1:4" x14ac:dyDescent="0.2">
      <c r="A2795" s="106">
        <v>40691</v>
      </c>
      <c r="B2795" s="105">
        <f t="shared" si="43"/>
        <v>0.375</v>
      </c>
      <c r="C2795" s="104">
        <v>13.09</v>
      </c>
      <c r="D2795" s="106"/>
    </row>
    <row r="2796" spans="1:4" x14ac:dyDescent="0.2">
      <c r="A2796" s="106">
        <v>40691</v>
      </c>
      <c r="B2796" s="105">
        <f t="shared" si="43"/>
        <v>0.41666666666666702</v>
      </c>
      <c r="C2796" s="104">
        <v>14.94</v>
      </c>
      <c r="D2796" s="106"/>
    </row>
    <row r="2797" spans="1:4" x14ac:dyDescent="0.2">
      <c r="A2797" s="106">
        <v>40691</v>
      </c>
      <c r="B2797" s="105">
        <f t="shared" si="43"/>
        <v>0.45833333333333298</v>
      </c>
      <c r="C2797" s="104">
        <v>19.399999999999999</v>
      </c>
      <c r="D2797" s="106"/>
    </row>
    <row r="2798" spans="1:4" x14ac:dyDescent="0.2">
      <c r="A2798" s="106">
        <v>40691</v>
      </c>
      <c r="B2798" s="105">
        <f t="shared" si="43"/>
        <v>0.5</v>
      </c>
      <c r="C2798" s="104">
        <v>21.1</v>
      </c>
      <c r="D2798" s="106"/>
    </row>
    <row r="2799" spans="1:4" x14ac:dyDescent="0.2">
      <c r="A2799" s="106">
        <v>40691</v>
      </c>
      <c r="B2799" s="105">
        <f t="shared" si="43"/>
        <v>0.54166666666666696</v>
      </c>
      <c r="C2799" s="104">
        <v>23.02</v>
      </c>
      <c r="D2799" s="106"/>
    </row>
    <row r="2800" spans="1:4" x14ac:dyDescent="0.2">
      <c r="A2800" s="106">
        <v>40691</v>
      </c>
      <c r="B2800" s="105">
        <f t="shared" si="43"/>
        <v>0.58333333333333304</v>
      </c>
      <c r="C2800" s="104">
        <v>25.72</v>
      </c>
      <c r="D2800" s="106"/>
    </row>
    <row r="2801" spans="1:4" x14ac:dyDescent="0.2">
      <c r="A2801" s="106">
        <v>40691</v>
      </c>
      <c r="B2801" s="105">
        <f t="shared" si="43"/>
        <v>0.625</v>
      </c>
      <c r="C2801" s="104">
        <v>23.79</v>
      </c>
      <c r="D2801" s="106"/>
    </row>
    <row r="2802" spans="1:4" x14ac:dyDescent="0.2">
      <c r="A2802" s="106">
        <v>40691</v>
      </c>
      <c r="B2802" s="105">
        <f t="shared" si="43"/>
        <v>0.66666666666666696</v>
      </c>
      <c r="C2802" s="104">
        <v>23.75</v>
      </c>
      <c r="D2802" s="106"/>
    </row>
    <row r="2803" spans="1:4" x14ac:dyDescent="0.2">
      <c r="A2803" s="106">
        <v>40691</v>
      </c>
      <c r="B2803" s="105">
        <f t="shared" si="43"/>
        <v>0.70833333333333304</v>
      </c>
      <c r="C2803" s="104">
        <v>26.72</v>
      </c>
      <c r="D2803" s="106"/>
    </row>
    <row r="2804" spans="1:4" x14ac:dyDescent="0.2">
      <c r="A2804" s="106">
        <v>40691</v>
      </c>
      <c r="B2804" s="105">
        <f t="shared" si="43"/>
        <v>0.75</v>
      </c>
      <c r="C2804" s="104">
        <v>25.22</v>
      </c>
      <c r="D2804" s="106"/>
    </row>
    <row r="2805" spans="1:4" x14ac:dyDescent="0.2">
      <c r="A2805" s="106">
        <v>40691</v>
      </c>
      <c r="B2805" s="105">
        <f t="shared" si="43"/>
        <v>0.79166666666666696</v>
      </c>
      <c r="C2805" s="104">
        <v>24.22</v>
      </c>
      <c r="D2805" s="106"/>
    </row>
    <row r="2806" spans="1:4" x14ac:dyDescent="0.2">
      <c r="A2806" s="106">
        <v>40691</v>
      </c>
      <c r="B2806" s="105">
        <f t="shared" si="43"/>
        <v>0.83333333333333304</v>
      </c>
      <c r="C2806" s="104">
        <v>24.22</v>
      </c>
      <c r="D2806" s="106"/>
    </row>
    <row r="2807" spans="1:4" x14ac:dyDescent="0.2">
      <c r="A2807" s="106">
        <v>40691</v>
      </c>
      <c r="B2807" s="105">
        <f t="shared" si="43"/>
        <v>0.875</v>
      </c>
      <c r="C2807" s="104">
        <v>24.29</v>
      </c>
      <c r="D2807" s="106"/>
    </row>
    <row r="2808" spans="1:4" x14ac:dyDescent="0.2">
      <c r="A2808" s="106">
        <v>40691</v>
      </c>
      <c r="B2808" s="105">
        <f t="shared" si="43"/>
        <v>0.91666666666666696</v>
      </c>
      <c r="C2808" s="104">
        <v>23.41</v>
      </c>
      <c r="D2808" s="106"/>
    </row>
    <row r="2809" spans="1:4" x14ac:dyDescent="0.2">
      <c r="A2809" s="106">
        <v>40691</v>
      </c>
      <c r="B2809" s="105">
        <f t="shared" si="43"/>
        <v>0.95833333333333304</v>
      </c>
      <c r="C2809" s="104">
        <v>22.41</v>
      </c>
      <c r="D2809" s="106"/>
    </row>
    <row r="2810" spans="1:4" x14ac:dyDescent="0.2">
      <c r="A2810" s="106">
        <v>40692</v>
      </c>
      <c r="B2810" s="105">
        <f t="shared" si="43"/>
        <v>0</v>
      </c>
      <c r="C2810" s="104">
        <v>19.600000000000001</v>
      </c>
      <c r="D2810" s="106"/>
    </row>
    <row r="2811" spans="1:4" x14ac:dyDescent="0.2">
      <c r="A2811" s="106">
        <v>40692</v>
      </c>
      <c r="B2811" s="105">
        <f t="shared" si="43"/>
        <v>4.1666666666666664E-2</v>
      </c>
      <c r="C2811" s="104">
        <v>20.56</v>
      </c>
      <c r="D2811" s="106"/>
    </row>
    <row r="2812" spans="1:4" x14ac:dyDescent="0.2">
      <c r="A2812" s="106">
        <v>40692</v>
      </c>
      <c r="B2812" s="105">
        <f t="shared" si="43"/>
        <v>8.3333333333333329E-2</v>
      </c>
      <c r="C2812" s="104">
        <v>21.52</v>
      </c>
      <c r="D2812" s="106"/>
    </row>
    <row r="2813" spans="1:4" x14ac:dyDescent="0.2">
      <c r="A2813" s="106">
        <v>40692</v>
      </c>
      <c r="B2813" s="105">
        <f t="shared" si="43"/>
        <v>0.125</v>
      </c>
      <c r="C2813" s="104">
        <v>18.829999999999998</v>
      </c>
      <c r="D2813" s="106"/>
    </row>
    <row r="2814" spans="1:4" x14ac:dyDescent="0.2">
      <c r="A2814" s="106">
        <v>40692</v>
      </c>
      <c r="B2814" s="105">
        <f t="shared" si="43"/>
        <v>0.16666666666666699</v>
      </c>
      <c r="C2814" s="104">
        <v>21.64</v>
      </c>
      <c r="D2814" s="106"/>
    </row>
    <row r="2815" spans="1:4" x14ac:dyDescent="0.2">
      <c r="A2815" s="106">
        <v>40692</v>
      </c>
      <c r="B2815" s="105">
        <f t="shared" si="43"/>
        <v>0.20833333333333301</v>
      </c>
      <c r="C2815" s="104">
        <v>21.52</v>
      </c>
      <c r="D2815" s="106"/>
    </row>
    <row r="2816" spans="1:4" x14ac:dyDescent="0.2">
      <c r="A2816" s="106">
        <v>40692</v>
      </c>
      <c r="B2816" s="105">
        <f t="shared" si="43"/>
        <v>0.25</v>
      </c>
      <c r="C2816" s="104">
        <v>20.6</v>
      </c>
      <c r="D2816" s="106"/>
    </row>
    <row r="2817" spans="1:4" x14ac:dyDescent="0.2">
      <c r="A2817" s="106">
        <v>40692</v>
      </c>
      <c r="B2817" s="105">
        <f t="shared" si="43"/>
        <v>0.29166666666666702</v>
      </c>
      <c r="C2817" s="104">
        <v>20.52</v>
      </c>
      <c r="D2817" s="106"/>
    </row>
    <row r="2818" spans="1:4" x14ac:dyDescent="0.2">
      <c r="A2818" s="106">
        <v>40692</v>
      </c>
      <c r="B2818" s="105">
        <f t="shared" si="43"/>
        <v>0.33333333333333298</v>
      </c>
      <c r="C2818" s="104">
        <v>20.440000000000001</v>
      </c>
      <c r="D2818" s="106"/>
    </row>
    <row r="2819" spans="1:4" x14ac:dyDescent="0.2">
      <c r="A2819" s="106">
        <v>40692</v>
      </c>
      <c r="B2819" s="105">
        <f t="shared" si="43"/>
        <v>0.375</v>
      </c>
      <c r="C2819" s="104">
        <v>20.48</v>
      </c>
      <c r="D2819" s="106"/>
    </row>
    <row r="2820" spans="1:4" x14ac:dyDescent="0.2">
      <c r="A2820" s="106">
        <v>40692</v>
      </c>
      <c r="B2820" s="105">
        <f t="shared" si="43"/>
        <v>0.41666666666666702</v>
      </c>
      <c r="C2820" s="104">
        <v>20.29</v>
      </c>
      <c r="D2820" s="106"/>
    </row>
    <row r="2821" spans="1:4" x14ac:dyDescent="0.2">
      <c r="A2821" s="106">
        <v>40692</v>
      </c>
      <c r="B2821" s="105">
        <f t="shared" si="43"/>
        <v>0.45833333333333298</v>
      </c>
      <c r="C2821" s="104">
        <v>20.21</v>
      </c>
      <c r="D2821" s="106"/>
    </row>
    <row r="2822" spans="1:4" x14ac:dyDescent="0.2">
      <c r="A2822" s="106">
        <v>40692</v>
      </c>
      <c r="B2822" s="105">
        <f t="shared" si="43"/>
        <v>0.5</v>
      </c>
      <c r="C2822" s="104">
        <v>19.21</v>
      </c>
      <c r="D2822" s="106"/>
    </row>
    <row r="2823" spans="1:4" x14ac:dyDescent="0.2">
      <c r="A2823" s="106">
        <v>40692</v>
      </c>
      <c r="B2823" s="105">
        <f t="shared" si="43"/>
        <v>0.54166666666666696</v>
      </c>
      <c r="C2823" s="104">
        <v>14.55</v>
      </c>
      <c r="D2823" s="106"/>
    </row>
    <row r="2824" spans="1:4" x14ac:dyDescent="0.2">
      <c r="A2824" s="106">
        <v>40692</v>
      </c>
      <c r="B2824" s="105">
        <f t="shared" si="43"/>
        <v>0.58333333333333304</v>
      </c>
      <c r="C2824" s="104">
        <v>10.01</v>
      </c>
      <c r="D2824" s="106"/>
    </row>
    <row r="2825" spans="1:4" x14ac:dyDescent="0.2">
      <c r="A2825" s="106">
        <v>40692</v>
      </c>
      <c r="B2825" s="105">
        <f t="shared" si="43"/>
        <v>0.625</v>
      </c>
      <c r="C2825" s="104">
        <v>9.9700000000000006</v>
      </c>
      <c r="D2825" s="106"/>
    </row>
    <row r="2826" spans="1:4" x14ac:dyDescent="0.2">
      <c r="A2826" s="106">
        <v>40692</v>
      </c>
      <c r="B2826" s="105">
        <f t="shared" si="43"/>
        <v>0.66666666666666696</v>
      </c>
      <c r="C2826" s="104">
        <v>9.16</v>
      </c>
      <c r="D2826" s="106"/>
    </row>
    <row r="2827" spans="1:4" x14ac:dyDescent="0.2">
      <c r="A2827" s="106">
        <v>40692</v>
      </c>
      <c r="B2827" s="105">
        <f t="shared" si="43"/>
        <v>0.70833333333333304</v>
      </c>
      <c r="C2827" s="104">
        <v>9.1999999999999993</v>
      </c>
      <c r="D2827" s="106"/>
    </row>
    <row r="2828" spans="1:4" x14ac:dyDescent="0.2">
      <c r="A2828" s="106">
        <v>40692</v>
      </c>
      <c r="B2828" s="105">
        <f t="shared" si="43"/>
        <v>0.75</v>
      </c>
      <c r="C2828" s="104">
        <v>9.24</v>
      </c>
      <c r="D2828" s="106"/>
    </row>
    <row r="2829" spans="1:4" x14ac:dyDescent="0.2">
      <c r="A2829" s="106">
        <v>40692</v>
      </c>
      <c r="B2829" s="105">
        <f t="shared" si="43"/>
        <v>0.79166666666666696</v>
      </c>
      <c r="C2829" s="104">
        <v>10.199999999999999</v>
      </c>
      <c r="D2829" s="106"/>
    </row>
    <row r="2830" spans="1:4" x14ac:dyDescent="0.2">
      <c r="A2830" s="106">
        <v>40692</v>
      </c>
      <c r="B2830" s="105">
        <f t="shared" si="43"/>
        <v>0.83333333333333304</v>
      </c>
      <c r="C2830" s="104">
        <v>9.24</v>
      </c>
      <c r="D2830" s="106"/>
    </row>
    <row r="2831" spans="1:4" x14ac:dyDescent="0.2">
      <c r="A2831" s="106">
        <v>40692</v>
      </c>
      <c r="B2831" s="105">
        <f t="shared" si="43"/>
        <v>0.875</v>
      </c>
      <c r="C2831" s="104">
        <v>9.36</v>
      </c>
      <c r="D2831" s="106"/>
    </row>
    <row r="2832" spans="1:4" x14ac:dyDescent="0.2">
      <c r="A2832" s="106">
        <v>40692</v>
      </c>
      <c r="B2832" s="105">
        <f t="shared" si="43"/>
        <v>0.91666666666666696</v>
      </c>
      <c r="C2832" s="104">
        <v>8.43</v>
      </c>
      <c r="D2832" s="106"/>
    </row>
    <row r="2833" spans="1:4" x14ac:dyDescent="0.2">
      <c r="A2833" s="106">
        <v>40692</v>
      </c>
      <c r="B2833" s="105">
        <f t="shared" si="43"/>
        <v>0.95833333333333304</v>
      </c>
      <c r="C2833" s="104">
        <v>7.47</v>
      </c>
      <c r="D2833" s="106"/>
    </row>
    <row r="2834" spans="1:4" x14ac:dyDescent="0.2">
      <c r="A2834" s="106">
        <v>40693</v>
      </c>
      <c r="B2834" s="105">
        <f t="shared" si="43"/>
        <v>0</v>
      </c>
      <c r="C2834" s="104">
        <v>8.5500000000000007</v>
      </c>
      <c r="D2834" s="106"/>
    </row>
    <row r="2835" spans="1:4" x14ac:dyDescent="0.2">
      <c r="A2835" s="106">
        <v>40693</v>
      </c>
      <c r="B2835" s="105">
        <f t="shared" si="43"/>
        <v>4.1666666666666664E-2</v>
      </c>
      <c r="C2835" s="104">
        <v>8.4700000000000006</v>
      </c>
      <c r="D2835" s="106"/>
    </row>
    <row r="2836" spans="1:4" x14ac:dyDescent="0.2">
      <c r="A2836" s="106">
        <v>40693</v>
      </c>
      <c r="B2836" s="105">
        <f t="shared" si="43"/>
        <v>8.3333333333333329E-2</v>
      </c>
      <c r="C2836" s="104">
        <v>7.55</v>
      </c>
      <c r="D2836" s="106"/>
    </row>
    <row r="2837" spans="1:4" x14ac:dyDescent="0.2">
      <c r="A2837" s="106">
        <v>40693</v>
      </c>
      <c r="B2837" s="105">
        <f t="shared" si="43"/>
        <v>0.125</v>
      </c>
      <c r="C2837" s="104">
        <v>7.55</v>
      </c>
      <c r="D2837" s="106"/>
    </row>
    <row r="2838" spans="1:4" x14ac:dyDescent="0.2">
      <c r="A2838" s="106">
        <v>40693</v>
      </c>
      <c r="B2838" s="105">
        <f t="shared" si="43"/>
        <v>0.16666666666666699</v>
      </c>
      <c r="C2838" s="104">
        <v>8.4700000000000006</v>
      </c>
      <c r="D2838" s="106"/>
    </row>
    <row r="2839" spans="1:4" x14ac:dyDescent="0.2">
      <c r="A2839" s="106">
        <v>40693</v>
      </c>
      <c r="B2839" s="105">
        <f t="shared" si="43"/>
        <v>0.20833333333333301</v>
      </c>
      <c r="C2839" s="104">
        <v>6.58</v>
      </c>
      <c r="D2839" s="106"/>
    </row>
    <row r="2840" spans="1:4" x14ac:dyDescent="0.2">
      <c r="A2840" s="106">
        <v>40693</v>
      </c>
      <c r="B2840" s="105">
        <f t="shared" si="43"/>
        <v>0.25</v>
      </c>
      <c r="C2840" s="104">
        <v>7.55</v>
      </c>
      <c r="D2840" s="106"/>
    </row>
    <row r="2841" spans="1:4" x14ac:dyDescent="0.2">
      <c r="A2841" s="106">
        <v>40693</v>
      </c>
      <c r="B2841" s="105">
        <f t="shared" si="43"/>
        <v>0.29166666666666702</v>
      </c>
      <c r="C2841" s="104">
        <v>6.66</v>
      </c>
      <c r="D2841" s="106"/>
    </row>
    <row r="2842" spans="1:4" x14ac:dyDescent="0.2">
      <c r="A2842" s="106">
        <v>40693</v>
      </c>
      <c r="B2842" s="105">
        <f t="shared" si="43"/>
        <v>0.33333333333333298</v>
      </c>
      <c r="C2842" s="104">
        <v>6.62</v>
      </c>
      <c r="D2842" s="106"/>
    </row>
    <row r="2843" spans="1:4" x14ac:dyDescent="0.2">
      <c r="A2843" s="106">
        <v>40693</v>
      </c>
      <c r="B2843" s="105">
        <f t="shared" ref="B2843:B2906" si="44">B2819</f>
        <v>0.375</v>
      </c>
      <c r="C2843" s="104">
        <v>6.58</v>
      </c>
      <c r="D2843" s="106"/>
    </row>
    <row r="2844" spans="1:4" x14ac:dyDescent="0.2">
      <c r="A2844" s="106">
        <v>40693</v>
      </c>
      <c r="B2844" s="105">
        <f t="shared" si="44"/>
        <v>0.41666666666666702</v>
      </c>
      <c r="C2844" s="104">
        <v>5.58</v>
      </c>
      <c r="D2844" s="106"/>
    </row>
    <row r="2845" spans="1:4" x14ac:dyDescent="0.2">
      <c r="A2845" s="106">
        <v>40693</v>
      </c>
      <c r="B2845" s="105">
        <f t="shared" si="44"/>
        <v>0.45833333333333298</v>
      </c>
      <c r="C2845" s="104">
        <v>5.54</v>
      </c>
      <c r="D2845" s="106"/>
    </row>
    <row r="2846" spans="1:4" x14ac:dyDescent="0.2">
      <c r="A2846" s="106">
        <v>40693</v>
      </c>
      <c r="B2846" s="105">
        <f t="shared" si="44"/>
        <v>0.5</v>
      </c>
      <c r="C2846" s="104">
        <v>4.58</v>
      </c>
      <c r="D2846" s="106"/>
    </row>
    <row r="2847" spans="1:4" x14ac:dyDescent="0.2">
      <c r="A2847" s="106">
        <v>40693</v>
      </c>
      <c r="B2847" s="105">
        <f t="shared" si="44"/>
        <v>0.54166666666666696</v>
      </c>
      <c r="C2847" s="104">
        <v>3.66</v>
      </c>
      <c r="D2847" s="106"/>
    </row>
    <row r="2848" spans="1:4" x14ac:dyDescent="0.2">
      <c r="A2848" s="106">
        <v>40693</v>
      </c>
      <c r="B2848" s="105">
        <f t="shared" si="44"/>
        <v>0.58333333333333304</v>
      </c>
      <c r="C2848" s="104">
        <v>5.43</v>
      </c>
      <c r="D2848" s="106"/>
    </row>
    <row r="2849" spans="1:4" x14ac:dyDescent="0.2">
      <c r="A2849" s="106">
        <v>40693</v>
      </c>
      <c r="B2849" s="105">
        <f t="shared" si="44"/>
        <v>0.625</v>
      </c>
      <c r="C2849" s="104">
        <v>4.54</v>
      </c>
      <c r="D2849" s="106"/>
    </row>
    <row r="2850" spans="1:4" x14ac:dyDescent="0.2">
      <c r="A2850" s="106">
        <v>40693</v>
      </c>
      <c r="B2850" s="105">
        <f t="shared" si="44"/>
        <v>0.66666666666666696</v>
      </c>
      <c r="C2850" s="104">
        <v>3.66</v>
      </c>
      <c r="D2850" s="106"/>
    </row>
    <row r="2851" spans="1:4" x14ac:dyDescent="0.2">
      <c r="A2851" s="106">
        <v>40693</v>
      </c>
      <c r="B2851" s="105">
        <f t="shared" si="44"/>
        <v>0.70833333333333304</v>
      </c>
      <c r="C2851" s="104">
        <v>4.58</v>
      </c>
      <c r="D2851" s="106"/>
    </row>
    <row r="2852" spans="1:4" x14ac:dyDescent="0.2">
      <c r="A2852" s="106">
        <v>40693</v>
      </c>
      <c r="B2852" s="105">
        <f t="shared" si="44"/>
        <v>0.75</v>
      </c>
      <c r="C2852" s="104">
        <v>3.7</v>
      </c>
      <c r="D2852" s="106"/>
    </row>
    <row r="2853" spans="1:4" x14ac:dyDescent="0.2">
      <c r="A2853" s="106">
        <v>40693</v>
      </c>
      <c r="B2853" s="105">
        <f t="shared" si="44"/>
        <v>0.79166666666666696</v>
      </c>
      <c r="C2853" s="104">
        <v>3.73</v>
      </c>
      <c r="D2853" s="106"/>
    </row>
    <row r="2854" spans="1:4" x14ac:dyDescent="0.2">
      <c r="A2854" s="106">
        <v>40693</v>
      </c>
      <c r="B2854" s="105">
        <f t="shared" si="44"/>
        <v>0.83333333333333304</v>
      </c>
      <c r="C2854" s="104">
        <v>3.73</v>
      </c>
      <c r="D2854" s="106"/>
    </row>
    <row r="2855" spans="1:4" x14ac:dyDescent="0.2">
      <c r="A2855" s="106">
        <v>40693</v>
      </c>
      <c r="B2855" s="105">
        <f t="shared" si="44"/>
        <v>0.875</v>
      </c>
      <c r="C2855" s="104">
        <v>3.73</v>
      </c>
      <c r="D2855" s="106"/>
    </row>
    <row r="2856" spans="1:4" x14ac:dyDescent="0.2">
      <c r="A2856" s="106">
        <v>40693</v>
      </c>
      <c r="B2856" s="105">
        <f t="shared" si="44"/>
        <v>0.91666666666666696</v>
      </c>
      <c r="C2856" s="104">
        <v>2.81</v>
      </c>
      <c r="D2856" s="106"/>
    </row>
    <row r="2857" spans="1:4" x14ac:dyDescent="0.2">
      <c r="A2857" s="106">
        <v>40693</v>
      </c>
      <c r="B2857" s="105">
        <f t="shared" si="44"/>
        <v>0.95833333333333304</v>
      </c>
      <c r="C2857" s="104">
        <v>3.77</v>
      </c>
      <c r="D2857" s="106"/>
    </row>
    <row r="2858" spans="1:4" x14ac:dyDescent="0.2">
      <c r="A2858" s="106">
        <v>40694</v>
      </c>
      <c r="B2858" s="105">
        <f t="shared" si="44"/>
        <v>0</v>
      </c>
      <c r="C2858" s="104">
        <v>2.81</v>
      </c>
      <c r="D2858" s="106"/>
    </row>
    <row r="2859" spans="1:4" x14ac:dyDescent="0.2">
      <c r="A2859" s="106">
        <v>40694</v>
      </c>
      <c r="B2859" s="105">
        <f t="shared" si="44"/>
        <v>4.1666666666666664E-2</v>
      </c>
      <c r="C2859" s="104">
        <v>2.81</v>
      </c>
      <c r="D2859" s="106"/>
    </row>
    <row r="2860" spans="1:4" x14ac:dyDescent="0.2">
      <c r="A2860" s="106">
        <v>40694</v>
      </c>
      <c r="B2860" s="105">
        <f t="shared" si="44"/>
        <v>8.3333333333333329E-2</v>
      </c>
      <c r="C2860" s="104">
        <v>3.77</v>
      </c>
      <c r="D2860" s="106"/>
    </row>
    <row r="2861" spans="1:4" x14ac:dyDescent="0.2">
      <c r="A2861" s="106">
        <v>40694</v>
      </c>
      <c r="B2861" s="105">
        <f t="shared" si="44"/>
        <v>0.125</v>
      </c>
      <c r="C2861" s="104">
        <v>3.77</v>
      </c>
      <c r="D2861" s="106"/>
    </row>
    <row r="2862" spans="1:4" x14ac:dyDescent="0.2">
      <c r="A2862" s="106">
        <v>40694</v>
      </c>
      <c r="B2862" s="105">
        <f t="shared" si="44"/>
        <v>0.16666666666666699</v>
      </c>
      <c r="C2862" s="104">
        <v>3.77</v>
      </c>
      <c r="D2862" s="106"/>
    </row>
    <row r="2863" spans="1:4" x14ac:dyDescent="0.2">
      <c r="A2863" s="106">
        <v>40694</v>
      </c>
      <c r="B2863" s="105">
        <f t="shared" si="44"/>
        <v>0.20833333333333301</v>
      </c>
      <c r="C2863" s="104">
        <v>3.81</v>
      </c>
      <c r="D2863" s="106"/>
    </row>
    <row r="2864" spans="1:4" x14ac:dyDescent="0.2">
      <c r="A2864" s="106">
        <v>40694</v>
      </c>
      <c r="B2864" s="105">
        <f t="shared" si="44"/>
        <v>0.25</v>
      </c>
      <c r="C2864" s="104">
        <v>3.77</v>
      </c>
      <c r="D2864" s="106"/>
    </row>
    <row r="2865" spans="1:4" x14ac:dyDescent="0.2">
      <c r="A2865" s="106">
        <v>40694</v>
      </c>
      <c r="B2865" s="105">
        <f t="shared" si="44"/>
        <v>0.29166666666666702</v>
      </c>
      <c r="C2865" s="104">
        <v>3.81</v>
      </c>
      <c r="D2865" s="106"/>
    </row>
    <row r="2866" spans="1:4" x14ac:dyDescent="0.2">
      <c r="A2866" s="106">
        <v>40694</v>
      </c>
      <c r="B2866" s="105">
        <f t="shared" si="44"/>
        <v>0.33333333333333298</v>
      </c>
      <c r="C2866" s="104">
        <v>3.77</v>
      </c>
      <c r="D2866" s="106"/>
    </row>
    <row r="2867" spans="1:4" x14ac:dyDescent="0.2">
      <c r="A2867" s="106">
        <v>40694</v>
      </c>
      <c r="B2867" s="105">
        <f t="shared" si="44"/>
        <v>0.375</v>
      </c>
      <c r="C2867" s="104">
        <v>3.73</v>
      </c>
      <c r="D2867" s="106"/>
    </row>
    <row r="2868" spans="1:4" x14ac:dyDescent="0.2">
      <c r="A2868" s="106">
        <v>40694</v>
      </c>
      <c r="B2868" s="105">
        <f t="shared" si="44"/>
        <v>0.41666666666666702</v>
      </c>
      <c r="C2868" s="104">
        <v>2.77</v>
      </c>
      <c r="D2868" s="106"/>
    </row>
    <row r="2869" spans="1:4" x14ac:dyDescent="0.2">
      <c r="A2869" s="106">
        <v>40694</v>
      </c>
      <c r="B2869" s="105">
        <f t="shared" si="44"/>
        <v>0.45833333333333298</v>
      </c>
      <c r="C2869" s="104">
        <v>2.77</v>
      </c>
      <c r="D2869" s="106"/>
    </row>
    <row r="2870" spans="1:4" x14ac:dyDescent="0.2">
      <c r="A2870" s="106">
        <v>40694</v>
      </c>
      <c r="B2870" s="105">
        <f t="shared" si="44"/>
        <v>0.5</v>
      </c>
      <c r="C2870" s="104">
        <v>2.73</v>
      </c>
      <c r="D2870" s="106"/>
    </row>
    <row r="2871" spans="1:4" x14ac:dyDescent="0.2">
      <c r="A2871" s="106">
        <v>40694</v>
      </c>
      <c r="B2871" s="105">
        <f t="shared" si="44"/>
        <v>0.54166666666666696</v>
      </c>
      <c r="C2871" s="104">
        <v>3.66</v>
      </c>
      <c r="D2871" s="106"/>
    </row>
    <row r="2872" spans="1:4" x14ac:dyDescent="0.2">
      <c r="A2872" s="106">
        <v>40694</v>
      </c>
      <c r="B2872" s="105">
        <f t="shared" si="44"/>
        <v>0.58333333333333304</v>
      </c>
      <c r="C2872" s="104">
        <v>3.62</v>
      </c>
      <c r="D2872" s="106"/>
    </row>
    <row r="2873" spans="1:4" x14ac:dyDescent="0.2">
      <c r="A2873" s="106">
        <v>40694</v>
      </c>
      <c r="B2873" s="105">
        <f t="shared" si="44"/>
        <v>0.625</v>
      </c>
      <c r="C2873" s="104">
        <v>3.62</v>
      </c>
      <c r="D2873" s="106"/>
    </row>
    <row r="2874" spans="1:4" x14ac:dyDescent="0.2">
      <c r="A2874" s="106">
        <v>40694</v>
      </c>
      <c r="B2874" s="105">
        <f t="shared" si="44"/>
        <v>0.66666666666666696</v>
      </c>
      <c r="C2874" s="104">
        <v>3.62</v>
      </c>
      <c r="D2874" s="106"/>
    </row>
    <row r="2875" spans="1:4" x14ac:dyDescent="0.2">
      <c r="A2875" s="106">
        <v>40694</v>
      </c>
      <c r="B2875" s="105">
        <f t="shared" si="44"/>
        <v>0.70833333333333304</v>
      </c>
      <c r="C2875" s="104">
        <v>3.7</v>
      </c>
      <c r="D2875" s="106"/>
    </row>
    <row r="2876" spans="1:4" x14ac:dyDescent="0.2">
      <c r="A2876" s="106">
        <v>40694</v>
      </c>
      <c r="B2876" s="105">
        <f t="shared" si="44"/>
        <v>0.75</v>
      </c>
      <c r="C2876" s="104">
        <v>6.43</v>
      </c>
      <c r="D2876" s="106"/>
    </row>
    <row r="2877" spans="1:4" x14ac:dyDescent="0.2">
      <c r="A2877" s="106">
        <v>40694</v>
      </c>
      <c r="B2877" s="105">
        <f t="shared" si="44"/>
        <v>0.79166666666666696</v>
      </c>
      <c r="C2877" s="104">
        <v>13.98</v>
      </c>
      <c r="D2877" s="106"/>
    </row>
    <row r="2878" spans="1:4" x14ac:dyDescent="0.2">
      <c r="A2878" s="106">
        <v>40694</v>
      </c>
      <c r="B2878" s="105">
        <f t="shared" si="44"/>
        <v>0.83333333333333304</v>
      </c>
      <c r="C2878" s="104">
        <v>12.94</v>
      </c>
      <c r="D2878" s="106"/>
    </row>
    <row r="2879" spans="1:4" x14ac:dyDescent="0.2">
      <c r="A2879" s="106">
        <v>40694</v>
      </c>
      <c r="B2879" s="105">
        <f t="shared" si="44"/>
        <v>0.875</v>
      </c>
      <c r="C2879" s="104">
        <v>15.71</v>
      </c>
      <c r="D2879" s="106"/>
    </row>
    <row r="2880" spans="1:4" x14ac:dyDescent="0.2">
      <c r="A2880" s="106">
        <v>40694</v>
      </c>
      <c r="B2880" s="105">
        <f t="shared" si="44"/>
        <v>0.91666666666666696</v>
      </c>
      <c r="C2880" s="104">
        <v>15.67</v>
      </c>
      <c r="D2880" s="106"/>
    </row>
    <row r="2881" spans="1:4" x14ac:dyDescent="0.2">
      <c r="A2881" s="106">
        <v>40694</v>
      </c>
      <c r="B2881" s="105">
        <f t="shared" si="44"/>
        <v>0.95833333333333304</v>
      </c>
      <c r="C2881" s="104">
        <v>19.52</v>
      </c>
      <c r="D2881" s="106"/>
    </row>
    <row r="2882" spans="1:4" x14ac:dyDescent="0.2">
      <c r="A2882" s="106">
        <v>40695</v>
      </c>
      <c r="B2882" s="105">
        <f t="shared" si="44"/>
        <v>0</v>
      </c>
      <c r="C2882" s="104">
        <v>19.29</v>
      </c>
      <c r="D2882" s="106"/>
    </row>
    <row r="2883" spans="1:4" x14ac:dyDescent="0.2">
      <c r="A2883" s="106">
        <v>40695</v>
      </c>
      <c r="B2883" s="105">
        <f t="shared" si="44"/>
        <v>4.1666666666666664E-2</v>
      </c>
      <c r="C2883" s="104">
        <v>19.399999999999999</v>
      </c>
      <c r="D2883" s="106"/>
    </row>
    <row r="2884" spans="1:4" x14ac:dyDescent="0.2">
      <c r="A2884" s="106">
        <v>40695</v>
      </c>
      <c r="B2884" s="105">
        <f t="shared" si="44"/>
        <v>8.3333333333333329E-2</v>
      </c>
      <c r="C2884" s="104">
        <v>18.52</v>
      </c>
      <c r="D2884" s="106"/>
    </row>
    <row r="2885" spans="1:4" x14ac:dyDescent="0.2">
      <c r="A2885" s="106">
        <v>40695</v>
      </c>
      <c r="B2885" s="105">
        <f t="shared" si="44"/>
        <v>0.125</v>
      </c>
      <c r="C2885" s="104">
        <v>23.22</v>
      </c>
      <c r="D2885" s="106"/>
    </row>
    <row r="2886" spans="1:4" x14ac:dyDescent="0.2">
      <c r="A2886" s="106">
        <v>40695</v>
      </c>
      <c r="B2886" s="105">
        <f t="shared" si="44"/>
        <v>0.16666666666666699</v>
      </c>
      <c r="C2886" s="104">
        <v>22.14</v>
      </c>
      <c r="D2886" s="106"/>
    </row>
    <row r="2887" spans="1:4" x14ac:dyDescent="0.2">
      <c r="A2887" s="106">
        <v>40695</v>
      </c>
      <c r="B2887" s="105">
        <f t="shared" si="44"/>
        <v>0.20833333333333301</v>
      </c>
      <c r="C2887" s="104">
        <v>22.33</v>
      </c>
      <c r="D2887" s="106"/>
    </row>
    <row r="2888" spans="1:4" x14ac:dyDescent="0.2">
      <c r="A2888" s="106">
        <v>40695</v>
      </c>
      <c r="B2888" s="105">
        <f t="shared" si="44"/>
        <v>0.25</v>
      </c>
      <c r="C2888" s="104">
        <v>24.06</v>
      </c>
      <c r="D2888" s="106"/>
    </row>
    <row r="2889" spans="1:4" x14ac:dyDescent="0.2">
      <c r="A2889" s="106">
        <v>40695</v>
      </c>
      <c r="B2889" s="105">
        <f t="shared" si="44"/>
        <v>0.29166666666666702</v>
      </c>
      <c r="C2889" s="104">
        <v>23.06</v>
      </c>
      <c r="D2889" s="106"/>
    </row>
    <row r="2890" spans="1:4" x14ac:dyDescent="0.2">
      <c r="A2890" s="106">
        <v>40695</v>
      </c>
      <c r="B2890" s="105">
        <f t="shared" si="44"/>
        <v>0.33333333333333298</v>
      </c>
      <c r="C2890" s="104">
        <v>26.1</v>
      </c>
      <c r="D2890" s="106"/>
    </row>
    <row r="2891" spans="1:4" x14ac:dyDescent="0.2">
      <c r="A2891" s="106">
        <v>40695</v>
      </c>
      <c r="B2891" s="105">
        <f t="shared" si="44"/>
        <v>0.375</v>
      </c>
      <c r="C2891" s="104">
        <v>26.1</v>
      </c>
      <c r="D2891" s="106"/>
    </row>
    <row r="2892" spans="1:4" x14ac:dyDescent="0.2">
      <c r="A2892" s="106">
        <v>40695</v>
      </c>
      <c r="B2892" s="105">
        <f t="shared" si="44"/>
        <v>0.41666666666666702</v>
      </c>
      <c r="C2892" s="104">
        <v>28.84</v>
      </c>
      <c r="D2892" s="106"/>
    </row>
    <row r="2893" spans="1:4" x14ac:dyDescent="0.2">
      <c r="A2893" s="106">
        <v>40695</v>
      </c>
      <c r="B2893" s="105">
        <f t="shared" si="44"/>
        <v>0.45833333333333298</v>
      </c>
      <c r="C2893" s="104">
        <v>26.72</v>
      </c>
      <c r="D2893" s="106"/>
    </row>
    <row r="2894" spans="1:4" x14ac:dyDescent="0.2">
      <c r="A2894" s="106">
        <v>40695</v>
      </c>
      <c r="B2894" s="105">
        <f t="shared" si="44"/>
        <v>0.5</v>
      </c>
      <c r="C2894" s="104">
        <v>26.99</v>
      </c>
      <c r="D2894" s="106"/>
    </row>
    <row r="2895" spans="1:4" x14ac:dyDescent="0.2">
      <c r="A2895" s="106">
        <v>40695</v>
      </c>
      <c r="B2895" s="105">
        <f t="shared" si="44"/>
        <v>0.54166666666666696</v>
      </c>
      <c r="C2895" s="104">
        <v>27.03</v>
      </c>
      <c r="D2895" s="106"/>
    </row>
    <row r="2896" spans="1:4" x14ac:dyDescent="0.2">
      <c r="A2896" s="106">
        <v>40695</v>
      </c>
      <c r="B2896" s="105">
        <f t="shared" si="44"/>
        <v>0.58333333333333304</v>
      </c>
      <c r="C2896" s="104">
        <v>26.83</v>
      </c>
      <c r="D2896" s="106"/>
    </row>
    <row r="2897" spans="1:4" x14ac:dyDescent="0.2">
      <c r="A2897" s="106">
        <v>40695</v>
      </c>
      <c r="B2897" s="105">
        <f t="shared" si="44"/>
        <v>0.625</v>
      </c>
      <c r="C2897" s="104">
        <v>24.83</v>
      </c>
      <c r="D2897" s="106"/>
    </row>
    <row r="2898" spans="1:4" x14ac:dyDescent="0.2">
      <c r="A2898" s="106">
        <v>40695</v>
      </c>
      <c r="B2898" s="105">
        <f t="shared" si="44"/>
        <v>0.66666666666666696</v>
      </c>
      <c r="C2898" s="104">
        <v>25.91</v>
      </c>
      <c r="D2898" s="106"/>
    </row>
    <row r="2899" spans="1:4" x14ac:dyDescent="0.2">
      <c r="A2899" s="106">
        <v>40695</v>
      </c>
      <c r="B2899" s="105">
        <f t="shared" si="44"/>
        <v>0.70833333333333304</v>
      </c>
      <c r="C2899" s="104">
        <v>23.83</v>
      </c>
      <c r="D2899" s="106"/>
    </row>
    <row r="2900" spans="1:4" x14ac:dyDescent="0.2">
      <c r="A2900" s="106">
        <v>40695</v>
      </c>
      <c r="B2900" s="105">
        <f t="shared" si="44"/>
        <v>0.75</v>
      </c>
      <c r="C2900" s="104">
        <v>23.99</v>
      </c>
      <c r="D2900" s="106"/>
    </row>
    <row r="2901" spans="1:4" x14ac:dyDescent="0.2">
      <c r="A2901" s="106">
        <v>40695</v>
      </c>
      <c r="B2901" s="105">
        <f t="shared" si="44"/>
        <v>0.79166666666666696</v>
      </c>
      <c r="C2901" s="104">
        <v>23.91</v>
      </c>
      <c r="D2901" s="106"/>
    </row>
    <row r="2902" spans="1:4" x14ac:dyDescent="0.2">
      <c r="A2902" s="106">
        <v>40695</v>
      </c>
      <c r="B2902" s="105">
        <f t="shared" si="44"/>
        <v>0.83333333333333304</v>
      </c>
      <c r="C2902" s="104">
        <v>25.72</v>
      </c>
      <c r="D2902" s="106"/>
    </row>
    <row r="2903" spans="1:4" x14ac:dyDescent="0.2">
      <c r="A2903" s="106">
        <v>40695</v>
      </c>
      <c r="B2903" s="105">
        <f t="shared" si="44"/>
        <v>0.875</v>
      </c>
      <c r="C2903" s="104">
        <v>25.14</v>
      </c>
      <c r="D2903" s="106"/>
    </row>
    <row r="2904" spans="1:4" x14ac:dyDescent="0.2">
      <c r="A2904" s="106">
        <v>40695</v>
      </c>
      <c r="B2904" s="105">
        <f t="shared" si="44"/>
        <v>0.91666666666666696</v>
      </c>
      <c r="C2904" s="104">
        <v>23.29</v>
      </c>
      <c r="D2904" s="106"/>
    </row>
    <row r="2905" spans="1:4" x14ac:dyDescent="0.2">
      <c r="A2905" s="106">
        <v>40695</v>
      </c>
      <c r="B2905" s="105">
        <f t="shared" si="44"/>
        <v>0.95833333333333304</v>
      </c>
      <c r="C2905" s="104">
        <v>23.18</v>
      </c>
      <c r="D2905" s="106"/>
    </row>
    <row r="2906" spans="1:4" x14ac:dyDescent="0.2">
      <c r="A2906" s="106">
        <v>40696</v>
      </c>
      <c r="B2906" s="105">
        <f t="shared" si="44"/>
        <v>0</v>
      </c>
      <c r="C2906" s="104">
        <v>23.25</v>
      </c>
      <c r="D2906" s="106"/>
    </row>
    <row r="2907" spans="1:4" x14ac:dyDescent="0.2">
      <c r="A2907" s="106">
        <v>40696</v>
      </c>
      <c r="B2907" s="105">
        <f t="shared" ref="B2907:B2970" si="45">B2883</f>
        <v>4.1666666666666664E-2</v>
      </c>
      <c r="C2907" s="104">
        <v>24.37</v>
      </c>
      <c r="D2907" s="106"/>
    </row>
    <row r="2908" spans="1:4" x14ac:dyDescent="0.2">
      <c r="A2908" s="106">
        <v>40696</v>
      </c>
      <c r="B2908" s="105">
        <f t="shared" si="45"/>
        <v>8.3333333333333329E-2</v>
      </c>
      <c r="C2908" s="104">
        <v>22.25</v>
      </c>
      <c r="D2908" s="106"/>
    </row>
    <row r="2909" spans="1:4" x14ac:dyDescent="0.2">
      <c r="A2909" s="106">
        <v>40696</v>
      </c>
      <c r="B2909" s="105">
        <f t="shared" si="45"/>
        <v>0.125</v>
      </c>
      <c r="C2909" s="104">
        <v>22.14</v>
      </c>
      <c r="D2909" s="106"/>
    </row>
    <row r="2910" spans="1:4" x14ac:dyDescent="0.2">
      <c r="A2910" s="106">
        <v>40696</v>
      </c>
      <c r="B2910" s="105">
        <f t="shared" si="45"/>
        <v>0.16666666666666699</v>
      </c>
      <c r="C2910" s="104">
        <v>22.14</v>
      </c>
      <c r="D2910" s="106"/>
    </row>
    <row r="2911" spans="1:4" x14ac:dyDescent="0.2">
      <c r="A2911" s="106">
        <v>40696</v>
      </c>
      <c r="B2911" s="105">
        <f t="shared" si="45"/>
        <v>0.20833333333333301</v>
      </c>
      <c r="C2911" s="104">
        <v>22.25</v>
      </c>
      <c r="D2911" s="106"/>
    </row>
    <row r="2912" spans="1:4" x14ac:dyDescent="0.2">
      <c r="A2912" s="106">
        <v>40696</v>
      </c>
      <c r="B2912" s="105">
        <f t="shared" si="45"/>
        <v>0.25</v>
      </c>
      <c r="C2912" s="104">
        <v>24.33</v>
      </c>
      <c r="D2912" s="106"/>
    </row>
    <row r="2913" spans="1:4" x14ac:dyDescent="0.2">
      <c r="A2913" s="106">
        <v>40696</v>
      </c>
      <c r="B2913" s="105">
        <f t="shared" si="45"/>
        <v>0.29166666666666702</v>
      </c>
      <c r="C2913" s="104">
        <v>25.18</v>
      </c>
      <c r="D2913" s="106"/>
    </row>
    <row r="2914" spans="1:4" x14ac:dyDescent="0.2">
      <c r="A2914" s="106">
        <v>40696</v>
      </c>
      <c r="B2914" s="105">
        <f t="shared" si="45"/>
        <v>0.33333333333333298</v>
      </c>
      <c r="C2914" s="104">
        <v>27.64</v>
      </c>
      <c r="D2914" s="106"/>
    </row>
    <row r="2915" spans="1:4" x14ac:dyDescent="0.2">
      <c r="A2915" s="106">
        <v>40696</v>
      </c>
      <c r="B2915" s="105">
        <f t="shared" si="45"/>
        <v>0.375</v>
      </c>
      <c r="C2915" s="104">
        <v>26.57</v>
      </c>
      <c r="D2915" s="106"/>
    </row>
    <row r="2916" spans="1:4" x14ac:dyDescent="0.2">
      <c r="A2916" s="106">
        <v>40696</v>
      </c>
      <c r="B2916" s="105">
        <f t="shared" si="45"/>
        <v>0.41666666666666702</v>
      </c>
      <c r="C2916" s="104">
        <v>25.8</v>
      </c>
      <c r="D2916" s="106"/>
    </row>
    <row r="2917" spans="1:4" x14ac:dyDescent="0.2">
      <c r="A2917" s="106">
        <v>40696</v>
      </c>
      <c r="B2917" s="105">
        <f t="shared" si="45"/>
        <v>0.45833333333333298</v>
      </c>
      <c r="C2917" s="104">
        <v>25.91</v>
      </c>
      <c r="D2917" s="106"/>
    </row>
    <row r="2918" spans="1:4" x14ac:dyDescent="0.2">
      <c r="A2918" s="106">
        <v>40696</v>
      </c>
      <c r="B2918" s="105">
        <f t="shared" si="45"/>
        <v>0.5</v>
      </c>
      <c r="C2918" s="104">
        <v>24.02</v>
      </c>
      <c r="D2918" s="106"/>
    </row>
    <row r="2919" spans="1:4" x14ac:dyDescent="0.2">
      <c r="A2919" s="106">
        <v>40696</v>
      </c>
      <c r="B2919" s="105">
        <f t="shared" si="45"/>
        <v>0.54166666666666696</v>
      </c>
      <c r="C2919" s="104">
        <v>24.79</v>
      </c>
      <c r="D2919" s="106"/>
    </row>
    <row r="2920" spans="1:4" x14ac:dyDescent="0.2">
      <c r="A2920" s="106">
        <v>40696</v>
      </c>
      <c r="B2920" s="105">
        <f t="shared" si="45"/>
        <v>0.58333333333333304</v>
      </c>
      <c r="C2920" s="104">
        <v>24.83</v>
      </c>
      <c r="D2920" s="106"/>
    </row>
    <row r="2921" spans="1:4" x14ac:dyDescent="0.2">
      <c r="A2921" s="106">
        <v>40696</v>
      </c>
      <c r="B2921" s="105">
        <f t="shared" si="45"/>
        <v>0.625</v>
      </c>
      <c r="C2921" s="104">
        <v>25.95</v>
      </c>
      <c r="D2921" s="106"/>
    </row>
    <row r="2922" spans="1:4" x14ac:dyDescent="0.2">
      <c r="A2922" s="106">
        <v>40696</v>
      </c>
      <c r="B2922" s="105">
        <f t="shared" si="45"/>
        <v>0.66666666666666696</v>
      </c>
      <c r="C2922" s="104">
        <v>22.98</v>
      </c>
      <c r="D2922" s="106"/>
    </row>
    <row r="2923" spans="1:4" x14ac:dyDescent="0.2">
      <c r="A2923" s="106">
        <v>40696</v>
      </c>
      <c r="B2923" s="105">
        <f t="shared" si="45"/>
        <v>0.70833333333333304</v>
      </c>
      <c r="C2923" s="104">
        <v>25.18</v>
      </c>
      <c r="D2923" s="106"/>
    </row>
    <row r="2924" spans="1:4" x14ac:dyDescent="0.2">
      <c r="A2924" s="106">
        <v>40696</v>
      </c>
      <c r="B2924" s="105">
        <f t="shared" si="45"/>
        <v>0.75</v>
      </c>
      <c r="C2924" s="104">
        <v>28.8</v>
      </c>
      <c r="D2924" s="106"/>
    </row>
    <row r="2925" spans="1:4" x14ac:dyDescent="0.2">
      <c r="A2925" s="106">
        <v>40696</v>
      </c>
      <c r="B2925" s="105">
        <f t="shared" si="45"/>
        <v>0.79166666666666696</v>
      </c>
      <c r="C2925" s="104">
        <v>27.87</v>
      </c>
      <c r="D2925" s="106"/>
    </row>
    <row r="2926" spans="1:4" x14ac:dyDescent="0.2">
      <c r="A2926" s="106">
        <v>40696</v>
      </c>
      <c r="B2926" s="105">
        <f t="shared" si="45"/>
        <v>0.83333333333333304</v>
      </c>
      <c r="C2926" s="104">
        <v>28.68</v>
      </c>
      <c r="D2926" s="106"/>
    </row>
    <row r="2927" spans="1:4" x14ac:dyDescent="0.2">
      <c r="A2927" s="106">
        <v>40696</v>
      </c>
      <c r="B2927" s="105">
        <f t="shared" si="45"/>
        <v>0.875</v>
      </c>
      <c r="C2927" s="104">
        <v>28.72</v>
      </c>
      <c r="D2927" s="106"/>
    </row>
    <row r="2928" spans="1:4" x14ac:dyDescent="0.2">
      <c r="A2928" s="106">
        <v>40696</v>
      </c>
      <c r="B2928" s="105">
        <f t="shared" si="45"/>
        <v>0.91666666666666696</v>
      </c>
      <c r="C2928" s="104">
        <v>29.76</v>
      </c>
      <c r="D2928" s="106"/>
    </row>
    <row r="2929" spans="1:4" x14ac:dyDescent="0.2">
      <c r="A2929" s="106">
        <v>40696</v>
      </c>
      <c r="B2929" s="105">
        <f t="shared" si="45"/>
        <v>0.95833333333333304</v>
      </c>
      <c r="C2929" s="104">
        <v>28.61</v>
      </c>
      <c r="D2929" s="106"/>
    </row>
    <row r="2930" spans="1:4" x14ac:dyDescent="0.2">
      <c r="A2930" s="106">
        <v>40697</v>
      </c>
      <c r="B2930" s="105">
        <f t="shared" si="45"/>
        <v>0</v>
      </c>
      <c r="C2930" s="104">
        <v>30.72</v>
      </c>
      <c r="D2930" s="106"/>
    </row>
    <row r="2931" spans="1:4" x14ac:dyDescent="0.2">
      <c r="A2931" s="106">
        <v>40697</v>
      </c>
      <c r="B2931" s="105">
        <f t="shared" si="45"/>
        <v>4.1666666666666664E-2</v>
      </c>
      <c r="C2931" s="104">
        <v>27.76</v>
      </c>
      <c r="D2931" s="106"/>
    </row>
    <row r="2932" spans="1:4" x14ac:dyDescent="0.2">
      <c r="A2932" s="106">
        <v>40697</v>
      </c>
      <c r="B2932" s="105">
        <f t="shared" si="45"/>
        <v>8.3333333333333329E-2</v>
      </c>
      <c r="C2932" s="104">
        <v>28.57</v>
      </c>
      <c r="D2932" s="106"/>
    </row>
    <row r="2933" spans="1:4" x14ac:dyDescent="0.2">
      <c r="A2933" s="106">
        <v>40697</v>
      </c>
      <c r="B2933" s="105">
        <f t="shared" si="45"/>
        <v>0.125</v>
      </c>
      <c r="C2933" s="104">
        <v>26.6</v>
      </c>
      <c r="D2933" s="106"/>
    </row>
    <row r="2934" spans="1:4" x14ac:dyDescent="0.2">
      <c r="A2934" s="106">
        <v>40697</v>
      </c>
      <c r="B2934" s="105">
        <f t="shared" si="45"/>
        <v>0.16666666666666699</v>
      </c>
      <c r="C2934" s="104">
        <v>27.95</v>
      </c>
      <c r="D2934" s="106"/>
    </row>
    <row r="2935" spans="1:4" x14ac:dyDescent="0.2">
      <c r="A2935" s="106">
        <v>40697</v>
      </c>
      <c r="B2935" s="105">
        <f t="shared" si="45"/>
        <v>0.20833333333333301</v>
      </c>
      <c r="C2935" s="104">
        <v>26.03</v>
      </c>
      <c r="D2935" s="106"/>
    </row>
    <row r="2936" spans="1:4" x14ac:dyDescent="0.2">
      <c r="A2936" s="106">
        <v>40697</v>
      </c>
      <c r="B2936" s="105">
        <f t="shared" si="45"/>
        <v>0.25</v>
      </c>
      <c r="C2936" s="104">
        <v>22.14</v>
      </c>
      <c r="D2936" s="106"/>
    </row>
    <row r="2937" spans="1:4" x14ac:dyDescent="0.2">
      <c r="A2937" s="106">
        <v>40697</v>
      </c>
      <c r="B2937" s="105">
        <f t="shared" si="45"/>
        <v>0.29166666666666702</v>
      </c>
      <c r="C2937" s="104">
        <v>22.37</v>
      </c>
      <c r="D2937" s="106"/>
    </row>
    <row r="2938" spans="1:4" x14ac:dyDescent="0.2">
      <c r="A2938" s="106">
        <v>40697</v>
      </c>
      <c r="B2938" s="105">
        <f t="shared" si="45"/>
        <v>0.33333333333333298</v>
      </c>
      <c r="C2938" s="104">
        <v>21.25</v>
      </c>
      <c r="D2938" s="106"/>
    </row>
    <row r="2939" spans="1:4" x14ac:dyDescent="0.2">
      <c r="A2939" s="106">
        <v>40697</v>
      </c>
      <c r="B2939" s="105">
        <f t="shared" si="45"/>
        <v>0.375</v>
      </c>
      <c r="C2939" s="104">
        <v>24.95</v>
      </c>
      <c r="D2939" s="106"/>
    </row>
    <row r="2940" spans="1:4" x14ac:dyDescent="0.2">
      <c r="A2940" s="106">
        <v>40697</v>
      </c>
      <c r="B2940" s="105">
        <f t="shared" si="45"/>
        <v>0.41666666666666702</v>
      </c>
      <c r="C2940" s="104">
        <v>25.8</v>
      </c>
      <c r="D2940" s="106"/>
    </row>
    <row r="2941" spans="1:4" x14ac:dyDescent="0.2">
      <c r="A2941" s="106">
        <v>40697</v>
      </c>
      <c r="B2941" s="105">
        <f t="shared" si="45"/>
        <v>0.45833333333333298</v>
      </c>
      <c r="C2941" s="104">
        <v>24.14</v>
      </c>
      <c r="D2941" s="106"/>
    </row>
    <row r="2942" spans="1:4" x14ac:dyDescent="0.2">
      <c r="A2942" s="106">
        <v>40697</v>
      </c>
      <c r="B2942" s="105">
        <f t="shared" si="45"/>
        <v>0.5</v>
      </c>
      <c r="C2942" s="104">
        <v>24.76</v>
      </c>
      <c r="D2942" s="106"/>
    </row>
    <row r="2943" spans="1:4" x14ac:dyDescent="0.2">
      <c r="A2943" s="106">
        <v>40697</v>
      </c>
      <c r="B2943" s="105">
        <f t="shared" si="45"/>
        <v>0.54166666666666696</v>
      </c>
      <c r="C2943" s="104">
        <v>23.06</v>
      </c>
      <c r="D2943" s="106"/>
    </row>
    <row r="2944" spans="1:4" x14ac:dyDescent="0.2">
      <c r="A2944" s="106">
        <v>40697</v>
      </c>
      <c r="B2944" s="105">
        <f t="shared" si="45"/>
        <v>0.58333333333333304</v>
      </c>
      <c r="C2944" s="104">
        <v>21.14</v>
      </c>
      <c r="D2944" s="106"/>
    </row>
    <row r="2945" spans="1:4" x14ac:dyDescent="0.2">
      <c r="A2945" s="106">
        <v>40697</v>
      </c>
      <c r="B2945" s="105">
        <f t="shared" si="45"/>
        <v>0.625</v>
      </c>
      <c r="C2945" s="104">
        <v>19.399999999999999</v>
      </c>
      <c r="D2945" s="106"/>
    </row>
    <row r="2946" spans="1:4" x14ac:dyDescent="0.2">
      <c r="A2946" s="106">
        <v>40697</v>
      </c>
      <c r="B2946" s="105">
        <f t="shared" si="45"/>
        <v>0.66666666666666696</v>
      </c>
      <c r="C2946" s="104">
        <v>19.559999999999999</v>
      </c>
      <c r="D2946" s="106"/>
    </row>
    <row r="2947" spans="1:4" x14ac:dyDescent="0.2">
      <c r="A2947" s="106">
        <v>40697</v>
      </c>
      <c r="B2947" s="105">
        <f t="shared" si="45"/>
        <v>0.70833333333333304</v>
      </c>
      <c r="C2947" s="104">
        <v>16.670000000000002</v>
      </c>
      <c r="D2947" s="106"/>
    </row>
    <row r="2948" spans="1:4" x14ac:dyDescent="0.2">
      <c r="A2948" s="106">
        <v>40697</v>
      </c>
      <c r="B2948" s="105">
        <f t="shared" si="45"/>
        <v>0.75</v>
      </c>
      <c r="C2948" s="104">
        <v>19.48</v>
      </c>
      <c r="D2948" s="106"/>
    </row>
    <row r="2949" spans="1:4" x14ac:dyDescent="0.2">
      <c r="A2949" s="106">
        <v>40697</v>
      </c>
      <c r="B2949" s="105">
        <f t="shared" si="45"/>
        <v>0.79166666666666696</v>
      </c>
      <c r="C2949" s="104">
        <v>20.37</v>
      </c>
      <c r="D2949" s="106"/>
    </row>
    <row r="2950" spans="1:4" x14ac:dyDescent="0.2">
      <c r="A2950" s="106">
        <v>40697</v>
      </c>
      <c r="B2950" s="105">
        <f t="shared" si="45"/>
        <v>0.83333333333333304</v>
      </c>
      <c r="C2950" s="104">
        <v>19.48</v>
      </c>
      <c r="D2950" s="106"/>
    </row>
    <row r="2951" spans="1:4" x14ac:dyDescent="0.2">
      <c r="A2951" s="106">
        <v>40697</v>
      </c>
      <c r="B2951" s="105">
        <f t="shared" si="45"/>
        <v>0.875</v>
      </c>
      <c r="C2951" s="104">
        <v>18.71</v>
      </c>
      <c r="D2951" s="106"/>
    </row>
    <row r="2952" spans="1:4" x14ac:dyDescent="0.2">
      <c r="A2952" s="106">
        <v>40697</v>
      </c>
      <c r="B2952" s="105">
        <f t="shared" si="45"/>
        <v>0.91666666666666696</v>
      </c>
      <c r="C2952" s="104">
        <v>17.52</v>
      </c>
      <c r="D2952" s="106"/>
    </row>
    <row r="2953" spans="1:4" x14ac:dyDescent="0.2">
      <c r="A2953" s="106">
        <v>40697</v>
      </c>
      <c r="B2953" s="105">
        <f t="shared" si="45"/>
        <v>0.95833333333333304</v>
      </c>
      <c r="C2953" s="104">
        <v>17.670000000000002</v>
      </c>
      <c r="D2953" s="106"/>
    </row>
    <row r="2954" spans="1:4" x14ac:dyDescent="0.2">
      <c r="A2954" s="106">
        <v>40698</v>
      </c>
      <c r="B2954" s="105">
        <f t="shared" si="45"/>
        <v>0</v>
      </c>
      <c r="C2954" s="104">
        <v>20.440000000000001</v>
      </c>
      <c r="D2954" s="106"/>
    </row>
    <row r="2955" spans="1:4" x14ac:dyDescent="0.2">
      <c r="A2955" s="106">
        <v>40698</v>
      </c>
      <c r="B2955" s="105">
        <f t="shared" si="45"/>
        <v>4.1666666666666664E-2</v>
      </c>
      <c r="C2955" s="104">
        <v>20.41</v>
      </c>
      <c r="D2955" s="106"/>
    </row>
    <row r="2956" spans="1:4" x14ac:dyDescent="0.2">
      <c r="A2956" s="106">
        <v>40698</v>
      </c>
      <c r="B2956" s="105">
        <f t="shared" si="45"/>
        <v>8.3333333333333329E-2</v>
      </c>
      <c r="C2956" s="104">
        <v>21.21</v>
      </c>
      <c r="D2956" s="106"/>
    </row>
    <row r="2957" spans="1:4" x14ac:dyDescent="0.2">
      <c r="A2957" s="106">
        <v>40698</v>
      </c>
      <c r="B2957" s="105">
        <f t="shared" si="45"/>
        <v>0.125</v>
      </c>
      <c r="C2957" s="104">
        <v>20.41</v>
      </c>
      <c r="D2957" s="106"/>
    </row>
    <row r="2958" spans="1:4" x14ac:dyDescent="0.2">
      <c r="A2958" s="106">
        <v>40698</v>
      </c>
      <c r="B2958" s="105">
        <f t="shared" si="45"/>
        <v>0.16666666666666699</v>
      </c>
      <c r="C2958" s="104">
        <v>20.29</v>
      </c>
      <c r="D2958" s="106"/>
    </row>
    <row r="2959" spans="1:4" x14ac:dyDescent="0.2">
      <c r="A2959" s="106">
        <v>40698</v>
      </c>
      <c r="B2959" s="105">
        <f t="shared" si="45"/>
        <v>0.20833333333333301</v>
      </c>
      <c r="C2959" s="104">
        <v>20.329999999999998</v>
      </c>
      <c r="D2959" s="106"/>
    </row>
    <row r="2960" spans="1:4" x14ac:dyDescent="0.2">
      <c r="A2960" s="106">
        <v>40698</v>
      </c>
      <c r="B2960" s="105">
        <f t="shared" si="45"/>
        <v>0.25</v>
      </c>
      <c r="C2960" s="104">
        <v>21.41</v>
      </c>
      <c r="D2960" s="106"/>
    </row>
    <row r="2961" spans="1:4" x14ac:dyDescent="0.2">
      <c r="A2961" s="106">
        <v>40698</v>
      </c>
      <c r="B2961" s="105">
        <f t="shared" si="45"/>
        <v>0.29166666666666702</v>
      </c>
      <c r="C2961" s="104">
        <v>20.52</v>
      </c>
      <c r="D2961" s="106"/>
    </row>
    <row r="2962" spans="1:4" x14ac:dyDescent="0.2">
      <c r="A2962" s="106">
        <v>40698</v>
      </c>
      <c r="B2962" s="105">
        <f t="shared" si="45"/>
        <v>0.33333333333333298</v>
      </c>
      <c r="C2962" s="104">
        <v>21.29</v>
      </c>
      <c r="D2962" s="106"/>
    </row>
    <row r="2963" spans="1:4" x14ac:dyDescent="0.2">
      <c r="A2963" s="106">
        <v>40698</v>
      </c>
      <c r="B2963" s="105">
        <f t="shared" si="45"/>
        <v>0.375</v>
      </c>
      <c r="C2963" s="104">
        <v>19.440000000000001</v>
      </c>
      <c r="D2963" s="106"/>
    </row>
    <row r="2964" spans="1:4" x14ac:dyDescent="0.2">
      <c r="A2964" s="106">
        <v>40698</v>
      </c>
      <c r="B2964" s="105">
        <f t="shared" si="45"/>
        <v>0.41666666666666702</v>
      </c>
      <c r="C2964" s="104">
        <v>19.48</v>
      </c>
      <c r="D2964" s="106"/>
    </row>
    <row r="2965" spans="1:4" x14ac:dyDescent="0.2">
      <c r="A2965" s="106">
        <v>40698</v>
      </c>
      <c r="B2965" s="105">
        <f t="shared" si="45"/>
        <v>0.45833333333333298</v>
      </c>
      <c r="C2965" s="104">
        <v>17.399999999999999</v>
      </c>
      <c r="D2965" s="106"/>
    </row>
    <row r="2966" spans="1:4" x14ac:dyDescent="0.2">
      <c r="A2966" s="106">
        <v>40698</v>
      </c>
      <c r="B2966" s="105">
        <f t="shared" si="45"/>
        <v>0.5</v>
      </c>
      <c r="C2966" s="104">
        <v>17.399999999999999</v>
      </c>
      <c r="D2966" s="106"/>
    </row>
    <row r="2967" spans="1:4" x14ac:dyDescent="0.2">
      <c r="A2967" s="106">
        <v>40698</v>
      </c>
      <c r="B2967" s="105">
        <f t="shared" si="45"/>
        <v>0.54166666666666696</v>
      </c>
      <c r="C2967" s="104">
        <v>10.050000000000001</v>
      </c>
      <c r="D2967" s="106"/>
    </row>
    <row r="2968" spans="1:4" x14ac:dyDescent="0.2">
      <c r="A2968" s="106">
        <v>40698</v>
      </c>
      <c r="B2968" s="105">
        <f t="shared" si="45"/>
        <v>0.58333333333333304</v>
      </c>
      <c r="C2968" s="104">
        <v>8.24</v>
      </c>
      <c r="D2968" s="106"/>
    </row>
    <row r="2969" spans="1:4" x14ac:dyDescent="0.2">
      <c r="A2969" s="106">
        <v>40698</v>
      </c>
      <c r="B2969" s="105">
        <f t="shared" si="45"/>
        <v>0.625</v>
      </c>
      <c r="C2969" s="104">
        <v>8.1999999999999993</v>
      </c>
      <c r="D2969" s="106"/>
    </row>
    <row r="2970" spans="1:4" x14ac:dyDescent="0.2">
      <c r="A2970" s="106">
        <v>40698</v>
      </c>
      <c r="B2970" s="105">
        <f t="shared" si="45"/>
        <v>0.66666666666666696</v>
      </c>
      <c r="C2970" s="104">
        <v>6.39</v>
      </c>
      <c r="D2970" s="106"/>
    </row>
    <row r="2971" spans="1:4" x14ac:dyDescent="0.2">
      <c r="A2971" s="106">
        <v>40698</v>
      </c>
      <c r="B2971" s="105">
        <f t="shared" ref="B2971:B3034" si="46">B2947</f>
        <v>0.70833333333333304</v>
      </c>
      <c r="C2971" s="104">
        <v>9.1999999999999993</v>
      </c>
      <c r="D2971" s="106"/>
    </row>
    <row r="2972" spans="1:4" x14ac:dyDescent="0.2">
      <c r="A2972" s="106">
        <v>40698</v>
      </c>
      <c r="B2972" s="105">
        <f t="shared" si="46"/>
        <v>0.75</v>
      </c>
      <c r="C2972" s="104">
        <v>8.2799999999999994</v>
      </c>
      <c r="D2972" s="106"/>
    </row>
    <row r="2973" spans="1:4" x14ac:dyDescent="0.2">
      <c r="A2973" s="106">
        <v>40698</v>
      </c>
      <c r="B2973" s="105">
        <f t="shared" si="46"/>
        <v>0.79166666666666696</v>
      </c>
      <c r="C2973" s="104">
        <v>9.24</v>
      </c>
      <c r="D2973" s="106"/>
    </row>
    <row r="2974" spans="1:4" x14ac:dyDescent="0.2">
      <c r="A2974" s="106">
        <v>40698</v>
      </c>
      <c r="B2974" s="105">
        <f t="shared" si="46"/>
        <v>0.83333333333333304</v>
      </c>
      <c r="C2974" s="104">
        <v>9.2799999999999994</v>
      </c>
      <c r="D2974" s="106"/>
    </row>
    <row r="2975" spans="1:4" x14ac:dyDescent="0.2">
      <c r="A2975" s="106">
        <v>40698</v>
      </c>
      <c r="B2975" s="105">
        <f t="shared" si="46"/>
        <v>0.875</v>
      </c>
      <c r="C2975" s="104">
        <v>7.39</v>
      </c>
      <c r="D2975" s="106"/>
    </row>
    <row r="2976" spans="1:4" x14ac:dyDescent="0.2">
      <c r="A2976" s="106">
        <v>40698</v>
      </c>
      <c r="B2976" s="105">
        <f t="shared" si="46"/>
        <v>0.91666666666666696</v>
      </c>
      <c r="C2976" s="104">
        <v>6.47</v>
      </c>
      <c r="D2976" s="106"/>
    </row>
    <row r="2977" spans="1:4" x14ac:dyDescent="0.2">
      <c r="A2977" s="106">
        <v>40698</v>
      </c>
      <c r="B2977" s="105">
        <f t="shared" si="46"/>
        <v>0.95833333333333304</v>
      </c>
      <c r="C2977" s="104">
        <v>6.51</v>
      </c>
      <c r="D2977" s="106"/>
    </row>
    <row r="2978" spans="1:4" x14ac:dyDescent="0.2">
      <c r="A2978" s="106">
        <v>40699</v>
      </c>
      <c r="B2978" s="105">
        <f t="shared" si="46"/>
        <v>0</v>
      </c>
      <c r="C2978" s="104">
        <v>5.62</v>
      </c>
      <c r="D2978" s="106"/>
    </row>
    <row r="2979" spans="1:4" x14ac:dyDescent="0.2">
      <c r="A2979" s="106">
        <v>40699</v>
      </c>
      <c r="B2979" s="105">
        <f t="shared" si="46"/>
        <v>4.1666666666666664E-2</v>
      </c>
      <c r="C2979" s="104">
        <v>7.51</v>
      </c>
      <c r="D2979" s="106"/>
    </row>
    <row r="2980" spans="1:4" x14ac:dyDescent="0.2">
      <c r="A2980" s="106">
        <v>40699</v>
      </c>
      <c r="B2980" s="105">
        <f t="shared" si="46"/>
        <v>8.3333333333333329E-2</v>
      </c>
      <c r="C2980" s="104">
        <v>6.54</v>
      </c>
      <c r="D2980" s="106"/>
    </row>
    <row r="2981" spans="1:4" x14ac:dyDescent="0.2">
      <c r="A2981" s="106">
        <v>40699</v>
      </c>
      <c r="B2981" s="105">
        <f t="shared" si="46"/>
        <v>0.125</v>
      </c>
      <c r="C2981" s="104">
        <v>5.62</v>
      </c>
      <c r="D2981" s="106"/>
    </row>
    <row r="2982" spans="1:4" x14ac:dyDescent="0.2">
      <c r="A2982" s="106">
        <v>40699</v>
      </c>
      <c r="B2982" s="105">
        <f t="shared" si="46"/>
        <v>0.16666666666666699</v>
      </c>
      <c r="C2982" s="104">
        <v>6.54</v>
      </c>
      <c r="D2982" s="106"/>
    </row>
    <row r="2983" spans="1:4" x14ac:dyDescent="0.2">
      <c r="A2983" s="106">
        <v>40699</v>
      </c>
      <c r="B2983" s="105">
        <f t="shared" si="46"/>
        <v>0.20833333333333301</v>
      </c>
      <c r="C2983" s="104">
        <v>5.62</v>
      </c>
      <c r="D2983" s="106"/>
    </row>
    <row r="2984" spans="1:4" x14ac:dyDescent="0.2">
      <c r="A2984" s="106">
        <v>40699</v>
      </c>
      <c r="B2984" s="105">
        <f t="shared" si="46"/>
        <v>0.25</v>
      </c>
      <c r="C2984" s="104">
        <v>6.58</v>
      </c>
      <c r="D2984" s="106"/>
    </row>
    <row r="2985" spans="1:4" x14ac:dyDescent="0.2">
      <c r="A2985" s="106">
        <v>40699</v>
      </c>
      <c r="B2985" s="105">
        <f t="shared" si="46"/>
        <v>0.29166666666666702</v>
      </c>
      <c r="C2985" s="104">
        <v>6.58</v>
      </c>
      <c r="D2985" s="106"/>
    </row>
    <row r="2986" spans="1:4" x14ac:dyDescent="0.2">
      <c r="A2986" s="106">
        <v>40699</v>
      </c>
      <c r="B2986" s="105">
        <f t="shared" si="46"/>
        <v>0.33333333333333298</v>
      </c>
      <c r="C2986" s="104">
        <v>6.54</v>
      </c>
      <c r="D2986" s="106"/>
    </row>
    <row r="2987" spans="1:4" x14ac:dyDescent="0.2">
      <c r="A2987" s="106">
        <v>40699</v>
      </c>
      <c r="B2987" s="105">
        <f t="shared" si="46"/>
        <v>0.375</v>
      </c>
      <c r="C2987" s="104">
        <v>6.54</v>
      </c>
      <c r="D2987" s="106"/>
    </row>
    <row r="2988" spans="1:4" x14ac:dyDescent="0.2">
      <c r="A2988" s="106">
        <v>40699</v>
      </c>
      <c r="B2988" s="105">
        <f t="shared" si="46"/>
        <v>0.41666666666666702</v>
      </c>
      <c r="C2988" s="104">
        <v>5.62</v>
      </c>
      <c r="D2988" s="106"/>
    </row>
    <row r="2989" spans="1:4" x14ac:dyDescent="0.2">
      <c r="A2989" s="106">
        <v>40699</v>
      </c>
      <c r="B2989" s="105">
        <f t="shared" si="46"/>
        <v>0.45833333333333298</v>
      </c>
      <c r="C2989" s="104">
        <v>8.32</v>
      </c>
      <c r="D2989" s="106"/>
    </row>
    <row r="2990" spans="1:4" x14ac:dyDescent="0.2">
      <c r="A2990" s="106">
        <v>40699</v>
      </c>
      <c r="B2990" s="105">
        <f t="shared" si="46"/>
        <v>0.5</v>
      </c>
      <c r="C2990" s="104">
        <v>5.51</v>
      </c>
      <c r="D2990" s="106"/>
    </row>
    <row r="2991" spans="1:4" x14ac:dyDescent="0.2">
      <c r="A2991" s="106">
        <v>40699</v>
      </c>
      <c r="B2991" s="105">
        <f t="shared" si="46"/>
        <v>0.54166666666666696</v>
      </c>
      <c r="C2991" s="104">
        <v>5.51</v>
      </c>
      <c r="D2991" s="106"/>
    </row>
    <row r="2992" spans="1:4" x14ac:dyDescent="0.2">
      <c r="A2992" s="106">
        <v>40699</v>
      </c>
      <c r="B2992" s="105">
        <f t="shared" si="46"/>
        <v>0.58333333333333304</v>
      </c>
      <c r="C2992" s="104">
        <v>4.58</v>
      </c>
      <c r="D2992" s="106"/>
    </row>
    <row r="2993" spans="1:4" x14ac:dyDescent="0.2">
      <c r="A2993" s="106">
        <v>40699</v>
      </c>
      <c r="B2993" s="105">
        <f t="shared" si="46"/>
        <v>0.625</v>
      </c>
      <c r="C2993" s="104">
        <v>4.54</v>
      </c>
      <c r="D2993" s="106"/>
    </row>
    <row r="2994" spans="1:4" x14ac:dyDescent="0.2">
      <c r="A2994" s="106">
        <v>40699</v>
      </c>
      <c r="B2994" s="105">
        <f t="shared" si="46"/>
        <v>0.66666666666666696</v>
      </c>
      <c r="C2994" s="104">
        <v>4.62</v>
      </c>
      <c r="D2994" s="106"/>
    </row>
    <row r="2995" spans="1:4" x14ac:dyDescent="0.2">
      <c r="A2995" s="106">
        <v>40699</v>
      </c>
      <c r="B2995" s="105">
        <f t="shared" si="46"/>
        <v>0.70833333333333304</v>
      </c>
      <c r="C2995" s="104">
        <v>4.62</v>
      </c>
      <c r="D2995" s="106"/>
    </row>
    <row r="2996" spans="1:4" x14ac:dyDescent="0.2">
      <c r="A2996" s="106">
        <v>40699</v>
      </c>
      <c r="B2996" s="105">
        <f t="shared" si="46"/>
        <v>0.75</v>
      </c>
      <c r="C2996" s="104">
        <v>4.66</v>
      </c>
      <c r="D2996" s="106"/>
    </row>
    <row r="2997" spans="1:4" x14ac:dyDescent="0.2">
      <c r="A2997" s="106">
        <v>40699</v>
      </c>
      <c r="B2997" s="105">
        <f t="shared" si="46"/>
        <v>0.79166666666666696</v>
      </c>
      <c r="C2997" s="104">
        <v>4.66</v>
      </c>
      <c r="D2997" s="106"/>
    </row>
    <row r="2998" spans="1:4" x14ac:dyDescent="0.2">
      <c r="A2998" s="106">
        <v>40699</v>
      </c>
      <c r="B2998" s="105">
        <f t="shared" si="46"/>
        <v>0.83333333333333304</v>
      </c>
      <c r="C2998" s="104">
        <v>4.66</v>
      </c>
      <c r="D2998" s="106"/>
    </row>
    <row r="2999" spans="1:4" x14ac:dyDescent="0.2">
      <c r="A2999" s="106">
        <v>40699</v>
      </c>
      <c r="B2999" s="105">
        <f t="shared" si="46"/>
        <v>0.875</v>
      </c>
      <c r="C2999" s="104">
        <v>5.62</v>
      </c>
      <c r="D2999" s="106"/>
    </row>
    <row r="3000" spans="1:4" x14ac:dyDescent="0.2">
      <c r="A3000" s="106">
        <v>40699</v>
      </c>
      <c r="B3000" s="105">
        <f t="shared" si="46"/>
        <v>0.91666666666666696</v>
      </c>
      <c r="C3000" s="104">
        <v>4.7</v>
      </c>
      <c r="D3000" s="106"/>
    </row>
    <row r="3001" spans="1:4" x14ac:dyDescent="0.2">
      <c r="A3001" s="106">
        <v>40699</v>
      </c>
      <c r="B3001" s="105">
        <f t="shared" si="46"/>
        <v>0.95833333333333304</v>
      </c>
      <c r="C3001" s="104">
        <v>4.7</v>
      </c>
      <c r="D3001" s="106"/>
    </row>
    <row r="3002" spans="1:4" x14ac:dyDescent="0.2">
      <c r="A3002" s="106">
        <v>40700</v>
      </c>
      <c r="B3002" s="105">
        <f t="shared" si="46"/>
        <v>0</v>
      </c>
      <c r="C3002" s="104">
        <v>4.7</v>
      </c>
      <c r="D3002" s="106"/>
    </row>
    <row r="3003" spans="1:4" x14ac:dyDescent="0.2">
      <c r="A3003" s="106">
        <v>40700</v>
      </c>
      <c r="B3003" s="105">
        <f t="shared" si="46"/>
        <v>4.1666666666666664E-2</v>
      </c>
      <c r="C3003" s="104">
        <v>4.7</v>
      </c>
      <c r="D3003" s="106"/>
    </row>
    <row r="3004" spans="1:4" x14ac:dyDescent="0.2">
      <c r="A3004" s="106">
        <v>40700</v>
      </c>
      <c r="B3004" s="105">
        <f t="shared" si="46"/>
        <v>8.3333333333333329E-2</v>
      </c>
      <c r="C3004" s="104">
        <v>5.7</v>
      </c>
      <c r="D3004" s="106"/>
    </row>
    <row r="3005" spans="1:4" x14ac:dyDescent="0.2">
      <c r="A3005" s="106">
        <v>40700</v>
      </c>
      <c r="B3005" s="105">
        <f t="shared" si="46"/>
        <v>0.125</v>
      </c>
      <c r="C3005" s="104">
        <v>5.7</v>
      </c>
      <c r="D3005" s="106"/>
    </row>
    <row r="3006" spans="1:4" x14ac:dyDescent="0.2">
      <c r="A3006" s="106">
        <v>40700</v>
      </c>
      <c r="B3006" s="105">
        <f t="shared" si="46"/>
        <v>0.16666666666666699</v>
      </c>
      <c r="C3006" s="104">
        <v>4.74</v>
      </c>
      <c r="D3006" s="106"/>
    </row>
    <row r="3007" spans="1:4" x14ac:dyDescent="0.2">
      <c r="A3007" s="106">
        <v>40700</v>
      </c>
      <c r="B3007" s="105">
        <f t="shared" si="46"/>
        <v>0.20833333333333301</v>
      </c>
      <c r="C3007" s="104">
        <v>5.66</v>
      </c>
      <c r="D3007" s="106"/>
    </row>
    <row r="3008" spans="1:4" x14ac:dyDescent="0.2">
      <c r="A3008" s="106">
        <v>40700</v>
      </c>
      <c r="B3008" s="105">
        <f t="shared" si="46"/>
        <v>0.25</v>
      </c>
      <c r="C3008" s="104">
        <v>4.74</v>
      </c>
      <c r="D3008" s="106"/>
    </row>
    <row r="3009" spans="1:4" x14ac:dyDescent="0.2">
      <c r="A3009" s="106">
        <v>40700</v>
      </c>
      <c r="B3009" s="105">
        <f t="shared" si="46"/>
        <v>0.29166666666666702</v>
      </c>
      <c r="C3009" s="104">
        <v>4.74</v>
      </c>
      <c r="D3009" s="106"/>
    </row>
    <row r="3010" spans="1:4" x14ac:dyDescent="0.2">
      <c r="A3010" s="106">
        <v>40700</v>
      </c>
      <c r="B3010" s="105">
        <f t="shared" si="46"/>
        <v>0.33333333333333298</v>
      </c>
      <c r="C3010" s="104">
        <v>4.7</v>
      </c>
      <c r="D3010" s="106"/>
    </row>
    <row r="3011" spans="1:4" x14ac:dyDescent="0.2">
      <c r="A3011" s="106">
        <v>40700</v>
      </c>
      <c r="B3011" s="105">
        <f t="shared" si="46"/>
        <v>0.375</v>
      </c>
      <c r="C3011" s="104">
        <v>4.7</v>
      </c>
      <c r="D3011" s="106"/>
    </row>
    <row r="3012" spans="1:4" x14ac:dyDescent="0.2">
      <c r="A3012" s="106">
        <v>40700</v>
      </c>
      <c r="B3012" s="105">
        <f t="shared" si="46"/>
        <v>0.41666666666666702</v>
      </c>
      <c r="C3012" s="104">
        <v>4.66</v>
      </c>
      <c r="D3012" s="106"/>
    </row>
    <row r="3013" spans="1:4" x14ac:dyDescent="0.2">
      <c r="A3013" s="106">
        <v>40700</v>
      </c>
      <c r="B3013" s="105">
        <f t="shared" si="46"/>
        <v>0.45833333333333298</v>
      </c>
      <c r="C3013" s="104">
        <v>4.66</v>
      </c>
      <c r="D3013" s="106"/>
    </row>
    <row r="3014" spans="1:4" x14ac:dyDescent="0.2">
      <c r="A3014" s="106">
        <v>40700</v>
      </c>
      <c r="B3014" s="105">
        <f t="shared" si="46"/>
        <v>0.5</v>
      </c>
      <c r="C3014" s="104">
        <v>5.58</v>
      </c>
      <c r="D3014" s="106"/>
    </row>
    <row r="3015" spans="1:4" x14ac:dyDescent="0.2">
      <c r="A3015" s="106">
        <v>40700</v>
      </c>
      <c r="B3015" s="105">
        <f t="shared" si="46"/>
        <v>0.54166666666666696</v>
      </c>
      <c r="C3015" s="104">
        <v>4.62</v>
      </c>
      <c r="D3015" s="106"/>
    </row>
    <row r="3016" spans="1:4" x14ac:dyDescent="0.2">
      <c r="A3016" s="106">
        <v>40700</v>
      </c>
      <c r="B3016" s="105">
        <f t="shared" si="46"/>
        <v>0.58333333333333304</v>
      </c>
      <c r="C3016" s="104">
        <v>5.54</v>
      </c>
      <c r="D3016" s="106"/>
    </row>
    <row r="3017" spans="1:4" x14ac:dyDescent="0.2">
      <c r="A3017" s="106">
        <v>40700</v>
      </c>
      <c r="B3017" s="105">
        <f t="shared" si="46"/>
        <v>0.625</v>
      </c>
      <c r="C3017" s="104">
        <v>4.62</v>
      </c>
      <c r="D3017" s="106"/>
    </row>
    <row r="3018" spans="1:4" x14ac:dyDescent="0.2">
      <c r="A3018" s="106">
        <v>40700</v>
      </c>
      <c r="B3018" s="105">
        <f t="shared" si="46"/>
        <v>0.66666666666666696</v>
      </c>
      <c r="C3018" s="104">
        <v>5.58</v>
      </c>
      <c r="D3018" s="106"/>
    </row>
    <row r="3019" spans="1:4" x14ac:dyDescent="0.2">
      <c r="A3019" s="106">
        <v>40700</v>
      </c>
      <c r="B3019" s="105">
        <f t="shared" si="46"/>
        <v>0.70833333333333304</v>
      </c>
      <c r="C3019" s="104">
        <v>4.62</v>
      </c>
      <c r="D3019" s="106"/>
    </row>
    <row r="3020" spans="1:4" x14ac:dyDescent="0.2">
      <c r="A3020" s="106">
        <v>40700</v>
      </c>
      <c r="B3020" s="105">
        <f t="shared" si="46"/>
        <v>0.75</v>
      </c>
      <c r="C3020" s="104">
        <v>4.66</v>
      </c>
      <c r="D3020" s="106"/>
    </row>
    <row r="3021" spans="1:4" x14ac:dyDescent="0.2">
      <c r="A3021" s="106">
        <v>40700</v>
      </c>
      <c r="B3021" s="105">
        <f t="shared" si="46"/>
        <v>0.79166666666666696</v>
      </c>
      <c r="C3021" s="104">
        <v>5.58</v>
      </c>
      <c r="D3021" s="106"/>
    </row>
    <row r="3022" spans="1:4" x14ac:dyDescent="0.2">
      <c r="A3022" s="106">
        <v>40700</v>
      </c>
      <c r="B3022" s="105">
        <f t="shared" si="46"/>
        <v>0.83333333333333304</v>
      </c>
      <c r="C3022" s="104">
        <v>4.62</v>
      </c>
      <c r="D3022" s="106"/>
    </row>
    <row r="3023" spans="1:4" x14ac:dyDescent="0.2">
      <c r="A3023" s="106">
        <v>40700</v>
      </c>
      <c r="B3023" s="105">
        <f t="shared" si="46"/>
        <v>0.875</v>
      </c>
      <c r="C3023" s="104">
        <v>4.66</v>
      </c>
      <c r="D3023" s="106"/>
    </row>
    <row r="3024" spans="1:4" x14ac:dyDescent="0.2">
      <c r="A3024" s="106">
        <v>40700</v>
      </c>
      <c r="B3024" s="105">
        <f t="shared" si="46"/>
        <v>0.91666666666666696</v>
      </c>
      <c r="C3024" s="104">
        <v>4.66</v>
      </c>
      <c r="D3024" s="106"/>
    </row>
    <row r="3025" spans="1:4" x14ac:dyDescent="0.2">
      <c r="A3025" s="106">
        <v>40700</v>
      </c>
      <c r="B3025" s="105">
        <f t="shared" si="46"/>
        <v>0.95833333333333304</v>
      </c>
      <c r="C3025" s="104">
        <v>4.7</v>
      </c>
      <c r="D3025" s="106"/>
    </row>
    <row r="3026" spans="1:4" x14ac:dyDescent="0.2">
      <c r="A3026" s="106">
        <v>40701</v>
      </c>
      <c r="B3026" s="105">
        <f t="shared" si="46"/>
        <v>0</v>
      </c>
      <c r="C3026" s="104">
        <v>4.62</v>
      </c>
      <c r="D3026" s="106"/>
    </row>
    <row r="3027" spans="1:4" x14ac:dyDescent="0.2">
      <c r="A3027" s="106">
        <v>40701</v>
      </c>
      <c r="B3027" s="105">
        <f t="shared" si="46"/>
        <v>4.1666666666666664E-2</v>
      </c>
      <c r="C3027" s="104">
        <v>5.58</v>
      </c>
      <c r="D3027" s="106"/>
    </row>
    <row r="3028" spans="1:4" x14ac:dyDescent="0.2">
      <c r="A3028" s="106">
        <v>40701</v>
      </c>
      <c r="B3028" s="105">
        <f t="shared" si="46"/>
        <v>8.3333333333333329E-2</v>
      </c>
      <c r="C3028" s="104">
        <v>4.66</v>
      </c>
      <c r="D3028" s="106"/>
    </row>
    <row r="3029" spans="1:4" x14ac:dyDescent="0.2">
      <c r="A3029" s="106">
        <v>40701</v>
      </c>
      <c r="B3029" s="105">
        <f t="shared" si="46"/>
        <v>0.125</v>
      </c>
      <c r="C3029" s="104">
        <v>4.66</v>
      </c>
      <c r="D3029" s="106"/>
    </row>
    <row r="3030" spans="1:4" x14ac:dyDescent="0.2">
      <c r="A3030" s="106">
        <v>40701</v>
      </c>
      <c r="B3030" s="105">
        <f t="shared" si="46"/>
        <v>0.16666666666666699</v>
      </c>
      <c r="C3030" s="104">
        <v>4.7</v>
      </c>
      <c r="D3030" s="106"/>
    </row>
    <row r="3031" spans="1:4" x14ac:dyDescent="0.2">
      <c r="A3031" s="106">
        <v>40701</v>
      </c>
      <c r="B3031" s="105">
        <f t="shared" si="46"/>
        <v>0.20833333333333301</v>
      </c>
      <c r="C3031" s="104">
        <v>5.58</v>
      </c>
      <c r="D3031" s="106"/>
    </row>
    <row r="3032" spans="1:4" x14ac:dyDescent="0.2">
      <c r="A3032" s="106">
        <v>40701</v>
      </c>
      <c r="B3032" s="105">
        <f t="shared" si="46"/>
        <v>0.25</v>
      </c>
      <c r="C3032" s="104">
        <v>4.62</v>
      </c>
      <c r="D3032" s="106"/>
    </row>
    <row r="3033" spans="1:4" x14ac:dyDescent="0.2">
      <c r="A3033" s="106">
        <v>40701</v>
      </c>
      <c r="B3033" s="105">
        <f t="shared" si="46"/>
        <v>0.29166666666666702</v>
      </c>
      <c r="C3033" s="104">
        <v>4.62</v>
      </c>
      <c r="D3033" s="106"/>
    </row>
    <row r="3034" spans="1:4" x14ac:dyDescent="0.2">
      <c r="A3034" s="106">
        <v>40701</v>
      </c>
      <c r="B3034" s="105">
        <f t="shared" si="46"/>
        <v>0.33333333333333298</v>
      </c>
      <c r="C3034" s="104">
        <v>6.58</v>
      </c>
      <c r="D3034" s="106"/>
    </row>
    <row r="3035" spans="1:4" x14ac:dyDescent="0.2">
      <c r="A3035" s="106">
        <v>40701</v>
      </c>
      <c r="B3035" s="105">
        <f t="shared" ref="B3035:B3098" si="47">B3011</f>
        <v>0.375</v>
      </c>
      <c r="C3035" s="104">
        <v>5.58</v>
      </c>
      <c r="D3035" s="106"/>
    </row>
    <row r="3036" spans="1:4" x14ac:dyDescent="0.2">
      <c r="A3036" s="106">
        <v>40701</v>
      </c>
      <c r="B3036" s="105">
        <f t="shared" si="47"/>
        <v>0.41666666666666702</v>
      </c>
      <c r="C3036" s="104">
        <v>3.7</v>
      </c>
      <c r="D3036" s="106"/>
    </row>
    <row r="3037" spans="1:4" x14ac:dyDescent="0.2">
      <c r="A3037" s="106">
        <v>40701</v>
      </c>
      <c r="B3037" s="105">
        <f t="shared" si="47"/>
        <v>0.45833333333333298</v>
      </c>
      <c r="C3037" s="104">
        <v>4.62</v>
      </c>
      <c r="D3037" s="106"/>
    </row>
    <row r="3038" spans="1:4" x14ac:dyDescent="0.2">
      <c r="A3038" s="106">
        <v>40701</v>
      </c>
      <c r="B3038" s="105">
        <f t="shared" si="47"/>
        <v>0.5</v>
      </c>
      <c r="C3038" s="104">
        <v>4.62</v>
      </c>
      <c r="D3038" s="106"/>
    </row>
    <row r="3039" spans="1:4" x14ac:dyDescent="0.2">
      <c r="A3039" s="106">
        <v>40701</v>
      </c>
      <c r="B3039" s="105">
        <f t="shared" si="47"/>
        <v>0.54166666666666696</v>
      </c>
      <c r="C3039" s="104">
        <v>3.7</v>
      </c>
      <c r="D3039" s="106"/>
    </row>
    <row r="3040" spans="1:4" x14ac:dyDescent="0.2">
      <c r="A3040" s="106">
        <v>40701</v>
      </c>
      <c r="B3040" s="105">
        <f t="shared" si="47"/>
        <v>0.58333333333333304</v>
      </c>
      <c r="C3040" s="104">
        <v>4.62</v>
      </c>
      <c r="D3040" s="106"/>
    </row>
    <row r="3041" spans="1:4" x14ac:dyDescent="0.2">
      <c r="A3041" s="106">
        <v>40701</v>
      </c>
      <c r="B3041" s="105">
        <f t="shared" si="47"/>
        <v>0.625</v>
      </c>
      <c r="C3041" s="104">
        <v>3.7</v>
      </c>
      <c r="D3041" s="106"/>
    </row>
    <row r="3042" spans="1:4" x14ac:dyDescent="0.2">
      <c r="A3042" s="106">
        <v>40701</v>
      </c>
      <c r="B3042" s="105">
        <f t="shared" si="47"/>
        <v>0.66666666666666696</v>
      </c>
      <c r="C3042" s="104">
        <v>4.62</v>
      </c>
      <c r="D3042" s="106"/>
    </row>
    <row r="3043" spans="1:4" x14ac:dyDescent="0.2">
      <c r="A3043" s="106">
        <v>40701</v>
      </c>
      <c r="B3043" s="105">
        <f t="shared" si="47"/>
        <v>0.70833333333333304</v>
      </c>
      <c r="C3043" s="104">
        <v>4.66</v>
      </c>
      <c r="D3043" s="106"/>
    </row>
    <row r="3044" spans="1:4" x14ac:dyDescent="0.2">
      <c r="A3044" s="106">
        <v>40701</v>
      </c>
      <c r="B3044" s="105">
        <f t="shared" si="47"/>
        <v>0.75</v>
      </c>
      <c r="C3044" s="104">
        <v>4.62</v>
      </c>
      <c r="D3044" s="106"/>
    </row>
    <row r="3045" spans="1:4" x14ac:dyDescent="0.2">
      <c r="A3045" s="106">
        <v>40701</v>
      </c>
      <c r="B3045" s="105">
        <f t="shared" si="47"/>
        <v>0.79166666666666696</v>
      </c>
      <c r="C3045" s="104">
        <v>5.58</v>
      </c>
      <c r="D3045" s="106"/>
    </row>
    <row r="3046" spans="1:4" x14ac:dyDescent="0.2">
      <c r="A3046" s="106">
        <v>40701</v>
      </c>
      <c r="B3046" s="105">
        <f t="shared" si="47"/>
        <v>0.83333333333333304</v>
      </c>
      <c r="C3046" s="104">
        <v>4.66</v>
      </c>
      <c r="D3046" s="106"/>
    </row>
    <row r="3047" spans="1:4" x14ac:dyDescent="0.2">
      <c r="A3047" s="106">
        <v>40701</v>
      </c>
      <c r="B3047" s="105">
        <f t="shared" si="47"/>
        <v>0.875</v>
      </c>
      <c r="C3047" s="104">
        <v>5.62</v>
      </c>
      <c r="D3047" s="106"/>
    </row>
    <row r="3048" spans="1:4" x14ac:dyDescent="0.2">
      <c r="A3048" s="106">
        <v>40701</v>
      </c>
      <c r="B3048" s="105">
        <f t="shared" si="47"/>
        <v>0.91666666666666696</v>
      </c>
      <c r="C3048" s="104">
        <v>5.62</v>
      </c>
      <c r="D3048" s="106"/>
    </row>
    <row r="3049" spans="1:4" x14ac:dyDescent="0.2">
      <c r="A3049" s="106">
        <v>40701</v>
      </c>
      <c r="B3049" s="105">
        <f t="shared" si="47"/>
        <v>0.95833333333333304</v>
      </c>
      <c r="C3049" s="104">
        <v>5.62</v>
      </c>
      <c r="D3049" s="106"/>
    </row>
    <row r="3050" spans="1:4" x14ac:dyDescent="0.2">
      <c r="A3050" s="106">
        <v>40702</v>
      </c>
      <c r="B3050" s="105">
        <f t="shared" si="47"/>
        <v>0</v>
      </c>
      <c r="C3050" s="104">
        <v>5.58</v>
      </c>
      <c r="D3050" s="106"/>
    </row>
    <row r="3051" spans="1:4" x14ac:dyDescent="0.2">
      <c r="A3051" s="106">
        <v>40702</v>
      </c>
      <c r="B3051" s="105">
        <f t="shared" si="47"/>
        <v>4.1666666666666664E-2</v>
      </c>
      <c r="C3051" s="104">
        <v>5.58</v>
      </c>
      <c r="D3051" s="106"/>
    </row>
    <row r="3052" spans="1:4" x14ac:dyDescent="0.2">
      <c r="A3052" s="106">
        <v>40702</v>
      </c>
      <c r="B3052" s="105">
        <f t="shared" si="47"/>
        <v>8.3333333333333329E-2</v>
      </c>
      <c r="C3052" s="104">
        <v>5.62</v>
      </c>
      <c r="D3052" s="106"/>
    </row>
    <row r="3053" spans="1:4" x14ac:dyDescent="0.2">
      <c r="A3053" s="106">
        <v>40702</v>
      </c>
      <c r="B3053" s="105">
        <f t="shared" si="47"/>
        <v>0.125</v>
      </c>
      <c r="C3053" s="104">
        <v>6.58</v>
      </c>
      <c r="D3053" s="106"/>
    </row>
    <row r="3054" spans="1:4" x14ac:dyDescent="0.2">
      <c r="A3054" s="106">
        <v>40702</v>
      </c>
      <c r="B3054" s="105">
        <f t="shared" si="47"/>
        <v>0.16666666666666699</v>
      </c>
      <c r="C3054" s="104">
        <v>6.47</v>
      </c>
      <c r="D3054" s="106"/>
    </row>
    <row r="3055" spans="1:4" x14ac:dyDescent="0.2">
      <c r="A3055" s="106">
        <v>40702</v>
      </c>
      <c r="B3055" s="105">
        <f t="shared" si="47"/>
        <v>0.20833333333333301</v>
      </c>
      <c r="C3055" s="104">
        <v>5.58</v>
      </c>
      <c r="D3055" s="106"/>
    </row>
    <row r="3056" spans="1:4" x14ac:dyDescent="0.2">
      <c r="A3056" s="106">
        <v>40702</v>
      </c>
      <c r="B3056" s="105">
        <f t="shared" si="47"/>
        <v>0.25</v>
      </c>
      <c r="C3056" s="104">
        <v>6.54</v>
      </c>
      <c r="D3056" s="106"/>
    </row>
    <row r="3057" spans="1:4" x14ac:dyDescent="0.2">
      <c r="A3057" s="106">
        <v>40702</v>
      </c>
      <c r="B3057" s="105">
        <f t="shared" si="47"/>
        <v>0.29166666666666702</v>
      </c>
      <c r="C3057" s="104">
        <v>5.58</v>
      </c>
      <c r="D3057" s="106"/>
    </row>
    <row r="3058" spans="1:4" x14ac:dyDescent="0.2">
      <c r="A3058" s="106">
        <v>40702</v>
      </c>
      <c r="B3058" s="105">
        <f t="shared" si="47"/>
        <v>0.33333333333333298</v>
      </c>
      <c r="C3058" s="104">
        <v>6.54</v>
      </c>
      <c r="D3058" s="106"/>
    </row>
    <row r="3059" spans="1:4" x14ac:dyDescent="0.2">
      <c r="A3059" s="106">
        <v>40702</v>
      </c>
      <c r="B3059" s="105">
        <f t="shared" si="47"/>
        <v>0.375</v>
      </c>
      <c r="C3059" s="104">
        <v>5.54</v>
      </c>
      <c r="D3059" s="106"/>
    </row>
    <row r="3060" spans="1:4" x14ac:dyDescent="0.2">
      <c r="A3060" s="106">
        <v>40702</v>
      </c>
      <c r="B3060" s="105">
        <f t="shared" si="47"/>
        <v>0.41666666666666702</v>
      </c>
      <c r="C3060" s="104">
        <v>6.47</v>
      </c>
      <c r="D3060" s="106"/>
    </row>
    <row r="3061" spans="1:4" x14ac:dyDescent="0.2">
      <c r="A3061" s="106">
        <v>40702</v>
      </c>
      <c r="B3061" s="105">
        <f t="shared" si="47"/>
        <v>0.45833333333333298</v>
      </c>
      <c r="C3061" s="104">
        <v>6.51</v>
      </c>
      <c r="D3061" s="106"/>
    </row>
    <row r="3062" spans="1:4" x14ac:dyDescent="0.2">
      <c r="A3062" s="106">
        <v>40702</v>
      </c>
      <c r="B3062" s="105">
        <f t="shared" si="47"/>
        <v>0.5</v>
      </c>
      <c r="C3062" s="104">
        <v>6.51</v>
      </c>
      <c r="D3062" s="106"/>
    </row>
    <row r="3063" spans="1:4" x14ac:dyDescent="0.2">
      <c r="A3063" s="106">
        <v>40702</v>
      </c>
      <c r="B3063" s="105">
        <f t="shared" si="47"/>
        <v>0.54166666666666696</v>
      </c>
      <c r="C3063" s="104">
        <v>5.54</v>
      </c>
      <c r="D3063" s="106"/>
    </row>
    <row r="3064" spans="1:4" x14ac:dyDescent="0.2">
      <c r="A3064" s="106">
        <v>40702</v>
      </c>
      <c r="B3064" s="105">
        <f t="shared" si="47"/>
        <v>0.58333333333333304</v>
      </c>
      <c r="C3064" s="104">
        <v>6.47</v>
      </c>
      <c r="D3064" s="106"/>
    </row>
    <row r="3065" spans="1:4" x14ac:dyDescent="0.2">
      <c r="A3065" s="106">
        <v>40702</v>
      </c>
      <c r="B3065" s="105">
        <f t="shared" si="47"/>
        <v>0.625</v>
      </c>
      <c r="C3065" s="104">
        <v>5.54</v>
      </c>
      <c r="D3065" s="106"/>
    </row>
    <row r="3066" spans="1:4" x14ac:dyDescent="0.2">
      <c r="A3066" s="106">
        <v>40702</v>
      </c>
      <c r="B3066" s="105">
        <f t="shared" si="47"/>
        <v>0.66666666666666696</v>
      </c>
      <c r="C3066" s="104">
        <v>5.47</v>
      </c>
      <c r="D3066" s="106"/>
    </row>
    <row r="3067" spans="1:4" x14ac:dyDescent="0.2">
      <c r="A3067" s="106">
        <v>40702</v>
      </c>
      <c r="B3067" s="105">
        <f t="shared" si="47"/>
        <v>0.70833333333333304</v>
      </c>
      <c r="C3067" s="104">
        <v>5.54</v>
      </c>
      <c r="D3067" s="106"/>
    </row>
    <row r="3068" spans="1:4" x14ac:dyDescent="0.2">
      <c r="A3068" s="106">
        <v>40702</v>
      </c>
      <c r="B3068" s="105">
        <f t="shared" si="47"/>
        <v>0.75</v>
      </c>
      <c r="C3068" s="104">
        <v>5.58</v>
      </c>
      <c r="D3068" s="106"/>
    </row>
    <row r="3069" spans="1:4" x14ac:dyDescent="0.2">
      <c r="A3069" s="106">
        <v>40702</v>
      </c>
      <c r="B3069" s="105">
        <f t="shared" si="47"/>
        <v>0.79166666666666696</v>
      </c>
      <c r="C3069" s="104">
        <v>7.51</v>
      </c>
      <c r="D3069" s="106"/>
    </row>
    <row r="3070" spans="1:4" x14ac:dyDescent="0.2">
      <c r="A3070" s="106">
        <v>40702</v>
      </c>
      <c r="B3070" s="105">
        <f t="shared" si="47"/>
        <v>0.83333333333333304</v>
      </c>
      <c r="C3070" s="104">
        <v>9.32</v>
      </c>
      <c r="D3070" s="106"/>
    </row>
    <row r="3071" spans="1:4" x14ac:dyDescent="0.2">
      <c r="A3071" s="106">
        <v>40702</v>
      </c>
      <c r="B3071" s="105">
        <f t="shared" si="47"/>
        <v>0.875</v>
      </c>
      <c r="C3071" s="104">
        <v>9.36</v>
      </c>
      <c r="D3071" s="106"/>
    </row>
    <row r="3072" spans="1:4" x14ac:dyDescent="0.2">
      <c r="A3072" s="106">
        <v>40702</v>
      </c>
      <c r="B3072" s="105">
        <f t="shared" si="47"/>
        <v>0.91666666666666696</v>
      </c>
      <c r="C3072" s="104">
        <v>14.09</v>
      </c>
      <c r="D3072" s="106"/>
    </row>
    <row r="3073" spans="1:4" x14ac:dyDescent="0.2">
      <c r="A3073" s="106">
        <v>40702</v>
      </c>
      <c r="B3073" s="105">
        <f t="shared" si="47"/>
        <v>0.95833333333333304</v>
      </c>
      <c r="C3073" s="104">
        <v>13.28</v>
      </c>
      <c r="D3073" s="106"/>
    </row>
    <row r="3074" spans="1:4" x14ac:dyDescent="0.2">
      <c r="A3074" s="106">
        <v>40703</v>
      </c>
      <c r="B3074" s="105">
        <f t="shared" si="47"/>
        <v>0</v>
      </c>
      <c r="C3074" s="104">
        <v>17.829999999999998</v>
      </c>
      <c r="D3074" s="106"/>
    </row>
    <row r="3075" spans="1:4" x14ac:dyDescent="0.2">
      <c r="A3075" s="106">
        <v>40703</v>
      </c>
      <c r="B3075" s="105">
        <f t="shared" si="47"/>
        <v>4.1666666666666664E-2</v>
      </c>
      <c r="C3075" s="104">
        <v>20.67</v>
      </c>
      <c r="D3075" s="106"/>
    </row>
    <row r="3076" spans="1:4" x14ac:dyDescent="0.2">
      <c r="A3076" s="106">
        <v>40703</v>
      </c>
      <c r="B3076" s="105">
        <f t="shared" si="47"/>
        <v>8.3333333333333329E-2</v>
      </c>
      <c r="C3076" s="104">
        <v>22.41</v>
      </c>
      <c r="D3076" s="106"/>
    </row>
    <row r="3077" spans="1:4" x14ac:dyDescent="0.2">
      <c r="A3077" s="106">
        <v>40703</v>
      </c>
      <c r="B3077" s="105">
        <f t="shared" si="47"/>
        <v>0.125</v>
      </c>
      <c r="C3077" s="104">
        <v>23.37</v>
      </c>
      <c r="D3077" s="106"/>
    </row>
    <row r="3078" spans="1:4" x14ac:dyDescent="0.2">
      <c r="A3078" s="106">
        <v>40703</v>
      </c>
      <c r="B3078" s="105">
        <f t="shared" si="47"/>
        <v>0.16666666666666699</v>
      </c>
      <c r="C3078" s="104">
        <v>24.33</v>
      </c>
      <c r="D3078" s="106"/>
    </row>
    <row r="3079" spans="1:4" x14ac:dyDescent="0.2">
      <c r="A3079" s="106">
        <v>40703</v>
      </c>
      <c r="B3079" s="105">
        <f t="shared" si="47"/>
        <v>0.20833333333333301</v>
      </c>
      <c r="C3079" s="104">
        <v>25.29</v>
      </c>
      <c r="D3079" s="106"/>
    </row>
    <row r="3080" spans="1:4" x14ac:dyDescent="0.2">
      <c r="A3080" s="106">
        <v>40703</v>
      </c>
      <c r="B3080" s="105">
        <f t="shared" si="47"/>
        <v>0.25</v>
      </c>
      <c r="C3080" s="104">
        <v>25.14</v>
      </c>
      <c r="D3080" s="106"/>
    </row>
    <row r="3081" spans="1:4" x14ac:dyDescent="0.2">
      <c r="A3081" s="106">
        <v>40703</v>
      </c>
      <c r="B3081" s="105">
        <f t="shared" si="47"/>
        <v>0.29166666666666702</v>
      </c>
      <c r="C3081" s="104">
        <v>27.87</v>
      </c>
      <c r="D3081" s="106"/>
    </row>
    <row r="3082" spans="1:4" x14ac:dyDescent="0.2">
      <c r="A3082" s="106">
        <v>40703</v>
      </c>
      <c r="B3082" s="105">
        <f t="shared" si="47"/>
        <v>0.33333333333333298</v>
      </c>
      <c r="C3082" s="104">
        <v>26.06</v>
      </c>
      <c r="D3082" s="106"/>
    </row>
    <row r="3083" spans="1:4" x14ac:dyDescent="0.2">
      <c r="A3083" s="106">
        <v>40703</v>
      </c>
      <c r="B3083" s="105">
        <f t="shared" si="47"/>
        <v>0.375</v>
      </c>
      <c r="C3083" s="104">
        <v>26.22</v>
      </c>
      <c r="D3083" s="106"/>
    </row>
    <row r="3084" spans="1:4" x14ac:dyDescent="0.2">
      <c r="A3084" s="106">
        <v>40703</v>
      </c>
      <c r="B3084" s="105">
        <f t="shared" si="47"/>
        <v>0.41666666666666702</v>
      </c>
      <c r="C3084" s="104">
        <v>28.84</v>
      </c>
      <c r="D3084" s="106"/>
    </row>
    <row r="3085" spans="1:4" x14ac:dyDescent="0.2">
      <c r="A3085" s="106">
        <v>40703</v>
      </c>
      <c r="B3085" s="105">
        <f t="shared" si="47"/>
        <v>0.45833333333333298</v>
      </c>
      <c r="C3085" s="104">
        <v>28.91</v>
      </c>
      <c r="D3085" s="106"/>
    </row>
    <row r="3086" spans="1:4" x14ac:dyDescent="0.2">
      <c r="A3086" s="106">
        <v>40703</v>
      </c>
      <c r="B3086" s="105">
        <f t="shared" si="47"/>
        <v>0.5</v>
      </c>
      <c r="C3086" s="104">
        <v>25.99</v>
      </c>
      <c r="D3086" s="106"/>
    </row>
    <row r="3087" spans="1:4" x14ac:dyDescent="0.2">
      <c r="A3087" s="106">
        <v>40703</v>
      </c>
      <c r="B3087" s="105">
        <f t="shared" si="47"/>
        <v>0.54166666666666696</v>
      </c>
      <c r="C3087" s="104">
        <v>25.95</v>
      </c>
      <c r="D3087" s="106"/>
    </row>
    <row r="3088" spans="1:4" x14ac:dyDescent="0.2">
      <c r="A3088" s="106">
        <v>40703</v>
      </c>
      <c r="B3088" s="105">
        <f t="shared" si="47"/>
        <v>0.58333333333333304</v>
      </c>
      <c r="C3088" s="104">
        <v>26.91</v>
      </c>
      <c r="D3088" s="106"/>
    </row>
    <row r="3089" spans="1:4" x14ac:dyDescent="0.2">
      <c r="A3089" s="106">
        <v>40703</v>
      </c>
      <c r="B3089" s="105">
        <f t="shared" si="47"/>
        <v>0.625</v>
      </c>
      <c r="C3089" s="104">
        <v>25.22</v>
      </c>
      <c r="D3089" s="106"/>
    </row>
    <row r="3090" spans="1:4" x14ac:dyDescent="0.2">
      <c r="A3090" s="106">
        <v>40703</v>
      </c>
      <c r="B3090" s="105">
        <f t="shared" si="47"/>
        <v>0.66666666666666696</v>
      </c>
      <c r="C3090" s="104">
        <v>25.8</v>
      </c>
      <c r="D3090" s="106"/>
    </row>
    <row r="3091" spans="1:4" x14ac:dyDescent="0.2">
      <c r="A3091" s="106">
        <v>40703</v>
      </c>
      <c r="B3091" s="105">
        <f t="shared" si="47"/>
        <v>0.70833333333333304</v>
      </c>
      <c r="C3091" s="104">
        <v>29.68</v>
      </c>
      <c r="D3091" s="106"/>
    </row>
    <row r="3092" spans="1:4" x14ac:dyDescent="0.2">
      <c r="A3092" s="106">
        <v>40703</v>
      </c>
      <c r="B3092" s="105">
        <f t="shared" si="47"/>
        <v>0.75</v>
      </c>
      <c r="C3092" s="104">
        <v>26.8</v>
      </c>
      <c r="D3092" s="106"/>
    </row>
    <row r="3093" spans="1:4" x14ac:dyDescent="0.2">
      <c r="A3093" s="106">
        <v>40703</v>
      </c>
      <c r="B3093" s="105">
        <f t="shared" si="47"/>
        <v>0.79166666666666696</v>
      </c>
      <c r="C3093" s="104">
        <v>26.3</v>
      </c>
      <c r="D3093" s="106"/>
    </row>
    <row r="3094" spans="1:4" x14ac:dyDescent="0.2">
      <c r="A3094" s="106">
        <v>40703</v>
      </c>
      <c r="B3094" s="105">
        <f t="shared" si="47"/>
        <v>0.83333333333333304</v>
      </c>
      <c r="C3094" s="104">
        <v>21.52</v>
      </c>
      <c r="D3094" s="106"/>
    </row>
    <row r="3095" spans="1:4" x14ac:dyDescent="0.2">
      <c r="A3095" s="106">
        <v>40703</v>
      </c>
      <c r="B3095" s="105">
        <f t="shared" si="47"/>
        <v>0.875</v>
      </c>
      <c r="C3095" s="104">
        <v>21.71</v>
      </c>
      <c r="D3095" s="106"/>
    </row>
    <row r="3096" spans="1:4" x14ac:dyDescent="0.2">
      <c r="A3096" s="106">
        <v>40703</v>
      </c>
      <c r="B3096" s="105">
        <f t="shared" si="47"/>
        <v>0.91666666666666696</v>
      </c>
      <c r="C3096" s="104">
        <v>22.48</v>
      </c>
      <c r="D3096" s="106"/>
    </row>
    <row r="3097" spans="1:4" x14ac:dyDescent="0.2">
      <c r="A3097" s="106">
        <v>40703</v>
      </c>
      <c r="B3097" s="105">
        <f t="shared" si="47"/>
        <v>0.95833333333333304</v>
      </c>
      <c r="C3097" s="104">
        <v>22.68</v>
      </c>
      <c r="D3097" s="106"/>
    </row>
    <row r="3098" spans="1:4" x14ac:dyDescent="0.2">
      <c r="A3098" s="106">
        <v>40704</v>
      </c>
      <c r="B3098" s="105">
        <f t="shared" si="47"/>
        <v>0</v>
      </c>
      <c r="C3098" s="104">
        <v>24.6</v>
      </c>
      <c r="D3098" s="106"/>
    </row>
    <row r="3099" spans="1:4" x14ac:dyDescent="0.2">
      <c r="A3099" s="106">
        <v>40704</v>
      </c>
      <c r="B3099" s="105">
        <f t="shared" ref="B3099:B3162" si="48">B3075</f>
        <v>4.1666666666666664E-2</v>
      </c>
      <c r="C3099" s="104">
        <v>24.72</v>
      </c>
      <c r="D3099" s="106"/>
    </row>
    <row r="3100" spans="1:4" x14ac:dyDescent="0.2">
      <c r="A3100" s="106">
        <v>40704</v>
      </c>
      <c r="B3100" s="105">
        <f t="shared" si="48"/>
        <v>8.3333333333333329E-2</v>
      </c>
      <c r="C3100" s="104">
        <v>21.6</v>
      </c>
      <c r="D3100" s="106"/>
    </row>
    <row r="3101" spans="1:4" x14ac:dyDescent="0.2">
      <c r="A3101" s="106">
        <v>40704</v>
      </c>
      <c r="B3101" s="105">
        <f t="shared" si="48"/>
        <v>0.125</v>
      </c>
      <c r="C3101" s="104">
        <v>22.64</v>
      </c>
      <c r="D3101" s="106"/>
    </row>
    <row r="3102" spans="1:4" x14ac:dyDescent="0.2">
      <c r="A3102" s="106">
        <v>40704</v>
      </c>
      <c r="B3102" s="105">
        <f t="shared" si="48"/>
        <v>0.16666666666666699</v>
      </c>
      <c r="C3102" s="104">
        <v>21.71</v>
      </c>
      <c r="D3102" s="106"/>
    </row>
    <row r="3103" spans="1:4" x14ac:dyDescent="0.2">
      <c r="A3103" s="106">
        <v>40704</v>
      </c>
      <c r="B3103" s="105">
        <f t="shared" si="48"/>
        <v>0.20833333333333301</v>
      </c>
      <c r="C3103" s="104">
        <v>22.68</v>
      </c>
      <c r="D3103" s="106"/>
    </row>
    <row r="3104" spans="1:4" x14ac:dyDescent="0.2">
      <c r="A3104" s="106">
        <v>40704</v>
      </c>
      <c r="B3104" s="105">
        <f t="shared" si="48"/>
        <v>0.25</v>
      </c>
      <c r="C3104" s="104">
        <v>23.6</v>
      </c>
      <c r="D3104" s="106"/>
    </row>
    <row r="3105" spans="1:4" x14ac:dyDescent="0.2">
      <c r="A3105" s="106">
        <v>40704</v>
      </c>
      <c r="B3105" s="105">
        <f t="shared" si="48"/>
        <v>0.29166666666666702</v>
      </c>
      <c r="C3105" s="104">
        <v>23.56</v>
      </c>
      <c r="D3105" s="106"/>
    </row>
    <row r="3106" spans="1:4" x14ac:dyDescent="0.2">
      <c r="A3106" s="106">
        <v>40704</v>
      </c>
      <c r="B3106" s="105">
        <f t="shared" si="48"/>
        <v>0.33333333333333298</v>
      </c>
      <c r="C3106" s="104">
        <v>21.56</v>
      </c>
      <c r="D3106" s="106"/>
    </row>
    <row r="3107" spans="1:4" x14ac:dyDescent="0.2">
      <c r="A3107" s="106">
        <v>40704</v>
      </c>
      <c r="B3107" s="105">
        <f t="shared" si="48"/>
        <v>0.375</v>
      </c>
      <c r="C3107" s="104">
        <v>21.68</v>
      </c>
      <c r="D3107" s="106"/>
    </row>
    <row r="3108" spans="1:4" x14ac:dyDescent="0.2">
      <c r="A3108" s="106">
        <v>40704</v>
      </c>
      <c r="B3108" s="105">
        <f t="shared" si="48"/>
        <v>0.41666666666666702</v>
      </c>
      <c r="C3108" s="104">
        <v>23.33</v>
      </c>
      <c r="D3108" s="106"/>
    </row>
    <row r="3109" spans="1:4" x14ac:dyDescent="0.2">
      <c r="A3109" s="106">
        <v>40704</v>
      </c>
      <c r="B3109" s="105">
        <f t="shared" si="48"/>
        <v>0.45833333333333298</v>
      </c>
      <c r="C3109" s="104">
        <v>23.33</v>
      </c>
      <c r="D3109" s="106"/>
    </row>
    <row r="3110" spans="1:4" x14ac:dyDescent="0.2">
      <c r="A3110" s="106">
        <v>40704</v>
      </c>
      <c r="B3110" s="105">
        <f t="shared" si="48"/>
        <v>0.5</v>
      </c>
      <c r="C3110" s="104">
        <v>22.33</v>
      </c>
      <c r="D3110" s="106"/>
    </row>
    <row r="3111" spans="1:4" x14ac:dyDescent="0.2">
      <c r="A3111" s="106">
        <v>40704</v>
      </c>
      <c r="B3111" s="105">
        <f t="shared" si="48"/>
        <v>0.54166666666666696</v>
      </c>
      <c r="C3111" s="104">
        <v>26.03</v>
      </c>
      <c r="D3111" s="106"/>
    </row>
    <row r="3112" spans="1:4" x14ac:dyDescent="0.2">
      <c r="A3112" s="106">
        <v>40704</v>
      </c>
      <c r="B3112" s="105">
        <f t="shared" si="48"/>
        <v>0.58333333333333304</v>
      </c>
      <c r="C3112" s="104">
        <v>26.83</v>
      </c>
      <c r="D3112" s="106"/>
    </row>
    <row r="3113" spans="1:4" x14ac:dyDescent="0.2">
      <c r="A3113" s="106">
        <v>40704</v>
      </c>
      <c r="B3113" s="105">
        <f t="shared" si="48"/>
        <v>0.625</v>
      </c>
      <c r="C3113" s="104">
        <v>24.99</v>
      </c>
      <c r="D3113" s="106"/>
    </row>
    <row r="3114" spans="1:4" x14ac:dyDescent="0.2">
      <c r="A3114" s="106">
        <v>40704</v>
      </c>
      <c r="B3114" s="105">
        <f t="shared" si="48"/>
        <v>0.66666666666666696</v>
      </c>
      <c r="C3114" s="104">
        <v>25.1</v>
      </c>
      <c r="D3114" s="106"/>
    </row>
    <row r="3115" spans="1:4" x14ac:dyDescent="0.2">
      <c r="A3115" s="106">
        <v>40704</v>
      </c>
      <c r="B3115" s="105">
        <f t="shared" si="48"/>
        <v>0.70833333333333304</v>
      </c>
      <c r="C3115" s="104">
        <v>27.72</v>
      </c>
      <c r="D3115" s="106"/>
    </row>
    <row r="3116" spans="1:4" x14ac:dyDescent="0.2">
      <c r="A3116" s="106">
        <v>40704</v>
      </c>
      <c r="B3116" s="105">
        <f t="shared" si="48"/>
        <v>0.75</v>
      </c>
      <c r="C3116" s="104">
        <v>27.14</v>
      </c>
      <c r="D3116" s="106"/>
    </row>
    <row r="3117" spans="1:4" x14ac:dyDescent="0.2">
      <c r="A3117" s="106">
        <v>40704</v>
      </c>
      <c r="B3117" s="105">
        <f t="shared" si="48"/>
        <v>0.79166666666666696</v>
      </c>
      <c r="C3117" s="104">
        <v>26.06</v>
      </c>
      <c r="D3117" s="106"/>
    </row>
    <row r="3118" spans="1:4" x14ac:dyDescent="0.2">
      <c r="A3118" s="106">
        <v>40704</v>
      </c>
      <c r="B3118" s="105">
        <f t="shared" si="48"/>
        <v>0.83333333333333304</v>
      </c>
      <c r="C3118" s="104">
        <v>26.06</v>
      </c>
      <c r="D3118" s="106"/>
    </row>
    <row r="3119" spans="1:4" x14ac:dyDescent="0.2">
      <c r="A3119" s="106">
        <v>40704</v>
      </c>
      <c r="B3119" s="105">
        <f t="shared" si="48"/>
        <v>0.875</v>
      </c>
      <c r="C3119" s="104">
        <v>25.22</v>
      </c>
      <c r="D3119" s="106"/>
    </row>
    <row r="3120" spans="1:4" x14ac:dyDescent="0.2">
      <c r="A3120" s="106">
        <v>40704</v>
      </c>
      <c r="B3120" s="105">
        <f t="shared" si="48"/>
        <v>0.91666666666666696</v>
      </c>
      <c r="C3120" s="104">
        <v>26.22</v>
      </c>
      <c r="D3120" s="106"/>
    </row>
    <row r="3121" spans="1:4" x14ac:dyDescent="0.2">
      <c r="A3121" s="106">
        <v>40704</v>
      </c>
      <c r="B3121" s="105">
        <f t="shared" si="48"/>
        <v>0.95833333333333304</v>
      </c>
      <c r="C3121" s="104">
        <v>29.88</v>
      </c>
      <c r="D3121" s="106"/>
    </row>
    <row r="3122" spans="1:4" x14ac:dyDescent="0.2">
      <c r="A3122" s="106">
        <v>40705</v>
      </c>
      <c r="B3122" s="105">
        <f t="shared" si="48"/>
        <v>0</v>
      </c>
      <c r="C3122" s="104">
        <v>28.72</v>
      </c>
      <c r="D3122" s="106"/>
    </row>
    <row r="3123" spans="1:4" x14ac:dyDescent="0.2">
      <c r="A3123" s="106">
        <v>40705</v>
      </c>
      <c r="B3123" s="105">
        <f t="shared" si="48"/>
        <v>4.1666666666666664E-2</v>
      </c>
      <c r="C3123" s="104">
        <v>27.87</v>
      </c>
      <c r="D3123" s="106"/>
    </row>
    <row r="3124" spans="1:4" x14ac:dyDescent="0.2">
      <c r="A3124" s="106">
        <v>40705</v>
      </c>
      <c r="B3124" s="105">
        <f t="shared" si="48"/>
        <v>8.3333333333333329E-2</v>
      </c>
      <c r="C3124" s="104">
        <v>27.18</v>
      </c>
      <c r="D3124" s="106"/>
    </row>
    <row r="3125" spans="1:4" x14ac:dyDescent="0.2">
      <c r="A3125" s="106">
        <v>40705</v>
      </c>
      <c r="B3125" s="105">
        <f t="shared" si="48"/>
        <v>0.125</v>
      </c>
      <c r="C3125" s="104">
        <v>28.11</v>
      </c>
      <c r="D3125" s="106"/>
    </row>
    <row r="3126" spans="1:4" x14ac:dyDescent="0.2">
      <c r="A3126" s="106">
        <v>40705</v>
      </c>
      <c r="B3126" s="105">
        <f t="shared" si="48"/>
        <v>0.16666666666666699</v>
      </c>
      <c r="C3126" s="104">
        <v>25.26</v>
      </c>
      <c r="D3126" s="106"/>
    </row>
    <row r="3127" spans="1:4" x14ac:dyDescent="0.2">
      <c r="A3127" s="106">
        <v>40705</v>
      </c>
      <c r="B3127" s="105">
        <f t="shared" si="48"/>
        <v>0.20833333333333301</v>
      </c>
      <c r="C3127" s="104">
        <v>24.52</v>
      </c>
      <c r="D3127" s="106"/>
    </row>
    <row r="3128" spans="1:4" x14ac:dyDescent="0.2">
      <c r="A3128" s="106">
        <v>40705</v>
      </c>
      <c r="B3128" s="105">
        <f t="shared" si="48"/>
        <v>0.25</v>
      </c>
      <c r="C3128" s="104">
        <v>26.37</v>
      </c>
      <c r="D3128" s="106"/>
    </row>
    <row r="3129" spans="1:4" x14ac:dyDescent="0.2">
      <c r="A3129" s="106">
        <v>40705</v>
      </c>
      <c r="B3129" s="105">
        <f t="shared" si="48"/>
        <v>0.29166666666666702</v>
      </c>
      <c r="C3129" s="104">
        <v>23.6</v>
      </c>
      <c r="D3129" s="106"/>
    </row>
    <row r="3130" spans="1:4" x14ac:dyDescent="0.2">
      <c r="A3130" s="106">
        <v>40705</v>
      </c>
      <c r="B3130" s="105">
        <f t="shared" si="48"/>
        <v>0.33333333333333298</v>
      </c>
      <c r="C3130" s="104">
        <v>24.52</v>
      </c>
      <c r="D3130" s="106"/>
    </row>
    <row r="3131" spans="1:4" x14ac:dyDescent="0.2">
      <c r="A3131" s="106">
        <v>40705</v>
      </c>
      <c r="B3131" s="105">
        <f t="shared" si="48"/>
        <v>0.375</v>
      </c>
      <c r="C3131" s="104">
        <v>24.22</v>
      </c>
      <c r="D3131" s="106"/>
    </row>
    <row r="3132" spans="1:4" x14ac:dyDescent="0.2">
      <c r="A3132" s="106">
        <v>40705</v>
      </c>
      <c r="B3132" s="105">
        <f t="shared" si="48"/>
        <v>0.41666666666666702</v>
      </c>
      <c r="C3132" s="104">
        <v>21.33</v>
      </c>
      <c r="D3132" s="106"/>
    </row>
    <row r="3133" spans="1:4" x14ac:dyDescent="0.2">
      <c r="A3133" s="106">
        <v>40705</v>
      </c>
      <c r="B3133" s="105">
        <f t="shared" si="48"/>
        <v>0.45833333333333298</v>
      </c>
      <c r="C3133" s="104">
        <v>21.29</v>
      </c>
      <c r="D3133" s="106"/>
    </row>
    <row r="3134" spans="1:4" x14ac:dyDescent="0.2">
      <c r="A3134" s="106">
        <v>40705</v>
      </c>
      <c r="B3134" s="105">
        <f t="shared" si="48"/>
        <v>0.5</v>
      </c>
      <c r="C3134" s="104">
        <v>23.41</v>
      </c>
      <c r="D3134" s="106"/>
    </row>
    <row r="3135" spans="1:4" x14ac:dyDescent="0.2">
      <c r="A3135" s="106">
        <v>40705</v>
      </c>
      <c r="B3135" s="105">
        <f t="shared" si="48"/>
        <v>0.54166666666666696</v>
      </c>
      <c r="C3135" s="104">
        <v>22.95</v>
      </c>
      <c r="D3135" s="106"/>
    </row>
    <row r="3136" spans="1:4" x14ac:dyDescent="0.2">
      <c r="A3136" s="106">
        <v>40705</v>
      </c>
      <c r="B3136" s="105">
        <f t="shared" si="48"/>
        <v>0.58333333333333304</v>
      </c>
      <c r="C3136" s="104">
        <v>22.98</v>
      </c>
      <c r="D3136" s="106"/>
    </row>
    <row r="3137" spans="1:4" x14ac:dyDescent="0.2">
      <c r="A3137" s="106">
        <v>40705</v>
      </c>
      <c r="B3137" s="105">
        <f t="shared" si="48"/>
        <v>0.625</v>
      </c>
      <c r="C3137" s="104">
        <v>21.33</v>
      </c>
      <c r="D3137" s="106"/>
    </row>
    <row r="3138" spans="1:4" x14ac:dyDescent="0.2">
      <c r="A3138" s="106">
        <v>40705</v>
      </c>
      <c r="B3138" s="105">
        <f t="shared" si="48"/>
        <v>0.66666666666666696</v>
      </c>
      <c r="C3138" s="104">
        <v>25.95</v>
      </c>
      <c r="D3138" s="106"/>
    </row>
    <row r="3139" spans="1:4" x14ac:dyDescent="0.2">
      <c r="A3139" s="106">
        <v>40705</v>
      </c>
      <c r="B3139" s="105">
        <f t="shared" si="48"/>
        <v>0.70833333333333304</v>
      </c>
      <c r="C3139" s="104">
        <v>25.8</v>
      </c>
      <c r="D3139" s="106"/>
    </row>
    <row r="3140" spans="1:4" x14ac:dyDescent="0.2">
      <c r="A3140" s="106">
        <v>40705</v>
      </c>
      <c r="B3140" s="105">
        <f t="shared" si="48"/>
        <v>0.75</v>
      </c>
      <c r="C3140" s="104">
        <v>26.8</v>
      </c>
      <c r="D3140" s="106"/>
    </row>
    <row r="3141" spans="1:4" x14ac:dyDescent="0.2">
      <c r="A3141" s="106">
        <v>40705</v>
      </c>
      <c r="B3141" s="105">
        <f t="shared" si="48"/>
        <v>0.79166666666666696</v>
      </c>
      <c r="C3141" s="104">
        <v>25.91</v>
      </c>
      <c r="D3141" s="106"/>
    </row>
    <row r="3142" spans="1:4" x14ac:dyDescent="0.2">
      <c r="A3142" s="106">
        <v>40705</v>
      </c>
      <c r="B3142" s="105">
        <f t="shared" si="48"/>
        <v>0.83333333333333304</v>
      </c>
      <c r="C3142" s="104">
        <v>25.91</v>
      </c>
      <c r="D3142" s="106"/>
    </row>
    <row r="3143" spans="1:4" x14ac:dyDescent="0.2">
      <c r="A3143" s="106">
        <v>40705</v>
      </c>
      <c r="B3143" s="105">
        <f t="shared" si="48"/>
        <v>0.875</v>
      </c>
      <c r="C3143" s="104">
        <v>27.22</v>
      </c>
      <c r="D3143" s="106"/>
    </row>
    <row r="3144" spans="1:4" x14ac:dyDescent="0.2">
      <c r="A3144" s="106">
        <v>40705</v>
      </c>
      <c r="B3144" s="105">
        <f t="shared" si="48"/>
        <v>0.91666666666666696</v>
      </c>
      <c r="C3144" s="104">
        <v>25.33</v>
      </c>
      <c r="D3144" s="106"/>
    </row>
    <row r="3145" spans="1:4" x14ac:dyDescent="0.2">
      <c r="A3145" s="106">
        <v>40705</v>
      </c>
      <c r="B3145" s="105">
        <f t="shared" si="48"/>
        <v>0.95833333333333304</v>
      </c>
      <c r="C3145" s="104">
        <v>23.41</v>
      </c>
      <c r="D3145" s="106"/>
    </row>
    <row r="3146" spans="1:4" x14ac:dyDescent="0.2">
      <c r="A3146" s="106">
        <v>40706</v>
      </c>
      <c r="B3146" s="105">
        <f t="shared" si="48"/>
        <v>0</v>
      </c>
      <c r="C3146" s="104">
        <v>20.48</v>
      </c>
      <c r="D3146" s="106"/>
    </row>
    <row r="3147" spans="1:4" x14ac:dyDescent="0.2">
      <c r="A3147" s="106">
        <v>40706</v>
      </c>
      <c r="B3147" s="105">
        <f t="shared" si="48"/>
        <v>4.1666666666666664E-2</v>
      </c>
      <c r="C3147" s="104">
        <v>21.68</v>
      </c>
      <c r="D3147" s="106"/>
    </row>
    <row r="3148" spans="1:4" x14ac:dyDescent="0.2">
      <c r="A3148" s="106">
        <v>40706</v>
      </c>
      <c r="B3148" s="105">
        <f t="shared" si="48"/>
        <v>8.3333333333333329E-2</v>
      </c>
      <c r="C3148" s="104">
        <v>23.37</v>
      </c>
      <c r="D3148" s="106"/>
    </row>
    <row r="3149" spans="1:4" x14ac:dyDescent="0.2">
      <c r="A3149" s="106">
        <v>40706</v>
      </c>
      <c r="B3149" s="105">
        <f t="shared" si="48"/>
        <v>0.125</v>
      </c>
      <c r="C3149" s="104">
        <v>22.56</v>
      </c>
      <c r="D3149" s="106"/>
    </row>
    <row r="3150" spans="1:4" x14ac:dyDescent="0.2">
      <c r="A3150" s="106">
        <v>40706</v>
      </c>
      <c r="B3150" s="105">
        <f t="shared" si="48"/>
        <v>0.16666666666666699</v>
      </c>
      <c r="C3150" s="104">
        <v>15.9</v>
      </c>
      <c r="D3150" s="106"/>
    </row>
    <row r="3151" spans="1:4" x14ac:dyDescent="0.2">
      <c r="A3151" s="106">
        <v>40706</v>
      </c>
      <c r="B3151" s="105">
        <f t="shared" si="48"/>
        <v>0.20833333333333301</v>
      </c>
      <c r="C3151" s="104">
        <v>14.98</v>
      </c>
      <c r="D3151" s="106"/>
    </row>
    <row r="3152" spans="1:4" x14ac:dyDescent="0.2">
      <c r="A3152" s="106">
        <v>40706</v>
      </c>
      <c r="B3152" s="105">
        <f t="shared" si="48"/>
        <v>0.25</v>
      </c>
      <c r="C3152" s="104">
        <v>15.09</v>
      </c>
      <c r="D3152" s="106"/>
    </row>
    <row r="3153" spans="1:4" x14ac:dyDescent="0.2">
      <c r="A3153" s="106">
        <v>40706</v>
      </c>
      <c r="B3153" s="105">
        <f t="shared" si="48"/>
        <v>0.29166666666666702</v>
      </c>
      <c r="C3153" s="104">
        <v>14.9</v>
      </c>
      <c r="D3153" s="106"/>
    </row>
    <row r="3154" spans="1:4" x14ac:dyDescent="0.2">
      <c r="A3154" s="106">
        <v>40706</v>
      </c>
      <c r="B3154" s="105">
        <f t="shared" si="48"/>
        <v>0.33333333333333298</v>
      </c>
      <c r="C3154" s="104">
        <v>15.79</v>
      </c>
      <c r="D3154" s="106"/>
    </row>
    <row r="3155" spans="1:4" x14ac:dyDescent="0.2">
      <c r="A3155" s="106">
        <v>40706</v>
      </c>
      <c r="B3155" s="105">
        <f t="shared" si="48"/>
        <v>0.375</v>
      </c>
      <c r="C3155" s="104">
        <v>14.9</v>
      </c>
      <c r="D3155" s="106"/>
    </row>
    <row r="3156" spans="1:4" x14ac:dyDescent="0.2">
      <c r="A3156" s="106">
        <v>40706</v>
      </c>
      <c r="B3156" s="105">
        <f t="shared" si="48"/>
        <v>0.41666666666666702</v>
      </c>
      <c r="C3156" s="104">
        <v>13.94</v>
      </c>
      <c r="D3156" s="106"/>
    </row>
    <row r="3157" spans="1:4" x14ac:dyDescent="0.2">
      <c r="A3157" s="106">
        <v>40706</v>
      </c>
      <c r="B3157" s="105">
        <f t="shared" si="48"/>
        <v>0.45833333333333298</v>
      </c>
      <c r="C3157" s="104">
        <v>13.9</v>
      </c>
      <c r="D3157" s="106"/>
    </row>
    <row r="3158" spans="1:4" x14ac:dyDescent="0.2">
      <c r="A3158" s="106">
        <v>40706</v>
      </c>
      <c r="B3158" s="105">
        <f t="shared" si="48"/>
        <v>0.5</v>
      </c>
      <c r="C3158" s="104">
        <v>11.94</v>
      </c>
      <c r="D3158" s="106"/>
    </row>
    <row r="3159" spans="1:4" x14ac:dyDescent="0.2">
      <c r="A3159" s="106">
        <v>40706</v>
      </c>
      <c r="B3159" s="105">
        <f t="shared" si="48"/>
        <v>0.54166666666666696</v>
      </c>
      <c r="C3159" s="104">
        <v>12.9</v>
      </c>
      <c r="D3159" s="106"/>
    </row>
    <row r="3160" spans="1:4" x14ac:dyDescent="0.2">
      <c r="A3160" s="106">
        <v>40706</v>
      </c>
      <c r="B3160" s="105">
        <f t="shared" si="48"/>
        <v>0.58333333333333304</v>
      </c>
      <c r="C3160" s="104">
        <v>7.35</v>
      </c>
      <c r="D3160" s="106"/>
    </row>
    <row r="3161" spans="1:4" x14ac:dyDescent="0.2">
      <c r="A3161" s="106">
        <v>40706</v>
      </c>
      <c r="B3161" s="105">
        <f t="shared" si="48"/>
        <v>0.625</v>
      </c>
      <c r="C3161" s="104">
        <v>6.54</v>
      </c>
      <c r="D3161" s="106"/>
    </row>
    <row r="3162" spans="1:4" x14ac:dyDescent="0.2">
      <c r="A3162" s="106">
        <v>40706</v>
      </c>
      <c r="B3162" s="105">
        <f t="shared" si="48"/>
        <v>0.66666666666666696</v>
      </c>
      <c r="C3162" s="104">
        <v>7.43</v>
      </c>
      <c r="D3162" s="106"/>
    </row>
    <row r="3163" spans="1:4" x14ac:dyDescent="0.2">
      <c r="A3163" s="106">
        <v>40706</v>
      </c>
      <c r="B3163" s="105">
        <f t="shared" ref="B3163:B3226" si="49">B3139</f>
        <v>0.70833333333333304</v>
      </c>
      <c r="C3163" s="104">
        <v>8.43</v>
      </c>
      <c r="D3163" s="106"/>
    </row>
    <row r="3164" spans="1:4" x14ac:dyDescent="0.2">
      <c r="A3164" s="106">
        <v>40706</v>
      </c>
      <c r="B3164" s="105">
        <f t="shared" si="49"/>
        <v>0.75</v>
      </c>
      <c r="C3164" s="104">
        <v>9.32</v>
      </c>
      <c r="D3164" s="106"/>
    </row>
    <row r="3165" spans="1:4" x14ac:dyDescent="0.2">
      <c r="A3165" s="106">
        <v>40706</v>
      </c>
      <c r="B3165" s="105">
        <f t="shared" si="49"/>
        <v>0.79166666666666696</v>
      </c>
      <c r="C3165" s="104">
        <v>8.32</v>
      </c>
      <c r="D3165" s="106"/>
    </row>
    <row r="3166" spans="1:4" x14ac:dyDescent="0.2">
      <c r="A3166" s="106">
        <v>40706</v>
      </c>
      <c r="B3166" s="105">
        <f t="shared" si="49"/>
        <v>0.83333333333333304</v>
      </c>
      <c r="C3166" s="104">
        <v>8.43</v>
      </c>
      <c r="D3166" s="106"/>
    </row>
    <row r="3167" spans="1:4" x14ac:dyDescent="0.2">
      <c r="A3167" s="106">
        <v>40706</v>
      </c>
      <c r="B3167" s="105">
        <f t="shared" si="49"/>
        <v>0.875</v>
      </c>
      <c r="C3167" s="104">
        <v>6.54</v>
      </c>
      <c r="D3167" s="106"/>
    </row>
    <row r="3168" spans="1:4" x14ac:dyDescent="0.2">
      <c r="A3168" s="106">
        <v>40706</v>
      </c>
      <c r="B3168" s="105">
        <f t="shared" si="49"/>
        <v>0.91666666666666696</v>
      </c>
      <c r="C3168" s="104">
        <v>6.54</v>
      </c>
      <c r="D3168" s="106"/>
    </row>
    <row r="3169" spans="1:4" x14ac:dyDescent="0.2">
      <c r="A3169" s="106">
        <v>40706</v>
      </c>
      <c r="B3169" s="105">
        <f t="shared" si="49"/>
        <v>0.95833333333333304</v>
      </c>
      <c r="C3169" s="104">
        <v>5.58</v>
      </c>
      <c r="D3169" s="106"/>
    </row>
    <row r="3170" spans="1:4" x14ac:dyDescent="0.2">
      <c r="A3170" s="106">
        <v>40707</v>
      </c>
      <c r="B3170" s="105">
        <f t="shared" si="49"/>
        <v>0</v>
      </c>
      <c r="C3170" s="104">
        <v>5.62</v>
      </c>
      <c r="D3170" s="106"/>
    </row>
    <row r="3171" spans="1:4" x14ac:dyDescent="0.2">
      <c r="A3171" s="106">
        <v>40707</v>
      </c>
      <c r="B3171" s="105">
        <f t="shared" si="49"/>
        <v>4.1666666666666664E-2</v>
      </c>
      <c r="C3171" s="104">
        <v>4.7</v>
      </c>
      <c r="D3171" s="106"/>
    </row>
    <row r="3172" spans="1:4" x14ac:dyDescent="0.2">
      <c r="A3172" s="106">
        <v>40707</v>
      </c>
      <c r="B3172" s="105">
        <f t="shared" si="49"/>
        <v>8.3333333333333329E-2</v>
      </c>
      <c r="C3172" s="104">
        <v>5.66</v>
      </c>
      <c r="D3172" s="106"/>
    </row>
    <row r="3173" spans="1:4" x14ac:dyDescent="0.2">
      <c r="A3173" s="106">
        <v>40707</v>
      </c>
      <c r="B3173" s="105">
        <f t="shared" si="49"/>
        <v>0.125</v>
      </c>
      <c r="C3173" s="104">
        <v>5.66</v>
      </c>
      <c r="D3173" s="106"/>
    </row>
    <row r="3174" spans="1:4" x14ac:dyDescent="0.2">
      <c r="A3174" s="106">
        <v>40707</v>
      </c>
      <c r="B3174" s="105">
        <f t="shared" si="49"/>
        <v>0.16666666666666699</v>
      </c>
      <c r="C3174" s="104">
        <v>4.66</v>
      </c>
      <c r="D3174" s="106"/>
    </row>
    <row r="3175" spans="1:4" x14ac:dyDescent="0.2">
      <c r="A3175" s="106">
        <v>40707</v>
      </c>
      <c r="B3175" s="105">
        <f t="shared" si="49"/>
        <v>0.20833333333333301</v>
      </c>
      <c r="C3175" s="104">
        <v>5.62</v>
      </c>
      <c r="D3175" s="106"/>
    </row>
    <row r="3176" spans="1:4" x14ac:dyDescent="0.2">
      <c r="A3176" s="106">
        <v>40707</v>
      </c>
      <c r="B3176" s="105">
        <f t="shared" si="49"/>
        <v>0.25</v>
      </c>
      <c r="C3176" s="104">
        <v>4.66</v>
      </c>
      <c r="D3176" s="106"/>
    </row>
    <row r="3177" spans="1:4" x14ac:dyDescent="0.2">
      <c r="A3177" s="106">
        <v>40707</v>
      </c>
      <c r="B3177" s="105">
        <f t="shared" si="49"/>
        <v>0.29166666666666702</v>
      </c>
      <c r="C3177" s="104">
        <v>5.66</v>
      </c>
      <c r="D3177" s="106"/>
    </row>
    <row r="3178" spans="1:4" x14ac:dyDescent="0.2">
      <c r="A3178" s="106">
        <v>40707</v>
      </c>
      <c r="B3178" s="105">
        <f t="shared" si="49"/>
        <v>0.33333333333333298</v>
      </c>
      <c r="C3178" s="104">
        <v>4.7</v>
      </c>
      <c r="D3178" s="106"/>
    </row>
    <row r="3179" spans="1:4" x14ac:dyDescent="0.2">
      <c r="A3179" s="106">
        <v>40707</v>
      </c>
      <c r="B3179" s="105">
        <f t="shared" si="49"/>
        <v>0.375</v>
      </c>
      <c r="C3179" s="104">
        <v>5.58</v>
      </c>
      <c r="D3179" s="106"/>
    </row>
    <row r="3180" spans="1:4" x14ac:dyDescent="0.2">
      <c r="A3180" s="106">
        <v>40707</v>
      </c>
      <c r="B3180" s="105">
        <f t="shared" si="49"/>
        <v>0.41666666666666702</v>
      </c>
      <c r="C3180" s="104">
        <v>4.66</v>
      </c>
      <c r="D3180" s="106"/>
    </row>
    <row r="3181" spans="1:4" x14ac:dyDescent="0.2">
      <c r="A3181" s="106">
        <v>40707</v>
      </c>
      <c r="B3181" s="105">
        <f t="shared" si="49"/>
        <v>0.45833333333333298</v>
      </c>
      <c r="C3181" s="104">
        <v>4.62</v>
      </c>
      <c r="D3181" s="106"/>
    </row>
    <row r="3182" spans="1:4" x14ac:dyDescent="0.2">
      <c r="A3182" s="106">
        <v>40707</v>
      </c>
      <c r="B3182" s="105">
        <f t="shared" si="49"/>
        <v>0.5</v>
      </c>
      <c r="C3182" s="104">
        <v>4.62</v>
      </c>
      <c r="D3182" s="106"/>
    </row>
    <row r="3183" spans="1:4" x14ac:dyDescent="0.2">
      <c r="A3183" s="106">
        <v>40707</v>
      </c>
      <c r="B3183" s="105">
        <f t="shared" si="49"/>
        <v>0.54166666666666696</v>
      </c>
      <c r="C3183" s="104">
        <v>4.58</v>
      </c>
      <c r="D3183" s="106"/>
    </row>
    <row r="3184" spans="1:4" x14ac:dyDescent="0.2">
      <c r="A3184" s="106">
        <v>40707</v>
      </c>
      <c r="B3184" s="105">
        <f t="shared" si="49"/>
        <v>0.58333333333333304</v>
      </c>
      <c r="C3184" s="104">
        <v>4.58</v>
      </c>
      <c r="D3184" s="106"/>
    </row>
    <row r="3185" spans="1:4" x14ac:dyDescent="0.2">
      <c r="A3185" s="106">
        <v>40707</v>
      </c>
      <c r="B3185" s="105">
        <f t="shared" si="49"/>
        <v>0.625</v>
      </c>
      <c r="C3185" s="104">
        <v>4.58</v>
      </c>
      <c r="D3185" s="106"/>
    </row>
    <row r="3186" spans="1:4" x14ac:dyDescent="0.2">
      <c r="A3186" s="106">
        <v>40707</v>
      </c>
      <c r="B3186" s="105">
        <f t="shared" si="49"/>
        <v>0.66666666666666696</v>
      </c>
      <c r="C3186" s="104">
        <v>4.58</v>
      </c>
      <c r="D3186" s="106"/>
    </row>
    <row r="3187" spans="1:4" x14ac:dyDescent="0.2">
      <c r="A3187" s="106">
        <v>40707</v>
      </c>
      <c r="B3187" s="105">
        <f t="shared" si="49"/>
        <v>0.70833333333333304</v>
      </c>
      <c r="C3187" s="104">
        <v>4.62</v>
      </c>
      <c r="D3187" s="106"/>
    </row>
    <row r="3188" spans="1:4" x14ac:dyDescent="0.2">
      <c r="A3188" s="106">
        <v>40707</v>
      </c>
      <c r="B3188" s="105">
        <f t="shared" si="49"/>
        <v>0.75</v>
      </c>
      <c r="C3188" s="104">
        <v>4.62</v>
      </c>
      <c r="D3188" s="106"/>
    </row>
    <row r="3189" spans="1:4" x14ac:dyDescent="0.2">
      <c r="A3189" s="106">
        <v>40707</v>
      </c>
      <c r="B3189" s="105">
        <f t="shared" si="49"/>
        <v>0.79166666666666696</v>
      </c>
      <c r="C3189" s="104">
        <v>4.62</v>
      </c>
      <c r="D3189" s="106"/>
    </row>
    <row r="3190" spans="1:4" x14ac:dyDescent="0.2">
      <c r="A3190" s="106">
        <v>40707</v>
      </c>
      <c r="B3190" s="105">
        <f t="shared" si="49"/>
        <v>0.83333333333333304</v>
      </c>
      <c r="C3190" s="104">
        <v>4.66</v>
      </c>
      <c r="D3190" s="106"/>
    </row>
    <row r="3191" spans="1:4" x14ac:dyDescent="0.2">
      <c r="A3191" s="106">
        <v>40707</v>
      </c>
      <c r="B3191" s="105">
        <f t="shared" si="49"/>
        <v>0.875</v>
      </c>
      <c r="C3191" s="104">
        <v>5.58</v>
      </c>
      <c r="D3191" s="106"/>
    </row>
    <row r="3192" spans="1:4" x14ac:dyDescent="0.2">
      <c r="A3192" s="106">
        <v>40707</v>
      </c>
      <c r="B3192" s="105">
        <f t="shared" si="49"/>
        <v>0.91666666666666696</v>
      </c>
      <c r="C3192" s="104">
        <v>4.62</v>
      </c>
      <c r="D3192" s="106"/>
    </row>
    <row r="3193" spans="1:4" x14ac:dyDescent="0.2">
      <c r="A3193" s="106">
        <v>40707</v>
      </c>
      <c r="B3193" s="105">
        <f t="shared" si="49"/>
        <v>0.95833333333333304</v>
      </c>
      <c r="C3193" s="104">
        <v>4.66</v>
      </c>
      <c r="D3193" s="106"/>
    </row>
    <row r="3194" spans="1:4" x14ac:dyDescent="0.2">
      <c r="A3194" s="106">
        <v>40708</v>
      </c>
      <c r="B3194" s="105">
        <f t="shared" si="49"/>
        <v>0</v>
      </c>
      <c r="C3194" s="104">
        <v>5.58</v>
      </c>
      <c r="D3194" s="106"/>
    </row>
    <row r="3195" spans="1:4" x14ac:dyDescent="0.2">
      <c r="A3195" s="106">
        <v>40708</v>
      </c>
      <c r="B3195" s="105">
        <f t="shared" si="49"/>
        <v>4.1666666666666664E-2</v>
      </c>
      <c r="C3195" s="104">
        <v>4.66</v>
      </c>
      <c r="D3195" s="106"/>
    </row>
    <row r="3196" spans="1:4" x14ac:dyDescent="0.2">
      <c r="A3196" s="106">
        <v>40708</v>
      </c>
      <c r="B3196" s="105">
        <f t="shared" si="49"/>
        <v>8.3333333333333329E-2</v>
      </c>
      <c r="C3196" s="104">
        <v>5.58</v>
      </c>
      <c r="D3196" s="106"/>
    </row>
    <row r="3197" spans="1:4" x14ac:dyDescent="0.2">
      <c r="A3197" s="106">
        <v>40708</v>
      </c>
      <c r="B3197" s="105">
        <f t="shared" si="49"/>
        <v>0.125</v>
      </c>
      <c r="C3197" s="104">
        <v>4.66</v>
      </c>
      <c r="D3197" s="106"/>
    </row>
    <row r="3198" spans="1:4" x14ac:dyDescent="0.2">
      <c r="A3198" s="106">
        <v>40708</v>
      </c>
      <c r="B3198" s="105">
        <f t="shared" si="49"/>
        <v>0.16666666666666699</v>
      </c>
      <c r="C3198" s="104">
        <v>5.62</v>
      </c>
      <c r="D3198" s="106"/>
    </row>
    <row r="3199" spans="1:4" x14ac:dyDescent="0.2">
      <c r="A3199" s="106">
        <v>40708</v>
      </c>
      <c r="B3199" s="105">
        <f t="shared" si="49"/>
        <v>0.20833333333333301</v>
      </c>
      <c r="C3199" s="104">
        <v>4.7</v>
      </c>
      <c r="D3199" s="106"/>
    </row>
    <row r="3200" spans="1:4" x14ac:dyDescent="0.2">
      <c r="A3200" s="106">
        <v>40708</v>
      </c>
      <c r="B3200" s="105">
        <f t="shared" si="49"/>
        <v>0.25</v>
      </c>
      <c r="C3200" s="104">
        <v>5.62</v>
      </c>
      <c r="D3200" s="106"/>
    </row>
    <row r="3201" spans="1:4" x14ac:dyDescent="0.2">
      <c r="A3201" s="106">
        <v>40708</v>
      </c>
      <c r="B3201" s="105">
        <f t="shared" si="49"/>
        <v>0.29166666666666702</v>
      </c>
      <c r="C3201" s="104">
        <v>4.7</v>
      </c>
      <c r="D3201" s="106"/>
    </row>
    <row r="3202" spans="1:4" x14ac:dyDescent="0.2">
      <c r="A3202" s="106">
        <v>40708</v>
      </c>
      <c r="B3202" s="105">
        <f t="shared" si="49"/>
        <v>0.33333333333333298</v>
      </c>
      <c r="C3202" s="104">
        <v>5.58</v>
      </c>
      <c r="D3202" s="106"/>
    </row>
    <row r="3203" spans="1:4" x14ac:dyDescent="0.2">
      <c r="A3203" s="106">
        <v>40708</v>
      </c>
      <c r="B3203" s="105">
        <f t="shared" si="49"/>
        <v>0.375</v>
      </c>
      <c r="C3203" s="104">
        <v>4.66</v>
      </c>
      <c r="D3203" s="106"/>
    </row>
    <row r="3204" spans="1:4" x14ac:dyDescent="0.2">
      <c r="A3204" s="106">
        <v>40708</v>
      </c>
      <c r="B3204" s="105">
        <f t="shared" si="49"/>
        <v>0.41666666666666702</v>
      </c>
      <c r="C3204" s="104">
        <v>4.62</v>
      </c>
      <c r="D3204" s="106"/>
    </row>
    <row r="3205" spans="1:4" x14ac:dyDescent="0.2">
      <c r="A3205" s="106">
        <v>40708</v>
      </c>
      <c r="B3205" s="105">
        <f t="shared" si="49"/>
        <v>0.45833333333333298</v>
      </c>
      <c r="C3205" s="104">
        <v>4.58</v>
      </c>
      <c r="D3205" s="106"/>
    </row>
    <row r="3206" spans="1:4" x14ac:dyDescent="0.2">
      <c r="A3206" s="106">
        <v>40708</v>
      </c>
      <c r="B3206" s="105">
        <f t="shared" si="49"/>
        <v>0.5</v>
      </c>
      <c r="C3206" s="104">
        <v>4.58</v>
      </c>
      <c r="D3206" s="106"/>
    </row>
    <row r="3207" spans="1:4" x14ac:dyDescent="0.2">
      <c r="A3207" s="106">
        <v>40708</v>
      </c>
      <c r="B3207" s="105">
        <f t="shared" si="49"/>
        <v>0.54166666666666696</v>
      </c>
      <c r="C3207" s="104">
        <v>3.66</v>
      </c>
      <c r="D3207" s="106"/>
    </row>
    <row r="3208" spans="1:4" x14ac:dyDescent="0.2">
      <c r="A3208" s="106">
        <v>40708</v>
      </c>
      <c r="B3208" s="105">
        <f t="shared" si="49"/>
        <v>0.58333333333333304</v>
      </c>
      <c r="C3208" s="104">
        <v>3.66</v>
      </c>
      <c r="D3208" s="106"/>
    </row>
    <row r="3209" spans="1:4" x14ac:dyDescent="0.2">
      <c r="A3209" s="106">
        <v>40708</v>
      </c>
      <c r="B3209" s="105">
        <f t="shared" si="49"/>
        <v>0.625</v>
      </c>
      <c r="C3209" s="104">
        <v>3.66</v>
      </c>
      <c r="D3209" s="106"/>
    </row>
    <row r="3210" spans="1:4" x14ac:dyDescent="0.2">
      <c r="A3210" s="106">
        <v>40708</v>
      </c>
      <c r="B3210" s="105">
        <f t="shared" si="49"/>
        <v>0.66666666666666696</v>
      </c>
      <c r="C3210" s="104">
        <v>3.62</v>
      </c>
      <c r="D3210" s="106"/>
    </row>
    <row r="3211" spans="1:4" x14ac:dyDescent="0.2">
      <c r="A3211" s="106">
        <v>40708</v>
      </c>
      <c r="B3211" s="105">
        <f t="shared" si="49"/>
        <v>0.70833333333333304</v>
      </c>
      <c r="C3211" s="104">
        <v>4.62</v>
      </c>
      <c r="D3211" s="106"/>
    </row>
    <row r="3212" spans="1:4" x14ac:dyDescent="0.2">
      <c r="A3212" s="106">
        <v>40708</v>
      </c>
      <c r="B3212" s="105">
        <f t="shared" si="49"/>
        <v>0.75</v>
      </c>
      <c r="C3212" s="104">
        <v>4.62</v>
      </c>
      <c r="D3212" s="106"/>
    </row>
    <row r="3213" spans="1:4" x14ac:dyDescent="0.2">
      <c r="A3213" s="106">
        <v>40708</v>
      </c>
      <c r="B3213" s="105">
        <f t="shared" si="49"/>
        <v>0.79166666666666696</v>
      </c>
      <c r="C3213" s="104">
        <v>12.2</v>
      </c>
      <c r="D3213" s="106"/>
    </row>
    <row r="3214" spans="1:4" x14ac:dyDescent="0.2">
      <c r="A3214" s="106">
        <v>40708</v>
      </c>
      <c r="B3214" s="105">
        <f t="shared" si="49"/>
        <v>0.83333333333333304</v>
      </c>
      <c r="C3214" s="104">
        <v>13.05</v>
      </c>
      <c r="D3214" s="106"/>
    </row>
    <row r="3215" spans="1:4" x14ac:dyDescent="0.2">
      <c r="A3215" s="106">
        <v>40708</v>
      </c>
      <c r="B3215" s="105">
        <f t="shared" si="49"/>
        <v>0.875</v>
      </c>
      <c r="C3215" s="104">
        <v>12.13</v>
      </c>
      <c r="D3215" s="106"/>
    </row>
    <row r="3216" spans="1:4" x14ac:dyDescent="0.2">
      <c r="A3216" s="106">
        <v>40708</v>
      </c>
      <c r="B3216" s="105">
        <f t="shared" si="49"/>
        <v>0.91666666666666696</v>
      </c>
      <c r="C3216" s="104">
        <v>13.9</v>
      </c>
      <c r="D3216" s="106"/>
    </row>
    <row r="3217" spans="1:4" x14ac:dyDescent="0.2">
      <c r="A3217" s="106">
        <v>40708</v>
      </c>
      <c r="B3217" s="105">
        <f t="shared" si="49"/>
        <v>0.95833333333333304</v>
      </c>
      <c r="C3217" s="104">
        <v>16.75</v>
      </c>
      <c r="D3217" s="106"/>
    </row>
    <row r="3218" spans="1:4" x14ac:dyDescent="0.2">
      <c r="A3218" s="106">
        <v>40709</v>
      </c>
      <c r="B3218" s="105">
        <f t="shared" si="49"/>
        <v>0</v>
      </c>
      <c r="C3218" s="104">
        <v>16.75</v>
      </c>
      <c r="D3218" s="106"/>
    </row>
    <row r="3219" spans="1:4" x14ac:dyDescent="0.2">
      <c r="A3219" s="106">
        <v>40709</v>
      </c>
      <c r="B3219" s="105">
        <f t="shared" si="49"/>
        <v>4.1666666666666664E-2</v>
      </c>
      <c r="C3219" s="104">
        <v>19.440000000000001</v>
      </c>
      <c r="D3219" s="106"/>
    </row>
    <row r="3220" spans="1:4" x14ac:dyDescent="0.2">
      <c r="A3220" s="106">
        <v>40709</v>
      </c>
      <c r="B3220" s="105">
        <f t="shared" si="49"/>
        <v>8.3333333333333329E-2</v>
      </c>
      <c r="C3220" s="104">
        <v>21.33</v>
      </c>
      <c r="D3220" s="106"/>
    </row>
    <row r="3221" spans="1:4" x14ac:dyDescent="0.2">
      <c r="A3221" s="106">
        <v>40709</v>
      </c>
      <c r="B3221" s="105">
        <f t="shared" si="49"/>
        <v>0.125</v>
      </c>
      <c r="C3221" s="104">
        <v>21.25</v>
      </c>
      <c r="D3221" s="106"/>
    </row>
    <row r="3222" spans="1:4" x14ac:dyDescent="0.2">
      <c r="A3222" s="106">
        <v>40709</v>
      </c>
      <c r="B3222" s="105">
        <f t="shared" si="49"/>
        <v>0.16666666666666699</v>
      </c>
      <c r="C3222" s="104">
        <v>20.25</v>
      </c>
      <c r="D3222" s="106"/>
    </row>
    <row r="3223" spans="1:4" x14ac:dyDescent="0.2">
      <c r="A3223" s="106">
        <v>40709</v>
      </c>
      <c r="B3223" s="105">
        <f t="shared" si="49"/>
        <v>0.20833333333333301</v>
      </c>
      <c r="C3223" s="104">
        <v>25.06</v>
      </c>
      <c r="D3223" s="106"/>
    </row>
    <row r="3224" spans="1:4" x14ac:dyDescent="0.2">
      <c r="A3224" s="106">
        <v>40709</v>
      </c>
      <c r="B3224" s="105">
        <f t="shared" si="49"/>
        <v>0.25</v>
      </c>
      <c r="C3224" s="104">
        <v>25.64</v>
      </c>
      <c r="D3224" s="106"/>
    </row>
    <row r="3225" spans="1:4" x14ac:dyDescent="0.2">
      <c r="A3225" s="106">
        <v>40709</v>
      </c>
      <c r="B3225" s="105">
        <f t="shared" si="49"/>
        <v>0.29166666666666702</v>
      </c>
      <c r="C3225" s="104">
        <v>25.91</v>
      </c>
      <c r="D3225" s="106"/>
    </row>
    <row r="3226" spans="1:4" x14ac:dyDescent="0.2">
      <c r="A3226" s="106">
        <v>40709</v>
      </c>
      <c r="B3226" s="105">
        <f t="shared" si="49"/>
        <v>0.33333333333333298</v>
      </c>
      <c r="C3226" s="104">
        <v>24.22</v>
      </c>
      <c r="D3226" s="106"/>
    </row>
    <row r="3227" spans="1:4" x14ac:dyDescent="0.2">
      <c r="A3227" s="106">
        <v>40709</v>
      </c>
      <c r="B3227" s="105">
        <f t="shared" ref="B3227:B3290" si="50">B3203</f>
        <v>0.375</v>
      </c>
      <c r="C3227" s="104">
        <v>23.37</v>
      </c>
      <c r="D3227" s="106"/>
    </row>
    <row r="3228" spans="1:4" x14ac:dyDescent="0.2">
      <c r="A3228" s="106">
        <v>40709</v>
      </c>
      <c r="B3228" s="105">
        <f t="shared" si="50"/>
        <v>0.41666666666666702</v>
      </c>
      <c r="C3228" s="104">
        <v>26.06</v>
      </c>
      <c r="D3228" s="106"/>
    </row>
    <row r="3229" spans="1:4" x14ac:dyDescent="0.2">
      <c r="A3229" s="106">
        <v>40709</v>
      </c>
      <c r="B3229" s="105">
        <f t="shared" si="50"/>
        <v>0.45833333333333298</v>
      </c>
      <c r="C3229" s="104">
        <v>26.64</v>
      </c>
      <c r="D3229" s="106"/>
    </row>
    <row r="3230" spans="1:4" x14ac:dyDescent="0.2">
      <c r="A3230" s="106">
        <v>40709</v>
      </c>
      <c r="B3230" s="105">
        <f t="shared" si="50"/>
        <v>0.5</v>
      </c>
      <c r="C3230" s="104">
        <v>22.06</v>
      </c>
      <c r="D3230" s="106"/>
    </row>
    <row r="3231" spans="1:4" x14ac:dyDescent="0.2">
      <c r="A3231" s="106">
        <v>40709</v>
      </c>
      <c r="B3231" s="105">
        <f t="shared" si="50"/>
        <v>0.54166666666666696</v>
      </c>
      <c r="C3231" s="104">
        <v>21.1</v>
      </c>
      <c r="D3231" s="106"/>
    </row>
    <row r="3232" spans="1:4" x14ac:dyDescent="0.2">
      <c r="A3232" s="106">
        <v>40709</v>
      </c>
      <c r="B3232" s="105">
        <f t="shared" si="50"/>
        <v>0.58333333333333304</v>
      </c>
      <c r="C3232" s="104">
        <v>22.02</v>
      </c>
      <c r="D3232" s="106"/>
    </row>
    <row r="3233" spans="1:4" x14ac:dyDescent="0.2">
      <c r="A3233" s="106">
        <v>40709</v>
      </c>
      <c r="B3233" s="105">
        <f t="shared" si="50"/>
        <v>0.625</v>
      </c>
      <c r="C3233" s="104">
        <v>22.18</v>
      </c>
      <c r="D3233" s="106"/>
    </row>
    <row r="3234" spans="1:4" x14ac:dyDescent="0.2">
      <c r="A3234" s="106">
        <v>40709</v>
      </c>
      <c r="B3234" s="105">
        <f t="shared" si="50"/>
        <v>0.66666666666666696</v>
      </c>
      <c r="C3234" s="104">
        <v>22.1</v>
      </c>
      <c r="D3234" s="106"/>
    </row>
    <row r="3235" spans="1:4" x14ac:dyDescent="0.2">
      <c r="A3235" s="106">
        <v>40709</v>
      </c>
      <c r="B3235" s="105">
        <f t="shared" si="50"/>
        <v>0.70833333333333304</v>
      </c>
      <c r="C3235" s="104">
        <v>23.83</v>
      </c>
      <c r="D3235" s="106"/>
    </row>
    <row r="3236" spans="1:4" x14ac:dyDescent="0.2">
      <c r="A3236" s="106">
        <v>40709</v>
      </c>
      <c r="B3236" s="105">
        <f t="shared" si="50"/>
        <v>0.75</v>
      </c>
      <c r="C3236" s="104">
        <v>26.83</v>
      </c>
      <c r="D3236" s="106"/>
    </row>
    <row r="3237" spans="1:4" x14ac:dyDescent="0.2">
      <c r="A3237" s="106">
        <v>40709</v>
      </c>
      <c r="B3237" s="105">
        <f t="shared" si="50"/>
        <v>0.79166666666666696</v>
      </c>
      <c r="C3237" s="104">
        <v>25.14</v>
      </c>
      <c r="D3237" s="106"/>
    </row>
    <row r="3238" spans="1:4" x14ac:dyDescent="0.2">
      <c r="A3238" s="106">
        <v>40709</v>
      </c>
      <c r="B3238" s="105">
        <f t="shared" si="50"/>
        <v>0.83333333333333304</v>
      </c>
      <c r="C3238" s="104">
        <v>25.99</v>
      </c>
      <c r="D3238" s="106"/>
    </row>
    <row r="3239" spans="1:4" x14ac:dyDescent="0.2">
      <c r="A3239" s="106">
        <v>40709</v>
      </c>
      <c r="B3239" s="105">
        <f t="shared" si="50"/>
        <v>0.875</v>
      </c>
      <c r="C3239" s="104">
        <v>27.84</v>
      </c>
      <c r="D3239" s="106"/>
    </row>
    <row r="3240" spans="1:4" x14ac:dyDescent="0.2">
      <c r="A3240" s="106">
        <v>40709</v>
      </c>
      <c r="B3240" s="105">
        <f t="shared" si="50"/>
        <v>0.91666666666666696</v>
      </c>
      <c r="C3240" s="104">
        <v>24.22</v>
      </c>
      <c r="D3240" s="106"/>
    </row>
    <row r="3241" spans="1:4" x14ac:dyDescent="0.2">
      <c r="A3241" s="106">
        <v>40709</v>
      </c>
      <c r="B3241" s="105">
        <f t="shared" si="50"/>
        <v>0.95833333333333304</v>
      </c>
      <c r="C3241" s="104">
        <v>26.91</v>
      </c>
      <c r="D3241" s="106"/>
    </row>
    <row r="3242" spans="1:4" x14ac:dyDescent="0.2">
      <c r="A3242" s="106">
        <v>40710</v>
      </c>
      <c r="B3242" s="105">
        <f t="shared" si="50"/>
        <v>0</v>
      </c>
      <c r="C3242" s="104">
        <v>25.02</v>
      </c>
      <c r="D3242" s="106"/>
    </row>
    <row r="3243" spans="1:4" x14ac:dyDescent="0.2">
      <c r="A3243" s="106">
        <v>40710</v>
      </c>
      <c r="B3243" s="105">
        <f t="shared" si="50"/>
        <v>4.1666666666666664E-2</v>
      </c>
      <c r="C3243" s="104">
        <v>26.1</v>
      </c>
      <c r="D3243" s="106"/>
    </row>
    <row r="3244" spans="1:4" x14ac:dyDescent="0.2">
      <c r="A3244" s="106">
        <v>40710</v>
      </c>
      <c r="B3244" s="105">
        <f t="shared" si="50"/>
        <v>8.3333333333333329E-2</v>
      </c>
      <c r="C3244" s="104">
        <v>26.1</v>
      </c>
      <c r="D3244" s="106"/>
    </row>
    <row r="3245" spans="1:4" x14ac:dyDescent="0.2">
      <c r="A3245" s="106">
        <v>40710</v>
      </c>
      <c r="B3245" s="105">
        <f t="shared" si="50"/>
        <v>0.125</v>
      </c>
      <c r="C3245" s="104">
        <v>25.14</v>
      </c>
      <c r="D3245" s="106"/>
    </row>
    <row r="3246" spans="1:4" x14ac:dyDescent="0.2">
      <c r="A3246" s="106">
        <v>40710</v>
      </c>
      <c r="B3246" s="105">
        <f t="shared" si="50"/>
        <v>0.16666666666666699</v>
      </c>
      <c r="C3246" s="104">
        <v>25.1</v>
      </c>
      <c r="D3246" s="106"/>
    </row>
    <row r="3247" spans="1:4" x14ac:dyDescent="0.2">
      <c r="A3247" s="106">
        <v>40710</v>
      </c>
      <c r="B3247" s="105">
        <f t="shared" si="50"/>
        <v>0.20833333333333301</v>
      </c>
      <c r="C3247" s="104">
        <v>26.1</v>
      </c>
      <c r="D3247" s="106"/>
    </row>
    <row r="3248" spans="1:4" x14ac:dyDescent="0.2">
      <c r="A3248" s="106">
        <v>40710</v>
      </c>
      <c r="B3248" s="105">
        <f t="shared" si="50"/>
        <v>0.25</v>
      </c>
      <c r="C3248" s="104">
        <v>26.18</v>
      </c>
      <c r="D3248" s="106"/>
    </row>
    <row r="3249" spans="1:4" x14ac:dyDescent="0.2">
      <c r="A3249" s="106">
        <v>40710</v>
      </c>
      <c r="B3249" s="105">
        <f t="shared" si="50"/>
        <v>0.29166666666666702</v>
      </c>
      <c r="C3249" s="104">
        <v>26.99</v>
      </c>
      <c r="D3249" s="106"/>
    </row>
    <row r="3250" spans="1:4" x14ac:dyDescent="0.2">
      <c r="A3250" s="106">
        <v>40710</v>
      </c>
      <c r="B3250" s="105">
        <f t="shared" si="50"/>
        <v>0.33333333333333298</v>
      </c>
      <c r="C3250" s="104">
        <v>26.1</v>
      </c>
      <c r="D3250" s="106"/>
    </row>
    <row r="3251" spans="1:4" x14ac:dyDescent="0.2">
      <c r="A3251" s="106">
        <v>40710</v>
      </c>
      <c r="B3251" s="105">
        <f t="shared" si="50"/>
        <v>0.375</v>
      </c>
      <c r="C3251" s="104">
        <v>27.8</v>
      </c>
      <c r="D3251" s="106"/>
    </row>
    <row r="3252" spans="1:4" x14ac:dyDescent="0.2">
      <c r="A3252" s="106">
        <v>40710</v>
      </c>
      <c r="B3252" s="105">
        <f t="shared" si="50"/>
        <v>0.41666666666666702</v>
      </c>
      <c r="C3252" s="104">
        <v>26.99</v>
      </c>
      <c r="D3252" s="106"/>
    </row>
    <row r="3253" spans="1:4" x14ac:dyDescent="0.2">
      <c r="A3253" s="106">
        <v>40710</v>
      </c>
      <c r="B3253" s="105">
        <f t="shared" si="50"/>
        <v>0.45833333333333298</v>
      </c>
      <c r="C3253" s="104">
        <v>28.72</v>
      </c>
      <c r="D3253" s="106"/>
    </row>
    <row r="3254" spans="1:4" x14ac:dyDescent="0.2">
      <c r="A3254" s="106">
        <v>40710</v>
      </c>
      <c r="B3254" s="105">
        <f t="shared" si="50"/>
        <v>0.5</v>
      </c>
      <c r="C3254" s="104">
        <v>28.45</v>
      </c>
      <c r="D3254" s="106"/>
    </row>
    <row r="3255" spans="1:4" x14ac:dyDescent="0.2">
      <c r="A3255" s="106">
        <v>40710</v>
      </c>
      <c r="B3255" s="105">
        <f t="shared" si="50"/>
        <v>0.54166666666666696</v>
      </c>
      <c r="C3255" s="104">
        <v>27.6</v>
      </c>
      <c r="D3255" s="106"/>
    </row>
    <row r="3256" spans="1:4" x14ac:dyDescent="0.2">
      <c r="A3256" s="106">
        <v>40710</v>
      </c>
      <c r="B3256" s="105">
        <f t="shared" si="50"/>
        <v>0.58333333333333304</v>
      </c>
      <c r="C3256" s="104">
        <v>27.49</v>
      </c>
      <c r="D3256" s="106"/>
    </row>
    <row r="3257" spans="1:4" x14ac:dyDescent="0.2">
      <c r="A3257" s="106">
        <v>40710</v>
      </c>
      <c r="B3257" s="105">
        <f t="shared" si="50"/>
        <v>0.625</v>
      </c>
      <c r="C3257" s="104">
        <v>26.45</v>
      </c>
      <c r="D3257" s="106"/>
    </row>
    <row r="3258" spans="1:4" x14ac:dyDescent="0.2">
      <c r="A3258" s="106">
        <v>40710</v>
      </c>
      <c r="B3258" s="105">
        <f t="shared" si="50"/>
        <v>0.66666666666666696</v>
      </c>
      <c r="C3258" s="104">
        <v>27.53</v>
      </c>
      <c r="D3258" s="106"/>
    </row>
    <row r="3259" spans="1:4" x14ac:dyDescent="0.2">
      <c r="A3259" s="106">
        <v>40710</v>
      </c>
      <c r="B3259" s="105">
        <f t="shared" si="50"/>
        <v>0.70833333333333304</v>
      </c>
      <c r="C3259" s="104">
        <v>24.87</v>
      </c>
      <c r="D3259" s="106"/>
    </row>
    <row r="3260" spans="1:4" x14ac:dyDescent="0.2">
      <c r="A3260" s="106">
        <v>40710</v>
      </c>
      <c r="B3260" s="105">
        <f t="shared" si="50"/>
        <v>0.75</v>
      </c>
      <c r="C3260" s="104">
        <v>26.91</v>
      </c>
      <c r="D3260" s="106"/>
    </row>
    <row r="3261" spans="1:4" x14ac:dyDescent="0.2">
      <c r="A3261" s="106">
        <v>40710</v>
      </c>
      <c r="B3261" s="105">
        <f t="shared" si="50"/>
        <v>0.79166666666666696</v>
      </c>
      <c r="C3261" s="104">
        <v>25.95</v>
      </c>
      <c r="D3261" s="106"/>
    </row>
    <row r="3262" spans="1:4" x14ac:dyDescent="0.2">
      <c r="A3262" s="106">
        <v>40710</v>
      </c>
      <c r="B3262" s="105">
        <f t="shared" si="50"/>
        <v>0.83333333333333304</v>
      </c>
      <c r="C3262" s="104">
        <v>25.99</v>
      </c>
      <c r="D3262" s="106"/>
    </row>
    <row r="3263" spans="1:4" x14ac:dyDescent="0.2">
      <c r="A3263" s="106">
        <v>40710</v>
      </c>
      <c r="B3263" s="105">
        <f t="shared" si="50"/>
        <v>0.875</v>
      </c>
      <c r="C3263" s="104">
        <v>26.95</v>
      </c>
      <c r="D3263" s="106"/>
    </row>
    <row r="3264" spans="1:4" x14ac:dyDescent="0.2">
      <c r="A3264" s="106">
        <v>40710</v>
      </c>
      <c r="B3264" s="105">
        <f t="shared" si="50"/>
        <v>0.91666666666666696</v>
      </c>
      <c r="C3264" s="104">
        <v>26.95</v>
      </c>
      <c r="D3264" s="106"/>
    </row>
    <row r="3265" spans="1:4" x14ac:dyDescent="0.2">
      <c r="A3265" s="106">
        <v>40710</v>
      </c>
      <c r="B3265" s="105">
        <f t="shared" si="50"/>
        <v>0.95833333333333304</v>
      </c>
      <c r="C3265" s="104">
        <v>25.22</v>
      </c>
      <c r="D3265" s="106"/>
    </row>
    <row r="3266" spans="1:4" x14ac:dyDescent="0.2">
      <c r="A3266" s="106">
        <v>40711</v>
      </c>
      <c r="B3266" s="105">
        <f t="shared" si="50"/>
        <v>0</v>
      </c>
      <c r="C3266" s="104">
        <v>22.45</v>
      </c>
      <c r="D3266" s="106"/>
    </row>
    <row r="3267" spans="1:4" x14ac:dyDescent="0.2">
      <c r="A3267" s="106">
        <v>40711</v>
      </c>
      <c r="B3267" s="105">
        <f t="shared" si="50"/>
        <v>4.1666666666666664E-2</v>
      </c>
      <c r="C3267" s="104">
        <v>20.6</v>
      </c>
      <c r="D3267" s="106"/>
    </row>
    <row r="3268" spans="1:4" x14ac:dyDescent="0.2">
      <c r="A3268" s="106">
        <v>40711</v>
      </c>
      <c r="B3268" s="105">
        <f t="shared" si="50"/>
        <v>8.3333333333333329E-2</v>
      </c>
      <c r="C3268" s="104">
        <v>23.41</v>
      </c>
      <c r="D3268" s="106"/>
    </row>
    <row r="3269" spans="1:4" x14ac:dyDescent="0.2">
      <c r="A3269" s="106">
        <v>40711</v>
      </c>
      <c r="B3269" s="105">
        <f t="shared" si="50"/>
        <v>0.125</v>
      </c>
      <c r="C3269" s="104">
        <v>25.1</v>
      </c>
      <c r="D3269" s="106"/>
    </row>
    <row r="3270" spans="1:4" x14ac:dyDescent="0.2">
      <c r="A3270" s="106">
        <v>40711</v>
      </c>
      <c r="B3270" s="105">
        <f t="shared" si="50"/>
        <v>0.16666666666666699</v>
      </c>
      <c r="C3270" s="104">
        <v>26.76</v>
      </c>
      <c r="D3270" s="106"/>
    </row>
    <row r="3271" spans="1:4" x14ac:dyDescent="0.2">
      <c r="A3271" s="106">
        <v>40711</v>
      </c>
      <c r="B3271" s="105">
        <f t="shared" si="50"/>
        <v>0.20833333333333301</v>
      </c>
      <c r="C3271" s="104">
        <v>28.18</v>
      </c>
      <c r="D3271" s="106"/>
    </row>
    <row r="3272" spans="1:4" x14ac:dyDescent="0.2">
      <c r="A3272" s="106">
        <v>40711</v>
      </c>
      <c r="B3272" s="105">
        <f t="shared" si="50"/>
        <v>0.25</v>
      </c>
      <c r="C3272" s="104">
        <v>27.95</v>
      </c>
      <c r="D3272" s="106"/>
    </row>
    <row r="3273" spans="1:4" x14ac:dyDescent="0.2">
      <c r="A3273" s="106">
        <v>40711</v>
      </c>
      <c r="B3273" s="105">
        <f t="shared" si="50"/>
        <v>0.29166666666666702</v>
      </c>
      <c r="C3273" s="104">
        <v>26.37</v>
      </c>
      <c r="D3273" s="106"/>
    </row>
    <row r="3274" spans="1:4" x14ac:dyDescent="0.2">
      <c r="A3274" s="106">
        <v>40711</v>
      </c>
      <c r="B3274" s="105">
        <f t="shared" si="50"/>
        <v>0.33333333333333298</v>
      </c>
      <c r="C3274" s="104">
        <v>26.06</v>
      </c>
      <c r="D3274" s="106"/>
    </row>
    <row r="3275" spans="1:4" x14ac:dyDescent="0.2">
      <c r="A3275" s="106">
        <v>40711</v>
      </c>
      <c r="B3275" s="105">
        <f t="shared" si="50"/>
        <v>0.375</v>
      </c>
      <c r="C3275" s="104">
        <v>25.06</v>
      </c>
      <c r="D3275" s="106"/>
    </row>
    <row r="3276" spans="1:4" x14ac:dyDescent="0.2">
      <c r="A3276" s="106">
        <v>40711</v>
      </c>
      <c r="B3276" s="105">
        <f t="shared" si="50"/>
        <v>0.41666666666666702</v>
      </c>
      <c r="C3276" s="104">
        <v>24.06</v>
      </c>
      <c r="D3276" s="106"/>
    </row>
    <row r="3277" spans="1:4" x14ac:dyDescent="0.2">
      <c r="A3277" s="106">
        <v>40711</v>
      </c>
      <c r="B3277" s="105">
        <f t="shared" si="50"/>
        <v>0.45833333333333298</v>
      </c>
      <c r="C3277" s="104">
        <v>21.33</v>
      </c>
      <c r="D3277" s="106"/>
    </row>
    <row r="3278" spans="1:4" x14ac:dyDescent="0.2">
      <c r="A3278" s="106">
        <v>40711</v>
      </c>
      <c r="B3278" s="105">
        <f t="shared" si="50"/>
        <v>0.5</v>
      </c>
      <c r="C3278" s="104">
        <v>21.33</v>
      </c>
      <c r="D3278" s="106"/>
    </row>
    <row r="3279" spans="1:4" x14ac:dyDescent="0.2">
      <c r="A3279" s="106">
        <v>40711</v>
      </c>
      <c r="B3279" s="105">
        <f t="shared" si="50"/>
        <v>0.54166666666666696</v>
      </c>
      <c r="C3279" s="104">
        <v>21.37</v>
      </c>
      <c r="D3279" s="106"/>
    </row>
    <row r="3280" spans="1:4" x14ac:dyDescent="0.2">
      <c r="A3280" s="106">
        <v>40711</v>
      </c>
      <c r="B3280" s="105">
        <f t="shared" si="50"/>
        <v>0.58333333333333304</v>
      </c>
      <c r="C3280" s="104">
        <v>21.1</v>
      </c>
      <c r="D3280" s="106"/>
    </row>
    <row r="3281" spans="1:4" x14ac:dyDescent="0.2">
      <c r="A3281" s="106">
        <v>40711</v>
      </c>
      <c r="B3281" s="105">
        <f t="shared" si="50"/>
        <v>0.625</v>
      </c>
      <c r="C3281" s="104">
        <v>21.06</v>
      </c>
      <c r="D3281" s="106"/>
    </row>
    <row r="3282" spans="1:4" x14ac:dyDescent="0.2">
      <c r="A3282" s="106">
        <v>40711</v>
      </c>
      <c r="B3282" s="105">
        <f t="shared" si="50"/>
        <v>0.66666666666666696</v>
      </c>
      <c r="C3282" s="104">
        <v>20.37</v>
      </c>
      <c r="D3282" s="106"/>
    </row>
    <row r="3283" spans="1:4" x14ac:dyDescent="0.2">
      <c r="A3283" s="106">
        <v>40711</v>
      </c>
      <c r="B3283" s="105">
        <f t="shared" si="50"/>
        <v>0.70833333333333304</v>
      </c>
      <c r="C3283" s="104">
        <v>21.1</v>
      </c>
      <c r="D3283" s="106"/>
    </row>
    <row r="3284" spans="1:4" x14ac:dyDescent="0.2">
      <c r="A3284" s="106">
        <v>40711</v>
      </c>
      <c r="B3284" s="105">
        <f t="shared" si="50"/>
        <v>0.75</v>
      </c>
      <c r="C3284" s="104">
        <v>24.14</v>
      </c>
      <c r="D3284" s="106"/>
    </row>
    <row r="3285" spans="1:4" x14ac:dyDescent="0.2">
      <c r="A3285" s="106">
        <v>40711</v>
      </c>
      <c r="B3285" s="105">
        <f t="shared" si="50"/>
        <v>0.79166666666666696</v>
      </c>
      <c r="C3285" s="104">
        <v>24.06</v>
      </c>
      <c r="D3285" s="106"/>
    </row>
    <row r="3286" spans="1:4" x14ac:dyDescent="0.2">
      <c r="A3286" s="106">
        <v>40711</v>
      </c>
      <c r="B3286" s="105">
        <f t="shared" si="50"/>
        <v>0.83333333333333304</v>
      </c>
      <c r="C3286" s="104">
        <v>27.03</v>
      </c>
      <c r="D3286" s="106"/>
    </row>
    <row r="3287" spans="1:4" x14ac:dyDescent="0.2">
      <c r="A3287" s="106">
        <v>40711</v>
      </c>
      <c r="B3287" s="105">
        <f t="shared" si="50"/>
        <v>0.875</v>
      </c>
      <c r="C3287" s="104">
        <v>25.91</v>
      </c>
      <c r="D3287" s="106"/>
    </row>
    <row r="3288" spans="1:4" x14ac:dyDescent="0.2">
      <c r="A3288" s="106">
        <v>40711</v>
      </c>
      <c r="B3288" s="105">
        <f t="shared" si="50"/>
        <v>0.91666666666666696</v>
      </c>
      <c r="C3288" s="104">
        <v>25.26</v>
      </c>
      <c r="D3288" s="106"/>
    </row>
    <row r="3289" spans="1:4" x14ac:dyDescent="0.2">
      <c r="A3289" s="106">
        <v>40711</v>
      </c>
      <c r="B3289" s="105">
        <f t="shared" si="50"/>
        <v>0.95833333333333304</v>
      </c>
      <c r="C3289" s="104">
        <v>24.29</v>
      </c>
      <c r="D3289" s="106"/>
    </row>
    <row r="3290" spans="1:4" x14ac:dyDescent="0.2">
      <c r="A3290" s="106">
        <v>40712</v>
      </c>
      <c r="B3290" s="105">
        <f t="shared" si="50"/>
        <v>0</v>
      </c>
      <c r="C3290" s="104">
        <v>24.99</v>
      </c>
      <c r="D3290" s="106"/>
    </row>
    <row r="3291" spans="1:4" x14ac:dyDescent="0.2">
      <c r="A3291" s="106">
        <v>40712</v>
      </c>
      <c r="B3291" s="105">
        <f t="shared" ref="B3291:B3354" si="51">B3267</f>
        <v>4.1666666666666664E-2</v>
      </c>
      <c r="C3291" s="104">
        <v>24.29</v>
      </c>
      <c r="D3291" s="106"/>
    </row>
    <row r="3292" spans="1:4" x14ac:dyDescent="0.2">
      <c r="A3292" s="106">
        <v>40712</v>
      </c>
      <c r="B3292" s="105">
        <f t="shared" si="51"/>
        <v>8.3333333333333329E-2</v>
      </c>
      <c r="C3292" s="104">
        <v>26.14</v>
      </c>
      <c r="D3292" s="106"/>
    </row>
    <row r="3293" spans="1:4" x14ac:dyDescent="0.2">
      <c r="A3293" s="106">
        <v>40712</v>
      </c>
      <c r="B3293" s="105">
        <f t="shared" si="51"/>
        <v>0.125</v>
      </c>
      <c r="C3293" s="104">
        <v>26.1</v>
      </c>
      <c r="D3293" s="106"/>
    </row>
    <row r="3294" spans="1:4" x14ac:dyDescent="0.2">
      <c r="A3294" s="106">
        <v>40712</v>
      </c>
      <c r="B3294" s="105">
        <f t="shared" si="51"/>
        <v>0.16666666666666699</v>
      </c>
      <c r="C3294" s="104">
        <v>22.25</v>
      </c>
      <c r="D3294" s="106"/>
    </row>
    <row r="3295" spans="1:4" x14ac:dyDescent="0.2">
      <c r="A3295" s="106">
        <v>40712</v>
      </c>
      <c r="B3295" s="105">
        <f t="shared" si="51"/>
        <v>0.20833333333333301</v>
      </c>
      <c r="C3295" s="104">
        <v>19.670000000000002</v>
      </c>
      <c r="D3295" s="106"/>
    </row>
    <row r="3296" spans="1:4" x14ac:dyDescent="0.2">
      <c r="A3296" s="106">
        <v>40712</v>
      </c>
      <c r="B3296" s="105">
        <f t="shared" si="51"/>
        <v>0.25</v>
      </c>
      <c r="C3296" s="104">
        <v>16.79</v>
      </c>
      <c r="D3296" s="106"/>
    </row>
    <row r="3297" spans="1:4" x14ac:dyDescent="0.2">
      <c r="A3297" s="106">
        <v>40712</v>
      </c>
      <c r="B3297" s="105">
        <f t="shared" si="51"/>
        <v>0.29166666666666702</v>
      </c>
      <c r="C3297" s="104">
        <v>17.86</v>
      </c>
      <c r="D3297" s="106"/>
    </row>
    <row r="3298" spans="1:4" x14ac:dyDescent="0.2">
      <c r="A3298" s="106">
        <v>40712</v>
      </c>
      <c r="B3298" s="105">
        <f t="shared" si="51"/>
        <v>0.33333333333333298</v>
      </c>
      <c r="C3298" s="104">
        <v>17.75</v>
      </c>
      <c r="D3298" s="106"/>
    </row>
    <row r="3299" spans="1:4" x14ac:dyDescent="0.2">
      <c r="A3299" s="106">
        <v>40712</v>
      </c>
      <c r="B3299" s="105">
        <f t="shared" si="51"/>
        <v>0.375</v>
      </c>
      <c r="C3299" s="104">
        <v>18.670000000000002</v>
      </c>
      <c r="D3299" s="106"/>
    </row>
    <row r="3300" spans="1:4" x14ac:dyDescent="0.2">
      <c r="A3300" s="106">
        <v>40712</v>
      </c>
      <c r="B3300" s="105">
        <f t="shared" si="51"/>
        <v>0.41666666666666702</v>
      </c>
      <c r="C3300" s="104">
        <v>18.52</v>
      </c>
      <c r="D3300" s="106"/>
    </row>
    <row r="3301" spans="1:4" x14ac:dyDescent="0.2">
      <c r="A3301" s="106">
        <v>40712</v>
      </c>
      <c r="B3301" s="105">
        <f t="shared" si="51"/>
        <v>0.45833333333333298</v>
      </c>
      <c r="C3301" s="104">
        <v>17.48</v>
      </c>
      <c r="D3301" s="106"/>
    </row>
    <row r="3302" spans="1:4" x14ac:dyDescent="0.2">
      <c r="A3302" s="106">
        <v>40712</v>
      </c>
      <c r="B3302" s="105">
        <f t="shared" si="51"/>
        <v>0.5</v>
      </c>
      <c r="C3302" s="104">
        <v>18.440000000000001</v>
      </c>
      <c r="D3302" s="106"/>
    </row>
    <row r="3303" spans="1:4" x14ac:dyDescent="0.2">
      <c r="A3303" s="106">
        <v>40712</v>
      </c>
      <c r="B3303" s="105">
        <f t="shared" si="51"/>
        <v>0.54166666666666696</v>
      </c>
      <c r="C3303" s="104">
        <v>18.29</v>
      </c>
      <c r="D3303" s="106"/>
    </row>
    <row r="3304" spans="1:4" x14ac:dyDescent="0.2">
      <c r="A3304" s="106">
        <v>40712</v>
      </c>
      <c r="B3304" s="105">
        <f t="shared" si="51"/>
        <v>0.58333333333333304</v>
      </c>
      <c r="C3304" s="104">
        <v>20.100000000000001</v>
      </c>
      <c r="D3304" s="106"/>
    </row>
    <row r="3305" spans="1:4" x14ac:dyDescent="0.2">
      <c r="A3305" s="106">
        <v>40712</v>
      </c>
      <c r="B3305" s="105">
        <f t="shared" si="51"/>
        <v>0.625</v>
      </c>
      <c r="C3305" s="104">
        <v>19.21</v>
      </c>
      <c r="D3305" s="106"/>
    </row>
    <row r="3306" spans="1:4" x14ac:dyDescent="0.2">
      <c r="A3306" s="106">
        <v>40712</v>
      </c>
      <c r="B3306" s="105">
        <f t="shared" si="51"/>
        <v>0.66666666666666696</v>
      </c>
      <c r="C3306" s="104">
        <v>19.100000000000001</v>
      </c>
      <c r="D3306" s="106"/>
    </row>
    <row r="3307" spans="1:4" x14ac:dyDescent="0.2">
      <c r="A3307" s="106">
        <v>40712</v>
      </c>
      <c r="B3307" s="105">
        <f t="shared" si="51"/>
        <v>0.70833333333333304</v>
      </c>
      <c r="C3307" s="104">
        <v>18.329999999999998</v>
      </c>
      <c r="D3307" s="106"/>
    </row>
    <row r="3308" spans="1:4" x14ac:dyDescent="0.2">
      <c r="A3308" s="106">
        <v>40712</v>
      </c>
      <c r="B3308" s="105">
        <f t="shared" si="51"/>
        <v>0.75</v>
      </c>
      <c r="C3308" s="104">
        <v>18.52</v>
      </c>
      <c r="D3308" s="106"/>
    </row>
    <row r="3309" spans="1:4" x14ac:dyDescent="0.2">
      <c r="A3309" s="106">
        <v>40712</v>
      </c>
      <c r="B3309" s="105">
        <f t="shared" si="51"/>
        <v>0.79166666666666696</v>
      </c>
      <c r="C3309" s="104">
        <v>17.48</v>
      </c>
      <c r="D3309" s="106"/>
    </row>
    <row r="3310" spans="1:4" x14ac:dyDescent="0.2">
      <c r="A3310" s="106">
        <v>40712</v>
      </c>
      <c r="B3310" s="105">
        <f t="shared" si="51"/>
        <v>0.83333333333333304</v>
      </c>
      <c r="C3310" s="104">
        <v>16.670000000000002</v>
      </c>
      <c r="D3310" s="106"/>
    </row>
    <row r="3311" spans="1:4" x14ac:dyDescent="0.2">
      <c r="A3311" s="106">
        <v>40712</v>
      </c>
      <c r="B3311" s="105">
        <f t="shared" si="51"/>
        <v>0.875</v>
      </c>
      <c r="C3311" s="104">
        <v>17.59</v>
      </c>
      <c r="D3311" s="106"/>
    </row>
    <row r="3312" spans="1:4" x14ac:dyDescent="0.2">
      <c r="A3312" s="106">
        <v>40712</v>
      </c>
      <c r="B3312" s="105">
        <f t="shared" si="51"/>
        <v>0.91666666666666696</v>
      </c>
      <c r="C3312" s="104">
        <v>17.559999999999999</v>
      </c>
      <c r="D3312" s="106"/>
    </row>
    <row r="3313" spans="1:4" x14ac:dyDescent="0.2">
      <c r="A3313" s="106">
        <v>40712</v>
      </c>
      <c r="B3313" s="105">
        <f t="shared" si="51"/>
        <v>0.95833333333333304</v>
      </c>
      <c r="C3313" s="104">
        <v>17.59</v>
      </c>
      <c r="D3313" s="106"/>
    </row>
    <row r="3314" spans="1:4" x14ac:dyDescent="0.2">
      <c r="A3314" s="106">
        <v>40713</v>
      </c>
      <c r="B3314" s="105">
        <f t="shared" si="51"/>
        <v>0</v>
      </c>
      <c r="C3314" s="104">
        <v>17.63</v>
      </c>
      <c r="D3314" s="106"/>
    </row>
    <row r="3315" spans="1:4" x14ac:dyDescent="0.2">
      <c r="A3315" s="106">
        <v>40713</v>
      </c>
      <c r="B3315" s="105">
        <f t="shared" si="51"/>
        <v>4.1666666666666664E-2</v>
      </c>
      <c r="C3315" s="104">
        <v>19.52</v>
      </c>
      <c r="D3315" s="106"/>
    </row>
    <row r="3316" spans="1:4" x14ac:dyDescent="0.2">
      <c r="A3316" s="106">
        <v>40713</v>
      </c>
      <c r="B3316" s="105">
        <f t="shared" si="51"/>
        <v>8.3333333333333329E-2</v>
      </c>
      <c r="C3316" s="104">
        <v>16.71</v>
      </c>
      <c r="D3316" s="106"/>
    </row>
    <row r="3317" spans="1:4" x14ac:dyDescent="0.2">
      <c r="A3317" s="106">
        <v>40713</v>
      </c>
      <c r="B3317" s="105">
        <f t="shared" si="51"/>
        <v>0.125</v>
      </c>
      <c r="C3317" s="104">
        <v>16.670000000000002</v>
      </c>
      <c r="D3317" s="106"/>
    </row>
    <row r="3318" spans="1:4" x14ac:dyDescent="0.2">
      <c r="A3318" s="106">
        <v>40713</v>
      </c>
      <c r="B3318" s="105">
        <f t="shared" si="51"/>
        <v>0.16666666666666699</v>
      </c>
      <c r="C3318" s="104">
        <v>16.75</v>
      </c>
      <c r="D3318" s="106"/>
    </row>
    <row r="3319" spans="1:4" x14ac:dyDescent="0.2">
      <c r="A3319" s="106">
        <v>40713</v>
      </c>
      <c r="B3319" s="105">
        <f t="shared" si="51"/>
        <v>0.20833333333333301</v>
      </c>
      <c r="C3319" s="104">
        <v>15.86</v>
      </c>
      <c r="D3319" s="106"/>
    </row>
    <row r="3320" spans="1:4" x14ac:dyDescent="0.2">
      <c r="A3320" s="106">
        <v>40713</v>
      </c>
      <c r="B3320" s="105">
        <f t="shared" si="51"/>
        <v>0.25</v>
      </c>
      <c r="C3320" s="104">
        <v>16.79</v>
      </c>
      <c r="D3320" s="106"/>
    </row>
    <row r="3321" spans="1:4" x14ac:dyDescent="0.2">
      <c r="A3321" s="106">
        <v>40713</v>
      </c>
      <c r="B3321" s="105">
        <f t="shared" si="51"/>
        <v>0.29166666666666702</v>
      </c>
      <c r="C3321" s="104">
        <v>17.63</v>
      </c>
      <c r="D3321" s="106"/>
    </row>
    <row r="3322" spans="1:4" x14ac:dyDescent="0.2">
      <c r="A3322" s="106">
        <v>40713</v>
      </c>
      <c r="B3322" s="105">
        <f t="shared" si="51"/>
        <v>0.33333333333333298</v>
      </c>
      <c r="C3322" s="104">
        <v>16.86</v>
      </c>
      <c r="D3322" s="106"/>
    </row>
    <row r="3323" spans="1:4" x14ac:dyDescent="0.2">
      <c r="A3323" s="106">
        <v>40713</v>
      </c>
      <c r="B3323" s="105">
        <f t="shared" si="51"/>
        <v>0.375</v>
      </c>
      <c r="C3323" s="104">
        <v>17.559999999999999</v>
      </c>
      <c r="D3323" s="106"/>
    </row>
    <row r="3324" spans="1:4" x14ac:dyDescent="0.2">
      <c r="A3324" s="106">
        <v>40713</v>
      </c>
      <c r="B3324" s="105">
        <f t="shared" si="51"/>
        <v>0.41666666666666702</v>
      </c>
      <c r="C3324" s="104">
        <v>16.55</v>
      </c>
      <c r="D3324" s="106"/>
    </row>
    <row r="3325" spans="1:4" x14ac:dyDescent="0.2">
      <c r="A3325" s="106">
        <v>40713</v>
      </c>
      <c r="B3325" s="105">
        <f t="shared" si="51"/>
        <v>0.45833333333333298</v>
      </c>
      <c r="C3325" s="104">
        <v>16.48</v>
      </c>
      <c r="D3325" s="106"/>
    </row>
    <row r="3326" spans="1:4" x14ac:dyDescent="0.2">
      <c r="A3326" s="106">
        <v>40713</v>
      </c>
      <c r="B3326" s="105">
        <f t="shared" si="51"/>
        <v>0.5</v>
      </c>
      <c r="C3326" s="104">
        <v>14.67</v>
      </c>
      <c r="D3326" s="106"/>
    </row>
    <row r="3327" spans="1:4" x14ac:dyDescent="0.2">
      <c r="A3327" s="106">
        <v>40713</v>
      </c>
      <c r="B3327" s="105">
        <f t="shared" si="51"/>
        <v>0.54166666666666696</v>
      </c>
      <c r="C3327" s="104">
        <v>13.67</v>
      </c>
      <c r="D3327" s="106"/>
    </row>
    <row r="3328" spans="1:4" x14ac:dyDescent="0.2">
      <c r="A3328" s="106">
        <v>40713</v>
      </c>
      <c r="B3328" s="105">
        <f t="shared" si="51"/>
        <v>0.58333333333333304</v>
      </c>
      <c r="C3328" s="104">
        <v>12.78</v>
      </c>
      <c r="D3328" s="106"/>
    </row>
    <row r="3329" spans="1:4" x14ac:dyDescent="0.2">
      <c r="A3329" s="106">
        <v>40713</v>
      </c>
      <c r="B3329" s="105">
        <f t="shared" si="51"/>
        <v>0.625</v>
      </c>
      <c r="C3329" s="104">
        <v>11.86</v>
      </c>
      <c r="D3329" s="106"/>
    </row>
    <row r="3330" spans="1:4" x14ac:dyDescent="0.2">
      <c r="A3330" s="106">
        <v>40713</v>
      </c>
      <c r="B3330" s="105">
        <f t="shared" si="51"/>
        <v>0.66666666666666696</v>
      </c>
      <c r="C3330" s="104">
        <v>11.97</v>
      </c>
      <c r="D3330" s="106"/>
    </row>
    <row r="3331" spans="1:4" x14ac:dyDescent="0.2">
      <c r="A3331" s="106">
        <v>40713</v>
      </c>
      <c r="B3331" s="105">
        <f t="shared" si="51"/>
        <v>0.70833333333333304</v>
      </c>
      <c r="C3331" s="104">
        <v>11.01</v>
      </c>
      <c r="D3331" s="106"/>
    </row>
    <row r="3332" spans="1:4" x14ac:dyDescent="0.2">
      <c r="A3332" s="106">
        <v>40713</v>
      </c>
      <c r="B3332" s="105">
        <f t="shared" si="51"/>
        <v>0.75</v>
      </c>
      <c r="C3332" s="104">
        <v>12.86</v>
      </c>
      <c r="D3332" s="106"/>
    </row>
    <row r="3333" spans="1:4" x14ac:dyDescent="0.2">
      <c r="A3333" s="106">
        <v>40713</v>
      </c>
      <c r="B3333" s="105">
        <f t="shared" si="51"/>
        <v>0.79166666666666696</v>
      </c>
      <c r="C3333" s="104">
        <v>12.05</v>
      </c>
      <c r="D3333" s="106"/>
    </row>
    <row r="3334" spans="1:4" x14ac:dyDescent="0.2">
      <c r="A3334" s="106">
        <v>40713</v>
      </c>
      <c r="B3334" s="105">
        <f t="shared" si="51"/>
        <v>0.83333333333333304</v>
      </c>
      <c r="C3334" s="104">
        <v>13.01</v>
      </c>
      <c r="D3334" s="106"/>
    </row>
    <row r="3335" spans="1:4" x14ac:dyDescent="0.2">
      <c r="A3335" s="106">
        <v>40713</v>
      </c>
      <c r="B3335" s="105">
        <f t="shared" si="51"/>
        <v>0.875</v>
      </c>
      <c r="C3335" s="104">
        <v>12.17</v>
      </c>
      <c r="D3335" s="106"/>
    </row>
    <row r="3336" spans="1:4" x14ac:dyDescent="0.2">
      <c r="A3336" s="106">
        <v>40713</v>
      </c>
      <c r="B3336" s="105">
        <f t="shared" si="51"/>
        <v>0.91666666666666696</v>
      </c>
      <c r="C3336" s="104">
        <v>12.17</v>
      </c>
      <c r="D3336" s="106"/>
    </row>
    <row r="3337" spans="1:4" x14ac:dyDescent="0.2">
      <c r="A3337" s="106">
        <v>40713</v>
      </c>
      <c r="B3337" s="105">
        <f t="shared" si="51"/>
        <v>0.95833333333333304</v>
      </c>
      <c r="C3337" s="104">
        <v>7.39</v>
      </c>
      <c r="D3337" s="106"/>
    </row>
    <row r="3338" spans="1:4" x14ac:dyDescent="0.2">
      <c r="A3338" s="106">
        <v>40714</v>
      </c>
      <c r="B3338" s="105">
        <f t="shared" si="51"/>
        <v>0</v>
      </c>
      <c r="C3338" s="104">
        <v>5.58</v>
      </c>
      <c r="D3338" s="106"/>
    </row>
    <row r="3339" spans="1:4" x14ac:dyDescent="0.2">
      <c r="A3339" s="106">
        <v>40714</v>
      </c>
      <c r="B3339" s="105">
        <f t="shared" si="51"/>
        <v>4.1666666666666664E-2</v>
      </c>
      <c r="C3339" s="104">
        <v>4.7</v>
      </c>
      <c r="D3339" s="106"/>
    </row>
    <row r="3340" spans="1:4" x14ac:dyDescent="0.2">
      <c r="A3340" s="106">
        <v>40714</v>
      </c>
      <c r="B3340" s="105">
        <f t="shared" si="51"/>
        <v>8.3333333333333329E-2</v>
      </c>
      <c r="C3340" s="104">
        <v>5.58</v>
      </c>
      <c r="D3340" s="106"/>
    </row>
    <row r="3341" spans="1:4" x14ac:dyDescent="0.2">
      <c r="A3341" s="106">
        <v>40714</v>
      </c>
      <c r="B3341" s="105">
        <f t="shared" si="51"/>
        <v>0.125</v>
      </c>
      <c r="C3341" s="104">
        <v>5.62</v>
      </c>
      <c r="D3341" s="106"/>
    </row>
    <row r="3342" spans="1:4" x14ac:dyDescent="0.2">
      <c r="A3342" s="106">
        <v>40714</v>
      </c>
      <c r="B3342" s="105">
        <f t="shared" si="51"/>
        <v>0.16666666666666699</v>
      </c>
      <c r="C3342" s="104">
        <v>4.66</v>
      </c>
      <c r="D3342" s="106"/>
    </row>
    <row r="3343" spans="1:4" x14ac:dyDescent="0.2">
      <c r="A3343" s="106">
        <v>40714</v>
      </c>
      <c r="B3343" s="105">
        <f t="shared" si="51"/>
        <v>0.20833333333333301</v>
      </c>
      <c r="C3343" s="104">
        <v>6.54</v>
      </c>
      <c r="D3343" s="106"/>
    </row>
    <row r="3344" spans="1:4" x14ac:dyDescent="0.2">
      <c r="A3344" s="106">
        <v>40714</v>
      </c>
      <c r="B3344" s="105">
        <f t="shared" si="51"/>
        <v>0.25</v>
      </c>
      <c r="C3344" s="104">
        <v>5.58</v>
      </c>
      <c r="D3344" s="106"/>
    </row>
    <row r="3345" spans="1:4" x14ac:dyDescent="0.2">
      <c r="A3345" s="106">
        <v>40714</v>
      </c>
      <c r="B3345" s="105">
        <f t="shared" si="51"/>
        <v>0.29166666666666702</v>
      </c>
      <c r="C3345" s="104">
        <v>6.47</v>
      </c>
      <c r="D3345" s="106"/>
    </row>
    <row r="3346" spans="1:4" x14ac:dyDescent="0.2">
      <c r="A3346" s="106">
        <v>40714</v>
      </c>
      <c r="B3346" s="105">
        <f t="shared" si="51"/>
        <v>0.33333333333333298</v>
      </c>
      <c r="C3346" s="104">
        <v>5.58</v>
      </c>
      <c r="D3346" s="106"/>
    </row>
    <row r="3347" spans="1:4" x14ac:dyDescent="0.2">
      <c r="A3347" s="106">
        <v>40714</v>
      </c>
      <c r="B3347" s="105">
        <f t="shared" si="51"/>
        <v>0.375</v>
      </c>
      <c r="C3347" s="104">
        <v>5.54</v>
      </c>
      <c r="D3347" s="106"/>
    </row>
    <row r="3348" spans="1:4" x14ac:dyDescent="0.2">
      <c r="A3348" s="106">
        <v>40714</v>
      </c>
      <c r="B3348" s="105">
        <f t="shared" si="51"/>
        <v>0.41666666666666702</v>
      </c>
      <c r="C3348" s="104">
        <v>5.51</v>
      </c>
      <c r="D3348" s="106"/>
    </row>
    <row r="3349" spans="1:4" x14ac:dyDescent="0.2">
      <c r="A3349" s="106">
        <v>40714</v>
      </c>
      <c r="B3349" s="105">
        <f t="shared" si="51"/>
        <v>0.45833333333333298</v>
      </c>
      <c r="C3349" s="104">
        <v>4.54</v>
      </c>
      <c r="D3349" s="106"/>
    </row>
    <row r="3350" spans="1:4" x14ac:dyDescent="0.2">
      <c r="A3350" s="106">
        <v>40714</v>
      </c>
      <c r="B3350" s="105">
        <f t="shared" si="51"/>
        <v>0.5</v>
      </c>
      <c r="C3350" s="104">
        <v>4.5</v>
      </c>
      <c r="D3350" s="106"/>
    </row>
    <row r="3351" spans="1:4" x14ac:dyDescent="0.2">
      <c r="A3351" s="106">
        <v>40714</v>
      </c>
      <c r="B3351" s="105">
        <f t="shared" si="51"/>
        <v>0.54166666666666696</v>
      </c>
      <c r="C3351" s="104">
        <v>6.39</v>
      </c>
      <c r="D3351" s="106"/>
    </row>
    <row r="3352" spans="1:4" x14ac:dyDescent="0.2">
      <c r="A3352" s="106">
        <v>40714</v>
      </c>
      <c r="B3352" s="105">
        <f t="shared" si="51"/>
        <v>0.58333333333333304</v>
      </c>
      <c r="C3352" s="104">
        <v>4.54</v>
      </c>
      <c r="D3352" s="106"/>
    </row>
    <row r="3353" spans="1:4" x14ac:dyDescent="0.2">
      <c r="A3353" s="106">
        <v>40714</v>
      </c>
      <c r="B3353" s="105">
        <f t="shared" si="51"/>
        <v>0.625</v>
      </c>
      <c r="C3353" s="104">
        <v>5.43</v>
      </c>
      <c r="D3353" s="106"/>
    </row>
    <row r="3354" spans="1:4" x14ac:dyDescent="0.2">
      <c r="A3354" s="106">
        <v>40714</v>
      </c>
      <c r="B3354" s="105">
        <f t="shared" si="51"/>
        <v>0.66666666666666696</v>
      </c>
      <c r="C3354" s="104">
        <v>5.47</v>
      </c>
      <c r="D3354" s="106"/>
    </row>
    <row r="3355" spans="1:4" x14ac:dyDescent="0.2">
      <c r="A3355" s="106">
        <v>40714</v>
      </c>
      <c r="B3355" s="105">
        <f t="shared" ref="B3355:B3418" si="52">B3331</f>
        <v>0.70833333333333304</v>
      </c>
      <c r="C3355" s="104">
        <v>5.43</v>
      </c>
      <c r="D3355" s="106"/>
    </row>
    <row r="3356" spans="1:4" x14ac:dyDescent="0.2">
      <c r="A3356" s="106">
        <v>40714</v>
      </c>
      <c r="B3356" s="105">
        <f t="shared" si="52"/>
        <v>0.75</v>
      </c>
      <c r="C3356" s="104">
        <v>4.58</v>
      </c>
      <c r="D3356" s="106"/>
    </row>
    <row r="3357" spans="1:4" x14ac:dyDescent="0.2">
      <c r="A3357" s="106">
        <v>40714</v>
      </c>
      <c r="B3357" s="105">
        <f t="shared" si="52"/>
        <v>0.79166666666666696</v>
      </c>
      <c r="C3357" s="104">
        <v>6.39</v>
      </c>
      <c r="D3357" s="106"/>
    </row>
    <row r="3358" spans="1:4" x14ac:dyDescent="0.2">
      <c r="A3358" s="106">
        <v>40714</v>
      </c>
      <c r="B3358" s="105">
        <f t="shared" si="52"/>
        <v>0.83333333333333304</v>
      </c>
      <c r="C3358" s="104">
        <v>6.43</v>
      </c>
      <c r="D3358" s="106"/>
    </row>
    <row r="3359" spans="1:4" x14ac:dyDescent="0.2">
      <c r="A3359" s="106">
        <v>40714</v>
      </c>
      <c r="B3359" s="105">
        <f t="shared" si="52"/>
        <v>0.875</v>
      </c>
      <c r="C3359" s="104">
        <v>6.39</v>
      </c>
      <c r="D3359" s="106"/>
    </row>
    <row r="3360" spans="1:4" x14ac:dyDescent="0.2">
      <c r="A3360" s="106">
        <v>40714</v>
      </c>
      <c r="B3360" s="105">
        <f t="shared" si="52"/>
        <v>0.91666666666666696</v>
      </c>
      <c r="C3360" s="104">
        <v>6.47</v>
      </c>
      <c r="D3360" s="106"/>
    </row>
    <row r="3361" spans="1:4" x14ac:dyDescent="0.2">
      <c r="A3361" s="106">
        <v>40714</v>
      </c>
      <c r="B3361" s="105">
        <f t="shared" si="52"/>
        <v>0.95833333333333304</v>
      </c>
      <c r="C3361" s="104">
        <v>6.47</v>
      </c>
      <c r="D3361" s="106"/>
    </row>
    <row r="3362" spans="1:4" x14ac:dyDescent="0.2">
      <c r="A3362" s="106">
        <v>40715</v>
      </c>
      <c r="B3362" s="105">
        <f t="shared" si="52"/>
        <v>0</v>
      </c>
      <c r="C3362" s="104">
        <v>6.47</v>
      </c>
      <c r="D3362" s="106"/>
    </row>
    <row r="3363" spans="1:4" x14ac:dyDescent="0.2">
      <c r="A3363" s="106">
        <v>40715</v>
      </c>
      <c r="B3363" s="105">
        <f t="shared" si="52"/>
        <v>4.1666666666666664E-2</v>
      </c>
      <c r="C3363" s="104">
        <v>5.51</v>
      </c>
      <c r="D3363" s="106"/>
    </row>
    <row r="3364" spans="1:4" x14ac:dyDescent="0.2">
      <c r="A3364" s="106">
        <v>40715</v>
      </c>
      <c r="B3364" s="105">
        <f t="shared" si="52"/>
        <v>8.3333333333333329E-2</v>
      </c>
      <c r="C3364" s="104">
        <v>7.35</v>
      </c>
      <c r="D3364" s="106"/>
    </row>
    <row r="3365" spans="1:4" x14ac:dyDescent="0.2">
      <c r="A3365" s="106">
        <v>40715</v>
      </c>
      <c r="B3365" s="105">
        <f t="shared" si="52"/>
        <v>0.125</v>
      </c>
      <c r="C3365" s="104">
        <v>7.35</v>
      </c>
      <c r="D3365" s="106"/>
    </row>
    <row r="3366" spans="1:4" x14ac:dyDescent="0.2">
      <c r="A3366" s="106">
        <v>40715</v>
      </c>
      <c r="B3366" s="105">
        <f t="shared" si="52"/>
        <v>0.16666666666666699</v>
      </c>
      <c r="C3366" s="104">
        <v>8.2799999999999994</v>
      </c>
      <c r="D3366" s="106"/>
    </row>
    <row r="3367" spans="1:4" x14ac:dyDescent="0.2">
      <c r="A3367" s="106">
        <v>40715</v>
      </c>
      <c r="B3367" s="105">
        <f t="shared" si="52"/>
        <v>0.20833333333333301</v>
      </c>
      <c r="C3367" s="104">
        <v>8.2799999999999994</v>
      </c>
      <c r="D3367" s="106"/>
    </row>
    <row r="3368" spans="1:4" x14ac:dyDescent="0.2">
      <c r="A3368" s="106">
        <v>40715</v>
      </c>
      <c r="B3368" s="105">
        <f t="shared" si="52"/>
        <v>0.25</v>
      </c>
      <c r="C3368" s="104">
        <v>8.24</v>
      </c>
      <c r="D3368" s="106"/>
    </row>
    <row r="3369" spans="1:4" x14ac:dyDescent="0.2">
      <c r="A3369" s="106">
        <v>40715</v>
      </c>
      <c r="B3369" s="105">
        <f t="shared" si="52"/>
        <v>0.29166666666666702</v>
      </c>
      <c r="C3369" s="104">
        <v>8.32</v>
      </c>
      <c r="D3369" s="106"/>
    </row>
    <row r="3370" spans="1:4" x14ac:dyDescent="0.2">
      <c r="A3370" s="106">
        <v>40715</v>
      </c>
      <c r="B3370" s="105">
        <f t="shared" si="52"/>
        <v>0.33333333333333298</v>
      </c>
      <c r="C3370" s="104">
        <v>7.39</v>
      </c>
      <c r="D3370" s="106"/>
    </row>
    <row r="3371" spans="1:4" x14ac:dyDescent="0.2">
      <c r="A3371" s="106">
        <v>40715</v>
      </c>
      <c r="B3371" s="105">
        <f t="shared" si="52"/>
        <v>0.375</v>
      </c>
      <c r="C3371" s="104">
        <v>7.35</v>
      </c>
      <c r="D3371" s="106"/>
    </row>
    <row r="3372" spans="1:4" x14ac:dyDescent="0.2">
      <c r="A3372" s="106">
        <v>40715</v>
      </c>
      <c r="B3372" s="105">
        <f t="shared" si="52"/>
        <v>0.41666666666666702</v>
      </c>
      <c r="C3372" s="104">
        <v>6.39</v>
      </c>
      <c r="D3372" s="106"/>
    </row>
    <row r="3373" spans="1:4" x14ac:dyDescent="0.2">
      <c r="A3373" s="106">
        <v>40715</v>
      </c>
      <c r="B3373" s="105">
        <f t="shared" si="52"/>
        <v>0.45833333333333298</v>
      </c>
      <c r="C3373" s="104">
        <v>7.32</v>
      </c>
      <c r="D3373" s="106"/>
    </row>
    <row r="3374" spans="1:4" x14ac:dyDescent="0.2">
      <c r="A3374" s="106">
        <v>40715</v>
      </c>
      <c r="B3374" s="105">
        <f t="shared" si="52"/>
        <v>0.5</v>
      </c>
      <c r="C3374" s="104">
        <v>6.35</v>
      </c>
      <c r="D3374" s="106"/>
    </row>
    <row r="3375" spans="1:4" x14ac:dyDescent="0.2">
      <c r="A3375" s="106">
        <v>40715</v>
      </c>
      <c r="B3375" s="105">
        <f t="shared" si="52"/>
        <v>0.54166666666666696</v>
      </c>
      <c r="C3375" s="104">
        <v>7.24</v>
      </c>
      <c r="D3375" s="106"/>
    </row>
    <row r="3376" spans="1:4" x14ac:dyDescent="0.2">
      <c r="A3376" s="106">
        <v>40715</v>
      </c>
      <c r="B3376" s="105">
        <f t="shared" si="52"/>
        <v>0.58333333333333304</v>
      </c>
      <c r="C3376" s="104">
        <v>6.31</v>
      </c>
      <c r="D3376" s="106"/>
    </row>
    <row r="3377" spans="1:4" x14ac:dyDescent="0.2">
      <c r="A3377" s="106">
        <v>40715</v>
      </c>
      <c r="B3377" s="105">
        <f t="shared" si="52"/>
        <v>0.625</v>
      </c>
      <c r="C3377" s="104">
        <v>6.39</v>
      </c>
      <c r="D3377" s="106"/>
    </row>
    <row r="3378" spans="1:4" x14ac:dyDescent="0.2">
      <c r="A3378" s="106">
        <v>40715</v>
      </c>
      <c r="B3378" s="105">
        <f t="shared" si="52"/>
        <v>0.66666666666666696</v>
      </c>
      <c r="C3378" s="104">
        <v>3.7</v>
      </c>
      <c r="D3378" s="106"/>
    </row>
    <row r="3379" spans="1:4" x14ac:dyDescent="0.2">
      <c r="A3379" s="106">
        <v>40715</v>
      </c>
      <c r="B3379" s="105">
        <f t="shared" si="52"/>
        <v>0.70833333333333304</v>
      </c>
      <c r="C3379" s="104">
        <v>5.51</v>
      </c>
      <c r="D3379" s="106"/>
    </row>
    <row r="3380" spans="1:4" x14ac:dyDescent="0.2">
      <c r="A3380" s="106">
        <v>40715</v>
      </c>
      <c r="B3380" s="105">
        <f t="shared" si="52"/>
        <v>0.75</v>
      </c>
      <c r="C3380" s="104">
        <v>9.24</v>
      </c>
      <c r="D3380" s="106"/>
    </row>
    <row r="3381" spans="1:4" x14ac:dyDescent="0.2">
      <c r="A3381" s="106">
        <v>40715</v>
      </c>
      <c r="B3381" s="105">
        <f t="shared" si="52"/>
        <v>0.79166666666666696</v>
      </c>
      <c r="C3381" s="104">
        <v>13.78</v>
      </c>
      <c r="D3381" s="106"/>
    </row>
    <row r="3382" spans="1:4" x14ac:dyDescent="0.2">
      <c r="A3382" s="106">
        <v>40715</v>
      </c>
      <c r="B3382" s="105">
        <f t="shared" si="52"/>
        <v>0.83333333333333304</v>
      </c>
      <c r="C3382" s="104">
        <v>17.48</v>
      </c>
      <c r="D3382" s="106"/>
    </row>
    <row r="3383" spans="1:4" x14ac:dyDescent="0.2">
      <c r="A3383" s="106">
        <v>40715</v>
      </c>
      <c r="B3383" s="105">
        <f t="shared" si="52"/>
        <v>0.875</v>
      </c>
      <c r="C3383" s="104">
        <v>18.440000000000001</v>
      </c>
      <c r="D3383" s="106"/>
    </row>
    <row r="3384" spans="1:4" x14ac:dyDescent="0.2">
      <c r="A3384" s="106">
        <v>40715</v>
      </c>
      <c r="B3384" s="105">
        <f t="shared" si="52"/>
        <v>0.91666666666666696</v>
      </c>
      <c r="C3384" s="104">
        <v>19.21</v>
      </c>
      <c r="D3384" s="106"/>
    </row>
    <row r="3385" spans="1:4" x14ac:dyDescent="0.2">
      <c r="A3385" s="106">
        <v>40715</v>
      </c>
      <c r="B3385" s="105">
        <f t="shared" si="52"/>
        <v>0.95833333333333304</v>
      </c>
      <c r="C3385" s="104">
        <v>23.02</v>
      </c>
      <c r="D3385" s="106"/>
    </row>
    <row r="3386" spans="1:4" x14ac:dyDescent="0.2">
      <c r="A3386" s="106">
        <v>40716</v>
      </c>
      <c r="B3386" s="105">
        <f t="shared" si="52"/>
        <v>0</v>
      </c>
      <c r="C3386" s="104">
        <v>25.68</v>
      </c>
      <c r="D3386" s="106"/>
    </row>
    <row r="3387" spans="1:4" x14ac:dyDescent="0.2">
      <c r="A3387" s="106">
        <v>40716</v>
      </c>
      <c r="B3387" s="105">
        <f t="shared" si="52"/>
        <v>4.1666666666666664E-2</v>
      </c>
      <c r="C3387" s="104">
        <v>26.72</v>
      </c>
      <c r="D3387" s="106"/>
    </row>
    <row r="3388" spans="1:4" x14ac:dyDescent="0.2">
      <c r="A3388" s="106">
        <v>40716</v>
      </c>
      <c r="B3388" s="105">
        <f t="shared" si="52"/>
        <v>8.3333333333333329E-2</v>
      </c>
      <c r="C3388" s="104">
        <v>25.76</v>
      </c>
      <c r="D3388" s="106"/>
    </row>
    <row r="3389" spans="1:4" x14ac:dyDescent="0.2">
      <c r="A3389" s="106">
        <v>40716</v>
      </c>
      <c r="B3389" s="105">
        <f t="shared" si="52"/>
        <v>0.125</v>
      </c>
      <c r="C3389" s="104">
        <v>27.41</v>
      </c>
      <c r="D3389" s="106"/>
    </row>
    <row r="3390" spans="1:4" x14ac:dyDescent="0.2">
      <c r="A3390" s="106">
        <v>40716</v>
      </c>
      <c r="B3390" s="105">
        <f t="shared" si="52"/>
        <v>0.16666666666666699</v>
      </c>
      <c r="C3390" s="104">
        <v>26.49</v>
      </c>
      <c r="D3390" s="106"/>
    </row>
    <row r="3391" spans="1:4" x14ac:dyDescent="0.2">
      <c r="A3391" s="106">
        <v>40716</v>
      </c>
      <c r="B3391" s="105">
        <f t="shared" si="52"/>
        <v>0.20833333333333301</v>
      </c>
      <c r="C3391" s="104">
        <v>29.3</v>
      </c>
      <c r="D3391" s="106"/>
    </row>
    <row r="3392" spans="1:4" x14ac:dyDescent="0.2">
      <c r="A3392" s="106">
        <v>40716</v>
      </c>
      <c r="B3392" s="105">
        <f t="shared" si="52"/>
        <v>0.25</v>
      </c>
      <c r="C3392" s="104">
        <v>29.61</v>
      </c>
      <c r="D3392" s="106"/>
    </row>
    <row r="3393" spans="1:4" x14ac:dyDescent="0.2">
      <c r="A3393" s="106">
        <v>40716</v>
      </c>
      <c r="B3393" s="105">
        <f t="shared" si="52"/>
        <v>0.29166666666666702</v>
      </c>
      <c r="C3393" s="104">
        <v>34.15</v>
      </c>
      <c r="D3393" s="106"/>
    </row>
    <row r="3394" spans="1:4" x14ac:dyDescent="0.2">
      <c r="A3394" s="106">
        <v>40716</v>
      </c>
      <c r="B3394" s="105">
        <f t="shared" si="52"/>
        <v>0.33333333333333298</v>
      </c>
      <c r="C3394" s="104">
        <v>32.42</v>
      </c>
      <c r="D3394" s="106"/>
    </row>
    <row r="3395" spans="1:4" x14ac:dyDescent="0.2">
      <c r="A3395" s="106">
        <v>40716</v>
      </c>
      <c r="B3395" s="105">
        <f t="shared" si="52"/>
        <v>0.375</v>
      </c>
      <c r="C3395" s="104">
        <v>30.45</v>
      </c>
      <c r="D3395" s="106"/>
    </row>
    <row r="3396" spans="1:4" x14ac:dyDescent="0.2">
      <c r="A3396" s="106">
        <v>40716</v>
      </c>
      <c r="B3396" s="105">
        <f t="shared" si="52"/>
        <v>0.41666666666666702</v>
      </c>
      <c r="C3396" s="104">
        <v>28.49</v>
      </c>
      <c r="D3396" s="106"/>
    </row>
    <row r="3397" spans="1:4" x14ac:dyDescent="0.2">
      <c r="A3397" s="106">
        <v>40716</v>
      </c>
      <c r="B3397" s="105">
        <f t="shared" si="52"/>
        <v>0.45833333333333298</v>
      </c>
      <c r="C3397" s="104">
        <v>24.91</v>
      </c>
      <c r="D3397" s="106"/>
    </row>
    <row r="3398" spans="1:4" x14ac:dyDescent="0.2">
      <c r="A3398" s="106">
        <v>40716</v>
      </c>
      <c r="B3398" s="105">
        <f t="shared" si="52"/>
        <v>0.5</v>
      </c>
      <c r="C3398" s="104">
        <v>26.45</v>
      </c>
      <c r="D3398" s="106"/>
    </row>
    <row r="3399" spans="1:4" x14ac:dyDescent="0.2">
      <c r="A3399" s="106">
        <v>40716</v>
      </c>
      <c r="B3399" s="105">
        <f t="shared" si="52"/>
        <v>0.54166666666666696</v>
      </c>
      <c r="C3399" s="104">
        <v>25.76</v>
      </c>
      <c r="D3399" s="106"/>
    </row>
    <row r="3400" spans="1:4" x14ac:dyDescent="0.2">
      <c r="A3400" s="106">
        <v>40716</v>
      </c>
      <c r="B3400" s="105">
        <f t="shared" si="52"/>
        <v>0.58333333333333304</v>
      </c>
      <c r="C3400" s="104">
        <v>25.72</v>
      </c>
      <c r="D3400" s="106"/>
    </row>
    <row r="3401" spans="1:4" x14ac:dyDescent="0.2">
      <c r="A3401" s="106">
        <v>40716</v>
      </c>
      <c r="B3401" s="105">
        <f t="shared" si="52"/>
        <v>0.625</v>
      </c>
      <c r="C3401" s="104">
        <v>25.6</v>
      </c>
      <c r="D3401" s="106"/>
    </row>
    <row r="3402" spans="1:4" x14ac:dyDescent="0.2">
      <c r="A3402" s="106">
        <v>40716</v>
      </c>
      <c r="B3402" s="105">
        <f t="shared" si="52"/>
        <v>0.66666666666666696</v>
      </c>
      <c r="C3402" s="104">
        <v>26.76</v>
      </c>
      <c r="D3402" s="106"/>
    </row>
    <row r="3403" spans="1:4" x14ac:dyDescent="0.2">
      <c r="A3403" s="106">
        <v>40716</v>
      </c>
      <c r="B3403" s="105">
        <f t="shared" si="52"/>
        <v>0.70833333333333304</v>
      </c>
      <c r="C3403" s="104">
        <v>26.64</v>
      </c>
      <c r="D3403" s="106"/>
    </row>
    <row r="3404" spans="1:4" x14ac:dyDescent="0.2">
      <c r="A3404" s="106">
        <v>40716</v>
      </c>
      <c r="B3404" s="105">
        <f t="shared" si="52"/>
        <v>0.75</v>
      </c>
      <c r="C3404" s="104">
        <v>28.68</v>
      </c>
      <c r="D3404" s="106"/>
    </row>
    <row r="3405" spans="1:4" x14ac:dyDescent="0.2">
      <c r="A3405" s="106">
        <v>40716</v>
      </c>
      <c r="B3405" s="105">
        <f t="shared" si="52"/>
        <v>0.79166666666666696</v>
      </c>
      <c r="C3405" s="104">
        <v>29.61</v>
      </c>
      <c r="D3405" s="106"/>
    </row>
    <row r="3406" spans="1:4" x14ac:dyDescent="0.2">
      <c r="A3406" s="106">
        <v>40716</v>
      </c>
      <c r="B3406" s="105">
        <f t="shared" si="52"/>
        <v>0.83333333333333304</v>
      </c>
      <c r="C3406" s="104">
        <v>29.53</v>
      </c>
      <c r="D3406" s="106"/>
    </row>
    <row r="3407" spans="1:4" x14ac:dyDescent="0.2">
      <c r="A3407" s="106">
        <v>40716</v>
      </c>
      <c r="B3407" s="105">
        <f t="shared" si="52"/>
        <v>0.875</v>
      </c>
      <c r="C3407" s="104">
        <v>26.87</v>
      </c>
      <c r="D3407" s="106"/>
    </row>
    <row r="3408" spans="1:4" x14ac:dyDescent="0.2">
      <c r="A3408" s="106">
        <v>40716</v>
      </c>
      <c r="B3408" s="105">
        <f t="shared" si="52"/>
        <v>0.91666666666666696</v>
      </c>
      <c r="C3408" s="104">
        <v>28.64</v>
      </c>
      <c r="D3408" s="106"/>
    </row>
    <row r="3409" spans="1:4" x14ac:dyDescent="0.2">
      <c r="A3409" s="106">
        <v>40716</v>
      </c>
      <c r="B3409" s="105">
        <f t="shared" si="52"/>
        <v>0.95833333333333304</v>
      </c>
      <c r="C3409" s="104">
        <v>28.64</v>
      </c>
      <c r="D3409" s="106"/>
    </row>
    <row r="3410" spans="1:4" x14ac:dyDescent="0.2">
      <c r="A3410" s="106">
        <v>40717</v>
      </c>
      <c r="B3410" s="105">
        <f t="shared" si="52"/>
        <v>0</v>
      </c>
      <c r="C3410" s="104">
        <v>31.69</v>
      </c>
      <c r="D3410" s="106"/>
    </row>
    <row r="3411" spans="1:4" x14ac:dyDescent="0.2">
      <c r="A3411" s="106">
        <v>40717</v>
      </c>
      <c r="B3411" s="105">
        <f t="shared" si="52"/>
        <v>4.1666666666666664E-2</v>
      </c>
      <c r="C3411" s="104">
        <v>29.64</v>
      </c>
      <c r="D3411" s="106"/>
    </row>
    <row r="3412" spans="1:4" x14ac:dyDescent="0.2">
      <c r="A3412" s="106">
        <v>40717</v>
      </c>
      <c r="B3412" s="105">
        <f t="shared" si="52"/>
        <v>8.3333333333333329E-2</v>
      </c>
      <c r="C3412" s="104">
        <v>29.76</v>
      </c>
      <c r="D3412" s="106"/>
    </row>
    <row r="3413" spans="1:4" x14ac:dyDescent="0.2">
      <c r="A3413" s="106">
        <v>40717</v>
      </c>
      <c r="B3413" s="105">
        <f t="shared" si="52"/>
        <v>0.125</v>
      </c>
      <c r="C3413" s="104">
        <v>30.49</v>
      </c>
      <c r="D3413" s="106"/>
    </row>
    <row r="3414" spans="1:4" x14ac:dyDescent="0.2">
      <c r="A3414" s="106">
        <v>40717</v>
      </c>
      <c r="B3414" s="105">
        <f t="shared" si="52"/>
        <v>0.16666666666666699</v>
      </c>
      <c r="C3414" s="104">
        <v>31.38</v>
      </c>
      <c r="D3414" s="106"/>
    </row>
    <row r="3415" spans="1:4" x14ac:dyDescent="0.2">
      <c r="A3415" s="106">
        <v>40717</v>
      </c>
      <c r="B3415" s="105">
        <f t="shared" si="52"/>
        <v>0.20833333333333301</v>
      </c>
      <c r="C3415" s="104">
        <v>31.38</v>
      </c>
      <c r="D3415" s="106"/>
    </row>
    <row r="3416" spans="1:4" x14ac:dyDescent="0.2">
      <c r="A3416" s="106">
        <v>40717</v>
      </c>
      <c r="B3416" s="105">
        <f t="shared" si="52"/>
        <v>0.25</v>
      </c>
      <c r="C3416" s="104">
        <v>31.57</v>
      </c>
      <c r="D3416" s="106"/>
    </row>
    <row r="3417" spans="1:4" x14ac:dyDescent="0.2">
      <c r="A3417" s="106">
        <v>40717</v>
      </c>
      <c r="B3417" s="105">
        <f t="shared" si="52"/>
        <v>0.29166666666666702</v>
      </c>
      <c r="C3417" s="104">
        <v>28.88</v>
      </c>
      <c r="D3417" s="106"/>
    </row>
    <row r="3418" spans="1:4" x14ac:dyDescent="0.2">
      <c r="A3418" s="106">
        <v>40717</v>
      </c>
      <c r="B3418" s="105">
        <f t="shared" si="52"/>
        <v>0.33333333333333298</v>
      </c>
      <c r="C3418" s="104">
        <v>27.76</v>
      </c>
      <c r="D3418" s="106"/>
    </row>
    <row r="3419" spans="1:4" x14ac:dyDescent="0.2">
      <c r="A3419" s="106">
        <v>40717</v>
      </c>
      <c r="B3419" s="105">
        <f t="shared" ref="B3419:B3482" si="53">B3395</f>
        <v>0.375</v>
      </c>
      <c r="C3419" s="104">
        <v>30.41</v>
      </c>
      <c r="D3419" s="106"/>
    </row>
    <row r="3420" spans="1:4" x14ac:dyDescent="0.2">
      <c r="A3420" s="106">
        <v>40717</v>
      </c>
      <c r="B3420" s="105">
        <f t="shared" si="53"/>
        <v>0.41666666666666702</v>
      </c>
      <c r="C3420" s="104">
        <v>33.46</v>
      </c>
      <c r="D3420" s="106"/>
    </row>
    <row r="3421" spans="1:4" x14ac:dyDescent="0.2">
      <c r="A3421" s="106">
        <v>40717</v>
      </c>
      <c r="B3421" s="105">
        <f t="shared" si="53"/>
        <v>0.45833333333333298</v>
      </c>
      <c r="C3421" s="104">
        <v>32.19</v>
      </c>
      <c r="D3421" s="106"/>
    </row>
    <row r="3422" spans="1:4" x14ac:dyDescent="0.2">
      <c r="A3422" s="106">
        <v>40717</v>
      </c>
      <c r="B3422" s="105">
        <f t="shared" si="53"/>
        <v>0.5</v>
      </c>
      <c r="C3422" s="104">
        <v>31.92</v>
      </c>
      <c r="D3422" s="106"/>
    </row>
    <row r="3423" spans="1:4" x14ac:dyDescent="0.2">
      <c r="A3423" s="106">
        <v>40717</v>
      </c>
      <c r="B3423" s="105">
        <f t="shared" si="53"/>
        <v>0.54166666666666696</v>
      </c>
      <c r="C3423" s="104">
        <v>29.61</v>
      </c>
      <c r="D3423" s="106"/>
    </row>
    <row r="3424" spans="1:4" x14ac:dyDescent="0.2">
      <c r="A3424" s="106">
        <v>40717</v>
      </c>
      <c r="B3424" s="105">
        <f t="shared" si="53"/>
        <v>0.58333333333333304</v>
      </c>
      <c r="C3424" s="104">
        <v>31.38</v>
      </c>
      <c r="D3424" s="106"/>
    </row>
    <row r="3425" spans="1:4" x14ac:dyDescent="0.2">
      <c r="A3425" s="106">
        <v>40717</v>
      </c>
      <c r="B3425" s="105">
        <f t="shared" si="53"/>
        <v>0.625</v>
      </c>
      <c r="C3425" s="104">
        <v>29.07</v>
      </c>
      <c r="D3425" s="106"/>
    </row>
    <row r="3426" spans="1:4" x14ac:dyDescent="0.2">
      <c r="A3426" s="106">
        <v>40717</v>
      </c>
      <c r="B3426" s="105">
        <f t="shared" si="53"/>
        <v>0.66666666666666696</v>
      </c>
      <c r="C3426" s="104">
        <v>26.57</v>
      </c>
      <c r="D3426" s="106"/>
    </row>
    <row r="3427" spans="1:4" x14ac:dyDescent="0.2">
      <c r="A3427" s="106">
        <v>40717</v>
      </c>
      <c r="B3427" s="105">
        <f t="shared" si="53"/>
        <v>0.70833333333333304</v>
      </c>
      <c r="C3427" s="104">
        <v>29.49</v>
      </c>
      <c r="D3427" s="106"/>
    </row>
    <row r="3428" spans="1:4" x14ac:dyDescent="0.2">
      <c r="A3428" s="106">
        <v>40717</v>
      </c>
      <c r="B3428" s="105">
        <f t="shared" si="53"/>
        <v>0.75</v>
      </c>
      <c r="C3428" s="104">
        <v>27.49</v>
      </c>
      <c r="D3428" s="106"/>
    </row>
    <row r="3429" spans="1:4" x14ac:dyDescent="0.2">
      <c r="A3429" s="106">
        <v>40717</v>
      </c>
      <c r="B3429" s="105">
        <f t="shared" si="53"/>
        <v>0.79166666666666696</v>
      </c>
      <c r="C3429" s="104">
        <v>30.53</v>
      </c>
      <c r="D3429" s="106"/>
    </row>
    <row r="3430" spans="1:4" x14ac:dyDescent="0.2">
      <c r="A3430" s="106">
        <v>40717</v>
      </c>
      <c r="B3430" s="105">
        <f t="shared" si="53"/>
        <v>0.83333333333333304</v>
      </c>
      <c r="C3430" s="104">
        <v>30.57</v>
      </c>
      <c r="D3430" s="106"/>
    </row>
    <row r="3431" spans="1:4" x14ac:dyDescent="0.2">
      <c r="A3431" s="106">
        <v>40717</v>
      </c>
      <c r="B3431" s="105">
        <f t="shared" si="53"/>
        <v>0.875</v>
      </c>
      <c r="C3431" s="104">
        <v>31.38</v>
      </c>
      <c r="D3431" s="106"/>
    </row>
    <row r="3432" spans="1:4" x14ac:dyDescent="0.2">
      <c r="A3432" s="106">
        <v>40717</v>
      </c>
      <c r="B3432" s="105">
        <f t="shared" si="53"/>
        <v>0.91666666666666696</v>
      </c>
      <c r="C3432" s="104">
        <v>32.22</v>
      </c>
      <c r="D3432" s="106"/>
    </row>
    <row r="3433" spans="1:4" x14ac:dyDescent="0.2">
      <c r="A3433" s="106">
        <v>40717</v>
      </c>
      <c r="B3433" s="105">
        <f t="shared" si="53"/>
        <v>0.95833333333333304</v>
      </c>
      <c r="C3433" s="104">
        <v>30.76</v>
      </c>
      <c r="D3433" s="106"/>
    </row>
    <row r="3434" spans="1:4" x14ac:dyDescent="0.2">
      <c r="A3434" s="106">
        <v>40718</v>
      </c>
      <c r="B3434" s="105">
        <f t="shared" si="53"/>
        <v>0</v>
      </c>
      <c r="C3434" s="104">
        <v>30.38</v>
      </c>
      <c r="D3434" s="106"/>
    </row>
    <row r="3435" spans="1:4" x14ac:dyDescent="0.2">
      <c r="A3435" s="106">
        <v>40718</v>
      </c>
      <c r="B3435" s="105">
        <f t="shared" si="53"/>
        <v>4.1666666666666664E-2</v>
      </c>
      <c r="C3435" s="104">
        <v>30.57</v>
      </c>
      <c r="D3435" s="106"/>
    </row>
    <row r="3436" spans="1:4" x14ac:dyDescent="0.2">
      <c r="A3436" s="106">
        <v>40718</v>
      </c>
      <c r="B3436" s="105">
        <f t="shared" si="53"/>
        <v>8.3333333333333329E-2</v>
      </c>
      <c r="C3436" s="104">
        <v>30.41</v>
      </c>
      <c r="D3436" s="106"/>
    </row>
    <row r="3437" spans="1:4" x14ac:dyDescent="0.2">
      <c r="A3437" s="106">
        <v>40718</v>
      </c>
      <c r="B3437" s="105">
        <f t="shared" si="53"/>
        <v>0.125</v>
      </c>
      <c r="C3437" s="104">
        <v>31.57</v>
      </c>
      <c r="D3437" s="106"/>
    </row>
    <row r="3438" spans="1:4" x14ac:dyDescent="0.2">
      <c r="A3438" s="106">
        <v>40718</v>
      </c>
      <c r="B3438" s="105">
        <f t="shared" si="53"/>
        <v>0.16666666666666699</v>
      </c>
      <c r="C3438" s="104">
        <v>30.92</v>
      </c>
      <c r="D3438" s="106"/>
    </row>
    <row r="3439" spans="1:4" x14ac:dyDescent="0.2">
      <c r="A3439" s="106">
        <v>40718</v>
      </c>
      <c r="B3439" s="105">
        <f t="shared" si="53"/>
        <v>0.20833333333333301</v>
      </c>
      <c r="C3439" s="104">
        <v>29.53</v>
      </c>
      <c r="D3439" s="106"/>
    </row>
    <row r="3440" spans="1:4" x14ac:dyDescent="0.2">
      <c r="A3440" s="106">
        <v>40718</v>
      </c>
      <c r="B3440" s="105">
        <f t="shared" si="53"/>
        <v>0.25</v>
      </c>
      <c r="C3440" s="104">
        <v>30.57</v>
      </c>
      <c r="D3440" s="106"/>
    </row>
    <row r="3441" spans="1:4" x14ac:dyDescent="0.2">
      <c r="A3441" s="106">
        <v>40718</v>
      </c>
      <c r="B3441" s="105">
        <f t="shared" si="53"/>
        <v>0.29166666666666702</v>
      </c>
      <c r="C3441" s="104">
        <v>27.26</v>
      </c>
      <c r="D3441" s="106"/>
    </row>
    <row r="3442" spans="1:4" x14ac:dyDescent="0.2">
      <c r="A3442" s="106">
        <v>40718</v>
      </c>
      <c r="B3442" s="105">
        <f t="shared" si="53"/>
        <v>0.33333333333333298</v>
      </c>
      <c r="C3442" s="104">
        <v>23.06</v>
      </c>
      <c r="D3442" s="106"/>
    </row>
    <row r="3443" spans="1:4" x14ac:dyDescent="0.2">
      <c r="A3443" s="106">
        <v>40718</v>
      </c>
      <c r="B3443" s="105">
        <f t="shared" si="53"/>
        <v>0.375</v>
      </c>
      <c r="C3443" s="104">
        <v>22.1</v>
      </c>
      <c r="D3443" s="106"/>
    </row>
    <row r="3444" spans="1:4" x14ac:dyDescent="0.2">
      <c r="A3444" s="106">
        <v>40718</v>
      </c>
      <c r="B3444" s="105">
        <f t="shared" si="53"/>
        <v>0.41666666666666702</v>
      </c>
      <c r="C3444" s="104">
        <v>24.22</v>
      </c>
      <c r="D3444" s="106"/>
    </row>
    <row r="3445" spans="1:4" x14ac:dyDescent="0.2">
      <c r="A3445" s="106">
        <v>40718</v>
      </c>
      <c r="B3445" s="105">
        <f t="shared" si="53"/>
        <v>0.45833333333333298</v>
      </c>
      <c r="C3445" s="104">
        <v>24.14</v>
      </c>
      <c r="D3445" s="106"/>
    </row>
    <row r="3446" spans="1:4" x14ac:dyDescent="0.2">
      <c r="A3446" s="106">
        <v>40718</v>
      </c>
      <c r="B3446" s="105">
        <f t="shared" si="53"/>
        <v>0.5</v>
      </c>
      <c r="C3446" s="104">
        <v>24.02</v>
      </c>
      <c r="D3446" s="106"/>
    </row>
    <row r="3447" spans="1:4" x14ac:dyDescent="0.2">
      <c r="A3447" s="106">
        <v>40718</v>
      </c>
      <c r="B3447" s="105">
        <f t="shared" si="53"/>
        <v>0.54166666666666696</v>
      </c>
      <c r="C3447" s="104">
        <v>22.1</v>
      </c>
      <c r="D3447" s="106"/>
    </row>
    <row r="3448" spans="1:4" x14ac:dyDescent="0.2">
      <c r="A3448" s="106">
        <v>40718</v>
      </c>
      <c r="B3448" s="105">
        <f t="shared" si="53"/>
        <v>0.58333333333333304</v>
      </c>
      <c r="C3448" s="104">
        <v>23.75</v>
      </c>
      <c r="D3448" s="106"/>
    </row>
    <row r="3449" spans="1:4" x14ac:dyDescent="0.2">
      <c r="A3449" s="106">
        <v>40718</v>
      </c>
      <c r="B3449" s="105">
        <f t="shared" si="53"/>
        <v>0.625</v>
      </c>
      <c r="C3449" s="104">
        <v>24.72</v>
      </c>
      <c r="D3449" s="106"/>
    </row>
    <row r="3450" spans="1:4" x14ac:dyDescent="0.2">
      <c r="A3450" s="106">
        <v>40718</v>
      </c>
      <c r="B3450" s="105">
        <f t="shared" si="53"/>
        <v>0.66666666666666696</v>
      </c>
      <c r="C3450" s="104">
        <v>23.06</v>
      </c>
      <c r="D3450" s="106"/>
    </row>
    <row r="3451" spans="1:4" x14ac:dyDescent="0.2">
      <c r="A3451" s="106">
        <v>40718</v>
      </c>
      <c r="B3451" s="105">
        <f t="shared" si="53"/>
        <v>0.70833333333333304</v>
      </c>
      <c r="C3451" s="104">
        <v>21.98</v>
      </c>
      <c r="D3451" s="106"/>
    </row>
    <row r="3452" spans="1:4" x14ac:dyDescent="0.2">
      <c r="A3452" s="106">
        <v>40718</v>
      </c>
      <c r="B3452" s="105">
        <f t="shared" si="53"/>
        <v>0.75</v>
      </c>
      <c r="C3452" s="104">
        <v>20.170000000000002</v>
      </c>
      <c r="D3452" s="106"/>
    </row>
    <row r="3453" spans="1:4" x14ac:dyDescent="0.2">
      <c r="A3453" s="106">
        <v>40718</v>
      </c>
      <c r="B3453" s="105">
        <f t="shared" si="53"/>
        <v>0.79166666666666696</v>
      </c>
      <c r="C3453" s="104">
        <v>21.18</v>
      </c>
      <c r="D3453" s="106"/>
    </row>
    <row r="3454" spans="1:4" x14ac:dyDescent="0.2">
      <c r="A3454" s="106">
        <v>40718</v>
      </c>
      <c r="B3454" s="105">
        <f t="shared" si="53"/>
        <v>0.83333333333333304</v>
      </c>
      <c r="C3454" s="104">
        <v>18.440000000000001</v>
      </c>
      <c r="D3454" s="106"/>
    </row>
    <row r="3455" spans="1:4" x14ac:dyDescent="0.2">
      <c r="A3455" s="106">
        <v>40718</v>
      </c>
      <c r="B3455" s="105">
        <f t="shared" si="53"/>
        <v>0.875</v>
      </c>
      <c r="C3455" s="104">
        <v>21.41</v>
      </c>
      <c r="D3455" s="106"/>
    </row>
    <row r="3456" spans="1:4" x14ac:dyDescent="0.2">
      <c r="A3456" s="106">
        <v>40718</v>
      </c>
      <c r="B3456" s="105">
        <f t="shared" si="53"/>
        <v>0.91666666666666696</v>
      </c>
      <c r="C3456" s="104">
        <v>21.25</v>
      </c>
      <c r="D3456" s="106"/>
    </row>
    <row r="3457" spans="1:4" x14ac:dyDescent="0.2">
      <c r="A3457" s="106">
        <v>40718</v>
      </c>
      <c r="B3457" s="105">
        <f t="shared" si="53"/>
        <v>0.95833333333333304</v>
      </c>
      <c r="C3457" s="104">
        <v>21.18</v>
      </c>
      <c r="D3457" s="106"/>
    </row>
    <row r="3458" spans="1:4" x14ac:dyDescent="0.2">
      <c r="A3458" s="106">
        <v>40719</v>
      </c>
      <c r="B3458" s="105">
        <f t="shared" si="53"/>
        <v>0</v>
      </c>
      <c r="C3458" s="104">
        <v>21.37</v>
      </c>
      <c r="D3458" s="106"/>
    </row>
    <row r="3459" spans="1:4" x14ac:dyDescent="0.2">
      <c r="A3459" s="106">
        <v>40719</v>
      </c>
      <c r="B3459" s="105">
        <f t="shared" si="53"/>
        <v>4.1666666666666664E-2</v>
      </c>
      <c r="C3459" s="104">
        <v>21.25</v>
      </c>
      <c r="D3459" s="106"/>
    </row>
    <row r="3460" spans="1:4" x14ac:dyDescent="0.2">
      <c r="A3460" s="106">
        <v>40719</v>
      </c>
      <c r="B3460" s="105">
        <f t="shared" si="53"/>
        <v>8.3333333333333329E-2</v>
      </c>
      <c r="C3460" s="104">
        <v>22.33</v>
      </c>
      <c r="D3460" s="106"/>
    </row>
    <row r="3461" spans="1:4" x14ac:dyDescent="0.2">
      <c r="A3461" s="106">
        <v>40719</v>
      </c>
      <c r="B3461" s="105">
        <f t="shared" si="53"/>
        <v>0.125</v>
      </c>
      <c r="C3461" s="104">
        <v>21.29</v>
      </c>
      <c r="D3461" s="106"/>
    </row>
    <row r="3462" spans="1:4" x14ac:dyDescent="0.2">
      <c r="A3462" s="106">
        <v>40719</v>
      </c>
      <c r="B3462" s="105">
        <f t="shared" si="53"/>
        <v>0.16666666666666699</v>
      </c>
      <c r="C3462" s="104">
        <v>22.18</v>
      </c>
      <c r="D3462" s="106"/>
    </row>
    <row r="3463" spans="1:4" x14ac:dyDescent="0.2">
      <c r="A3463" s="106">
        <v>40719</v>
      </c>
      <c r="B3463" s="105">
        <f t="shared" si="53"/>
        <v>0.20833333333333301</v>
      </c>
      <c r="C3463" s="104">
        <v>21.33</v>
      </c>
      <c r="D3463" s="106"/>
    </row>
    <row r="3464" spans="1:4" x14ac:dyDescent="0.2">
      <c r="A3464" s="106">
        <v>40719</v>
      </c>
      <c r="B3464" s="105">
        <f t="shared" si="53"/>
        <v>0.25</v>
      </c>
      <c r="C3464" s="104">
        <v>23.22</v>
      </c>
      <c r="D3464" s="106"/>
    </row>
    <row r="3465" spans="1:4" x14ac:dyDescent="0.2">
      <c r="A3465" s="106">
        <v>40719</v>
      </c>
      <c r="B3465" s="105">
        <f t="shared" si="53"/>
        <v>0.29166666666666702</v>
      </c>
      <c r="C3465" s="104">
        <v>21.29</v>
      </c>
      <c r="D3465" s="106"/>
    </row>
    <row r="3466" spans="1:4" x14ac:dyDescent="0.2">
      <c r="A3466" s="106">
        <v>40719</v>
      </c>
      <c r="B3466" s="105">
        <f t="shared" si="53"/>
        <v>0.33333333333333298</v>
      </c>
      <c r="C3466" s="104">
        <v>22.14</v>
      </c>
      <c r="D3466" s="106"/>
    </row>
    <row r="3467" spans="1:4" x14ac:dyDescent="0.2">
      <c r="A3467" s="106">
        <v>40719</v>
      </c>
      <c r="B3467" s="105">
        <f t="shared" si="53"/>
        <v>0.375</v>
      </c>
      <c r="C3467" s="104">
        <v>22.18</v>
      </c>
      <c r="D3467" s="106"/>
    </row>
    <row r="3468" spans="1:4" x14ac:dyDescent="0.2">
      <c r="A3468" s="106">
        <v>40719</v>
      </c>
      <c r="B3468" s="105">
        <f t="shared" si="53"/>
        <v>0.41666666666666702</v>
      </c>
      <c r="C3468" s="104">
        <v>22.1</v>
      </c>
      <c r="D3468" s="106"/>
    </row>
    <row r="3469" spans="1:4" x14ac:dyDescent="0.2">
      <c r="A3469" s="106">
        <v>40719</v>
      </c>
      <c r="B3469" s="105">
        <f t="shared" si="53"/>
        <v>0.45833333333333298</v>
      </c>
      <c r="C3469" s="104">
        <v>21.25</v>
      </c>
      <c r="D3469" s="106"/>
    </row>
    <row r="3470" spans="1:4" x14ac:dyDescent="0.2">
      <c r="A3470" s="106">
        <v>40719</v>
      </c>
      <c r="B3470" s="105">
        <f t="shared" si="53"/>
        <v>0.5</v>
      </c>
      <c r="C3470" s="104">
        <v>20.37</v>
      </c>
      <c r="D3470" s="106"/>
    </row>
    <row r="3471" spans="1:4" x14ac:dyDescent="0.2">
      <c r="A3471" s="106">
        <v>40719</v>
      </c>
      <c r="B3471" s="105">
        <f t="shared" si="53"/>
        <v>0.54166666666666696</v>
      </c>
      <c r="C3471" s="104">
        <v>4.3899999999999997</v>
      </c>
      <c r="D3471" s="106"/>
    </row>
    <row r="3472" spans="1:4" x14ac:dyDescent="0.2">
      <c r="A3472" s="106">
        <v>40719</v>
      </c>
      <c r="B3472" s="105">
        <f t="shared" si="53"/>
        <v>0.58333333333333304</v>
      </c>
      <c r="C3472" s="104">
        <v>8.24</v>
      </c>
      <c r="D3472" s="106"/>
    </row>
    <row r="3473" spans="1:4" x14ac:dyDescent="0.2">
      <c r="A3473" s="106">
        <v>40719</v>
      </c>
      <c r="B3473" s="105">
        <f t="shared" si="53"/>
        <v>0.625</v>
      </c>
      <c r="C3473" s="104">
        <v>19.21</v>
      </c>
      <c r="D3473" s="106"/>
    </row>
    <row r="3474" spans="1:4" x14ac:dyDescent="0.2">
      <c r="A3474" s="106">
        <v>40719</v>
      </c>
      <c r="B3474" s="105">
        <f t="shared" si="53"/>
        <v>0.66666666666666696</v>
      </c>
      <c r="C3474" s="104">
        <v>18.48</v>
      </c>
      <c r="D3474" s="106"/>
    </row>
    <row r="3475" spans="1:4" x14ac:dyDescent="0.2">
      <c r="A3475" s="106">
        <v>40719</v>
      </c>
      <c r="B3475" s="105">
        <f t="shared" si="53"/>
        <v>0.70833333333333304</v>
      </c>
      <c r="C3475" s="104">
        <v>18.52</v>
      </c>
      <c r="D3475" s="106"/>
    </row>
    <row r="3476" spans="1:4" x14ac:dyDescent="0.2">
      <c r="A3476" s="106">
        <v>40719</v>
      </c>
      <c r="B3476" s="105">
        <f t="shared" si="53"/>
        <v>0.75</v>
      </c>
      <c r="C3476" s="104">
        <v>17.48</v>
      </c>
      <c r="D3476" s="106"/>
    </row>
    <row r="3477" spans="1:4" x14ac:dyDescent="0.2">
      <c r="A3477" s="106">
        <v>40719</v>
      </c>
      <c r="B3477" s="105">
        <f t="shared" si="53"/>
        <v>0.79166666666666696</v>
      </c>
      <c r="C3477" s="104">
        <v>18.48</v>
      </c>
      <c r="D3477" s="106"/>
    </row>
    <row r="3478" spans="1:4" x14ac:dyDescent="0.2">
      <c r="A3478" s="106">
        <v>40719</v>
      </c>
      <c r="B3478" s="105">
        <f t="shared" si="53"/>
        <v>0.83333333333333304</v>
      </c>
      <c r="C3478" s="104">
        <v>18.399999999999999</v>
      </c>
      <c r="D3478" s="106"/>
    </row>
    <row r="3479" spans="1:4" x14ac:dyDescent="0.2">
      <c r="A3479" s="106">
        <v>40719</v>
      </c>
      <c r="B3479" s="105">
        <f t="shared" si="53"/>
        <v>0.875</v>
      </c>
      <c r="C3479" s="104">
        <v>18.440000000000001</v>
      </c>
      <c r="D3479" s="106"/>
    </row>
    <row r="3480" spans="1:4" x14ac:dyDescent="0.2">
      <c r="A3480" s="106">
        <v>40719</v>
      </c>
      <c r="B3480" s="105">
        <f t="shared" si="53"/>
        <v>0.91666666666666696</v>
      </c>
      <c r="C3480" s="104">
        <v>17.52</v>
      </c>
      <c r="D3480" s="106"/>
    </row>
    <row r="3481" spans="1:4" x14ac:dyDescent="0.2">
      <c r="A3481" s="106">
        <v>40719</v>
      </c>
      <c r="B3481" s="105">
        <f t="shared" si="53"/>
        <v>0.95833333333333304</v>
      </c>
      <c r="C3481" s="104">
        <v>18.48</v>
      </c>
      <c r="D3481" s="106"/>
    </row>
    <row r="3482" spans="1:4" x14ac:dyDescent="0.2">
      <c r="A3482" s="106">
        <v>40720</v>
      </c>
      <c r="B3482" s="105">
        <f t="shared" si="53"/>
        <v>0</v>
      </c>
      <c r="C3482" s="104">
        <v>18.399999999999999</v>
      </c>
      <c r="D3482" s="106"/>
    </row>
    <row r="3483" spans="1:4" x14ac:dyDescent="0.2">
      <c r="A3483" s="106">
        <v>40720</v>
      </c>
      <c r="B3483" s="105">
        <f t="shared" ref="B3483:B3546" si="54">B3459</f>
        <v>4.1666666666666664E-2</v>
      </c>
      <c r="C3483" s="104">
        <v>19.48</v>
      </c>
      <c r="D3483" s="106"/>
    </row>
    <row r="3484" spans="1:4" x14ac:dyDescent="0.2">
      <c r="A3484" s="106">
        <v>40720</v>
      </c>
      <c r="B3484" s="105">
        <f t="shared" si="54"/>
        <v>8.3333333333333329E-2</v>
      </c>
      <c r="C3484" s="104">
        <v>19.399999999999999</v>
      </c>
      <c r="D3484" s="106"/>
    </row>
    <row r="3485" spans="1:4" x14ac:dyDescent="0.2">
      <c r="A3485" s="106">
        <v>40720</v>
      </c>
      <c r="B3485" s="105">
        <f t="shared" si="54"/>
        <v>0.125</v>
      </c>
      <c r="C3485" s="104">
        <v>20.170000000000002</v>
      </c>
      <c r="D3485" s="106"/>
    </row>
    <row r="3486" spans="1:4" x14ac:dyDescent="0.2">
      <c r="A3486" s="106">
        <v>40720</v>
      </c>
      <c r="B3486" s="105">
        <f t="shared" si="54"/>
        <v>0.16666666666666699</v>
      </c>
      <c r="C3486" s="104">
        <v>19.399999999999999</v>
      </c>
      <c r="D3486" s="106"/>
    </row>
    <row r="3487" spans="1:4" x14ac:dyDescent="0.2">
      <c r="A3487" s="106">
        <v>40720</v>
      </c>
      <c r="B3487" s="105">
        <f t="shared" si="54"/>
        <v>0.20833333333333301</v>
      </c>
      <c r="C3487" s="104">
        <v>19.29</v>
      </c>
      <c r="D3487" s="106"/>
    </row>
    <row r="3488" spans="1:4" x14ac:dyDescent="0.2">
      <c r="A3488" s="106">
        <v>40720</v>
      </c>
      <c r="B3488" s="105">
        <f t="shared" si="54"/>
        <v>0.25</v>
      </c>
      <c r="C3488" s="104">
        <v>21.14</v>
      </c>
      <c r="D3488" s="106"/>
    </row>
    <row r="3489" spans="1:4" x14ac:dyDescent="0.2">
      <c r="A3489" s="106">
        <v>40720</v>
      </c>
      <c r="B3489" s="105">
        <f t="shared" si="54"/>
        <v>0.29166666666666702</v>
      </c>
      <c r="C3489" s="104">
        <v>20.21</v>
      </c>
      <c r="D3489" s="106"/>
    </row>
    <row r="3490" spans="1:4" x14ac:dyDescent="0.2">
      <c r="A3490" s="106">
        <v>40720</v>
      </c>
      <c r="B3490" s="105">
        <f t="shared" si="54"/>
        <v>0.33333333333333298</v>
      </c>
      <c r="C3490" s="104">
        <v>19.37</v>
      </c>
      <c r="D3490" s="106"/>
    </row>
    <row r="3491" spans="1:4" x14ac:dyDescent="0.2">
      <c r="A3491" s="106">
        <v>40720</v>
      </c>
      <c r="B3491" s="105">
        <f t="shared" si="54"/>
        <v>0.375</v>
      </c>
      <c r="C3491" s="104">
        <v>19.170000000000002</v>
      </c>
      <c r="D3491" s="106"/>
    </row>
    <row r="3492" spans="1:4" x14ac:dyDescent="0.2">
      <c r="A3492" s="106">
        <v>40720</v>
      </c>
      <c r="B3492" s="105">
        <f t="shared" si="54"/>
        <v>0.41666666666666702</v>
      </c>
      <c r="C3492" s="104">
        <v>19.29</v>
      </c>
      <c r="D3492" s="106"/>
    </row>
    <row r="3493" spans="1:4" x14ac:dyDescent="0.2">
      <c r="A3493" s="106">
        <v>40720</v>
      </c>
      <c r="B3493" s="105">
        <f t="shared" si="54"/>
        <v>0.45833333333333298</v>
      </c>
      <c r="C3493" s="104">
        <v>17.399999999999999</v>
      </c>
      <c r="D3493" s="106"/>
    </row>
    <row r="3494" spans="1:4" x14ac:dyDescent="0.2">
      <c r="A3494" s="106">
        <v>40720</v>
      </c>
      <c r="B3494" s="105">
        <f t="shared" si="54"/>
        <v>0.5</v>
      </c>
      <c r="C3494" s="104">
        <v>19.25</v>
      </c>
      <c r="D3494" s="106"/>
    </row>
    <row r="3495" spans="1:4" x14ac:dyDescent="0.2">
      <c r="A3495" s="106">
        <v>40720</v>
      </c>
      <c r="B3495" s="105">
        <f t="shared" si="54"/>
        <v>0.54166666666666696</v>
      </c>
      <c r="C3495" s="104">
        <v>18.21</v>
      </c>
      <c r="D3495" s="106"/>
    </row>
    <row r="3496" spans="1:4" x14ac:dyDescent="0.2">
      <c r="A3496" s="106">
        <v>40720</v>
      </c>
      <c r="B3496" s="105">
        <f t="shared" si="54"/>
        <v>0.58333333333333304</v>
      </c>
      <c r="C3496" s="104">
        <v>16.48</v>
      </c>
      <c r="D3496" s="106"/>
    </row>
    <row r="3497" spans="1:4" x14ac:dyDescent="0.2">
      <c r="A3497" s="106">
        <v>40720</v>
      </c>
      <c r="B3497" s="105">
        <f t="shared" si="54"/>
        <v>0.625</v>
      </c>
      <c r="C3497" s="104">
        <v>14.59</v>
      </c>
      <c r="D3497" s="106"/>
    </row>
    <row r="3498" spans="1:4" x14ac:dyDescent="0.2">
      <c r="A3498" s="106">
        <v>40720</v>
      </c>
      <c r="B3498" s="105">
        <f t="shared" si="54"/>
        <v>0.66666666666666696</v>
      </c>
      <c r="C3498" s="104">
        <v>14.67</v>
      </c>
      <c r="D3498" s="106"/>
    </row>
    <row r="3499" spans="1:4" x14ac:dyDescent="0.2">
      <c r="A3499" s="106">
        <v>40720</v>
      </c>
      <c r="B3499" s="105">
        <f t="shared" si="54"/>
        <v>0.70833333333333304</v>
      </c>
      <c r="C3499" s="104">
        <v>14.71</v>
      </c>
      <c r="D3499" s="106"/>
    </row>
    <row r="3500" spans="1:4" x14ac:dyDescent="0.2">
      <c r="A3500" s="106">
        <v>40720</v>
      </c>
      <c r="B3500" s="105">
        <f t="shared" si="54"/>
        <v>0.75</v>
      </c>
      <c r="C3500" s="104">
        <v>13.82</v>
      </c>
      <c r="D3500" s="106"/>
    </row>
    <row r="3501" spans="1:4" x14ac:dyDescent="0.2">
      <c r="A3501" s="106">
        <v>40720</v>
      </c>
      <c r="B3501" s="105">
        <f t="shared" si="54"/>
        <v>0.79166666666666696</v>
      </c>
      <c r="C3501" s="104">
        <v>10.130000000000001</v>
      </c>
      <c r="D3501" s="106"/>
    </row>
    <row r="3502" spans="1:4" x14ac:dyDescent="0.2">
      <c r="A3502" s="106">
        <v>40720</v>
      </c>
      <c r="B3502" s="105">
        <f t="shared" si="54"/>
        <v>0.83333333333333304</v>
      </c>
      <c r="C3502" s="104">
        <v>7.35</v>
      </c>
      <c r="D3502" s="106"/>
    </row>
    <row r="3503" spans="1:4" x14ac:dyDescent="0.2">
      <c r="A3503" s="106">
        <v>40720</v>
      </c>
      <c r="B3503" s="105">
        <f t="shared" si="54"/>
        <v>0.875</v>
      </c>
      <c r="C3503" s="104">
        <v>8.35</v>
      </c>
      <c r="D3503" s="106"/>
    </row>
    <row r="3504" spans="1:4" x14ac:dyDescent="0.2">
      <c r="A3504" s="106">
        <v>40720</v>
      </c>
      <c r="B3504" s="105">
        <f t="shared" si="54"/>
        <v>0.91666666666666696</v>
      </c>
      <c r="C3504" s="104">
        <v>8.2799999999999994</v>
      </c>
      <c r="D3504" s="106"/>
    </row>
    <row r="3505" spans="1:4" x14ac:dyDescent="0.2">
      <c r="A3505" s="106">
        <v>40720</v>
      </c>
      <c r="B3505" s="105">
        <f t="shared" si="54"/>
        <v>0.95833333333333304</v>
      </c>
      <c r="C3505" s="104">
        <v>6.43</v>
      </c>
      <c r="D3505" s="106"/>
    </row>
    <row r="3506" spans="1:4" x14ac:dyDescent="0.2">
      <c r="A3506" s="106">
        <v>40721</v>
      </c>
      <c r="B3506" s="105">
        <f t="shared" si="54"/>
        <v>0</v>
      </c>
      <c r="C3506" s="104">
        <v>6.47</v>
      </c>
      <c r="D3506" s="106"/>
    </row>
    <row r="3507" spans="1:4" x14ac:dyDescent="0.2">
      <c r="A3507" s="106">
        <v>40721</v>
      </c>
      <c r="B3507" s="105">
        <f t="shared" si="54"/>
        <v>4.1666666666666664E-2</v>
      </c>
      <c r="C3507" s="104">
        <v>6.47</v>
      </c>
      <c r="D3507" s="106"/>
    </row>
    <row r="3508" spans="1:4" x14ac:dyDescent="0.2">
      <c r="A3508" s="106">
        <v>40721</v>
      </c>
      <c r="B3508" s="105">
        <f t="shared" si="54"/>
        <v>8.3333333333333329E-2</v>
      </c>
      <c r="C3508" s="104">
        <v>5.58</v>
      </c>
      <c r="D3508" s="106"/>
    </row>
    <row r="3509" spans="1:4" x14ac:dyDescent="0.2">
      <c r="A3509" s="106">
        <v>40721</v>
      </c>
      <c r="B3509" s="105">
        <f t="shared" si="54"/>
        <v>0.125</v>
      </c>
      <c r="C3509" s="104">
        <v>6.43</v>
      </c>
      <c r="D3509" s="106"/>
    </row>
    <row r="3510" spans="1:4" x14ac:dyDescent="0.2">
      <c r="A3510" s="106">
        <v>40721</v>
      </c>
      <c r="B3510" s="105">
        <f t="shared" si="54"/>
        <v>0.16666666666666699</v>
      </c>
      <c r="C3510" s="104">
        <v>5.54</v>
      </c>
      <c r="D3510" s="106"/>
    </row>
    <row r="3511" spans="1:4" x14ac:dyDescent="0.2">
      <c r="A3511" s="106">
        <v>40721</v>
      </c>
      <c r="B3511" s="105">
        <f t="shared" si="54"/>
        <v>0.20833333333333301</v>
      </c>
      <c r="C3511" s="104">
        <v>5.54</v>
      </c>
      <c r="D3511" s="106"/>
    </row>
    <row r="3512" spans="1:4" x14ac:dyDescent="0.2">
      <c r="A3512" s="106">
        <v>40721</v>
      </c>
      <c r="B3512" s="105">
        <f t="shared" si="54"/>
        <v>0.25</v>
      </c>
      <c r="C3512" s="104">
        <v>5.54</v>
      </c>
      <c r="D3512" s="106"/>
    </row>
    <row r="3513" spans="1:4" x14ac:dyDescent="0.2">
      <c r="A3513" s="106">
        <v>40721</v>
      </c>
      <c r="B3513" s="105">
        <f t="shared" si="54"/>
        <v>0.29166666666666702</v>
      </c>
      <c r="C3513" s="104">
        <v>9.24</v>
      </c>
      <c r="D3513" s="106"/>
    </row>
    <row r="3514" spans="1:4" x14ac:dyDescent="0.2">
      <c r="A3514" s="106">
        <v>40721</v>
      </c>
      <c r="B3514" s="105">
        <f t="shared" si="54"/>
        <v>0.33333333333333298</v>
      </c>
      <c r="C3514" s="104">
        <v>7.32</v>
      </c>
      <c r="D3514" s="106"/>
    </row>
    <row r="3515" spans="1:4" x14ac:dyDescent="0.2">
      <c r="A3515" s="106">
        <v>40721</v>
      </c>
      <c r="B3515" s="105">
        <f t="shared" si="54"/>
        <v>0.375</v>
      </c>
      <c r="C3515" s="104">
        <v>6.47</v>
      </c>
      <c r="D3515" s="106"/>
    </row>
    <row r="3516" spans="1:4" x14ac:dyDescent="0.2">
      <c r="A3516" s="106">
        <v>40721</v>
      </c>
      <c r="B3516" s="105">
        <f t="shared" si="54"/>
        <v>0.41666666666666702</v>
      </c>
      <c r="C3516" s="104">
        <v>6.43</v>
      </c>
      <c r="D3516" s="106"/>
    </row>
    <row r="3517" spans="1:4" x14ac:dyDescent="0.2">
      <c r="A3517" s="106">
        <v>40721</v>
      </c>
      <c r="B3517" s="105">
        <f t="shared" si="54"/>
        <v>0.45833333333333298</v>
      </c>
      <c r="C3517" s="104">
        <v>6.47</v>
      </c>
      <c r="D3517" s="106"/>
    </row>
    <row r="3518" spans="1:4" x14ac:dyDescent="0.2">
      <c r="A3518" s="106">
        <v>40721</v>
      </c>
      <c r="B3518" s="105">
        <f t="shared" si="54"/>
        <v>0.5</v>
      </c>
      <c r="C3518" s="104">
        <v>6.39</v>
      </c>
      <c r="D3518" s="106"/>
    </row>
    <row r="3519" spans="1:4" x14ac:dyDescent="0.2">
      <c r="A3519" s="106">
        <v>40721</v>
      </c>
      <c r="B3519" s="105">
        <f t="shared" si="54"/>
        <v>0.54166666666666696</v>
      </c>
      <c r="C3519" s="104">
        <v>5.51</v>
      </c>
      <c r="D3519" s="106"/>
    </row>
    <row r="3520" spans="1:4" x14ac:dyDescent="0.2">
      <c r="A3520" s="106">
        <v>40721</v>
      </c>
      <c r="B3520" s="105">
        <f t="shared" si="54"/>
        <v>0.58333333333333304</v>
      </c>
      <c r="C3520" s="104">
        <v>5.51</v>
      </c>
      <c r="D3520" s="106"/>
    </row>
    <row r="3521" spans="1:4" x14ac:dyDescent="0.2">
      <c r="A3521" s="106">
        <v>40721</v>
      </c>
      <c r="B3521" s="105">
        <f t="shared" si="54"/>
        <v>0.625</v>
      </c>
      <c r="C3521" s="104">
        <v>5.51</v>
      </c>
      <c r="D3521" s="106"/>
    </row>
    <row r="3522" spans="1:4" x14ac:dyDescent="0.2">
      <c r="A3522" s="106">
        <v>40721</v>
      </c>
      <c r="B3522" s="105">
        <f t="shared" si="54"/>
        <v>0.66666666666666696</v>
      </c>
      <c r="C3522" s="104">
        <v>5.54</v>
      </c>
      <c r="D3522" s="106"/>
    </row>
    <row r="3523" spans="1:4" x14ac:dyDescent="0.2">
      <c r="A3523" s="106">
        <v>40721</v>
      </c>
      <c r="B3523" s="105">
        <f t="shared" si="54"/>
        <v>0.70833333333333304</v>
      </c>
      <c r="C3523" s="104">
        <v>4.58</v>
      </c>
      <c r="D3523" s="106"/>
    </row>
    <row r="3524" spans="1:4" x14ac:dyDescent="0.2">
      <c r="A3524" s="106">
        <v>40721</v>
      </c>
      <c r="B3524" s="105">
        <f t="shared" si="54"/>
        <v>0.75</v>
      </c>
      <c r="C3524" s="104">
        <v>5.54</v>
      </c>
      <c r="D3524" s="106"/>
    </row>
    <row r="3525" spans="1:4" x14ac:dyDescent="0.2">
      <c r="A3525" s="106">
        <v>40721</v>
      </c>
      <c r="B3525" s="105">
        <f t="shared" si="54"/>
        <v>0.79166666666666696</v>
      </c>
      <c r="C3525" s="104">
        <v>4.62</v>
      </c>
      <c r="D3525" s="106"/>
    </row>
    <row r="3526" spans="1:4" x14ac:dyDescent="0.2">
      <c r="A3526" s="106">
        <v>40721</v>
      </c>
      <c r="B3526" s="105">
        <f t="shared" si="54"/>
        <v>0.83333333333333304</v>
      </c>
      <c r="C3526" s="104">
        <v>5.54</v>
      </c>
      <c r="D3526" s="106"/>
    </row>
    <row r="3527" spans="1:4" x14ac:dyDescent="0.2">
      <c r="A3527" s="106">
        <v>40721</v>
      </c>
      <c r="B3527" s="105">
        <f t="shared" si="54"/>
        <v>0.875</v>
      </c>
      <c r="C3527" s="104">
        <v>5.54</v>
      </c>
      <c r="D3527" s="106"/>
    </row>
    <row r="3528" spans="1:4" x14ac:dyDescent="0.2">
      <c r="A3528" s="106">
        <v>40721</v>
      </c>
      <c r="B3528" s="105">
        <f t="shared" si="54"/>
        <v>0.91666666666666696</v>
      </c>
      <c r="C3528" s="104">
        <v>4.62</v>
      </c>
      <c r="D3528" s="106"/>
    </row>
    <row r="3529" spans="1:4" x14ac:dyDescent="0.2">
      <c r="A3529" s="106">
        <v>40721</v>
      </c>
      <c r="B3529" s="105">
        <f t="shared" si="54"/>
        <v>0.95833333333333304</v>
      </c>
      <c r="C3529" s="104">
        <v>5.54</v>
      </c>
      <c r="D3529" s="106"/>
    </row>
    <row r="3530" spans="1:4" x14ac:dyDescent="0.2">
      <c r="A3530" s="106">
        <v>40722</v>
      </c>
      <c r="B3530" s="105">
        <f t="shared" si="54"/>
        <v>0</v>
      </c>
      <c r="C3530" s="104">
        <v>5.51</v>
      </c>
      <c r="D3530" s="106"/>
    </row>
    <row r="3531" spans="1:4" x14ac:dyDescent="0.2">
      <c r="A3531" s="106">
        <v>40722</v>
      </c>
      <c r="B3531" s="105">
        <f t="shared" si="54"/>
        <v>4.1666666666666664E-2</v>
      </c>
      <c r="C3531" s="104">
        <v>5.54</v>
      </c>
      <c r="D3531" s="106"/>
    </row>
    <row r="3532" spans="1:4" x14ac:dyDescent="0.2">
      <c r="A3532" s="106">
        <v>40722</v>
      </c>
      <c r="B3532" s="105">
        <f t="shared" si="54"/>
        <v>8.3333333333333329E-2</v>
      </c>
      <c r="C3532" s="104">
        <v>4.66</v>
      </c>
      <c r="D3532" s="106"/>
    </row>
    <row r="3533" spans="1:4" x14ac:dyDescent="0.2">
      <c r="A3533" s="106">
        <v>40722</v>
      </c>
      <c r="B3533" s="105">
        <f t="shared" si="54"/>
        <v>0.125</v>
      </c>
      <c r="C3533" s="104">
        <v>5.51</v>
      </c>
      <c r="D3533" s="106"/>
    </row>
    <row r="3534" spans="1:4" x14ac:dyDescent="0.2">
      <c r="A3534" s="106">
        <v>40722</v>
      </c>
      <c r="B3534" s="105">
        <f t="shared" si="54"/>
        <v>0.16666666666666699</v>
      </c>
      <c r="C3534" s="104">
        <v>5.54</v>
      </c>
      <c r="D3534" s="106"/>
    </row>
    <row r="3535" spans="1:4" x14ac:dyDescent="0.2">
      <c r="A3535" s="106">
        <v>40722</v>
      </c>
      <c r="B3535" s="105">
        <f t="shared" si="54"/>
        <v>0.20833333333333301</v>
      </c>
      <c r="C3535" s="104">
        <v>5.54</v>
      </c>
      <c r="D3535" s="106"/>
    </row>
    <row r="3536" spans="1:4" x14ac:dyDescent="0.2">
      <c r="A3536" s="106">
        <v>40722</v>
      </c>
      <c r="B3536" s="105">
        <f t="shared" si="54"/>
        <v>0.25</v>
      </c>
      <c r="C3536" s="104">
        <v>4.62</v>
      </c>
      <c r="D3536" s="106"/>
    </row>
    <row r="3537" spans="1:4" x14ac:dyDescent="0.2">
      <c r="A3537" s="106">
        <v>40722</v>
      </c>
      <c r="B3537" s="105">
        <f t="shared" si="54"/>
        <v>0.29166666666666702</v>
      </c>
      <c r="C3537" s="104">
        <v>5.51</v>
      </c>
      <c r="D3537" s="106"/>
    </row>
    <row r="3538" spans="1:4" x14ac:dyDescent="0.2">
      <c r="A3538" s="106">
        <v>40722</v>
      </c>
      <c r="B3538" s="105">
        <f t="shared" si="54"/>
        <v>0.33333333333333298</v>
      </c>
      <c r="C3538" s="104">
        <v>5.54</v>
      </c>
      <c r="D3538" s="106"/>
    </row>
    <row r="3539" spans="1:4" x14ac:dyDescent="0.2">
      <c r="A3539" s="106">
        <v>40722</v>
      </c>
      <c r="B3539" s="105">
        <f t="shared" si="54"/>
        <v>0.375</v>
      </c>
      <c r="C3539" s="104">
        <v>4.58</v>
      </c>
      <c r="D3539" s="106"/>
    </row>
    <row r="3540" spans="1:4" x14ac:dyDescent="0.2">
      <c r="A3540" s="106">
        <v>40722</v>
      </c>
      <c r="B3540" s="105">
        <f t="shared" si="54"/>
        <v>0.41666666666666702</v>
      </c>
      <c r="C3540" s="104">
        <v>5.54</v>
      </c>
      <c r="D3540" s="106"/>
    </row>
    <row r="3541" spans="1:4" x14ac:dyDescent="0.2">
      <c r="A3541" s="106">
        <v>40722</v>
      </c>
      <c r="B3541" s="105">
        <f t="shared" si="54"/>
        <v>0.45833333333333298</v>
      </c>
      <c r="C3541" s="104">
        <v>4.58</v>
      </c>
      <c r="D3541" s="106"/>
    </row>
    <row r="3542" spans="1:4" x14ac:dyDescent="0.2">
      <c r="A3542" s="106">
        <v>40722</v>
      </c>
      <c r="B3542" s="105">
        <f t="shared" si="54"/>
        <v>0.5</v>
      </c>
      <c r="C3542" s="104">
        <v>4.58</v>
      </c>
      <c r="D3542" s="106"/>
    </row>
    <row r="3543" spans="1:4" x14ac:dyDescent="0.2">
      <c r="A3543" s="106">
        <v>40722</v>
      </c>
      <c r="B3543" s="105">
        <f t="shared" si="54"/>
        <v>0.54166666666666696</v>
      </c>
      <c r="C3543" s="104">
        <v>4.58</v>
      </c>
      <c r="D3543" s="106"/>
    </row>
    <row r="3544" spans="1:4" x14ac:dyDescent="0.2">
      <c r="A3544" s="106">
        <v>40722</v>
      </c>
      <c r="B3544" s="105">
        <f t="shared" si="54"/>
        <v>0.58333333333333304</v>
      </c>
      <c r="C3544" s="104">
        <v>5.43</v>
      </c>
      <c r="D3544" s="106"/>
    </row>
    <row r="3545" spans="1:4" x14ac:dyDescent="0.2">
      <c r="A3545" s="106">
        <v>40722</v>
      </c>
      <c r="B3545" s="105">
        <f t="shared" si="54"/>
        <v>0.625</v>
      </c>
      <c r="C3545" s="104">
        <v>5.51</v>
      </c>
      <c r="D3545" s="106"/>
    </row>
    <row r="3546" spans="1:4" x14ac:dyDescent="0.2">
      <c r="A3546" s="106">
        <v>40722</v>
      </c>
      <c r="B3546" s="105">
        <f t="shared" si="54"/>
        <v>0.66666666666666696</v>
      </c>
      <c r="C3546" s="104">
        <v>4.58</v>
      </c>
      <c r="D3546" s="106"/>
    </row>
    <row r="3547" spans="1:4" x14ac:dyDescent="0.2">
      <c r="A3547" s="106">
        <v>40722</v>
      </c>
      <c r="B3547" s="105">
        <f t="shared" ref="B3547:B3601" si="55">B3523</f>
        <v>0.70833333333333304</v>
      </c>
      <c r="C3547" s="104">
        <v>5.54</v>
      </c>
      <c r="D3547" s="106"/>
    </row>
    <row r="3548" spans="1:4" x14ac:dyDescent="0.2">
      <c r="A3548" s="106">
        <v>40722</v>
      </c>
      <c r="B3548" s="105">
        <f t="shared" si="55"/>
        <v>0.75</v>
      </c>
      <c r="C3548" s="104">
        <v>4.58</v>
      </c>
      <c r="D3548" s="106"/>
    </row>
    <row r="3549" spans="1:4" x14ac:dyDescent="0.2">
      <c r="A3549" s="106">
        <v>40722</v>
      </c>
      <c r="B3549" s="105">
        <f t="shared" si="55"/>
        <v>0.79166666666666696</v>
      </c>
      <c r="C3549" s="104">
        <v>6.39</v>
      </c>
      <c r="D3549" s="106"/>
    </row>
    <row r="3550" spans="1:4" x14ac:dyDescent="0.2">
      <c r="A3550" s="106">
        <v>40722</v>
      </c>
      <c r="B3550" s="105">
        <f t="shared" si="55"/>
        <v>0.83333333333333304</v>
      </c>
      <c r="C3550" s="104">
        <v>5.51</v>
      </c>
      <c r="D3550" s="106"/>
    </row>
    <row r="3551" spans="1:4" x14ac:dyDescent="0.2">
      <c r="A3551" s="106">
        <v>40722</v>
      </c>
      <c r="B3551" s="105">
        <f t="shared" si="55"/>
        <v>0.875</v>
      </c>
      <c r="C3551" s="104">
        <v>6.51</v>
      </c>
      <c r="D3551" s="106"/>
    </row>
    <row r="3552" spans="1:4" x14ac:dyDescent="0.2">
      <c r="A3552" s="106">
        <v>40722</v>
      </c>
      <c r="B3552" s="105">
        <f t="shared" si="55"/>
        <v>0.91666666666666696</v>
      </c>
      <c r="C3552" s="104">
        <v>5.54</v>
      </c>
      <c r="D3552" s="106"/>
    </row>
    <row r="3553" spans="1:4" x14ac:dyDescent="0.2">
      <c r="A3553" s="106">
        <v>40722</v>
      </c>
      <c r="B3553" s="105">
        <f t="shared" si="55"/>
        <v>0.95833333333333304</v>
      </c>
      <c r="C3553" s="104">
        <v>6.47</v>
      </c>
      <c r="D3553" s="106"/>
    </row>
    <row r="3554" spans="1:4" x14ac:dyDescent="0.2">
      <c r="A3554" s="106">
        <v>40723</v>
      </c>
      <c r="B3554" s="105">
        <f t="shared" si="55"/>
        <v>0</v>
      </c>
      <c r="C3554" s="104">
        <v>6.47</v>
      </c>
      <c r="D3554" s="106"/>
    </row>
    <row r="3555" spans="1:4" x14ac:dyDescent="0.2">
      <c r="A3555" s="106">
        <v>40723</v>
      </c>
      <c r="B3555" s="105">
        <f t="shared" si="55"/>
        <v>4.1666666666666664E-2</v>
      </c>
      <c r="C3555" s="104">
        <v>6.51</v>
      </c>
      <c r="D3555" s="106"/>
    </row>
    <row r="3556" spans="1:4" x14ac:dyDescent="0.2">
      <c r="A3556" s="106">
        <v>40723</v>
      </c>
      <c r="B3556" s="105">
        <f t="shared" si="55"/>
        <v>8.3333333333333329E-2</v>
      </c>
      <c r="C3556" s="104">
        <v>6.47</v>
      </c>
      <c r="D3556" s="106"/>
    </row>
    <row r="3557" spans="1:4" x14ac:dyDescent="0.2">
      <c r="A3557" s="106">
        <v>40723</v>
      </c>
      <c r="B3557" s="105">
        <f t="shared" si="55"/>
        <v>0.125</v>
      </c>
      <c r="C3557" s="104">
        <v>5.54</v>
      </c>
      <c r="D3557" s="106"/>
    </row>
    <row r="3558" spans="1:4" x14ac:dyDescent="0.2">
      <c r="A3558" s="106">
        <v>40723</v>
      </c>
      <c r="B3558" s="105">
        <f t="shared" si="55"/>
        <v>0.16666666666666699</v>
      </c>
      <c r="C3558" s="104">
        <v>6.43</v>
      </c>
      <c r="D3558" s="106"/>
    </row>
    <row r="3559" spans="1:4" x14ac:dyDescent="0.2">
      <c r="A3559" s="106">
        <v>40723</v>
      </c>
      <c r="B3559" s="105">
        <f t="shared" si="55"/>
        <v>0.20833333333333301</v>
      </c>
      <c r="C3559" s="104">
        <v>6.51</v>
      </c>
      <c r="D3559" s="106"/>
    </row>
    <row r="3560" spans="1:4" x14ac:dyDescent="0.2">
      <c r="A3560" s="106">
        <v>40723</v>
      </c>
      <c r="B3560" s="105">
        <f t="shared" si="55"/>
        <v>0.25</v>
      </c>
      <c r="C3560" s="104">
        <v>11.13</v>
      </c>
      <c r="D3560" s="106"/>
    </row>
    <row r="3561" spans="1:4" x14ac:dyDescent="0.2">
      <c r="A3561" s="106">
        <v>40723</v>
      </c>
      <c r="B3561" s="105">
        <f t="shared" si="55"/>
        <v>0.29166666666666702</v>
      </c>
      <c r="C3561" s="104">
        <v>16.75</v>
      </c>
      <c r="D3561" s="106"/>
    </row>
    <row r="3562" spans="1:4" x14ac:dyDescent="0.2">
      <c r="A3562" s="106">
        <v>40723</v>
      </c>
      <c r="B3562" s="105">
        <f t="shared" si="55"/>
        <v>0.33333333333333298</v>
      </c>
      <c r="C3562" s="104">
        <v>19.64</v>
      </c>
      <c r="D3562" s="106"/>
    </row>
    <row r="3563" spans="1:4" x14ac:dyDescent="0.2">
      <c r="A3563" s="106">
        <v>40723</v>
      </c>
      <c r="B3563" s="105">
        <f t="shared" si="55"/>
        <v>0.375</v>
      </c>
      <c r="C3563" s="104">
        <v>19.29</v>
      </c>
      <c r="D3563" s="106"/>
    </row>
    <row r="3564" spans="1:4" x14ac:dyDescent="0.2">
      <c r="A3564" s="106">
        <v>40723</v>
      </c>
      <c r="B3564" s="105">
        <f t="shared" si="55"/>
        <v>0.41666666666666702</v>
      </c>
      <c r="C3564" s="104">
        <v>21.33</v>
      </c>
      <c r="D3564" s="106"/>
    </row>
    <row r="3565" spans="1:4" x14ac:dyDescent="0.2">
      <c r="A3565" s="106">
        <v>40723</v>
      </c>
      <c r="B3565" s="105">
        <f t="shared" si="55"/>
        <v>0.45833333333333298</v>
      </c>
      <c r="C3565" s="104">
        <v>22.98</v>
      </c>
      <c r="D3565" s="106"/>
    </row>
    <row r="3566" spans="1:4" x14ac:dyDescent="0.2">
      <c r="A3566" s="106">
        <v>40723</v>
      </c>
      <c r="B3566" s="105">
        <f t="shared" si="55"/>
        <v>0.5</v>
      </c>
      <c r="C3566" s="104">
        <v>20.170000000000002</v>
      </c>
      <c r="D3566" s="106"/>
    </row>
    <row r="3567" spans="1:4" x14ac:dyDescent="0.2">
      <c r="A3567" s="106">
        <v>40723</v>
      </c>
      <c r="B3567" s="105">
        <f t="shared" si="55"/>
        <v>0.54166666666666696</v>
      </c>
      <c r="C3567" s="104">
        <v>20.059999999999999</v>
      </c>
      <c r="D3567" s="106"/>
    </row>
    <row r="3568" spans="1:4" x14ac:dyDescent="0.2">
      <c r="A3568" s="106">
        <v>40723</v>
      </c>
      <c r="B3568" s="105">
        <f t="shared" si="55"/>
        <v>0.58333333333333304</v>
      </c>
      <c r="C3568" s="104">
        <v>20.21</v>
      </c>
      <c r="D3568" s="106"/>
    </row>
    <row r="3569" spans="1:4" x14ac:dyDescent="0.2">
      <c r="A3569" s="106">
        <v>40723</v>
      </c>
      <c r="B3569" s="105">
        <f t="shared" si="55"/>
        <v>0.625</v>
      </c>
      <c r="C3569" s="104">
        <v>24.6</v>
      </c>
      <c r="D3569" s="106"/>
    </row>
    <row r="3570" spans="1:4" x14ac:dyDescent="0.2">
      <c r="A3570" s="106">
        <v>40723</v>
      </c>
      <c r="B3570" s="105">
        <f t="shared" si="55"/>
        <v>0.66666666666666696</v>
      </c>
      <c r="C3570" s="104">
        <v>23.14</v>
      </c>
      <c r="D3570" s="106"/>
    </row>
    <row r="3571" spans="1:4" x14ac:dyDescent="0.2">
      <c r="A3571" s="106">
        <v>40723</v>
      </c>
      <c r="B3571" s="105">
        <f t="shared" si="55"/>
        <v>0.70833333333333304</v>
      </c>
      <c r="C3571" s="104">
        <v>23.75</v>
      </c>
      <c r="D3571" s="106"/>
    </row>
    <row r="3572" spans="1:4" x14ac:dyDescent="0.2">
      <c r="A3572" s="106">
        <v>40723</v>
      </c>
      <c r="B3572" s="105">
        <f t="shared" si="55"/>
        <v>0.75</v>
      </c>
      <c r="C3572" s="104">
        <v>23.06</v>
      </c>
      <c r="D3572" s="106"/>
    </row>
    <row r="3573" spans="1:4" x14ac:dyDescent="0.2">
      <c r="A3573" s="106">
        <v>40723</v>
      </c>
      <c r="B3573" s="105">
        <f t="shared" si="55"/>
        <v>0.79166666666666696</v>
      </c>
      <c r="C3573" s="104">
        <v>24.18</v>
      </c>
      <c r="D3573" s="106"/>
    </row>
    <row r="3574" spans="1:4" x14ac:dyDescent="0.2">
      <c r="A3574" s="106">
        <v>40723</v>
      </c>
      <c r="B3574" s="105">
        <f t="shared" si="55"/>
        <v>0.83333333333333304</v>
      </c>
      <c r="C3574" s="104">
        <v>24.91</v>
      </c>
      <c r="D3574" s="106"/>
    </row>
    <row r="3575" spans="1:4" x14ac:dyDescent="0.2">
      <c r="A3575" s="106">
        <v>40723</v>
      </c>
      <c r="B3575" s="105">
        <f t="shared" si="55"/>
        <v>0.875</v>
      </c>
      <c r="C3575" s="104">
        <v>25.8</v>
      </c>
      <c r="D3575" s="106"/>
    </row>
    <row r="3576" spans="1:4" x14ac:dyDescent="0.2">
      <c r="A3576" s="106">
        <v>40723</v>
      </c>
      <c r="B3576" s="105">
        <f t="shared" si="55"/>
        <v>0.91666666666666696</v>
      </c>
      <c r="C3576" s="104">
        <v>24.22</v>
      </c>
      <c r="D3576" s="106"/>
    </row>
    <row r="3577" spans="1:4" x14ac:dyDescent="0.2">
      <c r="A3577" s="106">
        <v>40723</v>
      </c>
      <c r="B3577" s="105">
        <f t="shared" si="55"/>
        <v>0.95833333333333304</v>
      </c>
      <c r="C3577" s="104">
        <v>25.8</v>
      </c>
      <c r="D3577" s="106"/>
    </row>
    <row r="3578" spans="1:4" x14ac:dyDescent="0.2">
      <c r="A3578" s="106">
        <v>40724</v>
      </c>
      <c r="B3578" s="105">
        <f t="shared" si="55"/>
        <v>0</v>
      </c>
      <c r="C3578" s="104">
        <v>25.91</v>
      </c>
      <c r="D3578" s="106"/>
    </row>
    <row r="3579" spans="1:4" x14ac:dyDescent="0.2">
      <c r="A3579" s="106">
        <v>40724</v>
      </c>
      <c r="B3579" s="105">
        <f t="shared" si="55"/>
        <v>4.1666666666666664E-2</v>
      </c>
      <c r="C3579" s="104">
        <v>27.8</v>
      </c>
      <c r="D3579" s="106"/>
    </row>
    <row r="3580" spans="1:4" x14ac:dyDescent="0.2">
      <c r="A3580" s="106">
        <v>40724</v>
      </c>
      <c r="B3580" s="105">
        <f t="shared" si="55"/>
        <v>8.3333333333333329E-2</v>
      </c>
      <c r="C3580" s="104">
        <v>24.99</v>
      </c>
      <c r="D3580" s="106"/>
    </row>
    <row r="3581" spans="1:4" x14ac:dyDescent="0.2">
      <c r="A3581" s="106">
        <v>40724</v>
      </c>
      <c r="B3581" s="105">
        <f t="shared" si="55"/>
        <v>0.125</v>
      </c>
      <c r="C3581" s="104">
        <v>25.91</v>
      </c>
      <c r="D3581" s="106"/>
    </row>
    <row r="3582" spans="1:4" x14ac:dyDescent="0.2">
      <c r="A3582" s="106">
        <v>40724</v>
      </c>
      <c r="B3582" s="105">
        <f t="shared" si="55"/>
        <v>0.16666666666666699</v>
      </c>
      <c r="C3582" s="104">
        <v>26.72</v>
      </c>
      <c r="D3582" s="106"/>
    </row>
    <row r="3583" spans="1:4" x14ac:dyDescent="0.2">
      <c r="A3583" s="106">
        <v>40724</v>
      </c>
      <c r="B3583" s="105">
        <f t="shared" si="55"/>
        <v>0.20833333333333301</v>
      </c>
      <c r="C3583" s="104">
        <v>26.72</v>
      </c>
      <c r="D3583" s="106"/>
    </row>
    <row r="3584" spans="1:4" x14ac:dyDescent="0.2">
      <c r="A3584" s="106">
        <v>40724</v>
      </c>
      <c r="B3584" s="105">
        <f t="shared" si="55"/>
        <v>0.25</v>
      </c>
      <c r="C3584" s="104">
        <v>27.68</v>
      </c>
      <c r="D3584" s="106"/>
    </row>
    <row r="3585" spans="1:4" x14ac:dyDescent="0.2">
      <c r="A3585" s="106">
        <v>40724</v>
      </c>
      <c r="B3585" s="105">
        <f t="shared" si="55"/>
        <v>0.29166666666666702</v>
      </c>
      <c r="C3585" s="104">
        <v>25.95</v>
      </c>
      <c r="D3585" s="106"/>
    </row>
    <row r="3586" spans="1:4" x14ac:dyDescent="0.2">
      <c r="A3586" s="106">
        <v>40724</v>
      </c>
      <c r="B3586" s="105">
        <f t="shared" si="55"/>
        <v>0.33333333333333298</v>
      </c>
      <c r="C3586" s="104">
        <v>25.76</v>
      </c>
      <c r="D3586" s="106"/>
    </row>
    <row r="3587" spans="1:4" x14ac:dyDescent="0.2">
      <c r="A3587" s="106">
        <v>40724</v>
      </c>
      <c r="B3587" s="105">
        <f t="shared" si="55"/>
        <v>0.375</v>
      </c>
      <c r="C3587" s="104">
        <v>25.64</v>
      </c>
      <c r="D3587" s="106"/>
    </row>
    <row r="3588" spans="1:4" x14ac:dyDescent="0.2">
      <c r="A3588" s="106">
        <v>40724</v>
      </c>
      <c r="B3588" s="105">
        <f t="shared" si="55"/>
        <v>0.41666666666666702</v>
      </c>
      <c r="C3588" s="104">
        <v>23.83</v>
      </c>
      <c r="D3588" s="106"/>
    </row>
    <row r="3589" spans="1:4" x14ac:dyDescent="0.2">
      <c r="A3589" s="106">
        <v>40724</v>
      </c>
      <c r="B3589" s="105">
        <f t="shared" si="55"/>
        <v>0.45833333333333298</v>
      </c>
      <c r="C3589" s="104">
        <v>24.64</v>
      </c>
      <c r="D3589" s="106"/>
    </row>
    <row r="3590" spans="1:4" x14ac:dyDescent="0.2">
      <c r="A3590" s="106">
        <v>40724</v>
      </c>
      <c r="B3590" s="105">
        <f t="shared" si="55"/>
        <v>0.5</v>
      </c>
      <c r="C3590" s="104">
        <v>24.64</v>
      </c>
      <c r="D3590" s="106"/>
    </row>
    <row r="3591" spans="1:4" x14ac:dyDescent="0.2">
      <c r="A3591" s="106">
        <v>40724</v>
      </c>
      <c r="B3591" s="105">
        <f t="shared" si="55"/>
        <v>0.54166666666666696</v>
      </c>
      <c r="C3591" s="104">
        <v>24.6</v>
      </c>
      <c r="D3591" s="106"/>
    </row>
    <row r="3592" spans="1:4" x14ac:dyDescent="0.2">
      <c r="A3592" s="106">
        <v>40724</v>
      </c>
      <c r="B3592" s="105">
        <f t="shared" si="55"/>
        <v>0.58333333333333304</v>
      </c>
      <c r="C3592" s="104">
        <v>26.3</v>
      </c>
      <c r="D3592" s="106"/>
    </row>
    <row r="3593" spans="1:4" x14ac:dyDescent="0.2">
      <c r="A3593" s="106">
        <v>40724</v>
      </c>
      <c r="B3593" s="105">
        <f t="shared" si="55"/>
        <v>0.625</v>
      </c>
      <c r="C3593" s="104">
        <v>29.91</v>
      </c>
      <c r="D3593" s="106"/>
    </row>
    <row r="3594" spans="1:4" x14ac:dyDescent="0.2">
      <c r="A3594" s="106">
        <v>40724</v>
      </c>
      <c r="B3594" s="105">
        <f t="shared" si="55"/>
        <v>0.66666666666666696</v>
      </c>
      <c r="C3594" s="104">
        <v>27.6</v>
      </c>
      <c r="D3594" s="106"/>
    </row>
    <row r="3595" spans="1:4" x14ac:dyDescent="0.2">
      <c r="A3595" s="106">
        <v>40724</v>
      </c>
      <c r="B3595" s="105">
        <f t="shared" si="55"/>
        <v>0.70833333333333304</v>
      </c>
      <c r="C3595" s="104">
        <v>27.57</v>
      </c>
      <c r="D3595" s="106"/>
    </row>
    <row r="3596" spans="1:4" x14ac:dyDescent="0.2">
      <c r="A3596" s="106">
        <v>40724</v>
      </c>
      <c r="B3596" s="105">
        <f t="shared" si="55"/>
        <v>0.75</v>
      </c>
      <c r="C3596" s="104">
        <v>28.68</v>
      </c>
      <c r="D3596" s="106"/>
    </row>
    <row r="3597" spans="1:4" x14ac:dyDescent="0.2">
      <c r="A3597" s="106">
        <v>40724</v>
      </c>
      <c r="B3597" s="105">
        <f t="shared" si="55"/>
        <v>0.79166666666666696</v>
      </c>
      <c r="C3597" s="104">
        <v>24.83</v>
      </c>
      <c r="D3597" s="106"/>
    </row>
    <row r="3598" spans="1:4" x14ac:dyDescent="0.2">
      <c r="A3598" s="106">
        <v>40724</v>
      </c>
      <c r="B3598" s="105">
        <f t="shared" si="55"/>
        <v>0.83333333333333304</v>
      </c>
      <c r="C3598" s="104">
        <v>29.68</v>
      </c>
      <c r="D3598" s="106"/>
    </row>
    <row r="3599" spans="1:4" x14ac:dyDescent="0.2">
      <c r="A3599" s="106">
        <v>40724</v>
      </c>
      <c r="B3599" s="105">
        <f t="shared" si="55"/>
        <v>0.875</v>
      </c>
      <c r="C3599" s="104">
        <v>25.72</v>
      </c>
      <c r="D3599" s="106"/>
    </row>
    <row r="3600" spans="1:4" x14ac:dyDescent="0.2">
      <c r="A3600" s="106">
        <v>40724</v>
      </c>
      <c r="B3600" s="105">
        <f t="shared" si="55"/>
        <v>0.91666666666666696</v>
      </c>
      <c r="C3600" s="104">
        <v>27.76</v>
      </c>
      <c r="D3600" s="106"/>
    </row>
    <row r="3601" spans="1:4" x14ac:dyDescent="0.2">
      <c r="A3601" s="106">
        <v>40724</v>
      </c>
      <c r="B3601" s="105">
        <f t="shared" si="55"/>
        <v>0.95833333333333304</v>
      </c>
      <c r="C3601" s="104">
        <v>28.72</v>
      </c>
      <c r="D3601" s="106"/>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499984740745262"/>
    <pageSetUpPr fitToPage="1"/>
  </sheetPr>
  <dimension ref="A1:L81"/>
  <sheetViews>
    <sheetView showGridLines="0" topLeftCell="A34" zoomScale="59" zoomScaleNormal="59" workbookViewId="0">
      <selection sqref="A1:G1"/>
    </sheetView>
  </sheetViews>
  <sheetFormatPr defaultRowHeight="12.75" x14ac:dyDescent="0.2"/>
  <cols>
    <col min="1" max="1" width="25.5703125" style="15" customWidth="1"/>
    <col min="2" max="2" width="25.42578125" style="42" customWidth="1"/>
    <col min="3" max="3" width="48.140625" style="47" customWidth="1"/>
    <col min="4" max="4" width="33.85546875" style="47" customWidth="1"/>
    <col min="5" max="5" width="30" style="47" customWidth="1"/>
    <col min="6" max="6" width="22.7109375" style="47" customWidth="1"/>
    <col min="7" max="7" width="23.140625" style="47" customWidth="1"/>
    <col min="8" max="8" width="11.7109375" style="2" bestFit="1" customWidth="1"/>
    <col min="9" max="9" width="10.42578125" style="2" bestFit="1" customWidth="1"/>
    <col min="10" max="10" width="15.7109375" style="2" bestFit="1" customWidth="1"/>
    <col min="11" max="11" width="9.140625" style="2"/>
    <col min="12" max="16384" width="9.140625" style="15"/>
  </cols>
  <sheetData>
    <row r="1" spans="1:11" ht="45.75" customHeight="1" x14ac:dyDescent="0.4">
      <c r="A1" s="260" t="s">
        <v>220</v>
      </c>
      <c r="B1" s="253"/>
      <c r="C1" s="253"/>
      <c r="D1" s="253"/>
      <c r="E1" s="253"/>
      <c r="F1" s="253"/>
      <c r="G1" s="253"/>
      <c r="K1" s="15"/>
    </row>
    <row r="2" spans="1:11" s="2" customFormat="1" ht="30" x14ac:dyDescent="0.4">
      <c r="A2" s="22"/>
      <c r="B2" s="23"/>
      <c r="C2" s="24"/>
      <c r="D2" s="24"/>
      <c r="E2" s="24"/>
      <c r="F2" s="24"/>
      <c r="G2" s="24"/>
    </row>
    <row r="3" spans="1:11" ht="55.5" customHeight="1" x14ac:dyDescent="0.2">
      <c r="A3" s="26" t="s">
        <v>10</v>
      </c>
      <c r="B3" s="26"/>
      <c r="C3" s="27" t="s">
        <v>11</v>
      </c>
      <c r="D3" s="27" t="s">
        <v>56</v>
      </c>
      <c r="E3" s="28" t="s">
        <v>12</v>
      </c>
      <c r="F3" s="27" t="s">
        <v>13</v>
      </c>
      <c r="G3" s="27" t="s">
        <v>14</v>
      </c>
      <c r="H3" s="29"/>
      <c r="I3" s="29"/>
      <c r="J3" s="29"/>
    </row>
    <row r="4" spans="1:11" ht="60" x14ac:dyDescent="0.2">
      <c r="A4" s="30" t="s">
        <v>60</v>
      </c>
      <c r="B4" s="31" t="s">
        <v>3</v>
      </c>
      <c r="C4" s="32" t="s">
        <v>61</v>
      </c>
      <c r="D4" s="33"/>
      <c r="E4" s="33"/>
      <c r="F4" s="33"/>
      <c r="G4" s="33"/>
    </row>
    <row r="5" spans="1:11" ht="105" x14ac:dyDescent="0.2">
      <c r="A5" s="34"/>
      <c r="B5" s="35"/>
      <c r="C5" s="32" t="s">
        <v>68</v>
      </c>
      <c r="D5" s="33"/>
      <c r="E5" s="33"/>
      <c r="F5" s="33"/>
      <c r="G5" s="33"/>
    </row>
    <row r="6" spans="1:11" ht="90" x14ac:dyDescent="0.2">
      <c r="A6" s="34"/>
      <c r="B6" s="35"/>
      <c r="C6" s="32" t="s">
        <v>67</v>
      </c>
      <c r="D6" s="33"/>
      <c r="E6" s="33"/>
      <c r="F6" s="33"/>
      <c r="G6" s="33"/>
      <c r="K6" s="15"/>
    </row>
    <row r="7" spans="1:11" ht="105" x14ac:dyDescent="0.2">
      <c r="A7" s="34"/>
      <c r="B7" s="35"/>
      <c r="C7" s="32" t="s">
        <v>24</v>
      </c>
      <c r="D7" s="33"/>
      <c r="E7" s="33"/>
      <c r="F7" s="33"/>
      <c r="G7" s="33"/>
      <c r="K7" s="15"/>
    </row>
    <row r="8" spans="1:11" ht="90" x14ac:dyDescent="0.2">
      <c r="A8" s="34"/>
      <c r="B8" s="35"/>
      <c r="C8" s="32" t="s">
        <v>62</v>
      </c>
      <c r="D8" s="33"/>
      <c r="E8" s="33"/>
      <c r="F8" s="33"/>
      <c r="G8" s="33"/>
      <c r="K8" s="15"/>
    </row>
    <row r="9" spans="1:11" ht="60" x14ac:dyDescent="0.2">
      <c r="A9" s="34"/>
      <c r="B9" s="36"/>
      <c r="C9" s="32" t="s">
        <v>15</v>
      </c>
      <c r="D9" s="33"/>
      <c r="E9" s="33"/>
      <c r="F9" s="33"/>
      <c r="G9" s="33"/>
      <c r="K9" s="15"/>
    </row>
    <row r="10" spans="1:11" ht="45" x14ac:dyDescent="0.2">
      <c r="A10" s="34"/>
      <c r="B10" s="37" t="s">
        <v>16</v>
      </c>
      <c r="C10" s="38" t="s">
        <v>63</v>
      </c>
      <c r="D10" s="33"/>
      <c r="E10" s="33"/>
      <c r="F10" s="33"/>
      <c r="G10" s="33"/>
      <c r="K10" s="15"/>
    </row>
    <row r="11" spans="1:11" ht="90" x14ac:dyDescent="0.2">
      <c r="A11" s="34"/>
      <c r="B11" s="39"/>
      <c r="C11" s="38" t="s">
        <v>65</v>
      </c>
      <c r="D11" s="33"/>
      <c r="E11" s="33"/>
      <c r="F11" s="33"/>
      <c r="G11" s="33"/>
      <c r="K11" s="15"/>
    </row>
    <row r="12" spans="1:11" ht="90" x14ac:dyDescent="0.2">
      <c r="A12" s="34"/>
      <c r="B12" s="39"/>
      <c r="C12" s="32" t="s">
        <v>69</v>
      </c>
      <c r="D12" s="33"/>
      <c r="E12" s="33"/>
      <c r="F12" s="33"/>
      <c r="G12" s="33"/>
      <c r="K12" s="15"/>
    </row>
    <row r="13" spans="1:11" ht="75" x14ac:dyDescent="0.2">
      <c r="A13" s="34"/>
      <c r="B13" s="39"/>
      <c r="C13" s="32" t="s">
        <v>66</v>
      </c>
      <c r="D13" s="33"/>
      <c r="E13" s="33"/>
      <c r="F13" s="33"/>
      <c r="G13" s="33"/>
      <c r="K13" s="15"/>
    </row>
    <row r="14" spans="1:11" ht="90" x14ac:dyDescent="0.2">
      <c r="A14" s="34"/>
      <c r="B14" s="39"/>
      <c r="C14" s="38" t="s">
        <v>17</v>
      </c>
      <c r="D14" s="33"/>
      <c r="E14" s="33"/>
      <c r="F14" s="33"/>
      <c r="G14" s="33"/>
      <c r="K14" s="15"/>
    </row>
    <row r="15" spans="1:11" ht="45" x14ac:dyDescent="0.2">
      <c r="A15" s="34"/>
      <c r="B15" s="36"/>
      <c r="C15" s="32" t="s">
        <v>70</v>
      </c>
      <c r="D15" s="33"/>
      <c r="E15" s="33"/>
      <c r="F15" s="33"/>
      <c r="G15" s="33"/>
      <c r="K15" s="15"/>
    </row>
    <row r="16" spans="1:11" ht="60" x14ac:dyDescent="0.2">
      <c r="A16" s="34"/>
      <c r="B16" s="37" t="s">
        <v>64</v>
      </c>
      <c r="C16" s="38" t="s">
        <v>71</v>
      </c>
      <c r="D16" s="33"/>
      <c r="E16" s="33"/>
      <c r="F16" s="33"/>
      <c r="G16" s="33"/>
      <c r="K16" s="15"/>
    </row>
    <row r="17" spans="1:11" ht="75" x14ac:dyDescent="0.2">
      <c r="A17" s="34"/>
      <c r="B17" s="39"/>
      <c r="C17" s="38" t="s">
        <v>72</v>
      </c>
      <c r="D17" s="33"/>
      <c r="E17" s="33"/>
      <c r="F17" s="33"/>
      <c r="G17" s="33"/>
      <c r="K17" s="15"/>
    </row>
    <row r="18" spans="1:11" ht="90" x14ac:dyDescent="0.2">
      <c r="A18" s="34"/>
      <c r="B18" s="39"/>
      <c r="C18" s="38" t="s">
        <v>73</v>
      </c>
      <c r="D18" s="33"/>
      <c r="E18" s="33"/>
      <c r="F18" s="33"/>
      <c r="G18" s="33"/>
      <c r="K18" s="15"/>
    </row>
    <row r="19" spans="1:11" ht="45" x14ac:dyDescent="0.2">
      <c r="A19" s="34"/>
      <c r="B19" s="37" t="s">
        <v>18</v>
      </c>
      <c r="C19" s="38" t="s">
        <v>74</v>
      </c>
      <c r="D19" s="33"/>
      <c r="E19" s="33"/>
      <c r="F19" s="33"/>
      <c r="G19" s="33"/>
      <c r="K19" s="15"/>
    </row>
    <row r="20" spans="1:11" ht="30" x14ac:dyDescent="0.2">
      <c r="A20" s="34"/>
      <c r="B20" s="39"/>
      <c r="C20" s="38" t="s">
        <v>19</v>
      </c>
      <c r="D20" s="33"/>
      <c r="E20" s="33"/>
      <c r="F20" s="33"/>
      <c r="G20" s="33"/>
      <c r="K20" s="15"/>
    </row>
    <row r="21" spans="1:11" ht="45" x14ac:dyDescent="0.2">
      <c r="A21" s="34"/>
      <c r="B21" s="37" t="s">
        <v>75</v>
      </c>
      <c r="C21" s="38" t="s">
        <v>76</v>
      </c>
      <c r="D21" s="33"/>
      <c r="E21" s="33"/>
      <c r="F21" s="33"/>
      <c r="G21" s="33"/>
      <c r="K21" s="15"/>
    </row>
    <row r="22" spans="1:11" ht="30" x14ac:dyDescent="0.2">
      <c r="A22" s="34"/>
      <c r="B22" s="39"/>
      <c r="C22" s="38" t="s">
        <v>87</v>
      </c>
      <c r="D22" s="33"/>
      <c r="E22" s="33"/>
      <c r="F22" s="33"/>
      <c r="G22" s="33"/>
      <c r="K22" s="15"/>
    </row>
    <row r="23" spans="1:11" ht="45" x14ac:dyDescent="0.2">
      <c r="A23" s="34"/>
      <c r="B23" s="37" t="s">
        <v>55</v>
      </c>
      <c r="C23" s="32" t="s">
        <v>77</v>
      </c>
      <c r="D23" s="33"/>
      <c r="E23" s="33"/>
      <c r="F23" s="33"/>
      <c r="G23" s="33"/>
      <c r="K23" s="15"/>
    </row>
    <row r="24" spans="1:11" ht="30" x14ac:dyDescent="0.2">
      <c r="A24" s="34"/>
      <c r="B24" s="39"/>
      <c r="C24" s="32" t="s">
        <v>20</v>
      </c>
      <c r="D24" s="33"/>
      <c r="E24" s="33"/>
      <c r="F24" s="33"/>
      <c r="G24" s="33"/>
      <c r="K24" s="15"/>
    </row>
    <row r="25" spans="1:11" ht="45" x14ac:dyDescent="0.2">
      <c r="A25" s="34"/>
      <c r="B25" s="39"/>
      <c r="C25" s="32" t="s">
        <v>78</v>
      </c>
      <c r="D25" s="33"/>
      <c r="E25" s="33"/>
      <c r="F25" s="33"/>
      <c r="G25" s="33"/>
      <c r="K25" s="15"/>
    </row>
    <row r="26" spans="1:11" ht="45" x14ac:dyDescent="0.2">
      <c r="A26" s="34"/>
      <c r="B26" s="37" t="s">
        <v>79</v>
      </c>
      <c r="C26" s="32" t="s">
        <v>80</v>
      </c>
      <c r="D26" s="33"/>
      <c r="E26" s="33"/>
      <c r="F26" s="33"/>
      <c r="G26" s="33"/>
      <c r="K26" s="15"/>
    </row>
    <row r="27" spans="1:11" ht="30" x14ac:dyDescent="0.2">
      <c r="A27" s="34"/>
      <c r="B27" s="39"/>
      <c r="C27" s="32" t="s">
        <v>81</v>
      </c>
      <c r="D27" s="33"/>
      <c r="E27" s="33"/>
      <c r="F27" s="33"/>
      <c r="G27" s="33"/>
      <c r="K27" s="15"/>
    </row>
    <row r="28" spans="1:11" ht="45" x14ac:dyDescent="0.2">
      <c r="A28" s="34"/>
      <c r="B28" s="39"/>
      <c r="C28" s="32" t="s">
        <v>82</v>
      </c>
      <c r="D28" s="33"/>
      <c r="E28" s="33"/>
      <c r="F28" s="33"/>
      <c r="G28" s="33"/>
      <c r="K28" s="15"/>
    </row>
    <row r="29" spans="1:11" ht="45" x14ac:dyDescent="0.2">
      <c r="A29" s="34"/>
      <c r="B29" s="37" t="s">
        <v>83</v>
      </c>
      <c r="C29" s="32" t="s">
        <v>84</v>
      </c>
      <c r="D29" s="33"/>
      <c r="E29" s="33"/>
      <c r="F29" s="33"/>
      <c r="G29" s="33"/>
      <c r="K29" s="15"/>
    </row>
    <row r="30" spans="1:11" ht="30" x14ac:dyDescent="0.2">
      <c r="A30" s="34"/>
      <c r="B30" s="39"/>
      <c r="C30" s="32" t="s">
        <v>85</v>
      </c>
      <c r="D30" s="33"/>
      <c r="E30" s="33"/>
      <c r="F30" s="33"/>
      <c r="G30" s="33"/>
      <c r="K30" s="15"/>
    </row>
    <row r="31" spans="1:11" ht="45" x14ac:dyDescent="0.2">
      <c r="A31" s="34"/>
      <c r="B31" s="39"/>
      <c r="C31" s="32" t="s">
        <v>86</v>
      </c>
      <c r="D31" s="33"/>
      <c r="E31" s="33"/>
      <c r="F31" s="33"/>
      <c r="G31" s="33"/>
      <c r="K31" s="15"/>
    </row>
    <row r="32" spans="1:11" ht="60" x14ac:dyDescent="0.2">
      <c r="A32" s="34"/>
      <c r="B32" s="37" t="s">
        <v>21</v>
      </c>
      <c r="C32" s="32" t="s">
        <v>88</v>
      </c>
      <c r="D32" s="33"/>
      <c r="E32" s="33"/>
      <c r="F32" s="33"/>
      <c r="G32" s="33"/>
      <c r="K32" s="15"/>
    </row>
    <row r="33" spans="1:12" ht="45" x14ac:dyDescent="0.2">
      <c r="A33" s="34"/>
      <c r="B33" s="37" t="s">
        <v>22</v>
      </c>
      <c r="C33" s="32" t="s">
        <v>89</v>
      </c>
      <c r="D33" s="33"/>
      <c r="E33" s="33"/>
      <c r="F33" s="33"/>
      <c r="G33" s="33"/>
      <c r="K33" s="15"/>
    </row>
    <row r="34" spans="1:12" ht="30" x14ac:dyDescent="0.2">
      <c r="A34" s="40"/>
      <c r="B34" s="41"/>
      <c r="C34" s="32" t="s">
        <v>23</v>
      </c>
      <c r="D34" s="33"/>
      <c r="E34" s="33"/>
      <c r="F34" s="33"/>
      <c r="G34" s="33"/>
      <c r="L34" s="2"/>
    </row>
    <row r="35" spans="1:12" ht="15" x14ac:dyDescent="0.2">
      <c r="A35" s="87"/>
      <c r="B35" s="15"/>
      <c r="C35" s="43"/>
      <c r="D35" s="43"/>
      <c r="E35" s="44"/>
      <c r="F35" s="44"/>
      <c r="G35" s="44"/>
      <c r="L35" s="2"/>
    </row>
    <row r="36" spans="1:12" ht="36" x14ac:dyDescent="0.2">
      <c r="A36" s="26" t="s">
        <v>10</v>
      </c>
      <c r="B36" s="26"/>
      <c r="C36" s="27" t="s">
        <v>11</v>
      </c>
      <c r="D36" s="27" t="s">
        <v>57</v>
      </c>
      <c r="E36" s="28" t="s">
        <v>12</v>
      </c>
      <c r="F36" s="27" t="s">
        <v>13</v>
      </c>
      <c r="G36" s="27" t="s">
        <v>14</v>
      </c>
      <c r="L36" s="2"/>
    </row>
    <row r="37" spans="1:12" ht="45" x14ac:dyDescent="0.2">
      <c r="A37" s="48" t="s">
        <v>25</v>
      </c>
      <c r="B37" s="49"/>
      <c r="C37" s="50" t="s">
        <v>58</v>
      </c>
      <c r="D37" s="51"/>
      <c r="E37" s="51"/>
      <c r="F37" s="51"/>
      <c r="G37" s="51"/>
      <c r="L37" s="2"/>
    </row>
    <row r="38" spans="1:12" ht="75" x14ac:dyDescent="0.2">
      <c r="A38" s="52"/>
      <c r="B38" s="49"/>
      <c r="C38" s="50" t="s">
        <v>263</v>
      </c>
      <c r="D38" s="51"/>
      <c r="E38" s="51"/>
      <c r="F38" s="51"/>
      <c r="G38" s="51"/>
      <c r="L38" s="2"/>
    </row>
    <row r="39" spans="1:12" ht="60" x14ac:dyDescent="0.2">
      <c r="A39" s="52"/>
      <c r="B39" s="49"/>
      <c r="C39" s="50" t="s">
        <v>26</v>
      </c>
      <c r="D39" s="51"/>
      <c r="E39" s="51"/>
      <c r="F39" s="51"/>
      <c r="G39" s="51"/>
      <c r="L39" s="2"/>
    </row>
    <row r="40" spans="1:12" ht="30" x14ac:dyDescent="0.2">
      <c r="A40" s="53" t="s">
        <v>27</v>
      </c>
      <c r="B40" s="54"/>
      <c r="C40" s="55" t="s">
        <v>28</v>
      </c>
      <c r="D40" s="56"/>
      <c r="E40" s="56"/>
      <c r="F40" s="56"/>
      <c r="G40" s="56"/>
      <c r="L40" s="2"/>
    </row>
    <row r="41" spans="1:12" ht="45" x14ac:dyDescent="0.2">
      <c r="A41" s="57"/>
      <c r="B41" s="58"/>
      <c r="C41" s="59" t="s">
        <v>29</v>
      </c>
      <c r="D41" s="60"/>
      <c r="E41" s="61"/>
      <c r="F41" s="60"/>
      <c r="G41" s="60"/>
      <c r="L41" s="2"/>
    </row>
    <row r="42" spans="1:12" ht="15" x14ac:dyDescent="0.2">
      <c r="A42" s="57"/>
      <c r="B42" s="58"/>
      <c r="C42" s="59" t="s">
        <v>30</v>
      </c>
      <c r="D42" s="60"/>
      <c r="E42" s="61"/>
      <c r="F42" s="60"/>
      <c r="G42" s="60"/>
      <c r="L42" s="2"/>
    </row>
    <row r="43" spans="1:12" ht="30" x14ac:dyDescent="0.2">
      <c r="A43" s="57"/>
      <c r="B43" s="58"/>
      <c r="C43" s="59" t="s">
        <v>31</v>
      </c>
      <c r="D43" s="61"/>
      <c r="E43" s="61"/>
      <c r="F43" s="60"/>
      <c r="G43" s="60"/>
      <c r="L43" s="2"/>
    </row>
    <row r="44" spans="1:12" ht="45" x14ac:dyDescent="0.2">
      <c r="A44" s="62"/>
      <c r="B44" s="63"/>
      <c r="C44" s="59" t="s">
        <v>32</v>
      </c>
      <c r="D44" s="61"/>
      <c r="E44" s="61"/>
      <c r="F44" s="61"/>
      <c r="G44" s="60"/>
      <c r="L44" s="2"/>
    </row>
    <row r="45" spans="1:12" ht="90" x14ac:dyDescent="0.2">
      <c r="A45" s="64" t="s">
        <v>33</v>
      </c>
      <c r="B45" s="65"/>
      <c r="C45" s="66" t="s">
        <v>59</v>
      </c>
      <c r="D45" s="67"/>
      <c r="E45" s="68"/>
      <c r="F45" s="67"/>
      <c r="G45" s="67"/>
      <c r="L45" s="2"/>
    </row>
    <row r="46" spans="1:12" ht="15" x14ac:dyDescent="0.2">
      <c r="B46" s="46"/>
      <c r="C46" s="25"/>
      <c r="D46" s="25"/>
      <c r="E46" s="25"/>
      <c r="F46" s="25"/>
      <c r="G46" s="25"/>
      <c r="L46" s="2"/>
    </row>
    <row r="47" spans="1:12" ht="15" x14ac:dyDescent="0.2">
      <c r="B47" s="46"/>
      <c r="C47" s="25"/>
      <c r="D47" s="25"/>
      <c r="E47" s="25"/>
      <c r="F47" s="25"/>
      <c r="G47" s="25"/>
      <c r="L47" s="2"/>
    </row>
    <row r="48" spans="1:12" ht="15" x14ac:dyDescent="0.2">
      <c r="B48" s="46"/>
      <c r="C48" s="25"/>
      <c r="D48" s="25"/>
      <c r="E48" s="25"/>
      <c r="F48" s="25"/>
      <c r="G48" s="25"/>
      <c r="L48" s="2"/>
    </row>
    <row r="49" spans="2:12" x14ac:dyDescent="0.2">
      <c r="B49" s="45"/>
      <c r="C49" s="25"/>
      <c r="D49" s="25"/>
      <c r="E49" s="25"/>
      <c r="F49" s="25"/>
      <c r="G49" s="25"/>
      <c r="L49" s="2"/>
    </row>
    <row r="50" spans="2:12" x14ac:dyDescent="0.2">
      <c r="B50" s="45"/>
      <c r="C50" s="25"/>
      <c r="D50" s="25"/>
      <c r="E50" s="25"/>
      <c r="F50" s="25"/>
      <c r="G50" s="25"/>
      <c r="L50" s="2"/>
    </row>
    <row r="51" spans="2:12" ht="15" x14ac:dyDescent="0.2">
      <c r="B51" s="46"/>
      <c r="C51" s="25"/>
      <c r="D51" s="25"/>
      <c r="E51" s="25"/>
      <c r="F51" s="25"/>
      <c r="G51" s="25"/>
      <c r="L51" s="2"/>
    </row>
    <row r="52" spans="2:12" ht="15" x14ac:dyDescent="0.2">
      <c r="B52" s="46"/>
      <c r="C52" s="25"/>
      <c r="D52" s="25"/>
      <c r="E52" s="25"/>
      <c r="F52" s="25"/>
      <c r="G52" s="25"/>
      <c r="L52" s="2"/>
    </row>
    <row r="53" spans="2:12" ht="15" x14ac:dyDescent="0.2">
      <c r="B53" s="46"/>
      <c r="C53" s="25"/>
      <c r="D53" s="25"/>
      <c r="E53" s="25"/>
      <c r="F53" s="25"/>
      <c r="G53" s="25"/>
      <c r="L53" s="2"/>
    </row>
    <row r="54" spans="2:12" ht="15" x14ac:dyDescent="0.2">
      <c r="B54" s="46"/>
      <c r="C54" s="25"/>
      <c r="D54" s="25"/>
      <c r="E54" s="25"/>
      <c r="F54" s="25"/>
      <c r="G54" s="25"/>
      <c r="L54" s="2"/>
    </row>
    <row r="55" spans="2:12" ht="15" x14ac:dyDescent="0.2">
      <c r="B55" s="46"/>
      <c r="C55" s="25"/>
      <c r="D55" s="25"/>
      <c r="E55" s="25"/>
      <c r="F55" s="25"/>
      <c r="G55" s="25"/>
      <c r="L55" s="2"/>
    </row>
    <row r="56" spans="2:12" ht="15" x14ac:dyDescent="0.2">
      <c r="B56" s="46"/>
      <c r="C56" s="25"/>
      <c r="D56" s="25"/>
      <c r="E56" s="25"/>
      <c r="F56" s="25"/>
      <c r="G56" s="25"/>
      <c r="L56" s="2"/>
    </row>
    <row r="57" spans="2:12" x14ac:dyDescent="0.2">
      <c r="B57" s="45"/>
      <c r="C57" s="25"/>
      <c r="D57" s="25"/>
      <c r="E57" s="25"/>
      <c r="F57" s="25"/>
      <c r="G57" s="25"/>
      <c r="L57" s="2"/>
    </row>
    <row r="58" spans="2:12" x14ac:dyDescent="0.2">
      <c r="B58" s="45"/>
      <c r="C58" s="25"/>
      <c r="D58" s="25"/>
      <c r="E58" s="25"/>
      <c r="F58" s="25"/>
      <c r="G58" s="25"/>
      <c r="L58" s="2"/>
    </row>
    <row r="59" spans="2:12" x14ac:dyDescent="0.2">
      <c r="B59" s="45"/>
      <c r="C59" s="25"/>
      <c r="D59" s="25"/>
      <c r="E59" s="25"/>
      <c r="F59" s="25"/>
      <c r="G59" s="25"/>
      <c r="L59" s="2"/>
    </row>
    <row r="60" spans="2:12" x14ac:dyDescent="0.2">
      <c r="B60" s="45"/>
      <c r="C60" s="25"/>
      <c r="D60" s="25"/>
      <c r="E60" s="25"/>
      <c r="F60" s="25"/>
      <c r="G60" s="25"/>
      <c r="L60" s="2"/>
    </row>
    <row r="61" spans="2:12" x14ac:dyDescent="0.2">
      <c r="B61" s="45"/>
      <c r="C61" s="25"/>
      <c r="D61" s="25"/>
      <c r="E61" s="25"/>
      <c r="F61" s="25"/>
      <c r="G61" s="25"/>
      <c r="L61" s="2"/>
    </row>
    <row r="62" spans="2:12" x14ac:dyDescent="0.2">
      <c r="B62" s="45"/>
      <c r="C62" s="25"/>
      <c r="D62" s="25"/>
      <c r="E62" s="25"/>
      <c r="F62" s="25"/>
      <c r="G62" s="25"/>
      <c r="L62" s="2"/>
    </row>
    <row r="63" spans="2:12" x14ac:dyDescent="0.2">
      <c r="B63" s="45"/>
      <c r="C63" s="25"/>
      <c r="D63" s="25"/>
      <c r="E63" s="25"/>
      <c r="F63" s="25"/>
      <c r="G63" s="25"/>
      <c r="L63" s="2"/>
    </row>
    <row r="64" spans="2:12" x14ac:dyDescent="0.2">
      <c r="B64" s="45"/>
      <c r="C64" s="25"/>
      <c r="D64" s="25"/>
      <c r="E64" s="25"/>
      <c r="F64" s="25"/>
      <c r="G64" s="25"/>
      <c r="L64" s="2"/>
    </row>
    <row r="65" spans="2:12" x14ac:dyDescent="0.2">
      <c r="B65" s="45"/>
      <c r="C65" s="25"/>
      <c r="D65" s="25"/>
      <c r="E65" s="25"/>
      <c r="F65" s="25"/>
      <c r="G65" s="25"/>
      <c r="L65" s="2"/>
    </row>
    <row r="66" spans="2:12" x14ac:dyDescent="0.2">
      <c r="B66" s="45"/>
      <c r="C66" s="25"/>
      <c r="D66" s="25"/>
      <c r="E66" s="25"/>
      <c r="F66" s="25"/>
      <c r="G66" s="25"/>
      <c r="L66" s="2"/>
    </row>
    <row r="67" spans="2:12" x14ac:dyDescent="0.2">
      <c r="B67" s="45"/>
      <c r="C67" s="25"/>
      <c r="D67" s="25"/>
      <c r="E67" s="25"/>
      <c r="F67" s="25"/>
      <c r="G67" s="25"/>
      <c r="L67" s="2"/>
    </row>
    <row r="68" spans="2:12" x14ac:dyDescent="0.2">
      <c r="B68" s="45"/>
      <c r="C68" s="25"/>
      <c r="D68" s="25"/>
      <c r="E68" s="25"/>
      <c r="F68" s="25"/>
      <c r="G68" s="25"/>
      <c r="L68" s="2"/>
    </row>
    <row r="69" spans="2:12" x14ac:dyDescent="0.2">
      <c r="B69" s="45"/>
      <c r="C69" s="25"/>
      <c r="D69" s="25"/>
      <c r="E69" s="25"/>
      <c r="F69" s="25"/>
      <c r="G69" s="25"/>
      <c r="L69" s="2"/>
    </row>
    <row r="70" spans="2:12" x14ac:dyDescent="0.2">
      <c r="B70" s="45"/>
      <c r="C70" s="25"/>
      <c r="D70" s="25"/>
      <c r="E70" s="25"/>
      <c r="F70" s="25"/>
      <c r="G70" s="25"/>
      <c r="L70" s="2"/>
    </row>
    <row r="71" spans="2:12" x14ac:dyDescent="0.2">
      <c r="B71" s="45"/>
      <c r="C71" s="25"/>
      <c r="D71" s="25"/>
      <c r="E71" s="25"/>
      <c r="F71" s="25"/>
      <c r="G71" s="25"/>
      <c r="L71" s="2"/>
    </row>
    <row r="72" spans="2:12" x14ac:dyDescent="0.2">
      <c r="B72" s="45"/>
      <c r="C72" s="25"/>
      <c r="D72" s="25"/>
      <c r="E72" s="25"/>
      <c r="F72" s="25"/>
      <c r="G72" s="25"/>
      <c r="L72" s="2"/>
    </row>
    <row r="73" spans="2:12" x14ac:dyDescent="0.2">
      <c r="B73" s="45"/>
      <c r="C73" s="25"/>
      <c r="D73" s="25"/>
      <c r="E73" s="25"/>
      <c r="F73" s="25"/>
      <c r="G73" s="25"/>
      <c r="L73" s="2"/>
    </row>
    <row r="74" spans="2:12" x14ac:dyDescent="0.2">
      <c r="B74" s="45"/>
      <c r="C74" s="25"/>
      <c r="D74" s="25"/>
      <c r="E74" s="25"/>
      <c r="F74" s="25"/>
      <c r="G74" s="25"/>
      <c r="L74" s="2"/>
    </row>
    <row r="75" spans="2:12" x14ac:dyDescent="0.2">
      <c r="B75" s="45"/>
      <c r="C75" s="25"/>
      <c r="D75" s="25"/>
      <c r="E75" s="25"/>
      <c r="F75" s="25"/>
      <c r="G75" s="25"/>
      <c r="L75" s="2"/>
    </row>
    <row r="76" spans="2:12" x14ac:dyDescent="0.2">
      <c r="B76" s="45"/>
      <c r="C76" s="25"/>
      <c r="D76" s="25"/>
      <c r="E76" s="25"/>
      <c r="F76" s="25"/>
      <c r="G76" s="25"/>
      <c r="L76" s="2"/>
    </row>
    <row r="77" spans="2:12" x14ac:dyDescent="0.2">
      <c r="B77" s="45"/>
      <c r="C77" s="25"/>
      <c r="D77" s="25"/>
      <c r="E77" s="25"/>
      <c r="F77" s="25"/>
      <c r="G77" s="25"/>
      <c r="L77" s="2"/>
    </row>
    <row r="78" spans="2:12" x14ac:dyDescent="0.2">
      <c r="B78" s="45"/>
      <c r="C78" s="25"/>
      <c r="D78" s="25"/>
      <c r="E78" s="25"/>
      <c r="F78" s="25"/>
      <c r="G78" s="25"/>
      <c r="L78" s="2"/>
    </row>
    <row r="79" spans="2:12" x14ac:dyDescent="0.2">
      <c r="B79" s="45"/>
      <c r="C79" s="25"/>
      <c r="D79" s="25"/>
      <c r="E79" s="25"/>
      <c r="F79" s="25"/>
      <c r="G79" s="25"/>
      <c r="L79" s="2"/>
    </row>
    <row r="80" spans="2:12" x14ac:dyDescent="0.2">
      <c r="B80" s="45"/>
      <c r="C80" s="25"/>
      <c r="D80" s="25"/>
      <c r="E80" s="25"/>
      <c r="F80" s="25"/>
      <c r="G80" s="25"/>
      <c r="L80" s="2"/>
    </row>
    <row r="81" spans="2:12" x14ac:dyDescent="0.2">
      <c r="B81" s="45"/>
      <c r="C81" s="25"/>
      <c r="D81" s="25"/>
      <c r="E81" s="25"/>
      <c r="F81" s="25"/>
      <c r="G81" s="25"/>
      <c r="L81" s="2"/>
    </row>
  </sheetData>
  <mergeCells count="1">
    <mergeCell ref="A1:G1"/>
  </mergeCells>
  <phoneticPr fontId="2" type="noConversion"/>
  <pageMargins left="0.74803149606299213" right="0.74803149606299213" top="0.98425196850393704" bottom="0.98425196850393704" header="0.39370078740157483" footer="0.39370078740157483"/>
  <pageSetup paperSize="9" scale="42" fitToHeight="2" orientation="portrait" r:id="rId1"/>
  <headerFooter alignWithMargins="0">
    <oddFooter xml:space="preserve">&amp;L&amp;"Times New Roman,Regular"&amp;9In the
business of
climate change&amp;C&amp;8&amp;A&amp;R&amp;7© Energetics Pty Ltd 2009         &amp;8Page &amp;P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9" tint="-0.499984740745262"/>
  </sheetPr>
  <dimension ref="A1:X97"/>
  <sheetViews>
    <sheetView showGridLines="0" topLeftCell="A52" zoomScale="70" zoomScaleNormal="70" workbookViewId="0">
      <selection activeCell="Z83" sqref="Z83"/>
    </sheetView>
  </sheetViews>
  <sheetFormatPr defaultRowHeight="12.75" x14ac:dyDescent="0.2"/>
  <cols>
    <col min="1" max="1" width="9.140625" style="108"/>
    <col min="2" max="2" width="24.7109375" style="88" customWidth="1"/>
    <col min="3" max="3" width="19.7109375" style="88" customWidth="1"/>
    <col min="4" max="4" width="15.7109375" style="88" bestFit="1" customWidth="1"/>
    <col min="5" max="5" width="14.42578125" style="88" bestFit="1" customWidth="1"/>
    <col min="6" max="6" width="14.85546875" style="137" bestFit="1" customWidth="1"/>
    <col min="7" max="7" width="9.7109375" style="88" bestFit="1" customWidth="1"/>
    <col min="8" max="8" width="13" style="95" bestFit="1" customWidth="1"/>
    <col min="9" max="9" width="12.85546875" style="120" bestFit="1" customWidth="1"/>
    <col min="10" max="10" width="12" style="125" bestFit="1" customWidth="1"/>
    <col min="11" max="11" width="12" style="125" customWidth="1"/>
    <col min="12" max="12" width="33.42578125" style="99" bestFit="1" customWidth="1"/>
    <col min="13" max="13" width="16.85546875" style="88" customWidth="1"/>
    <col min="14" max="14" width="40" style="88" customWidth="1"/>
    <col min="15" max="15" width="10" style="88" customWidth="1"/>
    <col min="16" max="19" width="10.28515625" style="88" customWidth="1"/>
    <col min="20" max="23" width="11.140625" style="88" customWidth="1"/>
    <col min="24" max="24" width="14" style="88" bestFit="1" customWidth="1"/>
    <col min="25" max="16384" width="9.140625" style="88"/>
  </cols>
  <sheetData>
    <row r="1" spans="1:16" s="108" customFormat="1" x14ac:dyDescent="0.2">
      <c r="F1" s="133"/>
      <c r="H1" s="115"/>
      <c r="I1" s="117"/>
      <c r="J1" s="121"/>
      <c r="K1" s="121"/>
      <c r="L1" s="126"/>
    </row>
    <row r="2" spans="1:16" s="108" customFormat="1" ht="22.5" x14ac:dyDescent="0.2">
      <c r="B2" s="240" t="s">
        <v>49</v>
      </c>
      <c r="E2" s="109"/>
      <c r="F2" s="133"/>
      <c r="H2" s="115"/>
      <c r="I2" s="117"/>
      <c r="J2" s="121"/>
      <c r="K2" s="121"/>
      <c r="L2" s="126"/>
    </row>
    <row r="3" spans="1:16" s="108" customFormat="1" x14ac:dyDescent="0.2">
      <c r="F3" s="133"/>
      <c r="H3" s="115"/>
      <c r="I3" s="117"/>
      <c r="J3" s="121"/>
      <c r="K3" s="121"/>
      <c r="L3" s="126"/>
    </row>
    <row r="4" spans="1:16" s="108" customFormat="1" x14ac:dyDescent="0.2">
      <c r="F4" s="133"/>
      <c r="H4" s="115"/>
      <c r="I4" s="117"/>
      <c r="J4" s="121"/>
      <c r="K4" s="121"/>
      <c r="L4" s="126"/>
    </row>
    <row r="5" spans="1:16" x14ac:dyDescent="0.2">
      <c r="B5" s="110"/>
      <c r="C5" s="110"/>
      <c r="D5" s="110"/>
      <c r="E5" s="110"/>
      <c r="F5" s="134"/>
      <c r="G5" s="110"/>
      <c r="I5" s="118"/>
      <c r="J5" s="122"/>
      <c r="K5" s="122"/>
      <c r="L5" s="127"/>
      <c r="M5" s="111"/>
      <c r="N5" s="111"/>
      <c r="O5" s="111"/>
      <c r="P5" s="111"/>
    </row>
    <row r="6" spans="1:16" x14ac:dyDescent="0.2">
      <c r="B6" s="110" t="s">
        <v>41</v>
      </c>
      <c r="C6" s="110" t="s">
        <v>166</v>
      </c>
      <c r="D6" s="110" t="s">
        <v>43</v>
      </c>
      <c r="E6" s="110" t="s">
        <v>159</v>
      </c>
      <c r="F6" s="134" t="s">
        <v>42</v>
      </c>
      <c r="G6" s="110" t="s">
        <v>44</v>
      </c>
      <c r="H6" s="116" t="s">
        <v>45</v>
      </c>
      <c r="I6" s="129" t="s">
        <v>46</v>
      </c>
      <c r="J6" s="130" t="s">
        <v>47</v>
      </c>
      <c r="K6" s="130" t="s">
        <v>179</v>
      </c>
      <c r="L6" s="131" t="s">
        <v>233</v>
      </c>
      <c r="M6" s="93" t="s">
        <v>149</v>
      </c>
      <c r="N6" t="s">
        <v>237</v>
      </c>
      <c r="O6"/>
      <c r="P6" s="111"/>
    </row>
    <row r="7" spans="1:16" x14ac:dyDescent="0.2">
      <c r="B7" s="112" t="s">
        <v>160</v>
      </c>
      <c r="C7" s="112"/>
      <c r="D7" s="112" t="s">
        <v>201</v>
      </c>
      <c r="E7" s="112" t="s">
        <v>3</v>
      </c>
      <c r="F7" s="135">
        <v>75</v>
      </c>
      <c r="G7" s="88">
        <v>2</v>
      </c>
      <c r="H7" s="95">
        <f>F7*G7</f>
        <v>150</v>
      </c>
      <c r="I7" s="113">
        <v>0.75</v>
      </c>
      <c r="J7" s="123">
        <v>168</v>
      </c>
      <c r="K7" s="123">
        <v>52</v>
      </c>
      <c r="L7" s="128">
        <f>H7*I7*J7*K7</f>
        <v>982800</v>
      </c>
      <c r="M7" s="72" t="s">
        <v>160</v>
      </c>
      <c r="N7" s="92">
        <v>982800</v>
      </c>
      <c r="O7"/>
    </row>
    <row r="8" spans="1:16" x14ac:dyDescent="0.2">
      <c r="B8" s="236" t="s">
        <v>265</v>
      </c>
      <c r="C8" s="236" t="s">
        <v>266</v>
      </c>
      <c r="D8" s="236" t="s">
        <v>229</v>
      </c>
      <c r="E8" s="112" t="s">
        <v>3</v>
      </c>
      <c r="F8" s="135">
        <v>1500</v>
      </c>
      <c r="G8" s="88">
        <v>1</v>
      </c>
      <c r="H8" s="95">
        <f t="shared" ref="H8:H57" si="0">F8*G8</f>
        <v>1500</v>
      </c>
      <c r="I8" s="113">
        <v>0.6</v>
      </c>
      <c r="J8" s="123">
        <v>80</v>
      </c>
      <c r="K8" s="123">
        <v>50</v>
      </c>
      <c r="L8" s="128">
        <f t="shared" ref="L8:L57" si="1">H8*I8*J8*K8</f>
        <v>3600000</v>
      </c>
      <c r="M8" s="72" t="s">
        <v>162</v>
      </c>
      <c r="N8" s="92">
        <v>349440</v>
      </c>
      <c r="O8"/>
    </row>
    <row r="9" spans="1:16" x14ac:dyDescent="0.2">
      <c r="B9" s="236" t="s">
        <v>265</v>
      </c>
      <c r="C9" s="236" t="s">
        <v>267</v>
      </c>
      <c r="D9" s="236" t="s">
        <v>229</v>
      </c>
      <c r="E9" s="112" t="s">
        <v>3</v>
      </c>
      <c r="F9" s="135">
        <v>1500</v>
      </c>
      <c r="G9" s="88">
        <v>1</v>
      </c>
      <c r="H9" s="95">
        <f t="shared" si="0"/>
        <v>1500</v>
      </c>
      <c r="I9" s="113">
        <v>0.6</v>
      </c>
      <c r="J9" s="123">
        <v>40</v>
      </c>
      <c r="K9" s="123">
        <v>50</v>
      </c>
      <c r="L9" s="128">
        <f t="shared" si="1"/>
        <v>1800000</v>
      </c>
      <c r="M9" s="72" t="s">
        <v>163</v>
      </c>
      <c r="N9" s="92">
        <v>187387.19999999998</v>
      </c>
      <c r="O9"/>
    </row>
    <row r="10" spans="1:16" x14ac:dyDescent="0.2">
      <c r="B10" s="236" t="s">
        <v>265</v>
      </c>
      <c r="C10" s="236" t="s">
        <v>264</v>
      </c>
      <c r="D10" s="236" t="s">
        <v>229</v>
      </c>
      <c r="E10" s="112" t="s">
        <v>3</v>
      </c>
      <c r="F10" s="135">
        <v>1100</v>
      </c>
      <c r="G10" s="88">
        <v>1</v>
      </c>
      <c r="H10" s="95">
        <v>1250</v>
      </c>
      <c r="I10" s="113">
        <v>0.6</v>
      </c>
      <c r="J10" s="123">
        <v>60</v>
      </c>
      <c r="K10" s="123">
        <v>50</v>
      </c>
      <c r="L10" s="128">
        <f t="shared" si="1"/>
        <v>2250000</v>
      </c>
      <c r="M10" s="72" t="s">
        <v>164</v>
      </c>
      <c r="N10" s="92">
        <v>454272.00000000006</v>
      </c>
      <c r="O10"/>
    </row>
    <row r="11" spans="1:16" s="132" customFormat="1" x14ac:dyDescent="0.2">
      <c r="A11" s="108"/>
      <c r="B11" s="236" t="s">
        <v>268</v>
      </c>
      <c r="C11" s="236" t="s">
        <v>269</v>
      </c>
      <c r="D11" s="112" t="s">
        <v>167</v>
      </c>
      <c r="E11" s="112" t="s">
        <v>3</v>
      </c>
      <c r="F11" s="135">
        <v>110</v>
      </c>
      <c r="G11" s="88">
        <v>1</v>
      </c>
      <c r="H11" s="95">
        <f t="shared" si="0"/>
        <v>110</v>
      </c>
      <c r="I11" s="113">
        <v>0.8</v>
      </c>
      <c r="J11" s="123">
        <v>168</v>
      </c>
      <c r="K11" s="123">
        <v>52</v>
      </c>
      <c r="L11" s="128">
        <f t="shared" si="1"/>
        <v>768768</v>
      </c>
      <c r="M11" s="72" t="s">
        <v>165</v>
      </c>
      <c r="N11" s="92">
        <v>221894.39999999999</v>
      </c>
      <c r="O11"/>
    </row>
    <row r="12" spans="1:16" x14ac:dyDescent="0.2">
      <c r="B12" s="236" t="s">
        <v>268</v>
      </c>
      <c r="C12" s="236" t="s">
        <v>270</v>
      </c>
      <c r="D12" s="112" t="s">
        <v>168</v>
      </c>
      <c r="E12" s="112" t="s">
        <v>3</v>
      </c>
      <c r="F12" s="135">
        <v>55</v>
      </c>
      <c r="G12" s="88">
        <v>1</v>
      </c>
      <c r="H12" s="95">
        <f t="shared" si="0"/>
        <v>55</v>
      </c>
      <c r="I12" s="113">
        <v>0.8</v>
      </c>
      <c r="J12" s="123">
        <v>168</v>
      </c>
      <c r="K12" s="123">
        <v>52</v>
      </c>
      <c r="L12" s="128">
        <f t="shared" si="1"/>
        <v>384384</v>
      </c>
      <c r="M12" s="72" t="s">
        <v>265</v>
      </c>
      <c r="N12" s="92">
        <v>7650000</v>
      </c>
      <c r="O12"/>
    </row>
    <row r="13" spans="1:16" x14ac:dyDescent="0.2">
      <c r="B13" s="236" t="s">
        <v>268</v>
      </c>
      <c r="C13" s="236" t="s">
        <v>271</v>
      </c>
      <c r="D13" s="112" t="s">
        <v>168</v>
      </c>
      <c r="E13" s="112" t="s">
        <v>3</v>
      </c>
      <c r="F13" s="135">
        <v>37</v>
      </c>
      <c r="G13" s="88">
        <v>1</v>
      </c>
      <c r="H13" s="95">
        <f t="shared" si="0"/>
        <v>37</v>
      </c>
      <c r="I13" s="113">
        <v>0.8</v>
      </c>
      <c r="J13" s="123">
        <v>168</v>
      </c>
      <c r="K13" s="123">
        <v>52</v>
      </c>
      <c r="L13" s="128">
        <f t="shared" si="1"/>
        <v>258585.60000000001</v>
      </c>
      <c r="M13" s="72" t="s">
        <v>268</v>
      </c>
      <c r="N13" s="92">
        <v>1593446.3999999999</v>
      </c>
      <c r="O13"/>
    </row>
    <row r="14" spans="1:16" x14ac:dyDescent="0.2">
      <c r="B14" s="236" t="s">
        <v>268</v>
      </c>
      <c r="C14" s="236" t="s">
        <v>272</v>
      </c>
      <c r="D14" s="112" t="s">
        <v>169</v>
      </c>
      <c r="E14" s="112" t="s">
        <v>3</v>
      </c>
      <c r="F14" s="135">
        <v>15</v>
      </c>
      <c r="G14" s="88">
        <v>1</v>
      </c>
      <c r="H14" s="95">
        <f t="shared" si="0"/>
        <v>15</v>
      </c>
      <c r="I14" s="113">
        <v>0.8</v>
      </c>
      <c r="J14" s="123">
        <v>168</v>
      </c>
      <c r="K14" s="123">
        <v>52</v>
      </c>
      <c r="L14" s="128">
        <f t="shared" si="1"/>
        <v>104832</v>
      </c>
      <c r="M14" s="72" t="s">
        <v>275</v>
      </c>
      <c r="N14" s="92">
        <v>635980.79999999993</v>
      </c>
      <c r="O14"/>
    </row>
    <row r="15" spans="1:16" x14ac:dyDescent="0.2">
      <c r="B15" s="236" t="s">
        <v>268</v>
      </c>
      <c r="C15" s="236" t="s">
        <v>273</v>
      </c>
      <c r="D15" s="112" t="s">
        <v>170</v>
      </c>
      <c r="E15" s="112" t="s">
        <v>3</v>
      </c>
      <c r="F15" s="135">
        <v>5.5</v>
      </c>
      <c r="G15" s="88">
        <v>1</v>
      </c>
      <c r="H15" s="95">
        <f t="shared" si="0"/>
        <v>5.5</v>
      </c>
      <c r="I15" s="113">
        <v>0.8</v>
      </c>
      <c r="J15" s="123">
        <v>168</v>
      </c>
      <c r="K15" s="123">
        <v>52</v>
      </c>
      <c r="L15" s="128">
        <f t="shared" si="1"/>
        <v>38438.400000000001</v>
      </c>
      <c r="M15" s="72" t="s">
        <v>276</v>
      </c>
      <c r="N15" s="92">
        <v>2414304</v>
      </c>
      <c r="O15"/>
    </row>
    <row r="16" spans="1:16" x14ac:dyDescent="0.2">
      <c r="B16" s="236" t="s">
        <v>268</v>
      </c>
      <c r="C16" s="236" t="s">
        <v>274</v>
      </c>
      <c r="D16" s="112" t="s">
        <v>171</v>
      </c>
      <c r="E16" s="112" t="s">
        <v>3</v>
      </c>
      <c r="F16" s="135">
        <v>5.5</v>
      </c>
      <c r="G16" s="88">
        <v>1</v>
      </c>
      <c r="H16" s="95">
        <f t="shared" si="0"/>
        <v>5.5</v>
      </c>
      <c r="I16" s="113">
        <v>0.8</v>
      </c>
      <c r="J16" s="123">
        <v>168</v>
      </c>
      <c r="K16" s="123">
        <v>52</v>
      </c>
      <c r="L16" s="128">
        <f t="shared" si="1"/>
        <v>38438.400000000001</v>
      </c>
      <c r="M16" s="72" t="s">
        <v>287</v>
      </c>
      <c r="N16" s="92">
        <v>230400</v>
      </c>
      <c r="O16"/>
    </row>
    <row r="17" spans="2:15" x14ac:dyDescent="0.2">
      <c r="B17" s="236" t="s">
        <v>275</v>
      </c>
      <c r="C17" s="236" t="s">
        <v>292</v>
      </c>
      <c r="D17" s="112" t="s">
        <v>167</v>
      </c>
      <c r="E17" s="112" t="s">
        <v>3</v>
      </c>
      <c r="F17" s="135">
        <v>45</v>
      </c>
      <c r="G17" s="88">
        <v>1</v>
      </c>
      <c r="H17" s="95">
        <f t="shared" si="0"/>
        <v>45</v>
      </c>
      <c r="I17" s="113">
        <v>0.7</v>
      </c>
      <c r="J17" s="123">
        <v>168</v>
      </c>
      <c r="K17" s="123">
        <v>52</v>
      </c>
      <c r="L17" s="128">
        <f t="shared" si="1"/>
        <v>275183.99999999994</v>
      </c>
      <c r="M17" s="72" t="s">
        <v>288</v>
      </c>
      <c r="N17" s="92">
        <v>81600</v>
      </c>
      <c r="O17"/>
    </row>
    <row r="18" spans="2:15" x14ac:dyDescent="0.2">
      <c r="B18" s="236" t="s">
        <v>275</v>
      </c>
      <c r="C18" s="236" t="s">
        <v>293</v>
      </c>
      <c r="D18" s="112" t="s">
        <v>167</v>
      </c>
      <c r="E18" s="112" t="s">
        <v>3</v>
      </c>
      <c r="F18" s="135">
        <v>22</v>
      </c>
      <c r="G18" s="88">
        <v>1</v>
      </c>
      <c r="H18" s="95">
        <f t="shared" si="0"/>
        <v>22</v>
      </c>
      <c r="I18" s="113">
        <v>0.7</v>
      </c>
      <c r="J18" s="123">
        <v>168</v>
      </c>
      <c r="K18" s="123">
        <v>52</v>
      </c>
      <c r="L18" s="128">
        <f t="shared" si="1"/>
        <v>134534.39999999999</v>
      </c>
      <c r="M18" s="72" t="s">
        <v>152</v>
      </c>
      <c r="N18" s="92">
        <v>14801524.800000001</v>
      </c>
      <c r="O18"/>
    </row>
    <row r="19" spans="2:15" x14ac:dyDescent="0.2">
      <c r="B19" s="236" t="s">
        <v>275</v>
      </c>
      <c r="C19" s="236" t="s">
        <v>294</v>
      </c>
      <c r="D19" s="112" t="s">
        <v>167</v>
      </c>
      <c r="E19" s="112" t="s">
        <v>3</v>
      </c>
      <c r="F19" s="135">
        <v>22</v>
      </c>
      <c r="G19" s="88">
        <v>1</v>
      </c>
      <c r="H19" s="95">
        <f t="shared" si="0"/>
        <v>22</v>
      </c>
      <c r="I19" s="113">
        <v>0.7</v>
      </c>
      <c r="J19" s="123">
        <v>168</v>
      </c>
      <c r="K19" s="123">
        <v>52</v>
      </c>
      <c r="L19" s="128">
        <f t="shared" si="1"/>
        <v>134534.39999999999</v>
      </c>
      <c r="M19"/>
      <c r="N19"/>
      <c r="O19"/>
    </row>
    <row r="20" spans="2:15" x14ac:dyDescent="0.2">
      <c r="B20" s="236" t="s">
        <v>275</v>
      </c>
      <c r="C20" s="236" t="s">
        <v>295</v>
      </c>
      <c r="D20" s="112" t="s">
        <v>167</v>
      </c>
      <c r="E20" s="112" t="s">
        <v>3</v>
      </c>
      <c r="F20" s="135">
        <v>11</v>
      </c>
      <c r="G20" s="88">
        <v>1</v>
      </c>
      <c r="H20" s="95">
        <f t="shared" si="0"/>
        <v>11</v>
      </c>
      <c r="I20" s="113">
        <v>0.7</v>
      </c>
      <c r="J20" s="123">
        <v>168</v>
      </c>
      <c r="K20" s="123">
        <v>52</v>
      </c>
      <c r="L20" s="128">
        <f t="shared" si="1"/>
        <v>67267.199999999997</v>
      </c>
      <c r="M20"/>
      <c r="N20"/>
      <c r="O20"/>
    </row>
    <row r="21" spans="2:15" x14ac:dyDescent="0.2">
      <c r="B21" s="236" t="s">
        <v>275</v>
      </c>
      <c r="C21" s="236" t="s">
        <v>296</v>
      </c>
      <c r="D21" s="112" t="s">
        <v>167</v>
      </c>
      <c r="E21" s="112" t="s">
        <v>3</v>
      </c>
      <c r="F21" s="135">
        <v>4</v>
      </c>
      <c r="G21" s="88">
        <v>1</v>
      </c>
      <c r="H21" s="95">
        <f t="shared" si="0"/>
        <v>4</v>
      </c>
      <c r="I21" s="113">
        <v>0.7</v>
      </c>
      <c r="J21" s="123">
        <v>168</v>
      </c>
      <c r="K21" s="123">
        <v>52</v>
      </c>
      <c r="L21" s="128">
        <f t="shared" si="1"/>
        <v>24460.799999999999</v>
      </c>
      <c r="M21"/>
      <c r="N21"/>
      <c r="O21"/>
    </row>
    <row r="22" spans="2:15" x14ac:dyDescent="0.2">
      <c r="B22" s="236" t="s">
        <v>305</v>
      </c>
      <c r="C22" s="236" t="s">
        <v>182</v>
      </c>
      <c r="D22" s="112" t="s">
        <v>169</v>
      </c>
      <c r="E22" s="112" t="s">
        <v>3</v>
      </c>
      <c r="F22" s="135">
        <v>75</v>
      </c>
      <c r="G22" s="88">
        <v>1</v>
      </c>
      <c r="H22" s="95">
        <f t="shared" si="0"/>
        <v>75</v>
      </c>
      <c r="I22" s="113">
        <v>0.8</v>
      </c>
      <c r="J22" s="123">
        <v>168</v>
      </c>
      <c r="K22" s="123">
        <v>52</v>
      </c>
      <c r="L22" s="128">
        <f t="shared" si="1"/>
        <v>524160</v>
      </c>
      <c r="M22"/>
      <c r="N22"/>
      <c r="O22"/>
    </row>
    <row r="23" spans="2:15" x14ac:dyDescent="0.2">
      <c r="B23" s="236" t="s">
        <v>276</v>
      </c>
      <c r="C23" s="236" t="s">
        <v>183</v>
      </c>
      <c r="D23" s="112" t="s">
        <v>172</v>
      </c>
      <c r="E23" s="112" t="s">
        <v>3</v>
      </c>
      <c r="F23" s="135">
        <v>75</v>
      </c>
      <c r="G23" s="88">
        <v>1</v>
      </c>
      <c r="H23" s="95">
        <f t="shared" si="0"/>
        <v>75</v>
      </c>
      <c r="I23" s="113">
        <v>0.8</v>
      </c>
      <c r="J23" s="123">
        <v>168</v>
      </c>
      <c r="K23" s="123">
        <v>52</v>
      </c>
      <c r="L23" s="128">
        <f t="shared" si="1"/>
        <v>524160</v>
      </c>
      <c r="M23"/>
      <c r="N23"/>
      <c r="O23"/>
    </row>
    <row r="24" spans="2:15" x14ac:dyDescent="0.2">
      <c r="B24" s="236" t="s">
        <v>276</v>
      </c>
      <c r="C24" s="236" t="s">
        <v>184</v>
      </c>
      <c r="D24" s="112" t="s">
        <v>172</v>
      </c>
      <c r="E24" s="112" t="s">
        <v>3</v>
      </c>
      <c r="F24" s="135">
        <v>55</v>
      </c>
      <c r="G24" s="88">
        <v>1</v>
      </c>
      <c r="H24" s="95">
        <f t="shared" si="0"/>
        <v>55</v>
      </c>
      <c r="I24" s="113">
        <v>0.8</v>
      </c>
      <c r="J24" s="123">
        <v>168</v>
      </c>
      <c r="K24" s="123">
        <v>52</v>
      </c>
      <c r="L24" s="128">
        <f t="shared" si="1"/>
        <v>384384</v>
      </c>
    </row>
    <row r="25" spans="2:15" x14ac:dyDescent="0.2">
      <c r="B25" s="236" t="s">
        <v>276</v>
      </c>
      <c r="C25" s="236" t="s">
        <v>185</v>
      </c>
      <c r="D25" s="112" t="s">
        <v>174</v>
      </c>
      <c r="E25" s="112" t="s">
        <v>3</v>
      </c>
      <c r="F25" s="135">
        <v>37</v>
      </c>
      <c r="G25" s="88">
        <v>1</v>
      </c>
      <c r="H25" s="95">
        <f t="shared" si="0"/>
        <v>37</v>
      </c>
      <c r="I25" s="113">
        <v>0.8</v>
      </c>
      <c r="J25" s="123">
        <v>120</v>
      </c>
      <c r="K25" s="123">
        <v>50</v>
      </c>
      <c r="L25" s="128">
        <f t="shared" si="1"/>
        <v>177600</v>
      </c>
    </row>
    <row r="26" spans="2:15" x14ac:dyDescent="0.2">
      <c r="B26" s="236" t="s">
        <v>276</v>
      </c>
      <c r="C26" s="236" t="s">
        <v>186</v>
      </c>
      <c r="D26" s="112" t="s">
        <v>168</v>
      </c>
      <c r="E26" s="112" t="s">
        <v>3</v>
      </c>
      <c r="F26" s="135">
        <v>37</v>
      </c>
      <c r="G26" s="88">
        <v>1</v>
      </c>
      <c r="H26" s="95">
        <f t="shared" si="0"/>
        <v>37</v>
      </c>
      <c r="I26" s="113">
        <v>0.8</v>
      </c>
      <c r="J26" s="123">
        <v>120</v>
      </c>
      <c r="K26" s="123">
        <v>50</v>
      </c>
      <c r="L26" s="128">
        <f t="shared" si="1"/>
        <v>177600</v>
      </c>
    </row>
    <row r="27" spans="2:15" x14ac:dyDescent="0.2">
      <c r="B27" s="236" t="s">
        <v>276</v>
      </c>
      <c r="C27" s="236" t="s">
        <v>187</v>
      </c>
      <c r="D27" s="112" t="s">
        <v>168</v>
      </c>
      <c r="E27" s="112" t="s">
        <v>3</v>
      </c>
      <c r="F27" s="135">
        <v>22</v>
      </c>
      <c r="G27" s="88">
        <v>1</v>
      </c>
      <c r="H27" s="95">
        <f t="shared" si="0"/>
        <v>22</v>
      </c>
      <c r="I27" s="113">
        <v>0.8</v>
      </c>
      <c r="J27" s="123">
        <v>120</v>
      </c>
      <c r="K27" s="123">
        <v>50</v>
      </c>
      <c r="L27" s="128">
        <f t="shared" si="1"/>
        <v>105600</v>
      </c>
    </row>
    <row r="28" spans="2:15" x14ac:dyDescent="0.2">
      <c r="B28" s="236" t="s">
        <v>276</v>
      </c>
      <c r="C28" s="236" t="s">
        <v>188</v>
      </c>
      <c r="D28" s="112" t="s">
        <v>167</v>
      </c>
      <c r="E28" s="112" t="s">
        <v>3</v>
      </c>
      <c r="F28" s="135">
        <v>22</v>
      </c>
      <c r="G28" s="88">
        <v>1</v>
      </c>
      <c r="H28" s="95">
        <f t="shared" si="0"/>
        <v>22</v>
      </c>
      <c r="I28" s="113">
        <v>0.8</v>
      </c>
      <c r="J28" s="123">
        <v>120</v>
      </c>
      <c r="K28" s="123">
        <v>50</v>
      </c>
      <c r="L28" s="128">
        <f t="shared" si="1"/>
        <v>105600</v>
      </c>
    </row>
    <row r="29" spans="2:15" x14ac:dyDescent="0.2">
      <c r="B29" s="236" t="s">
        <v>276</v>
      </c>
      <c r="C29" s="236" t="s">
        <v>189</v>
      </c>
      <c r="D29" s="112" t="s">
        <v>167</v>
      </c>
      <c r="E29" s="112" t="s">
        <v>3</v>
      </c>
      <c r="F29" s="135">
        <v>15</v>
      </c>
      <c r="G29" s="88">
        <v>1</v>
      </c>
      <c r="H29" s="95">
        <f t="shared" si="0"/>
        <v>15</v>
      </c>
      <c r="I29" s="113">
        <v>0.8</v>
      </c>
      <c r="J29" s="123">
        <v>120</v>
      </c>
      <c r="K29" s="123">
        <v>50</v>
      </c>
      <c r="L29" s="128">
        <f t="shared" si="1"/>
        <v>72000</v>
      </c>
    </row>
    <row r="30" spans="2:15" x14ac:dyDescent="0.2">
      <c r="B30" s="236" t="s">
        <v>276</v>
      </c>
      <c r="C30" s="236" t="s">
        <v>190</v>
      </c>
      <c r="D30" s="112" t="s">
        <v>202</v>
      </c>
      <c r="E30" s="112" t="s">
        <v>3</v>
      </c>
      <c r="F30" s="135">
        <v>15</v>
      </c>
      <c r="G30" s="88">
        <v>1</v>
      </c>
      <c r="H30" s="95">
        <f t="shared" si="0"/>
        <v>15</v>
      </c>
      <c r="I30" s="113">
        <v>0.8</v>
      </c>
      <c r="J30" s="123">
        <v>120</v>
      </c>
      <c r="K30" s="123">
        <v>50</v>
      </c>
      <c r="L30" s="128">
        <f t="shared" si="1"/>
        <v>72000</v>
      </c>
    </row>
    <row r="31" spans="2:15" x14ac:dyDescent="0.2">
      <c r="B31" s="236" t="s">
        <v>276</v>
      </c>
      <c r="C31" s="236" t="s">
        <v>191</v>
      </c>
      <c r="D31" s="112" t="s">
        <v>173</v>
      </c>
      <c r="E31" s="112" t="s">
        <v>3</v>
      </c>
      <c r="F31" s="135">
        <v>15</v>
      </c>
      <c r="G31" s="88">
        <v>1</v>
      </c>
      <c r="H31" s="95">
        <f t="shared" si="0"/>
        <v>15</v>
      </c>
      <c r="I31" s="113">
        <v>0.8</v>
      </c>
      <c r="J31" s="123">
        <v>120</v>
      </c>
      <c r="K31" s="123">
        <v>50</v>
      </c>
      <c r="L31" s="128">
        <f t="shared" si="1"/>
        <v>72000</v>
      </c>
    </row>
    <row r="32" spans="2:15" x14ac:dyDescent="0.2">
      <c r="B32" s="236" t="s">
        <v>276</v>
      </c>
      <c r="C32" s="236" t="s">
        <v>277</v>
      </c>
      <c r="D32" s="112" t="s">
        <v>176</v>
      </c>
      <c r="E32" s="112" t="s">
        <v>3</v>
      </c>
      <c r="F32" s="135">
        <v>11</v>
      </c>
      <c r="G32" s="88">
        <v>1</v>
      </c>
      <c r="H32" s="95">
        <f t="shared" si="0"/>
        <v>11</v>
      </c>
      <c r="I32" s="113">
        <v>0.8</v>
      </c>
      <c r="J32" s="123">
        <v>120</v>
      </c>
      <c r="K32" s="123">
        <v>50</v>
      </c>
      <c r="L32" s="128">
        <f t="shared" si="1"/>
        <v>52800</v>
      </c>
    </row>
    <row r="33" spans="2:12" x14ac:dyDescent="0.2">
      <c r="B33" s="236" t="s">
        <v>276</v>
      </c>
      <c r="C33" s="236" t="s">
        <v>278</v>
      </c>
      <c r="D33" s="112" t="s">
        <v>175</v>
      </c>
      <c r="E33" s="112" t="s">
        <v>3</v>
      </c>
      <c r="F33" s="135">
        <v>7.5</v>
      </c>
      <c r="G33" s="88">
        <v>1</v>
      </c>
      <c r="H33" s="95">
        <f t="shared" si="0"/>
        <v>7.5</v>
      </c>
      <c r="I33" s="113">
        <v>0.8</v>
      </c>
      <c r="J33" s="123">
        <v>120</v>
      </c>
      <c r="K33" s="123">
        <v>50</v>
      </c>
      <c r="L33" s="128">
        <f t="shared" si="1"/>
        <v>36000</v>
      </c>
    </row>
    <row r="34" spans="2:12" x14ac:dyDescent="0.2">
      <c r="B34" s="236" t="s">
        <v>276</v>
      </c>
      <c r="C34" s="236" t="s">
        <v>279</v>
      </c>
      <c r="D34" s="112" t="s">
        <v>167</v>
      </c>
      <c r="E34" s="112" t="s">
        <v>3</v>
      </c>
      <c r="F34" s="135">
        <v>5.5</v>
      </c>
      <c r="G34" s="88">
        <v>1</v>
      </c>
      <c r="H34" s="95">
        <f t="shared" si="0"/>
        <v>5.5</v>
      </c>
      <c r="I34" s="113">
        <v>0.8</v>
      </c>
      <c r="J34" s="123">
        <v>120</v>
      </c>
      <c r="K34" s="123">
        <v>50</v>
      </c>
      <c r="L34" s="128">
        <f t="shared" si="1"/>
        <v>26400</v>
      </c>
    </row>
    <row r="35" spans="2:12" x14ac:dyDescent="0.2">
      <c r="B35" s="236" t="s">
        <v>276</v>
      </c>
      <c r="C35" s="236" t="s">
        <v>280</v>
      </c>
      <c r="D35" s="112" t="s">
        <v>174</v>
      </c>
      <c r="E35" s="112" t="s">
        <v>3</v>
      </c>
      <c r="F35" s="135">
        <v>5.5</v>
      </c>
      <c r="G35" s="88">
        <v>1</v>
      </c>
      <c r="H35" s="95">
        <f t="shared" si="0"/>
        <v>5.5</v>
      </c>
      <c r="I35" s="113">
        <v>0.8</v>
      </c>
      <c r="J35" s="123">
        <v>120</v>
      </c>
      <c r="K35" s="123">
        <v>50</v>
      </c>
      <c r="L35" s="128">
        <f t="shared" si="1"/>
        <v>26400</v>
      </c>
    </row>
    <row r="36" spans="2:12" x14ac:dyDescent="0.2">
      <c r="B36" s="236" t="s">
        <v>276</v>
      </c>
      <c r="C36" s="236" t="s">
        <v>281</v>
      </c>
      <c r="D36" s="112" t="s">
        <v>168</v>
      </c>
      <c r="E36" s="112" t="s">
        <v>3</v>
      </c>
      <c r="F36" s="135">
        <v>4</v>
      </c>
      <c r="G36" s="88">
        <v>1</v>
      </c>
      <c r="H36" s="95">
        <f t="shared" si="0"/>
        <v>4</v>
      </c>
      <c r="I36" s="113">
        <v>0.8</v>
      </c>
      <c r="J36" s="123">
        <v>120</v>
      </c>
      <c r="K36" s="123">
        <v>50</v>
      </c>
      <c r="L36" s="128">
        <f t="shared" si="1"/>
        <v>19200</v>
      </c>
    </row>
    <row r="37" spans="2:12" x14ac:dyDescent="0.2">
      <c r="B37" s="236" t="s">
        <v>276</v>
      </c>
      <c r="C37" s="236" t="s">
        <v>282</v>
      </c>
      <c r="D37" s="112" t="s">
        <v>168</v>
      </c>
      <c r="E37" s="112" t="s">
        <v>3</v>
      </c>
      <c r="F37" s="135">
        <v>4</v>
      </c>
      <c r="G37" s="88">
        <v>1</v>
      </c>
      <c r="H37" s="95">
        <f t="shared" si="0"/>
        <v>4</v>
      </c>
      <c r="I37" s="113">
        <v>0.8</v>
      </c>
      <c r="J37" s="123">
        <v>120</v>
      </c>
      <c r="K37" s="123">
        <v>50</v>
      </c>
      <c r="L37" s="128">
        <f t="shared" si="1"/>
        <v>19200</v>
      </c>
    </row>
    <row r="38" spans="2:12" x14ac:dyDescent="0.2">
      <c r="B38" s="236" t="s">
        <v>276</v>
      </c>
      <c r="C38" s="236" t="s">
        <v>283</v>
      </c>
      <c r="D38" s="112" t="s">
        <v>167</v>
      </c>
      <c r="E38" s="112" t="s">
        <v>3</v>
      </c>
      <c r="F38" s="135">
        <v>4</v>
      </c>
      <c r="G38" s="88">
        <v>1</v>
      </c>
      <c r="H38" s="95">
        <f t="shared" si="0"/>
        <v>4</v>
      </c>
      <c r="I38" s="113">
        <v>0.8</v>
      </c>
      <c r="J38" s="123">
        <v>120</v>
      </c>
      <c r="K38" s="123">
        <v>50</v>
      </c>
      <c r="L38" s="128">
        <f t="shared" si="1"/>
        <v>19200</v>
      </c>
    </row>
    <row r="39" spans="2:12" x14ac:dyDescent="0.2">
      <c r="B39" s="236" t="s">
        <v>287</v>
      </c>
      <c r="C39" s="236" t="s">
        <v>284</v>
      </c>
      <c r="D39" s="112" t="s">
        <v>167</v>
      </c>
      <c r="E39" s="112" t="s">
        <v>3</v>
      </c>
      <c r="F39" s="135">
        <v>22</v>
      </c>
      <c r="G39" s="88">
        <v>1</v>
      </c>
      <c r="H39" s="95">
        <f t="shared" si="0"/>
        <v>22</v>
      </c>
      <c r="I39" s="113">
        <v>0.8</v>
      </c>
      <c r="J39" s="123">
        <v>120</v>
      </c>
      <c r="K39" s="123">
        <v>50</v>
      </c>
      <c r="L39" s="128">
        <f t="shared" si="1"/>
        <v>105600</v>
      </c>
    </row>
    <row r="40" spans="2:12" x14ac:dyDescent="0.2">
      <c r="B40" s="236" t="s">
        <v>287</v>
      </c>
      <c r="C40" s="236" t="s">
        <v>285</v>
      </c>
      <c r="D40" s="112" t="s">
        <v>202</v>
      </c>
      <c r="E40" s="112" t="s">
        <v>3</v>
      </c>
      <c r="F40" s="135">
        <v>15</v>
      </c>
      <c r="G40" s="88">
        <v>1</v>
      </c>
      <c r="H40" s="95">
        <f t="shared" si="0"/>
        <v>15</v>
      </c>
      <c r="I40" s="113">
        <v>0.8</v>
      </c>
      <c r="J40" s="123">
        <v>120</v>
      </c>
      <c r="K40" s="123">
        <v>50</v>
      </c>
      <c r="L40" s="128">
        <f t="shared" si="1"/>
        <v>72000</v>
      </c>
    </row>
    <row r="41" spans="2:12" x14ac:dyDescent="0.2">
      <c r="B41" s="236" t="s">
        <v>287</v>
      </c>
      <c r="C41" s="236" t="s">
        <v>286</v>
      </c>
      <c r="D41" s="112" t="s">
        <v>173</v>
      </c>
      <c r="E41" s="112" t="s">
        <v>3</v>
      </c>
      <c r="F41" s="135">
        <v>11</v>
      </c>
      <c r="G41" s="88">
        <v>1</v>
      </c>
      <c r="H41" s="95">
        <f t="shared" si="0"/>
        <v>11</v>
      </c>
      <c r="I41" s="113">
        <v>0.8</v>
      </c>
      <c r="J41" s="123">
        <v>120</v>
      </c>
      <c r="K41" s="123">
        <v>50</v>
      </c>
      <c r="L41" s="128">
        <f t="shared" si="1"/>
        <v>52800</v>
      </c>
    </row>
    <row r="42" spans="2:12" x14ac:dyDescent="0.2">
      <c r="B42" s="236" t="s">
        <v>288</v>
      </c>
      <c r="C42" s="236" t="s">
        <v>289</v>
      </c>
      <c r="D42" s="112" t="s">
        <v>176</v>
      </c>
      <c r="E42" s="112" t="s">
        <v>3</v>
      </c>
      <c r="F42" s="135">
        <v>5.5</v>
      </c>
      <c r="G42" s="88">
        <v>1</v>
      </c>
      <c r="H42" s="95">
        <f t="shared" si="0"/>
        <v>5.5</v>
      </c>
      <c r="I42" s="113">
        <v>0.8</v>
      </c>
      <c r="J42" s="123">
        <v>120</v>
      </c>
      <c r="K42" s="123">
        <v>50</v>
      </c>
      <c r="L42" s="128">
        <f t="shared" si="1"/>
        <v>26400</v>
      </c>
    </row>
    <row r="43" spans="2:12" x14ac:dyDescent="0.2">
      <c r="B43" s="236" t="s">
        <v>288</v>
      </c>
      <c r="C43" s="236" t="s">
        <v>290</v>
      </c>
      <c r="D43" s="112" t="s">
        <v>175</v>
      </c>
      <c r="E43" s="112" t="s">
        <v>3</v>
      </c>
      <c r="F43" s="135">
        <v>7.5</v>
      </c>
      <c r="G43" s="88">
        <v>1</v>
      </c>
      <c r="H43" s="95">
        <f t="shared" si="0"/>
        <v>7.5</v>
      </c>
      <c r="I43" s="113">
        <v>0.8</v>
      </c>
      <c r="J43" s="123">
        <v>120</v>
      </c>
      <c r="K43" s="123">
        <v>50</v>
      </c>
      <c r="L43" s="128">
        <f t="shared" si="1"/>
        <v>36000</v>
      </c>
    </row>
    <row r="44" spans="2:12" x14ac:dyDescent="0.2">
      <c r="B44" s="236" t="s">
        <v>288</v>
      </c>
      <c r="C44" s="236" t="s">
        <v>291</v>
      </c>
      <c r="D44" s="112" t="s">
        <v>167</v>
      </c>
      <c r="E44" s="112" t="s">
        <v>3</v>
      </c>
      <c r="F44" s="135">
        <v>4</v>
      </c>
      <c r="G44" s="88">
        <v>1</v>
      </c>
      <c r="H44" s="95">
        <f t="shared" si="0"/>
        <v>4</v>
      </c>
      <c r="I44" s="113">
        <v>0.8</v>
      </c>
      <c r="J44" s="123">
        <v>120</v>
      </c>
      <c r="K44" s="123">
        <v>50</v>
      </c>
      <c r="L44" s="128">
        <f t="shared" si="1"/>
        <v>19200</v>
      </c>
    </row>
    <row r="45" spans="2:12" x14ac:dyDescent="0.2">
      <c r="B45" s="114" t="s">
        <v>162</v>
      </c>
      <c r="C45" s="114"/>
      <c r="D45" s="114" t="s">
        <v>203</v>
      </c>
      <c r="E45" s="112" t="s">
        <v>3</v>
      </c>
      <c r="F45" s="136">
        <v>40</v>
      </c>
      <c r="G45" s="88">
        <v>1</v>
      </c>
      <c r="H45" s="95">
        <f t="shared" si="0"/>
        <v>40</v>
      </c>
      <c r="I45" s="119">
        <v>1</v>
      </c>
      <c r="J45" s="124">
        <v>168</v>
      </c>
      <c r="K45" s="124">
        <v>52</v>
      </c>
      <c r="L45" s="128">
        <f t="shared" si="1"/>
        <v>349440</v>
      </c>
    </row>
    <row r="46" spans="2:12" x14ac:dyDescent="0.2">
      <c r="B46" s="114" t="s">
        <v>163</v>
      </c>
      <c r="C46" s="114"/>
      <c r="D46" s="114" t="s">
        <v>203</v>
      </c>
      <c r="E46" s="112" t="s">
        <v>3</v>
      </c>
      <c r="F46" s="136">
        <v>33</v>
      </c>
      <c r="G46" s="88">
        <v>1</v>
      </c>
      <c r="H46" s="95">
        <f t="shared" si="0"/>
        <v>33</v>
      </c>
      <c r="I46" s="119">
        <v>0.65</v>
      </c>
      <c r="J46" s="124">
        <v>168</v>
      </c>
      <c r="K46" s="124">
        <v>52</v>
      </c>
      <c r="L46" s="128">
        <f t="shared" si="1"/>
        <v>187387.19999999998</v>
      </c>
    </row>
    <row r="47" spans="2:12" x14ac:dyDescent="0.2">
      <c r="B47" s="114" t="s">
        <v>164</v>
      </c>
      <c r="C47" s="114" t="s">
        <v>192</v>
      </c>
      <c r="D47" s="114" t="s">
        <v>177</v>
      </c>
      <c r="E47" s="112" t="s">
        <v>3</v>
      </c>
      <c r="F47" s="136">
        <v>37</v>
      </c>
      <c r="G47" s="88">
        <v>1</v>
      </c>
      <c r="H47" s="95">
        <f t="shared" si="0"/>
        <v>37</v>
      </c>
      <c r="I47" s="119">
        <v>0.65</v>
      </c>
      <c r="J47" s="124">
        <v>168</v>
      </c>
      <c r="K47" s="124">
        <v>52</v>
      </c>
      <c r="L47" s="128">
        <f t="shared" si="1"/>
        <v>210100.80000000002</v>
      </c>
    </row>
    <row r="48" spans="2:12" x14ac:dyDescent="0.2">
      <c r="B48" s="114" t="s">
        <v>164</v>
      </c>
      <c r="C48" s="114" t="s">
        <v>193</v>
      </c>
      <c r="D48" s="114" t="s">
        <v>178</v>
      </c>
      <c r="E48" s="112" t="s">
        <v>3</v>
      </c>
      <c r="F48" s="136">
        <v>11</v>
      </c>
      <c r="G48" s="88">
        <v>1</v>
      </c>
      <c r="H48" s="95">
        <f t="shared" si="0"/>
        <v>11</v>
      </c>
      <c r="I48" s="119">
        <v>0.65</v>
      </c>
      <c r="J48" s="124">
        <v>168</v>
      </c>
      <c r="K48" s="124">
        <v>52</v>
      </c>
      <c r="L48" s="128">
        <f t="shared" si="1"/>
        <v>62462.400000000001</v>
      </c>
    </row>
    <row r="49" spans="2:24" x14ac:dyDescent="0.2">
      <c r="B49" s="114" t="s">
        <v>164</v>
      </c>
      <c r="C49" s="114" t="s">
        <v>194</v>
      </c>
      <c r="D49" s="114" t="s">
        <v>167</v>
      </c>
      <c r="E49" s="112" t="s">
        <v>3</v>
      </c>
      <c r="F49" s="136">
        <v>5.5</v>
      </c>
      <c r="G49" s="88">
        <v>1</v>
      </c>
      <c r="H49" s="95">
        <f t="shared" si="0"/>
        <v>5.5</v>
      </c>
      <c r="I49" s="119">
        <v>0.8</v>
      </c>
      <c r="J49" s="124">
        <v>168</v>
      </c>
      <c r="K49" s="124">
        <v>52</v>
      </c>
      <c r="L49" s="128">
        <f t="shared" si="1"/>
        <v>38438.400000000001</v>
      </c>
    </row>
    <row r="50" spans="2:24" x14ac:dyDescent="0.2">
      <c r="B50" s="114" t="s">
        <v>164</v>
      </c>
      <c r="C50" s="114" t="s">
        <v>195</v>
      </c>
      <c r="D50" s="114" t="s">
        <v>167</v>
      </c>
      <c r="E50" s="112" t="s">
        <v>3</v>
      </c>
      <c r="F50" s="136">
        <v>5.5</v>
      </c>
      <c r="G50" s="88">
        <v>1</v>
      </c>
      <c r="H50" s="95">
        <f t="shared" si="0"/>
        <v>5.5</v>
      </c>
      <c r="I50" s="119">
        <v>0.8</v>
      </c>
      <c r="J50" s="124">
        <v>168</v>
      </c>
      <c r="K50" s="124">
        <v>52</v>
      </c>
      <c r="L50" s="128">
        <f t="shared" si="1"/>
        <v>38438.400000000001</v>
      </c>
    </row>
    <row r="51" spans="2:24" x14ac:dyDescent="0.2">
      <c r="B51" s="114" t="s">
        <v>164</v>
      </c>
      <c r="C51" s="114" t="s">
        <v>196</v>
      </c>
      <c r="D51" s="114" t="s">
        <v>167</v>
      </c>
      <c r="E51" s="112" t="s">
        <v>3</v>
      </c>
      <c r="F51" s="136">
        <v>7.5</v>
      </c>
      <c r="G51" s="88">
        <v>1</v>
      </c>
      <c r="H51" s="95">
        <f t="shared" si="0"/>
        <v>7.5</v>
      </c>
      <c r="I51" s="119">
        <v>0.8</v>
      </c>
      <c r="J51" s="124">
        <v>168</v>
      </c>
      <c r="K51" s="124">
        <v>52</v>
      </c>
      <c r="L51" s="128">
        <f t="shared" si="1"/>
        <v>52416</v>
      </c>
    </row>
    <row r="52" spans="2:24" x14ac:dyDescent="0.2">
      <c r="B52" s="114" t="s">
        <v>164</v>
      </c>
      <c r="C52" s="114" t="s">
        <v>197</v>
      </c>
      <c r="D52" s="114" t="s">
        <v>167</v>
      </c>
      <c r="E52" s="112" t="s">
        <v>3</v>
      </c>
      <c r="F52" s="136">
        <v>7.5</v>
      </c>
      <c r="G52" s="88">
        <v>1</v>
      </c>
      <c r="H52" s="95">
        <f t="shared" si="0"/>
        <v>7.5</v>
      </c>
      <c r="I52" s="119">
        <v>0.8</v>
      </c>
      <c r="J52" s="124">
        <v>168</v>
      </c>
      <c r="K52" s="124">
        <v>52</v>
      </c>
      <c r="L52" s="128">
        <f t="shared" si="1"/>
        <v>52416</v>
      </c>
    </row>
    <row r="53" spans="2:24" x14ac:dyDescent="0.2">
      <c r="B53" s="114" t="s">
        <v>165</v>
      </c>
      <c r="C53" s="114" t="s">
        <v>180</v>
      </c>
      <c r="D53" s="114" t="s">
        <v>167</v>
      </c>
      <c r="E53" s="112" t="s">
        <v>3</v>
      </c>
      <c r="F53" s="136">
        <v>9</v>
      </c>
      <c r="G53" s="88">
        <v>1</v>
      </c>
      <c r="H53" s="95">
        <f t="shared" si="0"/>
        <v>9</v>
      </c>
      <c r="I53" s="119">
        <v>0.5</v>
      </c>
      <c r="J53" s="124">
        <v>168</v>
      </c>
      <c r="K53" s="124">
        <v>52</v>
      </c>
      <c r="L53" s="128">
        <f t="shared" si="1"/>
        <v>39312</v>
      </c>
    </row>
    <row r="54" spans="2:24" x14ac:dyDescent="0.2">
      <c r="B54" s="114" t="s">
        <v>165</v>
      </c>
      <c r="C54" s="114" t="s">
        <v>181</v>
      </c>
      <c r="D54" s="114" t="s">
        <v>167</v>
      </c>
      <c r="E54" s="112" t="s">
        <v>3</v>
      </c>
      <c r="F54" s="136">
        <v>9</v>
      </c>
      <c r="G54" s="88">
        <v>1</v>
      </c>
      <c r="H54" s="95">
        <f t="shared" si="0"/>
        <v>9</v>
      </c>
      <c r="I54" s="119">
        <v>0.5</v>
      </c>
      <c r="J54" s="124">
        <v>168</v>
      </c>
      <c r="K54" s="124">
        <v>52</v>
      </c>
      <c r="L54" s="128">
        <f t="shared" si="1"/>
        <v>39312</v>
      </c>
    </row>
    <row r="55" spans="2:24" x14ac:dyDescent="0.2">
      <c r="B55" s="114" t="s">
        <v>165</v>
      </c>
      <c r="C55" s="114" t="s">
        <v>198</v>
      </c>
      <c r="D55" s="114" t="s">
        <v>167</v>
      </c>
      <c r="E55" s="112" t="s">
        <v>3</v>
      </c>
      <c r="F55" s="136">
        <v>4</v>
      </c>
      <c r="G55" s="88">
        <v>1</v>
      </c>
      <c r="H55" s="95">
        <f t="shared" si="0"/>
        <v>4</v>
      </c>
      <c r="I55" s="119">
        <v>0.8</v>
      </c>
      <c r="J55" s="124">
        <v>168</v>
      </c>
      <c r="K55" s="124">
        <v>52</v>
      </c>
      <c r="L55" s="128">
        <f t="shared" si="1"/>
        <v>27955.200000000001</v>
      </c>
    </row>
    <row r="56" spans="2:24" x14ac:dyDescent="0.2">
      <c r="B56" s="114" t="s">
        <v>165</v>
      </c>
      <c r="C56" s="114" t="s">
        <v>199</v>
      </c>
      <c r="D56" s="114" t="s">
        <v>175</v>
      </c>
      <c r="E56" s="112" t="s">
        <v>3</v>
      </c>
      <c r="F56" s="136">
        <v>4</v>
      </c>
      <c r="G56" s="88">
        <v>1</v>
      </c>
      <c r="H56" s="95">
        <f t="shared" si="0"/>
        <v>4</v>
      </c>
      <c r="I56" s="119">
        <v>0.3</v>
      </c>
      <c r="J56" s="124">
        <v>168</v>
      </c>
      <c r="K56" s="124">
        <v>52</v>
      </c>
      <c r="L56" s="128">
        <f t="shared" si="1"/>
        <v>10483.199999999999</v>
      </c>
    </row>
    <row r="57" spans="2:24" x14ac:dyDescent="0.2">
      <c r="B57" s="114" t="s">
        <v>165</v>
      </c>
      <c r="C57" s="114" t="s">
        <v>200</v>
      </c>
      <c r="D57" s="114" t="s">
        <v>167</v>
      </c>
      <c r="E57" s="112" t="s">
        <v>3</v>
      </c>
      <c r="F57" s="136">
        <v>15</v>
      </c>
      <c r="G57" s="88">
        <v>1</v>
      </c>
      <c r="H57" s="95">
        <f t="shared" si="0"/>
        <v>15</v>
      </c>
      <c r="I57" s="119">
        <v>0.8</v>
      </c>
      <c r="J57" s="124">
        <v>168</v>
      </c>
      <c r="K57" s="124">
        <v>52</v>
      </c>
      <c r="L57" s="128">
        <f t="shared" si="1"/>
        <v>104832</v>
      </c>
    </row>
    <row r="60" spans="2:24" x14ac:dyDescent="0.2">
      <c r="B60" s="110" t="s">
        <v>41</v>
      </c>
      <c r="C60" s="110" t="s">
        <v>166</v>
      </c>
      <c r="D60" s="110" t="s">
        <v>43</v>
      </c>
      <c r="E60" s="110" t="s">
        <v>159</v>
      </c>
      <c r="F60" s="134" t="s">
        <v>204</v>
      </c>
      <c r="G60" s="110" t="s">
        <v>44</v>
      </c>
      <c r="H60" s="116" t="s">
        <v>45</v>
      </c>
      <c r="I60" s="129" t="s">
        <v>46</v>
      </c>
      <c r="J60" s="130" t="s">
        <v>47</v>
      </c>
      <c r="K60" s="130" t="s">
        <v>179</v>
      </c>
      <c r="L60" s="131" t="s">
        <v>234</v>
      </c>
      <c r="M60" s="93" t="s">
        <v>149</v>
      </c>
      <c r="N60" t="s">
        <v>236</v>
      </c>
      <c r="O60"/>
      <c r="P60"/>
      <c r="Q60"/>
      <c r="R60"/>
      <c r="S60"/>
      <c r="T60"/>
      <c r="U60"/>
      <c r="V60"/>
      <c r="W60"/>
      <c r="X60"/>
    </row>
    <row r="61" spans="2:24" x14ac:dyDescent="0.2">
      <c r="B61" s="112" t="s">
        <v>161</v>
      </c>
      <c r="C61" s="112" t="s">
        <v>206</v>
      </c>
      <c r="D61" s="112" t="s">
        <v>210</v>
      </c>
      <c r="E61" s="112" t="s">
        <v>34</v>
      </c>
      <c r="F61" s="138">
        <v>400</v>
      </c>
      <c r="G61" s="88">
        <v>1</v>
      </c>
      <c r="H61" s="138">
        <f>F61*G61</f>
        <v>400</v>
      </c>
      <c r="I61" s="113">
        <v>0.6</v>
      </c>
      <c r="J61" s="123">
        <v>60</v>
      </c>
      <c r="K61" s="123">
        <v>50</v>
      </c>
      <c r="L61" s="139">
        <f>H61*I61*J61*K61/10^3</f>
        <v>720</v>
      </c>
      <c r="M61" s="72" t="s">
        <v>161</v>
      </c>
      <c r="N61" s="92">
        <v>1620</v>
      </c>
      <c r="O61"/>
      <c r="P61"/>
      <c r="Q61"/>
      <c r="R61"/>
      <c r="S61"/>
      <c r="T61"/>
      <c r="U61"/>
      <c r="V61"/>
      <c r="W61"/>
      <c r="X61"/>
    </row>
    <row r="62" spans="2:24" x14ac:dyDescent="0.2">
      <c r="B62" s="112" t="s">
        <v>161</v>
      </c>
      <c r="C62" s="112" t="s">
        <v>207</v>
      </c>
      <c r="D62" s="112" t="s">
        <v>211</v>
      </c>
      <c r="E62" s="112" t="s">
        <v>34</v>
      </c>
      <c r="F62" s="138">
        <v>750</v>
      </c>
      <c r="G62" s="88">
        <v>1</v>
      </c>
      <c r="H62" s="138">
        <f t="shared" ref="H62:H70" si="2">F62*G62</f>
        <v>750</v>
      </c>
      <c r="I62" s="113">
        <v>0.4</v>
      </c>
      <c r="J62" s="123">
        <v>60</v>
      </c>
      <c r="K62" s="123">
        <v>50</v>
      </c>
      <c r="L62" s="139">
        <f t="shared" ref="L62:L70" si="3">H62*I62*J62*K62/10^3</f>
        <v>900</v>
      </c>
      <c r="M62" s="72" t="s">
        <v>205</v>
      </c>
      <c r="N62" s="92">
        <v>628.99199999999996</v>
      </c>
      <c r="O62"/>
      <c r="P62"/>
      <c r="Q62"/>
      <c r="R62"/>
      <c r="S62"/>
      <c r="T62"/>
      <c r="U62"/>
      <c r="V62"/>
      <c r="W62"/>
      <c r="X62"/>
    </row>
    <row r="63" spans="2:24" x14ac:dyDescent="0.2">
      <c r="B63" s="112" t="s">
        <v>205</v>
      </c>
      <c r="C63" s="112" t="s">
        <v>208</v>
      </c>
      <c r="D63" s="112" t="s">
        <v>212</v>
      </c>
      <c r="E63" s="112" t="s">
        <v>34</v>
      </c>
      <c r="F63" s="138">
        <v>90</v>
      </c>
      <c r="G63" s="88">
        <v>1</v>
      </c>
      <c r="H63" s="138">
        <f t="shared" si="2"/>
        <v>90</v>
      </c>
      <c r="I63" s="113">
        <v>0.4</v>
      </c>
      <c r="J63" s="123">
        <v>168</v>
      </c>
      <c r="K63" s="123">
        <v>52</v>
      </c>
      <c r="L63" s="139">
        <f t="shared" si="3"/>
        <v>314.49599999999998</v>
      </c>
      <c r="M63" s="72" t="s">
        <v>297</v>
      </c>
      <c r="N63" s="92">
        <v>28300</v>
      </c>
      <c r="O63"/>
      <c r="P63"/>
      <c r="Q63"/>
      <c r="R63"/>
      <c r="S63"/>
      <c r="T63"/>
      <c r="U63"/>
      <c r="V63"/>
      <c r="W63"/>
      <c r="X63"/>
    </row>
    <row r="64" spans="2:24" x14ac:dyDescent="0.2">
      <c r="B64" s="112" t="s">
        <v>205</v>
      </c>
      <c r="C64" s="112" t="s">
        <v>209</v>
      </c>
      <c r="D64" s="112" t="s">
        <v>213</v>
      </c>
      <c r="E64" s="112" t="s">
        <v>34</v>
      </c>
      <c r="F64" s="138">
        <v>90</v>
      </c>
      <c r="G64" s="88">
        <v>1</v>
      </c>
      <c r="H64" s="138">
        <f t="shared" si="2"/>
        <v>90</v>
      </c>
      <c r="I64" s="113">
        <v>0.4</v>
      </c>
      <c r="J64" s="123">
        <v>168</v>
      </c>
      <c r="K64" s="123">
        <v>52</v>
      </c>
      <c r="L64" s="139">
        <f t="shared" si="3"/>
        <v>314.49599999999998</v>
      </c>
      <c r="M64" s="72" t="s">
        <v>298</v>
      </c>
      <c r="N64" s="92">
        <v>13125</v>
      </c>
      <c r="O64"/>
      <c r="P64"/>
      <c r="Q64"/>
      <c r="R64"/>
      <c r="S64"/>
      <c r="T64"/>
      <c r="U64"/>
      <c r="V64"/>
      <c r="W64"/>
      <c r="X64"/>
    </row>
    <row r="65" spans="2:24" x14ac:dyDescent="0.2">
      <c r="B65" s="236" t="s">
        <v>297</v>
      </c>
      <c r="C65" s="236" t="s">
        <v>299</v>
      </c>
      <c r="D65" s="236" t="s">
        <v>229</v>
      </c>
      <c r="E65" s="112" t="s">
        <v>34</v>
      </c>
      <c r="F65" s="138">
        <v>4000</v>
      </c>
      <c r="G65" s="88">
        <v>1</v>
      </c>
      <c r="H65" s="138">
        <f t="shared" si="2"/>
        <v>4000</v>
      </c>
      <c r="I65" s="113">
        <v>1</v>
      </c>
      <c r="J65" s="123">
        <v>50</v>
      </c>
      <c r="K65" s="123">
        <v>52</v>
      </c>
      <c r="L65" s="139">
        <f t="shared" si="3"/>
        <v>10400</v>
      </c>
      <c r="M65" s="72" t="s">
        <v>152</v>
      </c>
      <c r="N65" s="92">
        <v>43673.991999999998</v>
      </c>
      <c r="O65"/>
      <c r="P65"/>
      <c r="Q65"/>
      <c r="R65"/>
      <c r="S65"/>
      <c r="T65"/>
      <c r="U65"/>
      <c r="V65"/>
      <c r="W65"/>
      <c r="X65"/>
    </row>
    <row r="66" spans="2:24" x14ac:dyDescent="0.2">
      <c r="B66" s="236" t="s">
        <v>297</v>
      </c>
      <c r="C66" s="236" t="s">
        <v>300</v>
      </c>
      <c r="D66" s="236" t="s">
        <v>229</v>
      </c>
      <c r="E66" s="112" t="s">
        <v>34</v>
      </c>
      <c r="F66" s="138">
        <v>4000</v>
      </c>
      <c r="G66" s="88">
        <v>1</v>
      </c>
      <c r="H66" s="138">
        <f t="shared" si="2"/>
        <v>4000</v>
      </c>
      <c r="I66" s="113">
        <v>1</v>
      </c>
      <c r="J66" s="123">
        <v>50</v>
      </c>
      <c r="K66" s="123">
        <v>52</v>
      </c>
      <c r="L66" s="139">
        <f t="shared" si="3"/>
        <v>10400</v>
      </c>
      <c r="M66"/>
      <c r="N66"/>
      <c r="O66"/>
      <c r="P66"/>
      <c r="Q66"/>
      <c r="R66"/>
      <c r="S66"/>
      <c r="T66"/>
      <c r="U66"/>
      <c r="V66"/>
      <c r="W66"/>
      <c r="X66"/>
    </row>
    <row r="67" spans="2:24" x14ac:dyDescent="0.2">
      <c r="B67" s="236" t="s">
        <v>297</v>
      </c>
      <c r="C67" s="236" t="s">
        <v>301</v>
      </c>
      <c r="D67" s="236" t="s">
        <v>229</v>
      </c>
      <c r="E67" s="112" t="s">
        <v>34</v>
      </c>
      <c r="F67" s="138">
        <v>3000</v>
      </c>
      <c r="G67" s="88">
        <v>1</v>
      </c>
      <c r="H67" s="138">
        <f t="shared" si="2"/>
        <v>3000</v>
      </c>
      <c r="I67" s="113">
        <v>1</v>
      </c>
      <c r="J67" s="123">
        <v>50</v>
      </c>
      <c r="K67" s="123">
        <v>50</v>
      </c>
      <c r="L67" s="139">
        <f t="shared" si="3"/>
        <v>7500</v>
      </c>
      <c r="M67"/>
      <c r="N67"/>
      <c r="O67"/>
    </row>
    <row r="68" spans="2:24" x14ac:dyDescent="0.2">
      <c r="B68" s="236" t="s">
        <v>298</v>
      </c>
      <c r="C68" s="236" t="s">
        <v>302</v>
      </c>
      <c r="D68" s="236" t="s">
        <v>229</v>
      </c>
      <c r="E68" s="112" t="s">
        <v>34</v>
      </c>
      <c r="F68" s="138">
        <v>1250</v>
      </c>
      <c r="G68" s="88">
        <v>1</v>
      </c>
      <c r="H68" s="138">
        <f t="shared" si="2"/>
        <v>1250</v>
      </c>
      <c r="I68" s="113">
        <v>0.5</v>
      </c>
      <c r="J68" s="123">
        <v>140</v>
      </c>
      <c r="K68" s="123">
        <v>50</v>
      </c>
      <c r="L68" s="139">
        <f t="shared" si="3"/>
        <v>4375</v>
      </c>
      <c r="M68"/>
      <c r="N68"/>
      <c r="O68"/>
    </row>
    <row r="69" spans="2:24" x14ac:dyDescent="0.2">
      <c r="B69" s="236" t="s">
        <v>298</v>
      </c>
      <c r="C69" s="236" t="s">
        <v>303</v>
      </c>
      <c r="D69" s="236" t="s">
        <v>229</v>
      </c>
      <c r="E69" s="112" t="s">
        <v>34</v>
      </c>
      <c r="F69" s="138">
        <v>1250</v>
      </c>
      <c r="G69" s="88">
        <v>1</v>
      </c>
      <c r="H69" s="138">
        <f t="shared" si="2"/>
        <v>1250</v>
      </c>
      <c r="I69" s="113">
        <v>0.5</v>
      </c>
      <c r="J69" s="123">
        <v>140</v>
      </c>
      <c r="K69" s="123">
        <v>50</v>
      </c>
      <c r="L69" s="139">
        <f t="shared" si="3"/>
        <v>4375</v>
      </c>
      <c r="M69"/>
      <c r="N69"/>
      <c r="O69"/>
    </row>
    <row r="70" spans="2:24" x14ac:dyDescent="0.2">
      <c r="B70" s="236" t="s">
        <v>298</v>
      </c>
      <c r="C70" s="236" t="s">
        <v>304</v>
      </c>
      <c r="D70" s="236" t="s">
        <v>229</v>
      </c>
      <c r="E70" s="112" t="s">
        <v>34</v>
      </c>
      <c r="F70" s="138">
        <v>1250</v>
      </c>
      <c r="G70" s="88">
        <v>1</v>
      </c>
      <c r="H70" s="138">
        <f t="shared" si="2"/>
        <v>1250</v>
      </c>
      <c r="I70" s="113">
        <v>0.5</v>
      </c>
      <c r="J70" s="123">
        <v>140</v>
      </c>
      <c r="K70" s="123">
        <v>50</v>
      </c>
      <c r="L70" s="139">
        <f t="shared" si="3"/>
        <v>4375</v>
      </c>
      <c r="M70"/>
      <c r="N70"/>
      <c r="O70"/>
    </row>
    <row r="71" spans="2:24" x14ac:dyDescent="0.2">
      <c r="M71"/>
      <c r="N71"/>
      <c r="O71"/>
    </row>
    <row r="72" spans="2:24" x14ac:dyDescent="0.2">
      <c r="M72"/>
      <c r="N72"/>
      <c r="O72"/>
    </row>
    <row r="73" spans="2:24" x14ac:dyDescent="0.2">
      <c r="B73" s="110" t="s">
        <v>41</v>
      </c>
      <c r="C73" s="110" t="s">
        <v>166</v>
      </c>
      <c r="D73" s="110" t="s">
        <v>43</v>
      </c>
      <c r="E73" s="110" t="s">
        <v>159</v>
      </c>
      <c r="F73" s="134" t="s">
        <v>219</v>
      </c>
      <c r="G73" s="110" t="s">
        <v>44</v>
      </c>
      <c r="H73" s="116" t="s">
        <v>45</v>
      </c>
      <c r="I73" s="129" t="s">
        <v>46</v>
      </c>
      <c r="J73" s="130" t="s">
        <v>47</v>
      </c>
      <c r="K73" s="130" t="s">
        <v>179</v>
      </c>
      <c r="L73" s="131" t="s">
        <v>235</v>
      </c>
      <c r="M73"/>
      <c r="N73"/>
      <c r="O73"/>
    </row>
    <row r="74" spans="2:24" x14ac:dyDescent="0.2">
      <c r="B74" s="112" t="s">
        <v>205</v>
      </c>
      <c r="C74" s="112" t="s">
        <v>214</v>
      </c>
      <c r="D74" s="112" t="s">
        <v>218</v>
      </c>
      <c r="E74" s="112" t="s">
        <v>39</v>
      </c>
      <c r="F74" s="140">
        <v>6</v>
      </c>
      <c r="G74" s="88">
        <v>1</v>
      </c>
      <c r="H74" s="140">
        <f>F74*G74</f>
        <v>6</v>
      </c>
      <c r="I74" s="113">
        <v>0.75</v>
      </c>
      <c r="J74" s="123">
        <v>168</v>
      </c>
      <c r="K74" s="123">
        <v>52</v>
      </c>
      <c r="L74" s="141">
        <f>H74*I74*J74*K74/1000</f>
        <v>39.311999999999998</v>
      </c>
      <c r="M74"/>
      <c r="N74"/>
      <c r="O74"/>
    </row>
    <row r="75" spans="2:24" x14ac:dyDescent="0.2">
      <c r="B75" s="112" t="s">
        <v>205</v>
      </c>
      <c r="C75" s="112" t="s">
        <v>215</v>
      </c>
      <c r="D75" s="112" t="s">
        <v>218</v>
      </c>
      <c r="E75" s="112" t="s">
        <v>39</v>
      </c>
      <c r="F75" s="140">
        <f>F74</f>
        <v>6</v>
      </c>
      <c r="G75" s="88">
        <v>1</v>
      </c>
      <c r="H75" s="140">
        <v>5</v>
      </c>
      <c r="I75" s="113">
        <v>0.75</v>
      </c>
      <c r="J75" s="123">
        <v>168</v>
      </c>
      <c r="K75" s="123">
        <v>52</v>
      </c>
      <c r="L75" s="141">
        <f t="shared" ref="L75:L77" si="4">H75*I75*J75*K75/1000</f>
        <v>32.76</v>
      </c>
      <c r="M75"/>
      <c r="N75"/>
      <c r="O75"/>
    </row>
    <row r="76" spans="2:24" x14ac:dyDescent="0.2">
      <c r="B76" s="112" t="s">
        <v>205</v>
      </c>
      <c r="C76" s="112" t="s">
        <v>216</v>
      </c>
      <c r="D76" s="112" t="s">
        <v>218</v>
      </c>
      <c r="E76" s="112" t="s">
        <v>39</v>
      </c>
      <c r="F76" s="140">
        <f>F75</f>
        <v>6</v>
      </c>
      <c r="G76" s="88">
        <v>1</v>
      </c>
      <c r="H76" s="140">
        <v>5</v>
      </c>
      <c r="I76" s="113">
        <v>0.75</v>
      </c>
      <c r="J76" s="123">
        <v>168</v>
      </c>
      <c r="K76" s="123">
        <v>52</v>
      </c>
      <c r="L76" s="141">
        <f t="shared" si="4"/>
        <v>32.76</v>
      </c>
      <c r="M76"/>
      <c r="N76"/>
      <c r="O76"/>
    </row>
    <row r="77" spans="2:24" x14ac:dyDescent="0.2">
      <c r="B77" s="112" t="s">
        <v>205</v>
      </c>
      <c r="C77" s="112" t="s">
        <v>217</v>
      </c>
      <c r="D77" s="112" t="s">
        <v>218</v>
      </c>
      <c r="E77" s="112" t="s">
        <v>39</v>
      </c>
      <c r="F77" s="140">
        <f>F76</f>
        <v>6</v>
      </c>
      <c r="G77" s="88">
        <v>1</v>
      </c>
      <c r="H77" s="140">
        <v>5</v>
      </c>
      <c r="I77" s="113">
        <v>0.75</v>
      </c>
      <c r="J77" s="123">
        <v>150</v>
      </c>
      <c r="K77" s="123">
        <v>52</v>
      </c>
      <c r="L77" s="141">
        <f t="shared" si="4"/>
        <v>29.25</v>
      </c>
      <c r="M77"/>
      <c r="N77"/>
      <c r="O77"/>
    </row>
    <row r="80" spans="2:24" x14ac:dyDescent="0.2">
      <c r="B80" s="110" t="s">
        <v>41</v>
      </c>
      <c r="C80" s="110" t="s">
        <v>166</v>
      </c>
      <c r="D80" s="110" t="s">
        <v>43</v>
      </c>
      <c r="E80" s="110" t="s">
        <v>230</v>
      </c>
      <c r="F80" s="134" t="s">
        <v>231</v>
      </c>
      <c r="G80" s="110" t="s">
        <v>44</v>
      </c>
      <c r="H80" s="116" t="s">
        <v>232</v>
      </c>
      <c r="I80" s="129" t="s">
        <v>46</v>
      </c>
      <c r="J80" s="130" t="s">
        <v>47</v>
      </c>
      <c r="K80" s="130" t="s">
        <v>179</v>
      </c>
      <c r="L80" s="131" t="s">
        <v>235</v>
      </c>
      <c r="M80" s="93" t="s">
        <v>149</v>
      </c>
      <c r="N80" t="s">
        <v>238</v>
      </c>
      <c r="O80"/>
      <c r="P80"/>
      <c r="Q80"/>
      <c r="R80"/>
      <c r="S80"/>
      <c r="T80"/>
      <c r="U80"/>
      <c r="V80"/>
      <c r="W80"/>
      <c r="X80"/>
    </row>
    <row r="81" spans="2:24" x14ac:dyDescent="0.2">
      <c r="B81" s="236" t="s">
        <v>306</v>
      </c>
      <c r="C81" s="112" t="s">
        <v>203</v>
      </c>
      <c r="D81" s="112" t="s">
        <v>229</v>
      </c>
      <c r="E81" s="112" t="s">
        <v>64</v>
      </c>
      <c r="F81" s="140">
        <v>2500</v>
      </c>
      <c r="G81" s="88">
        <v>2</v>
      </c>
      <c r="H81" s="140">
        <f t="shared" ref="H81:H86" si="5">F81*G81</f>
        <v>5000</v>
      </c>
      <c r="I81" s="113">
        <v>0.5</v>
      </c>
      <c r="J81" s="123">
        <v>168</v>
      </c>
      <c r="K81" s="123">
        <v>52</v>
      </c>
      <c r="L81" s="141">
        <f t="shared" ref="L81:L90" si="6">H81*I81*J81*K81/1000</f>
        <v>21840</v>
      </c>
      <c r="M81" s="72" t="s">
        <v>306</v>
      </c>
      <c r="N81" s="92">
        <v>106231.44</v>
      </c>
      <c r="O81"/>
      <c r="P81"/>
      <c r="Q81"/>
      <c r="R81"/>
      <c r="S81"/>
      <c r="T81"/>
      <c r="U81"/>
      <c r="V81"/>
      <c r="W81"/>
      <c r="X81"/>
    </row>
    <row r="82" spans="2:24" x14ac:dyDescent="0.2">
      <c r="B82" s="236" t="s">
        <v>306</v>
      </c>
      <c r="C82" s="112" t="s">
        <v>203</v>
      </c>
      <c r="D82" s="112" t="s">
        <v>229</v>
      </c>
      <c r="E82" s="112" t="s">
        <v>64</v>
      </c>
      <c r="F82" s="140">
        <v>2000</v>
      </c>
      <c r="G82" s="88">
        <v>1</v>
      </c>
      <c r="H82" s="140">
        <f t="shared" si="5"/>
        <v>2000</v>
      </c>
      <c r="I82" s="113">
        <v>0.8</v>
      </c>
      <c r="J82" s="123">
        <v>120</v>
      </c>
      <c r="K82" s="123">
        <v>50</v>
      </c>
      <c r="L82" s="141">
        <f t="shared" si="6"/>
        <v>9600</v>
      </c>
      <c r="M82" s="72" t="s">
        <v>152</v>
      </c>
      <c r="N82" s="92">
        <v>106231.44</v>
      </c>
      <c r="O82"/>
      <c r="P82"/>
      <c r="Q82"/>
      <c r="R82"/>
      <c r="S82"/>
      <c r="T82"/>
      <c r="U82"/>
      <c r="V82"/>
      <c r="W82"/>
      <c r="X82"/>
    </row>
    <row r="83" spans="2:24" x14ac:dyDescent="0.2">
      <c r="B83" s="236" t="s">
        <v>306</v>
      </c>
      <c r="C83" s="112" t="s">
        <v>203</v>
      </c>
      <c r="D83" s="112" t="s">
        <v>229</v>
      </c>
      <c r="E83" s="112" t="s">
        <v>64</v>
      </c>
      <c r="F83" s="140">
        <v>2500</v>
      </c>
      <c r="G83" s="88">
        <v>1</v>
      </c>
      <c r="H83" s="140">
        <f t="shared" si="5"/>
        <v>2500</v>
      </c>
      <c r="I83" s="113">
        <v>0.8</v>
      </c>
      <c r="J83" s="123">
        <v>120</v>
      </c>
      <c r="K83" s="123">
        <v>50</v>
      </c>
      <c r="L83" s="141">
        <f t="shared" si="6"/>
        <v>12000</v>
      </c>
      <c r="M83"/>
      <c r="N83"/>
      <c r="O83"/>
      <c r="P83"/>
      <c r="Q83"/>
      <c r="R83"/>
      <c r="S83"/>
      <c r="T83"/>
      <c r="U83"/>
      <c r="V83"/>
      <c r="W83"/>
      <c r="X83"/>
    </row>
    <row r="84" spans="2:24" x14ac:dyDescent="0.2">
      <c r="B84" s="236" t="s">
        <v>306</v>
      </c>
      <c r="C84" s="112" t="s">
        <v>203</v>
      </c>
      <c r="D84" s="112" t="s">
        <v>229</v>
      </c>
      <c r="E84" s="112" t="s">
        <v>64</v>
      </c>
      <c r="F84" s="140">
        <v>70</v>
      </c>
      <c r="G84" s="88">
        <v>25</v>
      </c>
      <c r="H84" s="140">
        <f t="shared" si="5"/>
        <v>1750</v>
      </c>
      <c r="I84" s="113">
        <v>0.5</v>
      </c>
      <c r="J84" s="124">
        <v>168</v>
      </c>
      <c r="K84" s="124">
        <v>52</v>
      </c>
      <c r="L84" s="141">
        <f t="shared" si="6"/>
        <v>7644</v>
      </c>
      <c r="M84"/>
      <c r="N84"/>
      <c r="O84"/>
      <c r="P84"/>
      <c r="Q84"/>
      <c r="R84"/>
      <c r="S84"/>
      <c r="T84"/>
      <c r="U84"/>
      <c r="V84"/>
      <c r="W84"/>
      <c r="X84"/>
    </row>
    <row r="85" spans="2:24" x14ac:dyDescent="0.2">
      <c r="B85" s="236" t="s">
        <v>306</v>
      </c>
      <c r="C85" s="112" t="s">
        <v>203</v>
      </c>
      <c r="D85" s="112" t="s">
        <v>229</v>
      </c>
      <c r="E85" s="112" t="s">
        <v>64</v>
      </c>
      <c r="F85" s="140">
        <v>250</v>
      </c>
      <c r="G85" s="88">
        <v>2</v>
      </c>
      <c r="H85" s="140">
        <f t="shared" si="5"/>
        <v>500</v>
      </c>
      <c r="I85" s="113">
        <v>0.75</v>
      </c>
      <c r="J85" s="124">
        <v>168</v>
      </c>
      <c r="K85" s="124">
        <v>52</v>
      </c>
      <c r="L85" s="141">
        <f t="shared" si="6"/>
        <v>3276</v>
      </c>
      <c r="M85"/>
      <c r="N85"/>
      <c r="O85"/>
      <c r="P85"/>
      <c r="Q85"/>
      <c r="R85"/>
      <c r="S85"/>
      <c r="T85"/>
      <c r="U85"/>
      <c r="V85"/>
      <c r="W85"/>
      <c r="X85"/>
    </row>
    <row r="86" spans="2:24" x14ac:dyDescent="0.2">
      <c r="B86" s="236" t="s">
        <v>306</v>
      </c>
      <c r="C86" s="112" t="s">
        <v>203</v>
      </c>
      <c r="D86" s="112" t="s">
        <v>229</v>
      </c>
      <c r="E86" s="112" t="s">
        <v>64</v>
      </c>
      <c r="F86" s="140">
        <v>2800</v>
      </c>
      <c r="G86" s="88">
        <v>1</v>
      </c>
      <c r="H86" s="140">
        <f t="shared" si="5"/>
        <v>2800</v>
      </c>
      <c r="I86" s="113">
        <v>0.8</v>
      </c>
      <c r="J86" s="124">
        <v>168</v>
      </c>
      <c r="K86" s="124">
        <v>52</v>
      </c>
      <c r="L86" s="141">
        <f t="shared" si="6"/>
        <v>19568.64</v>
      </c>
      <c r="M86"/>
      <c r="N86"/>
      <c r="O86"/>
      <c r="P86"/>
      <c r="Q86"/>
      <c r="R86"/>
      <c r="S86"/>
      <c r="T86"/>
      <c r="U86"/>
      <c r="V86"/>
      <c r="W86"/>
      <c r="X86"/>
    </row>
    <row r="87" spans="2:24" x14ac:dyDescent="0.2">
      <c r="B87" s="236" t="s">
        <v>306</v>
      </c>
      <c r="C87" s="112" t="s">
        <v>203</v>
      </c>
      <c r="D87" s="112" t="s">
        <v>229</v>
      </c>
      <c r="E87" s="112" t="s">
        <v>64</v>
      </c>
      <c r="F87" s="140">
        <v>4000</v>
      </c>
      <c r="G87" s="88">
        <v>1</v>
      </c>
      <c r="H87" s="140">
        <f>F87*G87</f>
        <v>4000</v>
      </c>
      <c r="I87" s="113">
        <v>0.7</v>
      </c>
      <c r="J87" s="123">
        <v>168</v>
      </c>
      <c r="K87" s="123">
        <v>52</v>
      </c>
      <c r="L87" s="141">
        <f t="shared" si="6"/>
        <v>24460.799999999999</v>
      </c>
      <c r="M87"/>
      <c r="N87"/>
      <c r="O87"/>
      <c r="P87"/>
      <c r="Q87"/>
      <c r="R87"/>
      <c r="S87"/>
      <c r="T87"/>
      <c r="U87"/>
      <c r="V87"/>
      <c r="W87"/>
      <c r="X87"/>
    </row>
    <row r="88" spans="2:24" x14ac:dyDescent="0.2">
      <c r="B88" s="236" t="s">
        <v>306</v>
      </c>
      <c r="C88" s="112" t="s">
        <v>203</v>
      </c>
      <c r="D88" s="112" t="s">
        <v>229</v>
      </c>
      <c r="E88" s="112" t="s">
        <v>64</v>
      </c>
      <c r="F88" s="140">
        <v>2000</v>
      </c>
      <c r="G88" s="88">
        <v>1</v>
      </c>
      <c r="H88" s="140">
        <f t="shared" ref="H88:H90" si="7">F88*G88</f>
        <v>2000</v>
      </c>
      <c r="I88" s="113">
        <v>0.5</v>
      </c>
      <c r="J88" s="123">
        <v>120</v>
      </c>
      <c r="K88" s="123">
        <v>50</v>
      </c>
      <c r="L88" s="141">
        <f t="shared" si="6"/>
        <v>6000</v>
      </c>
      <c r="M88"/>
      <c r="N88"/>
      <c r="O88"/>
      <c r="P88"/>
      <c r="Q88"/>
      <c r="R88"/>
      <c r="S88"/>
      <c r="T88"/>
      <c r="U88"/>
      <c r="V88"/>
      <c r="W88"/>
      <c r="X88"/>
    </row>
    <row r="89" spans="2:24" x14ac:dyDescent="0.2">
      <c r="B89" s="236" t="s">
        <v>306</v>
      </c>
      <c r="C89" s="112" t="s">
        <v>203</v>
      </c>
      <c r="D89" s="112" t="s">
        <v>229</v>
      </c>
      <c r="E89" s="112" t="s">
        <v>64</v>
      </c>
      <c r="F89" s="140">
        <v>500</v>
      </c>
      <c r="G89" s="88">
        <v>1</v>
      </c>
      <c r="H89" s="140">
        <f t="shared" si="7"/>
        <v>500</v>
      </c>
      <c r="I89" s="113">
        <v>0.25</v>
      </c>
      <c r="J89" s="123">
        <v>168</v>
      </c>
      <c r="K89" s="123">
        <v>52</v>
      </c>
      <c r="L89" s="141">
        <f t="shared" si="6"/>
        <v>1092</v>
      </c>
      <c r="M89"/>
      <c r="N89"/>
      <c r="O89"/>
      <c r="P89"/>
      <c r="Q89"/>
      <c r="R89"/>
      <c r="S89"/>
      <c r="T89"/>
      <c r="U89"/>
      <c r="V89"/>
      <c r="W89"/>
      <c r="X89"/>
    </row>
    <row r="90" spans="2:24" x14ac:dyDescent="0.2">
      <c r="B90" s="236" t="s">
        <v>306</v>
      </c>
      <c r="C90" s="112" t="s">
        <v>203</v>
      </c>
      <c r="D90" s="112" t="s">
        <v>229</v>
      </c>
      <c r="E90" s="112" t="s">
        <v>64</v>
      </c>
      <c r="F90" s="140">
        <v>500</v>
      </c>
      <c r="G90" s="88">
        <v>1</v>
      </c>
      <c r="H90" s="140">
        <f t="shared" si="7"/>
        <v>500</v>
      </c>
      <c r="I90" s="113">
        <v>0.25</v>
      </c>
      <c r="J90" s="123">
        <v>120</v>
      </c>
      <c r="K90" s="123">
        <v>50</v>
      </c>
      <c r="L90" s="141">
        <f t="shared" si="6"/>
        <v>750</v>
      </c>
      <c r="M90"/>
      <c r="N90"/>
      <c r="O90"/>
      <c r="P90"/>
      <c r="Q90"/>
      <c r="R90"/>
      <c r="S90"/>
      <c r="T90"/>
      <c r="U90"/>
      <c r="V90"/>
      <c r="W90"/>
      <c r="X90"/>
    </row>
    <row r="91" spans="2:24" x14ac:dyDescent="0.2">
      <c r="M91"/>
      <c r="N91"/>
      <c r="O91"/>
    </row>
    <row r="92" spans="2:24" x14ac:dyDescent="0.2">
      <c r="M92"/>
      <c r="N92"/>
      <c r="O92"/>
    </row>
    <row r="93" spans="2:24" x14ac:dyDescent="0.2">
      <c r="M93"/>
      <c r="N93"/>
      <c r="O93"/>
    </row>
    <row r="94" spans="2:24" x14ac:dyDescent="0.2">
      <c r="M94"/>
      <c r="N94"/>
      <c r="O94"/>
    </row>
    <row r="95" spans="2:24" x14ac:dyDescent="0.2">
      <c r="M95"/>
      <c r="N95"/>
      <c r="O95"/>
    </row>
    <row r="96" spans="2:24" x14ac:dyDescent="0.2">
      <c r="M96"/>
      <c r="N96"/>
      <c r="O96"/>
    </row>
    <row r="97" spans="13:15" x14ac:dyDescent="0.2">
      <c r="M97"/>
      <c r="N97"/>
      <c r="O97"/>
    </row>
  </sheetData>
  <phoneticPr fontId="2" type="noConversion"/>
  <pageMargins left="0.7" right="0.7" top="0.75" bottom="0.75" header="0.3" footer="0.3"/>
  <pageSetup paperSize="9" orientation="landscape" r:id="rId4"/>
  <headerFooter alignWithMargins="0">
    <oddFooter xml:space="preserve">&amp;L&amp;"Times New Roman,Regular"&amp;9In the
business of
climate change&amp;C&amp;8&amp;A&amp;R&amp;7© Energetics Pty Ltd 2010         &amp;8Page &amp;P  </oddFooter>
  </headerFooter>
  <legacy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F6"/>
  <sheetViews>
    <sheetView showGridLines="0" workbookViewId="0">
      <selection activeCell="J21" sqref="J21"/>
    </sheetView>
  </sheetViews>
  <sheetFormatPr defaultRowHeight="12.75" x14ac:dyDescent="0.2"/>
  <cols>
    <col min="1" max="1" width="9.140625" style="21"/>
    <col min="2" max="16384" width="9.140625" style="1"/>
  </cols>
  <sheetData>
    <row r="1" spans="1:6" s="21" customFormat="1" x14ac:dyDescent="0.2">
      <c r="B1" s="84"/>
      <c r="C1" s="84"/>
      <c r="D1" s="84"/>
      <c r="E1" s="84"/>
      <c r="F1" s="84"/>
    </row>
    <row r="2" spans="1:6" s="21" customFormat="1" ht="18" x14ac:dyDescent="0.25">
      <c r="B2" s="241" t="s">
        <v>91</v>
      </c>
      <c r="C2" s="84"/>
      <c r="D2" s="84"/>
      <c r="E2" s="84"/>
      <c r="F2" s="84"/>
    </row>
    <row r="3" spans="1:6" s="21" customFormat="1" x14ac:dyDescent="0.2">
      <c r="B3" s="84"/>
      <c r="C3" s="84"/>
      <c r="D3" s="84"/>
      <c r="E3" s="84"/>
      <c r="F3" s="84"/>
    </row>
    <row r="4" spans="1:6" s="21" customFormat="1" x14ac:dyDescent="0.2">
      <c r="B4" s="84"/>
      <c r="C4" s="84"/>
      <c r="D4" s="84"/>
      <c r="E4" s="84"/>
      <c r="F4" s="84"/>
    </row>
    <row r="5" spans="1:6" x14ac:dyDescent="0.2">
      <c r="B5" s="86" t="s">
        <v>92</v>
      </c>
    </row>
    <row r="6" spans="1:6" x14ac:dyDescent="0.2">
      <c r="A6" s="85"/>
    </row>
  </sheetData>
  <pageMargins left="0.74803149606299213" right="0.74803149606299213" top="0.98425196850393704" bottom="0.98425196850393704" header="0.39370078740157483" footer="0.39370078740157483"/>
  <pageSetup paperSize="9" orientation="portrait" r:id="rId1"/>
  <headerFooter alignWithMargins="0">
    <oddFooter xml:space="preserve">&amp;L&amp;"Times New Roman,Regular"&amp;9In the
business of
climate change&amp;C&amp;8&amp;A&amp;R&amp;7© Energetics Pty Ltd 2010         &amp;8Page &amp;P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499984740745262"/>
  </sheetPr>
  <dimension ref="A1:F6"/>
  <sheetViews>
    <sheetView showGridLines="0" workbookViewId="0">
      <selection activeCell="K25" sqref="K25"/>
    </sheetView>
  </sheetViews>
  <sheetFormatPr defaultRowHeight="12.75" x14ac:dyDescent="0.2"/>
  <cols>
    <col min="1" max="1" width="9.140625" style="21"/>
    <col min="2" max="16384" width="9.140625" style="1"/>
  </cols>
  <sheetData>
    <row r="1" spans="1:6" s="21" customFormat="1" x14ac:dyDescent="0.2">
      <c r="B1" s="84"/>
      <c r="C1" s="84"/>
      <c r="D1" s="84"/>
      <c r="E1" s="84"/>
      <c r="F1" s="84"/>
    </row>
    <row r="2" spans="1:6" s="21" customFormat="1" ht="18" x14ac:dyDescent="0.25">
      <c r="B2" s="241" t="s">
        <v>48</v>
      </c>
      <c r="C2" s="84"/>
      <c r="D2" s="84"/>
      <c r="E2" s="84"/>
      <c r="F2" s="84"/>
    </row>
    <row r="3" spans="1:6" s="21" customFormat="1" x14ac:dyDescent="0.2">
      <c r="B3" s="84"/>
      <c r="C3" s="84"/>
      <c r="D3" s="84"/>
      <c r="E3" s="84"/>
      <c r="F3" s="84"/>
    </row>
    <row r="4" spans="1:6" s="21" customFormat="1" x14ac:dyDescent="0.2">
      <c r="B4" s="84"/>
      <c r="C4" s="84"/>
      <c r="D4" s="84"/>
      <c r="E4" s="84"/>
      <c r="F4" s="84"/>
    </row>
    <row r="5" spans="1:6" x14ac:dyDescent="0.2">
      <c r="B5" s="86" t="s">
        <v>90</v>
      </c>
    </row>
    <row r="6" spans="1:6" x14ac:dyDescent="0.2">
      <c r="A6" s="85"/>
    </row>
  </sheetData>
  <phoneticPr fontId="2" type="noConversion"/>
  <pageMargins left="0.74803149606299213" right="0.74803149606299213" top="0.98425196850393704" bottom="0.98425196850393704" header="0.39370078740157483" footer="0.39370078740157483"/>
  <pageSetup paperSize="9" orientation="portrait" r:id="rId1"/>
  <headerFooter alignWithMargins="0">
    <oddFooter xml:space="preserve">&amp;L&amp;"Times New Roman,Regular"&amp;9In the
business of
climate change&amp;C&amp;8&amp;A&amp;R&amp;7© Energetics Pty Ltd 2010         &amp;8Page &amp;P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
  <sheetViews>
    <sheetView tabSelected="1" zoomScaleNormal="100" workbookViewId="0"/>
  </sheetViews>
  <sheetFormatPr defaultRowHeight="12.75" x14ac:dyDescent="0.2"/>
  <cols>
    <col min="1" max="16384" width="9.140625" style="242"/>
  </cols>
  <sheetData/>
  <pageMargins left="0.70866141732283472" right="0.70866141732283472" top="0.74803149606299213" bottom="0.74803149606299213" header="0.31496062992125984" footer="0.31496062992125984"/>
  <pageSetup paperSize="9" orientation="portrait" r:id="rId1"/>
  <headerFooter>
    <oddHeader>&amp;R&amp;G</oddHeader>
    <oddFooter xml:space="preserve">&amp;L&amp;G&amp;C&amp;"Arial,Regular"&amp;8&amp;A&amp;R&amp;"Arial,Regular"&amp;7© Energetics Pty Ltd 2010&amp;8         Page &amp;P  </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249977111117893"/>
  </sheetPr>
  <dimension ref="A1:L33"/>
  <sheetViews>
    <sheetView showGridLines="0" zoomScale="80" zoomScaleNormal="80" workbookViewId="0">
      <pane ySplit="5" topLeftCell="A6" activePane="bottomLeft" state="frozen"/>
      <selection activeCell="B30" sqref="B30"/>
      <selection pane="bottomLeft" activeCell="C31" sqref="C31"/>
    </sheetView>
  </sheetViews>
  <sheetFormatPr defaultRowHeight="12.75" x14ac:dyDescent="0.2"/>
  <cols>
    <col min="1" max="1" width="9.140625" style="19"/>
    <col min="2" max="2" width="19.140625" bestFit="1" customWidth="1"/>
    <col min="3" max="5" width="14.7109375" style="12" customWidth="1"/>
    <col min="6" max="6" width="14.7109375" style="81" customWidth="1"/>
    <col min="7" max="7" width="5" customWidth="1"/>
    <col min="8" max="10" width="11.5703125" bestFit="1" customWidth="1"/>
    <col min="11" max="11" width="14" customWidth="1"/>
  </cols>
  <sheetData>
    <row r="1" spans="2:12" s="19" customFormat="1" x14ac:dyDescent="0.2">
      <c r="C1" s="20"/>
      <c r="D1" s="20"/>
      <c r="E1" s="20"/>
      <c r="F1" s="79"/>
    </row>
    <row r="2" spans="2:12" s="19" customFormat="1" ht="18" x14ac:dyDescent="0.25">
      <c r="B2" s="237" t="s">
        <v>3</v>
      </c>
      <c r="C2" s="20"/>
      <c r="D2" s="20"/>
      <c r="E2" s="20"/>
      <c r="F2" s="79"/>
    </row>
    <row r="3" spans="2:12" s="19" customFormat="1" x14ac:dyDescent="0.2">
      <c r="C3" s="20"/>
      <c r="D3" s="20"/>
      <c r="E3" s="20"/>
      <c r="F3" s="79"/>
    </row>
    <row r="4" spans="2:12" s="19" customFormat="1" x14ac:dyDescent="0.2">
      <c r="C4" s="20"/>
      <c r="D4" s="20"/>
      <c r="E4" s="20"/>
      <c r="F4" s="79"/>
    </row>
    <row r="5" spans="2:12" ht="25.5" x14ac:dyDescent="0.2">
      <c r="C5" s="78" t="s">
        <v>36</v>
      </c>
      <c r="D5" s="78" t="s">
        <v>37</v>
      </c>
      <c r="E5" s="78" t="s">
        <v>38</v>
      </c>
      <c r="F5" s="80" t="s">
        <v>35</v>
      </c>
      <c r="H5" s="78" t="s">
        <v>51</v>
      </c>
      <c r="I5" s="78" t="s">
        <v>52</v>
      </c>
      <c r="J5" s="78" t="s">
        <v>53</v>
      </c>
      <c r="K5" s="78" t="s">
        <v>54</v>
      </c>
    </row>
    <row r="6" spans="2:12" x14ac:dyDescent="0.2">
      <c r="B6" s="169">
        <v>40360</v>
      </c>
      <c r="C6" s="170">
        <v>1242000</v>
      </c>
      <c r="D6" s="171">
        <f t="shared" ref="D6:D26" si="0">C6/1000</f>
        <v>1242</v>
      </c>
      <c r="E6" s="171">
        <f t="shared" ref="E6:E26" si="1">D6*3.6</f>
        <v>4471.2</v>
      </c>
      <c r="F6" s="172">
        <f>C6*0.1</f>
        <v>124200</v>
      </c>
      <c r="G6" s="168"/>
      <c r="H6" s="173">
        <v>260820</v>
      </c>
      <c r="I6" s="173">
        <v>471960</v>
      </c>
      <c r="J6" s="173">
        <v>509220</v>
      </c>
      <c r="K6" s="174">
        <v>3104.6579999999999</v>
      </c>
      <c r="L6" s="151"/>
    </row>
    <row r="7" spans="2:12" x14ac:dyDescent="0.2">
      <c r="B7" s="169">
        <v>40391</v>
      </c>
      <c r="C7" s="170">
        <v>1278000</v>
      </c>
      <c r="D7" s="171">
        <f t="shared" si="0"/>
        <v>1278</v>
      </c>
      <c r="E7" s="171">
        <f t="shared" si="1"/>
        <v>4600.8</v>
      </c>
      <c r="F7" s="172">
        <f t="shared" ref="F7:F17" si="2">C7*0.1</f>
        <v>127800</v>
      </c>
      <c r="G7" s="168"/>
      <c r="H7" s="173">
        <v>255600</v>
      </c>
      <c r="I7" s="173">
        <v>472860</v>
      </c>
      <c r="J7" s="173">
        <v>549540.00000000012</v>
      </c>
      <c r="K7" s="174">
        <v>3375</v>
      </c>
      <c r="L7" s="151"/>
    </row>
    <row r="8" spans="2:12" x14ac:dyDescent="0.2">
      <c r="B8" s="169">
        <v>40422</v>
      </c>
      <c r="C8" s="170">
        <v>1224000</v>
      </c>
      <c r="D8" s="171">
        <f t="shared" si="0"/>
        <v>1224</v>
      </c>
      <c r="E8" s="171">
        <f t="shared" si="1"/>
        <v>4406.4000000000005</v>
      </c>
      <c r="F8" s="172">
        <f t="shared" si="2"/>
        <v>122400</v>
      </c>
      <c r="G8" s="168"/>
      <c r="H8" s="173">
        <v>269280</v>
      </c>
      <c r="I8" s="173">
        <v>465120</v>
      </c>
      <c r="J8" s="173">
        <v>489600</v>
      </c>
      <c r="K8" s="174">
        <v>3330</v>
      </c>
      <c r="L8" s="151"/>
    </row>
    <row r="9" spans="2:12" x14ac:dyDescent="0.2">
      <c r="B9" s="169">
        <v>40452</v>
      </c>
      <c r="C9" s="170">
        <v>1206000</v>
      </c>
      <c r="D9" s="171">
        <f t="shared" si="0"/>
        <v>1206</v>
      </c>
      <c r="E9" s="171">
        <f t="shared" si="1"/>
        <v>4341.6000000000004</v>
      </c>
      <c r="F9" s="172">
        <f t="shared" si="2"/>
        <v>120600</v>
      </c>
      <c r="G9" s="168"/>
      <c r="H9" s="173">
        <v>217080</v>
      </c>
      <c r="I9" s="173">
        <v>470340</v>
      </c>
      <c r="J9" s="173">
        <v>518580.00000000012</v>
      </c>
      <c r="K9" s="174">
        <v>3375</v>
      </c>
      <c r="L9" s="151"/>
    </row>
    <row r="10" spans="2:12" x14ac:dyDescent="0.2">
      <c r="B10" s="169">
        <v>40483</v>
      </c>
      <c r="C10" s="170">
        <v>1188000</v>
      </c>
      <c r="D10" s="171">
        <f t="shared" si="0"/>
        <v>1188</v>
      </c>
      <c r="E10" s="171">
        <f t="shared" si="1"/>
        <v>4276.8</v>
      </c>
      <c r="F10" s="172">
        <f t="shared" si="2"/>
        <v>118800</v>
      </c>
      <c r="G10" s="168"/>
      <c r="H10" s="173">
        <v>225720</v>
      </c>
      <c r="I10" s="173">
        <v>427680</v>
      </c>
      <c r="J10" s="173">
        <v>534600.00000000012</v>
      </c>
      <c r="K10" s="174">
        <v>3150</v>
      </c>
      <c r="L10" s="151"/>
    </row>
    <row r="11" spans="2:12" x14ac:dyDescent="0.2">
      <c r="B11" s="169">
        <v>40513</v>
      </c>
      <c r="C11" s="170">
        <v>990000</v>
      </c>
      <c r="D11" s="171">
        <f t="shared" si="0"/>
        <v>990</v>
      </c>
      <c r="E11" s="171">
        <f t="shared" si="1"/>
        <v>3564</v>
      </c>
      <c r="F11" s="172">
        <f t="shared" si="2"/>
        <v>99000</v>
      </c>
      <c r="G11" s="168"/>
      <c r="H11" s="173">
        <v>227700</v>
      </c>
      <c r="I11" s="173">
        <v>376200</v>
      </c>
      <c r="J11" s="173">
        <v>386100</v>
      </c>
      <c r="K11" s="174">
        <v>2970</v>
      </c>
      <c r="L11" s="151"/>
    </row>
    <row r="12" spans="2:12" x14ac:dyDescent="0.2">
      <c r="B12" s="169">
        <v>40544</v>
      </c>
      <c r="C12" s="170">
        <v>783000</v>
      </c>
      <c r="D12" s="171">
        <f t="shared" si="0"/>
        <v>783</v>
      </c>
      <c r="E12" s="171">
        <f t="shared" si="1"/>
        <v>2818.8</v>
      </c>
      <c r="F12" s="172">
        <f t="shared" si="2"/>
        <v>78300</v>
      </c>
      <c r="G12" s="168"/>
      <c r="H12" s="173">
        <v>180090</v>
      </c>
      <c r="I12" s="173">
        <v>305370</v>
      </c>
      <c r="J12" s="173">
        <v>297540</v>
      </c>
      <c r="K12" s="174">
        <v>3015</v>
      </c>
      <c r="L12" s="151"/>
    </row>
    <row r="13" spans="2:12" x14ac:dyDescent="0.2">
      <c r="B13" s="169">
        <v>40575</v>
      </c>
      <c r="C13" s="170">
        <v>846000</v>
      </c>
      <c r="D13" s="171">
        <f t="shared" si="0"/>
        <v>846</v>
      </c>
      <c r="E13" s="171">
        <f t="shared" si="1"/>
        <v>3045.6</v>
      </c>
      <c r="F13" s="172">
        <f t="shared" si="2"/>
        <v>84600</v>
      </c>
      <c r="G13" s="168"/>
      <c r="H13" s="173">
        <v>177660</v>
      </c>
      <c r="I13" s="173">
        <v>313020</v>
      </c>
      <c r="J13" s="173">
        <v>355320.00000000006</v>
      </c>
      <c r="K13" s="174">
        <v>3105</v>
      </c>
      <c r="L13" s="151"/>
    </row>
    <row r="14" spans="2:12" x14ac:dyDescent="0.2">
      <c r="B14" s="169">
        <v>40603</v>
      </c>
      <c r="C14" s="170">
        <v>1260000</v>
      </c>
      <c r="D14" s="171">
        <f t="shared" si="0"/>
        <v>1260</v>
      </c>
      <c r="E14" s="171">
        <f t="shared" si="1"/>
        <v>4536</v>
      </c>
      <c r="F14" s="172">
        <f t="shared" si="2"/>
        <v>126000</v>
      </c>
      <c r="G14" s="168"/>
      <c r="H14" s="173">
        <v>252000</v>
      </c>
      <c r="I14" s="173">
        <v>440999.99999999994</v>
      </c>
      <c r="J14" s="173">
        <v>567000.00000000012</v>
      </c>
      <c r="K14" s="174">
        <v>3060</v>
      </c>
      <c r="L14" s="151"/>
    </row>
    <row r="15" spans="2:12" x14ac:dyDescent="0.2">
      <c r="B15" s="169">
        <v>40634</v>
      </c>
      <c r="C15" s="170">
        <v>1215000</v>
      </c>
      <c r="D15" s="171">
        <f t="shared" si="0"/>
        <v>1215</v>
      </c>
      <c r="E15" s="171">
        <f t="shared" si="1"/>
        <v>4374</v>
      </c>
      <c r="F15" s="172">
        <f t="shared" si="2"/>
        <v>121500</v>
      </c>
      <c r="G15" s="168"/>
      <c r="H15" s="173">
        <v>230850</v>
      </c>
      <c r="I15" s="173">
        <v>449550</v>
      </c>
      <c r="J15" s="173">
        <v>534600.00000000012</v>
      </c>
      <c r="K15" s="174">
        <v>3105</v>
      </c>
      <c r="L15" s="151"/>
    </row>
    <row r="16" spans="2:12" x14ac:dyDescent="0.2">
      <c r="B16" s="169">
        <v>40664</v>
      </c>
      <c r="C16" s="170">
        <v>1260000</v>
      </c>
      <c r="D16" s="171">
        <f t="shared" si="0"/>
        <v>1260</v>
      </c>
      <c r="E16" s="171">
        <f t="shared" si="1"/>
        <v>4536</v>
      </c>
      <c r="F16" s="172">
        <f t="shared" si="2"/>
        <v>126000</v>
      </c>
      <c r="G16" s="168"/>
      <c r="H16" s="173">
        <v>239400</v>
      </c>
      <c r="I16" s="173">
        <v>478800</v>
      </c>
      <c r="J16" s="173">
        <v>541800.00000000012</v>
      </c>
      <c r="K16" s="174">
        <v>3015</v>
      </c>
      <c r="L16" s="151"/>
    </row>
    <row r="17" spans="2:12" x14ac:dyDescent="0.2">
      <c r="B17" s="169">
        <v>40695</v>
      </c>
      <c r="C17" s="170">
        <v>1242000</v>
      </c>
      <c r="D17" s="171">
        <f t="shared" si="0"/>
        <v>1242</v>
      </c>
      <c r="E17" s="171">
        <f t="shared" si="1"/>
        <v>4471.2</v>
      </c>
      <c r="F17" s="172">
        <f t="shared" si="2"/>
        <v>124200</v>
      </c>
      <c r="G17" s="168"/>
      <c r="H17" s="173">
        <v>223560</v>
      </c>
      <c r="I17" s="173">
        <v>496800</v>
      </c>
      <c r="J17" s="173">
        <v>521640</v>
      </c>
      <c r="K17" s="174">
        <v>3150</v>
      </c>
      <c r="L17" s="151"/>
    </row>
    <row r="18" spans="2:12" x14ac:dyDescent="0.2">
      <c r="B18" s="169">
        <v>40725</v>
      </c>
      <c r="C18" s="170">
        <v>1260000</v>
      </c>
      <c r="D18" s="171">
        <f t="shared" si="0"/>
        <v>1260</v>
      </c>
      <c r="E18" s="171">
        <f t="shared" si="1"/>
        <v>4536</v>
      </c>
      <c r="F18" s="172">
        <f>C18*0.11</f>
        <v>138600</v>
      </c>
      <c r="G18" s="168"/>
      <c r="H18" s="173">
        <v>264600</v>
      </c>
      <c r="I18" s="173">
        <v>478800</v>
      </c>
      <c r="J18" s="173">
        <v>516600</v>
      </c>
      <c r="K18" s="174">
        <v>3150</v>
      </c>
      <c r="L18" s="151"/>
    </row>
    <row r="19" spans="2:12" x14ac:dyDescent="0.2">
      <c r="B19" s="169">
        <v>40756</v>
      </c>
      <c r="C19" s="170">
        <v>1278000</v>
      </c>
      <c r="D19" s="171">
        <f t="shared" si="0"/>
        <v>1278</v>
      </c>
      <c r="E19" s="171">
        <f t="shared" si="1"/>
        <v>4600.8</v>
      </c>
      <c r="F19" s="172">
        <f t="shared" ref="F19:F29" si="3">C19*0.11</f>
        <v>140580</v>
      </c>
      <c r="G19" s="168"/>
      <c r="H19" s="173">
        <v>255600</v>
      </c>
      <c r="I19" s="173">
        <v>472860</v>
      </c>
      <c r="J19" s="173">
        <v>549540.00000000012</v>
      </c>
      <c r="K19" s="174">
        <v>3195</v>
      </c>
      <c r="L19" s="151"/>
    </row>
    <row r="20" spans="2:12" x14ac:dyDescent="0.2">
      <c r="B20" s="169">
        <v>40787</v>
      </c>
      <c r="C20" s="170">
        <v>1269000</v>
      </c>
      <c r="D20" s="171">
        <f t="shared" si="0"/>
        <v>1269</v>
      </c>
      <c r="E20" s="171">
        <f t="shared" si="1"/>
        <v>4568.4000000000005</v>
      </c>
      <c r="F20" s="172">
        <f t="shared" si="3"/>
        <v>139590</v>
      </c>
      <c r="G20" s="175"/>
      <c r="H20" s="173">
        <v>279180</v>
      </c>
      <c r="I20" s="173">
        <v>482220</v>
      </c>
      <c r="J20" s="173">
        <v>507600</v>
      </c>
      <c r="K20" s="174">
        <v>3375</v>
      </c>
      <c r="L20" s="151"/>
    </row>
    <row r="21" spans="2:12" x14ac:dyDescent="0.2">
      <c r="B21" s="169">
        <v>40817</v>
      </c>
      <c r="C21" s="170">
        <v>1305000</v>
      </c>
      <c r="D21" s="171">
        <f t="shared" si="0"/>
        <v>1305</v>
      </c>
      <c r="E21" s="171">
        <f t="shared" si="1"/>
        <v>4698</v>
      </c>
      <c r="F21" s="172">
        <f t="shared" si="3"/>
        <v>143550</v>
      </c>
      <c r="G21" s="175"/>
      <c r="H21" s="173">
        <v>234900</v>
      </c>
      <c r="I21" s="173">
        <v>508950</v>
      </c>
      <c r="J21" s="173">
        <v>561150.00000000012</v>
      </c>
      <c r="K21" s="174">
        <v>3375</v>
      </c>
      <c r="L21" s="151"/>
    </row>
    <row r="22" spans="2:12" x14ac:dyDescent="0.2">
      <c r="B22" s="169">
        <v>40848</v>
      </c>
      <c r="C22" s="170">
        <v>1296000</v>
      </c>
      <c r="D22" s="171">
        <f t="shared" si="0"/>
        <v>1296</v>
      </c>
      <c r="E22" s="171">
        <f t="shared" si="1"/>
        <v>4665.6000000000004</v>
      </c>
      <c r="F22" s="172">
        <f t="shared" si="3"/>
        <v>142560</v>
      </c>
      <c r="G22" s="175"/>
      <c r="H22" s="173">
        <v>246240</v>
      </c>
      <c r="I22" s="173">
        <v>466560</v>
      </c>
      <c r="J22" s="173">
        <v>583200.00000000012</v>
      </c>
      <c r="K22" s="174">
        <v>3330</v>
      </c>
      <c r="L22" s="151"/>
    </row>
    <row r="23" spans="2:12" x14ac:dyDescent="0.2">
      <c r="B23" s="169">
        <v>40878</v>
      </c>
      <c r="C23" s="170">
        <v>1152000</v>
      </c>
      <c r="D23" s="171">
        <f t="shared" si="0"/>
        <v>1152</v>
      </c>
      <c r="E23" s="171">
        <f t="shared" si="1"/>
        <v>4147.2</v>
      </c>
      <c r="F23" s="172">
        <f t="shared" si="3"/>
        <v>126720</v>
      </c>
      <c r="G23" s="175"/>
      <c r="H23" s="173">
        <v>264960</v>
      </c>
      <c r="I23" s="173">
        <v>437760</v>
      </c>
      <c r="J23" s="173">
        <v>449280</v>
      </c>
      <c r="K23" s="174">
        <v>3330</v>
      </c>
      <c r="L23" s="151"/>
    </row>
    <row r="24" spans="2:12" x14ac:dyDescent="0.2">
      <c r="B24" s="169">
        <v>40909</v>
      </c>
      <c r="C24" s="170">
        <v>945000</v>
      </c>
      <c r="D24" s="171">
        <f t="shared" si="0"/>
        <v>945</v>
      </c>
      <c r="E24" s="171">
        <f t="shared" si="1"/>
        <v>3402</v>
      </c>
      <c r="F24" s="172">
        <f t="shared" si="3"/>
        <v>103950</v>
      </c>
      <c r="G24" s="175"/>
      <c r="H24" s="173">
        <v>217350</v>
      </c>
      <c r="I24" s="173">
        <v>368550</v>
      </c>
      <c r="J24" s="173">
        <v>359100</v>
      </c>
      <c r="K24" s="174">
        <v>3285</v>
      </c>
      <c r="L24" s="151"/>
    </row>
    <row r="25" spans="2:12" x14ac:dyDescent="0.2">
      <c r="B25" s="169">
        <v>40940</v>
      </c>
      <c r="C25" s="170">
        <v>1170000</v>
      </c>
      <c r="D25" s="171">
        <f t="shared" si="0"/>
        <v>1170</v>
      </c>
      <c r="E25" s="171">
        <f t="shared" si="1"/>
        <v>4212</v>
      </c>
      <c r="F25" s="172">
        <f t="shared" si="3"/>
        <v>128700</v>
      </c>
      <c r="G25" s="175"/>
      <c r="H25" s="173">
        <v>245700</v>
      </c>
      <c r="I25" s="173">
        <v>432900</v>
      </c>
      <c r="J25" s="173">
        <v>491400</v>
      </c>
      <c r="K25" s="174">
        <v>3195</v>
      </c>
      <c r="L25" s="151"/>
    </row>
    <row r="26" spans="2:12" x14ac:dyDescent="0.2">
      <c r="B26" s="169">
        <v>40969</v>
      </c>
      <c r="C26" s="170">
        <v>1287000</v>
      </c>
      <c r="D26" s="171">
        <f t="shared" si="0"/>
        <v>1287</v>
      </c>
      <c r="E26" s="171">
        <f t="shared" si="1"/>
        <v>4633.2</v>
      </c>
      <c r="F26" s="172">
        <f t="shared" si="3"/>
        <v>141570</v>
      </c>
      <c r="G26" s="175"/>
      <c r="H26" s="173">
        <v>257400</v>
      </c>
      <c r="I26" s="173">
        <v>450449.99999999994</v>
      </c>
      <c r="J26" s="173">
        <v>579150.00000000012</v>
      </c>
      <c r="K26" s="174">
        <v>3240</v>
      </c>
      <c r="L26" s="151"/>
    </row>
    <row r="27" spans="2:12" x14ac:dyDescent="0.2">
      <c r="B27" s="169">
        <v>41000</v>
      </c>
      <c r="C27" s="170">
        <v>1278000</v>
      </c>
      <c r="D27" s="171">
        <f>C27/1000</f>
        <v>1278</v>
      </c>
      <c r="E27" s="171">
        <f>D27*3.6</f>
        <v>4600.8</v>
      </c>
      <c r="F27" s="172">
        <f t="shared" si="3"/>
        <v>140580</v>
      </c>
      <c r="G27" s="175"/>
      <c r="H27" s="173">
        <v>242820</v>
      </c>
      <c r="I27" s="173">
        <v>472860</v>
      </c>
      <c r="J27" s="173">
        <v>562320.00000000012</v>
      </c>
      <c r="K27" s="174">
        <v>3285</v>
      </c>
      <c r="L27" s="151"/>
    </row>
    <row r="28" spans="2:12" x14ac:dyDescent="0.2">
      <c r="B28" s="169">
        <v>41030</v>
      </c>
      <c r="C28" s="170">
        <v>1296000</v>
      </c>
      <c r="D28" s="171">
        <f>C28/1000</f>
        <v>1296</v>
      </c>
      <c r="E28" s="171">
        <f>D28*3.6</f>
        <v>4665.6000000000004</v>
      </c>
      <c r="F28" s="172">
        <f t="shared" si="3"/>
        <v>142560</v>
      </c>
      <c r="G28" s="175"/>
      <c r="H28" s="173">
        <v>246240</v>
      </c>
      <c r="I28" s="173">
        <v>492480</v>
      </c>
      <c r="J28" s="173">
        <v>557280.00000000012</v>
      </c>
      <c r="K28" s="174">
        <v>3375</v>
      </c>
      <c r="L28" s="151"/>
    </row>
    <row r="29" spans="2:12" x14ac:dyDescent="0.2">
      <c r="B29" s="169">
        <v>41061</v>
      </c>
      <c r="C29" s="170">
        <v>1296000</v>
      </c>
      <c r="D29" s="171">
        <f>C29/1000</f>
        <v>1296</v>
      </c>
      <c r="E29" s="171">
        <f>D29*3.6</f>
        <v>4665.6000000000004</v>
      </c>
      <c r="F29" s="172">
        <f t="shared" si="3"/>
        <v>142560</v>
      </c>
      <c r="G29" s="175"/>
      <c r="H29" s="173">
        <v>233280</v>
      </c>
      <c r="I29" s="173">
        <v>518400</v>
      </c>
      <c r="J29" s="173">
        <v>544320</v>
      </c>
      <c r="K29" s="174">
        <v>3330</v>
      </c>
      <c r="L29" s="151"/>
    </row>
    <row r="30" spans="2:12" x14ac:dyDescent="0.2">
      <c r="B30" s="176" t="s">
        <v>252</v>
      </c>
      <c r="C30" s="177">
        <f>SUM(C6:C17)</f>
        <v>13734000</v>
      </c>
      <c r="D30" s="177">
        <f>SUM(D6:D17)</f>
        <v>13734</v>
      </c>
      <c r="E30" s="177">
        <f>SUM(E6:E17)</f>
        <v>49442.399999999994</v>
      </c>
      <c r="F30" s="178">
        <f>SUM(F6:F17)</f>
        <v>1373400</v>
      </c>
      <c r="G30" s="168"/>
      <c r="H30" s="168"/>
      <c r="I30" s="168"/>
      <c r="J30" s="168"/>
      <c r="K30" s="168"/>
      <c r="L30" s="151"/>
    </row>
    <row r="31" spans="2:12" x14ac:dyDescent="0.2">
      <c r="B31" s="176" t="s">
        <v>253</v>
      </c>
      <c r="C31" s="179">
        <f>SUM(C18:C29)</f>
        <v>14832000</v>
      </c>
      <c r="D31" s="179">
        <f>SUM(D18:D29)</f>
        <v>14832</v>
      </c>
      <c r="E31" s="179">
        <f>SUM(E18:E29)</f>
        <v>53395.199999999997</v>
      </c>
      <c r="F31" s="178">
        <f>SUM(F18:F29)</f>
        <v>1631520</v>
      </c>
      <c r="G31" s="168"/>
      <c r="H31" s="168"/>
      <c r="I31" s="168"/>
      <c r="J31" s="168"/>
      <c r="K31" s="168"/>
      <c r="L31" s="151"/>
    </row>
    <row r="32" spans="2:12" x14ac:dyDescent="0.2">
      <c r="B32" s="69"/>
      <c r="C32" s="9"/>
      <c r="D32" s="17"/>
      <c r="E32" s="17"/>
      <c r="F32" s="82"/>
    </row>
    <row r="33" spans="2:3" x14ac:dyDescent="0.2">
      <c r="B33" s="69"/>
      <c r="C33" s="8"/>
    </row>
  </sheetData>
  <phoneticPr fontId="2" type="noConversion"/>
  <pageMargins left="0.75" right="0.75" top="1" bottom="1" header="0.5" footer="0.5"/>
  <pageSetup paperSize="9" orientation="portrait" r:id="rId1"/>
  <headerFooter alignWithMargins="0"/>
  <ignoredErrors>
    <ignoredError sqref="C30:C31"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249977111117893"/>
  </sheetPr>
  <dimension ref="A1:L38"/>
  <sheetViews>
    <sheetView showGridLines="0" zoomScale="85" workbookViewId="0">
      <pane ySplit="5" topLeftCell="A6" activePane="bottomLeft" state="frozen"/>
      <selection activeCell="B30" sqref="B30"/>
      <selection pane="bottomLeft" activeCell="D34" sqref="D34"/>
    </sheetView>
  </sheetViews>
  <sheetFormatPr defaultRowHeight="12.75" x14ac:dyDescent="0.2"/>
  <cols>
    <col min="1" max="1" width="9.140625" style="19"/>
    <col min="2" max="2" width="18.5703125" bestFit="1" customWidth="1"/>
    <col min="3" max="3" width="10.7109375" style="12" customWidth="1"/>
    <col min="4" max="4" width="11.5703125" style="77" customWidth="1"/>
    <col min="5" max="6" width="10.7109375" customWidth="1"/>
    <col min="7" max="7" width="11.7109375" customWidth="1"/>
    <col min="8" max="8" width="10.7109375" customWidth="1"/>
    <col min="9" max="9" width="11.7109375" customWidth="1"/>
  </cols>
  <sheetData>
    <row r="1" spans="2:7" s="19" customFormat="1" x14ac:dyDescent="0.2">
      <c r="C1" s="20"/>
      <c r="D1" s="73"/>
    </row>
    <row r="2" spans="2:7" s="19" customFormat="1" ht="18" x14ac:dyDescent="0.25">
      <c r="B2" s="237" t="s">
        <v>34</v>
      </c>
      <c r="C2" s="20"/>
      <c r="D2" s="73"/>
    </row>
    <row r="3" spans="2:7" s="19" customFormat="1" x14ac:dyDescent="0.2">
      <c r="C3" s="20"/>
      <c r="D3" s="73"/>
    </row>
    <row r="4" spans="2:7" s="19" customFormat="1" x14ac:dyDescent="0.2">
      <c r="C4" s="20"/>
      <c r="D4" s="73"/>
    </row>
    <row r="5" spans="2:7" x14ac:dyDescent="0.2">
      <c r="B5" s="2"/>
      <c r="C5" s="3" t="s">
        <v>2</v>
      </c>
      <c r="D5" s="74" t="s">
        <v>35</v>
      </c>
      <c r="E5" s="3"/>
      <c r="F5" s="2"/>
      <c r="G5" s="2"/>
    </row>
    <row r="6" spans="2:7" x14ac:dyDescent="0.2">
      <c r="B6" s="180">
        <f>Electricity!B$6</f>
        <v>40360</v>
      </c>
      <c r="C6" s="181">
        <v>3510</v>
      </c>
      <c r="D6" s="182">
        <f t="shared" ref="D6:D17" si="0">C6*6</f>
        <v>21060</v>
      </c>
      <c r="E6" s="6"/>
      <c r="F6" s="6"/>
      <c r="G6" s="7"/>
    </row>
    <row r="7" spans="2:7" x14ac:dyDescent="0.2">
      <c r="B7" s="180">
        <f>Electricity!B$7</f>
        <v>40391</v>
      </c>
      <c r="C7" s="181">
        <v>3744</v>
      </c>
      <c r="D7" s="182">
        <f t="shared" si="0"/>
        <v>22464</v>
      </c>
      <c r="E7" s="6"/>
      <c r="F7" s="6"/>
      <c r="G7" s="7"/>
    </row>
    <row r="8" spans="2:7" x14ac:dyDescent="0.2">
      <c r="B8" s="180">
        <f>Electricity!B$8</f>
        <v>40422</v>
      </c>
      <c r="C8" s="181">
        <v>3276</v>
      </c>
      <c r="D8" s="182">
        <f t="shared" si="0"/>
        <v>19656</v>
      </c>
      <c r="E8" s="6"/>
      <c r="F8" s="6"/>
      <c r="G8" s="7"/>
    </row>
    <row r="9" spans="2:7" x14ac:dyDescent="0.2">
      <c r="B9" s="180">
        <f>Electricity!B$9</f>
        <v>40452</v>
      </c>
      <c r="C9" s="181">
        <v>3510</v>
      </c>
      <c r="D9" s="182">
        <f t="shared" si="0"/>
        <v>21060</v>
      </c>
      <c r="E9" s="6"/>
      <c r="F9" s="6"/>
      <c r="G9" s="7"/>
    </row>
    <row r="10" spans="2:7" x14ac:dyDescent="0.2">
      <c r="B10" s="180">
        <f>Electricity!B$10</f>
        <v>40483</v>
      </c>
      <c r="C10" s="181">
        <v>3393</v>
      </c>
      <c r="D10" s="182">
        <f t="shared" si="0"/>
        <v>20358</v>
      </c>
      <c r="E10" s="6"/>
      <c r="F10" s="6"/>
      <c r="G10" s="7"/>
    </row>
    <row r="11" spans="2:7" x14ac:dyDescent="0.2">
      <c r="B11" s="180">
        <f>Electricity!B$11</f>
        <v>40513</v>
      </c>
      <c r="C11" s="181">
        <v>2520</v>
      </c>
      <c r="D11" s="182">
        <f t="shared" si="0"/>
        <v>15120</v>
      </c>
      <c r="E11" s="6"/>
      <c r="F11" s="6"/>
      <c r="G11" s="7"/>
    </row>
    <row r="12" spans="2:7" x14ac:dyDescent="0.2">
      <c r="B12" s="180">
        <f>Electricity!B$12</f>
        <v>40544</v>
      </c>
      <c r="C12" s="181">
        <v>1912.5</v>
      </c>
      <c r="D12" s="182">
        <f t="shared" si="0"/>
        <v>11475</v>
      </c>
      <c r="E12" s="6"/>
      <c r="F12" s="6"/>
      <c r="G12" s="7"/>
    </row>
    <row r="13" spans="2:7" x14ac:dyDescent="0.2">
      <c r="B13" s="180">
        <f>Electricity!B$13</f>
        <v>40575</v>
      </c>
      <c r="C13" s="181">
        <v>2475</v>
      </c>
      <c r="D13" s="182">
        <f t="shared" si="0"/>
        <v>14850</v>
      </c>
      <c r="E13" s="6"/>
      <c r="F13" s="6"/>
      <c r="G13" s="7"/>
    </row>
    <row r="14" spans="2:7" x14ac:dyDescent="0.2">
      <c r="B14" s="180">
        <f>Electricity!B$14</f>
        <v>40603</v>
      </c>
      <c r="C14" s="181">
        <v>3393</v>
      </c>
      <c r="D14" s="182">
        <f t="shared" si="0"/>
        <v>20358</v>
      </c>
      <c r="E14" s="6"/>
      <c r="F14" s="6"/>
      <c r="G14" s="7"/>
    </row>
    <row r="15" spans="2:7" x14ac:dyDescent="0.2">
      <c r="B15" s="180">
        <f>Electricity!B$15</f>
        <v>40634</v>
      </c>
      <c r="C15" s="181">
        <v>3510</v>
      </c>
      <c r="D15" s="182">
        <f t="shared" si="0"/>
        <v>21060</v>
      </c>
      <c r="E15" s="6"/>
      <c r="F15" s="6"/>
      <c r="G15" s="7"/>
    </row>
    <row r="16" spans="2:7" x14ac:dyDescent="0.2">
      <c r="B16" s="180">
        <f>Electricity!B$16</f>
        <v>40664</v>
      </c>
      <c r="C16" s="181">
        <v>3393</v>
      </c>
      <c r="D16" s="182">
        <f t="shared" si="0"/>
        <v>20358</v>
      </c>
      <c r="E16" s="6"/>
      <c r="F16" s="6"/>
      <c r="G16" s="7"/>
    </row>
    <row r="17" spans="2:7" x14ac:dyDescent="0.2">
      <c r="B17" s="180">
        <f>Electricity!B$17</f>
        <v>40695</v>
      </c>
      <c r="C17" s="181">
        <v>3627</v>
      </c>
      <c r="D17" s="182">
        <f t="shared" si="0"/>
        <v>21762</v>
      </c>
      <c r="E17" s="6"/>
      <c r="F17" s="6"/>
      <c r="G17" s="7"/>
    </row>
    <row r="18" spans="2:7" x14ac:dyDescent="0.2">
      <c r="B18" s="180">
        <f>Electricity!B$18</f>
        <v>40725</v>
      </c>
      <c r="C18" s="181">
        <v>3744</v>
      </c>
      <c r="D18" s="182">
        <f>C18*6.25</f>
        <v>23400</v>
      </c>
      <c r="E18" s="6"/>
      <c r="F18" s="6"/>
      <c r="G18" s="7"/>
    </row>
    <row r="19" spans="2:7" x14ac:dyDescent="0.2">
      <c r="B19" s="180">
        <f>Electricity!B$19</f>
        <v>40756</v>
      </c>
      <c r="C19" s="181">
        <v>3861</v>
      </c>
      <c r="D19" s="182">
        <f t="shared" ref="D19:D29" si="1">C19*6.25</f>
        <v>24131.25</v>
      </c>
      <c r="E19" s="6"/>
      <c r="F19" s="6"/>
      <c r="G19" s="7"/>
    </row>
    <row r="20" spans="2:7" x14ac:dyDescent="0.2">
      <c r="B20" s="180">
        <f>Electricity!B$20</f>
        <v>40787</v>
      </c>
      <c r="C20" s="181">
        <v>3744</v>
      </c>
      <c r="D20" s="182">
        <f t="shared" si="1"/>
        <v>23400</v>
      </c>
      <c r="E20" s="6"/>
      <c r="F20" s="6"/>
      <c r="G20" s="7"/>
    </row>
    <row r="21" spans="2:7" x14ac:dyDescent="0.2">
      <c r="B21" s="180">
        <f>Electricity!B$21</f>
        <v>40817</v>
      </c>
      <c r="C21" s="181">
        <v>3627</v>
      </c>
      <c r="D21" s="182">
        <f t="shared" si="1"/>
        <v>22668.75</v>
      </c>
      <c r="E21" s="6"/>
      <c r="F21" s="6"/>
      <c r="G21" s="7"/>
    </row>
    <row r="22" spans="2:7" x14ac:dyDescent="0.2">
      <c r="B22" s="180">
        <f>Electricity!B$22</f>
        <v>40848</v>
      </c>
      <c r="C22" s="181">
        <v>3744</v>
      </c>
      <c r="D22" s="182">
        <f t="shared" si="1"/>
        <v>23400</v>
      </c>
      <c r="E22" s="6"/>
      <c r="F22" s="6"/>
      <c r="G22" s="7"/>
    </row>
    <row r="23" spans="2:7" x14ac:dyDescent="0.2">
      <c r="B23" s="180">
        <f>Electricity!B$23</f>
        <v>40878</v>
      </c>
      <c r="C23" s="181">
        <v>3195</v>
      </c>
      <c r="D23" s="182">
        <f t="shared" si="1"/>
        <v>19968.75</v>
      </c>
      <c r="E23" s="6"/>
      <c r="F23" s="6"/>
      <c r="G23" s="7"/>
    </row>
    <row r="24" spans="2:7" x14ac:dyDescent="0.2">
      <c r="B24" s="180">
        <f>Electricity!B$24</f>
        <v>40909</v>
      </c>
      <c r="C24" s="181">
        <v>2601</v>
      </c>
      <c r="D24" s="182">
        <f t="shared" si="1"/>
        <v>16256.25</v>
      </c>
      <c r="E24" s="6"/>
      <c r="F24" s="6"/>
      <c r="G24" s="7"/>
    </row>
    <row r="25" spans="2:7" x14ac:dyDescent="0.2">
      <c r="B25" s="180">
        <f>Electricity!B$25</f>
        <v>40940</v>
      </c>
      <c r="C25" s="181">
        <v>3712.5</v>
      </c>
      <c r="D25" s="182">
        <f t="shared" si="1"/>
        <v>23203.125</v>
      </c>
      <c r="E25" s="6"/>
      <c r="F25" s="6"/>
      <c r="G25" s="7"/>
    </row>
    <row r="26" spans="2:7" x14ac:dyDescent="0.2">
      <c r="B26" s="180">
        <f>Electricity!B$26</f>
        <v>40969</v>
      </c>
      <c r="C26" s="181">
        <v>3627</v>
      </c>
      <c r="D26" s="182">
        <f t="shared" si="1"/>
        <v>22668.75</v>
      </c>
      <c r="E26" s="6"/>
      <c r="F26" s="6"/>
      <c r="G26" s="7"/>
    </row>
    <row r="27" spans="2:7" x14ac:dyDescent="0.2">
      <c r="B27" s="180">
        <f>Electricity!B$27</f>
        <v>41000</v>
      </c>
      <c r="C27" s="181">
        <v>3861</v>
      </c>
      <c r="D27" s="182">
        <f t="shared" si="1"/>
        <v>24131.25</v>
      </c>
      <c r="E27" s="6"/>
      <c r="F27" s="6"/>
      <c r="G27" s="7"/>
    </row>
    <row r="28" spans="2:7" x14ac:dyDescent="0.2">
      <c r="B28" s="180">
        <f>Electricity!B$28</f>
        <v>41030</v>
      </c>
      <c r="C28" s="181">
        <v>3744</v>
      </c>
      <c r="D28" s="182">
        <f t="shared" si="1"/>
        <v>23400</v>
      </c>
      <c r="E28" s="6"/>
      <c r="F28" s="6"/>
      <c r="G28" s="7"/>
    </row>
    <row r="29" spans="2:7" x14ac:dyDescent="0.2">
      <c r="B29" s="180">
        <f>Electricity!B$29</f>
        <v>41061</v>
      </c>
      <c r="C29" s="181">
        <v>3861</v>
      </c>
      <c r="D29" s="182">
        <f t="shared" si="1"/>
        <v>24131.25</v>
      </c>
      <c r="E29" s="6"/>
      <c r="F29" s="6"/>
      <c r="G29" s="7"/>
    </row>
    <row r="30" spans="2:7" x14ac:dyDescent="0.2">
      <c r="B30" s="183" t="str">
        <f>Electricity!B$30</f>
        <v>Financial Year 2011</v>
      </c>
      <c r="C30" s="177">
        <f>SUM(C6:C17)</f>
        <v>38263.5</v>
      </c>
      <c r="D30" s="184">
        <f>SUM(D6:D17)</f>
        <v>229581</v>
      </c>
      <c r="E30" s="6"/>
      <c r="F30" s="6"/>
      <c r="G30" s="7"/>
    </row>
    <row r="31" spans="2:7" x14ac:dyDescent="0.2">
      <c r="B31" s="183" t="str">
        <f>Electricity!B$31</f>
        <v>Financial Year 2012</v>
      </c>
      <c r="C31" s="185">
        <f>SUM(C18:C29)</f>
        <v>43321.5</v>
      </c>
      <c r="D31" s="186">
        <f>SUM(D18:D29)</f>
        <v>270759.375</v>
      </c>
      <c r="E31" s="6"/>
      <c r="F31" s="6"/>
      <c r="G31" s="7"/>
    </row>
    <row r="32" spans="2:7" x14ac:dyDescent="0.2">
      <c r="B32" s="147"/>
      <c r="C32" s="148"/>
      <c r="D32" s="145"/>
      <c r="E32" s="6"/>
      <c r="F32" s="6"/>
      <c r="G32" s="7"/>
    </row>
    <row r="33" spans="2:12" x14ac:dyDescent="0.2">
      <c r="B33" s="69"/>
      <c r="C33" s="9"/>
      <c r="D33" s="75"/>
      <c r="E33" s="6"/>
      <c r="F33" s="6"/>
      <c r="G33" s="7"/>
    </row>
    <row r="34" spans="2:12" x14ac:dyDescent="0.2">
      <c r="B34" s="2"/>
      <c r="C34" s="10"/>
      <c r="D34" s="76"/>
      <c r="E34" s="9"/>
      <c r="F34" s="6"/>
      <c r="G34" s="6"/>
      <c r="H34" s="6"/>
      <c r="I34" s="6"/>
      <c r="J34" s="6"/>
      <c r="K34" s="6"/>
      <c r="L34" s="7"/>
    </row>
    <row r="35" spans="2:12" x14ac:dyDescent="0.2">
      <c r="B35" s="2"/>
      <c r="C35" s="10"/>
      <c r="D35" s="76"/>
      <c r="E35" s="2"/>
      <c r="F35" s="2"/>
      <c r="G35" s="2"/>
      <c r="H35" s="2"/>
      <c r="I35" s="2"/>
      <c r="J35" s="11"/>
      <c r="K35" s="6"/>
      <c r="L35" s="2"/>
    </row>
    <row r="36" spans="2:12" x14ac:dyDescent="0.2">
      <c r="B36" s="2"/>
      <c r="C36" s="10"/>
      <c r="D36" s="76"/>
      <c r="E36" s="2"/>
      <c r="F36" s="2"/>
      <c r="G36" s="2"/>
      <c r="H36" s="2"/>
      <c r="I36" s="2"/>
      <c r="J36" s="2"/>
      <c r="K36" s="2"/>
      <c r="L36" s="2"/>
    </row>
    <row r="37" spans="2:12" x14ac:dyDescent="0.2">
      <c r="B37" s="2"/>
      <c r="C37" s="10"/>
      <c r="D37" s="76"/>
      <c r="E37" s="2"/>
      <c r="F37" s="2"/>
      <c r="G37" s="2"/>
      <c r="H37" s="2"/>
      <c r="I37" s="2"/>
      <c r="J37" s="2"/>
      <c r="K37" s="2"/>
      <c r="L37" s="2"/>
    </row>
    <row r="38" spans="2:12" x14ac:dyDescent="0.2">
      <c r="B38" s="2"/>
      <c r="C38" s="10"/>
      <c r="D38" s="76"/>
      <c r="E38" s="2"/>
      <c r="F38" s="2"/>
      <c r="G38" s="2"/>
      <c r="H38" s="2"/>
      <c r="I38" s="2"/>
      <c r="J38" s="2"/>
      <c r="K38" s="2"/>
      <c r="L38" s="2"/>
    </row>
  </sheetData>
  <phoneticPr fontId="2" type="noConversion"/>
  <pageMargins left="0.75" right="0.75" top="1" bottom="1" header="0.5" footer="0.5"/>
  <pageSetup paperSize="9" orientation="portrait" r:id="rId1"/>
  <headerFooter alignWithMargins="0"/>
  <ignoredErrors>
    <ignoredError sqref="C30:C31"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O40"/>
  <sheetViews>
    <sheetView showGridLines="0" zoomScale="85" workbookViewId="0">
      <selection activeCell="C33" sqref="C33"/>
    </sheetView>
  </sheetViews>
  <sheetFormatPr defaultRowHeight="12.75" x14ac:dyDescent="0.2"/>
  <cols>
    <col min="1" max="1" width="9.28515625" style="19" customWidth="1"/>
    <col min="2" max="2" width="16.85546875" bestFit="1" customWidth="1"/>
    <col min="3" max="3" width="30.28515625" style="12" bestFit="1" customWidth="1"/>
    <col min="4" max="4" width="11.7109375" style="12" customWidth="1"/>
    <col min="5" max="5" width="5" bestFit="1" customWidth="1"/>
    <col min="6" max="6" width="10.7109375" customWidth="1"/>
    <col min="7" max="7" width="11.5703125" style="77" customWidth="1"/>
    <col min="8" max="8" width="11.7109375" customWidth="1"/>
    <col min="9" max="9" width="10.7109375" customWidth="1"/>
    <col min="10" max="10" width="11.7109375" customWidth="1"/>
    <col min="11" max="11" width="10.7109375" customWidth="1"/>
    <col min="12" max="12" width="11.7109375" customWidth="1"/>
  </cols>
  <sheetData>
    <row r="1" spans="1:15" s="19" customFormat="1" x14ac:dyDescent="0.2">
      <c r="C1" s="20"/>
      <c r="D1" s="20"/>
      <c r="G1" s="73"/>
    </row>
    <row r="2" spans="1:15" s="19" customFormat="1" ht="18" x14ac:dyDescent="0.25">
      <c r="B2" s="237" t="s">
        <v>221</v>
      </c>
      <c r="C2" s="20"/>
      <c r="D2" s="20"/>
      <c r="G2" s="73"/>
    </row>
    <row r="3" spans="1:15" s="19" customFormat="1" x14ac:dyDescent="0.2">
      <c r="C3" s="20"/>
      <c r="D3" s="20"/>
      <c r="G3" s="73"/>
    </row>
    <row r="4" spans="1:15" s="19" customFormat="1" x14ac:dyDescent="0.2">
      <c r="C4" s="20"/>
      <c r="D4" s="20"/>
      <c r="G4" s="73"/>
    </row>
    <row r="5" spans="1:15" s="1" customFormat="1" x14ac:dyDescent="0.2">
      <c r="A5" s="19"/>
      <c r="B5" s="187"/>
      <c r="C5" s="4" t="s">
        <v>40</v>
      </c>
      <c r="D5" s="188">
        <v>38.6</v>
      </c>
      <c r="E5" s="168" t="s">
        <v>6</v>
      </c>
      <c r="F5" s="189"/>
      <c r="G5" s="74"/>
      <c r="H5" s="2"/>
      <c r="N5" s="2"/>
      <c r="O5" s="2"/>
    </row>
    <row r="6" spans="1:15" s="1" customFormat="1" x14ac:dyDescent="0.2">
      <c r="A6" s="19"/>
      <c r="B6" s="187"/>
      <c r="C6" s="4" t="s">
        <v>50</v>
      </c>
      <c r="D6" s="190">
        <v>1.25</v>
      </c>
      <c r="E6" s="168"/>
      <c r="F6" s="189"/>
      <c r="G6" s="74"/>
      <c r="H6" s="153"/>
      <c r="I6" s="157"/>
      <c r="N6" s="2"/>
      <c r="O6" s="2"/>
    </row>
    <row r="7" spans="1:15" x14ac:dyDescent="0.2">
      <c r="B7" s="187"/>
      <c r="C7" s="3" t="s">
        <v>0</v>
      </c>
      <c r="D7" s="3" t="s">
        <v>1</v>
      </c>
      <c r="E7" s="187"/>
      <c r="F7" s="3" t="s">
        <v>2</v>
      </c>
      <c r="G7" s="186" t="s">
        <v>35</v>
      </c>
      <c r="H7" s="154"/>
      <c r="I7" s="153"/>
    </row>
    <row r="8" spans="1:15" x14ac:dyDescent="0.2">
      <c r="B8" s="180">
        <f>Electricity!B$6</f>
        <v>40360</v>
      </c>
      <c r="C8" s="191">
        <v>11250</v>
      </c>
      <c r="D8" s="192">
        <f t="shared" ref="D8:D31" si="0">C8/1000</f>
        <v>11.25</v>
      </c>
      <c r="E8" s="193"/>
      <c r="F8" s="194">
        <f t="shared" ref="F8:F31" si="1">C8*$D$5/1000</f>
        <v>434.25</v>
      </c>
      <c r="G8" s="195">
        <f t="shared" ref="G8:G31" si="2">C8*$D$6</f>
        <v>14062.5</v>
      </c>
      <c r="H8" s="155"/>
      <c r="I8" s="158"/>
    </row>
    <row r="9" spans="1:15" x14ac:dyDescent="0.2">
      <c r="B9" s="180">
        <f>Electricity!B$7</f>
        <v>40391</v>
      </c>
      <c r="C9" s="191">
        <v>11475</v>
      </c>
      <c r="D9" s="192">
        <f t="shared" si="0"/>
        <v>11.475</v>
      </c>
      <c r="E9" s="193"/>
      <c r="F9" s="194">
        <f t="shared" si="1"/>
        <v>442.935</v>
      </c>
      <c r="G9" s="195">
        <f t="shared" si="2"/>
        <v>14343.75</v>
      </c>
      <c r="H9" s="155"/>
      <c r="I9" s="158"/>
    </row>
    <row r="10" spans="1:15" x14ac:dyDescent="0.2">
      <c r="B10" s="180">
        <f>Electricity!B$8</f>
        <v>40422</v>
      </c>
      <c r="C10" s="191">
        <v>11025</v>
      </c>
      <c r="D10" s="192">
        <f t="shared" si="0"/>
        <v>11.025</v>
      </c>
      <c r="E10" s="193"/>
      <c r="F10" s="194">
        <f t="shared" si="1"/>
        <v>425.565</v>
      </c>
      <c r="G10" s="195">
        <f t="shared" si="2"/>
        <v>13781.25</v>
      </c>
      <c r="H10" s="155"/>
      <c r="I10" s="158"/>
    </row>
    <row r="11" spans="1:15" x14ac:dyDescent="0.2">
      <c r="B11" s="180">
        <f>Electricity!B$9</f>
        <v>40452</v>
      </c>
      <c r="C11" s="191">
        <v>10800</v>
      </c>
      <c r="D11" s="192">
        <f t="shared" si="0"/>
        <v>10.8</v>
      </c>
      <c r="E11" s="193"/>
      <c r="F11" s="194">
        <f t="shared" si="1"/>
        <v>416.88</v>
      </c>
      <c r="G11" s="195">
        <f t="shared" si="2"/>
        <v>13500</v>
      </c>
      <c r="H11" s="155"/>
      <c r="I11" s="158"/>
    </row>
    <row r="12" spans="1:15" x14ac:dyDescent="0.2">
      <c r="B12" s="180">
        <f>Electricity!B$10</f>
        <v>40483</v>
      </c>
      <c r="C12" s="191">
        <v>11700</v>
      </c>
      <c r="D12" s="192">
        <f t="shared" si="0"/>
        <v>11.7</v>
      </c>
      <c r="E12" s="193"/>
      <c r="F12" s="194">
        <f t="shared" si="1"/>
        <v>451.62</v>
      </c>
      <c r="G12" s="195">
        <f t="shared" si="2"/>
        <v>14625</v>
      </c>
      <c r="H12" s="155"/>
      <c r="I12" s="158"/>
    </row>
    <row r="13" spans="1:15" x14ac:dyDescent="0.2">
      <c r="B13" s="180">
        <f>Electricity!B$11</f>
        <v>40513</v>
      </c>
      <c r="C13" s="191">
        <v>9900</v>
      </c>
      <c r="D13" s="192">
        <f t="shared" si="0"/>
        <v>9.9</v>
      </c>
      <c r="E13" s="193"/>
      <c r="F13" s="194">
        <f t="shared" si="1"/>
        <v>382.14</v>
      </c>
      <c r="G13" s="195">
        <f t="shared" si="2"/>
        <v>12375</v>
      </c>
      <c r="H13" s="155"/>
      <c r="I13" s="158"/>
    </row>
    <row r="14" spans="1:15" x14ac:dyDescent="0.2">
      <c r="B14" s="180">
        <f>Electricity!B$12</f>
        <v>40544</v>
      </c>
      <c r="C14" s="191">
        <v>8550</v>
      </c>
      <c r="D14" s="192">
        <f t="shared" si="0"/>
        <v>8.5500000000000007</v>
      </c>
      <c r="E14" s="193"/>
      <c r="F14" s="194">
        <f t="shared" si="1"/>
        <v>330.03</v>
      </c>
      <c r="G14" s="195">
        <f t="shared" si="2"/>
        <v>10687.5</v>
      </c>
      <c r="H14" s="155"/>
      <c r="I14" s="158"/>
    </row>
    <row r="15" spans="1:15" x14ac:dyDescent="0.2">
      <c r="B15" s="180">
        <f>Electricity!B$13</f>
        <v>40575</v>
      </c>
      <c r="C15" s="191">
        <v>9675</v>
      </c>
      <c r="D15" s="192">
        <f t="shared" si="0"/>
        <v>9.6750000000000007</v>
      </c>
      <c r="E15" s="193"/>
      <c r="F15" s="194">
        <f t="shared" si="1"/>
        <v>373.45499999999998</v>
      </c>
      <c r="G15" s="195">
        <f t="shared" si="2"/>
        <v>12093.75</v>
      </c>
      <c r="H15" s="155"/>
      <c r="I15" s="158"/>
    </row>
    <row r="16" spans="1:15" x14ac:dyDescent="0.2">
      <c r="B16" s="180">
        <f>Electricity!B$14</f>
        <v>40603</v>
      </c>
      <c r="C16" s="191">
        <v>11025</v>
      </c>
      <c r="D16" s="192">
        <f t="shared" si="0"/>
        <v>11.025</v>
      </c>
      <c r="E16" s="193"/>
      <c r="F16" s="194">
        <f t="shared" si="1"/>
        <v>425.565</v>
      </c>
      <c r="G16" s="195">
        <f t="shared" si="2"/>
        <v>13781.25</v>
      </c>
      <c r="H16" s="155"/>
      <c r="I16" s="158"/>
    </row>
    <row r="17" spans="2:9" x14ac:dyDescent="0.2">
      <c r="B17" s="180">
        <f>Electricity!B$15</f>
        <v>40634</v>
      </c>
      <c r="C17" s="191">
        <v>10800</v>
      </c>
      <c r="D17" s="192">
        <f t="shared" si="0"/>
        <v>10.8</v>
      </c>
      <c r="E17" s="193"/>
      <c r="F17" s="194">
        <f t="shared" si="1"/>
        <v>416.88</v>
      </c>
      <c r="G17" s="195">
        <f t="shared" si="2"/>
        <v>13500</v>
      </c>
      <c r="H17" s="155"/>
      <c r="I17" s="158"/>
    </row>
    <row r="18" spans="2:9" x14ac:dyDescent="0.2">
      <c r="B18" s="180">
        <f>Electricity!B$16</f>
        <v>40664</v>
      </c>
      <c r="C18" s="191">
        <v>11700</v>
      </c>
      <c r="D18" s="192">
        <f t="shared" si="0"/>
        <v>11.7</v>
      </c>
      <c r="E18" s="193"/>
      <c r="F18" s="194">
        <f t="shared" si="1"/>
        <v>451.62</v>
      </c>
      <c r="G18" s="195">
        <f t="shared" si="2"/>
        <v>14625</v>
      </c>
      <c r="H18" s="155"/>
      <c r="I18" s="158"/>
    </row>
    <row r="19" spans="2:9" x14ac:dyDescent="0.2">
      <c r="B19" s="180">
        <f>Electricity!B$17</f>
        <v>40695</v>
      </c>
      <c r="C19" s="191">
        <v>11475</v>
      </c>
      <c r="D19" s="192">
        <f t="shared" si="0"/>
        <v>11.475</v>
      </c>
      <c r="E19" s="193"/>
      <c r="F19" s="194">
        <f t="shared" si="1"/>
        <v>442.935</v>
      </c>
      <c r="G19" s="195">
        <f t="shared" si="2"/>
        <v>14343.75</v>
      </c>
      <c r="H19" s="155"/>
      <c r="I19" s="158"/>
    </row>
    <row r="20" spans="2:9" x14ac:dyDescent="0.2">
      <c r="B20" s="180">
        <f>Electricity!B$18</f>
        <v>40725</v>
      </c>
      <c r="C20" s="191">
        <v>11700</v>
      </c>
      <c r="D20" s="192">
        <f t="shared" si="0"/>
        <v>11.7</v>
      </c>
      <c r="E20" s="193"/>
      <c r="F20" s="194">
        <f t="shared" si="1"/>
        <v>451.62</v>
      </c>
      <c r="G20" s="195">
        <f t="shared" si="2"/>
        <v>14625</v>
      </c>
      <c r="H20" s="155"/>
      <c r="I20" s="158"/>
    </row>
    <row r="21" spans="2:9" x14ac:dyDescent="0.2">
      <c r="B21" s="180">
        <f>Electricity!B$19</f>
        <v>40756</v>
      </c>
      <c r="C21" s="191">
        <v>11934</v>
      </c>
      <c r="D21" s="192">
        <f t="shared" si="0"/>
        <v>11.933999999999999</v>
      </c>
      <c r="E21" s="193"/>
      <c r="F21" s="194">
        <f t="shared" si="1"/>
        <v>460.6524</v>
      </c>
      <c r="G21" s="195">
        <f t="shared" si="2"/>
        <v>14917.5</v>
      </c>
      <c r="H21" s="155"/>
      <c r="I21" s="158"/>
    </row>
    <row r="22" spans="2:9" x14ac:dyDescent="0.2">
      <c r="B22" s="180">
        <f>Electricity!B$20</f>
        <v>40787</v>
      </c>
      <c r="C22" s="191">
        <v>11466</v>
      </c>
      <c r="D22" s="192">
        <f t="shared" si="0"/>
        <v>11.465999999999999</v>
      </c>
      <c r="E22" s="193"/>
      <c r="F22" s="194">
        <f t="shared" si="1"/>
        <v>442.58760000000001</v>
      </c>
      <c r="G22" s="195">
        <f t="shared" si="2"/>
        <v>14332.5</v>
      </c>
      <c r="H22" s="155"/>
      <c r="I22" s="158"/>
    </row>
    <row r="23" spans="2:9" x14ac:dyDescent="0.2">
      <c r="B23" s="180">
        <f>Electricity!B$21</f>
        <v>40817</v>
      </c>
      <c r="C23" s="191">
        <v>11232</v>
      </c>
      <c r="D23" s="192">
        <f t="shared" si="0"/>
        <v>11.231999999999999</v>
      </c>
      <c r="E23" s="193"/>
      <c r="F23" s="194">
        <f t="shared" si="1"/>
        <v>433.55520000000001</v>
      </c>
      <c r="G23" s="195">
        <f t="shared" si="2"/>
        <v>14040</v>
      </c>
      <c r="H23" s="155"/>
      <c r="I23" s="158"/>
    </row>
    <row r="24" spans="2:9" x14ac:dyDescent="0.2">
      <c r="B24" s="180">
        <f>Electricity!B$22</f>
        <v>40848</v>
      </c>
      <c r="C24" s="191">
        <v>12168</v>
      </c>
      <c r="D24" s="192">
        <f t="shared" si="0"/>
        <v>12.167999999999999</v>
      </c>
      <c r="E24" s="193"/>
      <c r="F24" s="194">
        <f t="shared" si="1"/>
        <v>469.6848</v>
      </c>
      <c r="G24" s="195">
        <f t="shared" si="2"/>
        <v>15210</v>
      </c>
      <c r="H24" s="155"/>
      <c r="I24" s="158"/>
    </row>
    <row r="25" spans="2:9" x14ac:dyDescent="0.2">
      <c r="B25" s="180">
        <f>Electricity!B$23</f>
        <v>40878</v>
      </c>
      <c r="C25" s="191">
        <v>10296</v>
      </c>
      <c r="D25" s="192">
        <f t="shared" si="0"/>
        <v>10.295999999999999</v>
      </c>
      <c r="E25" s="193"/>
      <c r="F25" s="194">
        <f t="shared" si="1"/>
        <v>397.42560000000003</v>
      </c>
      <c r="G25" s="195">
        <f t="shared" si="2"/>
        <v>12870</v>
      </c>
      <c r="H25" s="155"/>
      <c r="I25" s="158"/>
    </row>
    <row r="26" spans="2:9" x14ac:dyDescent="0.2">
      <c r="B26" s="180">
        <f>Electricity!B$24</f>
        <v>40909</v>
      </c>
      <c r="C26" s="191">
        <v>8892</v>
      </c>
      <c r="D26" s="192">
        <f t="shared" si="0"/>
        <v>8.8919999999999995</v>
      </c>
      <c r="E26" s="193"/>
      <c r="F26" s="194">
        <f t="shared" si="1"/>
        <v>343.2312</v>
      </c>
      <c r="G26" s="195">
        <f t="shared" si="2"/>
        <v>11115</v>
      </c>
      <c r="H26" s="155"/>
      <c r="I26" s="158"/>
    </row>
    <row r="27" spans="2:9" x14ac:dyDescent="0.2">
      <c r="B27" s="180">
        <f>Electricity!B$25</f>
        <v>40940</v>
      </c>
      <c r="C27" s="191">
        <v>10062</v>
      </c>
      <c r="D27" s="192">
        <f t="shared" si="0"/>
        <v>10.061999999999999</v>
      </c>
      <c r="E27" s="193"/>
      <c r="F27" s="194">
        <f t="shared" si="1"/>
        <v>388.39320000000004</v>
      </c>
      <c r="G27" s="195">
        <f t="shared" si="2"/>
        <v>12577.5</v>
      </c>
      <c r="H27" s="155"/>
      <c r="I27" s="158"/>
    </row>
    <row r="28" spans="2:9" x14ac:dyDescent="0.2">
      <c r="B28" s="180">
        <f>Electricity!B$26</f>
        <v>40969</v>
      </c>
      <c r="C28" s="191">
        <v>11466</v>
      </c>
      <c r="D28" s="192">
        <f t="shared" si="0"/>
        <v>11.465999999999999</v>
      </c>
      <c r="E28" s="193"/>
      <c r="F28" s="194">
        <f t="shared" si="1"/>
        <v>442.58760000000001</v>
      </c>
      <c r="G28" s="195">
        <f t="shared" si="2"/>
        <v>14332.5</v>
      </c>
      <c r="H28" s="155"/>
      <c r="I28" s="158"/>
    </row>
    <row r="29" spans="2:9" x14ac:dyDescent="0.2">
      <c r="B29" s="180">
        <f>Electricity!B$27</f>
        <v>41000</v>
      </c>
      <c r="C29" s="191">
        <v>11232</v>
      </c>
      <c r="D29" s="192">
        <f t="shared" si="0"/>
        <v>11.231999999999999</v>
      </c>
      <c r="E29" s="193"/>
      <c r="F29" s="194">
        <f t="shared" si="1"/>
        <v>433.55520000000001</v>
      </c>
      <c r="G29" s="195">
        <f t="shared" si="2"/>
        <v>14040</v>
      </c>
      <c r="H29" s="155"/>
      <c r="I29" s="158"/>
    </row>
    <row r="30" spans="2:9" x14ac:dyDescent="0.2">
      <c r="B30" s="180">
        <f>Electricity!B$28</f>
        <v>41030</v>
      </c>
      <c r="C30" s="191">
        <v>12168</v>
      </c>
      <c r="D30" s="192">
        <f t="shared" si="0"/>
        <v>12.167999999999999</v>
      </c>
      <c r="E30" s="193"/>
      <c r="F30" s="194">
        <f t="shared" si="1"/>
        <v>469.6848</v>
      </c>
      <c r="G30" s="195">
        <f t="shared" si="2"/>
        <v>15210</v>
      </c>
      <c r="H30" s="155"/>
      <c r="I30" s="158"/>
    </row>
    <row r="31" spans="2:9" x14ac:dyDescent="0.2">
      <c r="B31" s="180">
        <f>Electricity!B$29</f>
        <v>41061</v>
      </c>
      <c r="C31" s="191">
        <v>11934</v>
      </c>
      <c r="D31" s="192">
        <f t="shared" si="0"/>
        <v>11.933999999999999</v>
      </c>
      <c r="E31" s="193"/>
      <c r="F31" s="194">
        <f t="shared" si="1"/>
        <v>460.6524</v>
      </c>
      <c r="G31" s="195">
        <f t="shared" si="2"/>
        <v>14917.5</v>
      </c>
      <c r="H31" s="155"/>
      <c r="I31" s="158"/>
    </row>
    <row r="32" spans="2:9" x14ac:dyDescent="0.2">
      <c r="B32" s="183" t="str">
        <f>Electricity!B$30</f>
        <v>Financial Year 2011</v>
      </c>
      <c r="C32" s="177">
        <f>SUM(C8:C19)</f>
        <v>129375</v>
      </c>
      <c r="D32" s="177">
        <f>SUM(D8:D19)</f>
        <v>129.375</v>
      </c>
      <c r="E32" s="177"/>
      <c r="F32" s="177">
        <f>SUM(F8:F19)</f>
        <v>4993.875</v>
      </c>
      <c r="G32" s="186">
        <f>SUM(G8:G19)</f>
        <v>161718.75</v>
      </c>
      <c r="H32" s="155"/>
      <c r="I32" s="158"/>
    </row>
    <row r="33" spans="2:15" x14ac:dyDescent="0.2">
      <c r="B33" s="183" t="str">
        <f>Electricity!B$31</f>
        <v>Financial Year 2012</v>
      </c>
      <c r="C33" s="185">
        <f>SUM(C20:C31)</f>
        <v>134550</v>
      </c>
      <c r="D33" s="185">
        <f>SUM(D20:D31)</f>
        <v>134.54999999999998</v>
      </c>
      <c r="E33" s="185"/>
      <c r="F33" s="185">
        <f>SUM(F20:F31)</f>
        <v>5193.63</v>
      </c>
      <c r="G33" s="186">
        <f>SUM(G20:G31)</f>
        <v>168187.5</v>
      </c>
      <c r="H33" s="155"/>
      <c r="I33" s="158"/>
    </row>
    <row r="34" spans="2:15" x14ac:dyDescent="0.2">
      <c r="B34" s="196"/>
      <c r="C34" s="194"/>
      <c r="D34" s="194"/>
      <c r="E34" s="194"/>
      <c r="F34" s="194"/>
      <c r="G34" s="197"/>
      <c r="H34" s="155"/>
      <c r="I34" s="158"/>
    </row>
    <row r="35" spans="2:15" x14ac:dyDescent="0.2">
      <c r="B35" s="69"/>
      <c r="C35" s="9"/>
      <c r="D35" s="9"/>
      <c r="E35" s="9"/>
      <c r="F35" s="9"/>
      <c r="G35" s="76"/>
      <c r="H35" s="6"/>
      <c r="I35" s="6"/>
      <c r="J35" s="6"/>
      <c r="K35" s="6"/>
      <c r="L35" s="6"/>
      <c r="M35" s="6"/>
      <c r="N35" s="6"/>
      <c r="O35" s="7"/>
    </row>
    <row r="36" spans="2:15" x14ac:dyDescent="0.2">
      <c r="B36" s="2"/>
      <c r="C36" s="10"/>
      <c r="D36" s="10"/>
      <c r="E36" s="2"/>
      <c r="F36" s="2"/>
      <c r="G36" s="76"/>
      <c r="H36" s="6"/>
      <c r="I36" s="6"/>
      <c r="J36" s="6"/>
      <c r="K36" s="6"/>
      <c r="L36" s="6"/>
      <c r="M36" s="6"/>
      <c r="N36" s="6"/>
      <c r="O36" s="7"/>
    </row>
    <row r="37" spans="2:15" x14ac:dyDescent="0.2">
      <c r="B37" s="2"/>
      <c r="C37" s="10"/>
      <c r="D37" s="10"/>
      <c r="E37" s="2"/>
      <c r="F37" s="2"/>
      <c r="G37" s="76"/>
      <c r="H37" s="2"/>
      <c r="I37" s="2"/>
      <c r="J37" s="2"/>
      <c r="K37" s="2"/>
      <c r="L37" s="2"/>
      <c r="M37" s="11"/>
      <c r="N37" s="6"/>
      <c r="O37" s="2"/>
    </row>
    <row r="38" spans="2:15" x14ac:dyDescent="0.2">
      <c r="B38" s="2"/>
      <c r="C38" s="10"/>
      <c r="D38" s="10"/>
      <c r="E38" s="2"/>
      <c r="F38" s="2"/>
      <c r="G38" s="76"/>
      <c r="H38" s="2"/>
      <c r="I38" s="2"/>
      <c r="J38" s="2"/>
      <c r="K38" s="2"/>
      <c r="L38" s="2"/>
      <c r="M38" s="2"/>
      <c r="N38" s="2"/>
      <c r="O38" s="2"/>
    </row>
    <row r="39" spans="2:15" x14ac:dyDescent="0.2">
      <c r="B39" s="2"/>
      <c r="C39" s="10"/>
      <c r="D39" s="10"/>
      <c r="E39" s="2"/>
      <c r="F39" s="2"/>
      <c r="H39" s="2"/>
      <c r="I39" s="2"/>
      <c r="J39" s="2"/>
      <c r="K39" s="2"/>
      <c r="L39" s="2"/>
      <c r="M39" s="2"/>
      <c r="N39" s="2"/>
      <c r="O39" s="2"/>
    </row>
    <row r="40" spans="2:15" x14ac:dyDescent="0.2">
      <c r="B40" s="2"/>
      <c r="C40" s="10"/>
      <c r="D40" s="10"/>
      <c r="E40" s="2"/>
      <c r="F40" s="2"/>
      <c r="H40" s="2"/>
      <c r="I40" s="2"/>
      <c r="J40" s="2"/>
      <c r="K40" s="2"/>
      <c r="L40" s="2"/>
      <c r="M40" s="2"/>
      <c r="N40" s="2"/>
      <c r="O40" s="2"/>
    </row>
  </sheetData>
  <pageMargins left="0.75" right="0.75" top="1" bottom="1" header="0.5" footer="0.5"/>
  <pageSetup paperSize="9" orientation="portrait" r:id="rId1"/>
  <headerFooter alignWithMargins="0"/>
  <ignoredErrors>
    <ignoredError sqref="C32:C33"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N42"/>
  <sheetViews>
    <sheetView showGridLines="0" zoomScale="85" workbookViewId="0">
      <selection activeCell="B2" sqref="B2"/>
    </sheetView>
  </sheetViews>
  <sheetFormatPr defaultRowHeight="12.75" x14ac:dyDescent="0.2"/>
  <cols>
    <col min="1" max="1" width="9.28515625" style="19" customWidth="1"/>
    <col min="2" max="2" width="19" bestFit="1" customWidth="1"/>
    <col min="3" max="3" width="69" style="142" bestFit="1" customWidth="1"/>
    <col min="4" max="4" width="19.42578125" style="142" bestFit="1" customWidth="1"/>
    <col min="5" max="5" width="5" bestFit="1" customWidth="1"/>
    <col min="6" max="6" width="11.5703125" style="77" customWidth="1"/>
    <col min="7" max="7" width="11.7109375" customWidth="1"/>
    <col min="8" max="8" width="10.7109375" customWidth="1"/>
    <col min="9" max="9" width="11.7109375" customWidth="1"/>
    <col min="10" max="10" width="10.7109375" customWidth="1"/>
    <col min="11" max="11" width="11.7109375" customWidth="1"/>
  </cols>
  <sheetData>
    <row r="1" spans="1:14" s="19" customFormat="1" x14ac:dyDescent="0.2">
      <c r="C1" s="20"/>
      <c r="D1" s="20"/>
      <c r="F1" s="73"/>
    </row>
    <row r="2" spans="1:14" s="19" customFormat="1" ht="18" x14ac:dyDescent="0.25">
      <c r="B2" s="237" t="s">
        <v>64</v>
      </c>
      <c r="C2" s="20"/>
      <c r="D2" s="20"/>
      <c r="F2" s="73"/>
    </row>
    <row r="3" spans="1:14" s="19" customFormat="1" x14ac:dyDescent="0.2">
      <c r="C3" s="20"/>
      <c r="D3" s="20"/>
      <c r="F3" s="73"/>
    </row>
    <row r="4" spans="1:14" s="19" customFormat="1" x14ac:dyDescent="0.2">
      <c r="C4" s="20"/>
      <c r="D4" s="20"/>
      <c r="F4" s="73"/>
    </row>
    <row r="5" spans="1:14" s="1" customFormat="1" x14ac:dyDescent="0.2">
      <c r="A5" s="19"/>
      <c r="B5" s="187"/>
      <c r="C5" s="4" t="s">
        <v>244</v>
      </c>
      <c r="D5" s="198">
        <v>0.75</v>
      </c>
      <c r="E5" s="168"/>
      <c r="F5" s="74"/>
      <c r="G5" s="2"/>
      <c r="M5" s="2"/>
      <c r="N5" s="2"/>
    </row>
    <row r="6" spans="1:14" s="1" customFormat="1" x14ac:dyDescent="0.2">
      <c r="A6" s="19"/>
      <c r="B6" s="187"/>
      <c r="C6" s="4" t="s">
        <v>224</v>
      </c>
      <c r="D6" s="190">
        <v>1.35</v>
      </c>
      <c r="E6" s="168"/>
      <c r="F6" s="74"/>
      <c r="G6" s="2"/>
      <c r="M6" s="2"/>
      <c r="N6" s="2"/>
    </row>
    <row r="7" spans="1:14" s="1" customFormat="1" x14ac:dyDescent="0.2">
      <c r="A7" s="19"/>
      <c r="B7" s="187"/>
      <c r="C7" s="4" t="s">
        <v>225</v>
      </c>
      <c r="D7" s="190">
        <v>0.7</v>
      </c>
      <c r="E7" s="168"/>
      <c r="F7" s="74"/>
      <c r="G7" s="2"/>
      <c r="M7" s="2"/>
      <c r="N7" s="2"/>
    </row>
    <row r="8" spans="1:14" s="1" customFormat="1" x14ac:dyDescent="0.2">
      <c r="A8" s="19"/>
      <c r="B8" s="187"/>
      <c r="C8" s="4" t="s">
        <v>226</v>
      </c>
      <c r="D8" s="199">
        <v>2500</v>
      </c>
      <c r="E8" s="168"/>
      <c r="F8" s="74"/>
      <c r="G8" s="2"/>
      <c r="M8" s="2"/>
      <c r="N8" s="2"/>
    </row>
    <row r="9" spans="1:14" x14ac:dyDescent="0.2">
      <c r="B9" s="187"/>
      <c r="C9" s="3" t="s">
        <v>222</v>
      </c>
      <c r="D9" s="3" t="s">
        <v>223</v>
      </c>
      <c r="E9" s="187"/>
      <c r="F9" s="186" t="s">
        <v>35</v>
      </c>
      <c r="G9" s="3"/>
      <c r="H9" s="2"/>
    </row>
    <row r="10" spans="1:14" x14ac:dyDescent="0.2">
      <c r="B10" s="180">
        <f>Electricity!B$6</f>
        <v>40360</v>
      </c>
      <c r="C10" s="191">
        <v>8509.5</v>
      </c>
      <c r="D10" s="192">
        <f>C10*$D$5</f>
        <v>6382.125</v>
      </c>
      <c r="E10" s="193"/>
      <c r="F10" s="195">
        <f>$D$8+$D$7*D10+$D$6*C10</f>
        <v>18455.3125</v>
      </c>
      <c r="G10" s="6"/>
      <c r="H10" s="7"/>
    </row>
    <row r="11" spans="1:14" x14ac:dyDescent="0.2">
      <c r="B11" s="180">
        <f>Electricity!B$7</f>
        <v>40391</v>
      </c>
      <c r="C11" s="191">
        <v>8509.5</v>
      </c>
      <c r="D11" s="192">
        <f t="shared" ref="D11:D33" si="0">C11*$D$5</f>
        <v>6382.125</v>
      </c>
      <c r="E11" s="193"/>
      <c r="F11" s="195">
        <f t="shared" ref="F11:F33" si="1">$D$8+$D$7*D11+$D$6*C11</f>
        <v>18455.3125</v>
      </c>
      <c r="G11" s="6"/>
      <c r="H11" s="7"/>
    </row>
    <row r="12" spans="1:14" x14ac:dyDescent="0.2">
      <c r="B12" s="180">
        <f>Electricity!B$8</f>
        <v>40422</v>
      </c>
      <c r="C12" s="191">
        <v>8509.5</v>
      </c>
      <c r="D12" s="192">
        <f t="shared" si="0"/>
        <v>6382.125</v>
      </c>
      <c r="E12" s="193"/>
      <c r="F12" s="195">
        <f t="shared" si="1"/>
        <v>18455.3125</v>
      </c>
      <c r="G12" s="6"/>
      <c r="H12" s="7"/>
    </row>
    <row r="13" spans="1:14" x14ac:dyDescent="0.2">
      <c r="B13" s="180">
        <f>Electricity!B$9</f>
        <v>40452</v>
      </c>
      <c r="C13" s="191">
        <v>7942.2000000000007</v>
      </c>
      <c r="D13" s="192">
        <f t="shared" si="0"/>
        <v>5956.6500000000005</v>
      </c>
      <c r="E13" s="193"/>
      <c r="F13" s="195">
        <f t="shared" si="1"/>
        <v>17391.625</v>
      </c>
      <c r="G13" s="6"/>
      <c r="H13" s="7"/>
    </row>
    <row r="14" spans="1:14" x14ac:dyDescent="0.2">
      <c r="B14" s="180">
        <f>Electricity!B$10</f>
        <v>40483</v>
      </c>
      <c r="C14" s="191">
        <v>7942.2000000000007</v>
      </c>
      <c r="D14" s="192">
        <f t="shared" si="0"/>
        <v>5956.6500000000005</v>
      </c>
      <c r="E14" s="193"/>
      <c r="F14" s="195">
        <f t="shared" si="1"/>
        <v>17391.625</v>
      </c>
      <c r="G14" s="6"/>
      <c r="H14" s="7"/>
    </row>
    <row r="15" spans="1:14" x14ac:dyDescent="0.2">
      <c r="B15" s="180">
        <f>Electricity!B$11</f>
        <v>40513</v>
      </c>
      <c r="C15" s="191">
        <v>7942.2000000000007</v>
      </c>
      <c r="D15" s="192">
        <f t="shared" si="0"/>
        <v>5956.6500000000005</v>
      </c>
      <c r="E15" s="193"/>
      <c r="F15" s="195">
        <f t="shared" si="1"/>
        <v>17391.625</v>
      </c>
      <c r="G15" s="6"/>
      <c r="H15" s="7"/>
    </row>
    <row r="16" spans="1:14" x14ac:dyDescent="0.2">
      <c r="B16" s="180">
        <f>Electricity!B$12</f>
        <v>40544</v>
      </c>
      <c r="C16" s="191">
        <v>9360.4500000000007</v>
      </c>
      <c r="D16" s="192">
        <f t="shared" si="0"/>
        <v>7020.3375000000005</v>
      </c>
      <c r="E16" s="193"/>
      <c r="F16" s="195">
        <f t="shared" si="1"/>
        <v>20050.84375</v>
      </c>
      <c r="G16" s="6"/>
      <c r="H16" s="7"/>
    </row>
    <row r="17" spans="2:8" x14ac:dyDescent="0.2">
      <c r="B17" s="180">
        <f>Electricity!B$13</f>
        <v>40575</v>
      </c>
      <c r="C17" s="191">
        <v>9360.4500000000007</v>
      </c>
      <c r="D17" s="192">
        <f t="shared" si="0"/>
        <v>7020.3375000000005</v>
      </c>
      <c r="E17" s="193"/>
      <c r="F17" s="195">
        <f t="shared" si="1"/>
        <v>20050.84375</v>
      </c>
      <c r="G17" s="6"/>
      <c r="H17" s="7"/>
    </row>
    <row r="18" spans="2:8" x14ac:dyDescent="0.2">
      <c r="B18" s="180">
        <f>Electricity!B$14</f>
        <v>40603</v>
      </c>
      <c r="C18" s="191">
        <v>9360.4500000000007</v>
      </c>
      <c r="D18" s="192">
        <f t="shared" si="0"/>
        <v>7020.3375000000005</v>
      </c>
      <c r="E18" s="193"/>
      <c r="F18" s="195">
        <f t="shared" si="1"/>
        <v>20050.84375</v>
      </c>
      <c r="G18" s="6"/>
      <c r="H18" s="7"/>
    </row>
    <row r="19" spans="2:8" x14ac:dyDescent="0.2">
      <c r="B19" s="180">
        <f>Electricity!B$15</f>
        <v>40634</v>
      </c>
      <c r="C19" s="191">
        <v>8793.15</v>
      </c>
      <c r="D19" s="192">
        <f t="shared" si="0"/>
        <v>6594.8624999999993</v>
      </c>
      <c r="E19" s="193"/>
      <c r="F19" s="195">
        <f t="shared" si="1"/>
        <v>18987.15625</v>
      </c>
      <c r="G19" s="6"/>
      <c r="H19" s="7"/>
    </row>
    <row r="20" spans="2:8" x14ac:dyDescent="0.2">
      <c r="B20" s="180">
        <f>Electricity!B$16</f>
        <v>40664</v>
      </c>
      <c r="C20" s="191">
        <v>8793.15</v>
      </c>
      <c r="D20" s="192">
        <f t="shared" si="0"/>
        <v>6594.8624999999993</v>
      </c>
      <c r="E20" s="193"/>
      <c r="F20" s="195">
        <f t="shared" si="1"/>
        <v>18987.15625</v>
      </c>
      <c r="G20" s="6"/>
      <c r="H20" s="7"/>
    </row>
    <row r="21" spans="2:8" x14ac:dyDescent="0.2">
      <c r="B21" s="180">
        <f>Electricity!B$17</f>
        <v>40695</v>
      </c>
      <c r="C21" s="191">
        <v>8793.15</v>
      </c>
      <c r="D21" s="192">
        <f t="shared" si="0"/>
        <v>6594.8624999999993</v>
      </c>
      <c r="E21" s="193"/>
      <c r="F21" s="195">
        <f t="shared" si="1"/>
        <v>18987.15625</v>
      </c>
      <c r="G21" s="6"/>
      <c r="H21" s="7"/>
    </row>
    <row r="22" spans="2:8" x14ac:dyDescent="0.2">
      <c r="B22" s="180">
        <f>Electricity!B$18</f>
        <v>40725</v>
      </c>
      <c r="C22" s="191">
        <v>8793.15</v>
      </c>
      <c r="D22" s="192">
        <f t="shared" si="0"/>
        <v>6594.8624999999993</v>
      </c>
      <c r="E22" s="193"/>
      <c r="F22" s="195">
        <f t="shared" si="1"/>
        <v>18987.15625</v>
      </c>
      <c r="G22" s="6"/>
      <c r="H22" s="7"/>
    </row>
    <row r="23" spans="2:8" x14ac:dyDescent="0.2">
      <c r="B23" s="180">
        <f>Electricity!B$19</f>
        <v>40756</v>
      </c>
      <c r="C23" s="191">
        <v>8793.15</v>
      </c>
      <c r="D23" s="192">
        <f t="shared" si="0"/>
        <v>6594.8624999999993</v>
      </c>
      <c r="E23" s="193"/>
      <c r="F23" s="195">
        <f t="shared" si="1"/>
        <v>18987.15625</v>
      </c>
      <c r="G23" s="6"/>
      <c r="H23" s="7"/>
    </row>
    <row r="24" spans="2:8" x14ac:dyDescent="0.2">
      <c r="B24" s="180">
        <f>Electricity!B$20</f>
        <v>40787</v>
      </c>
      <c r="C24" s="191">
        <v>8793.15</v>
      </c>
      <c r="D24" s="192">
        <f t="shared" si="0"/>
        <v>6594.8624999999993</v>
      </c>
      <c r="E24" s="193"/>
      <c r="F24" s="195">
        <f t="shared" si="1"/>
        <v>18987.15625</v>
      </c>
      <c r="G24" s="6"/>
      <c r="H24" s="7"/>
    </row>
    <row r="25" spans="2:8" x14ac:dyDescent="0.2">
      <c r="B25" s="180">
        <f>Electricity!B$21</f>
        <v>40817</v>
      </c>
      <c r="C25" s="191">
        <v>9076.8000000000011</v>
      </c>
      <c r="D25" s="192">
        <f t="shared" si="0"/>
        <v>6807.6</v>
      </c>
      <c r="E25" s="193"/>
      <c r="F25" s="195">
        <f t="shared" si="1"/>
        <v>19519</v>
      </c>
      <c r="G25" s="6"/>
      <c r="H25" s="7"/>
    </row>
    <row r="26" spans="2:8" x14ac:dyDescent="0.2">
      <c r="B26" s="180">
        <f>Electricity!B$22</f>
        <v>40848</v>
      </c>
      <c r="C26" s="191">
        <v>9076.8000000000011</v>
      </c>
      <c r="D26" s="192">
        <f t="shared" si="0"/>
        <v>6807.6</v>
      </c>
      <c r="E26" s="193"/>
      <c r="F26" s="195">
        <f t="shared" si="1"/>
        <v>19519</v>
      </c>
      <c r="G26" s="6"/>
      <c r="H26" s="7"/>
    </row>
    <row r="27" spans="2:8" x14ac:dyDescent="0.2">
      <c r="B27" s="180">
        <f>Electricity!B$23</f>
        <v>40878</v>
      </c>
      <c r="C27" s="191">
        <v>9076.8000000000011</v>
      </c>
      <c r="D27" s="192">
        <f t="shared" si="0"/>
        <v>6807.6</v>
      </c>
      <c r="E27" s="193"/>
      <c r="F27" s="195">
        <f t="shared" si="1"/>
        <v>19519</v>
      </c>
      <c r="G27" s="6"/>
      <c r="H27" s="7"/>
    </row>
    <row r="28" spans="2:8" x14ac:dyDescent="0.2">
      <c r="B28" s="180">
        <f>Electricity!B$24</f>
        <v>40909</v>
      </c>
      <c r="C28" s="191">
        <v>7942.2000000000007</v>
      </c>
      <c r="D28" s="192">
        <f t="shared" si="0"/>
        <v>5956.6500000000005</v>
      </c>
      <c r="E28" s="193"/>
      <c r="F28" s="195">
        <f t="shared" si="1"/>
        <v>17391.625</v>
      </c>
      <c r="G28" s="6"/>
      <c r="H28" s="7"/>
    </row>
    <row r="29" spans="2:8" x14ac:dyDescent="0.2">
      <c r="B29" s="180">
        <f>Electricity!B$25</f>
        <v>40940</v>
      </c>
      <c r="C29" s="191">
        <v>7942.2000000000007</v>
      </c>
      <c r="D29" s="192">
        <f t="shared" si="0"/>
        <v>5956.6500000000005</v>
      </c>
      <c r="E29" s="193"/>
      <c r="F29" s="195">
        <f t="shared" si="1"/>
        <v>17391.625</v>
      </c>
      <c r="G29" s="6"/>
      <c r="H29" s="7"/>
    </row>
    <row r="30" spans="2:8" x14ac:dyDescent="0.2">
      <c r="B30" s="180">
        <f>Electricity!B$26</f>
        <v>40969</v>
      </c>
      <c r="C30" s="191">
        <v>7942.2000000000007</v>
      </c>
      <c r="D30" s="192">
        <f t="shared" si="0"/>
        <v>5956.6500000000005</v>
      </c>
      <c r="E30" s="193"/>
      <c r="F30" s="195">
        <f t="shared" si="1"/>
        <v>17391.625</v>
      </c>
      <c r="G30" s="6"/>
      <c r="H30" s="7"/>
    </row>
    <row r="31" spans="2:8" x14ac:dyDescent="0.2">
      <c r="B31" s="180">
        <f>Electricity!B$27</f>
        <v>41000</v>
      </c>
      <c r="C31" s="191">
        <v>9644.1</v>
      </c>
      <c r="D31" s="192">
        <f t="shared" si="0"/>
        <v>7233.0750000000007</v>
      </c>
      <c r="E31" s="193"/>
      <c r="F31" s="195">
        <f t="shared" si="1"/>
        <v>20582.6875</v>
      </c>
      <c r="G31" s="6"/>
      <c r="H31" s="7"/>
    </row>
    <row r="32" spans="2:8" x14ac:dyDescent="0.2">
      <c r="B32" s="180">
        <f>Electricity!B$28</f>
        <v>41030</v>
      </c>
      <c r="C32" s="191">
        <v>9644.1</v>
      </c>
      <c r="D32" s="192">
        <f t="shared" si="0"/>
        <v>7233.0750000000007</v>
      </c>
      <c r="E32" s="193"/>
      <c r="F32" s="195">
        <f t="shared" si="1"/>
        <v>20582.6875</v>
      </c>
      <c r="G32" s="6"/>
      <c r="H32" s="7"/>
    </row>
    <row r="33" spans="2:14" x14ac:dyDescent="0.2">
      <c r="B33" s="180">
        <f>Electricity!B$29</f>
        <v>41061</v>
      </c>
      <c r="C33" s="191">
        <v>9644.1</v>
      </c>
      <c r="D33" s="192">
        <f t="shared" si="0"/>
        <v>7233.0750000000007</v>
      </c>
      <c r="E33" s="193"/>
      <c r="F33" s="195">
        <f t="shared" si="1"/>
        <v>20582.6875</v>
      </c>
      <c r="G33" s="6"/>
      <c r="H33" s="7"/>
    </row>
    <row r="34" spans="2:14" x14ac:dyDescent="0.2">
      <c r="B34" s="183" t="str">
        <f>Electricity!B$30</f>
        <v>Financial Year 2011</v>
      </c>
      <c r="C34" s="177">
        <f>SUM(C10:C21)</f>
        <v>103815.89999999997</v>
      </c>
      <c r="D34" s="177">
        <f>SUM(D10:D21)</f>
        <v>77861.925000000017</v>
      </c>
      <c r="E34" s="177"/>
      <c r="F34" s="186">
        <f>SUM(F10:F21)</f>
        <v>224654.8125</v>
      </c>
      <c r="G34" s="6"/>
      <c r="H34" s="7"/>
    </row>
    <row r="35" spans="2:14" x14ac:dyDescent="0.2">
      <c r="B35" s="183" t="str">
        <f>Electricity!B$31</f>
        <v>Financial Year 2012</v>
      </c>
      <c r="C35" s="185">
        <f>SUM(C22:C33)</f>
        <v>106368.75000000001</v>
      </c>
      <c r="D35" s="185">
        <f>SUM(D22:D33)</f>
        <v>79776.5625</v>
      </c>
      <c r="E35" s="185"/>
      <c r="F35" s="186">
        <f>SUM(F22:F33)</f>
        <v>229441.40625</v>
      </c>
      <c r="G35" s="6"/>
      <c r="H35" s="7"/>
    </row>
    <row r="36" spans="2:14" x14ac:dyDescent="0.2">
      <c r="B36" s="147"/>
      <c r="C36" s="148"/>
      <c r="D36" s="148"/>
      <c r="E36" s="148"/>
      <c r="F36" s="156"/>
      <c r="G36" s="6"/>
      <c r="H36" s="7"/>
    </row>
    <row r="37" spans="2:14" x14ac:dyDescent="0.2">
      <c r="B37" s="69"/>
      <c r="C37" s="9"/>
      <c r="D37" s="9"/>
      <c r="E37" s="9"/>
      <c r="F37" s="76"/>
      <c r="G37" s="6"/>
      <c r="H37" s="6"/>
      <c r="I37" s="6"/>
      <c r="J37" s="6"/>
      <c r="K37" s="6"/>
      <c r="L37" s="6"/>
      <c r="M37" s="6"/>
      <c r="N37" s="7"/>
    </row>
    <row r="38" spans="2:14" x14ac:dyDescent="0.2">
      <c r="B38" s="2"/>
      <c r="C38" s="10"/>
      <c r="D38" s="10"/>
      <c r="E38" s="2"/>
      <c r="F38" s="76"/>
      <c r="G38" s="6"/>
      <c r="H38" s="6"/>
      <c r="I38" s="6"/>
      <c r="J38" s="6"/>
      <c r="K38" s="6"/>
      <c r="L38" s="6"/>
      <c r="M38" s="6"/>
      <c r="N38" s="7"/>
    </row>
    <row r="39" spans="2:14" x14ac:dyDescent="0.2">
      <c r="B39" s="2"/>
      <c r="C39" s="10"/>
      <c r="D39" s="10"/>
      <c r="E39" s="2"/>
      <c r="F39" s="76"/>
      <c r="G39" s="2"/>
      <c r="H39" s="2"/>
      <c r="I39" s="2"/>
      <c r="J39" s="2"/>
      <c r="K39" s="2"/>
      <c r="L39" s="11"/>
      <c r="M39" s="6"/>
      <c r="N39" s="2"/>
    </row>
    <row r="40" spans="2:14" x14ac:dyDescent="0.2">
      <c r="B40" s="2"/>
      <c r="C40" s="10"/>
      <c r="D40" s="10"/>
      <c r="E40" s="2"/>
      <c r="F40" s="76"/>
      <c r="G40" s="2"/>
      <c r="H40" s="2"/>
      <c r="I40" s="2"/>
      <c r="J40" s="2"/>
      <c r="K40" s="2"/>
      <c r="L40" s="2"/>
      <c r="M40" s="2"/>
      <c r="N40" s="2"/>
    </row>
    <row r="41" spans="2:14" x14ac:dyDescent="0.2">
      <c r="B41" s="2"/>
      <c r="C41" s="10"/>
      <c r="D41" s="10"/>
      <c r="E41" s="2"/>
      <c r="G41" s="2"/>
      <c r="H41" s="2"/>
      <c r="I41" s="2"/>
      <c r="J41" s="2"/>
      <c r="K41" s="2"/>
      <c r="L41" s="2"/>
      <c r="M41" s="2"/>
      <c r="N41" s="2"/>
    </row>
    <row r="42" spans="2:14" x14ac:dyDescent="0.2">
      <c r="B42" s="2"/>
      <c r="C42" s="10"/>
      <c r="D42" s="10"/>
      <c r="E42" s="2"/>
      <c r="G42" s="2"/>
      <c r="H42" s="2"/>
      <c r="I42" s="2"/>
      <c r="J42" s="2"/>
      <c r="K42" s="2"/>
      <c r="L42" s="2"/>
      <c r="M42" s="2"/>
      <c r="N42" s="2"/>
    </row>
  </sheetData>
  <pageMargins left="0.75" right="0.75" top="1" bottom="1" header="0.5" footer="0.5"/>
  <pageSetup paperSize="9" orientation="portrait" r:id="rId1"/>
  <headerFooter alignWithMargins="0"/>
  <ignoredErrors>
    <ignoredError sqref="C34:C35"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249977111117893"/>
  </sheetPr>
  <dimension ref="A1:L53"/>
  <sheetViews>
    <sheetView showGridLines="0" zoomScale="85" workbookViewId="0">
      <pane ySplit="5" topLeftCell="A6" activePane="bottomLeft" state="frozen"/>
      <selection activeCell="B30" sqref="B30"/>
      <selection pane="bottomLeft" activeCell="D31" sqref="D31"/>
    </sheetView>
  </sheetViews>
  <sheetFormatPr defaultRowHeight="12.75" x14ac:dyDescent="0.2"/>
  <cols>
    <col min="1" max="1" width="9.140625" style="19"/>
    <col min="2" max="2" width="19" bestFit="1" customWidth="1"/>
    <col min="3" max="3" width="14.140625" customWidth="1"/>
    <col min="4" max="4" width="11.5703125" style="8" bestFit="1" customWidth="1"/>
    <col min="5" max="5" width="14.140625" style="8" customWidth="1"/>
    <col min="6" max="6" width="10.7109375" style="12" customWidth="1"/>
    <col min="7" max="11" width="10.7109375" customWidth="1"/>
    <col min="12" max="12" width="12.7109375" customWidth="1"/>
  </cols>
  <sheetData>
    <row r="1" spans="1:12" s="19" customFormat="1" x14ac:dyDescent="0.2">
      <c r="A1" s="159"/>
      <c r="B1" s="159"/>
      <c r="C1" s="159"/>
      <c r="D1" s="160"/>
      <c r="E1" s="160"/>
      <c r="F1" s="161"/>
      <c r="G1" s="159"/>
    </row>
    <row r="2" spans="1:12" s="19" customFormat="1" ht="22.5" x14ac:dyDescent="0.45">
      <c r="A2" s="159"/>
      <c r="B2" s="238" t="s">
        <v>5</v>
      </c>
      <c r="C2" s="200"/>
      <c r="D2" s="201"/>
      <c r="E2" s="201"/>
      <c r="F2" s="161"/>
      <c r="G2" s="159"/>
    </row>
    <row r="3" spans="1:12" s="19" customFormat="1" x14ac:dyDescent="0.2">
      <c r="A3" s="159"/>
      <c r="B3" s="202"/>
      <c r="C3" s="202"/>
      <c r="D3" s="201"/>
      <c r="E3" s="201"/>
      <c r="F3" s="161"/>
      <c r="G3" s="159"/>
    </row>
    <row r="4" spans="1:12" s="19" customFormat="1" x14ac:dyDescent="0.2">
      <c r="A4" s="159"/>
      <c r="B4" s="202"/>
      <c r="C4" s="202"/>
      <c r="D4" s="201"/>
      <c r="E4" s="201"/>
      <c r="F4" s="161"/>
      <c r="G4" s="159"/>
    </row>
    <row r="5" spans="1:12" ht="38.25" x14ac:dyDescent="0.2">
      <c r="A5" s="159"/>
      <c r="B5" s="203"/>
      <c r="C5" s="204" t="s">
        <v>255</v>
      </c>
      <c r="D5" s="205" t="s">
        <v>254</v>
      </c>
      <c r="E5" s="205" t="s">
        <v>256</v>
      </c>
      <c r="F5" s="154"/>
      <c r="G5" s="153"/>
      <c r="H5" s="3"/>
      <c r="I5" s="3"/>
      <c r="J5" s="13"/>
      <c r="K5" s="13"/>
      <c r="L5" s="13"/>
    </row>
    <row r="6" spans="1:12" x14ac:dyDescent="0.2">
      <c r="A6" s="159"/>
      <c r="B6" s="180">
        <f>Electricity!B$6</f>
        <v>40360</v>
      </c>
      <c r="C6" s="181">
        <v>1234</v>
      </c>
      <c r="D6" s="181">
        <v>800</v>
      </c>
      <c r="E6" s="232">
        <f>C6/D6</f>
        <v>1.5425</v>
      </c>
      <c r="F6" s="148"/>
      <c r="G6" s="153"/>
      <c r="H6" s="2"/>
      <c r="I6" s="2"/>
      <c r="J6" s="2"/>
      <c r="K6" s="2"/>
      <c r="L6" s="2"/>
    </row>
    <row r="7" spans="1:12" x14ac:dyDescent="0.2">
      <c r="A7" s="159"/>
      <c r="B7" s="180">
        <f>Electricity!B$7</f>
        <v>40391</v>
      </c>
      <c r="C7" s="181">
        <v>1234</v>
      </c>
      <c r="D7" s="181">
        <v>780</v>
      </c>
      <c r="E7" s="232">
        <f t="shared" ref="E7:E29" si="0">C7/D7</f>
        <v>1.582051282051282</v>
      </c>
      <c r="F7" s="148"/>
      <c r="G7" s="153"/>
      <c r="H7" s="2"/>
      <c r="I7" s="2"/>
      <c r="J7" s="2"/>
      <c r="K7" s="2"/>
      <c r="L7" s="2"/>
    </row>
    <row r="8" spans="1:12" x14ac:dyDescent="0.2">
      <c r="A8" s="159"/>
      <c r="B8" s="180">
        <f>Electricity!B$8</f>
        <v>40422</v>
      </c>
      <c r="C8" s="181">
        <v>1235</v>
      </c>
      <c r="D8" s="181">
        <v>778</v>
      </c>
      <c r="E8" s="232">
        <f t="shared" si="0"/>
        <v>1.5874035989717223</v>
      </c>
      <c r="F8" s="148"/>
      <c r="G8" s="153"/>
      <c r="H8" s="2"/>
      <c r="I8" s="2"/>
      <c r="J8" s="2"/>
      <c r="K8" s="2"/>
      <c r="L8" s="2"/>
    </row>
    <row r="9" spans="1:12" x14ac:dyDescent="0.2">
      <c r="A9" s="159"/>
      <c r="B9" s="180">
        <f>Electricity!B$9</f>
        <v>40452</v>
      </c>
      <c r="C9" s="181">
        <v>1223</v>
      </c>
      <c r="D9" s="181">
        <v>733</v>
      </c>
      <c r="E9" s="232">
        <f t="shared" si="0"/>
        <v>1.6684856753069577</v>
      </c>
      <c r="F9" s="148"/>
      <c r="G9" s="153"/>
      <c r="H9" s="2"/>
      <c r="I9" s="2"/>
      <c r="J9" s="2"/>
      <c r="K9" s="2"/>
      <c r="L9" s="2"/>
    </row>
    <row r="10" spans="1:12" x14ac:dyDescent="0.2">
      <c r="A10" s="159"/>
      <c r="B10" s="180">
        <f>Electricity!B$10</f>
        <v>40483</v>
      </c>
      <c r="C10" s="181">
        <v>1254</v>
      </c>
      <c r="D10" s="181">
        <v>811</v>
      </c>
      <c r="E10" s="232">
        <f t="shared" si="0"/>
        <v>1.5462392108508014</v>
      </c>
      <c r="F10" s="148"/>
      <c r="G10" s="153"/>
      <c r="H10" s="2"/>
      <c r="I10" s="2"/>
      <c r="J10" s="2"/>
      <c r="K10" s="2"/>
      <c r="L10" s="2"/>
    </row>
    <row r="11" spans="1:12" x14ac:dyDescent="0.2">
      <c r="A11" s="159"/>
      <c r="B11" s="180">
        <f>Electricity!B$11</f>
        <v>40513</v>
      </c>
      <c r="C11" s="181">
        <v>950</v>
      </c>
      <c r="D11" s="181">
        <v>557</v>
      </c>
      <c r="E11" s="232">
        <f t="shared" si="0"/>
        <v>1.7055655296229804</v>
      </c>
      <c r="F11" s="148"/>
      <c r="G11" s="153"/>
      <c r="H11" s="2"/>
      <c r="I11" s="2"/>
      <c r="J11" s="2"/>
      <c r="K11" s="2"/>
      <c r="L11" s="2"/>
    </row>
    <row r="12" spans="1:12" x14ac:dyDescent="0.2">
      <c r="A12" s="159"/>
      <c r="B12" s="180">
        <f>Electricity!B$12</f>
        <v>40544</v>
      </c>
      <c r="C12" s="181">
        <v>750</v>
      </c>
      <c r="D12" s="181">
        <v>435</v>
      </c>
      <c r="E12" s="232">
        <f t="shared" si="0"/>
        <v>1.7241379310344827</v>
      </c>
      <c r="F12" s="148"/>
      <c r="G12" s="153"/>
      <c r="H12" s="2"/>
      <c r="I12" s="2"/>
      <c r="J12" s="2"/>
      <c r="K12" s="2"/>
      <c r="L12" s="2"/>
    </row>
    <row r="13" spans="1:12" x14ac:dyDescent="0.2">
      <c r="A13" s="159"/>
      <c r="B13" s="180">
        <f>Electricity!B$13</f>
        <v>40575</v>
      </c>
      <c r="C13" s="181">
        <v>1050</v>
      </c>
      <c r="D13" s="181">
        <v>634</v>
      </c>
      <c r="E13" s="232">
        <f t="shared" si="0"/>
        <v>1.6561514195583595</v>
      </c>
      <c r="F13" s="148"/>
      <c r="G13" s="153"/>
      <c r="H13" s="2"/>
      <c r="I13" s="2"/>
      <c r="J13" s="2"/>
      <c r="K13" s="2"/>
      <c r="L13" s="2"/>
    </row>
    <row r="14" spans="1:12" x14ac:dyDescent="0.2">
      <c r="A14" s="159"/>
      <c r="B14" s="180">
        <f>Electricity!B$14</f>
        <v>40603</v>
      </c>
      <c r="C14" s="181">
        <v>1277</v>
      </c>
      <c r="D14" s="181">
        <v>778</v>
      </c>
      <c r="E14" s="232">
        <f t="shared" si="0"/>
        <v>1.6413881748071979</v>
      </c>
      <c r="F14" s="148"/>
      <c r="G14" s="153"/>
      <c r="H14" s="2"/>
      <c r="I14" s="2"/>
      <c r="J14" s="2"/>
      <c r="K14" s="2"/>
      <c r="L14" s="2"/>
    </row>
    <row r="15" spans="1:12" x14ac:dyDescent="0.2">
      <c r="A15" s="159"/>
      <c r="B15" s="180">
        <f>Electricity!B$15</f>
        <v>40634</v>
      </c>
      <c r="C15" s="181">
        <v>1254</v>
      </c>
      <c r="D15" s="181">
        <v>800</v>
      </c>
      <c r="E15" s="232">
        <f t="shared" si="0"/>
        <v>1.5674999999999999</v>
      </c>
      <c r="F15" s="148"/>
      <c r="G15" s="153"/>
      <c r="H15" s="2"/>
      <c r="I15" s="2"/>
      <c r="J15" s="2"/>
      <c r="K15" s="2"/>
      <c r="L15" s="2"/>
    </row>
    <row r="16" spans="1:12" x14ac:dyDescent="0.2">
      <c r="A16" s="159"/>
      <c r="B16" s="180">
        <f>Electricity!B$16</f>
        <v>40664</v>
      </c>
      <c r="C16" s="181">
        <v>1312</v>
      </c>
      <c r="D16" s="181">
        <v>876</v>
      </c>
      <c r="E16" s="232">
        <f t="shared" si="0"/>
        <v>1.4977168949771689</v>
      </c>
      <c r="F16" s="148"/>
      <c r="G16" s="153"/>
      <c r="H16" s="2"/>
      <c r="I16" s="2"/>
      <c r="J16" s="2"/>
      <c r="K16" s="2"/>
      <c r="L16" s="2"/>
    </row>
    <row r="17" spans="1:12" x14ac:dyDescent="0.2">
      <c r="A17" s="159"/>
      <c r="B17" s="180">
        <f>Electricity!B$17</f>
        <v>40695</v>
      </c>
      <c r="C17" s="181">
        <v>1277</v>
      </c>
      <c r="D17" s="181">
        <v>811</v>
      </c>
      <c r="E17" s="232">
        <f t="shared" si="0"/>
        <v>1.5745992601726264</v>
      </c>
      <c r="F17" s="148"/>
      <c r="G17" s="153"/>
      <c r="H17" s="2"/>
      <c r="I17" s="2"/>
      <c r="J17" s="2"/>
      <c r="K17" s="2"/>
      <c r="L17" s="2"/>
    </row>
    <row r="18" spans="1:12" x14ac:dyDescent="0.2">
      <c r="A18" s="159"/>
      <c r="B18" s="180">
        <f>Electricity!B$18</f>
        <v>40725</v>
      </c>
      <c r="C18" s="181">
        <f t="shared" ref="C18:C29" si="1">C6*1.055</f>
        <v>1301.8699999999999</v>
      </c>
      <c r="D18" s="181">
        <v>798</v>
      </c>
      <c r="E18" s="232">
        <f t="shared" si="0"/>
        <v>1.6314160401002504</v>
      </c>
      <c r="F18" s="148"/>
      <c r="G18" s="153"/>
      <c r="H18" s="2"/>
      <c r="I18" s="2"/>
      <c r="J18" s="2"/>
      <c r="K18" s="2"/>
      <c r="L18" s="2"/>
    </row>
    <row r="19" spans="1:12" x14ac:dyDescent="0.2">
      <c r="A19" s="159"/>
      <c r="B19" s="180">
        <f>Electricity!B$19</f>
        <v>40756</v>
      </c>
      <c r="C19" s="181">
        <f t="shared" si="1"/>
        <v>1301.8699999999999</v>
      </c>
      <c r="D19" s="181">
        <v>823</v>
      </c>
      <c r="E19" s="232">
        <f t="shared" si="0"/>
        <v>1.5818590522478735</v>
      </c>
      <c r="F19" s="148"/>
      <c r="G19" s="153"/>
      <c r="H19" s="2"/>
      <c r="I19" s="2"/>
      <c r="J19" s="2"/>
      <c r="K19" s="2"/>
      <c r="L19" s="2"/>
    </row>
    <row r="20" spans="1:12" x14ac:dyDescent="0.2">
      <c r="A20" s="159"/>
      <c r="B20" s="180">
        <f>Electricity!B$20</f>
        <v>40787</v>
      </c>
      <c r="C20" s="181">
        <f t="shared" si="1"/>
        <v>1302.925</v>
      </c>
      <c r="D20" s="181">
        <v>876</v>
      </c>
      <c r="E20" s="232">
        <f t="shared" si="0"/>
        <v>1.487357305936073</v>
      </c>
      <c r="F20" s="148"/>
      <c r="G20" s="153"/>
      <c r="H20" s="2"/>
      <c r="I20" s="2"/>
      <c r="J20" s="2"/>
      <c r="K20" s="2"/>
      <c r="L20" s="2"/>
    </row>
    <row r="21" spans="1:12" x14ac:dyDescent="0.2">
      <c r="A21" s="159"/>
      <c r="B21" s="180">
        <f>Electricity!B$21</f>
        <v>40817</v>
      </c>
      <c r="C21" s="181">
        <f t="shared" si="1"/>
        <v>1290.2649999999999</v>
      </c>
      <c r="D21" s="181">
        <v>789</v>
      </c>
      <c r="E21" s="232">
        <f t="shared" si="0"/>
        <v>1.635316856780735</v>
      </c>
      <c r="F21" s="148"/>
      <c r="G21" s="153"/>
      <c r="H21" s="2"/>
      <c r="I21" s="2"/>
      <c r="J21" s="2"/>
      <c r="K21" s="2"/>
      <c r="L21" s="2"/>
    </row>
    <row r="22" spans="1:12" x14ac:dyDescent="0.2">
      <c r="A22" s="159"/>
      <c r="B22" s="180">
        <f>Electricity!B$22</f>
        <v>40848</v>
      </c>
      <c r="C22" s="181">
        <f t="shared" si="1"/>
        <v>1322.97</v>
      </c>
      <c r="D22" s="181">
        <v>768</v>
      </c>
      <c r="E22" s="232">
        <f t="shared" si="0"/>
        <v>1.7226171875</v>
      </c>
      <c r="F22" s="148"/>
      <c r="G22" s="153"/>
      <c r="H22" s="2"/>
      <c r="I22" s="2"/>
      <c r="J22" s="2"/>
      <c r="K22" s="2"/>
      <c r="L22" s="2"/>
    </row>
    <row r="23" spans="1:12" x14ac:dyDescent="0.2">
      <c r="A23" s="159"/>
      <c r="B23" s="180">
        <f>Electricity!B$23</f>
        <v>40878</v>
      </c>
      <c r="C23" s="181">
        <f t="shared" si="1"/>
        <v>1002.2499999999999</v>
      </c>
      <c r="D23" s="181">
        <v>655</v>
      </c>
      <c r="E23" s="232">
        <f t="shared" si="0"/>
        <v>1.530152671755725</v>
      </c>
      <c r="F23" s="148"/>
      <c r="G23" s="153"/>
      <c r="H23" s="2"/>
      <c r="I23" s="2"/>
      <c r="J23" s="2"/>
      <c r="K23" s="2"/>
      <c r="L23" s="2"/>
    </row>
    <row r="24" spans="1:12" x14ac:dyDescent="0.2">
      <c r="A24" s="159"/>
      <c r="B24" s="180">
        <f>Electricity!B$24</f>
        <v>40909</v>
      </c>
      <c r="C24" s="181">
        <f t="shared" si="1"/>
        <v>791.25</v>
      </c>
      <c r="D24" s="181">
        <v>443</v>
      </c>
      <c r="E24" s="232">
        <f t="shared" si="0"/>
        <v>1.7861173814898419</v>
      </c>
      <c r="F24" s="148"/>
      <c r="G24" s="153"/>
      <c r="H24" s="2"/>
      <c r="I24" s="2"/>
      <c r="J24" s="2"/>
      <c r="K24" s="2"/>
      <c r="L24" s="2"/>
    </row>
    <row r="25" spans="1:12" x14ac:dyDescent="0.2">
      <c r="A25" s="159"/>
      <c r="B25" s="180">
        <f>Electricity!B$25</f>
        <v>40940</v>
      </c>
      <c r="C25" s="181">
        <f t="shared" si="1"/>
        <v>1107.75</v>
      </c>
      <c r="D25" s="181">
        <v>699</v>
      </c>
      <c r="E25" s="232">
        <f t="shared" si="0"/>
        <v>1.5847639484978542</v>
      </c>
      <c r="F25" s="162"/>
      <c r="G25" s="151"/>
    </row>
    <row r="26" spans="1:12" x14ac:dyDescent="0.2">
      <c r="A26" s="159"/>
      <c r="B26" s="180">
        <f>Electricity!B$26</f>
        <v>40969</v>
      </c>
      <c r="C26" s="181">
        <f t="shared" si="1"/>
        <v>1347.2349999999999</v>
      </c>
      <c r="D26" s="181">
        <v>809</v>
      </c>
      <c r="E26" s="232">
        <f t="shared" si="0"/>
        <v>1.6653090234857848</v>
      </c>
      <c r="F26" s="162"/>
      <c r="G26" s="151"/>
    </row>
    <row r="27" spans="1:12" x14ac:dyDescent="0.2">
      <c r="A27" s="159"/>
      <c r="B27" s="180">
        <f>Electricity!B$27</f>
        <v>41000</v>
      </c>
      <c r="C27" s="181">
        <f t="shared" si="1"/>
        <v>1322.97</v>
      </c>
      <c r="D27" s="181">
        <v>798</v>
      </c>
      <c r="E27" s="232">
        <f t="shared" si="0"/>
        <v>1.6578571428571429</v>
      </c>
      <c r="F27" s="162"/>
      <c r="G27" s="151"/>
    </row>
    <row r="28" spans="1:12" x14ac:dyDescent="0.2">
      <c r="A28" s="159"/>
      <c r="B28" s="180">
        <f>Electricity!B$28</f>
        <v>41030</v>
      </c>
      <c r="C28" s="181">
        <f t="shared" si="1"/>
        <v>1384.1599999999999</v>
      </c>
      <c r="D28" s="181">
        <v>833</v>
      </c>
      <c r="E28" s="232">
        <f t="shared" si="0"/>
        <v>1.661656662665066</v>
      </c>
      <c r="F28" s="162"/>
      <c r="G28" s="151"/>
    </row>
    <row r="29" spans="1:12" x14ac:dyDescent="0.2">
      <c r="A29" s="159"/>
      <c r="B29" s="180">
        <f>Electricity!B$29</f>
        <v>41061</v>
      </c>
      <c r="C29" s="181">
        <f t="shared" si="1"/>
        <v>1347.2349999999999</v>
      </c>
      <c r="D29" s="181">
        <v>844</v>
      </c>
      <c r="E29" s="232">
        <f t="shared" si="0"/>
        <v>1.5962499999999999</v>
      </c>
      <c r="F29" s="162"/>
      <c r="G29" s="151"/>
    </row>
    <row r="30" spans="1:12" x14ac:dyDescent="0.2">
      <c r="A30" s="159"/>
      <c r="B30" s="183" t="str">
        <f>Electricity!B$30</f>
        <v>Financial Year 2011</v>
      </c>
      <c r="C30" s="206">
        <f>SUM(C6:C17)</f>
        <v>14050</v>
      </c>
      <c r="D30" s="206">
        <f>SUM(D6:D17)</f>
        <v>8793</v>
      </c>
      <c r="E30" s="233">
        <f>C30/D30</f>
        <v>1.5978619356306152</v>
      </c>
      <c r="F30" s="162"/>
      <c r="G30" s="151"/>
    </row>
    <row r="31" spans="1:12" x14ac:dyDescent="0.2">
      <c r="A31" s="159"/>
      <c r="B31" s="183" t="str">
        <f>Electricity!B$31</f>
        <v>Financial Year 2012</v>
      </c>
      <c r="C31" s="207">
        <f>SUM(C18:C29)</f>
        <v>14822.750000000002</v>
      </c>
      <c r="D31" s="207">
        <f>SUM(D18:D29)</f>
        <v>9135</v>
      </c>
      <c r="E31" s="234">
        <f>C31/D31</f>
        <v>1.622632731253421</v>
      </c>
      <c r="F31" s="162"/>
      <c r="G31" s="151"/>
    </row>
    <row r="32" spans="1:12" x14ac:dyDescent="0.2">
      <c r="A32" s="159"/>
      <c r="B32" s="147"/>
      <c r="C32" s="152"/>
      <c r="D32" s="150"/>
      <c r="E32" s="150"/>
      <c r="F32" s="162"/>
      <c r="G32" s="151"/>
    </row>
    <row r="33" spans="1:7" x14ac:dyDescent="0.2">
      <c r="A33" s="159"/>
      <c r="B33" s="147"/>
      <c r="C33" s="152"/>
      <c r="D33" s="150"/>
      <c r="E33" s="150"/>
      <c r="F33" s="162"/>
      <c r="G33" s="151"/>
    </row>
    <row r="34" spans="1:7" x14ac:dyDescent="0.2">
      <c r="A34" s="159"/>
      <c r="B34" s="149"/>
      <c r="C34" s="149"/>
      <c r="D34" s="150"/>
      <c r="E34" s="150"/>
      <c r="F34" s="162"/>
      <c r="G34" s="151"/>
    </row>
    <row r="35" spans="1:7" x14ac:dyDescent="0.2">
      <c r="B35" s="16"/>
      <c r="C35" s="16"/>
    </row>
    <row r="36" spans="1:7" x14ac:dyDescent="0.2">
      <c r="B36" s="16"/>
      <c r="C36" s="16"/>
    </row>
    <row r="37" spans="1:7" x14ac:dyDescent="0.2">
      <c r="B37" s="16"/>
      <c r="C37" s="16"/>
    </row>
    <row r="38" spans="1:7" x14ac:dyDescent="0.2">
      <c r="B38" s="16"/>
      <c r="C38" s="16"/>
    </row>
    <row r="39" spans="1:7" x14ac:dyDescent="0.2">
      <c r="B39" s="16"/>
      <c r="C39" s="16"/>
    </row>
    <row r="40" spans="1:7" x14ac:dyDescent="0.2">
      <c r="B40" s="16"/>
      <c r="C40" s="16"/>
    </row>
    <row r="41" spans="1:7" x14ac:dyDescent="0.2">
      <c r="B41" s="16"/>
      <c r="C41" s="16"/>
    </row>
    <row r="42" spans="1:7" x14ac:dyDescent="0.2">
      <c r="B42" s="16"/>
      <c r="C42" s="16"/>
    </row>
    <row r="43" spans="1:7" x14ac:dyDescent="0.2">
      <c r="B43" s="16"/>
      <c r="C43" s="16"/>
    </row>
    <row r="44" spans="1:7" x14ac:dyDescent="0.2">
      <c r="B44" s="16"/>
      <c r="C44" s="16"/>
    </row>
    <row r="45" spans="1:7" x14ac:dyDescent="0.2">
      <c r="B45" s="16"/>
      <c r="C45" s="16"/>
    </row>
    <row r="46" spans="1:7" x14ac:dyDescent="0.2">
      <c r="B46" s="16"/>
      <c r="C46" s="16"/>
    </row>
    <row r="47" spans="1:7" x14ac:dyDescent="0.2">
      <c r="B47" s="16"/>
      <c r="C47" s="16"/>
    </row>
    <row r="48" spans="1:7" x14ac:dyDescent="0.2">
      <c r="B48" s="16"/>
      <c r="C48" s="16"/>
    </row>
    <row r="49" spans="2:3" x14ac:dyDescent="0.2">
      <c r="B49" s="16"/>
      <c r="C49" s="16"/>
    </row>
    <row r="50" spans="2:3" x14ac:dyDescent="0.2">
      <c r="B50" s="16"/>
      <c r="C50" s="16"/>
    </row>
    <row r="51" spans="2:3" x14ac:dyDescent="0.2">
      <c r="B51" s="16"/>
      <c r="C51" s="16"/>
    </row>
    <row r="52" spans="2:3" x14ac:dyDescent="0.2">
      <c r="B52" s="16"/>
      <c r="C52" s="16"/>
    </row>
    <row r="53" spans="2:3" x14ac:dyDescent="0.2">
      <c r="B53" s="16"/>
      <c r="C53" s="16"/>
    </row>
  </sheetData>
  <phoneticPr fontId="2" type="noConversion"/>
  <pageMargins left="0.75" right="0.75" top="1" bottom="1" header="0.5" footer="0.5"/>
  <headerFooter alignWithMargins="0"/>
  <ignoredErrors>
    <ignoredError sqref="D30:D31"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249977111117893"/>
  </sheetPr>
  <dimension ref="A1:K33"/>
  <sheetViews>
    <sheetView showGridLines="0" zoomScale="85" workbookViewId="0">
      <selection activeCell="D34" sqref="D34"/>
    </sheetView>
  </sheetViews>
  <sheetFormatPr defaultRowHeight="12.75" x14ac:dyDescent="0.2"/>
  <cols>
    <col min="1" max="1" width="9.140625" style="21"/>
    <col min="3" max="3" width="8.42578125" customWidth="1"/>
    <col min="4" max="4" width="10.85546875" bestFit="1" customWidth="1"/>
    <col min="5" max="5" width="15.28515625" bestFit="1" customWidth="1"/>
    <col min="6" max="6" width="15.7109375" style="14" customWidth="1"/>
    <col min="7" max="8" width="15.140625" bestFit="1" customWidth="1"/>
    <col min="9" max="9" width="18" bestFit="1" customWidth="1"/>
    <col min="10" max="10" width="16.42578125" bestFit="1" customWidth="1"/>
  </cols>
  <sheetData>
    <row r="1" spans="2:11" s="21" customFormat="1" x14ac:dyDescent="0.2">
      <c r="F1" s="83"/>
    </row>
    <row r="2" spans="2:11" s="21" customFormat="1" ht="18" x14ac:dyDescent="0.25">
      <c r="B2" s="239" t="s">
        <v>9</v>
      </c>
      <c r="F2" s="83"/>
    </row>
    <row r="3" spans="2:11" s="21" customFormat="1" x14ac:dyDescent="0.2">
      <c r="F3" s="83"/>
    </row>
    <row r="4" spans="2:11" s="21" customFormat="1" x14ac:dyDescent="0.2">
      <c r="F4" s="83"/>
    </row>
    <row r="5" spans="2:11" ht="29.25" customHeight="1" x14ac:dyDescent="0.2">
      <c r="B5" s="168"/>
      <c r="C5" s="208" t="s">
        <v>227</v>
      </c>
      <c r="D5" s="208" t="s">
        <v>245</v>
      </c>
      <c r="E5" s="208" t="s">
        <v>257</v>
      </c>
      <c r="F5" s="208" t="s">
        <v>258</v>
      </c>
      <c r="G5" s="208" t="s">
        <v>259</v>
      </c>
      <c r="H5" s="208" t="s">
        <v>260</v>
      </c>
      <c r="I5" s="209" t="s">
        <v>261</v>
      </c>
      <c r="J5" s="208" t="s">
        <v>262</v>
      </c>
      <c r="K5" s="163"/>
    </row>
    <row r="6" spans="2:11" x14ac:dyDescent="0.2">
      <c r="B6" s="180">
        <f>Electricity!B$6</f>
        <v>40360</v>
      </c>
      <c r="C6" s="210">
        <f>Water!C10</f>
        <v>8509.5</v>
      </c>
      <c r="D6" s="171">
        <f>'Natural Gas'!C6+Electricity!E6+'Diesel, LPG or Other Fuel'!F8</f>
        <v>8415.4500000000007</v>
      </c>
      <c r="E6" s="171">
        <f>Production!C6</f>
        <v>1234</v>
      </c>
      <c r="F6" s="171">
        <f>'Natural Gas'!C6*1000/Production!C6</f>
        <v>2844.4084278768232</v>
      </c>
      <c r="G6" s="171">
        <f>Electricity!E6*1000/Production!C6</f>
        <v>3623.3387358184764</v>
      </c>
      <c r="H6" s="171">
        <f>'Diesel, LPG or Other Fuel'!F8*1000/Production!C6</f>
        <v>351.90437601296594</v>
      </c>
      <c r="I6" s="171">
        <f>F6+G6+H6</f>
        <v>6819.6515397082658</v>
      </c>
      <c r="J6" s="211">
        <f>Water!C10/Production!C6</f>
        <v>6.8958670988654784</v>
      </c>
      <c r="K6" s="151"/>
    </row>
    <row r="7" spans="2:11" x14ac:dyDescent="0.2">
      <c r="B7" s="180">
        <f>Electricity!B$7</f>
        <v>40391</v>
      </c>
      <c r="C7" s="210">
        <f>Water!C11</f>
        <v>8509.5</v>
      </c>
      <c r="D7" s="171">
        <f>'Natural Gas'!C7+Electricity!E7+'Diesel, LPG or Other Fuel'!F9</f>
        <v>8787.7349999999988</v>
      </c>
      <c r="E7" s="171">
        <f>Production!C7</f>
        <v>1234</v>
      </c>
      <c r="F7" s="171">
        <f>'Natural Gas'!C7*1000/Production!C7</f>
        <v>3034.0356564019448</v>
      </c>
      <c r="G7" s="171">
        <f>Electricity!E7*1000/Production!C7</f>
        <v>3728.3630470016205</v>
      </c>
      <c r="H7" s="171">
        <f>'Diesel, LPG or Other Fuel'!F9*1000/Production!C7</f>
        <v>358.94246353322529</v>
      </c>
      <c r="I7" s="171">
        <f t="shared" ref="I7:I29" si="0">F7+G7+H7</f>
        <v>7121.3411669367906</v>
      </c>
      <c r="J7" s="211">
        <f>Water!C11/Production!C7</f>
        <v>6.8958670988654784</v>
      </c>
      <c r="K7" s="151"/>
    </row>
    <row r="8" spans="2:11" x14ac:dyDescent="0.2">
      <c r="B8" s="180">
        <f>Electricity!B$8</f>
        <v>40422</v>
      </c>
      <c r="C8" s="210">
        <f>Water!C12</f>
        <v>8509.5</v>
      </c>
      <c r="D8" s="171">
        <f>'Natural Gas'!C8+Electricity!E8+'Diesel, LPG or Other Fuel'!F10</f>
        <v>8107.9650000000001</v>
      </c>
      <c r="E8" s="171">
        <f>Production!C8</f>
        <v>1235</v>
      </c>
      <c r="F8" s="171">
        <f>'Natural Gas'!C8*1000/Production!C8</f>
        <v>2652.6315789473683</v>
      </c>
      <c r="G8" s="171">
        <f>Electricity!E8*1000/Production!C8</f>
        <v>3567.9352226720657</v>
      </c>
      <c r="H8" s="171">
        <f>'Diesel, LPG or Other Fuel'!F10*1000/Production!C8</f>
        <v>344.58704453441294</v>
      </c>
      <c r="I8" s="171">
        <f t="shared" si="0"/>
        <v>6565.1538461538466</v>
      </c>
      <c r="J8" s="211">
        <f>Water!C12/Production!C8</f>
        <v>6.8902834008097162</v>
      </c>
      <c r="K8" s="151"/>
    </row>
    <row r="9" spans="2:11" x14ac:dyDescent="0.2">
      <c r="B9" s="180">
        <f>Electricity!B$9</f>
        <v>40452</v>
      </c>
      <c r="C9" s="210">
        <f>Water!C13</f>
        <v>7942.2000000000007</v>
      </c>
      <c r="D9" s="171">
        <f>'Natural Gas'!C9+Electricity!E9+'Diesel, LPG or Other Fuel'!F11</f>
        <v>8268.48</v>
      </c>
      <c r="E9" s="171">
        <f>Production!C9</f>
        <v>1223</v>
      </c>
      <c r="F9" s="171">
        <f>'Natural Gas'!C9*1000/Production!C9</f>
        <v>2869.9918233851186</v>
      </c>
      <c r="G9" s="171">
        <f>Electricity!E9*1000/Production!C9</f>
        <v>3549.9591169255928</v>
      </c>
      <c r="H9" s="171">
        <f>'Diesel, LPG or Other Fuel'!F11*1000/Production!C9</f>
        <v>340.86672117743257</v>
      </c>
      <c r="I9" s="171">
        <f t="shared" si="0"/>
        <v>6760.817661488144</v>
      </c>
      <c r="J9" s="211">
        <f>Water!C13/Production!C9</f>
        <v>6.4940310711365496</v>
      </c>
      <c r="K9" s="151"/>
    </row>
    <row r="10" spans="2:11" x14ac:dyDescent="0.2">
      <c r="B10" s="180">
        <f>Electricity!B$10</f>
        <v>40483</v>
      </c>
      <c r="C10" s="210">
        <f>Water!C14</f>
        <v>7942.2000000000007</v>
      </c>
      <c r="D10" s="171">
        <f>'Natural Gas'!C10+Electricity!E10+'Diesel, LPG or Other Fuel'!F12</f>
        <v>8121.42</v>
      </c>
      <c r="E10" s="171">
        <f>Production!C10</f>
        <v>1254</v>
      </c>
      <c r="F10" s="171">
        <f>'Natural Gas'!C10*1000/Production!C10</f>
        <v>2705.7416267942585</v>
      </c>
      <c r="G10" s="171">
        <f>Electricity!E10*1000/Production!C10</f>
        <v>3410.5263157894738</v>
      </c>
      <c r="H10" s="171">
        <f>'Diesel, LPG or Other Fuel'!F12*1000/Production!C10</f>
        <v>360.14354066985646</v>
      </c>
      <c r="I10" s="171">
        <f t="shared" si="0"/>
        <v>6476.4114832535888</v>
      </c>
      <c r="J10" s="211">
        <f>Water!C14/Production!C10</f>
        <v>6.333492822966508</v>
      </c>
      <c r="K10" s="151"/>
    </row>
    <row r="11" spans="2:11" x14ac:dyDescent="0.2">
      <c r="B11" s="180">
        <f>Electricity!B$11</f>
        <v>40513</v>
      </c>
      <c r="C11" s="210">
        <f>Water!C15</f>
        <v>7942.2000000000007</v>
      </c>
      <c r="D11" s="171">
        <f>'Natural Gas'!C11+Electricity!E11+'Diesel, LPG or Other Fuel'!F13</f>
        <v>6466.14</v>
      </c>
      <c r="E11" s="171">
        <f>Production!C11</f>
        <v>950</v>
      </c>
      <c r="F11" s="171">
        <f>'Natural Gas'!C11*1000/Production!C11</f>
        <v>2652.6315789473683</v>
      </c>
      <c r="G11" s="171">
        <f>Electricity!E11*1000/Production!C11</f>
        <v>3751.5789473684213</v>
      </c>
      <c r="H11" s="171">
        <f>'Diesel, LPG or Other Fuel'!F13*1000/Production!C11</f>
        <v>402.25263157894739</v>
      </c>
      <c r="I11" s="171">
        <f t="shared" si="0"/>
        <v>6806.4631578947374</v>
      </c>
      <c r="J11" s="211">
        <f>Water!C15/Production!C11</f>
        <v>8.3602105263157895</v>
      </c>
      <c r="K11" s="151"/>
    </row>
    <row r="12" spans="2:11" x14ac:dyDescent="0.2">
      <c r="B12" s="180">
        <f>Electricity!B$12</f>
        <v>40544</v>
      </c>
      <c r="C12" s="210">
        <f>Water!C16</f>
        <v>9360.4500000000007</v>
      </c>
      <c r="D12" s="171">
        <f>'Natural Gas'!C12+Electricity!E12+'Diesel, LPG or Other Fuel'!F14</f>
        <v>5061.33</v>
      </c>
      <c r="E12" s="171">
        <f>Production!C12</f>
        <v>750</v>
      </c>
      <c r="F12" s="171">
        <f>'Natural Gas'!C12*1000/Production!C12</f>
        <v>2550</v>
      </c>
      <c r="G12" s="171">
        <f>Electricity!E12*1000/Production!C12</f>
        <v>3758.4</v>
      </c>
      <c r="H12" s="171">
        <f>'Diesel, LPG or Other Fuel'!F14*1000/Production!C12</f>
        <v>440.04</v>
      </c>
      <c r="I12" s="171">
        <f t="shared" si="0"/>
        <v>6748.44</v>
      </c>
      <c r="J12" s="211">
        <f>Water!C16/Production!C12</f>
        <v>12.480600000000001</v>
      </c>
      <c r="K12" s="151"/>
    </row>
    <row r="13" spans="2:11" x14ac:dyDescent="0.2">
      <c r="B13" s="180">
        <f>Electricity!B$13</f>
        <v>40575</v>
      </c>
      <c r="C13" s="210">
        <f>Water!C17</f>
        <v>9360.4500000000007</v>
      </c>
      <c r="D13" s="171">
        <f>'Natural Gas'!C13+Electricity!E13+'Diesel, LPG or Other Fuel'!F15</f>
        <v>5894.0550000000003</v>
      </c>
      <c r="E13" s="171">
        <f>Production!C13</f>
        <v>1050</v>
      </c>
      <c r="F13" s="171">
        <f>'Natural Gas'!C13*1000/Production!C13</f>
        <v>2357.1428571428573</v>
      </c>
      <c r="G13" s="171">
        <f>Electricity!E13*1000/Production!C13</f>
        <v>2900.5714285714284</v>
      </c>
      <c r="H13" s="171">
        <f>'Diesel, LPG or Other Fuel'!F15*1000/Production!C13</f>
        <v>355.67142857142858</v>
      </c>
      <c r="I13" s="171">
        <f t="shared" si="0"/>
        <v>5613.385714285715</v>
      </c>
      <c r="J13" s="211">
        <f>Water!C17/Production!C13</f>
        <v>8.914714285714286</v>
      </c>
      <c r="K13" s="151"/>
    </row>
    <row r="14" spans="2:11" x14ac:dyDescent="0.2">
      <c r="B14" s="180">
        <f>Electricity!B$14</f>
        <v>40603</v>
      </c>
      <c r="C14" s="210">
        <f>Water!C18</f>
        <v>9360.4500000000007</v>
      </c>
      <c r="D14" s="171">
        <f>'Natural Gas'!C14+Electricity!E14+'Diesel, LPG or Other Fuel'!F16</f>
        <v>8354.5650000000005</v>
      </c>
      <c r="E14" s="171">
        <f>Production!C14</f>
        <v>1277</v>
      </c>
      <c r="F14" s="171">
        <f>'Natural Gas'!C14*1000/Production!C14</f>
        <v>2657.0086139389196</v>
      </c>
      <c r="G14" s="171">
        <f>Electricity!E14*1000/Production!C14</f>
        <v>3552.0751761942051</v>
      </c>
      <c r="H14" s="171">
        <f>'Diesel, LPG or Other Fuel'!F16*1000/Production!C14</f>
        <v>333.25371965544247</v>
      </c>
      <c r="I14" s="171">
        <f t="shared" si="0"/>
        <v>6542.3375097885673</v>
      </c>
      <c r="J14" s="211">
        <f>Water!C18/Production!C14</f>
        <v>7.3300313234142527</v>
      </c>
      <c r="K14" s="151"/>
    </row>
    <row r="15" spans="2:11" x14ac:dyDescent="0.2">
      <c r="B15" s="180">
        <f>Electricity!B$15</f>
        <v>40634</v>
      </c>
      <c r="C15" s="210">
        <f>Water!C19</f>
        <v>8793.15</v>
      </c>
      <c r="D15" s="171">
        <f>'Natural Gas'!C15+Electricity!E15+'Diesel, LPG or Other Fuel'!F17</f>
        <v>8300.8799999999992</v>
      </c>
      <c r="E15" s="171">
        <f>Production!C15</f>
        <v>1254</v>
      </c>
      <c r="F15" s="171">
        <f>'Natural Gas'!C15*1000/Production!C15</f>
        <v>2799.0430622009571</v>
      </c>
      <c r="G15" s="171">
        <f>Electricity!E15*1000/Production!C15</f>
        <v>3488.0382775119615</v>
      </c>
      <c r="H15" s="171">
        <f>'Diesel, LPG or Other Fuel'!F17*1000/Production!C15</f>
        <v>332.44019138755982</v>
      </c>
      <c r="I15" s="171">
        <f t="shared" si="0"/>
        <v>6619.5215311004786</v>
      </c>
      <c r="J15" s="211">
        <f>Water!C19/Production!C15</f>
        <v>7.0120813397129185</v>
      </c>
      <c r="K15" s="151"/>
    </row>
    <row r="16" spans="2:11" x14ac:dyDescent="0.2">
      <c r="B16" s="180">
        <f>Electricity!B$16</f>
        <v>40664</v>
      </c>
      <c r="C16" s="210">
        <f>Water!C20</f>
        <v>8793.15</v>
      </c>
      <c r="D16" s="171">
        <f>'Natural Gas'!C16+Electricity!E16+'Diesel, LPG or Other Fuel'!F18</f>
        <v>8380.6200000000008</v>
      </c>
      <c r="E16" s="171">
        <f>Production!C16</f>
        <v>1312</v>
      </c>
      <c r="F16" s="171">
        <f>'Natural Gas'!C16*1000/Production!C16</f>
        <v>2586.1280487804879</v>
      </c>
      <c r="G16" s="171">
        <f>Electricity!E16*1000/Production!C16</f>
        <v>3457.3170731707319</v>
      </c>
      <c r="H16" s="171">
        <f>'Diesel, LPG or Other Fuel'!F18*1000/Production!C16</f>
        <v>344.22256097560978</v>
      </c>
      <c r="I16" s="171">
        <f t="shared" si="0"/>
        <v>6387.667682926829</v>
      </c>
      <c r="J16" s="211">
        <f>Water!C20/Production!C16</f>
        <v>6.7020960365853659</v>
      </c>
      <c r="K16" s="151"/>
    </row>
    <row r="17" spans="2:11" x14ac:dyDescent="0.2">
      <c r="B17" s="180">
        <f>Electricity!B$17</f>
        <v>40695</v>
      </c>
      <c r="C17" s="210">
        <f>Water!C21</f>
        <v>8793.15</v>
      </c>
      <c r="D17" s="171">
        <f>'Natural Gas'!C17+Electricity!E17+'Diesel, LPG or Other Fuel'!F19</f>
        <v>8541.1350000000002</v>
      </c>
      <c r="E17" s="171">
        <f>Production!C17</f>
        <v>1277</v>
      </c>
      <c r="F17" s="171">
        <f>'Natural Gas'!C17*1000/Production!C17</f>
        <v>2840.2505873140171</v>
      </c>
      <c r="G17" s="171">
        <f>Electricity!E17*1000/Production!C17</f>
        <v>3501.3312451057163</v>
      </c>
      <c r="H17" s="171">
        <f>'Diesel, LPG or Other Fuel'!F19*1000/Production!C17</f>
        <v>346.85591229444009</v>
      </c>
      <c r="I17" s="171">
        <f t="shared" si="0"/>
        <v>6688.4377447141733</v>
      </c>
      <c r="J17" s="211">
        <f>Water!C21/Production!C17</f>
        <v>6.8857870007830853</v>
      </c>
      <c r="K17" s="151"/>
    </row>
    <row r="18" spans="2:11" x14ac:dyDescent="0.2">
      <c r="B18" s="180">
        <f>Electricity!B$18</f>
        <v>40725</v>
      </c>
      <c r="C18" s="210">
        <f>Water!C22</f>
        <v>8793.15</v>
      </c>
      <c r="D18" s="171">
        <f>'Natural Gas'!C18+Electricity!E18+'Diesel, LPG or Other Fuel'!F20</f>
        <v>8731.6200000000008</v>
      </c>
      <c r="E18" s="171">
        <f>Production!C18</f>
        <v>1301.8699999999999</v>
      </c>
      <c r="F18" s="171">
        <f>'Natural Gas'!C18*1000/Production!C18</f>
        <v>2875.8631814236446</v>
      </c>
      <c r="G18" s="171">
        <f>Electricity!E18*1000/Production!C18</f>
        <v>3484.2188544171081</v>
      </c>
      <c r="H18" s="171">
        <f>'Diesel, LPG or Other Fuel'!F20*1000/Production!C18</f>
        <v>346.90099625922716</v>
      </c>
      <c r="I18" s="171">
        <f t="shared" si="0"/>
        <v>6706.9830320999799</v>
      </c>
      <c r="J18" s="211">
        <f>Water!C22/Production!C18</f>
        <v>6.7542458156344338</v>
      </c>
      <c r="K18" s="151"/>
    </row>
    <row r="19" spans="2:11" x14ac:dyDescent="0.2">
      <c r="B19" s="180">
        <f>Electricity!B$19</f>
        <v>40756</v>
      </c>
      <c r="C19" s="210">
        <f>Water!C23</f>
        <v>8793.15</v>
      </c>
      <c r="D19" s="171">
        <f>'Natural Gas'!C19+Electricity!E19+'Diesel, LPG or Other Fuel'!F21</f>
        <v>8922.4524000000001</v>
      </c>
      <c r="E19" s="171">
        <f>Production!C19</f>
        <v>1301.8699999999999</v>
      </c>
      <c r="F19" s="171">
        <f>'Natural Gas'!C19*1000/Production!C19</f>
        <v>2965.7339058431335</v>
      </c>
      <c r="G19" s="171">
        <f>Electricity!E19*1000/Production!C19</f>
        <v>3533.9934094802097</v>
      </c>
      <c r="H19" s="171">
        <f>'Diesel, LPG or Other Fuel'!F21*1000/Production!C19</f>
        <v>353.83901618441172</v>
      </c>
      <c r="I19" s="171">
        <f t="shared" si="0"/>
        <v>6853.5663315077554</v>
      </c>
      <c r="J19" s="211">
        <f>Water!C23/Production!C19</f>
        <v>6.7542458156344338</v>
      </c>
      <c r="K19" s="151"/>
    </row>
    <row r="20" spans="2:11" x14ac:dyDescent="0.2">
      <c r="B20" s="180">
        <f>Electricity!B$20</f>
        <v>40787</v>
      </c>
      <c r="C20" s="210">
        <f>Water!C24</f>
        <v>8793.15</v>
      </c>
      <c r="D20" s="171">
        <f>'Natural Gas'!C20+Electricity!E20+'Diesel, LPG or Other Fuel'!F22</f>
        <v>8754.9876000000022</v>
      </c>
      <c r="E20" s="171">
        <f>Production!C20</f>
        <v>1302.925</v>
      </c>
      <c r="F20" s="171">
        <f>'Natural Gas'!C20*1000/Production!C20</f>
        <v>2873.5345472686458</v>
      </c>
      <c r="G20" s="171">
        <f>Electricity!E20*1000/Production!C20</f>
        <v>3506.2647504653</v>
      </c>
      <c r="H20" s="171">
        <f>'Diesel, LPG or Other Fuel'!F22*1000/Production!C20</f>
        <v>339.6877026689948</v>
      </c>
      <c r="I20" s="171">
        <f t="shared" si="0"/>
        <v>6719.4870004029399</v>
      </c>
      <c r="J20" s="211">
        <f>Water!C24/Production!C20</f>
        <v>6.7487767906825029</v>
      </c>
      <c r="K20" s="151"/>
    </row>
    <row r="21" spans="2:11" x14ac:dyDescent="0.2">
      <c r="B21" s="180">
        <f>Electricity!B$21</f>
        <v>40817</v>
      </c>
      <c r="C21" s="210">
        <f>Water!C25</f>
        <v>9076.8000000000011</v>
      </c>
      <c r="D21" s="171">
        <f>'Natural Gas'!C21+Electricity!E21+'Diesel, LPG or Other Fuel'!F23</f>
        <v>8758.5552000000007</v>
      </c>
      <c r="E21" s="171">
        <f>Production!C21</f>
        <v>1290.2649999999999</v>
      </c>
      <c r="F21" s="171">
        <f>'Natural Gas'!C21*1000/Production!C21</f>
        <v>2811.0504431260247</v>
      </c>
      <c r="G21" s="171">
        <f>Electricity!E21*1000/Production!C21</f>
        <v>3641.1124846446278</v>
      </c>
      <c r="H21" s="171">
        <f>'Diesel, LPG or Other Fuel'!F23*1000/Production!C21</f>
        <v>336.02027490476769</v>
      </c>
      <c r="I21" s="171">
        <f t="shared" si="0"/>
        <v>6788.18320267542</v>
      </c>
      <c r="J21" s="211">
        <f>Water!C25/Production!C21</f>
        <v>7.0348339294641038</v>
      </c>
      <c r="K21" s="151"/>
    </row>
    <row r="22" spans="2:11" x14ac:dyDescent="0.2">
      <c r="B22" s="180">
        <f>Electricity!B$22</f>
        <v>40848</v>
      </c>
      <c r="C22" s="210">
        <f>Water!C26</f>
        <v>9076.8000000000011</v>
      </c>
      <c r="D22" s="171">
        <f>'Natural Gas'!C22+Electricity!E22+'Diesel, LPG or Other Fuel'!F24</f>
        <v>8879.2848000000013</v>
      </c>
      <c r="E22" s="171">
        <f>Production!C22</f>
        <v>1322.97</v>
      </c>
      <c r="F22" s="171">
        <f>'Natural Gas'!C22*1000/Production!C22</f>
        <v>2829.9961450373025</v>
      </c>
      <c r="G22" s="171">
        <f>Electricity!E22*1000/Production!C22</f>
        <v>3526.6105807387921</v>
      </c>
      <c r="H22" s="171">
        <f>'Diesel, LPG or Other Fuel'!F24*1000/Production!C22</f>
        <v>355.02301639492958</v>
      </c>
      <c r="I22" s="171">
        <f t="shared" si="0"/>
        <v>6711.6297421710251</v>
      </c>
      <c r="J22" s="211">
        <f>Water!C26/Production!C22</f>
        <v>6.8609265516224864</v>
      </c>
      <c r="K22" s="151"/>
    </row>
    <row r="23" spans="2:11" x14ac:dyDescent="0.2">
      <c r="B23" s="180">
        <f>Electricity!B$23</f>
        <v>40878</v>
      </c>
      <c r="C23" s="210">
        <f>Water!C27</f>
        <v>9076.8000000000011</v>
      </c>
      <c r="D23" s="171">
        <f>'Natural Gas'!C23+Electricity!E23+'Diesel, LPG or Other Fuel'!F25</f>
        <v>7739.6255999999994</v>
      </c>
      <c r="E23" s="171">
        <f>Production!C23</f>
        <v>1002.2499999999999</v>
      </c>
      <c r="F23" s="171">
        <f>'Natural Gas'!C23*1000/Production!C23</f>
        <v>3187.827388376154</v>
      </c>
      <c r="G23" s="171">
        <f>Electricity!E23*1000/Production!C23</f>
        <v>4137.8897480668502</v>
      </c>
      <c r="H23" s="171">
        <f>'Diesel, LPG or Other Fuel'!F25*1000/Production!C23</f>
        <v>396.53339985033682</v>
      </c>
      <c r="I23" s="171">
        <f t="shared" si="0"/>
        <v>7722.2505362933407</v>
      </c>
      <c r="J23" s="211">
        <f>Water!C27/Production!C23</f>
        <v>9.0564230481416832</v>
      </c>
      <c r="K23" s="151"/>
    </row>
    <row r="24" spans="2:11" x14ac:dyDescent="0.2">
      <c r="B24" s="180">
        <f>Electricity!B$24</f>
        <v>40909</v>
      </c>
      <c r="C24" s="210">
        <f>Water!C28</f>
        <v>7942.2000000000007</v>
      </c>
      <c r="D24" s="171">
        <f>'Natural Gas'!C24+Electricity!E24+'Diesel, LPG or Other Fuel'!F26</f>
        <v>6346.2312000000002</v>
      </c>
      <c r="E24" s="171">
        <f>Production!C24</f>
        <v>791.25</v>
      </c>
      <c r="F24" s="171">
        <f>'Natural Gas'!C24*1000/Production!C24</f>
        <v>3287.2037914691941</v>
      </c>
      <c r="G24" s="171">
        <f>Electricity!E24*1000/Production!C24</f>
        <v>4299.5260663507106</v>
      </c>
      <c r="H24" s="171">
        <f>'Diesel, LPG or Other Fuel'!F26*1000/Production!C24</f>
        <v>433.78350710900474</v>
      </c>
      <c r="I24" s="171">
        <f t="shared" si="0"/>
        <v>8020.5133649289091</v>
      </c>
      <c r="J24" s="211">
        <f>Water!C28/Production!C24</f>
        <v>10.037535545023697</v>
      </c>
      <c r="K24" s="151"/>
    </row>
    <row r="25" spans="2:11" x14ac:dyDescent="0.2">
      <c r="B25" s="180">
        <f>Electricity!B$25</f>
        <v>40940</v>
      </c>
      <c r="C25" s="210">
        <f>Water!C29</f>
        <v>7942.2000000000007</v>
      </c>
      <c r="D25" s="171">
        <f>'Natural Gas'!C25+Electricity!E25+'Diesel, LPG or Other Fuel'!F27</f>
        <v>8312.8932000000004</v>
      </c>
      <c r="E25" s="171">
        <f>Production!C25</f>
        <v>1107.75</v>
      </c>
      <c r="F25" s="171">
        <f>'Natural Gas'!C25*1000/Production!C25</f>
        <v>3351.3879485443467</v>
      </c>
      <c r="G25" s="171">
        <f>Electricity!E25*1000/Production!C25</f>
        <v>3802.3019634394041</v>
      </c>
      <c r="H25" s="171">
        <f>'Diesel, LPG or Other Fuel'!F27*1000/Production!C25</f>
        <v>350.61448882870684</v>
      </c>
      <c r="I25" s="171">
        <f t="shared" si="0"/>
        <v>7504.304400812458</v>
      </c>
      <c r="J25" s="211">
        <f>Water!C29/Production!C25</f>
        <v>7.1696682464454984</v>
      </c>
      <c r="K25" s="151"/>
    </row>
    <row r="26" spans="2:11" x14ac:dyDescent="0.2">
      <c r="B26" s="180">
        <f>Electricity!B$26</f>
        <v>40969</v>
      </c>
      <c r="C26" s="210">
        <f>Water!C30</f>
        <v>7942.2000000000007</v>
      </c>
      <c r="D26" s="171">
        <f>'Natural Gas'!C26+Electricity!E26+'Diesel, LPG or Other Fuel'!F28</f>
        <v>8702.7876000000015</v>
      </c>
      <c r="E26" s="171">
        <f>Production!C26</f>
        <v>1347.2349999999999</v>
      </c>
      <c r="F26" s="171">
        <f>'Natural Gas'!C26*1000/Production!C26</f>
        <v>2692.1806514824812</v>
      </c>
      <c r="G26" s="171">
        <f>Electricity!E26*1000/Production!C26</f>
        <v>3439.043670926008</v>
      </c>
      <c r="H26" s="171">
        <f>'Diesel, LPG or Other Fuel'!F28*1000/Production!C26</f>
        <v>328.51551511057841</v>
      </c>
      <c r="I26" s="171">
        <f t="shared" si="0"/>
        <v>6459.7398375190669</v>
      </c>
      <c r="J26" s="211">
        <f>Water!C30/Production!C26</f>
        <v>5.8951853240154843</v>
      </c>
      <c r="K26" s="151"/>
    </row>
    <row r="27" spans="2:11" x14ac:dyDescent="0.2">
      <c r="B27" s="180">
        <f>Electricity!B$27</f>
        <v>41000</v>
      </c>
      <c r="C27" s="210">
        <f>Water!C31</f>
        <v>9644.1</v>
      </c>
      <c r="D27" s="171">
        <f>'Natural Gas'!C27+Electricity!E27+'Diesel, LPG or Other Fuel'!F29</f>
        <v>8895.3552</v>
      </c>
      <c r="E27" s="171">
        <f>Production!C27</f>
        <v>1322.97</v>
      </c>
      <c r="F27" s="171">
        <f>'Natural Gas'!C27*1000/Production!C27</f>
        <v>2918.433524569718</v>
      </c>
      <c r="G27" s="171">
        <f>Electricity!E27*1000/Production!C27</f>
        <v>3477.6298782285312</v>
      </c>
      <c r="H27" s="171">
        <f>'Diesel, LPG or Other Fuel'!F29*1000/Production!C27</f>
        <v>327.71355359531964</v>
      </c>
      <c r="I27" s="171">
        <f t="shared" si="0"/>
        <v>6723.7769563935681</v>
      </c>
      <c r="J27" s="211">
        <f>Water!C31/Production!C27</f>
        <v>7.2897344610988917</v>
      </c>
      <c r="K27" s="151"/>
    </row>
    <row r="28" spans="2:11" x14ac:dyDescent="0.2">
      <c r="B28" s="180">
        <f>Electricity!B$28</f>
        <v>41030</v>
      </c>
      <c r="C28" s="210">
        <f>Water!C32</f>
        <v>9644.1</v>
      </c>
      <c r="D28" s="171">
        <f>'Natural Gas'!C28+Electricity!E28+'Diesel, LPG or Other Fuel'!F30</f>
        <v>8879.2848000000013</v>
      </c>
      <c r="E28" s="171">
        <f>Production!C28</f>
        <v>1384.1599999999999</v>
      </c>
      <c r="F28" s="171">
        <f>'Natural Gas'!C28*1000/Production!C28</f>
        <v>2704.8896081377879</v>
      </c>
      <c r="G28" s="171">
        <f>Electricity!E28*1000/Production!C28</f>
        <v>3370.7085886024743</v>
      </c>
      <c r="H28" s="171">
        <f>'Diesel, LPG or Other Fuel'!F30*1000/Production!C28</f>
        <v>339.32840134088548</v>
      </c>
      <c r="I28" s="171">
        <f t="shared" si="0"/>
        <v>6414.9265980811479</v>
      </c>
      <c r="J28" s="211">
        <f>Water!C32/Production!C28</f>
        <v>6.9674748583978738</v>
      </c>
      <c r="K28" s="151"/>
    </row>
    <row r="29" spans="2:11" x14ac:dyDescent="0.2">
      <c r="B29" s="180">
        <f>Electricity!B$29</f>
        <v>41061</v>
      </c>
      <c r="C29" s="210">
        <f>Water!C33</f>
        <v>9644.1</v>
      </c>
      <c r="D29" s="171">
        <f>'Natural Gas'!C29+Electricity!E29+'Diesel, LPG or Other Fuel'!F31</f>
        <v>8987.2524000000012</v>
      </c>
      <c r="E29" s="171">
        <f>Production!C29</f>
        <v>1347.2349999999999</v>
      </c>
      <c r="F29" s="171">
        <f>'Natural Gas'!C29*1000/Production!C29</f>
        <v>2865.8697257716735</v>
      </c>
      <c r="G29" s="171">
        <f>Electricity!E29*1000/Production!C29</f>
        <v>3463.0929273660499</v>
      </c>
      <c r="H29" s="171">
        <f>'Diesel, LPG or Other Fuel'!F31*1000/Production!C29</f>
        <v>341.92431164570399</v>
      </c>
      <c r="I29" s="171">
        <f t="shared" si="0"/>
        <v>6670.8869647834272</v>
      </c>
      <c r="J29" s="211">
        <f>Water!C33/Production!C29</f>
        <v>7.1584393220188023</v>
      </c>
      <c r="K29" s="151"/>
    </row>
    <row r="30" spans="2:11" x14ac:dyDescent="0.2">
      <c r="B30" s="146"/>
      <c r="F30" s="152"/>
      <c r="G30" s="151"/>
      <c r="H30" s="151"/>
      <c r="I30" s="151"/>
      <c r="J30" s="151"/>
      <c r="K30" s="151"/>
    </row>
    <row r="31" spans="2:11" x14ac:dyDescent="0.2">
      <c r="B31" s="146"/>
      <c r="F31" s="152"/>
      <c r="G31" s="151"/>
      <c r="H31" s="151"/>
      <c r="I31" s="151"/>
      <c r="J31" s="151"/>
      <c r="K31" s="151"/>
    </row>
    <row r="32" spans="2:11" x14ac:dyDescent="0.2">
      <c r="B32" s="151"/>
      <c r="F32" s="152"/>
      <c r="G32" s="151"/>
      <c r="H32" s="151"/>
      <c r="I32" s="151"/>
      <c r="J32" s="151"/>
      <c r="K32" s="151"/>
    </row>
    <row r="33" spans="2:11" x14ac:dyDescent="0.2">
      <c r="B33" s="151"/>
      <c r="F33" s="152"/>
      <c r="G33" s="151"/>
      <c r="H33" s="151"/>
      <c r="I33" s="151"/>
      <c r="J33" s="151"/>
      <c r="K33" s="151"/>
    </row>
  </sheetData>
  <phoneticPr fontId="2" type="noConversion"/>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6" tint="-0.249977111117893"/>
  </sheetPr>
  <dimension ref="A1:L39"/>
  <sheetViews>
    <sheetView showGridLines="0" zoomScale="85" workbookViewId="0">
      <selection activeCell="J22" sqref="J22"/>
    </sheetView>
  </sheetViews>
  <sheetFormatPr defaultRowHeight="12.75" x14ac:dyDescent="0.2"/>
  <cols>
    <col min="1" max="1" width="5.42578125" style="21" customWidth="1"/>
    <col min="2" max="2" width="40.7109375" bestFit="1" customWidth="1"/>
    <col min="3" max="4" width="19" bestFit="1" customWidth="1"/>
    <col min="5" max="5" width="13.140625" bestFit="1" customWidth="1"/>
    <col min="6" max="6" width="17.28515625" bestFit="1" customWidth="1"/>
    <col min="7" max="7" width="33.85546875" bestFit="1" customWidth="1"/>
    <col min="8" max="8" width="12.42578125" bestFit="1" customWidth="1"/>
    <col min="9" max="9" width="11.7109375" bestFit="1" customWidth="1"/>
    <col min="10" max="10" width="20.5703125" style="12" customWidth="1"/>
    <col min="11" max="11" width="10" bestFit="1" customWidth="1"/>
    <col min="12" max="12" width="18.5703125" customWidth="1"/>
  </cols>
  <sheetData>
    <row r="1" spans="2:11" s="21" customFormat="1" x14ac:dyDescent="0.2">
      <c r="J1" s="70"/>
    </row>
    <row r="2" spans="2:11" s="21" customFormat="1" ht="18" x14ac:dyDescent="0.25">
      <c r="B2" s="239" t="s">
        <v>250</v>
      </c>
      <c r="J2" s="70"/>
    </row>
    <row r="3" spans="2:11" s="21" customFormat="1" x14ac:dyDescent="0.2">
      <c r="J3" s="70"/>
    </row>
    <row r="4" spans="2:11" s="21" customFormat="1" x14ac:dyDescent="0.2">
      <c r="J4" s="70"/>
    </row>
    <row r="5" spans="2:11" x14ac:dyDescent="0.2">
      <c r="B5" s="212" t="s">
        <v>154</v>
      </c>
      <c r="C5" s="213" t="str">
        <f>Electricity!B30</f>
        <v>Financial Year 2011</v>
      </c>
      <c r="D5" s="213" t="str">
        <f>Electricity!B31</f>
        <v>Financial Year 2012</v>
      </c>
      <c r="E5" s="168"/>
      <c r="F5" s="168"/>
      <c r="G5" s="168"/>
      <c r="K5" s="151"/>
    </row>
    <row r="6" spans="2:11" x14ac:dyDescent="0.2">
      <c r="B6" s="168" t="s">
        <v>3</v>
      </c>
      <c r="C6" s="214">
        <f>Electricity!E30/1000</f>
        <v>49.442399999999992</v>
      </c>
      <c r="D6" s="215">
        <f>Electricity!E31/1000</f>
        <v>53.395199999999996</v>
      </c>
      <c r="E6" s="168"/>
      <c r="F6" s="168"/>
      <c r="G6" s="168"/>
      <c r="K6" s="151"/>
    </row>
    <row r="7" spans="2:11" x14ac:dyDescent="0.2">
      <c r="B7" s="168" t="s">
        <v>34</v>
      </c>
      <c r="C7" s="214">
        <f>'Natural Gas'!C30/1000</f>
        <v>38.263500000000001</v>
      </c>
      <c r="D7" s="215">
        <f>'Natural Gas'!C31/1000</f>
        <v>43.3215</v>
      </c>
      <c r="E7" s="168"/>
      <c r="F7" s="216"/>
      <c r="G7" s="168"/>
      <c r="K7" s="151"/>
    </row>
    <row r="8" spans="2:11" x14ac:dyDescent="0.2">
      <c r="B8" s="168" t="s">
        <v>39</v>
      </c>
      <c r="C8" s="214">
        <f>'Diesel, LPG or Other Fuel'!F32/1000</f>
        <v>4.9938750000000001</v>
      </c>
      <c r="D8" s="215">
        <f>'Diesel, LPG or Other Fuel'!F33/1000</f>
        <v>5.1936299999999997</v>
      </c>
      <c r="E8" s="168"/>
      <c r="F8" s="216"/>
      <c r="G8" s="168"/>
      <c r="K8" s="151"/>
    </row>
    <row r="9" spans="2:11" x14ac:dyDescent="0.2">
      <c r="B9" s="212" t="s">
        <v>4</v>
      </c>
      <c r="C9" s="217">
        <f>SUM(C6:C8)</f>
        <v>92.699774999999988</v>
      </c>
      <c r="D9" s="218">
        <f>SUM(D6:D8)</f>
        <v>101.91033</v>
      </c>
      <c r="E9" s="168"/>
      <c r="F9" s="216"/>
      <c r="G9" s="168"/>
      <c r="K9" s="151"/>
    </row>
    <row r="10" spans="2:11" x14ac:dyDescent="0.2">
      <c r="B10" s="168" t="s">
        <v>64</v>
      </c>
      <c r="C10" s="219">
        <f>Water!C34</f>
        <v>103815.89999999997</v>
      </c>
      <c r="D10" s="219">
        <f>Water!C35</f>
        <v>106368.75000000001</v>
      </c>
      <c r="E10" s="168"/>
      <c r="F10" s="168"/>
      <c r="G10" s="168"/>
      <c r="K10" s="151"/>
    </row>
    <row r="11" spans="2:11" x14ac:dyDescent="0.2">
      <c r="B11" s="168"/>
      <c r="C11" s="168"/>
      <c r="D11" s="168"/>
      <c r="E11" s="168"/>
      <c r="F11" s="168"/>
      <c r="G11" s="168"/>
      <c r="K11" s="151"/>
    </row>
    <row r="12" spans="2:11" x14ac:dyDescent="0.2">
      <c r="B12" s="168"/>
      <c r="C12" s="168"/>
      <c r="D12" s="168"/>
      <c r="E12" s="168"/>
      <c r="F12" s="168"/>
      <c r="G12" s="168"/>
      <c r="K12" s="151"/>
    </row>
    <row r="13" spans="2:11" ht="14.25" x14ac:dyDescent="0.25">
      <c r="B13" s="212" t="str">
        <f>D5&amp;" Summary"</f>
        <v>Financial Year 2012 Summary</v>
      </c>
      <c r="C13" s="213" t="s">
        <v>7</v>
      </c>
      <c r="D13" s="213" t="s">
        <v>8</v>
      </c>
      <c r="E13" s="213" t="s">
        <v>249</v>
      </c>
      <c r="F13" s="213" t="s">
        <v>155</v>
      </c>
      <c r="G13" s="213" t="s">
        <v>158</v>
      </c>
      <c r="K13" s="151"/>
    </row>
    <row r="14" spans="2:11" x14ac:dyDescent="0.2">
      <c r="B14" s="168" t="s">
        <v>3</v>
      </c>
      <c r="C14" s="220">
        <f>D6*1000</f>
        <v>53395.199999999997</v>
      </c>
      <c r="D14" s="221">
        <f>Electricity!F31</f>
        <v>1631520</v>
      </c>
      <c r="E14" s="222">
        <f>(C14*1000/3.6)*F14/1000</f>
        <v>13200.48</v>
      </c>
      <c r="F14" s="229">
        <v>0.89</v>
      </c>
      <c r="G14" s="168" t="s">
        <v>246</v>
      </c>
      <c r="K14" s="151"/>
    </row>
    <row r="15" spans="2:11" x14ac:dyDescent="0.2">
      <c r="B15" s="168" t="s">
        <v>34</v>
      </c>
      <c r="C15" s="220">
        <f>D7*1000</f>
        <v>43321.5</v>
      </c>
      <c r="D15" s="221">
        <f>'Natural Gas'!D31</f>
        <v>270759.375</v>
      </c>
      <c r="E15" s="223">
        <f>C15*F15/1000</f>
        <v>2218.0608000000002</v>
      </c>
      <c r="F15" s="230">
        <v>51.2</v>
      </c>
      <c r="G15" s="168" t="s">
        <v>247</v>
      </c>
      <c r="K15" s="151"/>
    </row>
    <row r="16" spans="2:11" x14ac:dyDescent="0.2">
      <c r="B16" s="168" t="s">
        <v>39</v>
      </c>
      <c r="C16" s="220">
        <f>D8*1000</f>
        <v>5193.63</v>
      </c>
      <c r="D16" s="221">
        <f>'Diesel, LPG or Other Fuel'!G33</f>
        <v>168187.5</v>
      </c>
      <c r="E16" s="222">
        <f>C16*F16/1000</f>
        <v>359.39919600000002</v>
      </c>
      <c r="F16" s="230">
        <v>69.2</v>
      </c>
      <c r="G16" s="168" t="s">
        <v>248</v>
      </c>
      <c r="K16" s="151"/>
    </row>
    <row r="17" spans="2:12" x14ac:dyDescent="0.2">
      <c r="B17" s="168" t="s">
        <v>64</v>
      </c>
      <c r="C17" s="219">
        <f>D10</f>
        <v>106368.75000000001</v>
      </c>
      <c r="D17" s="221">
        <f>Water!F35</f>
        <v>229441.40625</v>
      </c>
      <c r="E17" s="168"/>
      <c r="F17" s="168"/>
      <c r="G17" s="168"/>
      <c r="K17" s="151"/>
    </row>
    <row r="18" spans="2:12" x14ac:dyDescent="0.2">
      <c r="B18" s="168"/>
      <c r="C18" s="219"/>
      <c r="D18" s="168"/>
      <c r="E18" s="168"/>
      <c r="F18" s="168"/>
      <c r="G18" s="168"/>
      <c r="K18" s="151"/>
    </row>
    <row r="19" spans="2:12" x14ac:dyDescent="0.2">
      <c r="B19" s="212" t="str">
        <f>D5&amp;" Average Energy Costs"</f>
        <v>Financial Year 2012 Average Energy Costs</v>
      </c>
      <c r="C19" s="212" t="s">
        <v>157</v>
      </c>
      <c r="D19" s="168" t="s">
        <v>156</v>
      </c>
      <c r="E19" s="168"/>
      <c r="F19" s="168"/>
      <c r="G19" s="168"/>
      <c r="K19" s="151"/>
    </row>
    <row r="20" spans="2:12" x14ac:dyDescent="0.2">
      <c r="B20" s="168" t="s">
        <v>3</v>
      </c>
      <c r="C20" s="224">
        <f>D14/C14</f>
        <v>30.555555555555557</v>
      </c>
      <c r="D20" s="225">
        <f>Electricity!F31/SUM(Electricity!C18:C29)</f>
        <v>0.11</v>
      </c>
      <c r="E20" s="168"/>
      <c r="F20" s="168"/>
      <c r="G20" s="168"/>
      <c r="K20" s="151"/>
    </row>
    <row r="21" spans="2:12" x14ac:dyDescent="0.2">
      <c r="B21" s="168" t="s">
        <v>34</v>
      </c>
      <c r="C21" s="224">
        <f>D15/C15</f>
        <v>6.25</v>
      </c>
      <c r="D21" s="226">
        <f>'Natural Gas'!D31/SUM('Natural Gas'!C18:C29)</f>
        <v>6.25</v>
      </c>
      <c r="E21" s="168"/>
      <c r="F21" s="168"/>
      <c r="G21" s="168"/>
      <c r="K21" s="151"/>
    </row>
    <row r="22" spans="2:12" x14ac:dyDescent="0.2">
      <c r="B22" s="168" t="s">
        <v>39</v>
      </c>
      <c r="C22" s="224">
        <f>D16/C16</f>
        <v>32.383419689119172</v>
      </c>
      <c r="D22" s="227">
        <f>'Diesel, LPG or Other Fuel'!G33/SUM('Diesel, LPG or Other Fuel'!C20:C31)</f>
        <v>1.25</v>
      </c>
      <c r="E22" s="168"/>
      <c r="F22" s="168"/>
      <c r="G22" s="168"/>
      <c r="K22" s="151"/>
    </row>
    <row r="23" spans="2:12" x14ac:dyDescent="0.2">
      <c r="B23" s="168" t="s">
        <v>228</v>
      </c>
      <c r="C23" s="228">
        <f>D17/C17</f>
        <v>2.1570377225453901</v>
      </c>
      <c r="D23" s="168"/>
      <c r="E23" s="168"/>
      <c r="F23" s="168"/>
      <c r="G23" s="168"/>
      <c r="K23" s="151"/>
    </row>
    <row r="24" spans="2:12" x14ac:dyDescent="0.2">
      <c r="B24" s="168"/>
      <c r="C24" s="168"/>
      <c r="D24" s="168"/>
      <c r="E24" s="168"/>
      <c r="F24" s="168"/>
      <c r="G24" s="168"/>
      <c r="K24" s="151"/>
    </row>
    <row r="25" spans="2:12" x14ac:dyDescent="0.2">
      <c r="B25" s="151"/>
      <c r="C25" s="151"/>
      <c r="D25" s="151"/>
      <c r="E25" s="151"/>
      <c r="F25" s="151"/>
      <c r="G25" s="151"/>
      <c r="H25" s="151"/>
      <c r="I25" s="151"/>
      <c r="J25" s="162"/>
      <c r="K25" s="151"/>
    </row>
    <row r="26" spans="2:12" x14ac:dyDescent="0.2">
      <c r="B26" s="151"/>
      <c r="C26" s="151"/>
      <c r="D26" s="151"/>
      <c r="E26" s="151"/>
      <c r="F26" s="151"/>
      <c r="G26" s="151"/>
      <c r="H26" s="151"/>
      <c r="I26" s="151"/>
      <c r="J26" s="162"/>
      <c r="K26" s="151"/>
    </row>
    <row r="27" spans="2:12" x14ac:dyDescent="0.2">
      <c r="B27" s="151"/>
      <c r="C27" s="151"/>
      <c r="D27" s="151"/>
      <c r="E27" s="151"/>
      <c r="F27" s="151"/>
      <c r="G27" s="151"/>
      <c r="H27" s="151"/>
      <c r="I27" s="151"/>
      <c r="J27" s="162"/>
      <c r="K27" s="151"/>
    </row>
    <row r="28" spans="2:12" x14ac:dyDescent="0.2">
      <c r="B28" s="151"/>
      <c r="C28" s="151"/>
      <c r="D28" s="151"/>
      <c r="E28" s="151"/>
      <c r="F28" s="151"/>
      <c r="G28" s="151"/>
      <c r="H28" s="151"/>
      <c r="I28" s="151"/>
      <c r="J28" s="162"/>
      <c r="K28" s="151"/>
    </row>
    <row r="31" spans="2:12" x14ac:dyDescent="0.2">
      <c r="J31" s="71"/>
      <c r="K31" s="17"/>
      <c r="L31" s="8"/>
    </row>
    <row r="32" spans="2:12" x14ac:dyDescent="0.2">
      <c r="J32" s="71"/>
      <c r="K32" s="17"/>
      <c r="L32" s="8"/>
    </row>
    <row r="33" spans="7:11" x14ac:dyDescent="0.2">
      <c r="J33" s="71"/>
      <c r="K33" s="17"/>
    </row>
    <row r="34" spans="7:11" x14ac:dyDescent="0.2">
      <c r="K34" s="17"/>
    </row>
    <row r="39" spans="7:11" x14ac:dyDescent="0.2">
      <c r="G39" s="18"/>
      <c r="H39" s="18"/>
    </row>
  </sheetData>
  <phoneticPr fontId="2" type="noConversion"/>
  <pageMargins left="0.75" right="0.75" top="1" bottom="1" header="0.5" footer="0.5"/>
  <headerFooter alignWithMargins="0"/>
  <ignoredErrors>
    <ignoredError sqref="D20:D22" formulaRange="1"/>
  </ignoredErrors>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sheetPr>
  <dimension ref="A1:U17521"/>
  <sheetViews>
    <sheetView showGridLines="0" zoomScale="70" zoomScaleNormal="70" workbookViewId="0">
      <selection activeCell="W26" sqref="W26"/>
    </sheetView>
  </sheetViews>
  <sheetFormatPr defaultRowHeight="12.75" x14ac:dyDescent="0.2"/>
  <cols>
    <col min="1" max="1" width="11.140625" style="88" bestFit="1" customWidth="1"/>
    <col min="2" max="2" width="10" style="88"/>
    <col min="3" max="3" width="10" style="95"/>
    <col min="4" max="4" width="10.42578125" style="101" bestFit="1" customWidth="1"/>
    <col min="5" max="5" width="10" style="97"/>
    <col min="6" max="6" width="10" style="88"/>
    <col min="7" max="7" width="10" style="99"/>
    <col min="9" max="9" width="16.85546875" bestFit="1" customWidth="1"/>
    <col min="10" max="10" width="20.5703125" customWidth="1"/>
    <col min="11" max="16" width="13.42578125" customWidth="1"/>
    <col min="17" max="18" width="14" customWidth="1"/>
    <col min="19" max="19" width="13.42578125" customWidth="1"/>
    <col min="20" max="20" width="13" customWidth="1"/>
    <col min="21" max="28" width="13.42578125" customWidth="1"/>
    <col min="29" max="29" width="14" customWidth="1"/>
    <col min="30" max="30" width="13.42578125" customWidth="1"/>
    <col min="31" max="39" width="14" customWidth="1"/>
    <col min="40" max="41" width="13.42578125" customWidth="1"/>
    <col min="42" max="49" width="14" customWidth="1"/>
    <col min="50" max="50" width="13.42578125" customWidth="1"/>
    <col min="51" max="51" width="13" customWidth="1"/>
    <col min="52" max="59" width="13.42578125" customWidth="1"/>
    <col min="60" max="60" width="14" customWidth="1"/>
    <col min="61" max="61" width="13.42578125" customWidth="1"/>
    <col min="62" max="70" width="14" customWidth="1"/>
    <col min="71" max="72" width="13.42578125" customWidth="1"/>
    <col min="73" max="80" width="14" customWidth="1"/>
    <col min="81" max="81" width="13.42578125" customWidth="1"/>
    <col min="82" max="82" width="13" customWidth="1"/>
    <col min="83" max="90" width="13.42578125" customWidth="1"/>
    <col min="91" max="91" width="14" customWidth="1"/>
    <col min="92" max="92" width="13.42578125" customWidth="1"/>
    <col min="93" max="101" width="14" customWidth="1"/>
    <col min="102" max="102" width="13" customWidth="1"/>
    <col min="103" max="107" width="13.42578125" customWidth="1"/>
    <col min="108" max="110" width="13.42578125" bestFit="1" customWidth="1"/>
    <col min="111" max="111" width="13" bestFit="1" customWidth="1"/>
    <col min="112" max="112" width="12.5703125" bestFit="1" customWidth="1"/>
    <col min="113" max="120" width="13" bestFit="1" customWidth="1"/>
    <col min="121" max="121" width="13.42578125" bestFit="1" customWidth="1"/>
    <col min="122" max="122" width="13" bestFit="1" customWidth="1"/>
    <col min="123" max="131" width="13.42578125" bestFit="1" customWidth="1"/>
    <col min="132" max="132" width="13" bestFit="1" customWidth="1"/>
    <col min="133" max="133" width="12.5703125" bestFit="1" customWidth="1"/>
    <col min="134" max="141" width="13" bestFit="1" customWidth="1"/>
    <col min="142" max="142" width="12.5703125" bestFit="1" customWidth="1"/>
    <col min="143" max="143" width="12.140625" bestFit="1" customWidth="1"/>
    <col min="144" max="151" width="12.5703125" bestFit="1" customWidth="1"/>
    <col min="152" max="152" width="13" bestFit="1" customWidth="1"/>
    <col min="153" max="153" width="12.5703125" bestFit="1" customWidth="1"/>
    <col min="154" max="163" width="13" bestFit="1" customWidth="1"/>
    <col min="164" max="171" width="13.42578125" bestFit="1" customWidth="1"/>
    <col min="172" max="172" width="13" bestFit="1" customWidth="1"/>
    <col min="173" max="173" width="12.5703125" bestFit="1" customWidth="1"/>
    <col min="174" max="181" width="13" bestFit="1" customWidth="1"/>
    <col min="182" max="182" width="13.42578125" bestFit="1" customWidth="1"/>
    <col min="183" max="183" width="13" bestFit="1" customWidth="1"/>
    <col min="184" max="192" width="13.42578125" bestFit="1" customWidth="1"/>
    <col min="193" max="193" width="13" bestFit="1" customWidth="1"/>
    <col min="194" max="194" width="12.5703125" bestFit="1" customWidth="1"/>
    <col min="195" max="202" width="13" bestFit="1" customWidth="1"/>
    <col min="203" max="203" width="12.5703125" bestFit="1" customWidth="1"/>
    <col min="204" max="204" width="12.140625" bestFit="1" customWidth="1"/>
    <col min="205" max="212" width="12.5703125" bestFit="1" customWidth="1"/>
    <col min="213" max="213" width="13" bestFit="1" customWidth="1"/>
    <col min="214" max="214" width="12.5703125" bestFit="1" customWidth="1"/>
    <col min="215" max="223" width="13" bestFit="1" customWidth="1"/>
    <col min="224" max="224" width="12.5703125" bestFit="1" customWidth="1"/>
    <col min="225" max="225" width="13" bestFit="1" customWidth="1"/>
    <col min="226" max="233" width="13.42578125" bestFit="1" customWidth="1"/>
    <col min="234" max="234" width="13" bestFit="1" customWidth="1"/>
    <col min="235" max="235" width="12.5703125" bestFit="1" customWidth="1"/>
    <col min="236" max="243" width="13" bestFit="1" customWidth="1"/>
    <col min="244" max="244" width="13.42578125" bestFit="1" customWidth="1"/>
    <col min="245" max="245" width="13" bestFit="1" customWidth="1"/>
    <col min="246" max="252" width="13.42578125" bestFit="1" customWidth="1"/>
    <col min="253" max="253" width="13" bestFit="1" customWidth="1"/>
    <col min="254" max="261" width="13.42578125" bestFit="1" customWidth="1"/>
    <col min="262" max="262" width="13" bestFit="1" customWidth="1"/>
    <col min="263" max="263" width="12.5703125" bestFit="1" customWidth="1"/>
    <col min="264" max="271" width="13" bestFit="1" customWidth="1"/>
    <col min="272" max="272" width="13.42578125" bestFit="1" customWidth="1"/>
    <col min="273" max="273" width="13" bestFit="1" customWidth="1"/>
    <col min="274" max="282" width="13.42578125" bestFit="1" customWidth="1"/>
    <col min="283" max="284" width="13" bestFit="1" customWidth="1"/>
    <col min="285" max="292" width="13.42578125" bestFit="1" customWidth="1"/>
    <col min="293" max="293" width="13" bestFit="1" customWidth="1"/>
    <col min="294" max="294" width="12.5703125" bestFit="1" customWidth="1"/>
    <col min="295" max="302" width="13" bestFit="1" customWidth="1"/>
    <col min="303" max="303" width="13.42578125" bestFit="1" customWidth="1"/>
    <col min="304" max="304" width="13" bestFit="1" customWidth="1"/>
    <col min="305" max="313" width="13.42578125" bestFit="1" customWidth="1"/>
    <col min="314" max="314" width="13" bestFit="1" customWidth="1"/>
    <col min="315" max="322" width="13.42578125" bestFit="1" customWidth="1"/>
    <col min="323" max="323" width="13" bestFit="1" customWidth="1"/>
    <col min="324" max="324" width="12.5703125" bestFit="1" customWidth="1"/>
    <col min="325" max="332" width="13" bestFit="1" customWidth="1"/>
    <col min="333" max="333" width="13.42578125" bestFit="1" customWidth="1"/>
    <col min="334" max="334" width="13" bestFit="1" customWidth="1"/>
    <col min="335" max="343" width="13.42578125" bestFit="1" customWidth="1"/>
    <col min="344" max="345" width="13" bestFit="1" customWidth="1"/>
    <col min="346" max="353" width="13.42578125" bestFit="1" customWidth="1"/>
    <col min="354" max="354" width="13" bestFit="1" customWidth="1"/>
    <col min="355" max="355" width="12.5703125" bestFit="1" customWidth="1"/>
    <col min="356" max="363" width="13" bestFit="1" customWidth="1"/>
    <col min="364" max="364" width="13.42578125" bestFit="1" customWidth="1"/>
    <col min="365" max="365" width="13" bestFit="1" customWidth="1"/>
    <col min="366" max="374" width="13.42578125" bestFit="1" customWidth="1"/>
  </cols>
  <sheetData>
    <row r="1" spans="1:21" x14ac:dyDescent="0.2">
      <c r="A1" s="88" t="s">
        <v>93</v>
      </c>
      <c r="B1" s="88" t="s">
        <v>94</v>
      </c>
      <c r="C1" s="95" t="s">
        <v>95</v>
      </c>
      <c r="D1" s="101" t="s">
        <v>96</v>
      </c>
      <c r="E1" s="97" t="s">
        <v>97</v>
      </c>
      <c r="F1" s="88" t="s">
        <v>98</v>
      </c>
      <c r="G1" s="99" t="s">
        <v>99</v>
      </c>
      <c r="I1" s="93" t="s">
        <v>148</v>
      </c>
      <c r="J1" s="93" t="s">
        <v>150</v>
      </c>
    </row>
    <row r="2" spans="1:21" x14ac:dyDescent="0.2">
      <c r="A2" s="89">
        <v>40725</v>
      </c>
      <c r="B2" s="90" t="s">
        <v>100</v>
      </c>
      <c r="C2" s="96">
        <v>1851.6138248426967</v>
      </c>
      <c r="D2" s="102">
        <v>1146.0597951556322</v>
      </c>
      <c r="E2" s="98">
        <v>2177.5965674157301</v>
      </c>
      <c r="F2" s="91">
        <v>0.85030159054673082</v>
      </c>
      <c r="G2" s="100">
        <v>925.80691242134833</v>
      </c>
      <c r="I2" s="93" t="s">
        <v>149</v>
      </c>
      <c r="J2" s="94">
        <v>41083</v>
      </c>
      <c r="K2" s="94">
        <v>41084</v>
      </c>
      <c r="L2" s="94">
        <v>41085</v>
      </c>
      <c r="M2" s="94">
        <v>41086</v>
      </c>
      <c r="N2" s="94">
        <v>41087</v>
      </c>
      <c r="O2" s="94">
        <v>41088</v>
      </c>
      <c r="P2" s="94">
        <v>41089</v>
      </c>
      <c r="S2" s="235"/>
      <c r="T2" s="103"/>
      <c r="U2" s="103"/>
    </row>
    <row r="3" spans="1:21" x14ac:dyDescent="0.2">
      <c r="A3" s="89">
        <v>40725</v>
      </c>
      <c r="B3" s="90" t="s">
        <v>101</v>
      </c>
      <c r="C3" s="96">
        <v>1849.5310333146067</v>
      </c>
      <c r="D3" s="102">
        <v>1144.0996553716993</v>
      </c>
      <c r="E3" s="98">
        <v>2174.7940280898874</v>
      </c>
      <c r="F3" s="91">
        <v>0.85043963217934815</v>
      </c>
      <c r="G3" s="100">
        <v>924.76551665730335</v>
      </c>
      <c r="I3" s="72" t="s">
        <v>100</v>
      </c>
      <c r="J3" s="92">
        <v>2161.841688202247</v>
      </c>
      <c r="K3" s="92">
        <v>2352.658879213483</v>
      </c>
      <c r="L3" s="92">
        <v>2184.6358314606741</v>
      </c>
      <c r="M3" s="92">
        <v>2313.900606741573</v>
      </c>
      <c r="N3" s="92">
        <v>1977.0269157303374</v>
      </c>
      <c r="O3" s="92">
        <v>2063.9714662921351</v>
      </c>
      <c r="P3" s="92">
        <v>2090.2899438202244</v>
      </c>
      <c r="S3" s="235"/>
      <c r="T3" s="103"/>
      <c r="U3" s="103"/>
    </row>
    <row r="4" spans="1:21" x14ac:dyDescent="0.2">
      <c r="A4" s="89">
        <v>40725</v>
      </c>
      <c r="B4" s="90" t="s">
        <v>102</v>
      </c>
      <c r="C4" s="96">
        <v>1847.4806587752807</v>
      </c>
      <c r="D4" s="102">
        <v>1150.403913336663</v>
      </c>
      <c r="E4" s="98">
        <v>2176.3763342696625</v>
      </c>
      <c r="F4" s="91">
        <v>0.84887922630129553</v>
      </c>
      <c r="G4" s="100">
        <v>923.74032938764037</v>
      </c>
      <c r="I4" s="72" t="s">
        <v>101</v>
      </c>
      <c r="J4" s="92">
        <v>2121.1578455056178</v>
      </c>
      <c r="K4" s="92">
        <v>2360.8290337078652</v>
      </c>
      <c r="L4" s="92">
        <v>2155.0351853932584</v>
      </c>
      <c r="M4" s="92">
        <v>2251.2948876404494</v>
      </c>
      <c r="N4" s="92">
        <v>2011.7247977528086</v>
      </c>
      <c r="O4" s="92">
        <v>2090.9788230337081</v>
      </c>
      <c r="P4" s="92">
        <v>2040.6177556179775</v>
      </c>
      <c r="S4" s="235"/>
      <c r="T4" s="103"/>
      <c r="U4" s="103"/>
    </row>
    <row r="5" spans="1:21" x14ac:dyDescent="0.2">
      <c r="A5" s="89">
        <v>40725</v>
      </c>
      <c r="B5" s="90" t="s">
        <v>103</v>
      </c>
      <c r="C5" s="96">
        <v>1794.1749728764046</v>
      </c>
      <c r="D5" s="102">
        <v>1122.8305378595303</v>
      </c>
      <c r="E5" s="98">
        <v>2116.5566966292135</v>
      </c>
      <c r="F5" s="91">
        <v>0.84768576043050126</v>
      </c>
      <c r="G5" s="100">
        <v>897.08748643820229</v>
      </c>
      <c r="I5" s="72" t="s">
        <v>102</v>
      </c>
      <c r="J5" s="92">
        <v>2093.7413932584273</v>
      </c>
      <c r="K5" s="92">
        <v>2382.5957359550562</v>
      </c>
      <c r="L5" s="92">
        <v>2112.5503820224717</v>
      </c>
      <c r="M5" s="92">
        <v>2140.5616685393261</v>
      </c>
      <c r="N5" s="92">
        <v>1959.774370786517</v>
      </c>
      <c r="O5" s="92">
        <v>2067.7426685393257</v>
      </c>
      <c r="P5" s="92">
        <v>2063.3131516853932</v>
      </c>
      <c r="S5" s="235"/>
      <c r="T5" s="103"/>
      <c r="U5" s="103"/>
    </row>
    <row r="6" spans="1:21" x14ac:dyDescent="0.2">
      <c r="A6" s="89">
        <v>40725</v>
      </c>
      <c r="B6" s="90" t="s">
        <v>104</v>
      </c>
      <c r="C6" s="96">
        <v>1808.5640637640449</v>
      </c>
      <c r="D6" s="102">
        <v>1142.6664744860818</v>
      </c>
      <c r="E6" s="98">
        <v>2139.2967640449438</v>
      </c>
      <c r="F6" s="91">
        <v>0.84540120574222932</v>
      </c>
      <c r="G6" s="100">
        <v>904.28203188202247</v>
      </c>
      <c r="I6" s="72" t="s">
        <v>103</v>
      </c>
      <c r="J6" s="92">
        <v>2090.6567191011236</v>
      </c>
      <c r="K6" s="92">
        <v>2366.0673370786517</v>
      </c>
      <c r="L6" s="92">
        <v>2114.2102752808987</v>
      </c>
      <c r="M6" s="92">
        <v>2122.5497106741573</v>
      </c>
      <c r="N6" s="92">
        <v>1930.4088370786517</v>
      </c>
      <c r="O6" s="92">
        <v>2020.4427640449437</v>
      </c>
      <c r="P6" s="92">
        <v>2022.7163005617974</v>
      </c>
      <c r="S6" s="235"/>
      <c r="T6" s="103"/>
      <c r="U6" s="103"/>
    </row>
    <row r="7" spans="1:21" x14ac:dyDescent="0.2">
      <c r="A7" s="89">
        <v>40725</v>
      </c>
      <c r="B7" s="90" t="s">
        <v>105</v>
      </c>
      <c r="C7" s="96">
        <v>1778.1204591910112</v>
      </c>
      <c r="D7" s="102">
        <v>1108.9822321301083</v>
      </c>
      <c r="E7" s="98">
        <v>2095.6034831460674</v>
      </c>
      <c r="F7" s="91">
        <v>0.84850043125599861</v>
      </c>
      <c r="G7" s="100">
        <v>889.06022959550558</v>
      </c>
      <c r="I7" s="72" t="s">
        <v>104</v>
      </c>
      <c r="J7" s="92">
        <v>2151.931702247191</v>
      </c>
      <c r="K7" s="92">
        <v>2386.3622359550563</v>
      </c>
      <c r="L7" s="92">
        <v>2093.118345505618</v>
      </c>
      <c r="M7" s="92">
        <v>2104.6553089887639</v>
      </c>
      <c r="N7" s="92">
        <v>1931.4691938202243</v>
      </c>
      <c r="O7" s="92">
        <v>1997.4934466292136</v>
      </c>
      <c r="P7" s="92">
        <v>1972.7102528089886</v>
      </c>
      <c r="S7" s="235"/>
      <c r="T7" s="103"/>
      <c r="U7" s="103"/>
    </row>
    <row r="8" spans="1:21" x14ac:dyDescent="0.2">
      <c r="A8" s="89">
        <v>40725</v>
      </c>
      <c r="B8" s="90" t="s">
        <v>106</v>
      </c>
      <c r="C8" s="96">
        <v>1767.4309571460676</v>
      </c>
      <c r="D8" s="102">
        <v>1107.160788033317</v>
      </c>
      <c r="E8" s="98">
        <v>2085.5735898876405</v>
      </c>
      <c r="F8" s="91">
        <v>0.84745557083952494</v>
      </c>
      <c r="G8" s="100">
        <v>883.71547857303381</v>
      </c>
      <c r="I8" s="72" t="s">
        <v>105</v>
      </c>
      <c r="J8" s="92">
        <v>2173.131783707865</v>
      </c>
      <c r="K8" s="92">
        <v>2350.7662247191015</v>
      </c>
      <c r="L8" s="92">
        <v>2097.4749775280902</v>
      </c>
      <c r="M8" s="92">
        <v>2087.557938202247</v>
      </c>
      <c r="N8" s="92">
        <v>1848.2558764044948</v>
      </c>
      <c r="O8" s="92">
        <v>1969.4939157303372</v>
      </c>
      <c r="P8" s="92">
        <v>2032.3394494382019</v>
      </c>
      <c r="S8" s="235"/>
      <c r="T8" s="103"/>
      <c r="U8" s="103"/>
    </row>
    <row r="9" spans="1:21" x14ac:dyDescent="0.2">
      <c r="A9" s="89">
        <v>40725</v>
      </c>
      <c r="B9" s="90" t="s">
        <v>107</v>
      </c>
      <c r="C9" s="96">
        <v>1760.6355458764042</v>
      </c>
      <c r="D9" s="102">
        <v>1098.1912793924444</v>
      </c>
      <c r="E9" s="98">
        <v>2075.0570140449436</v>
      </c>
      <c r="F9" s="91">
        <v>0.84847574498416678</v>
      </c>
      <c r="G9" s="100">
        <v>880.3177729382021</v>
      </c>
      <c r="I9" s="72" t="s">
        <v>106</v>
      </c>
      <c r="J9" s="92">
        <v>2372.3683483146069</v>
      </c>
      <c r="K9" s="92">
        <v>2344.34295505618</v>
      </c>
      <c r="L9" s="92">
        <v>2072.3061994382024</v>
      </c>
      <c r="M9" s="92">
        <v>2091.0305477528091</v>
      </c>
      <c r="N9" s="92">
        <v>1828.7156882022471</v>
      </c>
      <c r="O9" s="92">
        <v>2014.5038258426966</v>
      </c>
      <c r="P9" s="92">
        <v>1994.528679775281</v>
      </c>
      <c r="S9" s="235"/>
      <c r="T9" s="103"/>
      <c r="U9" s="103"/>
    </row>
    <row r="10" spans="1:21" x14ac:dyDescent="0.2">
      <c r="A10" s="89">
        <v>40725</v>
      </c>
      <c r="B10" s="90" t="s">
        <v>108</v>
      </c>
      <c r="C10" s="96">
        <v>1772.5649977415731</v>
      </c>
      <c r="D10" s="102">
        <v>1107.1372407817935</v>
      </c>
      <c r="E10" s="98">
        <v>2089.9137640449439</v>
      </c>
      <c r="F10" s="91">
        <v>0.84815221959725495</v>
      </c>
      <c r="G10" s="100">
        <v>886.28249887078653</v>
      </c>
      <c r="I10" s="72" t="s">
        <v>107</v>
      </c>
      <c r="J10" s="92">
        <v>2381.3990140449437</v>
      </c>
      <c r="K10" s="92">
        <v>2342.6595505617979</v>
      </c>
      <c r="L10" s="92">
        <v>2065.1564325842696</v>
      </c>
      <c r="M10" s="92">
        <v>2081.4356123595503</v>
      </c>
      <c r="N10" s="92">
        <v>1779.9110646067418</v>
      </c>
      <c r="O10" s="92">
        <v>2009.7874719101123</v>
      </c>
      <c r="P10" s="92">
        <v>1942.3337359550562</v>
      </c>
      <c r="S10" s="235"/>
      <c r="T10" s="103"/>
      <c r="U10" s="103"/>
    </row>
    <row r="11" spans="1:21" x14ac:dyDescent="0.2">
      <c r="A11" s="89">
        <v>40725</v>
      </c>
      <c r="B11" s="90" t="s">
        <v>109</v>
      </c>
      <c r="C11" s="96">
        <v>1752.3246403820226</v>
      </c>
      <c r="D11" s="102">
        <v>1098.6173945400028</v>
      </c>
      <c r="E11" s="98">
        <v>2068.236404494382</v>
      </c>
      <c r="F11" s="91">
        <v>0.84725548615918989</v>
      </c>
      <c r="G11" s="100">
        <v>876.1623201910113</v>
      </c>
      <c r="I11" s="72" t="s">
        <v>108</v>
      </c>
      <c r="J11" s="92">
        <v>2442.6669438202252</v>
      </c>
      <c r="K11" s="92">
        <v>2321.4641713483147</v>
      </c>
      <c r="L11" s="92">
        <v>2130.4024634831462</v>
      </c>
      <c r="M11" s="92">
        <v>2029.7391067415731</v>
      </c>
      <c r="N11" s="92">
        <v>1813.2288370786518</v>
      </c>
      <c r="O11" s="92">
        <v>2038.4594241573034</v>
      </c>
      <c r="P11" s="92">
        <v>2005.3414971910113</v>
      </c>
      <c r="S11" s="235"/>
      <c r="T11" s="103"/>
      <c r="U11" s="103"/>
    </row>
    <row r="12" spans="1:21" x14ac:dyDescent="0.2">
      <c r="A12" s="89">
        <v>40725</v>
      </c>
      <c r="B12" s="90" t="s">
        <v>110</v>
      </c>
      <c r="C12" s="96">
        <v>1724.1137559101126</v>
      </c>
      <c r="D12" s="102">
        <v>1089.5242553696053</v>
      </c>
      <c r="E12" s="98">
        <v>2039.517429775281</v>
      </c>
      <c r="F12" s="91">
        <v>0.84535377376013876</v>
      </c>
      <c r="G12" s="100">
        <v>862.05687795505628</v>
      </c>
      <c r="I12" s="72" t="s">
        <v>109</v>
      </c>
      <c r="J12" s="92">
        <v>2586.2524129213484</v>
      </c>
      <c r="K12" s="92">
        <v>2314.1897949438203</v>
      </c>
      <c r="L12" s="92">
        <v>2132.7794494382019</v>
      </c>
      <c r="M12" s="92">
        <v>2075.275668539326</v>
      </c>
      <c r="N12" s="92">
        <v>1871.9716601123594</v>
      </c>
      <c r="O12" s="92">
        <v>2071.9770421348317</v>
      </c>
      <c r="P12" s="92">
        <v>2054.2542724719101</v>
      </c>
      <c r="S12" s="235"/>
      <c r="T12" s="103"/>
      <c r="U12" s="103"/>
    </row>
    <row r="13" spans="1:21" x14ac:dyDescent="0.2">
      <c r="A13" s="89">
        <v>40725</v>
      </c>
      <c r="B13" s="90" t="s">
        <v>111</v>
      </c>
      <c r="C13" s="96">
        <v>1760.1857601573033</v>
      </c>
      <c r="D13" s="102">
        <v>1101.7463214392894</v>
      </c>
      <c r="E13" s="98">
        <v>2076.5593820224717</v>
      </c>
      <c r="F13" s="91">
        <v>0.84764528064830236</v>
      </c>
      <c r="G13" s="100">
        <v>880.09288007865166</v>
      </c>
      <c r="I13" s="72" t="s">
        <v>110</v>
      </c>
      <c r="J13" s="92">
        <v>2658.5236011235957</v>
      </c>
      <c r="K13" s="92">
        <v>2254.330188202247</v>
      </c>
      <c r="L13" s="92">
        <v>2239.847266853933</v>
      </c>
      <c r="M13" s="92">
        <v>2074.0554353932584</v>
      </c>
      <c r="N13" s="92">
        <v>1879.0226797752809</v>
      </c>
      <c r="O13" s="92">
        <v>2068.7959719101123</v>
      </c>
      <c r="P13" s="92">
        <v>2012.5100730337078</v>
      </c>
      <c r="S13" s="235"/>
      <c r="T13" s="103"/>
      <c r="U13" s="103"/>
    </row>
    <row r="14" spans="1:21" x14ac:dyDescent="0.2">
      <c r="A14" s="89">
        <v>40725</v>
      </c>
      <c r="B14" s="90" t="s">
        <v>112</v>
      </c>
      <c r="C14" s="96">
        <v>1966.868376269663</v>
      </c>
      <c r="D14" s="102">
        <v>1246.1924897582778</v>
      </c>
      <c r="E14" s="98">
        <v>2328.4258483146068</v>
      </c>
      <c r="F14" s="91">
        <v>0.84472021202365055</v>
      </c>
      <c r="G14" s="100">
        <v>983.43418813483152</v>
      </c>
      <c r="I14" s="72" t="s">
        <v>111</v>
      </c>
      <c r="J14" s="92">
        <v>2628.1799999999994</v>
      </c>
      <c r="K14" s="92">
        <v>2314.3214578651682</v>
      </c>
      <c r="L14" s="92">
        <v>2288.0711629213483</v>
      </c>
      <c r="M14" s="92">
        <v>2062.121132022472</v>
      </c>
      <c r="N14" s="92">
        <v>1909.3592275280901</v>
      </c>
      <c r="O14" s="92">
        <v>2072.9903764044943</v>
      </c>
      <c r="P14" s="92">
        <v>2037.9774438202246</v>
      </c>
      <c r="S14" s="235"/>
      <c r="T14" s="103"/>
      <c r="U14" s="103"/>
    </row>
    <row r="15" spans="1:21" x14ac:dyDescent="0.2">
      <c r="A15" s="89">
        <v>40725</v>
      </c>
      <c r="B15" s="90" t="s">
        <v>113</v>
      </c>
      <c r="C15" s="96">
        <v>2009.6952705505619</v>
      </c>
      <c r="D15" s="102">
        <v>1277.057595354368</v>
      </c>
      <c r="E15" s="98">
        <v>2381.1239325842694</v>
      </c>
      <c r="F15" s="91">
        <v>0.8440112012016987</v>
      </c>
      <c r="G15" s="100">
        <v>1004.8476352752809</v>
      </c>
      <c r="I15" s="72" t="s">
        <v>112</v>
      </c>
      <c r="J15" s="92">
        <v>2800.315162921348</v>
      </c>
      <c r="K15" s="92">
        <v>2551.5098595505619</v>
      </c>
      <c r="L15" s="92">
        <v>2263.9721460674159</v>
      </c>
      <c r="M15" s="92">
        <v>2065.443269662921</v>
      </c>
      <c r="N15" s="92">
        <v>2126.5865898876405</v>
      </c>
      <c r="O15" s="92">
        <v>2239.9906853932584</v>
      </c>
      <c r="P15" s="92">
        <v>2210.6204494382023</v>
      </c>
      <c r="S15" s="235"/>
      <c r="T15" s="103"/>
      <c r="U15" s="103"/>
    </row>
    <row r="16" spans="1:21" x14ac:dyDescent="0.2">
      <c r="A16" s="89">
        <v>40725</v>
      </c>
      <c r="B16" s="90" t="s">
        <v>114</v>
      </c>
      <c r="C16" s="96">
        <v>1974.4701601348315</v>
      </c>
      <c r="D16" s="102">
        <v>1236.7457602824745</v>
      </c>
      <c r="E16" s="98">
        <v>2329.8224157303371</v>
      </c>
      <c r="F16" s="91">
        <v>0.84747667753719669</v>
      </c>
      <c r="G16" s="100">
        <v>987.23508006741577</v>
      </c>
      <c r="I16" s="72" t="s">
        <v>113</v>
      </c>
      <c r="J16" s="92">
        <v>2683.1868876404496</v>
      </c>
      <c r="K16" s="92">
        <v>2724.1810786516853</v>
      </c>
      <c r="L16" s="92">
        <v>2265.2017837078652</v>
      </c>
      <c r="M16" s="92">
        <v>2011.2545730337079</v>
      </c>
      <c r="N16" s="92">
        <v>2124.9149410112354</v>
      </c>
      <c r="O16" s="92">
        <v>2304.3174269662923</v>
      </c>
      <c r="P16" s="92">
        <v>2452.0855449438204</v>
      </c>
      <c r="S16" s="235"/>
      <c r="T16" s="103"/>
      <c r="U16" s="103"/>
    </row>
    <row r="17" spans="1:21" x14ac:dyDescent="0.2">
      <c r="A17" s="89">
        <v>40725</v>
      </c>
      <c r="B17" s="90" t="s">
        <v>115</v>
      </c>
      <c r="C17" s="96">
        <v>2020.6481606292132</v>
      </c>
      <c r="D17" s="102">
        <v>1255.9049962845734</v>
      </c>
      <c r="E17" s="98">
        <v>2379.1419353932579</v>
      </c>
      <c r="F17" s="91">
        <v>0.84931803797372529</v>
      </c>
      <c r="G17" s="100">
        <v>1010.3240803146066</v>
      </c>
      <c r="I17" s="72" t="s">
        <v>114</v>
      </c>
      <c r="J17" s="92">
        <v>2749.6484494382021</v>
      </c>
      <c r="K17" s="92">
        <v>2878.6428455056175</v>
      </c>
      <c r="L17" s="92">
        <v>2280.0115112359549</v>
      </c>
      <c r="M17" s="92">
        <v>2048.7926123595507</v>
      </c>
      <c r="N17" s="92">
        <v>2126.276241573034</v>
      </c>
      <c r="O17" s="92">
        <v>2471.2989269662921</v>
      </c>
      <c r="P17" s="92">
        <v>2489.1345505617978</v>
      </c>
      <c r="S17" s="235"/>
      <c r="T17" s="103"/>
      <c r="U17" s="103"/>
    </row>
    <row r="18" spans="1:21" x14ac:dyDescent="0.2">
      <c r="A18" s="89">
        <v>40725</v>
      </c>
      <c r="B18" s="90" t="s">
        <v>116</v>
      </c>
      <c r="C18" s="96">
        <v>2063.6290356067416</v>
      </c>
      <c r="D18" s="102">
        <v>1291.2640040238734</v>
      </c>
      <c r="E18" s="98">
        <v>2434.3228061797754</v>
      </c>
      <c r="F18" s="91">
        <v>0.84772201548948645</v>
      </c>
      <c r="G18" s="100">
        <v>1031.8145178033708</v>
      </c>
      <c r="I18" s="72" t="s">
        <v>115</v>
      </c>
      <c r="J18" s="92">
        <v>2634.4269353932586</v>
      </c>
      <c r="K18" s="92">
        <v>2722.5188342696629</v>
      </c>
      <c r="L18" s="92">
        <v>2076.6698848314604</v>
      </c>
      <c r="M18" s="92">
        <v>1831.9578876404494</v>
      </c>
      <c r="N18" s="92">
        <v>2036.0377668539325</v>
      </c>
      <c r="O18" s="92">
        <v>2310.4703174157303</v>
      </c>
      <c r="P18" s="92">
        <v>2288.9692921348314</v>
      </c>
      <c r="S18" s="235"/>
      <c r="T18" s="103"/>
      <c r="U18" s="103"/>
    </row>
    <row r="19" spans="1:21" x14ac:dyDescent="0.2">
      <c r="A19" s="89">
        <v>40725</v>
      </c>
      <c r="B19" s="90" t="s">
        <v>117</v>
      </c>
      <c r="C19" s="96">
        <v>2063.0374255617976</v>
      </c>
      <c r="D19" s="102">
        <v>1299.0170391398469</v>
      </c>
      <c r="E19" s="98">
        <v>2437.9435365168538</v>
      </c>
      <c r="F19" s="91">
        <v>0.84622034705090299</v>
      </c>
      <c r="G19" s="100">
        <v>1031.5187127808988</v>
      </c>
      <c r="I19" s="72" t="s">
        <v>116</v>
      </c>
      <c r="J19" s="92">
        <v>2290.6997191011233</v>
      </c>
      <c r="K19" s="92">
        <v>2446.4969241573035</v>
      </c>
      <c r="L19" s="92">
        <v>1888.9561769662921</v>
      </c>
      <c r="M19" s="92">
        <v>1704.7573988764043</v>
      </c>
      <c r="N19" s="92">
        <v>1932.1956910112358</v>
      </c>
      <c r="O19" s="92">
        <v>2182.9641825842696</v>
      </c>
      <c r="P19" s="92">
        <v>2170.3268932584269</v>
      </c>
      <c r="S19" s="235"/>
      <c r="T19" s="103"/>
      <c r="U19" s="103"/>
    </row>
    <row r="20" spans="1:21" x14ac:dyDescent="0.2">
      <c r="A20" s="89">
        <v>40725</v>
      </c>
      <c r="B20" s="90" t="s">
        <v>118</v>
      </c>
      <c r="C20" s="96">
        <v>2203.4354038988763</v>
      </c>
      <c r="D20" s="102">
        <v>1415.5845720129514</v>
      </c>
      <c r="E20" s="98">
        <v>2618.9706488764045</v>
      </c>
      <c r="F20" s="91">
        <v>0.84133642537926046</v>
      </c>
      <c r="G20" s="100">
        <v>1101.7177019494382</v>
      </c>
      <c r="I20" s="72" t="s">
        <v>117</v>
      </c>
      <c r="J20" s="92">
        <v>2485.8523820224714</v>
      </c>
      <c r="K20" s="92">
        <v>2369.7609522471912</v>
      </c>
      <c r="L20" s="92">
        <v>1934.3775337078655</v>
      </c>
      <c r="M20" s="92">
        <v>1648.2669522471911</v>
      </c>
      <c r="N20" s="92">
        <v>1928.3680617977529</v>
      </c>
      <c r="O20" s="92">
        <v>2185.3787865168538</v>
      </c>
      <c r="P20" s="92">
        <v>2249.6655589887641</v>
      </c>
      <c r="S20" s="235"/>
      <c r="T20" s="103"/>
      <c r="U20" s="103"/>
    </row>
    <row r="21" spans="1:21" x14ac:dyDescent="0.2">
      <c r="A21" s="89">
        <v>40725</v>
      </c>
      <c r="B21" s="90" t="s">
        <v>119</v>
      </c>
      <c r="C21" s="96">
        <v>2200.919035146067</v>
      </c>
      <c r="D21" s="102">
        <v>1420.9594568238665</v>
      </c>
      <c r="E21" s="98">
        <v>2619.7653286516852</v>
      </c>
      <c r="F21" s="91">
        <v>0.8401206822134768</v>
      </c>
      <c r="G21" s="100">
        <v>1100.4595175730335</v>
      </c>
      <c r="I21" s="72" t="s">
        <v>118</v>
      </c>
      <c r="J21" s="92">
        <v>2512.7468848314602</v>
      </c>
      <c r="K21" s="92">
        <v>2329.3333820224721</v>
      </c>
      <c r="L21" s="92">
        <v>1875.7969382022472</v>
      </c>
      <c r="M21" s="92">
        <v>1589.3219325842692</v>
      </c>
      <c r="N21" s="92">
        <v>2057.9784522471909</v>
      </c>
      <c r="O21" s="92">
        <v>2035.6733426966293</v>
      </c>
      <c r="P21" s="92">
        <v>2242.6686151685394</v>
      </c>
      <c r="S21" s="235"/>
      <c r="T21" s="103"/>
      <c r="U21" s="103"/>
    </row>
    <row r="22" spans="1:21" x14ac:dyDescent="0.2">
      <c r="A22" s="89">
        <v>40725</v>
      </c>
      <c r="B22" s="90" t="s">
        <v>120</v>
      </c>
      <c r="C22" s="96">
        <v>2248.6733117191011</v>
      </c>
      <c r="D22" s="102">
        <v>1470.4082084790416</v>
      </c>
      <c r="E22" s="98">
        <v>2686.7511910112357</v>
      </c>
      <c r="F22" s="91">
        <v>0.83694884708425443</v>
      </c>
      <c r="G22" s="100">
        <v>1124.3366558595505</v>
      </c>
      <c r="I22" s="72" t="s">
        <v>119</v>
      </c>
      <c r="J22" s="92">
        <v>2507.2805224719104</v>
      </c>
      <c r="K22" s="92">
        <v>2306.5745056179776</v>
      </c>
      <c r="L22" s="92">
        <v>1951.5618960674153</v>
      </c>
      <c r="M22" s="92">
        <v>1599.5963426966289</v>
      </c>
      <c r="N22" s="92">
        <v>2106.9829213483144</v>
      </c>
      <c r="O22" s="92">
        <v>1956.2429831460677</v>
      </c>
      <c r="P22" s="92">
        <v>2311.8104578651687</v>
      </c>
      <c r="S22" s="235"/>
      <c r="T22" s="103"/>
      <c r="U22" s="103"/>
    </row>
    <row r="23" spans="1:21" x14ac:dyDescent="0.2">
      <c r="A23" s="89">
        <v>40725</v>
      </c>
      <c r="B23" s="90" t="s">
        <v>121</v>
      </c>
      <c r="C23" s="96">
        <v>2111.8574106404494</v>
      </c>
      <c r="D23" s="102">
        <v>1344.3802325301376</v>
      </c>
      <c r="E23" s="98">
        <v>2503.457595505618</v>
      </c>
      <c r="F23" s="91">
        <v>0.84357626605371849</v>
      </c>
      <c r="G23" s="100">
        <v>1055.9287053202247</v>
      </c>
      <c r="I23" s="72" t="s">
        <v>120</v>
      </c>
      <c r="J23" s="92">
        <v>2521.7070168539321</v>
      </c>
      <c r="K23" s="92">
        <v>2216.0186292134831</v>
      </c>
      <c r="L23" s="92">
        <v>2056.0293707865167</v>
      </c>
      <c r="M23" s="92">
        <v>1592.545323033708</v>
      </c>
      <c r="N23" s="92">
        <v>2039.3105308988763</v>
      </c>
      <c r="O23" s="92">
        <v>2037.2462443820223</v>
      </c>
      <c r="P23" s="92">
        <v>2257.2361769662921</v>
      </c>
      <c r="S23" s="235"/>
      <c r="T23" s="103"/>
      <c r="U23" s="103"/>
    </row>
    <row r="24" spans="1:21" x14ac:dyDescent="0.2">
      <c r="A24" s="89">
        <v>40725</v>
      </c>
      <c r="B24" s="90" t="s">
        <v>122</v>
      </c>
      <c r="C24" s="96">
        <v>2068.9413696404495</v>
      </c>
      <c r="D24" s="102">
        <v>1315.3571517287121</v>
      </c>
      <c r="E24" s="98">
        <v>2451.6693960674161</v>
      </c>
      <c r="F24" s="91">
        <v>0.84389084962235172</v>
      </c>
      <c r="G24" s="100">
        <v>1034.4706848202247</v>
      </c>
      <c r="I24" s="72" t="s">
        <v>121</v>
      </c>
      <c r="J24" s="92">
        <v>2612.4721432584265</v>
      </c>
      <c r="K24" s="92">
        <v>2223.5257668539325</v>
      </c>
      <c r="L24" s="92">
        <v>2039.8583426966291</v>
      </c>
      <c r="M24" s="92">
        <v>1664.4661938202246</v>
      </c>
      <c r="N24" s="92">
        <v>2095.396584269663</v>
      </c>
      <c r="O24" s="92">
        <v>2071.6666938202243</v>
      </c>
      <c r="P24" s="92">
        <v>2261.4823061797752</v>
      </c>
      <c r="S24" s="235"/>
      <c r="T24" s="103"/>
      <c r="U24" s="103"/>
    </row>
    <row r="25" spans="1:21" x14ac:dyDescent="0.2">
      <c r="A25" s="89">
        <v>40725</v>
      </c>
      <c r="B25" s="90" t="s">
        <v>123</v>
      </c>
      <c r="C25" s="96">
        <v>2147.9699361235953</v>
      </c>
      <c r="D25" s="102">
        <v>1366.6428392325834</v>
      </c>
      <c r="E25" s="98">
        <v>2545.8765674157298</v>
      </c>
      <c r="F25" s="91">
        <v>0.84370545045864431</v>
      </c>
      <c r="G25" s="100">
        <v>1073.9849680617976</v>
      </c>
      <c r="I25" s="72" t="s">
        <v>122</v>
      </c>
      <c r="J25" s="92">
        <v>2626.748165730337</v>
      </c>
      <c r="K25" s="92">
        <v>2369.9419887640447</v>
      </c>
      <c r="L25" s="92">
        <v>1993.6517106741574</v>
      </c>
      <c r="M25" s="92">
        <v>1819.9859662921347</v>
      </c>
      <c r="N25" s="92">
        <v>2247.8105224719102</v>
      </c>
      <c r="O25" s="92">
        <v>2250.479047752809</v>
      </c>
      <c r="P25" s="92">
        <v>2460.50256741573</v>
      </c>
      <c r="S25" s="235"/>
      <c r="T25" s="103"/>
      <c r="U25" s="103"/>
    </row>
    <row r="26" spans="1:21" x14ac:dyDescent="0.2">
      <c r="A26" s="89">
        <v>40725</v>
      </c>
      <c r="B26" s="90" t="s">
        <v>124</v>
      </c>
      <c r="C26" s="96">
        <v>2049.993639707865</v>
      </c>
      <c r="D26" s="102">
        <v>1297.2833952761055</v>
      </c>
      <c r="E26" s="98">
        <v>2425.9880730337072</v>
      </c>
      <c r="F26" s="91">
        <v>0.84501389866453069</v>
      </c>
      <c r="G26" s="100">
        <v>1024.9968198539325</v>
      </c>
      <c r="I26" s="72" t="s">
        <v>123</v>
      </c>
      <c r="J26" s="92">
        <v>2705.176946629213</v>
      </c>
      <c r="K26" s="92">
        <v>2277.8320196629211</v>
      </c>
      <c r="L26" s="92">
        <v>2057.3859691011235</v>
      </c>
      <c r="M26" s="92">
        <v>1795.0264382022474</v>
      </c>
      <c r="N26" s="92">
        <v>2156.0579241573037</v>
      </c>
      <c r="O26" s="92">
        <v>2236.786103932584</v>
      </c>
      <c r="P26" s="92">
        <v>2423.3124943820226</v>
      </c>
      <c r="S26" s="235"/>
      <c r="T26" s="103"/>
      <c r="U26" s="103"/>
    </row>
    <row r="27" spans="1:21" x14ac:dyDescent="0.2">
      <c r="A27" s="89">
        <v>40725</v>
      </c>
      <c r="B27" s="90" t="s">
        <v>125</v>
      </c>
      <c r="C27" s="96">
        <v>2088.091705752809</v>
      </c>
      <c r="D27" s="102">
        <v>1318.144009786588</v>
      </c>
      <c r="E27" s="98">
        <v>2469.3380898876403</v>
      </c>
      <c r="F27" s="91">
        <v>0.84560786321804216</v>
      </c>
      <c r="G27" s="100">
        <v>1044.0458528764045</v>
      </c>
      <c r="I27" s="72" t="s">
        <v>124</v>
      </c>
      <c r="J27" s="92">
        <v>2638.562561797753</v>
      </c>
      <c r="K27" s="92">
        <v>2206.0051938202246</v>
      </c>
      <c r="L27" s="92">
        <v>2133.9855758426966</v>
      </c>
      <c r="M27" s="92">
        <v>1806.706820224719</v>
      </c>
      <c r="N27" s="92">
        <v>2282.0804999999996</v>
      </c>
      <c r="O27" s="92">
        <v>2192.3287078651688</v>
      </c>
      <c r="P27" s="92">
        <v>2531.595842696629</v>
      </c>
      <c r="S27" s="235"/>
      <c r="T27" s="103"/>
      <c r="U27" s="103"/>
    </row>
    <row r="28" spans="1:21" x14ac:dyDescent="0.2">
      <c r="A28" s="89">
        <v>40725</v>
      </c>
      <c r="B28" s="90" t="s">
        <v>126</v>
      </c>
      <c r="C28" s="96">
        <v>2067.5879603595508</v>
      </c>
      <c r="D28" s="102">
        <v>1304.068755308502</v>
      </c>
      <c r="E28" s="98">
        <v>2444.4867134831461</v>
      </c>
      <c r="F28" s="91">
        <v>0.84581681256653152</v>
      </c>
      <c r="G28" s="100">
        <v>1033.7939801797754</v>
      </c>
      <c r="I28" s="72" t="s">
        <v>125</v>
      </c>
      <c r="J28" s="92">
        <v>2695.2669606741574</v>
      </c>
      <c r="K28" s="92">
        <v>2359.1056601123596</v>
      </c>
      <c r="L28" s="92">
        <v>2120.7934213483145</v>
      </c>
      <c r="M28" s="92">
        <v>1991.5474550561798</v>
      </c>
      <c r="N28" s="92">
        <v>2345.1141235955056</v>
      </c>
      <c r="O28" s="92">
        <v>2153.2765449438202</v>
      </c>
      <c r="P28" s="92">
        <v>2528.943775280899</v>
      </c>
      <c r="S28" s="235"/>
      <c r="T28" s="103"/>
      <c r="U28" s="103"/>
    </row>
    <row r="29" spans="1:21" x14ac:dyDescent="0.2">
      <c r="A29" s="89">
        <v>40725</v>
      </c>
      <c r="B29" s="90" t="s">
        <v>127</v>
      </c>
      <c r="C29" s="96">
        <v>2060.3832846067421</v>
      </c>
      <c r="D29" s="102">
        <v>1294.3871622793527</v>
      </c>
      <c r="E29" s="98">
        <v>2433.2318848314608</v>
      </c>
      <c r="F29" s="91">
        <v>0.84676815943888373</v>
      </c>
      <c r="G29" s="100">
        <v>1030.1916423033711</v>
      </c>
      <c r="I29" s="72" t="s">
        <v>126</v>
      </c>
      <c r="J29" s="92">
        <v>2658.0627808988761</v>
      </c>
      <c r="K29" s="92">
        <v>2438.7805365168542</v>
      </c>
      <c r="L29" s="92">
        <v>2166.7367275280899</v>
      </c>
      <c r="M29" s="92">
        <v>2016.5704634831461</v>
      </c>
      <c r="N29" s="92">
        <v>2356.444188202247</v>
      </c>
      <c r="O29" s="92">
        <v>2138.1940870786511</v>
      </c>
      <c r="P29" s="92">
        <v>2542.9000449438199</v>
      </c>
      <c r="S29" s="235"/>
      <c r="T29" s="103"/>
      <c r="U29" s="103"/>
    </row>
    <row r="30" spans="1:21" x14ac:dyDescent="0.2">
      <c r="A30" s="89">
        <v>40725</v>
      </c>
      <c r="B30" s="90" t="s">
        <v>128</v>
      </c>
      <c r="C30" s="96">
        <v>2094.3887058202245</v>
      </c>
      <c r="D30" s="102">
        <v>1312.5130617963789</v>
      </c>
      <c r="E30" s="98">
        <v>2471.6704044943817</v>
      </c>
      <c r="F30" s="91">
        <v>0.84735760156850848</v>
      </c>
      <c r="G30" s="100">
        <v>1047.1943529101122</v>
      </c>
      <c r="I30" s="72" t="s">
        <v>127</v>
      </c>
      <c r="J30" s="92">
        <v>2624.8837247191013</v>
      </c>
      <c r="K30" s="92">
        <v>2439.8455955056183</v>
      </c>
      <c r="L30" s="92">
        <v>2159.4764578651684</v>
      </c>
      <c r="M30" s="92">
        <v>2088.329106741573</v>
      </c>
      <c r="N30" s="92">
        <v>2285.762359550562</v>
      </c>
      <c r="O30" s="92">
        <v>2178.6757331460672</v>
      </c>
      <c r="P30" s="92">
        <v>2621.0890112359548</v>
      </c>
      <c r="S30" s="235"/>
      <c r="T30" s="103"/>
      <c r="U30" s="103"/>
    </row>
    <row r="31" spans="1:21" x14ac:dyDescent="0.2">
      <c r="A31" s="89">
        <v>40725</v>
      </c>
      <c r="B31" s="90" t="s">
        <v>129</v>
      </c>
      <c r="C31" s="96">
        <v>2094.1374741573036</v>
      </c>
      <c r="D31" s="102">
        <v>1324.9006413074865</v>
      </c>
      <c r="E31" s="98">
        <v>2478.058407303371</v>
      </c>
      <c r="F31" s="91">
        <v>0.84507187884895285</v>
      </c>
      <c r="G31" s="100">
        <v>1047.0687370786518</v>
      </c>
      <c r="I31" s="72" t="s">
        <v>128</v>
      </c>
      <c r="J31" s="92">
        <v>2588.1145028089886</v>
      </c>
      <c r="K31" s="92">
        <v>2380.656058988764</v>
      </c>
      <c r="L31" s="92">
        <v>2159.7726994382024</v>
      </c>
      <c r="M31" s="92">
        <v>2086.1355084269662</v>
      </c>
      <c r="N31" s="92">
        <v>2292.3361011235957</v>
      </c>
      <c r="O31" s="92">
        <v>2337.4541629213486</v>
      </c>
      <c r="P31" s="92">
        <v>2566.4865168539327</v>
      </c>
      <c r="S31" s="235"/>
      <c r="T31" s="103"/>
      <c r="U31" s="103"/>
    </row>
    <row r="32" spans="1:21" x14ac:dyDescent="0.2">
      <c r="A32" s="89">
        <v>40725</v>
      </c>
      <c r="B32" s="90" t="s">
        <v>130</v>
      </c>
      <c r="C32" s="96">
        <v>1838.3755370561798</v>
      </c>
      <c r="D32" s="102">
        <v>1147.0637041534158</v>
      </c>
      <c r="E32" s="98">
        <v>2166.8824971910112</v>
      </c>
      <c r="F32" s="91">
        <v>0.84839650485862339</v>
      </c>
      <c r="G32" s="100">
        <v>919.18776852808992</v>
      </c>
      <c r="I32" s="72" t="s">
        <v>129</v>
      </c>
      <c r="J32" s="92">
        <v>2764.8273033707865</v>
      </c>
      <c r="K32" s="92">
        <v>2339.9063848314604</v>
      </c>
      <c r="L32" s="92">
        <v>2289.6229044943821</v>
      </c>
      <c r="M32" s="92">
        <v>2031.170941011236</v>
      </c>
      <c r="N32" s="92">
        <v>2437.6849129213483</v>
      </c>
      <c r="O32" s="92">
        <v>2332.1570814606739</v>
      </c>
      <c r="P32" s="92">
        <v>2566.9214747191013</v>
      </c>
      <c r="S32" s="235"/>
      <c r="T32" s="103"/>
      <c r="U32" s="103"/>
    </row>
    <row r="33" spans="1:21" x14ac:dyDescent="0.2">
      <c r="A33" s="89">
        <v>40725</v>
      </c>
      <c r="B33" s="90" t="s">
        <v>131</v>
      </c>
      <c r="C33" s="96">
        <v>2057.9682189438204</v>
      </c>
      <c r="D33" s="102">
        <v>1294.5931696633911</v>
      </c>
      <c r="E33" s="98">
        <v>2431.2969101123595</v>
      </c>
      <c r="F33" s="91">
        <v>0.84644874527015868</v>
      </c>
      <c r="G33" s="100">
        <v>1028.9841094719102</v>
      </c>
      <c r="I33" s="72" t="s">
        <v>130</v>
      </c>
      <c r="J33" s="92">
        <v>2658.1850393258424</v>
      </c>
      <c r="K33" s="92">
        <v>2416.762264044944</v>
      </c>
      <c r="L33" s="92">
        <v>2286.7898005617976</v>
      </c>
      <c r="M33" s="92">
        <v>2051.1625449438202</v>
      </c>
      <c r="N33" s="92">
        <v>2430.4834213483141</v>
      </c>
      <c r="O33" s="92">
        <v>2358.7529915730338</v>
      </c>
      <c r="P33" s="92">
        <v>2287.8901264044944</v>
      </c>
      <c r="S33" s="235"/>
      <c r="T33" s="103"/>
      <c r="U33" s="103"/>
    </row>
    <row r="34" spans="1:21" x14ac:dyDescent="0.2">
      <c r="A34" s="89">
        <v>40725</v>
      </c>
      <c r="B34" s="90" t="s">
        <v>132</v>
      </c>
      <c r="C34" s="96">
        <v>2287.4804993932585</v>
      </c>
      <c r="D34" s="102">
        <v>1444.3565352582252</v>
      </c>
      <c r="E34" s="98">
        <v>2705.3156629213486</v>
      </c>
      <c r="F34" s="91">
        <v>0.84555031072533371</v>
      </c>
      <c r="G34" s="100">
        <v>1143.7402496966292</v>
      </c>
      <c r="I34" s="72" t="s">
        <v>131</v>
      </c>
      <c r="J34" s="92">
        <v>2452.1043539325847</v>
      </c>
      <c r="K34" s="92">
        <v>2595.0244550561797</v>
      </c>
      <c r="L34" s="92">
        <v>2014.435643258427</v>
      </c>
      <c r="M34" s="92">
        <v>2274.2395028089886</v>
      </c>
      <c r="N34" s="92">
        <v>2278.0835898876403</v>
      </c>
      <c r="O34" s="92">
        <v>2366.5164016853932</v>
      </c>
      <c r="P34" s="92">
        <v>2116.2698595505622</v>
      </c>
      <c r="S34" s="235"/>
      <c r="T34" s="103"/>
      <c r="U34" s="103"/>
    </row>
    <row r="35" spans="1:21" x14ac:dyDescent="0.2">
      <c r="A35" s="89">
        <v>40725</v>
      </c>
      <c r="B35" s="90" t="s">
        <v>133</v>
      </c>
      <c r="C35" s="96">
        <v>2202.6209270561799</v>
      </c>
      <c r="D35" s="102">
        <v>1397.5799291885235</v>
      </c>
      <c r="E35" s="98">
        <v>2608.5951404494381</v>
      </c>
      <c r="F35" s="91">
        <v>0.84437055520876558</v>
      </c>
      <c r="G35" s="100">
        <v>1101.3104635280899</v>
      </c>
      <c r="I35" s="72" t="s">
        <v>132</v>
      </c>
      <c r="J35" s="92">
        <v>2480.7081235955056</v>
      </c>
      <c r="K35" s="92">
        <v>2352.5013539325842</v>
      </c>
      <c r="L35" s="92">
        <v>2037.9257191011236</v>
      </c>
      <c r="M35" s="92">
        <v>2236.4146264044944</v>
      </c>
      <c r="N35" s="92">
        <v>2187.87097752809</v>
      </c>
      <c r="O35" s="92">
        <v>2501.5578876404493</v>
      </c>
      <c r="P35" s="92">
        <v>2175.0432471910112</v>
      </c>
      <c r="S35" s="235"/>
      <c r="T35" s="103"/>
      <c r="U35" s="103"/>
    </row>
    <row r="36" spans="1:21" x14ac:dyDescent="0.2">
      <c r="A36" s="89">
        <v>40725</v>
      </c>
      <c r="B36" s="90" t="s">
        <v>134</v>
      </c>
      <c r="C36" s="96">
        <v>2182.1333901573034</v>
      </c>
      <c r="D36" s="102">
        <v>1370.6544136916571</v>
      </c>
      <c r="E36" s="98">
        <v>2576.8972921348313</v>
      </c>
      <c r="F36" s="91">
        <v>0.84680650517875866</v>
      </c>
      <c r="G36" s="100">
        <v>1091.0666950786517</v>
      </c>
      <c r="I36" s="72" t="s">
        <v>133</v>
      </c>
      <c r="J36" s="92">
        <v>2419.5624522471908</v>
      </c>
      <c r="K36" s="92">
        <v>2298.3902443820225</v>
      </c>
      <c r="L36" s="92">
        <v>2059.7794129213485</v>
      </c>
      <c r="M36" s="92">
        <v>1866.3571769662922</v>
      </c>
      <c r="N36" s="92">
        <v>2213.3712640449439</v>
      </c>
      <c r="O36" s="92">
        <v>2359.3901460674156</v>
      </c>
      <c r="P36" s="92">
        <v>2317.6600533707865</v>
      </c>
      <c r="S36" s="235"/>
      <c r="T36" s="103"/>
      <c r="U36" s="103"/>
    </row>
    <row r="37" spans="1:21" x14ac:dyDescent="0.2">
      <c r="A37" s="89">
        <v>40725</v>
      </c>
      <c r="B37" s="90" t="s">
        <v>135</v>
      </c>
      <c r="C37" s="96">
        <v>2062.8186108876403</v>
      </c>
      <c r="D37" s="102">
        <v>1290.9945298331652</v>
      </c>
      <c r="E37" s="98">
        <v>2433.4928595505617</v>
      </c>
      <c r="F37" s="91">
        <v>0.84767810301634472</v>
      </c>
      <c r="G37" s="100">
        <v>1031.4093054438201</v>
      </c>
      <c r="I37" s="72" t="s">
        <v>134</v>
      </c>
      <c r="J37" s="92">
        <v>2404.6539775280899</v>
      </c>
      <c r="K37" s="92">
        <v>2268.1853595505613</v>
      </c>
      <c r="L37" s="92">
        <v>2119.5919971910112</v>
      </c>
      <c r="M37" s="92">
        <v>1962.8872584269661</v>
      </c>
      <c r="N37" s="92">
        <v>2107.9703932584271</v>
      </c>
      <c r="O37" s="92">
        <v>2329.850629213483</v>
      </c>
      <c r="P37" s="92">
        <v>2137.5216657303367</v>
      </c>
      <c r="S37" s="235"/>
      <c r="T37" s="103"/>
      <c r="U37" s="103"/>
    </row>
    <row r="38" spans="1:21" x14ac:dyDescent="0.2">
      <c r="A38" s="89">
        <v>40725</v>
      </c>
      <c r="B38" s="90" t="s">
        <v>136</v>
      </c>
      <c r="C38" s="96">
        <v>2030.0247746292137</v>
      </c>
      <c r="D38" s="102">
        <v>1299.5869197532329</v>
      </c>
      <c r="E38" s="98">
        <v>2410.378963483146</v>
      </c>
      <c r="F38" s="91">
        <v>0.8422014983468421</v>
      </c>
      <c r="G38" s="100">
        <v>1015.0123873146068</v>
      </c>
      <c r="I38" s="72" t="s">
        <v>135</v>
      </c>
      <c r="J38" s="92">
        <v>2378.5917724719102</v>
      </c>
      <c r="K38" s="92">
        <v>2205.2175674157306</v>
      </c>
      <c r="L38" s="92">
        <v>2045.0895926966293</v>
      </c>
      <c r="M38" s="92">
        <v>1997.0514353932583</v>
      </c>
      <c r="N38" s="92">
        <v>2049.4838426966294</v>
      </c>
      <c r="O38" s="92">
        <v>2295.1033735955057</v>
      </c>
      <c r="P38" s="92">
        <v>2051.0379353932585</v>
      </c>
      <c r="S38" s="235"/>
      <c r="T38" s="103"/>
      <c r="U38" s="103"/>
    </row>
    <row r="39" spans="1:21" x14ac:dyDescent="0.2">
      <c r="A39" s="89">
        <v>40725</v>
      </c>
      <c r="B39" s="90" t="s">
        <v>137</v>
      </c>
      <c r="C39" s="96">
        <v>1933.288428033708</v>
      </c>
      <c r="D39" s="102">
        <v>1236.361428184455</v>
      </c>
      <c r="E39" s="98">
        <v>2294.8188876404497</v>
      </c>
      <c r="F39" s="91">
        <v>0.84245795537334534</v>
      </c>
      <c r="G39" s="100">
        <v>966.64421401685399</v>
      </c>
      <c r="I39" s="72" t="s">
        <v>136</v>
      </c>
      <c r="J39" s="92">
        <v>2383.7642443820228</v>
      </c>
      <c r="K39" s="92">
        <v>2210.2536741573035</v>
      </c>
      <c r="L39" s="92">
        <v>2117.7393117977531</v>
      </c>
      <c r="M39" s="92">
        <v>2131.5944831460674</v>
      </c>
      <c r="N39" s="92">
        <v>2080.4058202247193</v>
      </c>
      <c r="O39" s="92">
        <v>2228.6324073033707</v>
      </c>
      <c r="P39" s="92">
        <v>1988.3052556179773</v>
      </c>
      <c r="S39" s="235"/>
      <c r="T39" s="103"/>
      <c r="U39" s="103"/>
    </row>
    <row r="40" spans="1:21" x14ac:dyDescent="0.2">
      <c r="A40" s="89">
        <v>40725</v>
      </c>
      <c r="B40" s="90" t="s">
        <v>138</v>
      </c>
      <c r="C40" s="96">
        <v>1804.3255424831459</v>
      </c>
      <c r="D40" s="102">
        <v>1151.5910562197414</v>
      </c>
      <c r="E40" s="98">
        <v>2140.5028904494379</v>
      </c>
      <c r="F40" s="91">
        <v>0.84294468862141769</v>
      </c>
      <c r="G40" s="100">
        <v>902.16277124157295</v>
      </c>
      <c r="I40" s="72" t="s">
        <v>137</v>
      </c>
      <c r="J40" s="92">
        <v>2416.8045842696633</v>
      </c>
      <c r="K40" s="92">
        <v>2134.0208426966292</v>
      </c>
      <c r="L40" s="92">
        <v>2123.6570898876403</v>
      </c>
      <c r="M40" s="92">
        <v>2187.471286516854</v>
      </c>
      <c r="N40" s="92">
        <v>2227.0830168539323</v>
      </c>
      <c r="O40" s="92">
        <v>2229.6245814606741</v>
      </c>
      <c r="P40" s="92">
        <v>1973.3709185393259</v>
      </c>
      <c r="S40" s="235"/>
      <c r="T40" s="103"/>
      <c r="U40" s="103"/>
    </row>
    <row r="41" spans="1:21" x14ac:dyDescent="0.2">
      <c r="A41" s="89">
        <v>40725</v>
      </c>
      <c r="B41" s="90" t="s">
        <v>139</v>
      </c>
      <c r="C41" s="96">
        <v>1731.1766073370786</v>
      </c>
      <c r="D41" s="102">
        <v>1089.6259948561822</v>
      </c>
      <c r="E41" s="98">
        <v>2045.5457106741571</v>
      </c>
      <c r="F41" s="91">
        <v>0.84631528804434741</v>
      </c>
      <c r="G41" s="100">
        <v>865.58830366853931</v>
      </c>
      <c r="I41" s="72" t="s">
        <v>138</v>
      </c>
      <c r="J41" s="92">
        <v>2318.663983146067</v>
      </c>
      <c r="K41" s="92">
        <v>2105.3112724719099</v>
      </c>
      <c r="L41" s="92">
        <v>2346.6705674157306</v>
      </c>
      <c r="M41" s="92">
        <v>1843.9110000000001</v>
      </c>
      <c r="N41" s="92">
        <v>2199.5983820224719</v>
      </c>
      <c r="O41" s="92">
        <v>2132.9910505617977</v>
      </c>
      <c r="P41" s="92">
        <v>1984.8608595505621</v>
      </c>
      <c r="S41" s="235"/>
      <c r="T41" s="103"/>
      <c r="U41" s="103"/>
    </row>
    <row r="42" spans="1:21" x14ac:dyDescent="0.2">
      <c r="A42" s="89">
        <v>40725</v>
      </c>
      <c r="B42" s="90" t="s">
        <v>140</v>
      </c>
      <c r="C42" s="96">
        <v>1687.6567999213485</v>
      </c>
      <c r="D42" s="102">
        <v>1059.0816455566166</v>
      </c>
      <c r="E42" s="98">
        <v>1992.4455842696627</v>
      </c>
      <c r="F42" s="91">
        <v>0.84702780002896005</v>
      </c>
      <c r="G42" s="100">
        <v>843.82839996067423</v>
      </c>
      <c r="I42" s="72" t="s">
        <v>139</v>
      </c>
      <c r="J42" s="92">
        <v>2186.5378904494378</v>
      </c>
      <c r="K42" s="92">
        <v>2068.4715168539328</v>
      </c>
      <c r="L42" s="92">
        <v>2295.366699438202</v>
      </c>
      <c r="M42" s="92">
        <v>1823.0236179775279</v>
      </c>
      <c r="N42" s="92">
        <v>1944.9552387640449</v>
      </c>
      <c r="O42" s="92">
        <v>2046.3215814606738</v>
      </c>
      <c r="P42" s="92">
        <v>1991.5921264044944</v>
      </c>
      <c r="S42" s="235"/>
      <c r="T42" s="103"/>
      <c r="U42" s="103"/>
    </row>
    <row r="43" spans="1:21" x14ac:dyDescent="0.2">
      <c r="A43" s="89">
        <v>40725</v>
      </c>
      <c r="B43" s="90" t="s">
        <v>141</v>
      </c>
      <c r="C43" s="96">
        <v>1736.0148429101123</v>
      </c>
      <c r="D43" s="102">
        <v>1106.4834227597496</v>
      </c>
      <c r="E43" s="98">
        <v>2058.6532247191008</v>
      </c>
      <c r="F43" s="91">
        <v>0.84327696479672443</v>
      </c>
      <c r="G43" s="100">
        <v>868.00742145505615</v>
      </c>
      <c r="I43" s="72" t="s">
        <v>140</v>
      </c>
      <c r="J43" s="92">
        <v>2230.8095477528086</v>
      </c>
      <c r="K43" s="92">
        <v>2071.5021151685391</v>
      </c>
      <c r="L43" s="92">
        <v>2118.2212921348314</v>
      </c>
      <c r="M43" s="92">
        <v>1915.1547471910114</v>
      </c>
      <c r="N43" s="92">
        <v>1987.8514887640449</v>
      </c>
      <c r="O43" s="92">
        <v>2198.1336320224718</v>
      </c>
      <c r="P43" s="92">
        <v>2038.6004915730339</v>
      </c>
      <c r="S43" s="235"/>
      <c r="T43" s="103"/>
      <c r="U43" s="103"/>
    </row>
    <row r="44" spans="1:21" x14ac:dyDescent="0.2">
      <c r="A44" s="89">
        <v>40725</v>
      </c>
      <c r="B44" s="90" t="s">
        <v>142</v>
      </c>
      <c r="C44" s="96">
        <v>1723.862524247191</v>
      </c>
      <c r="D44" s="102">
        <v>1077.5571255093473</v>
      </c>
      <c r="E44" s="98">
        <v>2032.9366348314609</v>
      </c>
      <c r="F44" s="91">
        <v>0.84796667771698975</v>
      </c>
      <c r="G44" s="100">
        <v>861.9312621235955</v>
      </c>
      <c r="I44" s="72" t="s">
        <v>141</v>
      </c>
      <c r="J44" s="92">
        <v>2310.566713483146</v>
      </c>
      <c r="K44" s="92">
        <v>2119.6014016853928</v>
      </c>
      <c r="L44" s="92">
        <v>2169.3347191011235</v>
      </c>
      <c r="M44" s="92">
        <v>1895.1960589887642</v>
      </c>
      <c r="N44" s="92">
        <v>2042.8419185393257</v>
      </c>
      <c r="O44" s="92">
        <v>2278.5444101123594</v>
      </c>
      <c r="P44" s="92">
        <v>2016.7538511235955</v>
      </c>
      <c r="S44" s="235"/>
      <c r="T44" s="103"/>
      <c r="U44" s="103"/>
    </row>
    <row r="45" spans="1:21" x14ac:dyDescent="0.2">
      <c r="A45" s="89">
        <v>40725</v>
      </c>
      <c r="B45" s="90" t="s">
        <v>143</v>
      </c>
      <c r="C45" s="96">
        <v>1700.6641166629211</v>
      </c>
      <c r="D45" s="102">
        <v>1074.8701417964319</v>
      </c>
      <c r="E45" s="98">
        <v>2011.8658651685394</v>
      </c>
      <c r="F45" s="91">
        <v>0.84531685044542071</v>
      </c>
      <c r="G45" s="100">
        <v>850.33205833146053</v>
      </c>
      <c r="I45" s="72" t="s">
        <v>142</v>
      </c>
      <c r="J45" s="92">
        <v>2252.7149662921342</v>
      </c>
      <c r="K45" s="92">
        <v>2161.0775730337082</v>
      </c>
      <c r="L45" s="92">
        <v>2138.4174438202249</v>
      </c>
      <c r="M45" s="92">
        <v>1984.7009831460671</v>
      </c>
      <c r="N45" s="92">
        <v>2080.2083258426965</v>
      </c>
      <c r="O45" s="92">
        <v>1940.7161629213485</v>
      </c>
      <c r="P45" s="92">
        <v>2070.0232584269661</v>
      </c>
      <c r="S45" s="235"/>
      <c r="T45" s="103"/>
      <c r="U45" s="103"/>
    </row>
    <row r="46" spans="1:21" x14ac:dyDescent="0.2">
      <c r="A46" s="89">
        <v>40725</v>
      </c>
      <c r="B46" s="90" t="s">
        <v>144</v>
      </c>
      <c r="C46" s="96">
        <v>1772.1922023707864</v>
      </c>
      <c r="D46" s="102">
        <v>1104.2167322619682</v>
      </c>
      <c r="E46" s="98">
        <v>2088.0516741573033</v>
      </c>
      <c r="F46" s="91">
        <v>0.84873005026851567</v>
      </c>
      <c r="G46" s="100">
        <v>886.0961011853932</v>
      </c>
      <c r="I46" s="72" t="s">
        <v>143</v>
      </c>
      <c r="J46" s="92">
        <v>2278.694882022472</v>
      </c>
      <c r="K46" s="92">
        <v>2184.5958623595507</v>
      </c>
      <c r="L46" s="92">
        <v>2120.7793146067415</v>
      </c>
      <c r="M46" s="92">
        <v>2150.3705561797751</v>
      </c>
      <c r="N46" s="92">
        <v>2074.2435252808987</v>
      </c>
      <c r="O46" s="92">
        <v>2050.9180280898877</v>
      </c>
      <c r="P46" s="92">
        <v>2093.7484466292135</v>
      </c>
      <c r="S46" s="235"/>
      <c r="T46" s="103"/>
      <c r="U46" s="103"/>
    </row>
    <row r="47" spans="1:21" x14ac:dyDescent="0.2">
      <c r="A47" s="89">
        <v>40725</v>
      </c>
      <c r="B47" s="90" t="s">
        <v>145</v>
      </c>
      <c r="C47" s="96">
        <v>1784.5754920786515</v>
      </c>
      <c r="D47" s="102">
        <v>1116.7457172751622</v>
      </c>
      <c r="E47" s="98">
        <v>2105.1913651685391</v>
      </c>
      <c r="F47" s="91">
        <v>0.84770226669430615</v>
      </c>
      <c r="G47" s="100">
        <v>892.28774603932573</v>
      </c>
      <c r="I47" s="72" t="s">
        <v>144</v>
      </c>
      <c r="J47" s="92">
        <v>2254.9297247191012</v>
      </c>
      <c r="K47" s="92">
        <v>2206.2026882022474</v>
      </c>
      <c r="L47" s="92">
        <v>2138.7230898876401</v>
      </c>
      <c r="M47" s="92">
        <v>2059.2174943820223</v>
      </c>
      <c r="N47" s="92">
        <v>2066.7340365168538</v>
      </c>
      <c r="O47" s="92">
        <v>1958.4765505617981</v>
      </c>
      <c r="P47" s="92">
        <v>1976.6342780898876</v>
      </c>
      <c r="S47" s="235"/>
      <c r="T47" s="103"/>
      <c r="U47" s="103"/>
    </row>
    <row r="48" spans="1:21" x14ac:dyDescent="0.2">
      <c r="A48" s="89">
        <v>40725</v>
      </c>
      <c r="B48" s="90" t="s">
        <v>146</v>
      </c>
      <c r="C48" s="96">
        <v>1840.158471438202</v>
      </c>
      <c r="D48" s="102">
        <v>1156.7171429931263</v>
      </c>
      <c r="E48" s="98">
        <v>2173.517367977528</v>
      </c>
      <c r="F48" s="91">
        <v>0.84662699205872061</v>
      </c>
      <c r="G48" s="100">
        <v>920.07923571910101</v>
      </c>
      <c r="I48" s="72" t="s">
        <v>145</v>
      </c>
      <c r="J48" s="92">
        <v>2209.5295280898877</v>
      </c>
      <c r="K48" s="92">
        <v>2047.8357050561797</v>
      </c>
      <c r="L48" s="92">
        <v>2126.4243623595503</v>
      </c>
      <c r="M48" s="92">
        <v>1768.5363286516852</v>
      </c>
      <c r="N48" s="92">
        <v>1990.7645308988763</v>
      </c>
      <c r="O48" s="92">
        <v>1842.3239915730339</v>
      </c>
      <c r="P48" s="92">
        <v>1848.3193567415731</v>
      </c>
      <c r="S48" s="235"/>
      <c r="T48" s="103"/>
      <c r="U48" s="103"/>
    </row>
    <row r="49" spans="1:21" x14ac:dyDescent="0.2">
      <c r="A49" s="89">
        <v>40725</v>
      </c>
      <c r="B49" s="90" t="s">
        <v>147</v>
      </c>
      <c r="C49" s="96">
        <v>1786.8365770449441</v>
      </c>
      <c r="D49" s="102">
        <v>1128.8036485034238</v>
      </c>
      <c r="E49" s="98">
        <v>2113.5237471910114</v>
      </c>
      <c r="F49" s="91">
        <v>0.84543009247932399</v>
      </c>
      <c r="G49" s="100">
        <v>893.41828852247204</v>
      </c>
      <c r="I49" s="72" t="s">
        <v>146</v>
      </c>
      <c r="J49" s="92">
        <v>2321.6452078651682</v>
      </c>
      <c r="K49" s="92">
        <v>2136.2356011235956</v>
      </c>
      <c r="L49" s="92">
        <v>2237.879376404494</v>
      </c>
      <c r="M49" s="92">
        <v>1856.1344915730335</v>
      </c>
      <c r="N49" s="92">
        <v>1980.6899662921346</v>
      </c>
      <c r="O49" s="92">
        <v>2024.047036516854</v>
      </c>
      <c r="P49" s="92">
        <v>1906.5707949438201</v>
      </c>
      <c r="S49" s="235"/>
      <c r="T49" s="103"/>
      <c r="U49" s="103"/>
    </row>
    <row r="50" spans="1:21" x14ac:dyDescent="0.2">
      <c r="A50" s="89">
        <v>40726</v>
      </c>
      <c r="B50" s="90" t="s">
        <v>100</v>
      </c>
      <c r="C50" s="96">
        <v>1748.2927774044942</v>
      </c>
      <c r="D50" s="102">
        <v>1102.2033496064773</v>
      </c>
      <c r="E50" s="98">
        <v>2066.7316853932584</v>
      </c>
      <c r="F50" s="91">
        <v>0.84592150483812245</v>
      </c>
      <c r="G50" s="100">
        <v>874.14638870224712</v>
      </c>
      <c r="I50" s="72" t="s">
        <v>147</v>
      </c>
      <c r="J50" s="92">
        <v>2387.5989269662919</v>
      </c>
      <c r="K50" s="92">
        <v>2309.6897443820226</v>
      </c>
      <c r="L50" s="92">
        <v>2312.1161039325843</v>
      </c>
      <c r="M50" s="92">
        <v>2010.8337219101122</v>
      </c>
      <c r="N50" s="92">
        <v>2062.5607921348314</v>
      </c>
      <c r="O50" s="92">
        <v>2135.3374719101121</v>
      </c>
      <c r="P50" s="92">
        <v>2057.6986685393258</v>
      </c>
      <c r="S50" s="235"/>
      <c r="T50" s="103"/>
      <c r="U50" s="103"/>
    </row>
    <row r="51" spans="1:21" x14ac:dyDescent="0.2">
      <c r="A51" s="89">
        <v>40726</v>
      </c>
      <c r="B51" s="90" t="s">
        <v>101</v>
      </c>
      <c r="C51" s="96">
        <v>1708.8291457078651</v>
      </c>
      <c r="D51" s="102">
        <v>1060.7540847916198</v>
      </c>
      <c r="E51" s="98">
        <v>2011.2921910112361</v>
      </c>
      <c r="F51" s="91">
        <v>0.8496175510176377</v>
      </c>
      <c r="G51" s="100">
        <v>854.41457285393255</v>
      </c>
      <c r="S51" s="235"/>
      <c r="T51" s="103"/>
      <c r="U51" s="103"/>
    </row>
    <row r="52" spans="1:21" x14ac:dyDescent="0.2">
      <c r="A52" s="89">
        <v>40726</v>
      </c>
      <c r="B52" s="90" t="s">
        <v>102</v>
      </c>
      <c r="C52" s="96">
        <v>1756.8184454494383</v>
      </c>
      <c r="D52" s="102">
        <v>1092.499136479548</v>
      </c>
      <c r="E52" s="98">
        <v>2068.8077275280898</v>
      </c>
      <c r="F52" s="91">
        <v>0.84919367908035071</v>
      </c>
      <c r="G52" s="100">
        <v>878.40922272471914</v>
      </c>
      <c r="S52" s="235"/>
      <c r="T52" s="103"/>
      <c r="U52" s="103"/>
    </row>
    <row r="53" spans="1:21" x14ac:dyDescent="0.2">
      <c r="A53" s="89">
        <v>40726</v>
      </c>
      <c r="B53" s="90" t="s">
        <v>103</v>
      </c>
      <c r="C53" s="96">
        <v>1740.0467058876407</v>
      </c>
      <c r="D53" s="102">
        <v>1084.6020194890748</v>
      </c>
      <c r="E53" s="98">
        <v>2050.3960786516855</v>
      </c>
      <c r="F53" s="91">
        <v>0.84863930632947437</v>
      </c>
      <c r="G53" s="100">
        <v>870.02335294382033</v>
      </c>
      <c r="S53" s="235"/>
      <c r="T53" s="103"/>
      <c r="U53" s="103"/>
    </row>
    <row r="54" spans="1:21" x14ac:dyDescent="0.2">
      <c r="A54" s="89">
        <v>40726</v>
      </c>
      <c r="B54" s="90" t="s">
        <v>104</v>
      </c>
      <c r="C54" s="96">
        <v>1721.9256091685395</v>
      </c>
      <c r="D54" s="102">
        <v>1066.5939113181287</v>
      </c>
      <c r="E54" s="98">
        <v>2025.5000308988765</v>
      </c>
      <c r="F54" s="91">
        <v>0.85012371409561682</v>
      </c>
      <c r="G54" s="100">
        <v>860.96280458426975</v>
      </c>
      <c r="S54" s="235"/>
      <c r="T54" s="103"/>
      <c r="U54" s="103"/>
    </row>
    <row r="55" spans="1:21" x14ac:dyDescent="0.2">
      <c r="A55" s="89">
        <v>40726</v>
      </c>
      <c r="B55" s="90" t="s">
        <v>105</v>
      </c>
      <c r="C55" s="96">
        <v>1690.1974814157306</v>
      </c>
      <c r="D55" s="102">
        <v>1041.9719741972535</v>
      </c>
      <c r="E55" s="98">
        <v>1985.5661966292137</v>
      </c>
      <c r="F55" s="91">
        <v>0.85124207104506799</v>
      </c>
      <c r="G55" s="100">
        <v>845.09874070786532</v>
      </c>
      <c r="S55" s="235"/>
      <c r="T55" s="103"/>
      <c r="U55" s="103"/>
    </row>
    <row r="56" spans="1:21" x14ac:dyDescent="0.2">
      <c r="A56" s="89">
        <v>40726</v>
      </c>
      <c r="B56" s="90" t="s">
        <v>106</v>
      </c>
      <c r="C56" s="96">
        <v>1696.2351455730338</v>
      </c>
      <c r="D56" s="102">
        <v>1046.8640313499593</v>
      </c>
      <c r="E56" s="98">
        <v>1993.2731797752811</v>
      </c>
      <c r="F56" s="91">
        <v>0.85097976673938147</v>
      </c>
      <c r="G56" s="100">
        <v>848.11757278651692</v>
      </c>
      <c r="S56" s="235"/>
      <c r="T56" s="103"/>
      <c r="U56" s="103"/>
    </row>
    <row r="57" spans="1:21" x14ac:dyDescent="0.2">
      <c r="A57" s="89">
        <v>40726</v>
      </c>
      <c r="B57" s="90" t="s">
        <v>107</v>
      </c>
      <c r="C57" s="96">
        <v>1689.4680991685393</v>
      </c>
      <c r="D57" s="102">
        <v>1058.5253570196001</v>
      </c>
      <c r="E57" s="98">
        <v>1993.6846264044946</v>
      </c>
      <c r="F57" s="91">
        <v>0.84740990465247568</v>
      </c>
      <c r="G57" s="100">
        <v>844.73404958426966</v>
      </c>
      <c r="S57" s="235"/>
      <c r="T57" s="103"/>
      <c r="U57" s="103"/>
    </row>
    <row r="58" spans="1:21" x14ac:dyDescent="0.2">
      <c r="A58" s="89">
        <v>40726</v>
      </c>
      <c r="B58" s="90" t="s">
        <v>108</v>
      </c>
      <c r="C58" s="96">
        <v>1736.4848892471912</v>
      </c>
      <c r="D58" s="102">
        <v>1083.1245925156816</v>
      </c>
      <c r="E58" s="98">
        <v>2046.5919606741572</v>
      </c>
      <c r="F58" s="91">
        <v>0.848476356115063</v>
      </c>
      <c r="G58" s="100">
        <v>868.24244462359559</v>
      </c>
      <c r="S58" s="235"/>
      <c r="T58" s="103"/>
      <c r="U58" s="103"/>
    </row>
    <row r="59" spans="1:21" x14ac:dyDescent="0.2">
      <c r="A59" s="89">
        <v>40726</v>
      </c>
      <c r="B59" s="90" t="s">
        <v>109</v>
      </c>
      <c r="C59" s="96">
        <v>1726.5369258202247</v>
      </c>
      <c r="D59" s="102">
        <v>1071.6894515451359</v>
      </c>
      <c r="E59" s="98">
        <v>2032.1043370786517</v>
      </c>
      <c r="F59" s="91">
        <v>0.84963005802265545</v>
      </c>
      <c r="G59" s="100">
        <v>863.26846291011236</v>
      </c>
      <c r="S59" s="235"/>
      <c r="T59" s="103"/>
      <c r="U59" s="103"/>
    </row>
    <row r="60" spans="1:21" x14ac:dyDescent="0.2">
      <c r="A60" s="89">
        <v>40726</v>
      </c>
      <c r="B60" s="90" t="s">
        <v>110</v>
      </c>
      <c r="C60" s="96">
        <v>1846.9214657191014</v>
      </c>
      <c r="D60" s="102">
        <v>1150.6702182848205</v>
      </c>
      <c r="E60" s="98">
        <v>2176.0424747191014</v>
      </c>
      <c r="F60" s="91">
        <v>0.84875248860090147</v>
      </c>
      <c r="G60" s="100">
        <v>923.46073285955072</v>
      </c>
      <c r="S60" s="235"/>
      <c r="T60" s="103"/>
      <c r="U60" s="103"/>
    </row>
    <row r="61" spans="1:21" x14ac:dyDescent="0.2">
      <c r="A61" s="89">
        <v>40726</v>
      </c>
      <c r="B61" s="90" t="s">
        <v>111</v>
      </c>
      <c r="C61" s="96">
        <v>1806.3718648988763</v>
      </c>
      <c r="D61" s="102">
        <v>1118.5415502691537</v>
      </c>
      <c r="E61" s="98">
        <v>2124.6445617977529</v>
      </c>
      <c r="F61" s="91">
        <v>0.85019955684748871</v>
      </c>
      <c r="G61" s="100">
        <v>903.18593244943816</v>
      </c>
      <c r="S61" s="235"/>
      <c r="T61" s="103"/>
      <c r="U61" s="103"/>
    </row>
    <row r="62" spans="1:21" x14ac:dyDescent="0.2">
      <c r="A62" s="89">
        <v>40726</v>
      </c>
      <c r="B62" s="90" t="s">
        <v>112</v>
      </c>
      <c r="C62" s="96">
        <v>1917.1933931123599</v>
      </c>
      <c r="D62" s="102">
        <v>1211.1570608925936</v>
      </c>
      <c r="E62" s="98">
        <v>2267.7151348314605</v>
      </c>
      <c r="F62" s="91">
        <v>0.84542955315013502</v>
      </c>
      <c r="G62" s="100">
        <v>958.59669655617995</v>
      </c>
      <c r="S62" s="235"/>
      <c r="T62" s="103"/>
      <c r="U62" s="103"/>
    </row>
    <row r="63" spans="1:21" x14ac:dyDescent="0.2">
      <c r="A63" s="89">
        <v>40726</v>
      </c>
      <c r="B63" s="90" t="s">
        <v>113</v>
      </c>
      <c r="C63" s="96">
        <v>1826.5271276629217</v>
      </c>
      <c r="D63" s="102">
        <v>1161.6857663794385</v>
      </c>
      <c r="E63" s="98">
        <v>2164.6512808988764</v>
      </c>
      <c r="F63" s="91">
        <v>0.84379740227924938</v>
      </c>
      <c r="G63" s="100">
        <v>913.26356383146083</v>
      </c>
      <c r="S63" s="235"/>
      <c r="T63" s="103"/>
      <c r="U63" s="103"/>
    </row>
    <row r="64" spans="1:21" x14ac:dyDescent="0.2">
      <c r="A64" s="89">
        <v>40726</v>
      </c>
      <c r="B64" s="90" t="s">
        <v>114</v>
      </c>
      <c r="C64" s="96">
        <v>1954.6714842471911</v>
      </c>
      <c r="D64" s="102">
        <v>1236.7782854346187</v>
      </c>
      <c r="E64" s="98">
        <v>2313.0847668539327</v>
      </c>
      <c r="F64" s="91">
        <v>0.84504965501362672</v>
      </c>
      <c r="G64" s="100">
        <v>977.33574212359554</v>
      </c>
      <c r="S64" s="235"/>
      <c r="T64" s="103"/>
      <c r="U64" s="103"/>
    </row>
    <row r="65" spans="1:21" x14ac:dyDescent="0.2">
      <c r="A65" s="89">
        <v>40726</v>
      </c>
      <c r="B65" s="90" t="s">
        <v>115</v>
      </c>
      <c r="C65" s="96">
        <v>2022.281166438202</v>
      </c>
      <c r="D65" s="102">
        <v>1271.146617393111</v>
      </c>
      <c r="E65" s="98">
        <v>2388.6052078651683</v>
      </c>
      <c r="F65" s="91">
        <v>0.84663684052067745</v>
      </c>
      <c r="G65" s="100">
        <v>1011.140583219101</v>
      </c>
      <c r="S65" s="235"/>
      <c r="T65" s="103"/>
      <c r="U65" s="103"/>
    </row>
    <row r="66" spans="1:21" x14ac:dyDescent="0.2">
      <c r="A66" s="89">
        <v>40726</v>
      </c>
      <c r="B66" s="90" t="s">
        <v>116</v>
      </c>
      <c r="C66" s="96">
        <v>1984.4748532921346</v>
      </c>
      <c r="D66" s="102">
        <v>1251.680133802553</v>
      </c>
      <c r="E66" s="98">
        <v>2346.2403117977528</v>
      </c>
      <c r="F66" s="91">
        <v>0.84581056906808338</v>
      </c>
      <c r="G66" s="100">
        <v>992.23742664606732</v>
      </c>
      <c r="S66" s="235"/>
      <c r="T66" s="103"/>
      <c r="U66" s="103"/>
    </row>
    <row r="67" spans="1:21" x14ac:dyDescent="0.2">
      <c r="A67" s="89">
        <v>40726</v>
      </c>
      <c r="B67" s="90" t="s">
        <v>117</v>
      </c>
      <c r="C67" s="96">
        <v>2100.5560379325843</v>
      </c>
      <c r="D67" s="102">
        <v>1344.8240030792465</v>
      </c>
      <c r="E67" s="98">
        <v>2494.1706573033703</v>
      </c>
      <c r="F67" s="91">
        <v>0.84218617189717426</v>
      </c>
      <c r="G67" s="100">
        <v>1050.2780189662922</v>
      </c>
      <c r="S67" s="235"/>
      <c r="T67" s="103"/>
      <c r="U67" s="103"/>
    </row>
    <row r="68" spans="1:21" x14ac:dyDescent="0.2">
      <c r="A68" s="89">
        <v>40726</v>
      </c>
      <c r="B68" s="90" t="s">
        <v>118</v>
      </c>
      <c r="C68" s="96">
        <v>2112.0194955842703</v>
      </c>
      <c r="D68" s="102">
        <v>1331.1232098718096</v>
      </c>
      <c r="E68" s="98">
        <v>2496.5006207865172</v>
      </c>
      <c r="F68" s="91">
        <v>0.84599197692924388</v>
      </c>
      <c r="G68" s="100">
        <v>1056.0097477921352</v>
      </c>
      <c r="S68" s="235"/>
      <c r="T68" s="103"/>
      <c r="U68" s="103"/>
    </row>
    <row r="69" spans="1:21" x14ac:dyDescent="0.2">
      <c r="A69" s="89">
        <v>40726</v>
      </c>
      <c r="B69" s="90" t="s">
        <v>119</v>
      </c>
      <c r="C69" s="96">
        <v>2092.6543969213481</v>
      </c>
      <c r="D69" s="102">
        <v>1325.3225958293683</v>
      </c>
      <c r="E69" s="98">
        <v>2477.0309662921345</v>
      </c>
      <c r="F69" s="91">
        <v>0.84482367212947718</v>
      </c>
      <c r="G69" s="100">
        <v>1046.327198460674</v>
      </c>
      <c r="S69" s="235"/>
      <c r="T69" s="103"/>
      <c r="U69" s="103"/>
    </row>
    <row r="70" spans="1:21" x14ac:dyDescent="0.2">
      <c r="A70" s="89">
        <v>40726</v>
      </c>
      <c r="B70" s="90" t="s">
        <v>120</v>
      </c>
      <c r="C70" s="96">
        <v>2126.8421636966291</v>
      </c>
      <c r="D70" s="102">
        <v>1352.1397867577402</v>
      </c>
      <c r="E70" s="98">
        <v>2520.2657780898876</v>
      </c>
      <c r="F70" s="91">
        <v>0.84389598199780558</v>
      </c>
      <c r="G70" s="100">
        <v>1063.4210818483145</v>
      </c>
      <c r="S70" s="235"/>
      <c r="T70" s="103"/>
      <c r="U70" s="103"/>
    </row>
    <row r="71" spans="1:21" x14ac:dyDescent="0.2">
      <c r="A71" s="89">
        <v>40726</v>
      </c>
      <c r="B71" s="90" t="s">
        <v>121</v>
      </c>
      <c r="C71" s="96">
        <v>2089.2263003595508</v>
      </c>
      <c r="D71" s="102">
        <v>1318.570913533827</v>
      </c>
      <c r="E71" s="98">
        <v>2470.5254073033711</v>
      </c>
      <c r="F71" s="91">
        <v>0.84566072228335587</v>
      </c>
      <c r="G71" s="100">
        <v>1044.6131501797754</v>
      </c>
      <c r="S71" s="235"/>
      <c r="T71" s="103"/>
      <c r="U71" s="103"/>
    </row>
    <row r="72" spans="1:21" x14ac:dyDescent="0.2">
      <c r="A72" s="89">
        <v>40726</v>
      </c>
      <c r="B72" s="90" t="s">
        <v>122</v>
      </c>
      <c r="C72" s="96">
        <v>2069.2574352808992</v>
      </c>
      <c r="D72" s="102">
        <v>1311.3889672982516</v>
      </c>
      <c r="E72" s="98">
        <v>2449.8096573033708</v>
      </c>
      <c r="F72" s="91">
        <v>0.84466049397430965</v>
      </c>
      <c r="G72" s="100">
        <v>1034.6287176404496</v>
      </c>
      <c r="S72" s="235"/>
      <c r="T72" s="103"/>
      <c r="U72" s="103"/>
    </row>
    <row r="73" spans="1:21" x14ac:dyDescent="0.2">
      <c r="A73" s="89">
        <v>40726</v>
      </c>
      <c r="B73" s="90" t="s">
        <v>123</v>
      </c>
      <c r="C73" s="96">
        <v>2000.2335619550563</v>
      </c>
      <c r="D73" s="102">
        <v>1277.2816100246159</v>
      </c>
      <c r="E73" s="98">
        <v>2373.2641264044942</v>
      </c>
      <c r="F73" s="91">
        <v>0.84281961695743457</v>
      </c>
      <c r="G73" s="100">
        <v>1000.1167809775282</v>
      </c>
      <c r="S73" s="235"/>
      <c r="T73" s="103"/>
      <c r="U73" s="103"/>
    </row>
    <row r="74" spans="1:21" x14ac:dyDescent="0.2">
      <c r="A74" s="89">
        <v>40726</v>
      </c>
      <c r="B74" s="90" t="s">
        <v>124</v>
      </c>
      <c r="C74" s="96">
        <v>2052.7450316292138</v>
      </c>
      <c r="D74" s="102">
        <v>1302.2186699821348</v>
      </c>
      <c r="E74" s="98">
        <v>2430.9536460674158</v>
      </c>
      <c r="F74" s="91">
        <v>0.84441965191313506</v>
      </c>
      <c r="G74" s="100">
        <v>1026.3725158146069</v>
      </c>
      <c r="S74" s="235"/>
      <c r="T74" s="103"/>
      <c r="U74" s="103"/>
    </row>
    <row r="75" spans="1:21" x14ac:dyDescent="0.2">
      <c r="A75" s="89">
        <v>40726</v>
      </c>
      <c r="B75" s="90" t="s">
        <v>125</v>
      </c>
      <c r="C75" s="96">
        <v>2074.2861206629218</v>
      </c>
      <c r="D75" s="102">
        <v>1335.2606393233943</v>
      </c>
      <c r="E75" s="98">
        <v>2466.8976235955056</v>
      </c>
      <c r="F75" s="91">
        <v>0.84084807607039957</v>
      </c>
      <c r="G75" s="100">
        <v>1037.1430603314609</v>
      </c>
      <c r="S75" s="235"/>
      <c r="T75" s="103"/>
      <c r="U75" s="103"/>
    </row>
    <row r="76" spans="1:21" x14ac:dyDescent="0.2">
      <c r="A76" s="89">
        <v>40726</v>
      </c>
      <c r="B76" s="90" t="s">
        <v>126</v>
      </c>
      <c r="C76" s="96">
        <v>2053.0246281573036</v>
      </c>
      <c r="D76" s="102">
        <v>1296.395892648256</v>
      </c>
      <c r="E76" s="98">
        <v>2428.075870786517</v>
      </c>
      <c r="F76" s="91">
        <v>0.84553561643536101</v>
      </c>
      <c r="G76" s="100">
        <v>1026.5123140786518</v>
      </c>
      <c r="S76" s="235"/>
      <c r="T76" s="103"/>
      <c r="U76" s="103"/>
    </row>
    <row r="77" spans="1:21" x14ac:dyDescent="0.2">
      <c r="A77" s="89">
        <v>40726</v>
      </c>
      <c r="B77" s="90" t="s">
        <v>127</v>
      </c>
      <c r="C77" s="96">
        <v>2010.9271161235952</v>
      </c>
      <c r="D77" s="102">
        <v>1283.0024029442886</v>
      </c>
      <c r="E77" s="98">
        <v>2385.3559550561795</v>
      </c>
      <c r="F77" s="91">
        <v>0.84303020346337965</v>
      </c>
      <c r="G77" s="100">
        <v>1005.4635580617976</v>
      </c>
      <c r="S77" s="235"/>
      <c r="T77" s="103"/>
      <c r="U77" s="103"/>
    </row>
    <row r="78" spans="1:21" x14ac:dyDescent="0.2">
      <c r="A78" s="89">
        <v>40726</v>
      </c>
      <c r="B78" s="90" t="s">
        <v>128</v>
      </c>
      <c r="C78" s="96">
        <v>1915.2848428988764</v>
      </c>
      <c r="D78" s="102">
        <v>1209.9917561758227</v>
      </c>
      <c r="E78" s="98">
        <v>2265.4792162921349</v>
      </c>
      <c r="F78" s="91">
        <v>0.84542150249057912</v>
      </c>
      <c r="G78" s="100">
        <v>957.64242144943819</v>
      </c>
      <c r="S78" s="235"/>
      <c r="T78" s="103"/>
      <c r="U78" s="103"/>
    </row>
    <row r="79" spans="1:21" x14ac:dyDescent="0.2">
      <c r="A79" s="89">
        <v>40726</v>
      </c>
      <c r="B79" s="90" t="s">
        <v>129</v>
      </c>
      <c r="C79" s="96">
        <v>1836.154973325843</v>
      </c>
      <c r="D79" s="102">
        <v>1160.137289615029</v>
      </c>
      <c r="E79" s="98">
        <v>2171.9538707865167</v>
      </c>
      <c r="F79" s="91">
        <v>0.84539317248985912</v>
      </c>
      <c r="G79" s="100">
        <v>918.0774866629215</v>
      </c>
      <c r="S79" s="235"/>
      <c r="T79" s="103"/>
      <c r="U79" s="103"/>
    </row>
    <row r="80" spans="1:21" x14ac:dyDescent="0.2">
      <c r="A80" s="89">
        <v>40726</v>
      </c>
      <c r="B80" s="90" t="s">
        <v>130</v>
      </c>
      <c r="C80" s="96">
        <v>1583.8008721685392</v>
      </c>
      <c r="D80" s="102">
        <v>1002.6881077359257</v>
      </c>
      <c r="E80" s="98">
        <v>1874.5155758426968</v>
      </c>
      <c r="F80" s="91">
        <v>0.84491208959762021</v>
      </c>
      <c r="G80" s="100">
        <v>791.90043608426959</v>
      </c>
      <c r="S80" s="235"/>
      <c r="T80" s="103"/>
      <c r="U80" s="103"/>
    </row>
    <row r="81" spans="1:21" x14ac:dyDescent="0.2">
      <c r="A81" s="89">
        <v>40726</v>
      </c>
      <c r="B81" s="90" t="s">
        <v>131</v>
      </c>
      <c r="C81" s="96">
        <v>1576.0329512359549</v>
      </c>
      <c r="D81" s="102">
        <v>992.80068417517271</v>
      </c>
      <c r="E81" s="98">
        <v>1862.668264044944</v>
      </c>
      <c r="F81" s="91">
        <v>0.84611574785381494</v>
      </c>
      <c r="G81" s="100">
        <v>788.01647561797745</v>
      </c>
      <c r="S81" s="235"/>
      <c r="T81" s="103"/>
      <c r="U81" s="103"/>
    </row>
    <row r="82" spans="1:21" x14ac:dyDescent="0.2">
      <c r="A82" s="89">
        <v>40726</v>
      </c>
      <c r="B82" s="90" t="s">
        <v>132</v>
      </c>
      <c r="C82" s="96">
        <v>1596.4029765505618</v>
      </c>
      <c r="D82" s="102">
        <v>1031.121164826576</v>
      </c>
      <c r="E82" s="98">
        <v>1900.4508202247193</v>
      </c>
      <c r="F82" s="91">
        <v>0.84001277989492762</v>
      </c>
      <c r="G82" s="100">
        <v>798.20148827528089</v>
      </c>
      <c r="S82" s="235"/>
      <c r="T82" s="103"/>
      <c r="U82" s="103"/>
    </row>
    <row r="83" spans="1:21" x14ac:dyDescent="0.2">
      <c r="A83" s="89">
        <v>40726</v>
      </c>
      <c r="B83" s="90" t="s">
        <v>133</v>
      </c>
      <c r="C83" s="96">
        <v>1642.208181674157</v>
      </c>
      <c r="D83" s="102">
        <v>1031.2003519455159</v>
      </c>
      <c r="E83" s="98">
        <v>1939.129154494382</v>
      </c>
      <c r="F83" s="91">
        <v>0.84687921785300291</v>
      </c>
      <c r="G83" s="100">
        <v>821.1040908370785</v>
      </c>
      <c r="S83" s="235"/>
      <c r="T83" s="103"/>
      <c r="U83" s="103"/>
    </row>
    <row r="84" spans="1:21" x14ac:dyDescent="0.2">
      <c r="A84" s="89">
        <v>40726</v>
      </c>
      <c r="B84" s="90" t="s">
        <v>134</v>
      </c>
      <c r="C84" s="96">
        <v>1636.6040947415731</v>
      </c>
      <c r="D84" s="102">
        <v>1019.872289311543</v>
      </c>
      <c r="E84" s="98">
        <v>1928.3704129213484</v>
      </c>
      <c r="F84" s="91">
        <v>0.84869799068438856</v>
      </c>
      <c r="G84" s="100">
        <v>818.30204737078657</v>
      </c>
      <c r="S84" s="235"/>
      <c r="T84" s="103"/>
      <c r="U84" s="103"/>
    </row>
    <row r="85" spans="1:21" x14ac:dyDescent="0.2">
      <c r="A85" s="89">
        <v>40726</v>
      </c>
      <c r="B85" s="90" t="s">
        <v>135</v>
      </c>
      <c r="C85" s="96">
        <v>1657.9344733483147</v>
      </c>
      <c r="D85" s="102">
        <v>1054.1949479622092</v>
      </c>
      <c r="E85" s="98">
        <v>1964.7070280898877</v>
      </c>
      <c r="F85" s="91">
        <v>0.84385837157623389</v>
      </c>
      <c r="G85" s="100">
        <v>828.96723667415733</v>
      </c>
      <c r="S85" s="235"/>
      <c r="T85" s="103"/>
      <c r="U85" s="103"/>
    </row>
    <row r="86" spans="1:21" x14ac:dyDescent="0.2">
      <c r="A86" s="89">
        <v>40726</v>
      </c>
      <c r="B86" s="90" t="s">
        <v>136</v>
      </c>
      <c r="C86" s="96">
        <v>1590.243748685393</v>
      </c>
      <c r="D86" s="102">
        <v>999.57384217788717</v>
      </c>
      <c r="E86" s="98">
        <v>1878.3032359550562</v>
      </c>
      <c r="F86" s="91">
        <v>0.84663845445424346</v>
      </c>
      <c r="G86" s="100">
        <v>795.12187434269651</v>
      </c>
      <c r="S86" s="235"/>
      <c r="T86" s="103"/>
      <c r="U86" s="103"/>
    </row>
    <row r="87" spans="1:21" x14ac:dyDescent="0.2">
      <c r="A87" s="89">
        <v>40726</v>
      </c>
      <c r="B87" s="90" t="s">
        <v>137</v>
      </c>
      <c r="C87" s="96">
        <v>1537.2014508202246</v>
      </c>
      <c r="D87" s="102">
        <v>973.11677041374242</v>
      </c>
      <c r="E87" s="98">
        <v>1819.3253005617978</v>
      </c>
      <c r="F87" s="91">
        <v>0.84492940891084467</v>
      </c>
      <c r="G87" s="100">
        <v>768.60072541011232</v>
      </c>
      <c r="S87" s="235"/>
      <c r="T87" s="103"/>
      <c r="U87" s="103"/>
    </row>
    <row r="88" spans="1:21" x14ac:dyDescent="0.2">
      <c r="A88" s="89">
        <v>40726</v>
      </c>
      <c r="B88" s="90" t="s">
        <v>138</v>
      </c>
      <c r="C88" s="96">
        <v>1521.3698039325843</v>
      </c>
      <c r="D88" s="102">
        <v>953.46665335814544</v>
      </c>
      <c r="E88" s="98">
        <v>1795.4566938202247</v>
      </c>
      <c r="F88" s="91">
        <v>0.84734419335703337</v>
      </c>
      <c r="G88" s="100">
        <v>760.68490196629216</v>
      </c>
      <c r="S88" s="235"/>
      <c r="T88" s="103"/>
      <c r="U88" s="103"/>
    </row>
    <row r="89" spans="1:21" x14ac:dyDescent="0.2">
      <c r="A89" s="89">
        <v>40726</v>
      </c>
      <c r="B89" s="90" t="s">
        <v>139</v>
      </c>
      <c r="C89" s="96">
        <v>1504.7236802022471</v>
      </c>
      <c r="D89" s="102">
        <v>942.43024556210094</v>
      </c>
      <c r="E89" s="98">
        <v>1775.4909522471908</v>
      </c>
      <c r="F89" s="91">
        <v>0.84749723917081032</v>
      </c>
      <c r="G89" s="100">
        <v>752.36184010112356</v>
      </c>
      <c r="S89" s="235"/>
      <c r="T89" s="103"/>
      <c r="U89" s="103"/>
    </row>
    <row r="90" spans="1:21" x14ac:dyDescent="0.2">
      <c r="A90" s="89">
        <v>40726</v>
      </c>
      <c r="B90" s="90" t="s">
        <v>140</v>
      </c>
      <c r="C90" s="96">
        <v>1578.1157427640453</v>
      </c>
      <c r="D90" s="102">
        <v>992.95658065636519</v>
      </c>
      <c r="E90" s="98">
        <v>1864.513896067416</v>
      </c>
      <c r="F90" s="91">
        <v>0.84639527015194993</v>
      </c>
      <c r="G90" s="100">
        <v>789.05787138202265</v>
      </c>
      <c r="S90" s="235"/>
      <c r="T90" s="103"/>
      <c r="U90" s="103"/>
    </row>
    <row r="91" spans="1:21" x14ac:dyDescent="0.2">
      <c r="A91" s="89">
        <v>40726</v>
      </c>
      <c r="B91" s="90" t="s">
        <v>141</v>
      </c>
      <c r="C91" s="96">
        <v>1642.9983457752812</v>
      </c>
      <c r="D91" s="102">
        <v>1051.3223462916515</v>
      </c>
      <c r="E91" s="98">
        <v>1950.5697219101125</v>
      </c>
      <c r="F91" s="91">
        <v>0.84231715858193501</v>
      </c>
      <c r="G91" s="100">
        <v>821.49917288764061</v>
      </c>
      <c r="S91" s="235"/>
      <c r="T91" s="103"/>
      <c r="U91" s="103"/>
    </row>
    <row r="92" spans="1:21" x14ac:dyDescent="0.2">
      <c r="A92" s="89">
        <v>40726</v>
      </c>
      <c r="B92" s="90" t="s">
        <v>142</v>
      </c>
      <c r="C92" s="96">
        <v>1751.0482214494382</v>
      </c>
      <c r="D92" s="102">
        <v>1118.3973457275331</v>
      </c>
      <c r="E92" s="98">
        <v>2077.7349438202245</v>
      </c>
      <c r="F92" s="91">
        <v>0.84276785480147709</v>
      </c>
      <c r="G92" s="100">
        <v>875.52411072471909</v>
      </c>
      <c r="S92" s="235"/>
      <c r="T92" s="103"/>
      <c r="U92" s="103"/>
    </row>
    <row r="93" spans="1:21" x14ac:dyDescent="0.2">
      <c r="A93" s="89">
        <v>40726</v>
      </c>
      <c r="B93" s="90" t="s">
        <v>143</v>
      </c>
      <c r="C93" s="96">
        <v>1760.3640535955058</v>
      </c>
      <c r="D93" s="102">
        <v>1118.7969132940646</v>
      </c>
      <c r="E93" s="98">
        <v>2085.8063511235955</v>
      </c>
      <c r="F93" s="91">
        <v>0.84397290891708221</v>
      </c>
      <c r="G93" s="100">
        <v>880.18202679775288</v>
      </c>
      <c r="S93" s="235"/>
      <c r="T93" s="103"/>
      <c r="U93" s="103"/>
    </row>
    <row r="94" spans="1:21" x14ac:dyDescent="0.2">
      <c r="A94" s="89">
        <v>40726</v>
      </c>
      <c r="B94" s="90" t="s">
        <v>144</v>
      </c>
      <c r="C94" s="96">
        <v>1880.1407749550563</v>
      </c>
      <c r="D94" s="102">
        <v>1166.040432917514</v>
      </c>
      <c r="E94" s="98">
        <v>2212.3696853932579</v>
      </c>
      <c r="F94" s="91">
        <v>0.84983119564886522</v>
      </c>
      <c r="G94" s="100">
        <v>940.07038747752813</v>
      </c>
      <c r="S94" s="235"/>
      <c r="T94" s="103"/>
      <c r="U94" s="103"/>
    </row>
    <row r="95" spans="1:21" x14ac:dyDescent="0.2">
      <c r="A95" s="89">
        <v>40726</v>
      </c>
      <c r="B95" s="90" t="s">
        <v>145</v>
      </c>
      <c r="C95" s="96">
        <v>1881.3158907977527</v>
      </c>
      <c r="D95" s="102">
        <v>1189.4939494036403</v>
      </c>
      <c r="E95" s="98">
        <v>2225.8134101123596</v>
      </c>
      <c r="F95" s="91">
        <v>0.84522623605847691</v>
      </c>
      <c r="G95" s="100">
        <v>940.65794539887634</v>
      </c>
      <c r="S95" s="235"/>
      <c r="T95" s="103"/>
      <c r="U95" s="103"/>
    </row>
    <row r="96" spans="1:21" x14ac:dyDescent="0.2">
      <c r="A96" s="89">
        <v>40726</v>
      </c>
      <c r="B96" s="90" t="s">
        <v>146</v>
      </c>
      <c r="C96" s="96">
        <v>1830.7413362022471</v>
      </c>
      <c r="D96" s="102">
        <v>1150.9035075566494</v>
      </c>
      <c r="E96" s="98">
        <v>2162.4506292134829</v>
      </c>
      <c r="F96" s="91">
        <v>0.84660491734237486</v>
      </c>
      <c r="G96" s="100">
        <v>915.37066810112356</v>
      </c>
      <c r="S96" s="235"/>
      <c r="T96" s="103"/>
      <c r="U96" s="103"/>
    </row>
    <row r="97" spans="1:21" x14ac:dyDescent="0.2">
      <c r="A97" s="89">
        <v>40726</v>
      </c>
      <c r="B97" s="90" t="s">
        <v>147</v>
      </c>
      <c r="C97" s="96">
        <v>1754.0224801685395</v>
      </c>
      <c r="D97" s="102">
        <v>1111.8221471586037</v>
      </c>
      <c r="E97" s="98">
        <v>2076.7145561797756</v>
      </c>
      <c r="F97" s="91">
        <v>0.84461414061408369</v>
      </c>
      <c r="G97" s="100">
        <v>877.01124008426973</v>
      </c>
      <c r="S97" s="235"/>
      <c r="T97" s="103"/>
      <c r="U97" s="103"/>
    </row>
    <row r="98" spans="1:21" x14ac:dyDescent="0.2">
      <c r="A98" s="89">
        <v>40727</v>
      </c>
      <c r="B98" s="90" t="s">
        <v>100</v>
      </c>
      <c r="C98" s="96">
        <v>1742.8426711685393</v>
      </c>
      <c r="D98" s="102">
        <v>1105.837042235263</v>
      </c>
      <c r="E98" s="98">
        <v>2064.0678623595504</v>
      </c>
      <c r="F98" s="91">
        <v>0.84437275680277257</v>
      </c>
      <c r="G98" s="100">
        <v>871.42133558426963</v>
      </c>
      <c r="S98" s="235"/>
      <c r="T98" s="103"/>
      <c r="U98" s="103"/>
    </row>
    <row r="99" spans="1:21" x14ac:dyDescent="0.2">
      <c r="A99" s="89">
        <v>40727</v>
      </c>
      <c r="B99" s="90" t="s">
        <v>101</v>
      </c>
      <c r="C99" s="96">
        <v>1775.0570537528088</v>
      </c>
      <c r="D99" s="102">
        <v>1103.7207378076828</v>
      </c>
      <c r="E99" s="98">
        <v>2090.221761235955</v>
      </c>
      <c r="F99" s="91">
        <v>0.84921948793759172</v>
      </c>
      <c r="G99" s="100">
        <v>887.52852687640438</v>
      </c>
      <c r="S99" s="235"/>
      <c r="T99" s="103"/>
      <c r="U99" s="103"/>
    </row>
    <row r="100" spans="1:21" x14ac:dyDescent="0.2">
      <c r="A100" s="89">
        <v>40727</v>
      </c>
      <c r="B100" s="90" t="s">
        <v>102</v>
      </c>
      <c r="C100" s="96">
        <v>1787.5294901797754</v>
      </c>
      <c r="D100" s="102">
        <v>1107.518080698185</v>
      </c>
      <c r="E100" s="98">
        <v>2102.8214325842696</v>
      </c>
      <c r="F100" s="91">
        <v>0.85006242683335453</v>
      </c>
      <c r="G100" s="100">
        <v>893.7647450898877</v>
      </c>
      <c r="S100" s="235"/>
      <c r="T100" s="103"/>
      <c r="U100" s="103"/>
    </row>
    <row r="101" spans="1:21" x14ac:dyDescent="0.2">
      <c r="A101" s="89">
        <v>40727</v>
      </c>
      <c r="B101" s="90" t="s">
        <v>103</v>
      </c>
      <c r="C101" s="96">
        <v>1755.728424202247</v>
      </c>
      <c r="D101" s="102">
        <v>1083.33359881455</v>
      </c>
      <c r="E101" s="98">
        <v>2063.0545280898878</v>
      </c>
      <c r="F101" s="91">
        <v>0.85103345563426114</v>
      </c>
      <c r="G101" s="100">
        <v>877.86421210112348</v>
      </c>
      <c r="S101" s="235"/>
      <c r="T101" s="103"/>
      <c r="U101" s="103"/>
    </row>
    <row r="102" spans="1:21" x14ac:dyDescent="0.2">
      <c r="A102" s="89">
        <v>40727</v>
      </c>
      <c r="B102" s="90" t="s">
        <v>104</v>
      </c>
      <c r="C102" s="96">
        <v>1753.961698314607</v>
      </c>
      <c r="D102" s="102">
        <v>1082.7805445474887</v>
      </c>
      <c r="E102" s="98">
        <v>2061.2606207865169</v>
      </c>
      <c r="F102" s="91">
        <v>0.85091699740780302</v>
      </c>
      <c r="G102" s="100">
        <v>876.98084915730351</v>
      </c>
      <c r="S102" s="235"/>
      <c r="T102" s="103"/>
      <c r="U102" s="103"/>
    </row>
    <row r="103" spans="1:21" x14ac:dyDescent="0.2">
      <c r="A103" s="89">
        <v>40727</v>
      </c>
      <c r="B103" s="90" t="s">
        <v>105</v>
      </c>
      <c r="C103" s="96">
        <v>1748.4143411123596</v>
      </c>
      <c r="D103" s="102">
        <v>1086.4904582919057</v>
      </c>
      <c r="E103" s="98">
        <v>2058.4980505617978</v>
      </c>
      <c r="F103" s="91">
        <v>0.84936409856457662</v>
      </c>
      <c r="G103" s="100">
        <v>874.20717055617979</v>
      </c>
      <c r="S103" s="235"/>
      <c r="T103" s="103"/>
      <c r="U103" s="103"/>
    </row>
    <row r="104" spans="1:21" x14ac:dyDescent="0.2">
      <c r="A104" s="89">
        <v>40727</v>
      </c>
      <c r="B104" s="90" t="s">
        <v>106</v>
      </c>
      <c r="C104" s="96">
        <v>1747.2594858876405</v>
      </c>
      <c r="D104" s="102">
        <v>1082.6884959321237</v>
      </c>
      <c r="E104" s="98">
        <v>2055.5121235955057</v>
      </c>
      <c r="F104" s="91">
        <v>0.85003608873458303</v>
      </c>
      <c r="G104" s="100">
        <v>873.62974294382025</v>
      </c>
      <c r="S104" s="235"/>
      <c r="T104" s="103"/>
      <c r="U104" s="103"/>
    </row>
    <row r="105" spans="1:21" x14ac:dyDescent="0.2">
      <c r="A105" s="89">
        <v>40727</v>
      </c>
      <c r="B105" s="90" t="s">
        <v>107</v>
      </c>
      <c r="C105" s="96">
        <v>1857.3637882247194</v>
      </c>
      <c r="D105" s="102">
        <v>1146.5280108575521</v>
      </c>
      <c r="E105" s="98">
        <v>2182.73377247191</v>
      </c>
      <c r="F105" s="91">
        <v>0.85093464519096418</v>
      </c>
      <c r="G105" s="100">
        <v>928.68189411235971</v>
      </c>
      <c r="S105" s="235"/>
      <c r="T105" s="103"/>
      <c r="U105" s="103"/>
    </row>
    <row r="106" spans="1:21" x14ac:dyDescent="0.2">
      <c r="A106" s="89">
        <v>40727</v>
      </c>
      <c r="B106" s="90" t="s">
        <v>108</v>
      </c>
      <c r="C106" s="96">
        <v>1839.6479038651685</v>
      </c>
      <c r="D106" s="102">
        <v>1168.3838185280406</v>
      </c>
      <c r="E106" s="98">
        <v>2179.3175898876402</v>
      </c>
      <c r="F106" s="91">
        <v>0.84413942804913344</v>
      </c>
      <c r="G106" s="100">
        <v>919.82395193258424</v>
      </c>
      <c r="S106" s="235"/>
      <c r="T106" s="103"/>
      <c r="U106" s="103"/>
    </row>
    <row r="107" spans="1:21" x14ac:dyDescent="0.2">
      <c r="A107" s="89">
        <v>40727</v>
      </c>
      <c r="B107" s="90" t="s">
        <v>109</v>
      </c>
      <c r="C107" s="96">
        <v>1793.6360404382021</v>
      </c>
      <c r="D107" s="102">
        <v>1122.4463319084734</v>
      </c>
      <c r="E107" s="98">
        <v>2115.8960308988762</v>
      </c>
      <c r="F107" s="91">
        <v>0.84769573468892445</v>
      </c>
      <c r="G107" s="100">
        <v>896.81802021910107</v>
      </c>
      <c r="S107" s="235"/>
      <c r="T107" s="103"/>
      <c r="U107" s="103"/>
    </row>
    <row r="108" spans="1:21" x14ac:dyDescent="0.2">
      <c r="A108" s="89">
        <v>40727</v>
      </c>
      <c r="B108" s="90" t="s">
        <v>110</v>
      </c>
      <c r="C108" s="96">
        <v>1764.2540922471912</v>
      </c>
      <c r="D108" s="102">
        <v>1098.6172642192507</v>
      </c>
      <c r="E108" s="98">
        <v>2078.353289325843</v>
      </c>
      <c r="F108" s="91">
        <v>0.84887112374405971</v>
      </c>
      <c r="G108" s="100">
        <v>882.12704612359562</v>
      </c>
      <c r="S108" s="235"/>
      <c r="T108" s="103"/>
      <c r="U108" s="103"/>
    </row>
    <row r="109" spans="1:21" x14ac:dyDescent="0.2">
      <c r="A109" s="89">
        <v>40727</v>
      </c>
      <c r="B109" s="90" t="s">
        <v>111</v>
      </c>
      <c r="C109" s="96">
        <v>1753.6091635617981</v>
      </c>
      <c r="D109" s="102">
        <v>1097.2574979686833</v>
      </c>
      <c r="E109" s="98">
        <v>2068.6031797752812</v>
      </c>
      <c r="F109" s="91">
        <v>0.84772622449139723</v>
      </c>
      <c r="G109" s="100">
        <v>876.80458178089907</v>
      </c>
      <c r="S109" s="235"/>
      <c r="T109" s="103"/>
      <c r="U109" s="103"/>
    </row>
    <row r="110" spans="1:21" x14ac:dyDescent="0.2">
      <c r="A110" s="89">
        <v>40727</v>
      </c>
      <c r="B110" s="90" t="s">
        <v>112</v>
      </c>
      <c r="C110" s="96">
        <v>1938.9046713370788</v>
      </c>
      <c r="D110" s="102">
        <v>1209.9914379646755</v>
      </c>
      <c r="E110" s="98">
        <v>2285.4825758426969</v>
      </c>
      <c r="F110" s="91">
        <v>0.84835679424165866</v>
      </c>
      <c r="G110" s="100">
        <v>969.45233566853938</v>
      </c>
      <c r="S110" s="235"/>
      <c r="T110" s="103"/>
      <c r="U110" s="103"/>
    </row>
    <row r="111" spans="1:21" x14ac:dyDescent="0.2">
      <c r="A111" s="89">
        <v>40727</v>
      </c>
      <c r="B111" s="90" t="s">
        <v>113</v>
      </c>
      <c r="C111" s="96">
        <v>1829.6026894719103</v>
      </c>
      <c r="D111" s="102">
        <v>1142.1720587194172</v>
      </c>
      <c r="E111" s="98">
        <v>2156.8502528089889</v>
      </c>
      <c r="F111" s="91">
        <v>0.84827525095407741</v>
      </c>
      <c r="G111" s="100">
        <v>914.80134473595513</v>
      </c>
      <c r="S111" s="235"/>
      <c r="T111" s="103"/>
      <c r="U111" s="103"/>
    </row>
    <row r="112" spans="1:21" x14ac:dyDescent="0.2">
      <c r="A112" s="89">
        <v>40727</v>
      </c>
      <c r="B112" s="90" t="s">
        <v>114</v>
      </c>
      <c r="C112" s="96">
        <v>1914.2029258988764</v>
      </c>
      <c r="D112" s="102">
        <v>1211.0475164109844</v>
      </c>
      <c r="E112" s="98">
        <v>2265.1288988764045</v>
      </c>
      <c r="F112" s="91">
        <v>0.84507461224321423</v>
      </c>
      <c r="G112" s="100">
        <v>957.1014629494382</v>
      </c>
      <c r="S112" s="235"/>
      <c r="T112" s="103"/>
      <c r="U112" s="103"/>
    </row>
    <row r="113" spans="1:21" x14ac:dyDescent="0.2">
      <c r="A113" s="89">
        <v>40727</v>
      </c>
      <c r="B113" s="90" t="s">
        <v>115</v>
      </c>
      <c r="C113" s="96">
        <v>1961.3980094157303</v>
      </c>
      <c r="D113" s="102">
        <v>1229.5478617064625</v>
      </c>
      <c r="E113" s="98">
        <v>2314.9233455056183</v>
      </c>
      <c r="F113" s="91">
        <v>0.84728421492821737</v>
      </c>
      <c r="G113" s="100">
        <v>980.69900470786513</v>
      </c>
      <c r="S113" s="235"/>
      <c r="T113" s="103"/>
      <c r="U113" s="103"/>
    </row>
    <row r="114" spans="1:21" x14ac:dyDescent="0.2">
      <c r="A114" s="89">
        <v>40727</v>
      </c>
      <c r="B114" s="90" t="s">
        <v>116</v>
      </c>
      <c r="C114" s="96">
        <v>1978.5303879775281</v>
      </c>
      <c r="D114" s="102">
        <v>1244.2524895638919</v>
      </c>
      <c r="E114" s="98">
        <v>2337.251966292135</v>
      </c>
      <c r="F114" s="91">
        <v>0.84651993730753372</v>
      </c>
      <c r="G114" s="100">
        <v>989.26519398876405</v>
      </c>
      <c r="S114" s="235"/>
      <c r="T114" s="103"/>
      <c r="U114" s="103"/>
    </row>
    <row r="115" spans="1:21" x14ac:dyDescent="0.2">
      <c r="A115" s="89">
        <v>40727</v>
      </c>
      <c r="B115" s="90" t="s">
        <v>117</v>
      </c>
      <c r="C115" s="96">
        <v>1982.7364922696631</v>
      </c>
      <c r="D115" s="102">
        <v>1247.4525365751258</v>
      </c>
      <c r="E115" s="98">
        <v>2342.516132022472</v>
      </c>
      <c r="F115" s="91">
        <v>0.84641316453083126</v>
      </c>
      <c r="G115" s="100">
        <v>991.36824613483157</v>
      </c>
      <c r="S115" s="235"/>
      <c r="T115" s="103"/>
      <c r="U115" s="103"/>
    </row>
    <row r="116" spans="1:21" x14ac:dyDescent="0.2">
      <c r="A116" s="89">
        <v>40727</v>
      </c>
      <c r="B116" s="90" t="s">
        <v>118</v>
      </c>
      <c r="C116" s="96">
        <v>2145.9641349438207</v>
      </c>
      <c r="D116" s="102">
        <v>1372.7114515288406</v>
      </c>
      <c r="E116" s="98">
        <v>2547.4494691011237</v>
      </c>
      <c r="F116" s="91">
        <v>0.84239713524171744</v>
      </c>
      <c r="G116" s="100">
        <v>1072.9820674719103</v>
      </c>
      <c r="S116" s="235"/>
      <c r="T116" s="103"/>
      <c r="U116" s="103"/>
    </row>
    <row r="117" spans="1:21" x14ac:dyDescent="0.2">
      <c r="A117" s="89">
        <v>40727</v>
      </c>
      <c r="B117" s="90" t="s">
        <v>119</v>
      </c>
      <c r="C117" s="96">
        <v>2094.3887058202245</v>
      </c>
      <c r="D117" s="102">
        <v>1319.6275756246675</v>
      </c>
      <c r="E117" s="98">
        <v>2475.4557134831462</v>
      </c>
      <c r="F117" s="91">
        <v>0.84606187636993413</v>
      </c>
      <c r="G117" s="100">
        <v>1047.1943529101122</v>
      </c>
      <c r="S117" s="235"/>
      <c r="T117" s="103"/>
      <c r="U117" s="103"/>
    </row>
    <row r="118" spans="1:21" x14ac:dyDescent="0.2">
      <c r="A118" s="89">
        <v>40727</v>
      </c>
      <c r="B118" s="90" t="s">
        <v>120</v>
      </c>
      <c r="C118" s="96">
        <v>2044.1140083707862</v>
      </c>
      <c r="D118" s="102">
        <v>1286.1762102876644</v>
      </c>
      <c r="E118" s="98">
        <v>2415.088264044944</v>
      </c>
      <c r="F118" s="91">
        <v>0.84639308583578376</v>
      </c>
      <c r="G118" s="100">
        <v>1022.0570041853931</v>
      </c>
      <c r="S118" s="235"/>
      <c r="T118" s="103"/>
      <c r="U118" s="103"/>
    </row>
    <row r="119" spans="1:21" x14ac:dyDescent="0.2">
      <c r="A119" s="89">
        <v>40727</v>
      </c>
      <c r="B119" s="90" t="s">
        <v>121</v>
      </c>
      <c r="C119" s="96">
        <v>1884.7804564719104</v>
      </c>
      <c r="D119" s="102">
        <v>1188.6222054005566</v>
      </c>
      <c r="E119" s="98">
        <v>2228.2773876404494</v>
      </c>
      <c r="F119" s="91">
        <v>0.84584642240961205</v>
      </c>
      <c r="G119" s="100">
        <v>942.39022823595519</v>
      </c>
      <c r="S119" s="235"/>
      <c r="T119" s="103"/>
      <c r="U119" s="103"/>
    </row>
    <row r="120" spans="1:21" x14ac:dyDescent="0.2">
      <c r="A120" s="89">
        <v>40727</v>
      </c>
      <c r="B120" s="90" t="s">
        <v>122</v>
      </c>
      <c r="C120" s="96">
        <v>1954.1122911910118</v>
      </c>
      <c r="D120" s="102">
        <v>1241.8923320049839</v>
      </c>
      <c r="E120" s="98">
        <v>2315.3512500000002</v>
      </c>
      <c r="F120" s="91">
        <v>0.84398092565480576</v>
      </c>
      <c r="G120" s="100">
        <v>977.05614559550588</v>
      </c>
      <c r="S120" s="235"/>
      <c r="T120" s="103"/>
      <c r="U120" s="103"/>
    </row>
    <row r="121" spans="1:21" x14ac:dyDescent="0.2">
      <c r="A121" s="89">
        <v>40727</v>
      </c>
      <c r="B121" s="90" t="s">
        <v>123</v>
      </c>
      <c r="C121" s="96">
        <v>2035.576183955056</v>
      </c>
      <c r="D121" s="102">
        <v>1284.9554589830595</v>
      </c>
      <c r="E121" s="98">
        <v>2407.2143511235954</v>
      </c>
      <c r="F121" s="91">
        <v>0.84561484231968254</v>
      </c>
      <c r="G121" s="100">
        <v>1017.788091977528</v>
      </c>
      <c r="S121" s="235"/>
      <c r="T121" s="103"/>
      <c r="U121" s="103"/>
    </row>
    <row r="122" spans="1:21" x14ac:dyDescent="0.2">
      <c r="A122" s="89">
        <v>40727</v>
      </c>
      <c r="B122" s="90" t="s">
        <v>124</v>
      </c>
      <c r="C122" s="96">
        <v>2038.3518886179772</v>
      </c>
      <c r="D122" s="102">
        <v>1279.4380446632103</v>
      </c>
      <c r="E122" s="98">
        <v>2406.6242191011238</v>
      </c>
      <c r="F122" s="91">
        <v>0.84697555706445249</v>
      </c>
      <c r="G122" s="100">
        <v>1019.1759443089886</v>
      </c>
      <c r="S122" s="235"/>
      <c r="T122" s="103"/>
      <c r="U122" s="103"/>
    </row>
    <row r="123" spans="1:21" x14ac:dyDescent="0.2">
      <c r="A123" s="89">
        <v>40727</v>
      </c>
      <c r="B123" s="90" t="s">
        <v>125</v>
      </c>
      <c r="C123" s="96">
        <v>2043.5305025730336</v>
      </c>
      <c r="D123" s="102">
        <v>1290.8974848953299</v>
      </c>
      <c r="E123" s="98">
        <v>2417.1125814606739</v>
      </c>
      <c r="F123" s="91">
        <v>0.84544283052720581</v>
      </c>
      <c r="G123" s="100">
        <v>1021.7652512865168</v>
      </c>
      <c r="S123" s="235"/>
      <c r="T123" s="103"/>
      <c r="U123" s="103"/>
    </row>
    <row r="124" spans="1:21" x14ac:dyDescent="0.2">
      <c r="A124" s="89">
        <v>40727</v>
      </c>
      <c r="B124" s="90" t="s">
        <v>126</v>
      </c>
      <c r="C124" s="96">
        <v>2092.6787096629214</v>
      </c>
      <c r="D124" s="102">
        <v>1317.1543461690096</v>
      </c>
      <c r="E124" s="98">
        <v>2472.6907921348316</v>
      </c>
      <c r="F124" s="91">
        <v>0.84631637579568875</v>
      </c>
      <c r="G124" s="100">
        <v>1046.3393548314607</v>
      </c>
      <c r="S124" s="235"/>
      <c r="T124" s="103"/>
      <c r="U124" s="103"/>
    </row>
    <row r="125" spans="1:21" x14ac:dyDescent="0.2">
      <c r="A125" s="89">
        <v>40727</v>
      </c>
      <c r="B125" s="90" t="s">
        <v>127</v>
      </c>
      <c r="C125" s="96">
        <v>2058.993406213483</v>
      </c>
      <c r="D125" s="102">
        <v>1312.0926223734157</v>
      </c>
      <c r="E125" s="98">
        <v>2441.5242977528092</v>
      </c>
      <c r="F125" s="91">
        <v>0.84332292253187513</v>
      </c>
      <c r="G125" s="100">
        <v>1029.4967031067415</v>
      </c>
      <c r="S125" s="235"/>
      <c r="T125" s="103"/>
      <c r="U125" s="103"/>
    </row>
    <row r="126" spans="1:21" x14ac:dyDescent="0.2">
      <c r="A126" s="89">
        <v>40727</v>
      </c>
      <c r="B126" s="90" t="s">
        <v>128</v>
      </c>
      <c r="C126" s="96">
        <v>2087.3542192584273</v>
      </c>
      <c r="D126" s="102">
        <v>1340.2805351101322</v>
      </c>
      <c r="E126" s="98">
        <v>2480.6046741573032</v>
      </c>
      <c r="F126" s="91">
        <v>0.8414699210254174</v>
      </c>
      <c r="G126" s="100">
        <v>1043.6771096292136</v>
      </c>
      <c r="S126" s="235"/>
      <c r="T126" s="103"/>
      <c r="U126" s="103"/>
    </row>
    <row r="127" spans="1:21" x14ac:dyDescent="0.2">
      <c r="A127" s="89">
        <v>40727</v>
      </c>
      <c r="B127" s="90" t="s">
        <v>129</v>
      </c>
      <c r="C127" s="96">
        <v>1928.737893235955</v>
      </c>
      <c r="D127" s="102">
        <v>1211.8033780944297</v>
      </c>
      <c r="E127" s="98">
        <v>2277.8273174157302</v>
      </c>
      <c r="F127" s="91">
        <v>0.84674456157816713</v>
      </c>
      <c r="G127" s="100">
        <v>964.36894661797749</v>
      </c>
      <c r="S127" s="235"/>
      <c r="T127" s="103"/>
      <c r="U127" s="103"/>
    </row>
    <row r="128" spans="1:21" x14ac:dyDescent="0.2">
      <c r="A128" s="89">
        <v>40727</v>
      </c>
      <c r="B128" s="90" t="s">
        <v>130</v>
      </c>
      <c r="C128" s="96">
        <v>1761.5958991685397</v>
      </c>
      <c r="D128" s="102">
        <v>1104.6767770885754</v>
      </c>
      <c r="E128" s="98">
        <v>2079.3101966292134</v>
      </c>
      <c r="F128" s="91">
        <v>0.84720206827450617</v>
      </c>
      <c r="G128" s="100">
        <v>880.79794958426987</v>
      </c>
      <c r="S128" s="235"/>
      <c r="T128" s="103"/>
      <c r="U128" s="103"/>
    </row>
    <row r="129" spans="1:21" x14ac:dyDescent="0.2">
      <c r="A129" s="89">
        <v>40727</v>
      </c>
      <c r="B129" s="90" t="s">
        <v>131</v>
      </c>
      <c r="C129" s="96">
        <v>1630.963538696629</v>
      </c>
      <c r="D129" s="102">
        <v>1023.7786406357126</v>
      </c>
      <c r="E129" s="98">
        <v>1925.6595674157304</v>
      </c>
      <c r="F129" s="91">
        <v>0.8469635891485281</v>
      </c>
      <c r="G129" s="100">
        <v>815.48176934831451</v>
      </c>
      <c r="S129" s="235"/>
      <c r="T129" s="103"/>
      <c r="U129" s="103"/>
    </row>
    <row r="130" spans="1:21" x14ac:dyDescent="0.2">
      <c r="A130" s="89">
        <v>40727</v>
      </c>
      <c r="B130" s="90" t="s">
        <v>132</v>
      </c>
      <c r="C130" s="96">
        <v>1560.9063738539326</v>
      </c>
      <c r="D130" s="102">
        <v>981.88559384604287</v>
      </c>
      <c r="E130" s="98">
        <v>1844.0520674157303</v>
      </c>
      <c r="F130" s="91">
        <v>0.84645461016803047</v>
      </c>
      <c r="G130" s="100">
        <v>780.45318692696628</v>
      </c>
      <c r="S130" s="235"/>
      <c r="T130" s="103"/>
      <c r="U130" s="103"/>
    </row>
    <row r="131" spans="1:21" x14ac:dyDescent="0.2">
      <c r="A131" s="89">
        <v>40727</v>
      </c>
      <c r="B131" s="90" t="s">
        <v>133</v>
      </c>
      <c r="C131" s="96">
        <v>1565.6189935955058</v>
      </c>
      <c r="D131" s="102">
        <v>1009.2648202786656</v>
      </c>
      <c r="E131" s="98">
        <v>1862.7340955056177</v>
      </c>
      <c r="F131" s="91">
        <v>0.84049516105009958</v>
      </c>
      <c r="G131" s="100">
        <v>782.8094967977529</v>
      </c>
      <c r="S131" s="235"/>
      <c r="T131" s="103"/>
      <c r="U131" s="103"/>
    </row>
    <row r="132" spans="1:21" x14ac:dyDescent="0.2">
      <c r="A132" s="89">
        <v>40727</v>
      </c>
      <c r="B132" s="90" t="s">
        <v>134</v>
      </c>
      <c r="C132" s="96">
        <v>1586.0781656292136</v>
      </c>
      <c r="D132" s="102">
        <v>996.95407259708804</v>
      </c>
      <c r="E132" s="98">
        <v>1873.3823342696628</v>
      </c>
      <c r="F132" s="91">
        <v>0.84663879690503507</v>
      </c>
      <c r="G132" s="100">
        <v>793.03908281460679</v>
      </c>
      <c r="S132" s="235"/>
      <c r="T132" s="103"/>
      <c r="U132" s="103"/>
    </row>
    <row r="133" spans="1:21" x14ac:dyDescent="0.2">
      <c r="A133" s="89">
        <v>40727</v>
      </c>
      <c r="B133" s="90" t="s">
        <v>135</v>
      </c>
      <c r="C133" s="96">
        <v>1549.6050011460673</v>
      </c>
      <c r="D133" s="102">
        <v>974.63403432007158</v>
      </c>
      <c r="E133" s="98">
        <v>1830.6248005617977</v>
      </c>
      <c r="F133" s="91">
        <v>0.84648967973694633</v>
      </c>
      <c r="G133" s="100">
        <v>774.80250057303363</v>
      </c>
      <c r="S133" s="235"/>
      <c r="T133" s="103"/>
      <c r="U133" s="103"/>
    </row>
    <row r="134" spans="1:21" x14ac:dyDescent="0.2">
      <c r="A134" s="89">
        <v>40727</v>
      </c>
      <c r="B134" s="90" t="s">
        <v>136</v>
      </c>
      <c r="C134" s="96">
        <v>1364.2446593932586</v>
      </c>
      <c r="D134" s="102">
        <v>849.56558945307279</v>
      </c>
      <c r="E134" s="98">
        <v>1607.148151685393</v>
      </c>
      <c r="F134" s="91">
        <v>0.84886054715154602</v>
      </c>
      <c r="G134" s="100">
        <v>682.12232969662932</v>
      </c>
      <c r="S134" s="235"/>
      <c r="T134" s="103"/>
      <c r="U134" s="103"/>
    </row>
    <row r="135" spans="1:21" x14ac:dyDescent="0.2">
      <c r="A135" s="89">
        <v>40727</v>
      </c>
      <c r="B135" s="90" t="s">
        <v>137</v>
      </c>
      <c r="C135" s="96">
        <v>1388.3183256741574</v>
      </c>
      <c r="D135" s="102">
        <v>871.84569603302054</v>
      </c>
      <c r="E135" s="98">
        <v>1639.3726516853933</v>
      </c>
      <c r="F135" s="91">
        <v>0.84685951314782892</v>
      </c>
      <c r="G135" s="100">
        <v>694.15916283707872</v>
      </c>
      <c r="S135" s="235"/>
      <c r="T135" s="103"/>
      <c r="U135" s="103"/>
    </row>
    <row r="136" spans="1:21" x14ac:dyDescent="0.2">
      <c r="A136" s="89">
        <v>40727</v>
      </c>
      <c r="B136" s="90" t="s">
        <v>138</v>
      </c>
      <c r="C136" s="96">
        <v>1436.7817238764046</v>
      </c>
      <c r="D136" s="102">
        <v>915.77861687617974</v>
      </c>
      <c r="E136" s="98">
        <v>1703.8169494382023</v>
      </c>
      <c r="F136" s="91">
        <v>0.84327235055981398</v>
      </c>
      <c r="G136" s="100">
        <v>718.39086193820231</v>
      </c>
      <c r="S136" s="235"/>
      <c r="T136" s="103"/>
      <c r="U136" s="103"/>
    </row>
    <row r="137" spans="1:21" x14ac:dyDescent="0.2">
      <c r="A137" s="89">
        <v>40727</v>
      </c>
      <c r="B137" s="90" t="s">
        <v>139</v>
      </c>
      <c r="C137" s="96">
        <v>1549.1025378202248</v>
      </c>
      <c r="D137" s="102">
        <v>965.11229412296984</v>
      </c>
      <c r="E137" s="98">
        <v>1825.1466825842692</v>
      </c>
      <c r="F137" s="91">
        <v>0.84875509053705933</v>
      </c>
      <c r="G137" s="100">
        <v>774.55126891011241</v>
      </c>
      <c r="S137" s="235"/>
      <c r="T137" s="103"/>
      <c r="U137" s="103"/>
    </row>
    <row r="138" spans="1:21" x14ac:dyDescent="0.2">
      <c r="A138" s="89">
        <v>40727</v>
      </c>
      <c r="B138" s="90" t="s">
        <v>140</v>
      </c>
      <c r="C138" s="96">
        <v>1525.9892248314604</v>
      </c>
      <c r="D138" s="102">
        <v>954.00542379273975</v>
      </c>
      <c r="E138" s="98">
        <v>1799.6581516853935</v>
      </c>
      <c r="F138" s="91">
        <v>0.84793282735521747</v>
      </c>
      <c r="G138" s="100">
        <v>762.99461241573022</v>
      </c>
      <c r="S138" s="235"/>
      <c r="T138" s="103"/>
      <c r="U138" s="103"/>
    </row>
    <row r="139" spans="1:21" x14ac:dyDescent="0.2">
      <c r="A139" s="89">
        <v>40727</v>
      </c>
      <c r="B139" s="90" t="s">
        <v>141</v>
      </c>
      <c r="C139" s="96">
        <v>1519.9475085505619</v>
      </c>
      <c r="D139" s="102">
        <v>943.86869123158226</v>
      </c>
      <c r="E139" s="98">
        <v>1789.1697893258427</v>
      </c>
      <c r="F139" s="91">
        <v>0.84952670094171245</v>
      </c>
      <c r="G139" s="100">
        <v>759.97375427528095</v>
      </c>
      <c r="S139" s="235"/>
      <c r="T139" s="103"/>
      <c r="U139" s="103"/>
    </row>
    <row r="140" spans="1:21" x14ac:dyDescent="0.2">
      <c r="A140" s="89">
        <v>40727</v>
      </c>
      <c r="B140" s="90" t="s">
        <v>142</v>
      </c>
      <c r="C140" s="96">
        <v>1506.652491033708</v>
      </c>
      <c r="D140" s="102">
        <v>963.8501187649581</v>
      </c>
      <c r="E140" s="98">
        <v>1788.5773061797752</v>
      </c>
      <c r="F140" s="91">
        <v>0.84237482261908447</v>
      </c>
      <c r="G140" s="100">
        <v>753.32624551685399</v>
      </c>
      <c r="S140" s="235"/>
      <c r="T140" s="103"/>
      <c r="U140" s="103"/>
    </row>
    <row r="141" spans="1:21" x14ac:dyDescent="0.2">
      <c r="A141" s="89">
        <v>40727</v>
      </c>
      <c r="B141" s="90" t="s">
        <v>143</v>
      </c>
      <c r="C141" s="96">
        <v>1454.9757588202247</v>
      </c>
      <c r="D141" s="102">
        <v>909.40049631744648</v>
      </c>
      <c r="E141" s="98">
        <v>1715.7982752808987</v>
      </c>
      <c r="F141" s="91">
        <v>0.84798765669701237</v>
      </c>
      <c r="G141" s="100">
        <v>727.48787941011233</v>
      </c>
      <c r="S141" s="235"/>
      <c r="T141" s="103"/>
      <c r="U141" s="103"/>
    </row>
    <row r="142" spans="1:21" x14ac:dyDescent="0.2">
      <c r="A142" s="89">
        <v>40727</v>
      </c>
      <c r="B142" s="90" t="s">
        <v>144</v>
      </c>
      <c r="C142" s="96">
        <v>1545.3745841123598</v>
      </c>
      <c r="D142" s="102">
        <v>966.99885152479874</v>
      </c>
      <c r="E142" s="98">
        <v>1822.9836488764042</v>
      </c>
      <c r="F142" s="91">
        <v>0.8477171943175964</v>
      </c>
      <c r="G142" s="100">
        <v>772.6872920561799</v>
      </c>
      <c r="S142" s="235"/>
      <c r="T142" s="103"/>
      <c r="U142" s="103"/>
    </row>
    <row r="143" spans="1:21" x14ac:dyDescent="0.2">
      <c r="A143" s="89">
        <v>40727</v>
      </c>
      <c r="B143" s="90" t="s">
        <v>145</v>
      </c>
      <c r="C143" s="96">
        <v>1591.1027988876406</v>
      </c>
      <c r="D143" s="102">
        <v>992.46927358765947</v>
      </c>
      <c r="E143" s="98">
        <v>1875.2608820224721</v>
      </c>
      <c r="F143" s="91">
        <v>0.84847010575490356</v>
      </c>
      <c r="G143" s="100">
        <v>795.55139944382029</v>
      </c>
      <c r="S143" s="235"/>
      <c r="T143" s="103"/>
      <c r="U143" s="103"/>
    </row>
    <row r="144" spans="1:21" x14ac:dyDescent="0.2">
      <c r="A144" s="89">
        <v>40727</v>
      </c>
      <c r="B144" s="90" t="s">
        <v>146</v>
      </c>
      <c r="C144" s="96">
        <v>1708.7683638539324</v>
      </c>
      <c r="D144" s="102">
        <v>1083.1542610101098</v>
      </c>
      <c r="E144" s="98">
        <v>2023.14420505618</v>
      </c>
      <c r="F144" s="91">
        <v>0.84461026534017247</v>
      </c>
      <c r="G144" s="100">
        <v>854.38418192696622</v>
      </c>
      <c r="S144" s="235"/>
      <c r="T144" s="103"/>
      <c r="U144" s="103"/>
    </row>
    <row r="145" spans="1:21" x14ac:dyDescent="0.2">
      <c r="A145" s="89">
        <v>40727</v>
      </c>
      <c r="B145" s="90" t="s">
        <v>147</v>
      </c>
      <c r="C145" s="96">
        <v>1695.0478733595507</v>
      </c>
      <c r="D145" s="102">
        <v>1067.9804724635185</v>
      </c>
      <c r="E145" s="98">
        <v>2003.4394382022472</v>
      </c>
      <c r="F145" s="91">
        <v>0.84606893577006426</v>
      </c>
      <c r="G145" s="100">
        <v>847.52393667977537</v>
      </c>
      <c r="S145" s="235"/>
      <c r="T145" s="103"/>
      <c r="U145" s="103"/>
    </row>
    <row r="146" spans="1:21" x14ac:dyDescent="0.2">
      <c r="A146" s="89">
        <v>40728</v>
      </c>
      <c r="B146" s="90" t="s">
        <v>100</v>
      </c>
      <c r="C146" s="96">
        <v>1705.2349120786519</v>
      </c>
      <c r="D146" s="102">
        <v>1083.2242854468079</v>
      </c>
      <c r="E146" s="98">
        <v>2020.1982471910114</v>
      </c>
      <c r="F146" s="91">
        <v>0.84409285794089717</v>
      </c>
      <c r="G146" s="100">
        <v>852.61745603932593</v>
      </c>
      <c r="S146" s="235"/>
      <c r="T146" s="103"/>
      <c r="U146" s="103"/>
    </row>
    <row r="147" spans="1:21" x14ac:dyDescent="0.2">
      <c r="A147" s="89">
        <v>40728</v>
      </c>
      <c r="B147" s="90" t="s">
        <v>101</v>
      </c>
      <c r="C147" s="96">
        <v>1761.1015400898873</v>
      </c>
      <c r="D147" s="102">
        <v>1102.2906528589804</v>
      </c>
      <c r="E147" s="98">
        <v>2077.6244410112358</v>
      </c>
      <c r="F147" s="91">
        <v>0.84765153187777853</v>
      </c>
      <c r="G147" s="100">
        <v>880.55077004494365</v>
      </c>
      <c r="S147" s="235"/>
      <c r="T147" s="103"/>
      <c r="U147" s="103"/>
    </row>
    <row r="148" spans="1:21" x14ac:dyDescent="0.2">
      <c r="A148" s="89">
        <v>40728</v>
      </c>
      <c r="B148" s="90" t="s">
        <v>102</v>
      </c>
      <c r="C148" s="96">
        <v>1748.9856905393258</v>
      </c>
      <c r="D148" s="102">
        <v>1077.7256908167069</v>
      </c>
      <c r="E148" s="98">
        <v>2054.3718286516855</v>
      </c>
      <c r="F148" s="91">
        <v>0.851348166941722</v>
      </c>
      <c r="G148" s="100">
        <v>874.49284526966289</v>
      </c>
      <c r="S148" s="235"/>
      <c r="T148" s="103"/>
      <c r="U148" s="103"/>
    </row>
    <row r="149" spans="1:21" x14ac:dyDescent="0.2">
      <c r="A149" s="89">
        <v>40728</v>
      </c>
      <c r="B149" s="90" t="s">
        <v>103</v>
      </c>
      <c r="C149" s="96">
        <v>1731.0793563707869</v>
      </c>
      <c r="D149" s="102">
        <v>1063.2947522887498</v>
      </c>
      <c r="E149" s="98">
        <v>2031.5588764044944</v>
      </c>
      <c r="F149" s="91">
        <v>0.85209411180565731</v>
      </c>
      <c r="G149" s="100">
        <v>865.53967818539343</v>
      </c>
      <c r="S149" s="235"/>
      <c r="T149" s="103"/>
      <c r="U149" s="103"/>
    </row>
    <row r="150" spans="1:21" x14ac:dyDescent="0.2">
      <c r="A150" s="89">
        <v>40728</v>
      </c>
      <c r="B150" s="90" t="s">
        <v>104</v>
      </c>
      <c r="C150" s="96">
        <v>1694.9870915056181</v>
      </c>
      <c r="D150" s="102">
        <v>1061.9652216479078</v>
      </c>
      <c r="E150" s="98">
        <v>2000.187834269663</v>
      </c>
      <c r="F150" s="91">
        <v>0.84741395906175776</v>
      </c>
      <c r="G150" s="100">
        <v>847.49354575280904</v>
      </c>
      <c r="S150" s="235"/>
      <c r="T150" s="103"/>
      <c r="U150" s="103"/>
    </row>
    <row r="151" spans="1:21" x14ac:dyDescent="0.2">
      <c r="A151" s="89">
        <v>40728</v>
      </c>
      <c r="B151" s="90" t="s">
        <v>105</v>
      </c>
      <c r="C151" s="96">
        <v>1700.3845201348317</v>
      </c>
      <c r="D151" s="102">
        <v>1069.9273445124882</v>
      </c>
      <c r="E151" s="98">
        <v>2008.9927921348315</v>
      </c>
      <c r="F151" s="91">
        <v>0.84638657081887236</v>
      </c>
      <c r="G151" s="100">
        <v>850.19226006741587</v>
      </c>
      <c r="S151" s="235"/>
      <c r="T151" s="103"/>
      <c r="U151" s="103"/>
    </row>
    <row r="152" spans="1:21" x14ac:dyDescent="0.2">
      <c r="A152" s="89">
        <v>40728</v>
      </c>
      <c r="B152" s="90" t="s">
        <v>106</v>
      </c>
      <c r="C152" s="96">
        <v>1701.0733811460673</v>
      </c>
      <c r="D152" s="102">
        <v>1053.9752178357287</v>
      </c>
      <c r="E152" s="98">
        <v>2001.128283707865</v>
      </c>
      <c r="F152" s="91">
        <v>0.85005713776338732</v>
      </c>
      <c r="G152" s="100">
        <v>850.53669057303364</v>
      </c>
      <c r="S152" s="235"/>
      <c r="T152" s="103"/>
      <c r="U152" s="103"/>
    </row>
    <row r="153" spans="1:21" x14ac:dyDescent="0.2">
      <c r="A153" s="89">
        <v>40728</v>
      </c>
      <c r="B153" s="90" t="s">
        <v>107</v>
      </c>
      <c r="C153" s="96">
        <v>1711.7385704494384</v>
      </c>
      <c r="D153" s="102">
        <v>1076.6359596651098</v>
      </c>
      <c r="E153" s="98">
        <v>2022.1755421348314</v>
      </c>
      <c r="F153" s="91">
        <v>0.84648366810051434</v>
      </c>
      <c r="G153" s="100">
        <v>855.86928522471919</v>
      </c>
      <c r="S153" s="235"/>
      <c r="T153" s="103"/>
      <c r="U153" s="103"/>
    </row>
    <row r="154" spans="1:21" x14ac:dyDescent="0.2">
      <c r="A154" s="89">
        <v>40728</v>
      </c>
      <c r="B154" s="90" t="s">
        <v>108</v>
      </c>
      <c r="C154" s="96">
        <v>1732.8744471235952</v>
      </c>
      <c r="D154" s="102">
        <v>1090.2299099894938</v>
      </c>
      <c r="E154" s="98">
        <v>2047.3043511235953</v>
      </c>
      <c r="F154" s="91">
        <v>0.8464176057519559</v>
      </c>
      <c r="G154" s="100">
        <v>866.43722356179762</v>
      </c>
      <c r="S154" s="235"/>
      <c r="T154" s="103"/>
      <c r="U154" s="103"/>
    </row>
    <row r="155" spans="1:21" x14ac:dyDescent="0.2">
      <c r="A155" s="89">
        <v>40728</v>
      </c>
      <c r="B155" s="90" t="s">
        <v>109</v>
      </c>
      <c r="C155" s="96">
        <v>1731.7763216292137</v>
      </c>
      <c r="D155" s="102">
        <v>1094.514713285037</v>
      </c>
      <c r="E155" s="98">
        <v>2048.6609494382024</v>
      </c>
      <c r="F155" s="91">
        <v>0.84532109722895488</v>
      </c>
      <c r="G155" s="100">
        <v>865.88816081460686</v>
      </c>
      <c r="S155" s="235"/>
      <c r="T155" s="103"/>
      <c r="U155" s="103"/>
    </row>
    <row r="156" spans="1:21" x14ac:dyDescent="0.2">
      <c r="A156" s="89">
        <v>40728</v>
      </c>
      <c r="B156" s="90" t="s">
        <v>110</v>
      </c>
      <c r="C156" s="96">
        <v>1905.9973756179777</v>
      </c>
      <c r="D156" s="102">
        <v>1209.7210144719024</v>
      </c>
      <c r="E156" s="98">
        <v>2257.4877471910113</v>
      </c>
      <c r="F156" s="91">
        <v>0.84430020849043697</v>
      </c>
      <c r="G156" s="100">
        <v>952.99868780898885</v>
      </c>
      <c r="S156" s="235"/>
      <c r="T156" s="103"/>
      <c r="U156" s="103"/>
    </row>
    <row r="157" spans="1:21" x14ac:dyDescent="0.2">
      <c r="A157" s="89">
        <v>40728</v>
      </c>
      <c r="B157" s="90" t="s">
        <v>111</v>
      </c>
      <c r="C157" s="96">
        <v>2021.1182069662923</v>
      </c>
      <c r="D157" s="102">
        <v>1265.1913311382016</v>
      </c>
      <c r="E157" s="98">
        <v>2384.4554747191014</v>
      </c>
      <c r="F157" s="91">
        <v>0.84762254040595508</v>
      </c>
      <c r="G157" s="100">
        <v>1010.5591034831461</v>
      </c>
      <c r="S157" s="235"/>
      <c r="T157" s="103"/>
      <c r="U157" s="103"/>
    </row>
    <row r="158" spans="1:21" x14ac:dyDescent="0.2">
      <c r="A158" s="89">
        <v>40728</v>
      </c>
      <c r="B158" s="90" t="s">
        <v>112</v>
      </c>
      <c r="C158" s="96">
        <v>2073.5405299213485</v>
      </c>
      <c r="D158" s="102">
        <v>1303.9878797955676</v>
      </c>
      <c r="E158" s="98">
        <v>2449.4804999999992</v>
      </c>
      <c r="F158" s="91">
        <v>0.8465225707742311</v>
      </c>
      <c r="G158" s="100">
        <v>1036.7702649606742</v>
      </c>
      <c r="S158" s="235"/>
      <c r="T158" s="103"/>
      <c r="U158" s="103"/>
    </row>
    <row r="159" spans="1:21" x14ac:dyDescent="0.2">
      <c r="A159" s="89">
        <v>40728</v>
      </c>
      <c r="B159" s="90" t="s">
        <v>113</v>
      </c>
      <c r="C159" s="96">
        <v>1905.3085146067415</v>
      </c>
      <c r="D159" s="102">
        <v>1184.9731498718986</v>
      </c>
      <c r="E159" s="98">
        <v>2243.7383764044944</v>
      </c>
      <c r="F159" s="91">
        <v>0.84916696823625493</v>
      </c>
      <c r="G159" s="100">
        <v>952.65425730337074</v>
      </c>
      <c r="S159" s="235"/>
      <c r="T159" s="103"/>
      <c r="U159" s="103"/>
    </row>
    <row r="160" spans="1:21" x14ac:dyDescent="0.2">
      <c r="A160" s="89">
        <v>40728</v>
      </c>
      <c r="B160" s="90" t="s">
        <v>114</v>
      </c>
      <c r="C160" s="96">
        <v>1808.3817182022469</v>
      </c>
      <c r="D160" s="102">
        <v>1135.102553179667</v>
      </c>
      <c r="E160" s="98">
        <v>2135.1117640449434</v>
      </c>
      <c r="F160" s="91">
        <v>0.84697286046342124</v>
      </c>
      <c r="G160" s="100">
        <v>904.19085910112346</v>
      </c>
      <c r="S160" s="235"/>
      <c r="T160" s="103"/>
      <c r="U160" s="103"/>
    </row>
    <row r="161" spans="1:21" x14ac:dyDescent="0.2">
      <c r="A161" s="89">
        <v>40728</v>
      </c>
      <c r="B161" s="90" t="s">
        <v>115</v>
      </c>
      <c r="C161" s="96">
        <v>1797.8056756179774</v>
      </c>
      <c r="D161" s="102">
        <v>1131.4111871974626</v>
      </c>
      <c r="E161" s="98">
        <v>2124.1931460674155</v>
      </c>
      <c r="F161" s="91">
        <v>0.84634755504522308</v>
      </c>
      <c r="G161" s="100">
        <v>898.90283780898869</v>
      </c>
      <c r="S161" s="235"/>
      <c r="T161" s="103"/>
      <c r="U161" s="103"/>
    </row>
    <row r="162" spans="1:21" x14ac:dyDescent="0.2">
      <c r="A162" s="89">
        <v>40728</v>
      </c>
      <c r="B162" s="90" t="s">
        <v>116</v>
      </c>
      <c r="C162" s="96">
        <v>1666.5817051011234</v>
      </c>
      <c r="D162" s="102">
        <v>1056.2959110420575</v>
      </c>
      <c r="E162" s="98">
        <v>1973.1334550561799</v>
      </c>
      <c r="F162" s="91">
        <v>0.84463709275745458</v>
      </c>
      <c r="G162" s="100">
        <v>833.29085255056168</v>
      </c>
      <c r="S162" s="235"/>
      <c r="T162" s="103"/>
      <c r="U162" s="103"/>
    </row>
    <row r="163" spans="1:21" x14ac:dyDescent="0.2">
      <c r="A163" s="89">
        <v>40728</v>
      </c>
      <c r="B163" s="90" t="s">
        <v>117</v>
      </c>
      <c r="C163" s="96">
        <v>1683.928846213483</v>
      </c>
      <c r="D163" s="102">
        <v>1065.3069521351902</v>
      </c>
      <c r="E163" s="98">
        <v>1992.6101629213479</v>
      </c>
      <c r="F163" s="91">
        <v>0.84508695054766259</v>
      </c>
      <c r="G163" s="100">
        <v>841.96442310674149</v>
      </c>
      <c r="S163" s="235"/>
      <c r="T163" s="103"/>
      <c r="U163" s="103"/>
    </row>
    <row r="164" spans="1:21" x14ac:dyDescent="0.2">
      <c r="A164" s="89">
        <v>40728</v>
      </c>
      <c r="B164" s="90" t="s">
        <v>118</v>
      </c>
      <c r="C164" s="96">
        <v>1788.5992508089892</v>
      </c>
      <c r="D164" s="102">
        <v>1122.9827249845105</v>
      </c>
      <c r="E164" s="98">
        <v>2111.9132275280899</v>
      </c>
      <c r="F164" s="91">
        <v>0.84690944092550291</v>
      </c>
      <c r="G164" s="100">
        <v>894.29962540449458</v>
      </c>
      <c r="S164" s="235"/>
      <c r="T164" s="103"/>
      <c r="U164" s="103"/>
    </row>
    <row r="165" spans="1:21" x14ac:dyDescent="0.2">
      <c r="A165" s="89">
        <v>40728</v>
      </c>
      <c r="B165" s="90" t="s">
        <v>119</v>
      </c>
      <c r="C165" s="96">
        <v>1809.4190618426969</v>
      </c>
      <c r="D165" s="102">
        <v>1144.253257540382</v>
      </c>
      <c r="E165" s="98">
        <v>2140.8673146067417</v>
      </c>
      <c r="F165" s="91">
        <v>0.84518038530336059</v>
      </c>
      <c r="G165" s="100">
        <v>904.70953092134846</v>
      </c>
      <c r="S165" s="235"/>
      <c r="T165" s="103"/>
      <c r="U165" s="103"/>
    </row>
    <row r="166" spans="1:21" x14ac:dyDescent="0.2">
      <c r="A166" s="89">
        <v>40728</v>
      </c>
      <c r="B166" s="90" t="s">
        <v>120</v>
      </c>
      <c r="C166" s="96">
        <v>1837.4476007528092</v>
      </c>
      <c r="D166" s="102">
        <v>1147.1960922684721</v>
      </c>
      <c r="E166" s="98">
        <v>2166.1654044943816</v>
      </c>
      <c r="F166" s="91">
        <v>0.84824898271408755</v>
      </c>
      <c r="G166" s="100">
        <v>918.7238003764046</v>
      </c>
      <c r="S166" s="235"/>
      <c r="T166" s="103"/>
      <c r="U166" s="103"/>
    </row>
    <row r="167" spans="1:21" x14ac:dyDescent="0.2">
      <c r="A167" s="89">
        <v>40728</v>
      </c>
      <c r="B167" s="90" t="s">
        <v>121</v>
      </c>
      <c r="C167" s="96">
        <v>1769.9837950112365</v>
      </c>
      <c r="D167" s="102">
        <v>1112.3288338992922</v>
      </c>
      <c r="E167" s="98">
        <v>2090.4827359550563</v>
      </c>
      <c r="F167" s="91">
        <v>0.84668663585140924</v>
      </c>
      <c r="G167" s="100">
        <v>884.99189750561823</v>
      </c>
      <c r="S167" s="235"/>
      <c r="T167" s="103"/>
      <c r="U167" s="103"/>
    </row>
    <row r="168" spans="1:21" x14ac:dyDescent="0.2">
      <c r="A168" s="89">
        <v>40728</v>
      </c>
      <c r="B168" s="90" t="s">
        <v>122</v>
      </c>
      <c r="C168" s="96">
        <v>1595.5277178539327</v>
      </c>
      <c r="D168" s="102">
        <v>999.73481963136874</v>
      </c>
      <c r="E168" s="98">
        <v>1882.8644157303372</v>
      </c>
      <c r="F168" s="91">
        <v>0.84739384552819719</v>
      </c>
      <c r="G168" s="100">
        <v>797.76385892696635</v>
      </c>
      <c r="S168" s="235"/>
      <c r="T168" s="103"/>
      <c r="U168" s="103"/>
    </row>
    <row r="169" spans="1:21" x14ac:dyDescent="0.2">
      <c r="A169" s="89">
        <v>40728</v>
      </c>
      <c r="B169" s="90" t="s">
        <v>123</v>
      </c>
      <c r="C169" s="96">
        <v>1525.4421881460673</v>
      </c>
      <c r="D169" s="102">
        <v>948.71066861633051</v>
      </c>
      <c r="E169" s="98">
        <v>1796.3924410112359</v>
      </c>
      <c r="F169" s="91">
        <v>0.84916978791524889</v>
      </c>
      <c r="G169" s="100">
        <v>762.72109407303367</v>
      </c>
      <c r="S169" s="235"/>
      <c r="T169" s="103"/>
      <c r="U169" s="103"/>
    </row>
    <row r="170" spans="1:21" x14ac:dyDescent="0.2">
      <c r="A170" s="89">
        <v>40728</v>
      </c>
      <c r="B170" s="90" t="s">
        <v>124</v>
      </c>
      <c r="C170" s="96">
        <v>1477.8135274044944</v>
      </c>
      <c r="D170" s="102">
        <v>916.70095218212555</v>
      </c>
      <c r="E170" s="98">
        <v>1739.0438342696627</v>
      </c>
      <c r="F170" s="91">
        <v>0.84978509355695686</v>
      </c>
      <c r="G170" s="100">
        <v>738.90676370224719</v>
      </c>
      <c r="S170" s="235"/>
      <c r="T170" s="103"/>
      <c r="U170" s="103"/>
    </row>
    <row r="171" spans="1:21" x14ac:dyDescent="0.2">
      <c r="A171" s="89">
        <v>40728</v>
      </c>
      <c r="B171" s="90" t="s">
        <v>125</v>
      </c>
      <c r="C171" s="96">
        <v>1469.3040678539326</v>
      </c>
      <c r="D171" s="102">
        <v>928.8277930056413</v>
      </c>
      <c r="E171" s="98">
        <v>1738.2679634831461</v>
      </c>
      <c r="F171" s="91">
        <v>0.84526902567411821</v>
      </c>
      <c r="G171" s="100">
        <v>734.65203392696628</v>
      </c>
      <c r="S171" s="235"/>
      <c r="T171" s="103"/>
      <c r="U171" s="103"/>
    </row>
    <row r="172" spans="1:21" x14ac:dyDescent="0.2">
      <c r="A172" s="89">
        <v>40728</v>
      </c>
      <c r="B172" s="90" t="s">
        <v>126</v>
      </c>
      <c r="C172" s="96">
        <v>1442.4222799213483</v>
      </c>
      <c r="D172" s="102">
        <v>921.3845225839716</v>
      </c>
      <c r="E172" s="98">
        <v>1711.5874129213482</v>
      </c>
      <c r="F172" s="91">
        <v>0.8427394762499526</v>
      </c>
      <c r="G172" s="100">
        <v>721.21113996067413</v>
      </c>
      <c r="S172" s="235"/>
      <c r="T172" s="103"/>
      <c r="U172" s="103"/>
    </row>
    <row r="173" spans="1:21" x14ac:dyDescent="0.2">
      <c r="A173" s="89">
        <v>40728</v>
      </c>
      <c r="B173" s="90" t="s">
        <v>127</v>
      </c>
      <c r="C173" s="96">
        <v>1380.2383912247192</v>
      </c>
      <c r="D173" s="102">
        <v>860.81554072398694</v>
      </c>
      <c r="E173" s="98">
        <v>1626.6718820224719</v>
      </c>
      <c r="F173" s="91">
        <v>0.84850448727781702</v>
      </c>
      <c r="G173" s="100">
        <v>690.11919561235959</v>
      </c>
      <c r="S173" s="235"/>
      <c r="T173" s="103"/>
      <c r="U173" s="103"/>
    </row>
    <row r="174" spans="1:21" x14ac:dyDescent="0.2">
      <c r="A174" s="89">
        <v>40728</v>
      </c>
      <c r="B174" s="90" t="s">
        <v>128</v>
      </c>
      <c r="C174" s="96">
        <v>1364.7998003258429</v>
      </c>
      <c r="D174" s="102">
        <v>845.69553520184729</v>
      </c>
      <c r="E174" s="98">
        <v>1605.5776011235955</v>
      </c>
      <c r="F174" s="91">
        <v>0.85003664685577662</v>
      </c>
      <c r="G174" s="100">
        <v>682.39990016292143</v>
      </c>
      <c r="S174" s="235"/>
      <c r="T174" s="103"/>
      <c r="U174" s="103"/>
    </row>
    <row r="175" spans="1:21" x14ac:dyDescent="0.2">
      <c r="A175" s="89">
        <v>40728</v>
      </c>
      <c r="B175" s="90" t="s">
        <v>129</v>
      </c>
      <c r="C175" s="96">
        <v>1329.9474852808989</v>
      </c>
      <c r="D175" s="102">
        <v>830.53961461476126</v>
      </c>
      <c r="E175" s="98">
        <v>1567.9784325842697</v>
      </c>
      <c r="F175" s="91">
        <v>0.84819246084204158</v>
      </c>
      <c r="G175" s="100">
        <v>664.97374264044947</v>
      </c>
      <c r="S175" s="235"/>
      <c r="T175" s="103"/>
      <c r="U175" s="103"/>
    </row>
    <row r="176" spans="1:21" x14ac:dyDescent="0.2">
      <c r="A176" s="89">
        <v>40728</v>
      </c>
      <c r="B176" s="90" t="s">
        <v>130</v>
      </c>
      <c r="C176" s="96">
        <v>1387.6051519213486</v>
      </c>
      <c r="D176" s="102">
        <v>868.79193041393569</v>
      </c>
      <c r="E176" s="98">
        <v>1637.1461376404495</v>
      </c>
      <c r="F176" s="91">
        <v>0.84757561956029537</v>
      </c>
      <c r="G176" s="100">
        <v>693.80257596067429</v>
      </c>
      <c r="S176" s="235"/>
      <c r="T176" s="103"/>
      <c r="U176" s="103"/>
    </row>
    <row r="177" spans="1:21" x14ac:dyDescent="0.2">
      <c r="A177" s="89">
        <v>40728</v>
      </c>
      <c r="B177" s="90" t="s">
        <v>131</v>
      </c>
      <c r="C177" s="96">
        <v>1490.3143286966292</v>
      </c>
      <c r="D177" s="102">
        <v>933.21293596345117</v>
      </c>
      <c r="E177" s="98">
        <v>1758.3865280898876</v>
      </c>
      <c r="F177" s="91">
        <v>0.84754648928955245</v>
      </c>
      <c r="G177" s="100">
        <v>745.15716434831461</v>
      </c>
      <c r="S177" s="235"/>
      <c r="T177" s="103"/>
      <c r="U177" s="103"/>
    </row>
    <row r="178" spans="1:21" x14ac:dyDescent="0.2">
      <c r="A178" s="89">
        <v>40728</v>
      </c>
      <c r="B178" s="90" t="s">
        <v>132</v>
      </c>
      <c r="C178" s="96">
        <v>1476.5452127191013</v>
      </c>
      <c r="D178" s="102">
        <v>930.97576725482213</v>
      </c>
      <c r="E178" s="98">
        <v>1745.5376376404495</v>
      </c>
      <c r="F178" s="91">
        <v>0.84589709260869228</v>
      </c>
      <c r="G178" s="100">
        <v>738.27260635955065</v>
      </c>
      <c r="S178" s="235"/>
      <c r="T178" s="103"/>
      <c r="U178" s="103"/>
    </row>
    <row r="179" spans="1:21" x14ac:dyDescent="0.2">
      <c r="A179" s="89">
        <v>40728</v>
      </c>
      <c r="B179" s="90" t="s">
        <v>133</v>
      </c>
      <c r="C179" s="96">
        <v>1360.9624392808989</v>
      </c>
      <c r="D179" s="102">
        <v>844.25953940693773</v>
      </c>
      <c r="E179" s="98">
        <v>1601.5595308988763</v>
      </c>
      <c r="F179" s="91">
        <v>0.84977324478039096</v>
      </c>
      <c r="G179" s="100">
        <v>680.48121964044947</v>
      </c>
      <c r="S179" s="235"/>
      <c r="T179" s="103"/>
      <c r="U179" s="103"/>
    </row>
    <row r="180" spans="1:21" x14ac:dyDescent="0.2">
      <c r="A180" s="89">
        <v>40728</v>
      </c>
      <c r="B180" s="90" t="s">
        <v>134</v>
      </c>
      <c r="C180" s="96">
        <v>1415.2527912134831</v>
      </c>
      <c r="D180" s="102">
        <v>890.60400464922793</v>
      </c>
      <c r="E180" s="98">
        <v>1672.159070224719</v>
      </c>
      <c r="F180" s="91">
        <v>0.84636253596572564</v>
      </c>
      <c r="G180" s="100">
        <v>707.62639560674154</v>
      </c>
      <c r="S180" s="235"/>
      <c r="T180" s="103"/>
      <c r="U180" s="103"/>
    </row>
    <row r="181" spans="1:21" x14ac:dyDescent="0.2">
      <c r="A181" s="89">
        <v>40728</v>
      </c>
      <c r="B181" s="90" t="s">
        <v>135</v>
      </c>
      <c r="C181" s="96">
        <v>1487.4656858089891</v>
      </c>
      <c r="D181" s="102">
        <v>924.82280530363937</v>
      </c>
      <c r="E181" s="98">
        <v>1751.5283005617978</v>
      </c>
      <c r="F181" s="91">
        <v>0.84923873929521354</v>
      </c>
      <c r="G181" s="100">
        <v>743.73284290449453</v>
      </c>
      <c r="S181" s="235"/>
      <c r="T181" s="103"/>
      <c r="U181" s="103"/>
    </row>
    <row r="182" spans="1:21" x14ac:dyDescent="0.2">
      <c r="A182" s="89">
        <v>40728</v>
      </c>
      <c r="B182" s="90" t="s">
        <v>136</v>
      </c>
      <c r="C182" s="96">
        <v>1471.5043709662921</v>
      </c>
      <c r="D182" s="102">
        <v>925.60737862896167</v>
      </c>
      <c r="E182" s="98">
        <v>1738.411382022472</v>
      </c>
      <c r="F182" s="91">
        <v>0.84646498877287624</v>
      </c>
      <c r="G182" s="100">
        <v>735.75218548314604</v>
      </c>
      <c r="S182" s="235"/>
      <c r="T182" s="103"/>
      <c r="U182" s="103"/>
    </row>
    <row r="183" spans="1:21" x14ac:dyDescent="0.2">
      <c r="A183" s="89">
        <v>40728</v>
      </c>
      <c r="B183" s="90" t="s">
        <v>137</v>
      </c>
      <c r="C183" s="96">
        <v>1404.3768914831462</v>
      </c>
      <c r="D183" s="102">
        <v>899.36164105110106</v>
      </c>
      <c r="E183" s="98">
        <v>1667.6707752808989</v>
      </c>
      <c r="F183" s="91">
        <v>0.84211878765255455</v>
      </c>
      <c r="G183" s="100">
        <v>702.1884457415731</v>
      </c>
      <c r="S183" s="235"/>
      <c r="T183" s="103"/>
      <c r="U183" s="103"/>
    </row>
    <row r="184" spans="1:21" x14ac:dyDescent="0.2">
      <c r="A184" s="89">
        <v>40728</v>
      </c>
      <c r="B184" s="90" t="s">
        <v>138</v>
      </c>
      <c r="C184" s="96">
        <v>1396.6089705505619</v>
      </c>
      <c r="D184" s="102">
        <v>875.05260838969525</v>
      </c>
      <c r="E184" s="98">
        <v>1648.1000224719098</v>
      </c>
      <c r="F184" s="91">
        <v>0.84740546781611714</v>
      </c>
      <c r="G184" s="100">
        <v>698.30448527528097</v>
      </c>
      <c r="S184" s="235"/>
      <c r="T184" s="103"/>
      <c r="U184" s="103"/>
    </row>
    <row r="185" spans="1:21" x14ac:dyDescent="0.2">
      <c r="A185" s="89">
        <v>40728</v>
      </c>
      <c r="B185" s="90" t="s">
        <v>139</v>
      </c>
      <c r="C185" s="96">
        <v>1455.4701178988762</v>
      </c>
      <c r="D185" s="102">
        <v>908.83548853834577</v>
      </c>
      <c r="E185" s="98">
        <v>1715.9181825842695</v>
      </c>
      <c r="F185" s="91">
        <v>0.84821650162064033</v>
      </c>
      <c r="G185" s="100">
        <v>727.7350589494381</v>
      </c>
      <c r="S185" s="235"/>
      <c r="T185" s="103"/>
      <c r="U185" s="103"/>
    </row>
    <row r="186" spans="1:21" x14ac:dyDescent="0.2">
      <c r="A186" s="89">
        <v>40728</v>
      </c>
      <c r="B186" s="90" t="s">
        <v>140</v>
      </c>
      <c r="C186" s="96">
        <v>1460.9364326292136</v>
      </c>
      <c r="D186" s="102">
        <v>902.39116974802926</v>
      </c>
      <c r="E186" s="98">
        <v>1717.1619269662922</v>
      </c>
      <c r="F186" s="91">
        <v>0.85078547904346336</v>
      </c>
      <c r="G186" s="100">
        <v>730.46821631460682</v>
      </c>
      <c r="S186" s="235"/>
      <c r="T186" s="103"/>
      <c r="U186" s="103"/>
    </row>
    <row r="187" spans="1:21" x14ac:dyDescent="0.2">
      <c r="A187" s="89">
        <v>40728</v>
      </c>
      <c r="B187" s="90" t="s">
        <v>141</v>
      </c>
      <c r="C187" s="96">
        <v>1463.0637975168538</v>
      </c>
      <c r="D187" s="102">
        <v>908.93095060606925</v>
      </c>
      <c r="E187" s="98">
        <v>1722.4143370786514</v>
      </c>
      <c r="F187" s="91">
        <v>0.84942616072177135</v>
      </c>
      <c r="G187" s="100">
        <v>731.53189875842691</v>
      </c>
      <c r="S187" s="235"/>
      <c r="T187" s="103"/>
      <c r="U187" s="103"/>
    </row>
    <row r="188" spans="1:21" x14ac:dyDescent="0.2">
      <c r="A188" s="89">
        <v>40728</v>
      </c>
      <c r="B188" s="90" t="s">
        <v>142</v>
      </c>
      <c r="C188" s="96">
        <v>1408.1170015617977</v>
      </c>
      <c r="D188" s="102">
        <v>873.44983427804061</v>
      </c>
      <c r="E188" s="98">
        <v>1657.0178342696629</v>
      </c>
      <c r="F188" s="91">
        <v>0.8497898890644292</v>
      </c>
      <c r="G188" s="100">
        <v>704.05850078089884</v>
      </c>
      <c r="S188" s="235"/>
      <c r="T188" s="103"/>
      <c r="U188" s="103"/>
    </row>
    <row r="189" spans="1:21" x14ac:dyDescent="0.2">
      <c r="A189" s="89">
        <v>40728</v>
      </c>
      <c r="B189" s="90" t="s">
        <v>143</v>
      </c>
      <c r="C189" s="96">
        <v>1397.2816230674157</v>
      </c>
      <c r="D189" s="102">
        <v>875.7015749382208</v>
      </c>
      <c r="E189" s="98">
        <v>1649.0146095505618</v>
      </c>
      <c r="F189" s="91">
        <v>0.8473433861500137</v>
      </c>
      <c r="G189" s="100">
        <v>698.64081153370785</v>
      </c>
      <c r="S189" s="235"/>
      <c r="T189" s="103"/>
      <c r="U189" s="103"/>
    </row>
    <row r="190" spans="1:21" x14ac:dyDescent="0.2">
      <c r="A190" s="89">
        <v>40728</v>
      </c>
      <c r="B190" s="90" t="s">
        <v>144</v>
      </c>
      <c r="C190" s="96">
        <v>1646.5642145393258</v>
      </c>
      <c r="D190" s="102">
        <v>1032.4505562236259</v>
      </c>
      <c r="E190" s="98">
        <v>1943.4834353932583</v>
      </c>
      <c r="F190" s="91">
        <v>0.84722317903684541</v>
      </c>
      <c r="G190" s="100">
        <v>823.2821072696629</v>
      </c>
      <c r="S190" s="235"/>
      <c r="T190" s="103"/>
      <c r="U190" s="103"/>
    </row>
    <row r="191" spans="1:21" x14ac:dyDescent="0.2">
      <c r="A191" s="89">
        <v>40728</v>
      </c>
      <c r="B191" s="90" t="s">
        <v>145</v>
      </c>
      <c r="C191" s="96">
        <v>1731.8533119775284</v>
      </c>
      <c r="D191" s="102">
        <v>1080.718670822605</v>
      </c>
      <c r="E191" s="98">
        <v>2041.3889241573033</v>
      </c>
      <c r="F191" s="91">
        <v>0.84837009326502888</v>
      </c>
      <c r="G191" s="100">
        <v>865.9266559887642</v>
      </c>
      <c r="S191" s="235"/>
      <c r="T191" s="103"/>
      <c r="U191" s="103"/>
    </row>
    <row r="192" spans="1:21" x14ac:dyDescent="0.2">
      <c r="A192" s="89">
        <v>40728</v>
      </c>
      <c r="B192" s="90" t="s">
        <v>146</v>
      </c>
      <c r="C192" s="96">
        <v>1729.3328911011238</v>
      </c>
      <c r="D192" s="102">
        <v>1081.3541568520261</v>
      </c>
      <c r="E192" s="98">
        <v>2039.587963483146</v>
      </c>
      <c r="F192" s="91">
        <v>0.84788345590538883</v>
      </c>
      <c r="G192" s="100">
        <v>864.66644555056189</v>
      </c>
      <c r="S192" s="235"/>
      <c r="T192" s="103"/>
      <c r="U192" s="103"/>
    </row>
    <row r="193" spans="1:21" x14ac:dyDescent="0.2">
      <c r="A193" s="89">
        <v>40728</v>
      </c>
      <c r="B193" s="90" t="s">
        <v>147</v>
      </c>
      <c r="C193" s="96">
        <v>1709.8786457191013</v>
      </c>
      <c r="D193" s="102">
        <v>1074.744144337579</v>
      </c>
      <c r="E193" s="98">
        <v>2019.5940084269666</v>
      </c>
      <c r="F193" s="91">
        <v>0.84664474076693352</v>
      </c>
      <c r="G193" s="100">
        <v>854.93932285955066</v>
      </c>
      <c r="S193" s="235"/>
      <c r="T193" s="103"/>
      <c r="U193" s="103"/>
    </row>
    <row r="194" spans="1:21" x14ac:dyDescent="0.2">
      <c r="A194" s="89">
        <v>40729</v>
      </c>
      <c r="B194" s="90" t="s">
        <v>100</v>
      </c>
      <c r="C194" s="96">
        <v>1717.184624561798</v>
      </c>
      <c r="D194" s="102">
        <v>1079.4763575042962</v>
      </c>
      <c r="E194" s="98">
        <v>2028.2978679775281</v>
      </c>
      <c r="F194" s="91">
        <v>0.84661363188930938</v>
      </c>
      <c r="G194" s="100">
        <v>858.59231228089902</v>
      </c>
      <c r="S194" s="235"/>
      <c r="T194" s="103"/>
      <c r="U194" s="103"/>
    </row>
    <row r="195" spans="1:21" x14ac:dyDescent="0.2">
      <c r="A195" s="89">
        <v>40729</v>
      </c>
      <c r="B195" s="90" t="s">
        <v>101</v>
      </c>
      <c r="C195" s="96">
        <v>1716.4471380674156</v>
      </c>
      <c r="D195" s="102">
        <v>1076.4726692513705</v>
      </c>
      <c r="E195" s="98">
        <v>2026.0760561797754</v>
      </c>
      <c r="F195" s="91">
        <v>0.84717803797742219</v>
      </c>
      <c r="G195" s="100">
        <v>858.2235690337078</v>
      </c>
      <c r="S195" s="235"/>
      <c r="T195" s="103"/>
      <c r="U195" s="103"/>
    </row>
    <row r="196" spans="1:21" x14ac:dyDescent="0.2">
      <c r="A196" s="89">
        <v>40729</v>
      </c>
      <c r="B196" s="90" t="s">
        <v>102</v>
      </c>
      <c r="C196" s="96">
        <v>1778.8093202022469</v>
      </c>
      <c r="D196" s="102">
        <v>1106.7647424018846</v>
      </c>
      <c r="E196" s="98">
        <v>2095.0157022471908</v>
      </c>
      <c r="F196" s="91">
        <v>0.84906729734494624</v>
      </c>
      <c r="G196" s="100">
        <v>889.40466010112345</v>
      </c>
      <c r="S196" s="235"/>
      <c r="T196" s="103"/>
      <c r="U196" s="103"/>
    </row>
    <row r="197" spans="1:21" x14ac:dyDescent="0.2">
      <c r="A197" s="89">
        <v>40729</v>
      </c>
      <c r="B197" s="90" t="s">
        <v>103</v>
      </c>
      <c r="C197" s="96">
        <v>1797.3558898988763</v>
      </c>
      <c r="D197" s="102">
        <v>1115.4192748859962</v>
      </c>
      <c r="E197" s="98">
        <v>2115.336463483146</v>
      </c>
      <c r="F197" s="91">
        <v>0.84967848894323039</v>
      </c>
      <c r="G197" s="100">
        <v>898.67794494943814</v>
      </c>
      <c r="S197" s="235"/>
      <c r="T197" s="103"/>
      <c r="U197" s="103"/>
    </row>
    <row r="198" spans="1:21" x14ac:dyDescent="0.2">
      <c r="A198" s="89">
        <v>40729</v>
      </c>
      <c r="B198" s="90" t="s">
        <v>104</v>
      </c>
      <c r="C198" s="96">
        <v>1783.2301870449442</v>
      </c>
      <c r="D198" s="102">
        <v>1108.7560629781972</v>
      </c>
      <c r="E198" s="98">
        <v>2099.8213988764041</v>
      </c>
      <c r="F198" s="91">
        <v>0.84922945732391086</v>
      </c>
      <c r="G198" s="100">
        <v>891.61509352247208</v>
      </c>
      <c r="S198" s="235"/>
      <c r="T198" s="103"/>
      <c r="U198" s="103"/>
    </row>
    <row r="199" spans="1:21" x14ac:dyDescent="0.2">
      <c r="A199" s="89">
        <v>40729</v>
      </c>
      <c r="B199" s="90" t="s">
        <v>105</v>
      </c>
      <c r="C199" s="96">
        <v>1743.7381904831461</v>
      </c>
      <c r="D199" s="102">
        <v>1078.5856202957013</v>
      </c>
      <c r="E199" s="98">
        <v>2050.3584606741574</v>
      </c>
      <c r="F199" s="91">
        <v>0.85045528571126305</v>
      </c>
      <c r="G199" s="100">
        <v>871.86909524157306</v>
      </c>
      <c r="S199" s="235"/>
      <c r="T199" s="103"/>
      <c r="U199" s="103"/>
    </row>
    <row r="200" spans="1:21" x14ac:dyDescent="0.2">
      <c r="A200" s="89">
        <v>40729</v>
      </c>
      <c r="B200" s="90" t="s">
        <v>106</v>
      </c>
      <c r="C200" s="96">
        <v>1709.4085993820227</v>
      </c>
      <c r="D200" s="102">
        <v>1052.6321490230666</v>
      </c>
      <c r="E200" s="98">
        <v>2007.5139353932584</v>
      </c>
      <c r="F200" s="91">
        <v>0.8515052220781526</v>
      </c>
      <c r="G200" s="100">
        <v>854.70429969101133</v>
      </c>
      <c r="S200" s="235"/>
      <c r="T200" s="103"/>
      <c r="U200" s="103"/>
    </row>
    <row r="201" spans="1:21" x14ac:dyDescent="0.2">
      <c r="A201" s="89">
        <v>40729</v>
      </c>
      <c r="B201" s="90" t="s">
        <v>107</v>
      </c>
      <c r="C201" s="96">
        <v>1748.8884395730338</v>
      </c>
      <c r="D201" s="102">
        <v>1089.7692664475726</v>
      </c>
      <c r="E201" s="98">
        <v>2060.6328707865168</v>
      </c>
      <c r="F201" s="91">
        <v>0.84871422967522869</v>
      </c>
      <c r="G201" s="100">
        <v>874.4442197865169</v>
      </c>
      <c r="S201" s="235"/>
      <c r="T201" s="103"/>
      <c r="U201" s="103"/>
    </row>
    <row r="202" spans="1:21" x14ac:dyDescent="0.2">
      <c r="A202" s="89">
        <v>40729</v>
      </c>
      <c r="B202" s="90" t="s">
        <v>108</v>
      </c>
      <c r="C202" s="96">
        <v>1743.863806314607</v>
      </c>
      <c r="D202" s="102">
        <v>1083.8752925064493</v>
      </c>
      <c r="E202" s="98">
        <v>2053.252693820225</v>
      </c>
      <c r="F202" s="91">
        <v>0.84931767607718189</v>
      </c>
      <c r="G202" s="100">
        <v>871.93190315730351</v>
      </c>
      <c r="S202" s="235"/>
      <c r="T202" s="103"/>
      <c r="U202" s="103"/>
    </row>
    <row r="203" spans="1:21" x14ac:dyDescent="0.2">
      <c r="A203" s="89">
        <v>40729</v>
      </c>
      <c r="B203" s="90" t="s">
        <v>109</v>
      </c>
      <c r="C203" s="96">
        <v>1742.222696258427</v>
      </c>
      <c r="D203" s="102">
        <v>1081.2146855167664</v>
      </c>
      <c r="E203" s="98">
        <v>2050.4548567415727</v>
      </c>
      <c r="F203" s="91">
        <v>0.8496762025900122</v>
      </c>
      <c r="G203" s="100">
        <v>871.11134812921352</v>
      </c>
      <c r="S203" s="235"/>
      <c r="T203" s="103"/>
      <c r="U203" s="103"/>
    </row>
    <row r="204" spans="1:21" x14ac:dyDescent="0.2">
      <c r="A204" s="89">
        <v>40729</v>
      </c>
      <c r="B204" s="90" t="s">
        <v>110</v>
      </c>
      <c r="C204" s="96">
        <v>1749.3260689213482</v>
      </c>
      <c r="D204" s="102">
        <v>1079.9103383564409</v>
      </c>
      <c r="E204" s="98">
        <v>2055.8083651685388</v>
      </c>
      <c r="F204" s="91">
        <v>0.85091883979075811</v>
      </c>
      <c r="G204" s="100">
        <v>874.66303446067411</v>
      </c>
      <c r="S204" s="235"/>
      <c r="T204" s="103"/>
      <c r="U204" s="103"/>
    </row>
    <row r="205" spans="1:21" x14ac:dyDescent="0.2">
      <c r="A205" s="89">
        <v>40729</v>
      </c>
      <c r="B205" s="90" t="s">
        <v>111</v>
      </c>
      <c r="C205" s="96">
        <v>1773.4807776741575</v>
      </c>
      <c r="D205" s="102">
        <v>1107.7347868435213</v>
      </c>
      <c r="E205" s="98">
        <v>2091.007036516854</v>
      </c>
      <c r="F205" s="91">
        <v>0.84814672868264296</v>
      </c>
      <c r="G205" s="100">
        <v>886.74038883707874</v>
      </c>
      <c r="S205" s="235"/>
      <c r="T205" s="103"/>
      <c r="U205" s="103"/>
    </row>
    <row r="206" spans="1:21" x14ac:dyDescent="0.2">
      <c r="A206" s="89">
        <v>40729</v>
      </c>
      <c r="B206" s="90" t="s">
        <v>112</v>
      </c>
      <c r="C206" s="96">
        <v>1758.7796732696631</v>
      </c>
      <c r="D206" s="102">
        <v>1091.5609977722677</v>
      </c>
      <c r="E206" s="98">
        <v>2069.9785870786518</v>
      </c>
      <c r="F206" s="91">
        <v>0.84966080530901444</v>
      </c>
      <c r="G206" s="100">
        <v>879.38983663483157</v>
      </c>
      <c r="S206" s="235"/>
      <c r="T206" s="103"/>
      <c r="U206" s="103"/>
    </row>
    <row r="207" spans="1:21" x14ac:dyDescent="0.2">
      <c r="A207" s="89">
        <v>40729</v>
      </c>
      <c r="B207" s="90" t="s">
        <v>113</v>
      </c>
      <c r="C207" s="96">
        <v>1523.1081649550563</v>
      </c>
      <c r="D207" s="102">
        <v>941.92850670415396</v>
      </c>
      <c r="E207" s="98">
        <v>1790.8343848314607</v>
      </c>
      <c r="F207" s="91">
        <v>0.85050196593047844</v>
      </c>
      <c r="G207" s="100">
        <v>761.55408247752814</v>
      </c>
      <c r="S207" s="235"/>
      <c r="T207" s="103"/>
      <c r="U207" s="103"/>
    </row>
    <row r="208" spans="1:21" x14ac:dyDescent="0.2">
      <c r="A208" s="89">
        <v>40729</v>
      </c>
      <c r="B208" s="90" t="s">
        <v>114</v>
      </c>
      <c r="C208" s="96">
        <v>1472.4728285056183</v>
      </c>
      <c r="D208" s="102">
        <v>897.87381965120119</v>
      </c>
      <c r="E208" s="98">
        <v>1724.6314466292135</v>
      </c>
      <c r="F208" s="91">
        <v>0.85378985254128437</v>
      </c>
      <c r="G208" s="100">
        <v>736.23641425280914</v>
      </c>
      <c r="S208" s="235"/>
      <c r="T208" s="103"/>
      <c r="U208" s="103"/>
    </row>
    <row r="209" spans="1:21" x14ac:dyDescent="0.2">
      <c r="A209" s="89">
        <v>40729</v>
      </c>
      <c r="B209" s="90" t="s">
        <v>115</v>
      </c>
      <c r="C209" s="96">
        <v>1457.2408959101126</v>
      </c>
      <c r="D209" s="102">
        <v>907.13291350902205</v>
      </c>
      <c r="E209" s="98">
        <v>1716.5200702247191</v>
      </c>
      <c r="F209" s="91">
        <v>0.84895068877309265</v>
      </c>
      <c r="G209" s="100">
        <v>728.62044795505631</v>
      </c>
      <c r="S209" s="235"/>
      <c r="T209" s="103"/>
      <c r="U209" s="103"/>
    </row>
    <row r="210" spans="1:21" x14ac:dyDescent="0.2">
      <c r="A210" s="89">
        <v>40729</v>
      </c>
      <c r="B210" s="90" t="s">
        <v>116</v>
      </c>
      <c r="C210" s="96">
        <v>1461.2038727865165</v>
      </c>
      <c r="D210" s="102">
        <v>894.01442851432898</v>
      </c>
      <c r="E210" s="98">
        <v>1713.0027893258425</v>
      </c>
      <c r="F210" s="91">
        <v>0.85300729332821335</v>
      </c>
      <c r="G210" s="100">
        <v>730.60193639325826</v>
      </c>
      <c r="S210" s="235"/>
      <c r="T210" s="103"/>
      <c r="U210" s="103"/>
    </row>
    <row r="211" spans="1:21" x14ac:dyDescent="0.2">
      <c r="A211" s="89">
        <v>40729</v>
      </c>
      <c r="B211" s="90" t="s">
        <v>117</v>
      </c>
      <c r="C211" s="96">
        <v>1483.1704347977529</v>
      </c>
      <c r="D211" s="102">
        <v>922.19773197528775</v>
      </c>
      <c r="E211" s="98">
        <v>1746.4945449438198</v>
      </c>
      <c r="F211" s="91">
        <v>0.8492270640590307</v>
      </c>
      <c r="G211" s="100">
        <v>741.58521739887647</v>
      </c>
      <c r="S211" s="235"/>
      <c r="T211" s="103"/>
      <c r="U211" s="103"/>
    </row>
    <row r="212" spans="1:21" x14ac:dyDescent="0.2">
      <c r="A212" s="89">
        <v>40729</v>
      </c>
      <c r="B212" s="90" t="s">
        <v>118</v>
      </c>
      <c r="C212" s="96">
        <v>1563.0215823707867</v>
      </c>
      <c r="D212" s="102">
        <v>974.58806062955102</v>
      </c>
      <c r="E212" s="98">
        <v>1841.9713230337077</v>
      </c>
      <c r="F212" s="91">
        <v>0.84855912946381074</v>
      </c>
      <c r="G212" s="100">
        <v>781.51079118539337</v>
      </c>
      <c r="S212" s="235"/>
      <c r="T212" s="103"/>
      <c r="U212" s="103"/>
    </row>
    <row r="213" spans="1:21" x14ac:dyDescent="0.2">
      <c r="A213" s="89">
        <v>40729</v>
      </c>
      <c r="B213" s="90" t="s">
        <v>119</v>
      </c>
      <c r="C213" s="96">
        <v>1495.1323036516856</v>
      </c>
      <c r="D213" s="102">
        <v>936.14646575433824</v>
      </c>
      <c r="E213" s="98">
        <v>1764.0268735955058</v>
      </c>
      <c r="F213" s="91">
        <v>0.84756775876336332</v>
      </c>
      <c r="G213" s="100">
        <v>747.56615182584278</v>
      </c>
      <c r="S213" s="235"/>
      <c r="T213" s="103"/>
      <c r="U213" s="103"/>
    </row>
    <row r="214" spans="1:21" x14ac:dyDescent="0.2">
      <c r="A214" s="89">
        <v>40729</v>
      </c>
      <c r="B214" s="90" t="s">
        <v>120</v>
      </c>
      <c r="C214" s="96">
        <v>1394.1452794044947</v>
      </c>
      <c r="D214" s="102">
        <v>881.19672572463173</v>
      </c>
      <c r="E214" s="98">
        <v>1649.2873398876402</v>
      </c>
      <c r="F214" s="91">
        <v>0.84530163161227723</v>
      </c>
      <c r="G214" s="100">
        <v>697.07263970224733</v>
      </c>
      <c r="S214" s="235"/>
      <c r="T214" s="103"/>
      <c r="U214" s="103"/>
    </row>
    <row r="215" spans="1:21" x14ac:dyDescent="0.2">
      <c r="A215" s="89">
        <v>40729</v>
      </c>
      <c r="B215" s="90" t="s">
        <v>121</v>
      </c>
      <c r="C215" s="96">
        <v>1313.2324754494382</v>
      </c>
      <c r="D215" s="102">
        <v>812.46229429153152</v>
      </c>
      <c r="E215" s="98">
        <v>1544.2391376404494</v>
      </c>
      <c r="F215" s="91">
        <v>0.85040745532198958</v>
      </c>
      <c r="G215" s="100">
        <v>656.6162377247191</v>
      </c>
      <c r="S215" s="235"/>
      <c r="T215" s="103"/>
      <c r="U215" s="103"/>
    </row>
    <row r="216" spans="1:21" x14ac:dyDescent="0.2">
      <c r="A216" s="89">
        <v>40729</v>
      </c>
      <c r="B216" s="90" t="s">
        <v>122</v>
      </c>
      <c r="C216" s="96">
        <v>1303.0130197415731</v>
      </c>
      <c r="D216" s="102">
        <v>807.31546858571585</v>
      </c>
      <c r="E216" s="98">
        <v>1532.8408904494383</v>
      </c>
      <c r="F216" s="91">
        <v>0.8500641050614991</v>
      </c>
      <c r="G216" s="100">
        <v>651.50650987078654</v>
      </c>
      <c r="S216" s="235"/>
      <c r="T216" s="103"/>
      <c r="U216" s="103"/>
    </row>
    <row r="217" spans="1:21" x14ac:dyDescent="0.2">
      <c r="A217" s="89">
        <v>40729</v>
      </c>
      <c r="B217" s="90" t="s">
        <v>123</v>
      </c>
      <c r="C217" s="96">
        <v>1389.9351229887641</v>
      </c>
      <c r="D217" s="102">
        <v>871.25948792709153</v>
      </c>
      <c r="E217" s="98">
        <v>1640.4306573033707</v>
      </c>
      <c r="F217" s="91">
        <v>0.84729891922016087</v>
      </c>
      <c r="G217" s="100">
        <v>694.96756149438204</v>
      </c>
      <c r="S217" s="235"/>
      <c r="T217" s="103"/>
      <c r="U217" s="103"/>
    </row>
    <row r="218" spans="1:21" x14ac:dyDescent="0.2">
      <c r="A218" s="89">
        <v>40729</v>
      </c>
      <c r="B218" s="90" t="s">
        <v>124</v>
      </c>
      <c r="C218" s="96">
        <v>1380.1330360112363</v>
      </c>
      <c r="D218" s="102">
        <v>869.17862235657822</v>
      </c>
      <c r="E218" s="98">
        <v>1631.0238117977528</v>
      </c>
      <c r="F218" s="91">
        <v>0.84617589640829405</v>
      </c>
      <c r="G218" s="100">
        <v>690.06651800561815</v>
      </c>
      <c r="S218" s="235"/>
      <c r="T218" s="103"/>
      <c r="U218" s="103"/>
    </row>
    <row r="219" spans="1:21" x14ac:dyDescent="0.2">
      <c r="A219" s="89">
        <v>40729</v>
      </c>
      <c r="B219" s="90" t="s">
        <v>125</v>
      </c>
      <c r="C219" s="96">
        <v>1360.143910314607</v>
      </c>
      <c r="D219" s="102">
        <v>858.086767829255</v>
      </c>
      <c r="E219" s="98">
        <v>1608.1991039325844</v>
      </c>
      <c r="F219" s="91">
        <v>0.84575591852314824</v>
      </c>
      <c r="G219" s="100">
        <v>680.07195515730348</v>
      </c>
      <c r="S219" s="235"/>
      <c r="T219" s="103"/>
      <c r="U219" s="103"/>
    </row>
    <row r="220" spans="1:21" x14ac:dyDescent="0.2">
      <c r="A220" s="89">
        <v>40729</v>
      </c>
      <c r="B220" s="90" t="s">
        <v>126</v>
      </c>
      <c r="C220" s="96">
        <v>1356.4159566067415</v>
      </c>
      <c r="D220" s="102">
        <v>851.0450982791026</v>
      </c>
      <c r="E220" s="98">
        <v>1601.2938539325844</v>
      </c>
      <c r="F220" s="91">
        <v>0.84707497832177869</v>
      </c>
      <c r="G220" s="100">
        <v>678.20797830337074</v>
      </c>
      <c r="S220" s="235"/>
      <c r="T220" s="103"/>
      <c r="U220" s="103"/>
    </row>
    <row r="221" spans="1:21" x14ac:dyDescent="0.2">
      <c r="A221" s="89">
        <v>40729</v>
      </c>
      <c r="B221" s="90" t="s">
        <v>127</v>
      </c>
      <c r="C221" s="96">
        <v>1349.2072287303372</v>
      </c>
      <c r="D221" s="102">
        <v>847.89544011993223</v>
      </c>
      <c r="E221" s="98">
        <v>1593.5139859550559</v>
      </c>
      <c r="F221" s="91">
        <v>0.84668678193100633</v>
      </c>
      <c r="G221" s="100">
        <v>674.6036143651686</v>
      </c>
      <c r="S221" s="235"/>
      <c r="T221" s="103"/>
      <c r="U221" s="103"/>
    </row>
    <row r="222" spans="1:21" x14ac:dyDescent="0.2">
      <c r="A222" s="89">
        <v>40729</v>
      </c>
      <c r="B222" s="90" t="s">
        <v>128</v>
      </c>
      <c r="C222" s="96">
        <v>1350.7956611797754</v>
      </c>
      <c r="D222" s="102">
        <v>849.84797983719784</v>
      </c>
      <c r="E222" s="98">
        <v>1595.898025280899</v>
      </c>
      <c r="F222" s="91">
        <v>0.84641727715780435</v>
      </c>
      <c r="G222" s="100">
        <v>675.39783058988769</v>
      </c>
      <c r="S222" s="235"/>
      <c r="T222" s="103"/>
      <c r="U222" s="103"/>
    </row>
    <row r="223" spans="1:21" x14ac:dyDescent="0.2">
      <c r="A223" s="89">
        <v>40729</v>
      </c>
      <c r="B223" s="90" t="s">
        <v>129</v>
      </c>
      <c r="C223" s="96">
        <v>1338.9918251460672</v>
      </c>
      <c r="D223" s="102">
        <v>831.03489257958677</v>
      </c>
      <c r="E223" s="98">
        <v>1575.9181769662921</v>
      </c>
      <c r="F223" s="91">
        <v>0.84965821494849569</v>
      </c>
      <c r="G223" s="100">
        <v>669.49591257303359</v>
      </c>
      <c r="S223" s="235"/>
      <c r="T223" s="103"/>
      <c r="U223" s="103"/>
    </row>
    <row r="224" spans="1:21" x14ac:dyDescent="0.2">
      <c r="A224" s="89">
        <v>40729</v>
      </c>
      <c r="B224" s="90" t="s">
        <v>130</v>
      </c>
      <c r="C224" s="96">
        <v>1319.2093577528092</v>
      </c>
      <c r="D224" s="102">
        <v>810.93592644985392</v>
      </c>
      <c r="E224" s="98">
        <v>1548.5252359550561</v>
      </c>
      <c r="F224" s="91">
        <v>0.85191337352612406</v>
      </c>
      <c r="G224" s="100">
        <v>659.60467887640459</v>
      </c>
      <c r="S224" s="235"/>
      <c r="T224" s="103"/>
      <c r="U224" s="103"/>
    </row>
    <row r="225" spans="1:21" x14ac:dyDescent="0.2">
      <c r="A225" s="89">
        <v>40729</v>
      </c>
      <c r="B225" s="90" t="s">
        <v>131</v>
      </c>
      <c r="C225" s="96">
        <v>1323.5856512359551</v>
      </c>
      <c r="D225" s="102">
        <v>815.64495401444924</v>
      </c>
      <c r="E225" s="98">
        <v>1554.7204466292133</v>
      </c>
      <c r="F225" s="91">
        <v>0.85133353337290885</v>
      </c>
      <c r="G225" s="100">
        <v>661.79282561797754</v>
      </c>
      <c r="S225" s="235"/>
      <c r="T225" s="103"/>
      <c r="U225" s="103"/>
    </row>
    <row r="226" spans="1:21" x14ac:dyDescent="0.2">
      <c r="A226" s="89">
        <v>40729</v>
      </c>
      <c r="B226" s="90" t="s">
        <v>132</v>
      </c>
      <c r="C226" s="96">
        <v>1324.5743693932586</v>
      </c>
      <c r="D226" s="102">
        <v>819.98581613727413</v>
      </c>
      <c r="E226" s="98">
        <v>1557.842738764045</v>
      </c>
      <c r="F226" s="91">
        <v>0.85026192723672744</v>
      </c>
      <c r="G226" s="100">
        <v>662.28718469662931</v>
      </c>
      <c r="S226" s="235"/>
      <c r="T226" s="103"/>
      <c r="U226" s="103"/>
    </row>
    <row r="227" spans="1:21" x14ac:dyDescent="0.2">
      <c r="A227" s="89">
        <v>40729</v>
      </c>
      <c r="B227" s="90" t="s">
        <v>133</v>
      </c>
      <c r="C227" s="96">
        <v>1376.368613191011</v>
      </c>
      <c r="D227" s="102">
        <v>851.91910744390702</v>
      </c>
      <c r="E227" s="98">
        <v>1618.6898174157302</v>
      </c>
      <c r="F227" s="91">
        <v>0.85029793749392357</v>
      </c>
      <c r="G227" s="100">
        <v>688.18430659550552</v>
      </c>
      <c r="S227" s="235"/>
      <c r="T227" s="103"/>
      <c r="U227" s="103"/>
    </row>
    <row r="228" spans="1:21" x14ac:dyDescent="0.2">
      <c r="A228" s="89">
        <v>40729</v>
      </c>
      <c r="B228" s="90" t="s">
        <v>134</v>
      </c>
      <c r="C228" s="96">
        <v>1502.2275720674158</v>
      </c>
      <c r="D228" s="102">
        <v>928.421664691312</v>
      </c>
      <c r="E228" s="98">
        <v>1765.971252808989</v>
      </c>
      <c r="F228" s="91">
        <v>0.85065233631518222</v>
      </c>
      <c r="G228" s="100">
        <v>751.11378603370792</v>
      </c>
      <c r="S228" s="235"/>
      <c r="T228" s="103"/>
      <c r="U228" s="103"/>
    </row>
    <row r="229" spans="1:21" x14ac:dyDescent="0.2">
      <c r="A229" s="89">
        <v>40729</v>
      </c>
      <c r="B229" s="90" t="s">
        <v>135</v>
      </c>
      <c r="C229" s="96">
        <v>1474.194981033708</v>
      </c>
      <c r="D229" s="102">
        <v>918.08236467584356</v>
      </c>
      <c r="E229" s="98">
        <v>1736.6997640449438</v>
      </c>
      <c r="F229" s="91">
        <v>0.84884849503299498</v>
      </c>
      <c r="G229" s="100">
        <v>737.09749051685401</v>
      </c>
      <c r="S229" s="235"/>
      <c r="T229" s="103"/>
      <c r="U229" s="103"/>
    </row>
    <row r="230" spans="1:21" x14ac:dyDescent="0.2">
      <c r="A230" s="89">
        <v>40729</v>
      </c>
      <c r="B230" s="90" t="s">
        <v>136</v>
      </c>
      <c r="C230" s="96">
        <v>1431.3518782584272</v>
      </c>
      <c r="D230" s="102">
        <v>886.20514076884342</v>
      </c>
      <c r="E230" s="98">
        <v>1683.4867837078652</v>
      </c>
      <c r="F230" s="91">
        <v>0.85023054063179926</v>
      </c>
      <c r="G230" s="100">
        <v>715.67593912921359</v>
      </c>
      <c r="S230" s="235"/>
      <c r="T230" s="103"/>
      <c r="U230" s="103"/>
    </row>
    <row r="231" spans="1:21" x14ac:dyDescent="0.2">
      <c r="A231" s="89">
        <v>40729</v>
      </c>
      <c r="B231" s="90" t="s">
        <v>137</v>
      </c>
      <c r="C231" s="96">
        <v>1415.2933124494382</v>
      </c>
      <c r="D231" s="102">
        <v>881.9853386154042</v>
      </c>
      <c r="E231" s="98">
        <v>1667.6190505617978</v>
      </c>
      <c r="F231" s="91">
        <v>0.84869101967421479</v>
      </c>
      <c r="G231" s="100">
        <v>707.6466562247191</v>
      </c>
      <c r="S231" s="235"/>
      <c r="T231" s="103"/>
      <c r="U231" s="103"/>
    </row>
    <row r="232" spans="1:21" x14ac:dyDescent="0.2">
      <c r="A232" s="89">
        <v>40729</v>
      </c>
      <c r="B232" s="90" t="s">
        <v>138</v>
      </c>
      <c r="C232" s="96">
        <v>1412.9795498764045</v>
      </c>
      <c r="D232" s="102">
        <v>881.84774573755669</v>
      </c>
      <c r="E232" s="98">
        <v>1665.5829775280897</v>
      </c>
      <c r="F232" s="91">
        <v>0.84833933159753061</v>
      </c>
      <c r="G232" s="100">
        <v>706.48977493820223</v>
      </c>
      <c r="S232" s="235"/>
      <c r="T232" s="103"/>
      <c r="U232" s="103"/>
    </row>
    <row r="233" spans="1:21" x14ac:dyDescent="0.2">
      <c r="A233" s="89">
        <v>40729</v>
      </c>
      <c r="B233" s="90" t="s">
        <v>139</v>
      </c>
      <c r="C233" s="96">
        <v>1370.2215416966294</v>
      </c>
      <c r="D233" s="102">
        <v>850.13549208489371</v>
      </c>
      <c r="E233" s="98">
        <v>1612.5251713483149</v>
      </c>
      <c r="F233" s="91">
        <v>0.8497365287953409</v>
      </c>
      <c r="G233" s="100">
        <v>685.1107708483147</v>
      </c>
      <c r="S233" s="235"/>
      <c r="T233" s="103"/>
      <c r="U233" s="103"/>
    </row>
    <row r="234" spans="1:21" x14ac:dyDescent="0.2">
      <c r="A234" s="89">
        <v>40729</v>
      </c>
      <c r="B234" s="90" t="s">
        <v>140</v>
      </c>
      <c r="C234" s="96">
        <v>1342.4685471910113</v>
      </c>
      <c r="D234" s="102">
        <v>828.96538439448102</v>
      </c>
      <c r="E234" s="98">
        <v>1577.7849691011238</v>
      </c>
      <c r="F234" s="91">
        <v>0.85085646870867704</v>
      </c>
      <c r="G234" s="100">
        <v>671.23427359550567</v>
      </c>
      <c r="S234" s="235"/>
      <c r="T234" s="103"/>
      <c r="U234" s="103"/>
    </row>
    <row r="235" spans="1:21" x14ac:dyDescent="0.2">
      <c r="A235" s="89">
        <v>40729</v>
      </c>
      <c r="B235" s="90" t="s">
        <v>141</v>
      </c>
      <c r="C235" s="96">
        <v>1343.4734738426969</v>
      </c>
      <c r="D235" s="102">
        <v>837.40234773992904</v>
      </c>
      <c r="E235" s="98">
        <v>1583.0867528089889</v>
      </c>
      <c r="F235" s="91">
        <v>0.84864172570383256</v>
      </c>
      <c r="G235" s="100">
        <v>671.73673692134844</v>
      </c>
      <c r="S235" s="235"/>
      <c r="T235" s="103"/>
      <c r="U235" s="103"/>
    </row>
    <row r="236" spans="1:21" x14ac:dyDescent="0.2">
      <c r="A236" s="89">
        <v>40729</v>
      </c>
      <c r="B236" s="90" t="s">
        <v>142</v>
      </c>
      <c r="C236" s="96">
        <v>1418.6930441460675</v>
      </c>
      <c r="D236" s="102">
        <v>895.36251318841585</v>
      </c>
      <c r="E236" s="98">
        <v>1677.6066235955054</v>
      </c>
      <c r="F236" s="91">
        <v>0.84566490391261973</v>
      </c>
      <c r="G236" s="100">
        <v>709.34652207303373</v>
      </c>
      <c r="S236" s="235"/>
      <c r="T236" s="103"/>
      <c r="U236" s="103"/>
    </row>
    <row r="237" spans="1:21" x14ac:dyDescent="0.2">
      <c r="A237" s="89">
        <v>40729</v>
      </c>
      <c r="B237" s="90" t="s">
        <v>143</v>
      </c>
      <c r="C237" s="96">
        <v>1451.6611217191009</v>
      </c>
      <c r="D237" s="102">
        <v>899.35220163845145</v>
      </c>
      <c r="E237" s="98">
        <v>1707.6751432584267</v>
      </c>
      <c r="F237" s="91">
        <v>0.85008037239985601</v>
      </c>
      <c r="G237" s="100">
        <v>725.83056085955047</v>
      </c>
      <c r="S237" s="235"/>
      <c r="T237" s="103"/>
      <c r="U237" s="103"/>
    </row>
    <row r="238" spans="1:21" x14ac:dyDescent="0.2">
      <c r="A238" s="89">
        <v>40729</v>
      </c>
      <c r="B238" s="90" t="s">
        <v>144</v>
      </c>
      <c r="C238" s="96">
        <v>1518.4725355617979</v>
      </c>
      <c r="D238" s="102">
        <v>941.51898497256832</v>
      </c>
      <c r="E238" s="98">
        <v>1786.6775983146067</v>
      </c>
      <c r="F238" s="91">
        <v>0.84988614453675937</v>
      </c>
      <c r="G238" s="100">
        <v>759.23626778089897</v>
      </c>
      <c r="S238" s="235"/>
      <c r="T238" s="103"/>
      <c r="U238" s="103"/>
    </row>
    <row r="239" spans="1:21" x14ac:dyDescent="0.2">
      <c r="A239" s="89">
        <v>40729</v>
      </c>
      <c r="B239" s="90" t="s">
        <v>145</v>
      </c>
      <c r="C239" s="96">
        <v>1649.1980948764044</v>
      </c>
      <c r="D239" s="102">
        <v>1027.2156004622295</v>
      </c>
      <c r="E239" s="98">
        <v>1942.9426769662919</v>
      </c>
      <c r="F239" s="91">
        <v>0.84881459161289319</v>
      </c>
      <c r="G239" s="100">
        <v>824.59904743820221</v>
      </c>
      <c r="S239" s="235"/>
      <c r="T239" s="103"/>
      <c r="U239" s="103"/>
    </row>
    <row r="240" spans="1:21" x14ac:dyDescent="0.2">
      <c r="A240" s="89">
        <v>40729</v>
      </c>
      <c r="B240" s="90" t="s">
        <v>146</v>
      </c>
      <c r="C240" s="96">
        <v>1720.2723427415729</v>
      </c>
      <c r="D240" s="102">
        <v>1073.7720450297143</v>
      </c>
      <c r="E240" s="98">
        <v>2027.8864213483146</v>
      </c>
      <c r="F240" s="91">
        <v>0.8483080337397727</v>
      </c>
      <c r="G240" s="100">
        <v>860.13617137078643</v>
      </c>
      <c r="S240" s="235"/>
      <c r="T240" s="103"/>
      <c r="U240" s="103"/>
    </row>
    <row r="241" spans="1:21" x14ac:dyDescent="0.2">
      <c r="A241" s="89">
        <v>40729</v>
      </c>
      <c r="B241" s="90" t="s">
        <v>147</v>
      </c>
      <c r="C241" s="96">
        <v>1743.9691615280901</v>
      </c>
      <c r="D241" s="102">
        <v>1097.5317364591097</v>
      </c>
      <c r="E241" s="98">
        <v>2060.5834971910112</v>
      </c>
      <c r="F241" s="91">
        <v>0.84634724285886498</v>
      </c>
      <c r="G241" s="100">
        <v>871.98458076404506</v>
      </c>
      <c r="S241" s="235"/>
      <c r="T241" s="103"/>
      <c r="U241" s="103"/>
    </row>
    <row r="242" spans="1:21" x14ac:dyDescent="0.2">
      <c r="A242" s="89">
        <v>40730</v>
      </c>
      <c r="B242" s="90" t="s">
        <v>100</v>
      </c>
      <c r="C242" s="96">
        <v>1754.4479531460679</v>
      </c>
      <c r="D242" s="102">
        <v>1085.8707697362763</v>
      </c>
      <c r="E242" s="98">
        <v>2063.2990449438203</v>
      </c>
      <c r="F242" s="91">
        <v>0.85031200758096515</v>
      </c>
      <c r="G242" s="100">
        <v>877.22397657303395</v>
      </c>
      <c r="S242" s="235"/>
      <c r="T242" s="103"/>
      <c r="U242" s="103"/>
    </row>
    <row r="243" spans="1:21" x14ac:dyDescent="0.2">
      <c r="A243" s="89">
        <v>40730</v>
      </c>
      <c r="B243" s="90" t="s">
        <v>101</v>
      </c>
      <c r="C243" s="96">
        <v>1784.2756349325841</v>
      </c>
      <c r="D243" s="102">
        <v>1097.3919887825659</v>
      </c>
      <c r="E243" s="98">
        <v>2094.7335674157302</v>
      </c>
      <c r="F243" s="91">
        <v>0.85179120757292415</v>
      </c>
      <c r="G243" s="100">
        <v>892.13781746629206</v>
      </c>
      <c r="S243" s="235"/>
      <c r="T243" s="103"/>
      <c r="U243" s="103"/>
    </row>
    <row r="244" spans="1:21" x14ac:dyDescent="0.2">
      <c r="A244" s="89">
        <v>40730</v>
      </c>
      <c r="B244" s="90" t="s">
        <v>102</v>
      </c>
      <c r="C244" s="96">
        <v>1839.8383536741574</v>
      </c>
      <c r="D244" s="102">
        <v>1144.64028143716</v>
      </c>
      <c r="E244" s="98">
        <v>2166.8425280898873</v>
      </c>
      <c r="F244" s="91">
        <v>0.84908724553048609</v>
      </c>
      <c r="G244" s="100">
        <v>919.91917683707868</v>
      </c>
      <c r="S244" s="235"/>
      <c r="T244" s="103"/>
      <c r="U244" s="103"/>
    </row>
    <row r="245" spans="1:21" x14ac:dyDescent="0.2">
      <c r="A245" s="89">
        <v>40730</v>
      </c>
      <c r="B245" s="90" t="s">
        <v>103</v>
      </c>
      <c r="C245" s="96">
        <v>1837.7879791348312</v>
      </c>
      <c r="D245" s="102">
        <v>1144.2727202854214</v>
      </c>
      <c r="E245" s="98">
        <v>2164.9075533707864</v>
      </c>
      <c r="F245" s="91">
        <v>0.84889905634694363</v>
      </c>
      <c r="G245" s="100">
        <v>918.89398956741559</v>
      </c>
      <c r="S245" s="235"/>
      <c r="T245" s="103"/>
      <c r="U245" s="103"/>
    </row>
    <row r="246" spans="1:21" x14ac:dyDescent="0.2">
      <c r="A246" s="89">
        <v>40730</v>
      </c>
      <c r="B246" s="90" t="s">
        <v>104</v>
      </c>
      <c r="C246" s="96">
        <v>1801.5376814494382</v>
      </c>
      <c r="D246" s="102">
        <v>1111.5924786475202</v>
      </c>
      <c r="E246" s="98">
        <v>2116.8788005617976</v>
      </c>
      <c r="F246" s="91">
        <v>0.85103487312137516</v>
      </c>
      <c r="G246" s="100">
        <v>900.7688407247191</v>
      </c>
      <c r="S246" s="235"/>
      <c r="T246" s="103"/>
      <c r="U246" s="103"/>
    </row>
    <row r="247" spans="1:21" x14ac:dyDescent="0.2">
      <c r="A247" s="89">
        <v>40730</v>
      </c>
      <c r="B247" s="90" t="s">
        <v>105</v>
      </c>
      <c r="C247" s="96">
        <v>1787.4768125730338</v>
      </c>
      <c r="D247" s="102">
        <v>1103.0075311319483</v>
      </c>
      <c r="E247" s="98">
        <v>2100.40447752809</v>
      </c>
      <c r="F247" s="91">
        <v>0.8510155218658968</v>
      </c>
      <c r="G247" s="100">
        <v>893.73840628651692</v>
      </c>
      <c r="S247" s="235"/>
      <c r="T247" s="103"/>
      <c r="U247" s="103"/>
    </row>
    <row r="248" spans="1:21" x14ac:dyDescent="0.2">
      <c r="A248" s="89">
        <v>40730</v>
      </c>
      <c r="B248" s="90" t="s">
        <v>106</v>
      </c>
      <c r="C248" s="96">
        <v>1738.6000977640454</v>
      </c>
      <c r="D248" s="102">
        <v>1098.6231477981046</v>
      </c>
      <c r="E248" s="98">
        <v>2056.62420505618</v>
      </c>
      <c r="F248" s="91">
        <v>0.84536596111711748</v>
      </c>
      <c r="G248" s="100">
        <v>869.30004888202268</v>
      </c>
      <c r="S248" s="235"/>
      <c r="T248" s="103"/>
      <c r="U248" s="103"/>
    </row>
    <row r="249" spans="1:21" x14ac:dyDescent="0.2">
      <c r="A249" s="89">
        <v>40730</v>
      </c>
      <c r="B249" s="90" t="s">
        <v>107</v>
      </c>
      <c r="C249" s="96">
        <v>1729.6003312584269</v>
      </c>
      <c r="D249" s="102">
        <v>1077.1107037645918</v>
      </c>
      <c r="E249" s="98">
        <v>2037.5683483146067</v>
      </c>
      <c r="F249" s="91">
        <v>0.84885512316142997</v>
      </c>
      <c r="G249" s="100">
        <v>864.80016562921344</v>
      </c>
      <c r="S249" s="235"/>
      <c r="T249" s="103"/>
      <c r="U249" s="103"/>
    </row>
    <row r="250" spans="1:21" x14ac:dyDescent="0.2">
      <c r="A250" s="89">
        <v>40730</v>
      </c>
      <c r="B250" s="90" t="s">
        <v>108</v>
      </c>
      <c r="C250" s="96">
        <v>1730.2486710337082</v>
      </c>
      <c r="D250" s="102">
        <v>1092.6408373967543</v>
      </c>
      <c r="E250" s="98">
        <v>2046.3686039325842</v>
      </c>
      <c r="F250" s="91">
        <v>0.84552150952112137</v>
      </c>
      <c r="G250" s="100">
        <v>865.1243355168541</v>
      </c>
      <c r="S250" s="235"/>
      <c r="T250" s="103"/>
      <c r="U250" s="103"/>
    </row>
    <row r="251" spans="1:21" x14ac:dyDescent="0.2">
      <c r="A251" s="89">
        <v>40730</v>
      </c>
      <c r="B251" s="90" t="s">
        <v>109</v>
      </c>
      <c r="C251" s="96">
        <v>1703.1318599325843</v>
      </c>
      <c r="D251" s="102">
        <v>1056.5581461416828</v>
      </c>
      <c r="E251" s="98">
        <v>2004.2388202247191</v>
      </c>
      <c r="F251" s="91">
        <v>0.84976492958140881</v>
      </c>
      <c r="G251" s="100">
        <v>851.56592996629217</v>
      </c>
      <c r="S251" s="235"/>
      <c r="T251" s="103"/>
      <c r="U251" s="103"/>
    </row>
    <row r="252" spans="1:21" x14ac:dyDescent="0.2">
      <c r="A252" s="89">
        <v>40730</v>
      </c>
      <c r="B252" s="90" t="s">
        <v>110</v>
      </c>
      <c r="C252" s="96">
        <v>1701.8716494943822</v>
      </c>
      <c r="D252" s="102">
        <v>1058.8672711646395</v>
      </c>
      <c r="E252" s="98">
        <v>2004.3869410112359</v>
      </c>
      <c r="F252" s="91">
        <v>0.84907340727123704</v>
      </c>
      <c r="G252" s="100">
        <v>850.93582474719108</v>
      </c>
      <c r="S252" s="235"/>
      <c r="T252" s="103"/>
      <c r="U252" s="103"/>
    </row>
    <row r="253" spans="1:21" x14ac:dyDescent="0.2">
      <c r="A253" s="89">
        <v>40730</v>
      </c>
      <c r="B253" s="90" t="s">
        <v>111</v>
      </c>
      <c r="C253" s="96">
        <v>1715.4097944269661</v>
      </c>
      <c r="D253" s="102">
        <v>1074.0412510454116</v>
      </c>
      <c r="E253" s="98">
        <v>2023.9059691011237</v>
      </c>
      <c r="F253" s="91">
        <v>0.84757385995992207</v>
      </c>
      <c r="G253" s="100">
        <v>857.70489721348304</v>
      </c>
      <c r="S253" s="235"/>
      <c r="T253" s="103"/>
      <c r="U253" s="103"/>
    </row>
    <row r="254" spans="1:21" x14ac:dyDescent="0.2">
      <c r="A254" s="89">
        <v>40730</v>
      </c>
      <c r="B254" s="90" t="s">
        <v>112</v>
      </c>
      <c r="C254" s="96">
        <v>1894.5298658426968</v>
      </c>
      <c r="D254" s="102">
        <v>1197.3451581331681</v>
      </c>
      <c r="E254" s="98">
        <v>2241.1780028089888</v>
      </c>
      <c r="F254" s="91">
        <v>0.84532770867293039</v>
      </c>
      <c r="G254" s="100">
        <v>947.26493292134842</v>
      </c>
      <c r="S254" s="235"/>
      <c r="T254" s="103"/>
      <c r="U254" s="103"/>
    </row>
    <row r="255" spans="1:21" x14ac:dyDescent="0.2">
      <c r="A255" s="89">
        <v>40730</v>
      </c>
      <c r="B255" s="90" t="s">
        <v>113</v>
      </c>
      <c r="C255" s="96">
        <v>1739.2322290449438</v>
      </c>
      <c r="D255" s="102">
        <v>1091.747402860175</v>
      </c>
      <c r="E255" s="98">
        <v>2053.4948595505616</v>
      </c>
      <c r="F255" s="91">
        <v>0.84696205639667443</v>
      </c>
      <c r="G255" s="100">
        <v>869.61611452247189</v>
      </c>
      <c r="S255" s="235"/>
      <c r="T255" s="103"/>
      <c r="U255" s="103"/>
    </row>
    <row r="256" spans="1:21" x14ac:dyDescent="0.2">
      <c r="A256" s="89">
        <v>40730</v>
      </c>
      <c r="B256" s="90" t="s">
        <v>114</v>
      </c>
      <c r="C256" s="96">
        <v>1750.5619666179775</v>
      </c>
      <c r="D256" s="102">
        <v>1105.0222619536889</v>
      </c>
      <c r="E256" s="98">
        <v>2070.1549213483149</v>
      </c>
      <c r="F256" s="91">
        <v>0.84561882232360519</v>
      </c>
      <c r="G256" s="100">
        <v>875.28098330898877</v>
      </c>
      <c r="S256" s="235"/>
      <c r="T256" s="103"/>
      <c r="U256" s="103"/>
    </row>
    <row r="257" spans="1:21" x14ac:dyDescent="0.2">
      <c r="A257" s="89">
        <v>40730</v>
      </c>
      <c r="B257" s="90" t="s">
        <v>115</v>
      </c>
      <c r="C257" s="96">
        <v>1885.3153367865168</v>
      </c>
      <c r="D257" s="102">
        <v>1198.4091998231793</v>
      </c>
      <c r="E257" s="98">
        <v>2233.9647556179775</v>
      </c>
      <c r="F257" s="91">
        <v>0.8439324443437719</v>
      </c>
      <c r="G257" s="100">
        <v>942.6576683932584</v>
      </c>
      <c r="S257" s="235"/>
      <c r="T257" s="103"/>
      <c r="U257" s="103"/>
    </row>
    <row r="258" spans="1:21" x14ac:dyDescent="0.2">
      <c r="A258" s="89">
        <v>40730</v>
      </c>
      <c r="B258" s="90" t="s">
        <v>116</v>
      </c>
      <c r="C258" s="96">
        <v>1960.0567565056181</v>
      </c>
      <c r="D258" s="102">
        <v>1237.1159360316387</v>
      </c>
      <c r="E258" s="98">
        <v>2317.8175786516854</v>
      </c>
      <c r="F258" s="91">
        <v>0.84564754990158331</v>
      </c>
      <c r="G258" s="100">
        <v>980.02837825280903</v>
      </c>
      <c r="S258" s="235"/>
      <c r="T258" s="103"/>
      <c r="U258" s="103"/>
    </row>
    <row r="259" spans="1:21" x14ac:dyDescent="0.2">
      <c r="A259" s="89">
        <v>40730</v>
      </c>
      <c r="B259" s="90" t="s">
        <v>117</v>
      </c>
      <c r="C259" s="96">
        <v>2014.6834346966291</v>
      </c>
      <c r="D259" s="102">
        <v>1274.7492450509933</v>
      </c>
      <c r="E259" s="98">
        <v>2384.1004550561797</v>
      </c>
      <c r="F259" s="91">
        <v>0.84504972532676037</v>
      </c>
      <c r="G259" s="100">
        <v>1007.3417173483145</v>
      </c>
      <c r="S259" s="235"/>
      <c r="T259" s="103"/>
      <c r="U259" s="103"/>
    </row>
    <row r="260" spans="1:21" x14ac:dyDescent="0.2">
      <c r="A260" s="89">
        <v>40730</v>
      </c>
      <c r="B260" s="90" t="s">
        <v>118</v>
      </c>
      <c r="C260" s="96">
        <v>1998.6127125168541</v>
      </c>
      <c r="D260" s="102">
        <v>1281.9035031796757</v>
      </c>
      <c r="E260" s="98">
        <v>2374.3903146067419</v>
      </c>
      <c r="F260" s="91">
        <v>0.84173722417153396</v>
      </c>
      <c r="G260" s="100">
        <v>999.30635625842706</v>
      </c>
      <c r="S260" s="235"/>
      <c r="T260" s="103"/>
      <c r="U260" s="103"/>
    </row>
    <row r="261" spans="1:21" x14ac:dyDescent="0.2">
      <c r="A261" s="89">
        <v>40730</v>
      </c>
      <c r="B261" s="90" t="s">
        <v>119</v>
      </c>
      <c r="C261" s="96">
        <v>2086.969267516854</v>
      </c>
      <c r="D261" s="102">
        <v>1315.798774668571</v>
      </c>
      <c r="E261" s="98">
        <v>2467.1374382022473</v>
      </c>
      <c r="F261" s="91">
        <v>0.84590717776857449</v>
      </c>
      <c r="G261" s="100">
        <v>1043.484633758427</v>
      </c>
      <c r="S261" s="235"/>
      <c r="T261" s="103"/>
      <c r="U261" s="103"/>
    </row>
    <row r="262" spans="1:21" x14ac:dyDescent="0.2">
      <c r="A262" s="89">
        <v>40730</v>
      </c>
      <c r="B262" s="90" t="s">
        <v>120</v>
      </c>
      <c r="C262" s="96">
        <v>1963.7360847303371</v>
      </c>
      <c r="D262" s="102">
        <v>1254.2220786515718</v>
      </c>
      <c r="E262" s="98">
        <v>2330.0927949438201</v>
      </c>
      <c r="F262" s="91">
        <v>0.84277162222532165</v>
      </c>
      <c r="G262" s="100">
        <v>981.86804236516855</v>
      </c>
      <c r="S262" s="235"/>
      <c r="T262" s="103"/>
      <c r="U262" s="103"/>
    </row>
    <row r="263" spans="1:21" x14ac:dyDescent="0.2">
      <c r="A263" s="89">
        <v>40730</v>
      </c>
      <c r="B263" s="90" t="s">
        <v>121</v>
      </c>
      <c r="C263" s="96">
        <v>2040.9128307303374</v>
      </c>
      <c r="D263" s="102">
        <v>1301.4845199355875</v>
      </c>
      <c r="E263" s="98">
        <v>2420.5757865168539</v>
      </c>
      <c r="F263" s="91">
        <v>0.84315179970760523</v>
      </c>
      <c r="G263" s="100">
        <v>1020.4564153651687</v>
      </c>
      <c r="S263" s="235"/>
      <c r="T263" s="103"/>
      <c r="U263" s="103"/>
    </row>
    <row r="264" spans="1:21" x14ac:dyDescent="0.2">
      <c r="A264" s="89">
        <v>40730</v>
      </c>
      <c r="B264" s="90" t="s">
        <v>122</v>
      </c>
      <c r="C264" s="96">
        <v>1977.9468821797752</v>
      </c>
      <c r="D264" s="102">
        <v>1260.0899710906926</v>
      </c>
      <c r="E264" s="98">
        <v>2345.2293286516856</v>
      </c>
      <c r="F264" s="91">
        <v>0.84339167091899381</v>
      </c>
      <c r="G264" s="100">
        <v>988.97344108988761</v>
      </c>
      <c r="S264" s="235"/>
      <c r="T264" s="103"/>
      <c r="U264" s="103"/>
    </row>
    <row r="265" spans="1:21" x14ac:dyDescent="0.2">
      <c r="A265" s="89">
        <v>40730</v>
      </c>
      <c r="B265" s="90" t="s">
        <v>123</v>
      </c>
      <c r="C265" s="96">
        <v>1905.8920204044946</v>
      </c>
      <c r="D265" s="102">
        <v>1202.7608719361206</v>
      </c>
      <c r="E265" s="98">
        <v>2253.6765758426968</v>
      </c>
      <c r="F265" s="91">
        <v>0.84568124851359461</v>
      </c>
      <c r="G265" s="100">
        <v>952.94601020224729</v>
      </c>
      <c r="S265" s="235"/>
      <c r="T265" s="103"/>
      <c r="U265" s="103"/>
    </row>
    <row r="266" spans="1:21" x14ac:dyDescent="0.2">
      <c r="A266" s="89">
        <v>40730</v>
      </c>
      <c r="B266" s="90" t="s">
        <v>124</v>
      </c>
      <c r="C266" s="96">
        <v>1725.7224489775281</v>
      </c>
      <c r="D266" s="102">
        <v>1078.050183665114</v>
      </c>
      <c r="E266" s="98">
        <v>2034.7752134831462</v>
      </c>
      <c r="F266" s="91">
        <v>0.84811454235449479</v>
      </c>
      <c r="G266" s="100">
        <v>862.86122448876404</v>
      </c>
      <c r="S266" s="235"/>
      <c r="T266" s="103"/>
      <c r="U266" s="103"/>
    </row>
    <row r="267" spans="1:21" x14ac:dyDescent="0.2">
      <c r="A267" s="89">
        <v>40730</v>
      </c>
      <c r="B267" s="90" t="s">
        <v>125</v>
      </c>
      <c r="C267" s="96">
        <v>1771.264266067416</v>
      </c>
      <c r="D267" s="102">
        <v>1132.6992936656668</v>
      </c>
      <c r="E267" s="98">
        <v>2102.4711151685397</v>
      </c>
      <c r="F267" s="91">
        <v>0.84246782430845746</v>
      </c>
      <c r="G267" s="100">
        <v>885.63213303370799</v>
      </c>
      <c r="S267" s="235"/>
      <c r="T267" s="103"/>
      <c r="U267" s="103"/>
    </row>
    <row r="268" spans="1:21" x14ac:dyDescent="0.2">
      <c r="A268" s="89">
        <v>40730</v>
      </c>
      <c r="B268" s="90" t="s">
        <v>126</v>
      </c>
      <c r="C268" s="96">
        <v>1729.6813737303371</v>
      </c>
      <c r="D268" s="102">
        <v>1098.2917911929399</v>
      </c>
      <c r="E268" s="98">
        <v>2048.9125196629216</v>
      </c>
      <c r="F268" s="91">
        <v>0.84419483854532595</v>
      </c>
      <c r="G268" s="100">
        <v>864.84068686516855</v>
      </c>
      <c r="S268" s="235"/>
      <c r="T268" s="103"/>
      <c r="U268" s="103"/>
    </row>
    <row r="269" spans="1:21" x14ac:dyDescent="0.2">
      <c r="A269" s="89">
        <v>40730</v>
      </c>
      <c r="B269" s="90" t="s">
        <v>127</v>
      </c>
      <c r="C269" s="96">
        <v>1699.3836456067413</v>
      </c>
      <c r="D269" s="102">
        <v>1068.1668136497769</v>
      </c>
      <c r="E269" s="98">
        <v>2007.2082893258428</v>
      </c>
      <c r="F269" s="91">
        <v>0.84664040829440279</v>
      </c>
      <c r="G269" s="100">
        <v>849.69182280337066</v>
      </c>
      <c r="S269" s="235"/>
      <c r="T269" s="103"/>
      <c r="U269" s="103"/>
    </row>
    <row r="270" spans="1:21" x14ac:dyDescent="0.2">
      <c r="A270" s="89">
        <v>40730</v>
      </c>
      <c r="B270" s="90" t="s">
        <v>128</v>
      </c>
      <c r="C270" s="96">
        <v>1859.1102534943825</v>
      </c>
      <c r="D270" s="102">
        <v>1188.129394694995</v>
      </c>
      <c r="E270" s="98">
        <v>2206.341404494382</v>
      </c>
      <c r="F270" s="91">
        <v>0.84262129591880952</v>
      </c>
      <c r="G270" s="100">
        <v>929.55512674719125</v>
      </c>
      <c r="S270" s="235"/>
      <c r="T270" s="103"/>
      <c r="U270" s="103"/>
    </row>
    <row r="271" spans="1:21" x14ac:dyDescent="0.2">
      <c r="A271" s="89">
        <v>40730</v>
      </c>
      <c r="B271" s="90" t="s">
        <v>129</v>
      </c>
      <c r="C271" s="96">
        <v>1769.2341521460678</v>
      </c>
      <c r="D271" s="102">
        <v>1111.2106117641104</v>
      </c>
      <c r="E271" s="98">
        <v>2089.2530983146066</v>
      </c>
      <c r="F271" s="91">
        <v>0.84682614737932083</v>
      </c>
      <c r="G271" s="100">
        <v>884.6170760730339</v>
      </c>
      <c r="S271" s="235"/>
      <c r="T271" s="103"/>
      <c r="U271" s="103"/>
    </row>
    <row r="272" spans="1:21" x14ac:dyDescent="0.2">
      <c r="A272" s="89">
        <v>40730</v>
      </c>
      <c r="B272" s="90" t="s">
        <v>130</v>
      </c>
      <c r="C272" s="96">
        <v>1658.2545911123595</v>
      </c>
      <c r="D272" s="102">
        <v>1054.8964087993215</v>
      </c>
      <c r="E272" s="98">
        <v>1965.3535870786518</v>
      </c>
      <c r="F272" s="91">
        <v>0.8437436408464436</v>
      </c>
      <c r="G272" s="100">
        <v>829.12729555617977</v>
      </c>
      <c r="S272" s="235"/>
      <c r="T272" s="103"/>
      <c r="U272" s="103"/>
    </row>
    <row r="273" spans="1:21" x14ac:dyDescent="0.2">
      <c r="A273" s="89">
        <v>40730</v>
      </c>
      <c r="B273" s="90" t="s">
        <v>131</v>
      </c>
      <c r="C273" s="96">
        <v>1647.3138574044942</v>
      </c>
      <c r="D273" s="102">
        <v>1044.099517538966</v>
      </c>
      <c r="E273" s="98">
        <v>1950.3299073033711</v>
      </c>
      <c r="F273" s="91">
        <v>0.8446334393149707</v>
      </c>
      <c r="G273" s="100">
        <v>823.65692870224711</v>
      </c>
      <c r="S273" s="235"/>
      <c r="T273" s="103"/>
      <c r="U273" s="103"/>
    </row>
    <row r="274" spans="1:21" x14ac:dyDescent="0.2">
      <c r="A274" s="89">
        <v>40730</v>
      </c>
      <c r="B274" s="90" t="s">
        <v>132</v>
      </c>
      <c r="C274" s="96">
        <v>1737.0886556629212</v>
      </c>
      <c r="D274" s="102">
        <v>1104.7223807695912</v>
      </c>
      <c r="E274" s="98">
        <v>2058.6132556179773</v>
      </c>
      <c r="F274" s="91">
        <v>0.84381495694851272</v>
      </c>
      <c r="G274" s="100">
        <v>868.54432783146058</v>
      </c>
      <c r="S274" s="235"/>
      <c r="T274" s="103"/>
      <c r="U274" s="103"/>
    </row>
    <row r="275" spans="1:21" x14ac:dyDescent="0.2">
      <c r="A275" s="89">
        <v>40730</v>
      </c>
      <c r="B275" s="90" t="s">
        <v>133</v>
      </c>
      <c r="C275" s="96">
        <v>1774.0278143595506</v>
      </c>
      <c r="D275" s="102">
        <v>1138.3667283919574</v>
      </c>
      <c r="E275" s="98">
        <v>2107.8551882022475</v>
      </c>
      <c r="F275" s="91">
        <v>0.84162698855635698</v>
      </c>
      <c r="G275" s="100">
        <v>887.01390717977529</v>
      </c>
      <c r="S275" s="235"/>
      <c r="T275" s="103"/>
      <c r="U275" s="103"/>
    </row>
    <row r="276" spans="1:21" x14ac:dyDescent="0.2">
      <c r="A276" s="89">
        <v>40730</v>
      </c>
      <c r="B276" s="90" t="s">
        <v>134</v>
      </c>
      <c r="C276" s="96">
        <v>1797.7651543820225</v>
      </c>
      <c r="D276" s="102">
        <v>1129.0151028307075</v>
      </c>
      <c r="E276" s="98">
        <v>2122.8835702247193</v>
      </c>
      <c r="F276" s="91">
        <v>0.84685056665247016</v>
      </c>
      <c r="G276" s="100">
        <v>898.88257719101125</v>
      </c>
      <c r="S276" s="235"/>
      <c r="T276" s="103"/>
      <c r="U276" s="103"/>
    </row>
    <row r="277" spans="1:21" x14ac:dyDescent="0.2">
      <c r="A277" s="89">
        <v>40730</v>
      </c>
      <c r="B277" s="90" t="s">
        <v>135</v>
      </c>
      <c r="C277" s="96">
        <v>1675.472064269663</v>
      </c>
      <c r="D277" s="102">
        <v>1043.4093154562443</v>
      </c>
      <c r="E277" s="98">
        <v>1973.8058764044943</v>
      </c>
      <c r="F277" s="91">
        <v>0.84885351913214513</v>
      </c>
      <c r="G277" s="100">
        <v>837.73603213483148</v>
      </c>
      <c r="S277" s="235"/>
      <c r="T277" s="103"/>
      <c r="U277" s="103"/>
    </row>
    <row r="278" spans="1:21" x14ac:dyDescent="0.2">
      <c r="A278" s="89">
        <v>40730</v>
      </c>
      <c r="B278" s="90" t="s">
        <v>136</v>
      </c>
      <c r="C278" s="96">
        <v>1649.1130002808989</v>
      </c>
      <c r="D278" s="102">
        <v>1026.4581852484996</v>
      </c>
      <c r="E278" s="98">
        <v>1942.4701011235954</v>
      </c>
      <c r="F278" s="91">
        <v>0.84897728893072377</v>
      </c>
      <c r="G278" s="100">
        <v>824.55650014044943</v>
      </c>
      <c r="S278" s="235"/>
      <c r="T278" s="103"/>
      <c r="U278" s="103"/>
    </row>
    <row r="279" spans="1:21" x14ac:dyDescent="0.2">
      <c r="A279" s="89">
        <v>40730</v>
      </c>
      <c r="B279" s="90" t="s">
        <v>137</v>
      </c>
      <c r="C279" s="96">
        <v>1681.2179755280897</v>
      </c>
      <c r="D279" s="102">
        <v>1047.0851902438046</v>
      </c>
      <c r="E279" s="98">
        <v>1980.6264859550558</v>
      </c>
      <c r="F279" s="91">
        <v>0.84883141139931206</v>
      </c>
      <c r="G279" s="100">
        <v>840.60898776404485</v>
      </c>
      <c r="S279" s="235"/>
      <c r="T279" s="103"/>
      <c r="U279" s="103"/>
    </row>
    <row r="280" spans="1:21" x14ac:dyDescent="0.2">
      <c r="A280" s="89">
        <v>40730</v>
      </c>
      <c r="B280" s="90" t="s">
        <v>138</v>
      </c>
      <c r="C280" s="96">
        <v>1703.5127595505617</v>
      </c>
      <c r="D280" s="102">
        <v>1076.3214692370084</v>
      </c>
      <c r="E280" s="98">
        <v>2015.049286516854</v>
      </c>
      <c r="F280" s="91">
        <v>0.84539508336056446</v>
      </c>
      <c r="G280" s="100">
        <v>851.75637977528083</v>
      </c>
      <c r="S280" s="235"/>
      <c r="T280" s="103"/>
      <c r="U280" s="103"/>
    </row>
    <row r="281" spans="1:21" x14ac:dyDescent="0.2">
      <c r="A281" s="89">
        <v>40730</v>
      </c>
      <c r="B281" s="90" t="s">
        <v>139</v>
      </c>
      <c r="C281" s="96">
        <v>1680.1765797640451</v>
      </c>
      <c r="D281" s="102">
        <v>1060.6820319566939</v>
      </c>
      <c r="E281" s="98">
        <v>1986.9674662921348</v>
      </c>
      <c r="F281" s="91">
        <v>0.84559843493532894</v>
      </c>
      <c r="G281" s="100">
        <v>840.08828988202254</v>
      </c>
      <c r="S281" s="235"/>
      <c r="T281" s="103"/>
      <c r="U281" s="103"/>
    </row>
    <row r="282" spans="1:21" x14ac:dyDescent="0.2">
      <c r="A282" s="89">
        <v>40730</v>
      </c>
      <c r="B282" s="90" t="s">
        <v>140</v>
      </c>
      <c r="C282" s="96">
        <v>1671.7562669325846</v>
      </c>
      <c r="D282" s="102">
        <v>1044.7902771812994</v>
      </c>
      <c r="E282" s="98">
        <v>1971.3842191011238</v>
      </c>
      <c r="F282" s="91">
        <v>0.8480113874984968</v>
      </c>
      <c r="G282" s="100">
        <v>835.8781334662923</v>
      </c>
      <c r="S282" s="235"/>
      <c r="T282" s="103"/>
      <c r="U282" s="103"/>
    </row>
    <row r="283" spans="1:21" x14ac:dyDescent="0.2">
      <c r="A283" s="89">
        <v>40730</v>
      </c>
      <c r="B283" s="90" t="s">
        <v>141</v>
      </c>
      <c r="C283" s="96">
        <v>1695.8015683483147</v>
      </c>
      <c r="D283" s="102">
        <v>1058.5965745105573</v>
      </c>
      <c r="E283" s="98">
        <v>1999.0922106741575</v>
      </c>
      <c r="F283" s="91">
        <v>0.84828581657893432</v>
      </c>
      <c r="G283" s="100">
        <v>847.90078417415737</v>
      </c>
      <c r="S283" s="235"/>
      <c r="T283" s="103"/>
      <c r="U283" s="103"/>
    </row>
    <row r="284" spans="1:21" x14ac:dyDescent="0.2">
      <c r="A284" s="89">
        <v>40730</v>
      </c>
      <c r="B284" s="90" t="s">
        <v>142</v>
      </c>
      <c r="C284" s="96">
        <v>1650.5474520337079</v>
      </c>
      <c r="D284" s="102">
        <v>1041.2777788072206</v>
      </c>
      <c r="E284" s="98">
        <v>1951.5548426966291</v>
      </c>
      <c r="F284" s="91">
        <v>0.84576021945302149</v>
      </c>
      <c r="G284" s="100">
        <v>825.27372601685397</v>
      </c>
      <c r="S284" s="235"/>
      <c r="T284" s="103"/>
      <c r="U284" s="103"/>
    </row>
    <row r="285" spans="1:21" x14ac:dyDescent="0.2">
      <c r="A285" s="89">
        <v>40730</v>
      </c>
      <c r="B285" s="90" t="s">
        <v>143</v>
      </c>
      <c r="C285" s="96">
        <v>1699.9306822921349</v>
      </c>
      <c r="D285" s="102">
        <v>1059.0088533730463</v>
      </c>
      <c r="E285" s="98">
        <v>2002.8140393258425</v>
      </c>
      <c r="F285" s="91">
        <v>0.84877110351410368</v>
      </c>
      <c r="G285" s="100">
        <v>849.96534114606743</v>
      </c>
      <c r="S285" s="235"/>
      <c r="T285" s="103"/>
      <c r="U285" s="103"/>
    </row>
    <row r="286" spans="1:21" x14ac:dyDescent="0.2">
      <c r="A286" s="89">
        <v>40730</v>
      </c>
      <c r="B286" s="90" t="s">
        <v>144</v>
      </c>
      <c r="C286" s="96">
        <v>1886.7457364157306</v>
      </c>
      <c r="D286" s="102">
        <v>1201.3731402874002</v>
      </c>
      <c r="E286" s="98">
        <v>2236.7625926966293</v>
      </c>
      <c r="F286" s="91">
        <v>0.8435163135221605</v>
      </c>
      <c r="G286" s="100">
        <v>943.37286820786528</v>
      </c>
      <c r="S286" s="235"/>
      <c r="T286" s="103"/>
      <c r="U286" s="103"/>
    </row>
    <row r="287" spans="1:21" x14ac:dyDescent="0.2">
      <c r="A287" s="89">
        <v>40730</v>
      </c>
      <c r="B287" s="90" t="s">
        <v>145</v>
      </c>
      <c r="C287" s="96">
        <v>1860.5487573707867</v>
      </c>
      <c r="D287" s="102">
        <v>1168.7536985413788</v>
      </c>
      <c r="E287" s="98">
        <v>2197.1861292134836</v>
      </c>
      <c r="F287" s="91">
        <v>0.84678704850407849</v>
      </c>
      <c r="G287" s="100">
        <v>930.27437868539334</v>
      </c>
      <c r="S287" s="235"/>
      <c r="T287" s="103"/>
      <c r="U287" s="103"/>
    </row>
    <row r="288" spans="1:21" x14ac:dyDescent="0.2">
      <c r="A288" s="89">
        <v>40730</v>
      </c>
      <c r="B288" s="90" t="s">
        <v>146</v>
      </c>
      <c r="C288" s="96">
        <v>1769.8419706853936</v>
      </c>
      <c r="D288" s="102">
        <v>1109.6094638519921</v>
      </c>
      <c r="E288" s="98">
        <v>2088.9168876404497</v>
      </c>
      <c r="F288" s="91">
        <v>0.84725341690570111</v>
      </c>
      <c r="G288" s="100">
        <v>884.92098534269678</v>
      </c>
      <c r="S288" s="235"/>
      <c r="T288" s="103"/>
      <c r="U288" s="103"/>
    </row>
    <row r="289" spans="1:21" x14ac:dyDescent="0.2">
      <c r="A289" s="89">
        <v>40730</v>
      </c>
      <c r="B289" s="90" t="s">
        <v>147</v>
      </c>
      <c r="C289" s="96">
        <v>1757.3695342584269</v>
      </c>
      <c r="D289" s="102">
        <v>1080.4988089789642</v>
      </c>
      <c r="E289" s="98">
        <v>2062.9651853932583</v>
      </c>
      <c r="F289" s="91">
        <v>0.85186582241009734</v>
      </c>
      <c r="G289" s="100">
        <v>878.68476712921347</v>
      </c>
      <c r="S289" s="235"/>
      <c r="T289" s="103"/>
      <c r="U289" s="103"/>
    </row>
    <row r="290" spans="1:21" x14ac:dyDescent="0.2">
      <c r="A290" s="89">
        <v>40731</v>
      </c>
      <c r="B290" s="90" t="s">
        <v>100</v>
      </c>
      <c r="C290" s="96">
        <v>1792.4649767191015</v>
      </c>
      <c r="D290" s="102">
        <v>1109.6808479104886</v>
      </c>
      <c r="E290" s="98">
        <v>2108.1561320224719</v>
      </c>
      <c r="F290" s="91">
        <v>0.8502524786906982</v>
      </c>
      <c r="G290" s="100">
        <v>896.23248835955076</v>
      </c>
      <c r="S290" s="235"/>
      <c r="T290" s="103"/>
      <c r="U290" s="103"/>
    </row>
    <row r="291" spans="1:21" x14ac:dyDescent="0.2">
      <c r="A291" s="89">
        <v>40731</v>
      </c>
      <c r="B291" s="90" t="s">
        <v>101</v>
      </c>
      <c r="C291" s="96">
        <v>1779.1699592022471</v>
      </c>
      <c r="D291" s="102">
        <v>1100.9126018722327</v>
      </c>
      <c r="E291" s="98">
        <v>2092.2366741573037</v>
      </c>
      <c r="F291" s="91">
        <v>0.85036744703791634</v>
      </c>
      <c r="G291" s="100">
        <v>889.58497960112356</v>
      </c>
      <c r="S291" s="235"/>
      <c r="T291" s="103"/>
      <c r="U291" s="103"/>
    </row>
    <row r="292" spans="1:21" x14ac:dyDescent="0.2">
      <c r="A292" s="89">
        <v>40731</v>
      </c>
      <c r="B292" s="90" t="s">
        <v>102</v>
      </c>
      <c r="C292" s="96">
        <v>1786.7028569662923</v>
      </c>
      <c r="D292" s="102">
        <v>1105.0610672777091</v>
      </c>
      <c r="E292" s="98">
        <v>2100.8253286516851</v>
      </c>
      <c r="F292" s="91">
        <v>0.85047663534835738</v>
      </c>
      <c r="G292" s="100">
        <v>893.35142848314615</v>
      </c>
      <c r="S292" s="235"/>
      <c r="T292" s="103"/>
      <c r="U292" s="103"/>
    </row>
    <row r="293" spans="1:21" x14ac:dyDescent="0.2">
      <c r="A293" s="89">
        <v>40731</v>
      </c>
      <c r="B293" s="90" t="s">
        <v>103</v>
      </c>
      <c r="C293" s="96">
        <v>1799.5278281460673</v>
      </c>
      <c r="D293" s="102">
        <v>1112.1444150079897</v>
      </c>
      <c r="E293" s="98">
        <v>2115.4587219101122</v>
      </c>
      <c r="F293" s="91">
        <v>0.85065608206300469</v>
      </c>
      <c r="G293" s="100">
        <v>899.76391407303367</v>
      </c>
      <c r="S293" s="235"/>
      <c r="T293" s="103"/>
      <c r="U293" s="103"/>
    </row>
    <row r="294" spans="1:21" x14ac:dyDescent="0.2">
      <c r="A294" s="89">
        <v>40731</v>
      </c>
      <c r="B294" s="90" t="s">
        <v>104</v>
      </c>
      <c r="C294" s="96">
        <v>1785.9734747191012</v>
      </c>
      <c r="D294" s="102">
        <v>1113.2735066451949</v>
      </c>
      <c r="E294" s="98">
        <v>2104.5377528089889</v>
      </c>
      <c r="F294" s="91">
        <v>0.84862981067234811</v>
      </c>
      <c r="G294" s="100">
        <v>892.9867373595506</v>
      </c>
      <c r="S294" s="235"/>
      <c r="T294" s="103"/>
      <c r="U294" s="103"/>
    </row>
    <row r="295" spans="1:21" x14ac:dyDescent="0.2">
      <c r="A295" s="89">
        <v>40731</v>
      </c>
      <c r="B295" s="90" t="s">
        <v>105</v>
      </c>
      <c r="C295" s="96">
        <v>1787.0513395955056</v>
      </c>
      <c r="D295" s="102">
        <v>1100.9111495413999</v>
      </c>
      <c r="E295" s="98">
        <v>2098.9420786516853</v>
      </c>
      <c r="F295" s="91">
        <v>0.85140574281281189</v>
      </c>
      <c r="G295" s="100">
        <v>893.52566979775281</v>
      </c>
      <c r="S295" s="235"/>
      <c r="T295" s="103"/>
      <c r="U295" s="103"/>
    </row>
    <row r="296" spans="1:21" x14ac:dyDescent="0.2">
      <c r="A296" s="89">
        <v>40731</v>
      </c>
      <c r="B296" s="90" t="s">
        <v>106</v>
      </c>
      <c r="C296" s="96">
        <v>1749.3584859101124</v>
      </c>
      <c r="D296" s="102">
        <v>1107.062806372883</v>
      </c>
      <c r="E296" s="98">
        <v>2070.2278061797751</v>
      </c>
      <c r="F296" s="91">
        <v>0.84500772363705812</v>
      </c>
      <c r="G296" s="100">
        <v>874.67924295505622</v>
      </c>
      <c r="S296" s="235"/>
      <c r="T296" s="103"/>
      <c r="U296" s="103"/>
    </row>
    <row r="297" spans="1:21" x14ac:dyDescent="0.2">
      <c r="A297" s="89">
        <v>40731</v>
      </c>
      <c r="B297" s="90" t="s">
        <v>107</v>
      </c>
      <c r="C297" s="96">
        <v>1716.9171844044947</v>
      </c>
      <c r="D297" s="102">
        <v>1079.1154307883287</v>
      </c>
      <c r="E297" s="98">
        <v>2027.8793679775279</v>
      </c>
      <c r="F297" s="91">
        <v>0.84665646858315535</v>
      </c>
      <c r="G297" s="100">
        <v>858.45859220224736</v>
      </c>
      <c r="S297" s="235"/>
      <c r="T297" s="103"/>
      <c r="U297" s="103"/>
    </row>
    <row r="298" spans="1:21" x14ac:dyDescent="0.2">
      <c r="A298" s="89">
        <v>40731</v>
      </c>
      <c r="B298" s="90" t="s">
        <v>108</v>
      </c>
      <c r="C298" s="96">
        <v>1745.4319781460676</v>
      </c>
      <c r="D298" s="102">
        <v>1103.7660337651278</v>
      </c>
      <c r="E298" s="98">
        <v>2065.147028089888</v>
      </c>
      <c r="F298" s="91">
        <v>0.84518533276561247</v>
      </c>
      <c r="G298" s="100">
        <v>872.71598907303382</v>
      </c>
      <c r="S298" s="235"/>
      <c r="T298" s="103"/>
      <c r="U298" s="103"/>
    </row>
    <row r="299" spans="1:21" x14ac:dyDescent="0.2">
      <c r="A299" s="89">
        <v>40731</v>
      </c>
      <c r="B299" s="90" t="s">
        <v>109</v>
      </c>
      <c r="C299" s="96">
        <v>1793.0808995056182</v>
      </c>
      <c r="D299" s="102">
        <v>1124.0767623850477</v>
      </c>
      <c r="E299" s="98">
        <v>2116.2910196629214</v>
      </c>
      <c r="F299" s="91">
        <v>0.84727520121085076</v>
      </c>
      <c r="G299" s="100">
        <v>896.54044975280908</v>
      </c>
      <c r="S299" s="235"/>
      <c r="T299" s="103"/>
      <c r="U299" s="103"/>
    </row>
    <row r="300" spans="1:21" x14ac:dyDescent="0.2">
      <c r="A300" s="89">
        <v>40731</v>
      </c>
      <c r="B300" s="90" t="s">
        <v>110</v>
      </c>
      <c r="C300" s="96">
        <v>1757.1264068426965</v>
      </c>
      <c r="D300" s="102">
        <v>1085.616272249054</v>
      </c>
      <c r="E300" s="98">
        <v>2065.443269662921</v>
      </c>
      <c r="F300" s="91">
        <v>0.85072605607292151</v>
      </c>
      <c r="G300" s="100">
        <v>878.56320342134825</v>
      </c>
      <c r="S300" s="235"/>
      <c r="T300" s="103"/>
      <c r="U300" s="103"/>
    </row>
    <row r="301" spans="1:21" x14ac:dyDescent="0.2">
      <c r="A301" s="89">
        <v>40731</v>
      </c>
      <c r="B301" s="90" t="s">
        <v>111</v>
      </c>
      <c r="C301" s="96">
        <v>1721.7756805955057</v>
      </c>
      <c r="D301" s="102">
        <v>1074.8580384480902</v>
      </c>
      <c r="E301" s="98">
        <v>2029.7367556179775</v>
      </c>
      <c r="F301" s="91">
        <v>0.84827536173344342</v>
      </c>
      <c r="G301" s="100">
        <v>860.88784029775286</v>
      </c>
      <c r="S301" s="235"/>
      <c r="T301" s="103"/>
      <c r="U301" s="103"/>
    </row>
    <row r="302" spans="1:21" x14ac:dyDescent="0.2">
      <c r="A302" s="89">
        <v>40731</v>
      </c>
      <c r="B302" s="90" t="s">
        <v>112</v>
      </c>
      <c r="C302" s="96">
        <v>1636.5635735056185</v>
      </c>
      <c r="D302" s="102">
        <v>1026.7266849809332</v>
      </c>
      <c r="E302" s="98">
        <v>1931.9699831460675</v>
      </c>
      <c r="F302" s="91">
        <v>0.84709575603270915</v>
      </c>
      <c r="G302" s="100">
        <v>818.28178675280924</v>
      </c>
      <c r="S302" s="235"/>
      <c r="T302" s="103"/>
      <c r="U302" s="103"/>
    </row>
    <row r="303" spans="1:21" x14ac:dyDescent="0.2">
      <c r="A303" s="89">
        <v>40731</v>
      </c>
      <c r="B303" s="90" t="s">
        <v>113</v>
      </c>
      <c r="C303" s="96">
        <v>1687.6851647865171</v>
      </c>
      <c r="D303" s="102">
        <v>1074.6657715466474</v>
      </c>
      <c r="E303" s="98">
        <v>2000.7967752808991</v>
      </c>
      <c r="F303" s="91">
        <v>0.84350653981315871</v>
      </c>
      <c r="G303" s="100">
        <v>843.84258239325857</v>
      </c>
      <c r="S303" s="235"/>
      <c r="T303" s="103"/>
      <c r="U303" s="103"/>
    </row>
    <row r="304" spans="1:21" x14ac:dyDescent="0.2">
      <c r="A304" s="89">
        <v>40731</v>
      </c>
      <c r="B304" s="90" t="s">
        <v>114</v>
      </c>
      <c r="C304" s="96">
        <v>1842.3425660561797</v>
      </c>
      <c r="D304" s="102">
        <v>1165.7974504274696</v>
      </c>
      <c r="E304" s="98">
        <v>2180.2086657303371</v>
      </c>
      <c r="F304" s="91">
        <v>0.84503038402474318</v>
      </c>
      <c r="G304" s="100">
        <v>921.17128302808987</v>
      </c>
      <c r="S304" s="235"/>
      <c r="T304" s="103"/>
      <c r="U304" s="103"/>
    </row>
    <row r="305" spans="1:21" x14ac:dyDescent="0.2">
      <c r="A305" s="89">
        <v>40731</v>
      </c>
      <c r="B305" s="90" t="s">
        <v>115</v>
      </c>
      <c r="C305" s="96">
        <v>1971.119053921348</v>
      </c>
      <c r="D305" s="102">
        <v>1245.410617636674</v>
      </c>
      <c r="E305" s="98">
        <v>2331.5998651685395</v>
      </c>
      <c r="F305" s="91">
        <v>0.84539336417351607</v>
      </c>
      <c r="G305" s="100">
        <v>985.55952696067402</v>
      </c>
      <c r="S305" s="235"/>
      <c r="T305" s="103"/>
      <c r="U305" s="103"/>
    </row>
    <row r="306" spans="1:21" x14ac:dyDescent="0.2">
      <c r="A306" s="89">
        <v>40731</v>
      </c>
      <c r="B306" s="90" t="s">
        <v>116</v>
      </c>
      <c r="C306" s="96">
        <v>1941.4088837191011</v>
      </c>
      <c r="D306" s="102">
        <v>1213.0390360078106</v>
      </c>
      <c r="E306" s="98">
        <v>2289.2208623595507</v>
      </c>
      <c r="F306" s="91">
        <v>0.84806534644195408</v>
      </c>
      <c r="G306" s="100">
        <v>970.70444185955057</v>
      </c>
      <c r="S306" s="235"/>
      <c r="T306" s="103"/>
      <c r="U306" s="103"/>
    </row>
    <row r="307" spans="1:21" x14ac:dyDescent="0.2">
      <c r="A307" s="89">
        <v>40731</v>
      </c>
      <c r="B307" s="90" t="s">
        <v>117</v>
      </c>
      <c r="C307" s="96">
        <v>1939.6340535842696</v>
      </c>
      <c r="D307" s="102">
        <v>1229.9421305967171</v>
      </c>
      <c r="E307" s="98">
        <v>2296.7232977528088</v>
      </c>
      <c r="F307" s="91">
        <v>0.84452230509529502</v>
      </c>
      <c r="G307" s="100">
        <v>969.81702679213481</v>
      </c>
      <c r="S307" s="235"/>
      <c r="T307" s="103"/>
      <c r="U307" s="103"/>
    </row>
    <row r="308" spans="1:21" x14ac:dyDescent="0.2">
      <c r="A308" s="89">
        <v>40731</v>
      </c>
      <c r="B308" s="90" t="s">
        <v>118</v>
      </c>
      <c r="C308" s="96">
        <v>2008.4350601123595</v>
      </c>
      <c r="D308" s="102">
        <v>1291.5135996144434</v>
      </c>
      <c r="E308" s="98">
        <v>2387.8481460674157</v>
      </c>
      <c r="F308" s="91">
        <v>0.84110669408357586</v>
      </c>
      <c r="G308" s="100">
        <v>1004.2175300561797</v>
      </c>
      <c r="S308" s="235"/>
      <c r="T308" s="103"/>
      <c r="U308" s="103"/>
    </row>
    <row r="309" spans="1:21" x14ac:dyDescent="0.2">
      <c r="A309" s="89">
        <v>40731</v>
      </c>
      <c r="B309" s="90" t="s">
        <v>119</v>
      </c>
      <c r="C309" s="96">
        <v>1999.3907202471914</v>
      </c>
      <c r="D309" s="102">
        <v>1273.951225794561</v>
      </c>
      <c r="E309" s="98">
        <v>2370.7625308988768</v>
      </c>
      <c r="F309" s="91">
        <v>0.84335343341583879</v>
      </c>
      <c r="G309" s="100">
        <v>999.69536012359572</v>
      </c>
      <c r="S309" s="235"/>
      <c r="T309" s="103"/>
      <c r="U309" s="103"/>
    </row>
    <row r="310" spans="1:21" x14ac:dyDescent="0.2">
      <c r="A310" s="89">
        <v>40731</v>
      </c>
      <c r="B310" s="90" t="s">
        <v>120</v>
      </c>
      <c r="C310" s="96">
        <v>2018.4194926516855</v>
      </c>
      <c r="D310" s="102">
        <v>1271.213711383703</v>
      </c>
      <c r="E310" s="98">
        <v>2385.3724129213483</v>
      </c>
      <c r="F310" s="91">
        <v>0.84616535418875816</v>
      </c>
      <c r="G310" s="100">
        <v>1009.2097463258427</v>
      </c>
      <c r="S310" s="235"/>
      <c r="T310" s="103"/>
      <c r="U310" s="103"/>
    </row>
    <row r="311" spans="1:21" x14ac:dyDescent="0.2">
      <c r="A311" s="89">
        <v>40731</v>
      </c>
      <c r="B311" s="90" t="s">
        <v>121</v>
      </c>
      <c r="C311" s="96">
        <v>1982.2097162022474</v>
      </c>
      <c r="D311" s="102">
        <v>1268.970254984107</v>
      </c>
      <c r="E311" s="98">
        <v>2353.6016797752809</v>
      </c>
      <c r="F311" s="91">
        <v>0.84220271137446945</v>
      </c>
      <c r="G311" s="100">
        <v>991.10485810112368</v>
      </c>
      <c r="S311" s="235"/>
      <c r="T311" s="103"/>
      <c r="U311" s="103"/>
    </row>
    <row r="312" spans="1:21" x14ac:dyDescent="0.2">
      <c r="A312" s="89">
        <v>40731</v>
      </c>
      <c r="B312" s="90" t="s">
        <v>122</v>
      </c>
      <c r="C312" s="96">
        <v>2131.5102100786521</v>
      </c>
      <c r="D312" s="102">
        <v>1360.1941301110899</v>
      </c>
      <c r="E312" s="98">
        <v>2528.5299775280901</v>
      </c>
      <c r="F312" s="91">
        <v>0.84298395867247433</v>
      </c>
      <c r="G312" s="100">
        <v>1065.7551050393261</v>
      </c>
      <c r="S312" s="235"/>
      <c r="T312" s="103"/>
      <c r="U312" s="103"/>
    </row>
    <row r="313" spans="1:21" x14ac:dyDescent="0.2">
      <c r="A313" s="89">
        <v>40731</v>
      </c>
      <c r="B313" s="90" t="s">
        <v>123</v>
      </c>
      <c r="C313" s="96">
        <v>2162.6062065505621</v>
      </c>
      <c r="D313" s="102">
        <v>1371.6035519042816</v>
      </c>
      <c r="E313" s="98">
        <v>2560.8908426966295</v>
      </c>
      <c r="F313" s="91">
        <v>0.84447418472289437</v>
      </c>
      <c r="G313" s="100">
        <v>1081.303103275281</v>
      </c>
      <c r="S313" s="235"/>
      <c r="T313" s="103"/>
      <c r="U313" s="103"/>
    </row>
    <row r="314" spans="1:21" x14ac:dyDescent="0.2">
      <c r="A314" s="89">
        <v>40731</v>
      </c>
      <c r="B314" s="90" t="s">
        <v>124</v>
      </c>
      <c r="C314" s="96">
        <v>2058.3450664382021</v>
      </c>
      <c r="D314" s="102">
        <v>1288.3970316125483</v>
      </c>
      <c r="E314" s="98">
        <v>2428.322738764045</v>
      </c>
      <c r="F314" s="91">
        <v>0.8476406507175599</v>
      </c>
      <c r="G314" s="100">
        <v>1029.1725332191011</v>
      </c>
      <c r="S314" s="235"/>
      <c r="T314" s="103"/>
      <c r="U314" s="103"/>
    </row>
    <row r="315" spans="1:21" x14ac:dyDescent="0.2">
      <c r="A315" s="89">
        <v>40731</v>
      </c>
      <c r="B315" s="90" t="s">
        <v>125</v>
      </c>
      <c r="C315" s="96">
        <v>2100.9571981685394</v>
      </c>
      <c r="D315" s="102">
        <v>1324.9518867793076</v>
      </c>
      <c r="E315" s="98">
        <v>2483.8515758426965</v>
      </c>
      <c r="F315" s="91">
        <v>0.84584651458320237</v>
      </c>
      <c r="G315" s="100">
        <v>1050.4785990842697</v>
      </c>
      <c r="S315" s="235"/>
      <c r="T315" s="103"/>
      <c r="U315" s="103"/>
    </row>
    <row r="316" spans="1:21" x14ac:dyDescent="0.2">
      <c r="A316" s="89">
        <v>40731</v>
      </c>
      <c r="B316" s="90" t="s">
        <v>126</v>
      </c>
      <c r="C316" s="96">
        <v>2172.6838379325845</v>
      </c>
      <c r="D316" s="102">
        <v>1378.4573006980806</v>
      </c>
      <c r="E316" s="98">
        <v>2573.0720140449439</v>
      </c>
      <c r="F316" s="91">
        <v>0.84439293811954463</v>
      </c>
      <c r="G316" s="100">
        <v>1086.3419189662923</v>
      </c>
      <c r="S316" s="235"/>
      <c r="T316" s="103"/>
      <c r="U316" s="103"/>
    </row>
    <row r="317" spans="1:21" x14ac:dyDescent="0.2">
      <c r="A317" s="89">
        <v>40731</v>
      </c>
      <c r="B317" s="90" t="s">
        <v>127</v>
      </c>
      <c r="C317" s="96">
        <v>2160.1019941685395</v>
      </c>
      <c r="D317" s="102">
        <v>1365.8021142849718</v>
      </c>
      <c r="E317" s="98">
        <v>2555.6713483146068</v>
      </c>
      <c r="F317" s="91">
        <v>0.84521900501528335</v>
      </c>
      <c r="G317" s="100">
        <v>1080.0509970842697</v>
      </c>
      <c r="S317" s="235"/>
      <c r="T317" s="103"/>
      <c r="U317" s="103"/>
    </row>
    <row r="318" spans="1:21" x14ac:dyDescent="0.2">
      <c r="A318" s="89">
        <v>40731</v>
      </c>
      <c r="B318" s="90" t="s">
        <v>128</v>
      </c>
      <c r="C318" s="96">
        <v>2163.9434073370785</v>
      </c>
      <c r="D318" s="102">
        <v>1379.1234895560754</v>
      </c>
      <c r="E318" s="98">
        <v>2566.05391011236</v>
      </c>
      <c r="F318" s="91">
        <v>0.84329615944909198</v>
      </c>
      <c r="G318" s="100">
        <v>1081.9717036685392</v>
      </c>
      <c r="S318" s="235"/>
      <c r="T318" s="103"/>
      <c r="U318" s="103"/>
    </row>
    <row r="319" spans="1:21" x14ac:dyDescent="0.2">
      <c r="A319" s="89">
        <v>40731</v>
      </c>
      <c r="B319" s="90" t="s">
        <v>129</v>
      </c>
      <c r="C319" s="96">
        <v>2143.5855383932585</v>
      </c>
      <c r="D319" s="102">
        <v>1359.4300527398261</v>
      </c>
      <c r="E319" s="98">
        <v>2538.3083005617978</v>
      </c>
      <c r="F319" s="91">
        <v>0.84449376693872213</v>
      </c>
      <c r="G319" s="100">
        <v>1071.7927691966293</v>
      </c>
      <c r="S319" s="235"/>
      <c r="T319" s="103"/>
      <c r="U319" s="103"/>
    </row>
    <row r="320" spans="1:21" x14ac:dyDescent="0.2">
      <c r="A320" s="89">
        <v>40731</v>
      </c>
      <c r="B320" s="90" t="s">
        <v>130</v>
      </c>
      <c r="C320" s="96">
        <v>2013.4029636404496</v>
      </c>
      <c r="D320" s="102">
        <v>1268.3038661666537</v>
      </c>
      <c r="E320" s="98">
        <v>2379.5768932584269</v>
      </c>
      <c r="F320" s="91">
        <v>0.84611805121516193</v>
      </c>
      <c r="G320" s="100">
        <v>1006.7014818202248</v>
      </c>
      <c r="S320" s="235"/>
      <c r="T320" s="103"/>
      <c r="U320" s="103"/>
    </row>
    <row r="321" spans="1:21" x14ac:dyDescent="0.2">
      <c r="A321" s="89">
        <v>40731</v>
      </c>
      <c r="B321" s="90" t="s">
        <v>131</v>
      </c>
      <c r="C321" s="96">
        <v>2097.9343139662919</v>
      </c>
      <c r="D321" s="102">
        <v>1336.8736437075161</v>
      </c>
      <c r="E321" s="98">
        <v>2487.6815561797748</v>
      </c>
      <c r="F321" s="91">
        <v>0.84332912657357928</v>
      </c>
      <c r="G321" s="100">
        <v>1048.967156983146</v>
      </c>
      <c r="S321" s="235"/>
      <c r="T321" s="103"/>
      <c r="U321" s="103"/>
    </row>
    <row r="322" spans="1:21" x14ac:dyDescent="0.2">
      <c r="A322" s="89">
        <v>40731</v>
      </c>
      <c r="B322" s="90" t="s">
        <v>132</v>
      </c>
      <c r="C322" s="96">
        <v>2064.1193425617976</v>
      </c>
      <c r="D322" s="102">
        <v>1321.0410743393261</v>
      </c>
      <c r="E322" s="98">
        <v>2450.6607640449438</v>
      </c>
      <c r="F322" s="91">
        <v>0.84227053080772407</v>
      </c>
      <c r="G322" s="100">
        <v>1032.0596712808988</v>
      </c>
      <c r="S322" s="235"/>
      <c r="T322" s="103"/>
      <c r="U322" s="103"/>
    </row>
    <row r="323" spans="1:21" x14ac:dyDescent="0.2">
      <c r="A323" s="89">
        <v>40731</v>
      </c>
      <c r="B323" s="90" t="s">
        <v>133</v>
      </c>
      <c r="C323" s="96">
        <v>2036.6337882134835</v>
      </c>
      <c r="D323" s="102">
        <v>1294.8711220051177</v>
      </c>
      <c r="E323" s="98">
        <v>2413.4142640449436</v>
      </c>
      <c r="F323" s="91">
        <v>0.84388072887247856</v>
      </c>
      <c r="G323" s="100">
        <v>1018.3168941067418</v>
      </c>
      <c r="S323" s="235"/>
      <c r="T323" s="103"/>
      <c r="U323" s="103"/>
    </row>
    <row r="324" spans="1:21" x14ac:dyDescent="0.2">
      <c r="A324" s="89">
        <v>40731</v>
      </c>
      <c r="B324" s="90" t="s">
        <v>134</v>
      </c>
      <c r="C324" s="96">
        <v>1957.0136116853932</v>
      </c>
      <c r="D324" s="102">
        <v>1251.8654093116002</v>
      </c>
      <c r="E324" s="98">
        <v>2323.1593314606744</v>
      </c>
      <c r="F324" s="91">
        <v>0.8423931949837169</v>
      </c>
      <c r="G324" s="100">
        <v>978.50680584269662</v>
      </c>
      <c r="S324" s="235"/>
      <c r="T324" s="103"/>
      <c r="U324" s="103"/>
    </row>
    <row r="325" spans="1:21" x14ac:dyDescent="0.2">
      <c r="A325" s="89">
        <v>40731</v>
      </c>
      <c r="B325" s="90" t="s">
        <v>135</v>
      </c>
      <c r="C325" s="96">
        <v>1987.1492548651686</v>
      </c>
      <c r="D325" s="102">
        <v>1267.4754292727303</v>
      </c>
      <c r="E325" s="98">
        <v>2356.9590842696625</v>
      </c>
      <c r="F325" s="91">
        <v>0.84309874877650459</v>
      </c>
      <c r="G325" s="100">
        <v>993.57462743258429</v>
      </c>
      <c r="S325" s="235"/>
      <c r="T325" s="103"/>
      <c r="U325" s="103"/>
    </row>
    <row r="326" spans="1:21" x14ac:dyDescent="0.2">
      <c r="A326" s="89">
        <v>40731</v>
      </c>
      <c r="B326" s="90" t="s">
        <v>136</v>
      </c>
      <c r="C326" s="96">
        <v>2017.682006157303</v>
      </c>
      <c r="D326" s="102">
        <v>1281.2171368994066</v>
      </c>
      <c r="E326" s="98">
        <v>2390.0958202247189</v>
      </c>
      <c r="F326" s="91">
        <v>0.84418456744868031</v>
      </c>
      <c r="G326" s="100">
        <v>1008.8410030786515</v>
      </c>
      <c r="S326" s="235"/>
      <c r="T326" s="103"/>
      <c r="U326" s="103"/>
    </row>
    <row r="327" spans="1:21" x14ac:dyDescent="0.2">
      <c r="A327" s="89">
        <v>40731</v>
      </c>
      <c r="B327" s="90" t="s">
        <v>137</v>
      </c>
      <c r="C327" s="96">
        <v>2044.7299311573033</v>
      </c>
      <c r="D327" s="102">
        <v>1289.0673354303844</v>
      </c>
      <c r="E327" s="98">
        <v>2417.1501994382024</v>
      </c>
      <c r="F327" s="91">
        <v>0.84592588893836318</v>
      </c>
      <c r="G327" s="100">
        <v>1022.3649655786517</v>
      </c>
      <c r="S327" s="235"/>
      <c r="T327" s="103"/>
      <c r="U327" s="103"/>
    </row>
    <row r="328" spans="1:21" x14ac:dyDescent="0.2">
      <c r="A328" s="89">
        <v>40731</v>
      </c>
      <c r="B328" s="90" t="s">
        <v>138</v>
      </c>
      <c r="C328" s="96">
        <v>1917.2703834606743</v>
      </c>
      <c r="D328" s="102">
        <v>1211.1672531640356</v>
      </c>
      <c r="E328" s="98">
        <v>2267.7856685393258</v>
      </c>
      <c r="F328" s="91">
        <v>0.84543720778321285</v>
      </c>
      <c r="G328" s="100">
        <v>958.63519173033717</v>
      </c>
      <c r="S328" s="235"/>
      <c r="T328" s="103"/>
      <c r="U328" s="103"/>
    </row>
    <row r="329" spans="1:21" x14ac:dyDescent="0.2">
      <c r="A329" s="89">
        <v>40731</v>
      </c>
      <c r="B329" s="90" t="s">
        <v>139</v>
      </c>
      <c r="C329" s="96">
        <v>1776.1470749999999</v>
      </c>
      <c r="D329" s="102">
        <v>1128.5734928681022</v>
      </c>
      <c r="E329" s="98">
        <v>2104.3708230337074</v>
      </c>
      <c r="F329" s="91">
        <v>0.84402760937326959</v>
      </c>
      <c r="G329" s="100">
        <v>888.07353749999993</v>
      </c>
      <c r="S329" s="235"/>
      <c r="T329" s="103"/>
      <c r="U329" s="103"/>
    </row>
    <row r="330" spans="1:21" x14ac:dyDescent="0.2">
      <c r="A330" s="89">
        <v>40731</v>
      </c>
      <c r="B330" s="90" t="s">
        <v>140</v>
      </c>
      <c r="C330" s="96">
        <v>1740.9867985617977</v>
      </c>
      <c r="D330" s="102">
        <v>1102.1553717491747</v>
      </c>
      <c r="E330" s="98">
        <v>2060.5294213483144</v>
      </c>
      <c r="F330" s="91">
        <v>0.84492207707598621</v>
      </c>
      <c r="G330" s="100">
        <v>870.49339928089887</v>
      </c>
      <c r="S330" s="235"/>
      <c r="T330" s="103"/>
      <c r="U330" s="103"/>
    </row>
    <row r="331" spans="1:21" x14ac:dyDescent="0.2">
      <c r="A331" s="89">
        <v>40731</v>
      </c>
      <c r="B331" s="90" t="s">
        <v>141</v>
      </c>
      <c r="C331" s="96">
        <v>1749.9825129438207</v>
      </c>
      <c r="D331" s="102">
        <v>1107.3957234146517</v>
      </c>
      <c r="E331" s="98">
        <v>2070.9331432584272</v>
      </c>
      <c r="F331" s="91">
        <v>0.84502124978809334</v>
      </c>
      <c r="G331" s="100">
        <v>874.99125647191033</v>
      </c>
      <c r="S331" s="235"/>
      <c r="T331" s="103"/>
      <c r="U331" s="103"/>
    </row>
    <row r="332" spans="1:21" x14ac:dyDescent="0.2">
      <c r="A332" s="89">
        <v>40731</v>
      </c>
      <c r="B332" s="90" t="s">
        <v>142</v>
      </c>
      <c r="C332" s="96">
        <v>1684.9783462247192</v>
      </c>
      <c r="D332" s="102">
        <v>1063.0514659352084</v>
      </c>
      <c r="E332" s="98">
        <v>1992.2927612359549</v>
      </c>
      <c r="F332" s="91">
        <v>0.8457483654056005</v>
      </c>
      <c r="G332" s="100">
        <v>842.48917311235959</v>
      </c>
      <c r="S332" s="235"/>
      <c r="T332" s="103"/>
      <c r="U332" s="103"/>
    </row>
    <row r="333" spans="1:21" x14ac:dyDescent="0.2">
      <c r="A333" s="89">
        <v>40731</v>
      </c>
      <c r="B333" s="90" t="s">
        <v>143</v>
      </c>
      <c r="C333" s="96">
        <v>1626.5426718539327</v>
      </c>
      <c r="D333" s="102">
        <v>1018.7999069800137</v>
      </c>
      <c r="E333" s="98">
        <v>1919.2692134831461</v>
      </c>
      <c r="F333" s="91">
        <v>0.84748020779327526</v>
      </c>
      <c r="G333" s="100">
        <v>813.27133592696634</v>
      </c>
      <c r="S333" s="235"/>
      <c r="T333" s="103"/>
      <c r="U333" s="103"/>
    </row>
    <row r="334" spans="1:21" x14ac:dyDescent="0.2">
      <c r="A334" s="89">
        <v>40731</v>
      </c>
      <c r="B334" s="90" t="s">
        <v>144</v>
      </c>
      <c r="C334" s="96">
        <v>1896.5559276404497</v>
      </c>
      <c r="D334" s="102">
        <v>1186.3887897839245</v>
      </c>
      <c r="E334" s="98">
        <v>2237.0611853932587</v>
      </c>
      <c r="F334" s="91">
        <v>0.84778902786561439</v>
      </c>
      <c r="G334" s="100">
        <v>948.27796382022484</v>
      </c>
      <c r="S334" s="235"/>
      <c r="T334" s="103"/>
      <c r="U334" s="103"/>
    </row>
    <row r="335" spans="1:21" x14ac:dyDescent="0.2">
      <c r="A335" s="89">
        <v>40731</v>
      </c>
      <c r="B335" s="90" t="s">
        <v>145</v>
      </c>
      <c r="C335" s="96">
        <v>1925.0220958988766</v>
      </c>
      <c r="D335" s="102">
        <v>1201.785722017019</v>
      </c>
      <c r="E335" s="98">
        <v>2269.3609213483146</v>
      </c>
      <c r="F335" s="91">
        <v>0.84826616947080724</v>
      </c>
      <c r="G335" s="100">
        <v>962.51104794943831</v>
      </c>
      <c r="S335" s="235"/>
      <c r="T335" s="103"/>
      <c r="U335" s="103"/>
    </row>
    <row r="336" spans="1:21" x14ac:dyDescent="0.2">
      <c r="A336" s="89">
        <v>40731</v>
      </c>
      <c r="B336" s="90" t="s">
        <v>146</v>
      </c>
      <c r="C336" s="96">
        <v>1823.8729867078653</v>
      </c>
      <c r="D336" s="102">
        <v>1148.4294554121891</v>
      </c>
      <c r="E336" s="98">
        <v>2155.3196713483144</v>
      </c>
      <c r="F336" s="91">
        <v>0.84621924578217933</v>
      </c>
      <c r="G336" s="100">
        <v>911.93649335393263</v>
      </c>
      <c r="S336" s="235"/>
      <c r="T336" s="103"/>
      <c r="U336" s="103"/>
    </row>
    <row r="337" spans="1:21" x14ac:dyDescent="0.2">
      <c r="A337" s="89">
        <v>40731</v>
      </c>
      <c r="B337" s="90" t="s">
        <v>147</v>
      </c>
      <c r="C337" s="96">
        <v>1810.505030966292</v>
      </c>
      <c r="D337" s="102">
        <v>1142.6002783785427</v>
      </c>
      <c r="E337" s="98">
        <v>2140.9025814606739</v>
      </c>
      <c r="F337" s="91">
        <v>0.84567371100605548</v>
      </c>
      <c r="G337" s="100">
        <v>905.252515483146</v>
      </c>
      <c r="S337" s="235"/>
      <c r="T337" s="103"/>
      <c r="U337" s="103"/>
    </row>
    <row r="338" spans="1:21" x14ac:dyDescent="0.2">
      <c r="A338" s="89">
        <v>40732</v>
      </c>
      <c r="B338" s="90" t="s">
        <v>100</v>
      </c>
      <c r="C338" s="96">
        <v>1756.7900805842698</v>
      </c>
      <c r="D338" s="102">
        <v>1100.643617031858</v>
      </c>
      <c r="E338" s="98">
        <v>2073.0961769662922</v>
      </c>
      <c r="F338" s="91">
        <v>0.84742333718211982</v>
      </c>
      <c r="G338" s="100">
        <v>878.39504029213492</v>
      </c>
      <c r="S338" s="235"/>
      <c r="T338" s="103"/>
      <c r="U338" s="103"/>
    </row>
    <row r="339" spans="1:21" x14ac:dyDescent="0.2">
      <c r="A339" s="89">
        <v>40732</v>
      </c>
      <c r="B339" s="90" t="s">
        <v>101</v>
      </c>
      <c r="C339" s="96">
        <v>1696.4539602471912</v>
      </c>
      <c r="D339" s="102">
        <v>1056.6171605227403</v>
      </c>
      <c r="E339" s="98">
        <v>1998.598474719101</v>
      </c>
      <c r="F339" s="91">
        <v>0.84882180273134866</v>
      </c>
      <c r="G339" s="100">
        <v>848.22698012359558</v>
      </c>
      <c r="S339" s="235"/>
      <c r="T339" s="103"/>
      <c r="U339" s="103"/>
    </row>
    <row r="340" spans="1:21" x14ac:dyDescent="0.2">
      <c r="A340" s="89">
        <v>40732</v>
      </c>
      <c r="B340" s="90" t="s">
        <v>102</v>
      </c>
      <c r="C340" s="96">
        <v>1657.2942378202247</v>
      </c>
      <c r="D340" s="102">
        <v>1024.9828482396988</v>
      </c>
      <c r="E340" s="98">
        <v>1948.6441516853929</v>
      </c>
      <c r="F340" s="91">
        <v>0.85048582953784657</v>
      </c>
      <c r="G340" s="100">
        <v>828.64711891011234</v>
      </c>
      <c r="S340" s="235"/>
      <c r="T340" s="103"/>
      <c r="U340" s="103"/>
    </row>
    <row r="341" spans="1:21" x14ac:dyDescent="0.2">
      <c r="A341" s="89">
        <v>40732</v>
      </c>
      <c r="B341" s="90" t="s">
        <v>103</v>
      </c>
      <c r="C341" s="96">
        <v>1664.604268786517</v>
      </c>
      <c r="D341" s="102">
        <v>1033.0852815713879</v>
      </c>
      <c r="E341" s="98">
        <v>1959.1254606741572</v>
      </c>
      <c r="F341" s="91">
        <v>0.84966700816276863</v>
      </c>
      <c r="G341" s="100">
        <v>832.30213439325848</v>
      </c>
      <c r="S341" s="235"/>
      <c r="T341" s="103"/>
      <c r="U341" s="103"/>
    </row>
    <row r="342" spans="1:21" x14ac:dyDescent="0.2">
      <c r="A342" s="89">
        <v>40732</v>
      </c>
      <c r="B342" s="90" t="s">
        <v>104</v>
      </c>
      <c r="C342" s="96">
        <v>1658.8543054044944</v>
      </c>
      <c r="D342" s="102">
        <v>1024.408387791188</v>
      </c>
      <c r="E342" s="98">
        <v>1949.6692415730338</v>
      </c>
      <c r="F342" s="91">
        <v>0.85083883462514709</v>
      </c>
      <c r="G342" s="100">
        <v>829.42715270224721</v>
      </c>
      <c r="S342" s="235"/>
      <c r="T342" s="103"/>
      <c r="U342" s="103"/>
    </row>
    <row r="343" spans="1:21" x14ac:dyDescent="0.2">
      <c r="A343" s="89">
        <v>40732</v>
      </c>
      <c r="B343" s="90" t="s">
        <v>105</v>
      </c>
      <c r="C343" s="96">
        <v>1645.5754963820225</v>
      </c>
      <c r="D343" s="102">
        <v>1011.2368857538091</v>
      </c>
      <c r="E343" s="98">
        <v>1931.4550870786518</v>
      </c>
      <c r="F343" s="91">
        <v>0.8519874510108203</v>
      </c>
      <c r="G343" s="100">
        <v>822.78774819101125</v>
      </c>
      <c r="S343" s="235"/>
      <c r="T343" s="103"/>
      <c r="U343" s="103"/>
    </row>
    <row r="344" spans="1:21" x14ac:dyDescent="0.2">
      <c r="A344" s="89">
        <v>40732</v>
      </c>
      <c r="B344" s="90" t="s">
        <v>106</v>
      </c>
      <c r="C344" s="96">
        <v>1605.8727893932587</v>
      </c>
      <c r="D344" s="102">
        <v>1001.6820942621781</v>
      </c>
      <c r="E344" s="98">
        <v>1892.6686011235956</v>
      </c>
      <c r="F344" s="91">
        <v>0.84847013811077188</v>
      </c>
      <c r="G344" s="100">
        <v>802.93639469662935</v>
      </c>
      <c r="S344" s="235"/>
      <c r="T344" s="103"/>
      <c r="U344" s="103"/>
    </row>
    <row r="345" spans="1:21" x14ac:dyDescent="0.2">
      <c r="A345" s="89">
        <v>40732</v>
      </c>
      <c r="B345" s="90" t="s">
        <v>107</v>
      </c>
      <c r="C345" s="96">
        <v>1605.2001368764045</v>
      </c>
      <c r="D345" s="102">
        <v>1017.4159449865473</v>
      </c>
      <c r="E345" s="98">
        <v>1900.4743314606742</v>
      </c>
      <c r="F345" s="91">
        <v>0.84463131666854629</v>
      </c>
      <c r="G345" s="100">
        <v>802.60006843820224</v>
      </c>
      <c r="S345" s="235"/>
      <c r="T345" s="103"/>
      <c r="U345" s="103"/>
    </row>
    <row r="346" spans="1:21" x14ac:dyDescent="0.2">
      <c r="A346" s="89">
        <v>40732</v>
      </c>
      <c r="B346" s="90" t="s">
        <v>108</v>
      </c>
      <c r="C346" s="96">
        <v>1484.6291992921349</v>
      </c>
      <c r="D346" s="102">
        <v>926.0818534428056</v>
      </c>
      <c r="E346" s="98">
        <v>1749.786117977528</v>
      </c>
      <c r="F346" s="91">
        <v>0.84846324018625097</v>
      </c>
      <c r="G346" s="100">
        <v>742.31459964606745</v>
      </c>
      <c r="S346" s="235"/>
      <c r="T346" s="103"/>
      <c r="U346" s="103"/>
    </row>
    <row r="347" spans="1:21" x14ac:dyDescent="0.2">
      <c r="A347" s="89">
        <v>40732</v>
      </c>
      <c r="B347" s="90" t="s">
        <v>109</v>
      </c>
      <c r="C347" s="96">
        <v>1476.6424636853933</v>
      </c>
      <c r="D347" s="102">
        <v>912.11112396390354</v>
      </c>
      <c r="E347" s="98">
        <v>1735.6323539325842</v>
      </c>
      <c r="F347" s="91">
        <v>0.85078067387925016</v>
      </c>
      <c r="G347" s="100">
        <v>738.32123184269665</v>
      </c>
      <c r="S347" s="235"/>
      <c r="T347" s="103"/>
      <c r="U347" s="103"/>
    </row>
    <row r="348" spans="1:21" x14ac:dyDescent="0.2">
      <c r="A348" s="89">
        <v>40732</v>
      </c>
      <c r="B348" s="90" t="s">
        <v>110</v>
      </c>
      <c r="C348" s="96">
        <v>1507.5358539775282</v>
      </c>
      <c r="D348" s="102">
        <v>924.20686047597076</v>
      </c>
      <c r="E348" s="98">
        <v>1768.2824073033712</v>
      </c>
      <c r="F348" s="91">
        <v>0.85254247158208107</v>
      </c>
      <c r="G348" s="100">
        <v>753.76792698876409</v>
      </c>
      <c r="S348" s="235"/>
      <c r="T348" s="103"/>
      <c r="U348" s="103"/>
    </row>
    <row r="349" spans="1:21" x14ac:dyDescent="0.2">
      <c r="A349" s="89">
        <v>40732</v>
      </c>
      <c r="B349" s="90" t="s">
        <v>111</v>
      </c>
      <c r="C349" s="96">
        <v>1616.9837122921347</v>
      </c>
      <c r="D349" s="102">
        <v>1004.7790156839155</v>
      </c>
      <c r="E349" s="98">
        <v>1903.7376910112357</v>
      </c>
      <c r="F349" s="91">
        <v>0.84937316728399603</v>
      </c>
      <c r="G349" s="100">
        <v>808.49185614606733</v>
      </c>
      <c r="S349" s="235"/>
      <c r="T349" s="103"/>
      <c r="U349" s="103"/>
    </row>
    <row r="350" spans="1:21" x14ac:dyDescent="0.2">
      <c r="A350" s="89">
        <v>40732</v>
      </c>
      <c r="B350" s="90" t="s">
        <v>112</v>
      </c>
      <c r="C350" s="96">
        <v>1822.1994596629215</v>
      </c>
      <c r="D350" s="102">
        <v>1137.6570101623784</v>
      </c>
      <c r="E350" s="98">
        <v>2148.1793089887642</v>
      </c>
      <c r="F350" s="91">
        <v>0.84825296102526249</v>
      </c>
      <c r="G350" s="100">
        <v>911.09972983146076</v>
      </c>
      <c r="S350" s="235"/>
      <c r="T350" s="103"/>
      <c r="U350" s="103"/>
    </row>
    <row r="351" spans="1:21" x14ac:dyDescent="0.2">
      <c r="A351" s="89">
        <v>40732</v>
      </c>
      <c r="B351" s="90" t="s">
        <v>113</v>
      </c>
      <c r="C351" s="96">
        <v>1809.8607433146069</v>
      </c>
      <c r="D351" s="102">
        <v>1142.5198183456541</v>
      </c>
      <c r="E351" s="98">
        <v>2140.3148005617977</v>
      </c>
      <c r="F351" s="91">
        <v>0.84560492822810363</v>
      </c>
      <c r="G351" s="100">
        <v>904.93037165730345</v>
      </c>
      <c r="S351" s="235"/>
      <c r="T351" s="103"/>
      <c r="U351" s="103"/>
    </row>
    <row r="352" spans="1:21" x14ac:dyDescent="0.2">
      <c r="A352" s="89">
        <v>40732</v>
      </c>
      <c r="B352" s="90" t="s">
        <v>114</v>
      </c>
      <c r="C352" s="96">
        <v>2001.1939152471912</v>
      </c>
      <c r="D352" s="102">
        <v>1279.883004693015</v>
      </c>
      <c r="E352" s="98">
        <v>2375.4741825842693</v>
      </c>
      <c r="F352" s="91">
        <v>0.84243976630808926</v>
      </c>
      <c r="G352" s="100">
        <v>1000.5969576235956</v>
      </c>
      <c r="S352" s="235"/>
      <c r="T352" s="103"/>
      <c r="U352" s="103"/>
    </row>
    <row r="353" spans="1:21" x14ac:dyDescent="0.2">
      <c r="A353" s="89">
        <v>40732</v>
      </c>
      <c r="B353" s="90" t="s">
        <v>115</v>
      </c>
      <c r="C353" s="96">
        <v>2062.3607209213487</v>
      </c>
      <c r="D353" s="102">
        <v>1310.1595568452099</v>
      </c>
      <c r="E353" s="98">
        <v>2443.3276095505616</v>
      </c>
      <c r="F353" s="91">
        <v>0.84407867076847309</v>
      </c>
      <c r="G353" s="100">
        <v>1031.1803604606744</v>
      </c>
      <c r="S353" s="235"/>
      <c r="T353" s="103"/>
      <c r="U353" s="103"/>
    </row>
    <row r="354" spans="1:21" x14ac:dyDescent="0.2">
      <c r="A354" s="89">
        <v>40732</v>
      </c>
      <c r="B354" s="90" t="s">
        <v>116</v>
      </c>
      <c r="C354" s="96">
        <v>2154.489802988764</v>
      </c>
      <c r="D354" s="102">
        <v>1365.9417902157704</v>
      </c>
      <c r="E354" s="98">
        <v>2551.0043679775281</v>
      </c>
      <c r="F354" s="91">
        <v>0.84456531318951589</v>
      </c>
      <c r="G354" s="100">
        <v>1077.244901494382</v>
      </c>
      <c r="S354" s="235"/>
      <c r="T354" s="103"/>
      <c r="U354" s="103"/>
    </row>
    <row r="355" spans="1:21" x14ac:dyDescent="0.2">
      <c r="A355" s="89">
        <v>40732</v>
      </c>
      <c r="B355" s="90" t="s">
        <v>117</v>
      </c>
      <c r="C355" s="96">
        <v>2104.9039665505616</v>
      </c>
      <c r="D355" s="102">
        <v>1357.5592003286804</v>
      </c>
      <c r="E355" s="98">
        <v>2504.7130955056177</v>
      </c>
      <c r="F355" s="91">
        <v>0.84037727527657291</v>
      </c>
      <c r="G355" s="100">
        <v>1052.4519832752808</v>
      </c>
      <c r="S355" s="235"/>
      <c r="T355" s="103"/>
      <c r="U355" s="103"/>
    </row>
    <row r="356" spans="1:21" x14ac:dyDescent="0.2">
      <c r="A356" s="89">
        <v>40732</v>
      </c>
      <c r="B356" s="90" t="s">
        <v>118</v>
      </c>
      <c r="C356" s="96">
        <v>2103.7855804382025</v>
      </c>
      <c r="D356" s="102">
        <v>1343.8192948962828</v>
      </c>
      <c r="E356" s="98">
        <v>2496.3501488764045</v>
      </c>
      <c r="F356" s="91">
        <v>0.84274458908943783</v>
      </c>
      <c r="G356" s="100">
        <v>1051.8927902191012</v>
      </c>
      <c r="S356" s="235"/>
      <c r="T356" s="103"/>
      <c r="U356" s="103"/>
    </row>
    <row r="357" spans="1:21" x14ac:dyDescent="0.2">
      <c r="A357" s="89">
        <v>40732</v>
      </c>
      <c r="B357" s="90" t="s">
        <v>119</v>
      </c>
      <c r="C357" s="96">
        <v>2009.0752956404494</v>
      </c>
      <c r="D357" s="102">
        <v>1275.3630617311362</v>
      </c>
      <c r="E357" s="98">
        <v>2379.6920983146069</v>
      </c>
      <c r="F357" s="91">
        <v>0.8442585059904838</v>
      </c>
      <c r="G357" s="100">
        <v>1004.5376478202247</v>
      </c>
      <c r="S357" s="235"/>
      <c r="T357" s="103"/>
      <c r="U357" s="103"/>
    </row>
    <row r="358" spans="1:21" x14ac:dyDescent="0.2">
      <c r="A358" s="89">
        <v>40732</v>
      </c>
      <c r="B358" s="90" t="s">
        <v>120</v>
      </c>
      <c r="C358" s="96">
        <v>2099.7699259550564</v>
      </c>
      <c r="D358" s="102">
        <v>1350.2417988682848</v>
      </c>
      <c r="E358" s="98">
        <v>2496.4347893258428</v>
      </c>
      <c r="F358" s="91">
        <v>0.84110746050053853</v>
      </c>
      <c r="G358" s="100">
        <v>1049.8849629775282</v>
      </c>
      <c r="S358" s="235"/>
      <c r="T358" s="103"/>
      <c r="U358" s="103"/>
    </row>
    <row r="359" spans="1:21" x14ac:dyDescent="0.2">
      <c r="A359" s="89">
        <v>40732</v>
      </c>
      <c r="B359" s="90" t="s">
        <v>121</v>
      </c>
      <c r="C359" s="96">
        <v>2240.0098714719102</v>
      </c>
      <c r="D359" s="102">
        <v>1453.2008243238172</v>
      </c>
      <c r="E359" s="98">
        <v>2670.100533707865</v>
      </c>
      <c r="F359" s="91">
        <v>0.8389234199962109</v>
      </c>
      <c r="G359" s="100">
        <v>1120.0049357359551</v>
      </c>
      <c r="S359" s="235"/>
      <c r="T359" s="103"/>
      <c r="U359" s="103"/>
    </row>
    <row r="360" spans="1:21" x14ac:dyDescent="0.2">
      <c r="A360" s="89">
        <v>40732</v>
      </c>
      <c r="B360" s="90" t="s">
        <v>122</v>
      </c>
      <c r="C360" s="96">
        <v>2221.0661936629217</v>
      </c>
      <c r="D360" s="102">
        <v>1431.9115671944353</v>
      </c>
      <c r="E360" s="98">
        <v>2642.6323567415734</v>
      </c>
      <c r="F360" s="91">
        <v>0.84047491055530232</v>
      </c>
      <c r="G360" s="100">
        <v>1110.5330968314609</v>
      </c>
      <c r="S360" s="235"/>
      <c r="T360" s="103"/>
      <c r="U360" s="103"/>
    </row>
    <row r="361" spans="1:21" x14ac:dyDescent="0.2">
      <c r="A361" s="89">
        <v>40732</v>
      </c>
      <c r="B361" s="90" t="s">
        <v>123</v>
      </c>
      <c r="C361" s="96">
        <v>2225.8436473820225</v>
      </c>
      <c r="D361" s="102">
        <v>1436.2639676710596</v>
      </c>
      <c r="E361" s="98">
        <v>2649.0062528089888</v>
      </c>
      <c r="F361" s="91">
        <v>0.84025609415672486</v>
      </c>
      <c r="G361" s="100">
        <v>1112.9218236910112</v>
      </c>
      <c r="S361" s="235"/>
      <c r="T361" s="103"/>
      <c r="U361" s="103"/>
    </row>
    <row r="362" spans="1:21" x14ac:dyDescent="0.2">
      <c r="A362" s="89">
        <v>40732</v>
      </c>
      <c r="B362" s="90" t="s">
        <v>124</v>
      </c>
      <c r="C362" s="96">
        <v>2068.6617731123597</v>
      </c>
      <c r="D362" s="102">
        <v>1303.5822514285055</v>
      </c>
      <c r="E362" s="98">
        <v>2445.1356235955059</v>
      </c>
      <c r="F362" s="91">
        <v>0.84603150563503238</v>
      </c>
      <c r="G362" s="100">
        <v>1034.3308865561798</v>
      </c>
      <c r="S362" s="235"/>
      <c r="T362" s="103"/>
      <c r="U362" s="103"/>
    </row>
    <row r="363" spans="1:21" x14ac:dyDescent="0.2">
      <c r="A363" s="89">
        <v>40732</v>
      </c>
      <c r="B363" s="90" t="s">
        <v>125</v>
      </c>
      <c r="C363" s="96">
        <v>2202.7262822696634</v>
      </c>
      <c r="D363" s="102">
        <v>1418.0868109789781</v>
      </c>
      <c r="E363" s="98">
        <v>2619.7277106741572</v>
      </c>
      <c r="F363" s="91">
        <v>0.84082260659937702</v>
      </c>
      <c r="G363" s="100">
        <v>1101.3631411348317</v>
      </c>
      <c r="S363" s="235"/>
      <c r="T363" s="103"/>
      <c r="U363" s="103"/>
    </row>
    <row r="364" spans="1:21" x14ac:dyDescent="0.2">
      <c r="A364" s="89">
        <v>40732</v>
      </c>
      <c r="B364" s="90" t="s">
        <v>126</v>
      </c>
      <c r="C364" s="96">
        <v>2269.485018505618</v>
      </c>
      <c r="D364" s="102">
        <v>1470.4915843052167</v>
      </c>
      <c r="E364" s="98">
        <v>2704.2388483146069</v>
      </c>
      <c r="F364" s="91">
        <v>0.83923245904112886</v>
      </c>
      <c r="G364" s="100">
        <v>1134.742509252809</v>
      </c>
      <c r="S364" s="235"/>
      <c r="T364" s="103"/>
      <c r="U364" s="103"/>
    </row>
    <row r="365" spans="1:21" x14ac:dyDescent="0.2">
      <c r="A365" s="89">
        <v>40732</v>
      </c>
      <c r="B365" s="90" t="s">
        <v>127</v>
      </c>
      <c r="C365" s="96">
        <v>2470.9890206629216</v>
      </c>
      <c r="D365" s="102">
        <v>1642.3728168901712</v>
      </c>
      <c r="E365" s="98">
        <v>2967.0145280898878</v>
      </c>
      <c r="F365" s="91">
        <v>0.83281999372402837</v>
      </c>
      <c r="G365" s="100">
        <v>1235.4945103314608</v>
      </c>
      <c r="S365" s="235"/>
      <c r="T365" s="103"/>
      <c r="U365" s="103"/>
    </row>
    <row r="366" spans="1:21" x14ac:dyDescent="0.2">
      <c r="A366" s="89">
        <v>40732</v>
      </c>
      <c r="B366" s="90" t="s">
        <v>128</v>
      </c>
      <c r="C366" s="96">
        <v>2436.4203542696628</v>
      </c>
      <c r="D366" s="102">
        <v>1589.4394932371836</v>
      </c>
      <c r="E366" s="98">
        <v>2909.0311179775276</v>
      </c>
      <c r="F366" s="91">
        <v>0.83753671083572234</v>
      </c>
      <c r="G366" s="100">
        <v>1218.2101771348314</v>
      </c>
      <c r="S366" s="235"/>
      <c r="T366" s="103"/>
      <c r="U366" s="103"/>
    </row>
    <row r="367" spans="1:21" x14ac:dyDescent="0.2">
      <c r="A367" s="89">
        <v>40732</v>
      </c>
      <c r="B367" s="90" t="s">
        <v>129</v>
      </c>
      <c r="C367" s="96">
        <v>2497.4980132247197</v>
      </c>
      <c r="D367" s="102">
        <v>1637.4236205955369</v>
      </c>
      <c r="E367" s="98">
        <v>2986.4112977528093</v>
      </c>
      <c r="F367" s="91">
        <v>0.83628735770723095</v>
      </c>
      <c r="G367" s="100">
        <v>1248.7490066123598</v>
      </c>
      <c r="S367" s="235"/>
      <c r="T367" s="103"/>
      <c r="U367" s="103"/>
    </row>
    <row r="368" spans="1:21" x14ac:dyDescent="0.2">
      <c r="A368" s="89">
        <v>40732</v>
      </c>
      <c r="B368" s="90" t="s">
        <v>130</v>
      </c>
      <c r="C368" s="96">
        <v>1960.8347642359554</v>
      </c>
      <c r="D368" s="102">
        <v>1236.0764215148704</v>
      </c>
      <c r="E368" s="98">
        <v>2317.9210280898878</v>
      </c>
      <c r="F368" s="91">
        <v>0.84594545736176618</v>
      </c>
      <c r="G368" s="100">
        <v>980.4173821179777</v>
      </c>
      <c r="S368" s="235"/>
      <c r="T368" s="103"/>
      <c r="U368" s="103"/>
    </row>
    <row r="369" spans="1:21" x14ac:dyDescent="0.2">
      <c r="A369" s="89">
        <v>40732</v>
      </c>
      <c r="B369" s="90" t="s">
        <v>131</v>
      </c>
      <c r="C369" s="96">
        <v>1857.4245700786521</v>
      </c>
      <c r="D369" s="102">
        <v>1182.1413274716915</v>
      </c>
      <c r="E369" s="98">
        <v>2201.7002865168542</v>
      </c>
      <c r="F369" s="91">
        <v>0.84363188825175883</v>
      </c>
      <c r="G369" s="100">
        <v>928.71228503932605</v>
      </c>
      <c r="S369" s="235"/>
      <c r="T369" s="103"/>
      <c r="U369" s="103"/>
    </row>
    <row r="370" spans="1:21" x14ac:dyDescent="0.2">
      <c r="A370" s="89">
        <v>40732</v>
      </c>
      <c r="B370" s="90" t="s">
        <v>132</v>
      </c>
      <c r="C370" s="96">
        <v>1935.8210052808988</v>
      </c>
      <c r="D370" s="102">
        <v>1226.5421577838315</v>
      </c>
      <c r="E370" s="98">
        <v>2291.682488764045</v>
      </c>
      <c r="F370" s="91">
        <v>0.84471606113503528</v>
      </c>
      <c r="G370" s="100">
        <v>967.91050264044941</v>
      </c>
      <c r="S370" s="235"/>
      <c r="T370" s="103"/>
      <c r="U370" s="103"/>
    </row>
    <row r="371" spans="1:21" x14ac:dyDescent="0.2">
      <c r="A371" s="89">
        <v>40732</v>
      </c>
      <c r="B371" s="90" t="s">
        <v>133</v>
      </c>
      <c r="C371" s="96">
        <v>2003.2483419101125</v>
      </c>
      <c r="D371" s="102">
        <v>1272.2279935320846</v>
      </c>
      <c r="E371" s="98">
        <v>2373.0924943820223</v>
      </c>
      <c r="F371" s="91">
        <v>0.8441509745838115</v>
      </c>
      <c r="G371" s="100">
        <v>1001.6241709550562</v>
      </c>
      <c r="S371" s="235"/>
      <c r="T371" s="103"/>
      <c r="U371" s="103"/>
    </row>
    <row r="372" spans="1:21" x14ac:dyDescent="0.2">
      <c r="A372" s="89">
        <v>40732</v>
      </c>
      <c r="B372" s="90" t="s">
        <v>134</v>
      </c>
      <c r="C372" s="96">
        <v>2007.9690658988766</v>
      </c>
      <c r="D372" s="102">
        <v>1268.7695595964788</v>
      </c>
      <c r="E372" s="98">
        <v>2375.2296657303373</v>
      </c>
      <c r="F372" s="91">
        <v>0.84537891003540699</v>
      </c>
      <c r="G372" s="100">
        <v>1003.9845329494383</v>
      </c>
      <c r="S372" s="235"/>
      <c r="T372" s="103"/>
      <c r="U372" s="103"/>
    </row>
    <row r="373" spans="1:21" x14ac:dyDescent="0.2">
      <c r="A373" s="89">
        <v>40732</v>
      </c>
      <c r="B373" s="90" t="s">
        <v>135</v>
      </c>
      <c r="C373" s="96">
        <v>2005.5296874943826</v>
      </c>
      <c r="D373" s="102">
        <v>1251.6323023913071</v>
      </c>
      <c r="E373" s="98">
        <v>2364.050073033708</v>
      </c>
      <c r="F373" s="91">
        <v>0.84834484276416022</v>
      </c>
      <c r="G373" s="100">
        <v>1002.7648437471913</v>
      </c>
      <c r="S373" s="235"/>
      <c r="T373" s="103"/>
      <c r="U373" s="103"/>
    </row>
    <row r="374" spans="1:21" x14ac:dyDescent="0.2">
      <c r="A374" s="89">
        <v>40732</v>
      </c>
      <c r="B374" s="90" t="s">
        <v>136</v>
      </c>
      <c r="C374" s="96">
        <v>1849.786317101124</v>
      </c>
      <c r="D374" s="102">
        <v>1156.2315226489957</v>
      </c>
      <c r="E374" s="98">
        <v>2181.4171432584267</v>
      </c>
      <c r="F374" s="91">
        <v>0.84797459432177236</v>
      </c>
      <c r="G374" s="100">
        <v>924.89315855056202</v>
      </c>
      <c r="S374" s="235"/>
      <c r="T374" s="103"/>
      <c r="U374" s="103"/>
    </row>
    <row r="375" spans="1:21" x14ac:dyDescent="0.2">
      <c r="A375" s="89">
        <v>40732</v>
      </c>
      <c r="B375" s="90" t="s">
        <v>137</v>
      </c>
      <c r="C375" s="96">
        <v>1827.8481199550558</v>
      </c>
      <c r="D375" s="102">
        <v>1167.2031300163067</v>
      </c>
      <c r="E375" s="98">
        <v>2168.7304803370785</v>
      </c>
      <c r="F375" s="91">
        <v>0.84281939896513081</v>
      </c>
      <c r="G375" s="100">
        <v>913.92405997752792</v>
      </c>
      <c r="S375" s="235"/>
      <c r="T375" s="103"/>
      <c r="U375" s="103"/>
    </row>
    <row r="376" spans="1:21" x14ac:dyDescent="0.2">
      <c r="A376" s="89">
        <v>40732</v>
      </c>
      <c r="B376" s="90" t="s">
        <v>138</v>
      </c>
      <c r="C376" s="96">
        <v>1798.717403426966</v>
      </c>
      <c r="D376" s="102">
        <v>1141.2401062361264</v>
      </c>
      <c r="E376" s="98">
        <v>2130.2143735955055</v>
      </c>
      <c r="F376" s="91">
        <v>0.84438328166520693</v>
      </c>
      <c r="G376" s="100">
        <v>899.35870171348301</v>
      </c>
      <c r="S376" s="235"/>
      <c r="T376" s="103"/>
      <c r="U376" s="103"/>
    </row>
    <row r="377" spans="1:21" x14ac:dyDescent="0.2">
      <c r="A377" s="89">
        <v>40732</v>
      </c>
      <c r="B377" s="90" t="s">
        <v>139</v>
      </c>
      <c r="C377" s="96">
        <v>1751.1535766629211</v>
      </c>
      <c r="D377" s="102">
        <v>1111.2227540959368</v>
      </c>
      <c r="E377" s="98">
        <v>2073.9707949438198</v>
      </c>
      <c r="F377" s="91">
        <v>0.84434823331750763</v>
      </c>
      <c r="G377" s="100">
        <v>875.57678833146053</v>
      </c>
      <c r="S377" s="235"/>
      <c r="T377" s="103"/>
      <c r="U377" s="103"/>
    </row>
    <row r="378" spans="1:21" x14ac:dyDescent="0.2">
      <c r="A378" s="89">
        <v>40732</v>
      </c>
      <c r="B378" s="90" t="s">
        <v>140</v>
      </c>
      <c r="C378" s="96">
        <v>1728.0240551797754</v>
      </c>
      <c r="D378" s="102">
        <v>1093.0273958465409</v>
      </c>
      <c r="E378" s="98">
        <v>2044.694603932584</v>
      </c>
      <c r="F378" s="91">
        <v>0.84512574731514789</v>
      </c>
      <c r="G378" s="100">
        <v>864.01202758988768</v>
      </c>
      <c r="S378" s="235"/>
      <c r="T378" s="103"/>
      <c r="U378" s="103"/>
    </row>
    <row r="379" spans="1:21" x14ac:dyDescent="0.2">
      <c r="A379" s="89">
        <v>40732</v>
      </c>
      <c r="B379" s="90" t="s">
        <v>141</v>
      </c>
      <c r="C379" s="96">
        <v>1722.8332848539328</v>
      </c>
      <c r="D379" s="102">
        <v>1091.4336784709465</v>
      </c>
      <c r="E379" s="98">
        <v>2039.4563005617977</v>
      </c>
      <c r="F379" s="91">
        <v>0.84475126256902566</v>
      </c>
      <c r="G379" s="100">
        <v>861.4166424269664</v>
      </c>
      <c r="S379" s="235"/>
      <c r="T379" s="103"/>
      <c r="U379" s="103"/>
    </row>
    <row r="380" spans="1:21" x14ac:dyDescent="0.2">
      <c r="A380" s="89">
        <v>40732</v>
      </c>
      <c r="B380" s="90" t="s">
        <v>142</v>
      </c>
      <c r="C380" s="96">
        <v>1744.3946345056181</v>
      </c>
      <c r="D380" s="102">
        <v>1105.8351239415792</v>
      </c>
      <c r="E380" s="98">
        <v>2065.377438202247</v>
      </c>
      <c r="F380" s="91">
        <v>0.84458879149177701</v>
      </c>
      <c r="G380" s="100">
        <v>872.19731725280906</v>
      </c>
      <c r="S380" s="235"/>
      <c r="T380" s="103"/>
      <c r="U380" s="103"/>
    </row>
    <row r="381" spans="1:21" x14ac:dyDescent="0.2">
      <c r="A381" s="89">
        <v>40732</v>
      </c>
      <c r="B381" s="90" t="s">
        <v>143</v>
      </c>
      <c r="C381" s="96">
        <v>1785.5277411235954</v>
      </c>
      <c r="D381" s="102">
        <v>1126.833885015981</v>
      </c>
      <c r="E381" s="98">
        <v>2111.3654157303367</v>
      </c>
      <c r="F381" s="91">
        <v>0.84567442841530505</v>
      </c>
      <c r="G381" s="100">
        <v>892.76387056179772</v>
      </c>
      <c r="S381" s="235"/>
      <c r="T381" s="103"/>
      <c r="U381" s="103"/>
    </row>
    <row r="382" spans="1:21" x14ac:dyDescent="0.2">
      <c r="A382" s="89">
        <v>40732</v>
      </c>
      <c r="B382" s="90" t="s">
        <v>144</v>
      </c>
      <c r="C382" s="96">
        <v>1902.7070512584273</v>
      </c>
      <c r="D382" s="102">
        <v>1198.1314095999678</v>
      </c>
      <c r="E382" s="98">
        <v>2248.5135084269664</v>
      </c>
      <c r="F382" s="91">
        <v>0.84620663568507482</v>
      </c>
      <c r="G382" s="100">
        <v>951.35352562921366</v>
      </c>
      <c r="S382" s="235"/>
      <c r="T382" s="103"/>
      <c r="U382" s="103"/>
    </row>
    <row r="383" spans="1:21" x14ac:dyDescent="0.2">
      <c r="A383" s="89">
        <v>40732</v>
      </c>
      <c r="B383" s="90" t="s">
        <v>145</v>
      </c>
      <c r="C383" s="96">
        <v>1865.0547188089886</v>
      </c>
      <c r="D383" s="102">
        <v>1156.8464281364584</v>
      </c>
      <c r="E383" s="98">
        <v>2194.7033426966291</v>
      </c>
      <c r="F383" s="91">
        <v>0.84979809458776256</v>
      </c>
      <c r="G383" s="100">
        <v>932.52735940449429</v>
      </c>
      <c r="S383" s="235"/>
      <c r="T383" s="103"/>
      <c r="U383" s="103"/>
    </row>
    <row r="384" spans="1:21" x14ac:dyDescent="0.2">
      <c r="A384" s="89">
        <v>40732</v>
      </c>
      <c r="B384" s="90" t="s">
        <v>146</v>
      </c>
      <c r="C384" s="96">
        <v>1789.0895577640451</v>
      </c>
      <c r="D384" s="102">
        <v>1132.4024926949169</v>
      </c>
      <c r="E384" s="98">
        <v>2117.3513764044947</v>
      </c>
      <c r="F384" s="91">
        <v>0.84496582744906723</v>
      </c>
      <c r="G384" s="100">
        <v>894.54477888202257</v>
      </c>
      <c r="S384" s="235"/>
      <c r="T384" s="103"/>
      <c r="U384" s="103"/>
    </row>
    <row r="385" spans="1:21" x14ac:dyDescent="0.2">
      <c r="A385" s="89">
        <v>40732</v>
      </c>
      <c r="B385" s="90" t="s">
        <v>147</v>
      </c>
      <c r="C385" s="96">
        <v>1653.752681797753</v>
      </c>
      <c r="D385" s="102">
        <v>1025.708908705499</v>
      </c>
      <c r="E385" s="98">
        <v>1946.0155955056182</v>
      </c>
      <c r="F385" s="91">
        <v>0.84981471146333298</v>
      </c>
      <c r="G385" s="100">
        <v>826.87634089887649</v>
      </c>
      <c r="S385" s="235"/>
      <c r="T385" s="103"/>
      <c r="U385" s="103"/>
    </row>
    <row r="386" spans="1:21" x14ac:dyDescent="0.2">
      <c r="A386" s="89">
        <v>40733</v>
      </c>
      <c r="B386" s="90" t="s">
        <v>100</v>
      </c>
      <c r="C386" s="96">
        <v>1624.3504729887641</v>
      </c>
      <c r="D386" s="102">
        <v>1018.534585578857</v>
      </c>
      <c r="E386" s="98">
        <v>1917.2707584269665</v>
      </c>
      <c r="F386" s="91">
        <v>0.84722017787486092</v>
      </c>
      <c r="G386" s="100">
        <v>812.17523649438203</v>
      </c>
      <c r="S386" s="235"/>
      <c r="T386" s="103"/>
      <c r="U386" s="103"/>
    </row>
    <row r="387" spans="1:21" x14ac:dyDescent="0.2">
      <c r="A387" s="89">
        <v>40733</v>
      </c>
      <c r="B387" s="90" t="s">
        <v>101</v>
      </c>
      <c r="C387" s="96">
        <v>1588.2825208651686</v>
      </c>
      <c r="D387" s="102">
        <v>990.50027666377684</v>
      </c>
      <c r="E387" s="98">
        <v>1871.8258904494385</v>
      </c>
      <c r="F387" s="91">
        <v>0.8485204360987928</v>
      </c>
      <c r="G387" s="100">
        <v>794.14126043258432</v>
      </c>
      <c r="S387" s="235"/>
      <c r="T387" s="103"/>
      <c r="U387" s="103"/>
    </row>
    <row r="388" spans="1:21" x14ac:dyDescent="0.2">
      <c r="A388" s="89">
        <v>40733</v>
      </c>
      <c r="B388" s="90" t="s">
        <v>102</v>
      </c>
      <c r="C388" s="96">
        <v>1657.0024849213485</v>
      </c>
      <c r="D388" s="102">
        <v>1025.8118105963933</v>
      </c>
      <c r="E388" s="98">
        <v>1948.8322415730336</v>
      </c>
      <c r="F388" s="91">
        <v>0.85025403909772668</v>
      </c>
      <c r="G388" s="100">
        <v>828.50124246067423</v>
      </c>
      <c r="S388" s="235"/>
      <c r="T388" s="103"/>
      <c r="U388" s="103"/>
    </row>
    <row r="389" spans="1:21" x14ac:dyDescent="0.2">
      <c r="A389" s="89">
        <v>40733</v>
      </c>
      <c r="B389" s="90" t="s">
        <v>103</v>
      </c>
      <c r="C389" s="96">
        <v>1656.5608034494383</v>
      </c>
      <c r="D389" s="102">
        <v>1035.8810356996648</v>
      </c>
      <c r="E389" s="98">
        <v>1953.7766544943818</v>
      </c>
      <c r="F389" s="91">
        <v>0.84787623991655281</v>
      </c>
      <c r="G389" s="100">
        <v>828.28040172471913</v>
      </c>
      <c r="S389" s="235"/>
      <c r="T389" s="103"/>
      <c r="U389" s="103"/>
    </row>
    <row r="390" spans="1:21" x14ac:dyDescent="0.2">
      <c r="A390" s="89">
        <v>40733</v>
      </c>
      <c r="B390" s="90" t="s">
        <v>104</v>
      </c>
      <c r="C390" s="96">
        <v>1615.2575076404494</v>
      </c>
      <c r="D390" s="102">
        <v>1009.7577990138328</v>
      </c>
      <c r="E390" s="98">
        <v>1904.9061994382023</v>
      </c>
      <c r="F390" s="91">
        <v>0.84794595561546471</v>
      </c>
      <c r="G390" s="100">
        <v>807.62875382022469</v>
      </c>
      <c r="S390" s="235"/>
      <c r="T390" s="103"/>
      <c r="U390" s="103"/>
    </row>
    <row r="391" spans="1:21" x14ac:dyDescent="0.2">
      <c r="A391" s="89">
        <v>40733</v>
      </c>
      <c r="B391" s="90" t="s">
        <v>105</v>
      </c>
      <c r="C391" s="96">
        <v>1612.7330346404492</v>
      </c>
      <c r="D391" s="102">
        <v>1007.9235882635508</v>
      </c>
      <c r="E391" s="98">
        <v>1901.7933117977527</v>
      </c>
      <c r="F391" s="91">
        <v>0.84800647085878289</v>
      </c>
      <c r="G391" s="100">
        <v>806.3665173202246</v>
      </c>
      <c r="S391" s="235"/>
      <c r="T391" s="103"/>
      <c r="U391" s="103"/>
    </row>
    <row r="392" spans="1:21" x14ac:dyDescent="0.2">
      <c r="A392" s="89">
        <v>40733</v>
      </c>
      <c r="B392" s="90" t="s">
        <v>106</v>
      </c>
      <c r="C392" s="96">
        <v>1582.1232930000003</v>
      </c>
      <c r="D392" s="102">
        <v>976.84633788295844</v>
      </c>
      <c r="E392" s="98">
        <v>1859.3931488764047</v>
      </c>
      <c r="F392" s="91">
        <v>0.85088153301847258</v>
      </c>
      <c r="G392" s="100">
        <v>791.06164650000017</v>
      </c>
      <c r="S392" s="235"/>
      <c r="T392" s="103"/>
      <c r="U392" s="103"/>
    </row>
    <row r="393" spans="1:21" x14ac:dyDescent="0.2">
      <c r="A393" s="89">
        <v>40733</v>
      </c>
      <c r="B393" s="90" t="s">
        <v>107</v>
      </c>
      <c r="C393" s="96">
        <v>1582.9256134719099</v>
      </c>
      <c r="D393" s="102">
        <v>986.7160490307931</v>
      </c>
      <c r="E393" s="98">
        <v>1865.2780112359553</v>
      </c>
      <c r="F393" s="91">
        <v>0.84862717725549375</v>
      </c>
      <c r="G393" s="100">
        <v>791.46280673595493</v>
      </c>
      <c r="S393" s="235"/>
      <c r="T393" s="103"/>
      <c r="U393" s="103"/>
    </row>
    <row r="394" spans="1:21" x14ac:dyDescent="0.2">
      <c r="A394" s="89">
        <v>40733</v>
      </c>
      <c r="B394" s="90" t="s">
        <v>108</v>
      </c>
      <c r="C394" s="96">
        <v>1584.7490690898878</v>
      </c>
      <c r="D394" s="102">
        <v>983.30769024236292</v>
      </c>
      <c r="E394" s="98">
        <v>1865.0264410112359</v>
      </c>
      <c r="F394" s="91">
        <v>0.84971935745351745</v>
      </c>
      <c r="G394" s="100">
        <v>792.37453454494391</v>
      </c>
      <c r="S394" s="235"/>
      <c r="T394" s="103"/>
      <c r="U394" s="103"/>
    </row>
    <row r="395" spans="1:21" x14ac:dyDescent="0.2">
      <c r="A395" s="89">
        <v>40733</v>
      </c>
      <c r="B395" s="90" t="s">
        <v>109</v>
      </c>
      <c r="C395" s="96">
        <v>1554.0299201123596</v>
      </c>
      <c r="D395" s="102">
        <v>981.97854904672181</v>
      </c>
      <c r="E395" s="98">
        <v>1838.2847612359549</v>
      </c>
      <c r="F395" s="91">
        <v>0.84536952755215189</v>
      </c>
      <c r="G395" s="100">
        <v>777.0149600561798</v>
      </c>
      <c r="S395" s="235"/>
      <c r="T395" s="103"/>
      <c r="U395" s="103"/>
    </row>
    <row r="396" spans="1:21" x14ac:dyDescent="0.2">
      <c r="A396" s="89">
        <v>40733</v>
      </c>
      <c r="B396" s="90" t="s">
        <v>110</v>
      </c>
      <c r="C396" s="96">
        <v>1649.5587338764044</v>
      </c>
      <c r="D396" s="102">
        <v>1012.244630227421</v>
      </c>
      <c r="E396" s="98">
        <v>1935.376761235955</v>
      </c>
      <c r="F396" s="91">
        <v>0.85231917987016459</v>
      </c>
      <c r="G396" s="100">
        <v>824.7793669382022</v>
      </c>
      <c r="S396" s="235"/>
      <c r="T396" s="103"/>
      <c r="U396" s="103"/>
    </row>
    <row r="397" spans="1:21" x14ac:dyDescent="0.2">
      <c r="A397" s="89">
        <v>40733</v>
      </c>
      <c r="B397" s="90" t="s">
        <v>111</v>
      </c>
      <c r="C397" s="96">
        <v>1711.2725762359551</v>
      </c>
      <c r="D397" s="102">
        <v>1067.165528793266</v>
      </c>
      <c r="E397" s="98">
        <v>2016.7538511235955</v>
      </c>
      <c r="F397" s="91">
        <v>0.84852823029570645</v>
      </c>
      <c r="G397" s="100">
        <v>855.63628811797753</v>
      </c>
      <c r="S397" s="235"/>
      <c r="T397" s="103"/>
      <c r="U397" s="103"/>
    </row>
    <row r="398" spans="1:21" x14ac:dyDescent="0.2">
      <c r="A398" s="89">
        <v>40733</v>
      </c>
      <c r="B398" s="90" t="s">
        <v>112</v>
      </c>
      <c r="C398" s="96">
        <v>1795.6702064831463</v>
      </c>
      <c r="D398" s="102">
        <v>1131.1094311036247</v>
      </c>
      <c r="E398" s="98">
        <v>2122.2252556179778</v>
      </c>
      <c r="F398" s="91">
        <v>0.84612611301728158</v>
      </c>
      <c r="G398" s="100">
        <v>897.83510324157317</v>
      </c>
      <c r="S398" s="235"/>
      <c r="T398" s="103"/>
      <c r="U398" s="103"/>
    </row>
    <row r="399" spans="1:21" x14ac:dyDescent="0.2">
      <c r="A399" s="89">
        <v>40733</v>
      </c>
      <c r="B399" s="90" t="s">
        <v>113</v>
      </c>
      <c r="C399" s="96">
        <v>1792.3677257528091</v>
      </c>
      <c r="D399" s="102">
        <v>1133.408248365957</v>
      </c>
      <c r="E399" s="98">
        <v>2120.6594073033707</v>
      </c>
      <c r="F399" s="91">
        <v>0.84519358440117587</v>
      </c>
      <c r="G399" s="100">
        <v>896.18386287640453</v>
      </c>
      <c r="S399" s="235"/>
      <c r="T399" s="103"/>
      <c r="U399" s="103"/>
    </row>
    <row r="400" spans="1:21" x14ac:dyDescent="0.2">
      <c r="A400" s="89">
        <v>40733</v>
      </c>
      <c r="B400" s="90" t="s">
        <v>114</v>
      </c>
      <c r="C400" s="96">
        <v>1981.4033436067416</v>
      </c>
      <c r="D400" s="102">
        <v>1249.674751313793</v>
      </c>
      <c r="E400" s="98">
        <v>2342.5725589887638</v>
      </c>
      <c r="F400" s="91">
        <v>0.84582368046779699</v>
      </c>
      <c r="G400" s="100">
        <v>990.7016718033708</v>
      </c>
      <c r="S400" s="235"/>
      <c r="T400" s="103"/>
      <c r="U400" s="103"/>
    </row>
    <row r="401" spans="1:21" x14ac:dyDescent="0.2">
      <c r="A401" s="89">
        <v>40733</v>
      </c>
      <c r="B401" s="90" t="s">
        <v>115</v>
      </c>
      <c r="C401" s="96">
        <v>2059.3986185730337</v>
      </c>
      <c r="D401" s="102">
        <v>1316.4047274460106</v>
      </c>
      <c r="E401" s="98">
        <v>2444.1857696629208</v>
      </c>
      <c r="F401" s="91">
        <v>0.84257041511907926</v>
      </c>
      <c r="G401" s="100">
        <v>1029.6993092865168</v>
      </c>
      <c r="S401" s="235"/>
      <c r="T401" s="103"/>
      <c r="U401" s="103"/>
    </row>
    <row r="402" spans="1:21" x14ac:dyDescent="0.2">
      <c r="A402" s="89">
        <v>40733</v>
      </c>
      <c r="B402" s="90" t="s">
        <v>116</v>
      </c>
      <c r="C402" s="96">
        <v>2047.3313945056184</v>
      </c>
      <c r="D402" s="102">
        <v>1313.7720646561181</v>
      </c>
      <c r="E402" s="98">
        <v>2432.6041348314607</v>
      </c>
      <c r="F402" s="91">
        <v>0.84162127540224074</v>
      </c>
      <c r="G402" s="100">
        <v>1023.6656972528092</v>
      </c>
      <c r="S402" s="235"/>
      <c r="T402" s="103"/>
      <c r="U402" s="103"/>
    </row>
    <row r="403" spans="1:21" x14ac:dyDescent="0.2">
      <c r="A403" s="89">
        <v>40733</v>
      </c>
      <c r="B403" s="90" t="s">
        <v>117</v>
      </c>
      <c r="C403" s="96">
        <v>2115.6988238089889</v>
      </c>
      <c r="D403" s="102">
        <v>1341.8593746505915</v>
      </c>
      <c r="E403" s="98">
        <v>2505.3478988764045</v>
      </c>
      <c r="F403" s="91">
        <v>0.8444730668973498</v>
      </c>
      <c r="G403" s="100">
        <v>1057.8494119044944</v>
      </c>
      <c r="S403" s="235"/>
      <c r="T403" s="103"/>
      <c r="U403" s="103"/>
    </row>
    <row r="404" spans="1:21" x14ac:dyDescent="0.2">
      <c r="A404" s="89">
        <v>40733</v>
      </c>
      <c r="B404" s="90" t="s">
        <v>118</v>
      </c>
      <c r="C404" s="96">
        <v>2044.3287709213485</v>
      </c>
      <c r="D404" s="102">
        <v>1295.8619719361204</v>
      </c>
      <c r="E404" s="98">
        <v>2420.4417724719101</v>
      </c>
      <c r="F404" s="91">
        <v>0.84460977089878475</v>
      </c>
      <c r="G404" s="100">
        <v>1022.1643854606742</v>
      </c>
      <c r="S404" s="235"/>
      <c r="T404" s="103"/>
      <c r="U404" s="103"/>
    </row>
    <row r="405" spans="1:21" x14ac:dyDescent="0.2">
      <c r="A405" s="89">
        <v>40733</v>
      </c>
      <c r="B405" s="90" t="s">
        <v>119</v>
      </c>
      <c r="C405" s="96">
        <v>1978.7816196404494</v>
      </c>
      <c r="D405" s="102">
        <v>1250.4319025657767</v>
      </c>
      <c r="E405" s="98">
        <v>2340.7598426966292</v>
      </c>
      <c r="F405" s="91">
        <v>0.84535866668014548</v>
      </c>
      <c r="G405" s="100">
        <v>989.39080982022472</v>
      </c>
      <c r="S405" s="235"/>
      <c r="T405" s="103"/>
      <c r="U405" s="103"/>
    </row>
    <row r="406" spans="1:21" x14ac:dyDescent="0.2">
      <c r="A406" s="89">
        <v>40733</v>
      </c>
      <c r="B406" s="90" t="s">
        <v>120</v>
      </c>
      <c r="C406" s="96">
        <v>2051.0147748539321</v>
      </c>
      <c r="D406" s="102">
        <v>1317.0781186179784</v>
      </c>
      <c r="E406" s="98">
        <v>2437.4897696629209</v>
      </c>
      <c r="F406" s="91">
        <v>0.84144549051279338</v>
      </c>
      <c r="G406" s="100">
        <v>1025.507387426966</v>
      </c>
      <c r="S406" s="235"/>
      <c r="T406" s="103"/>
      <c r="U406" s="103"/>
    </row>
    <row r="407" spans="1:21" x14ac:dyDescent="0.2">
      <c r="A407" s="89">
        <v>40733</v>
      </c>
      <c r="B407" s="90" t="s">
        <v>121</v>
      </c>
      <c r="C407" s="96">
        <v>2098.2422753595501</v>
      </c>
      <c r="D407" s="102">
        <v>1333.7668251057135</v>
      </c>
      <c r="E407" s="98">
        <v>2486.273233146067</v>
      </c>
      <c r="F407" s="91">
        <v>0.84393068605114163</v>
      </c>
      <c r="G407" s="100">
        <v>1049.1211376797751</v>
      </c>
      <c r="S407" s="235"/>
      <c r="T407" s="103"/>
      <c r="U407" s="103"/>
    </row>
    <row r="408" spans="1:21" x14ac:dyDescent="0.2">
      <c r="A408" s="89">
        <v>40733</v>
      </c>
      <c r="B408" s="90" t="s">
        <v>122</v>
      </c>
      <c r="C408" s="96">
        <v>2217.76776505618</v>
      </c>
      <c r="D408" s="102">
        <v>1410.6947875801245</v>
      </c>
      <c r="E408" s="98">
        <v>2628.4127612359548</v>
      </c>
      <c r="F408" s="91">
        <v>0.84376692951883325</v>
      </c>
      <c r="G408" s="100">
        <v>1108.88388252809</v>
      </c>
      <c r="S408" s="235"/>
      <c r="T408" s="103"/>
      <c r="U408" s="103"/>
    </row>
    <row r="409" spans="1:21" x14ac:dyDescent="0.2">
      <c r="A409" s="89">
        <v>40733</v>
      </c>
      <c r="B409" s="90" t="s">
        <v>123</v>
      </c>
      <c r="C409" s="96">
        <v>2260.2340203370786</v>
      </c>
      <c r="D409" s="102">
        <v>1452.8446064844336</v>
      </c>
      <c r="E409" s="98">
        <v>2686.8969606741571</v>
      </c>
      <c r="F409" s="91">
        <v>0.84120606536767739</v>
      </c>
      <c r="G409" s="100">
        <v>1130.1170101685393</v>
      </c>
      <c r="S409" s="235"/>
      <c r="T409" s="103"/>
      <c r="U409" s="103"/>
    </row>
    <row r="410" spans="1:21" x14ac:dyDescent="0.2">
      <c r="A410" s="89">
        <v>40733</v>
      </c>
      <c r="B410" s="90" t="s">
        <v>124</v>
      </c>
      <c r="C410" s="96">
        <v>2225.1872033595505</v>
      </c>
      <c r="D410" s="102">
        <v>1419.7069073578195</v>
      </c>
      <c r="E410" s="98">
        <v>2639.5124157303376</v>
      </c>
      <c r="F410" s="91">
        <v>0.8430296406633323</v>
      </c>
      <c r="G410" s="100">
        <v>1112.5936016797752</v>
      </c>
      <c r="S410" s="235"/>
      <c r="T410" s="103"/>
      <c r="U410" s="103"/>
    </row>
    <row r="411" spans="1:21" x14ac:dyDescent="0.2">
      <c r="A411" s="89">
        <v>40733</v>
      </c>
      <c r="B411" s="90" t="s">
        <v>125</v>
      </c>
      <c r="C411" s="96">
        <v>2313.6410093258428</v>
      </c>
      <c r="D411" s="102">
        <v>1516.8612092700978</v>
      </c>
      <c r="E411" s="98">
        <v>2766.550676966292</v>
      </c>
      <c r="F411" s="91">
        <v>0.83629084715083013</v>
      </c>
      <c r="G411" s="100">
        <v>1156.8205046629214</v>
      </c>
      <c r="S411" s="235"/>
      <c r="T411" s="103"/>
      <c r="U411" s="103"/>
    </row>
    <row r="412" spans="1:21" x14ac:dyDescent="0.2">
      <c r="A412" s="89">
        <v>40733</v>
      </c>
      <c r="B412" s="90" t="s">
        <v>126</v>
      </c>
      <c r="C412" s="96">
        <v>2393.0099541910117</v>
      </c>
      <c r="D412" s="102">
        <v>1595.4249567105542</v>
      </c>
      <c r="E412" s="98">
        <v>2876.0871741573033</v>
      </c>
      <c r="F412" s="91">
        <v>0.83203665580552721</v>
      </c>
      <c r="G412" s="100">
        <v>1196.5049770955059</v>
      </c>
      <c r="S412" s="235"/>
      <c r="T412" s="103"/>
      <c r="U412" s="103"/>
    </row>
    <row r="413" spans="1:21" x14ac:dyDescent="0.2">
      <c r="A413" s="89">
        <v>40733</v>
      </c>
      <c r="B413" s="90" t="s">
        <v>127</v>
      </c>
      <c r="C413" s="96">
        <v>2318.321212078652</v>
      </c>
      <c r="D413" s="102">
        <v>1527.7999845796828</v>
      </c>
      <c r="E413" s="98">
        <v>2776.4700674157302</v>
      </c>
      <c r="F413" s="91">
        <v>0.83498872877692787</v>
      </c>
      <c r="G413" s="100">
        <v>1159.160606039326</v>
      </c>
      <c r="S413" s="235"/>
      <c r="T413" s="103"/>
      <c r="U413" s="103"/>
    </row>
    <row r="414" spans="1:21" x14ac:dyDescent="0.2">
      <c r="A414" s="89">
        <v>40733</v>
      </c>
      <c r="B414" s="90" t="s">
        <v>128</v>
      </c>
      <c r="C414" s="96">
        <v>2225.9408983483145</v>
      </c>
      <c r="D414" s="102">
        <v>1433.2749911430601</v>
      </c>
      <c r="E414" s="98">
        <v>2647.4686179775276</v>
      </c>
      <c r="F414" s="91">
        <v>0.84078084372111295</v>
      </c>
      <c r="G414" s="100">
        <v>1112.9704491741572</v>
      </c>
      <c r="S414" s="235"/>
      <c r="T414" s="103"/>
      <c r="U414" s="103"/>
    </row>
    <row r="415" spans="1:21" x14ac:dyDescent="0.2">
      <c r="A415" s="89">
        <v>40733</v>
      </c>
      <c r="B415" s="90" t="s">
        <v>129</v>
      </c>
      <c r="C415" s="96">
        <v>2249.9618870224717</v>
      </c>
      <c r="D415" s="102">
        <v>1446.266925799818</v>
      </c>
      <c r="E415" s="98">
        <v>2674.6993314606743</v>
      </c>
      <c r="F415" s="91">
        <v>0.84120179810780826</v>
      </c>
      <c r="G415" s="100">
        <v>1124.9809435112359</v>
      </c>
      <c r="S415" s="235"/>
      <c r="T415" s="103"/>
      <c r="U415" s="103"/>
    </row>
    <row r="416" spans="1:21" x14ac:dyDescent="0.2">
      <c r="A416" s="89">
        <v>40733</v>
      </c>
      <c r="B416" s="90" t="s">
        <v>130</v>
      </c>
      <c r="C416" s="96">
        <v>2028.1932147640453</v>
      </c>
      <c r="D416" s="102">
        <v>1277.0701116955013</v>
      </c>
      <c r="E416" s="98">
        <v>2396.7636067415729</v>
      </c>
      <c r="F416" s="91">
        <v>0.84622163364763237</v>
      </c>
      <c r="G416" s="100">
        <v>1014.0966073820226</v>
      </c>
      <c r="S416" s="235"/>
      <c r="T416" s="103"/>
      <c r="U416" s="103"/>
    </row>
    <row r="417" spans="1:21" x14ac:dyDescent="0.2">
      <c r="A417" s="89">
        <v>40733</v>
      </c>
      <c r="B417" s="90" t="s">
        <v>131</v>
      </c>
      <c r="C417" s="96">
        <v>1962.1152352921349</v>
      </c>
      <c r="D417" s="102">
        <v>1231.7272053368731</v>
      </c>
      <c r="E417" s="98">
        <v>2316.6890393258423</v>
      </c>
      <c r="F417" s="91">
        <v>0.84694803747295822</v>
      </c>
      <c r="G417" s="100">
        <v>981.05761764606746</v>
      </c>
      <c r="S417" s="235"/>
      <c r="T417" s="103"/>
      <c r="U417" s="103"/>
    </row>
    <row r="418" spans="1:21" x14ac:dyDescent="0.2">
      <c r="A418" s="89">
        <v>40733</v>
      </c>
      <c r="B418" s="90" t="s">
        <v>132</v>
      </c>
      <c r="C418" s="96">
        <v>1949.7319455842701</v>
      </c>
      <c r="D418" s="102">
        <v>1223.4350108664023</v>
      </c>
      <c r="E418" s="98">
        <v>2301.7923202247193</v>
      </c>
      <c r="F418" s="91">
        <v>0.84704946160995176</v>
      </c>
      <c r="G418" s="100">
        <v>974.86597279213504</v>
      </c>
      <c r="S418" s="235"/>
      <c r="T418" s="103"/>
      <c r="U418" s="103"/>
    </row>
    <row r="419" spans="1:21" x14ac:dyDescent="0.2">
      <c r="A419" s="89">
        <v>40733</v>
      </c>
      <c r="B419" s="90" t="s">
        <v>133</v>
      </c>
      <c r="C419" s="96">
        <v>1756.8994879213483</v>
      </c>
      <c r="D419" s="102">
        <v>1097.3654402407772</v>
      </c>
      <c r="E419" s="98">
        <v>2071.4503904494381</v>
      </c>
      <c r="F419" s="91">
        <v>0.8481494396494611</v>
      </c>
      <c r="G419" s="100">
        <v>878.44974396067414</v>
      </c>
      <c r="S419" s="235"/>
      <c r="T419" s="103"/>
      <c r="U419" s="103"/>
    </row>
    <row r="420" spans="1:21" x14ac:dyDescent="0.2">
      <c r="A420" s="89">
        <v>40733</v>
      </c>
      <c r="B420" s="90" t="s">
        <v>134</v>
      </c>
      <c r="C420" s="96">
        <v>1820.6758611910113</v>
      </c>
      <c r="D420" s="102">
        <v>1147.3336322907819</v>
      </c>
      <c r="E420" s="98">
        <v>2152.0304494382021</v>
      </c>
      <c r="F420" s="91">
        <v>0.84602699820827698</v>
      </c>
      <c r="G420" s="100">
        <v>910.33793059550567</v>
      </c>
      <c r="S420" s="235"/>
      <c r="T420" s="103"/>
      <c r="U420" s="103"/>
    </row>
    <row r="421" spans="1:21" x14ac:dyDescent="0.2">
      <c r="A421" s="89">
        <v>40733</v>
      </c>
      <c r="B421" s="90" t="s">
        <v>135</v>
      </c>
      <c r="C421" s="96">
        <v>1795.0137624606741</v>
      </c>
      <c r="D421" s="102">
        <v>1127.0125538928503</v>
      </c>
      <c r="E421" s="98">
        <v>2119.4885477528087</v>
      </c>
      <c r="F421" s="91">
        <v>0.84690892260957984</v>
      </c>
      <c r="G421" s="100">
        <v>897.50688123033706</v>
      </c>
      <c r="S421" s="235"/>
      <c r="T421" s="103"/>
      <c r="U421" s="103"/>
    </row>
    <row r="422" spans="1:21" x14ac:dyDescent="0.2">
      <c r="A422" s="89">
        <v>40733</v>
      </c>
      <c r="B422" s="90" t="s">
        <v>136</v>
      </c>
      <c r="C422" s="96">
        <v>1696.4944814831463</v>
      </c>
      <c r="D422" s="102">
        <v>1064.6817685721867</v>
      </c>
      <c r="E422" s="98">
        <v>2002.9080842696624</v>
      </c>
      <c r="F422" s="91">
        <v>0.84701564430589116</v>
      </c>
      <c r="G422" s="100">
        <v>848.24724074157314</v>
      </c>
      <c r="S422" s="235"/>
      <c r="T422" s="103"/>
      <c r="U422" s="103"/>
    </row>
    <row r="423" spans="1:21" x14ac:dyDescent="0.2">
      <c r="A423" s="89">
        <v>40733</v>
      </c>
      <c r="B423" s="90" t="s">
        <v>137</v>
      </c>
      <c r="C423" s="96">
        <v>1665.8036973707865</v>
      </c>
      <c r="D423" s="102">
        <v>1068.1791454066224</v>
      </c>
      <c r="E423" s="98">
        <v>1978.8654943820222</v>
      </c>
      <c r="F423" s="91">
        <v>0.84179733392693201</v>
      </c>
      <c r="G423" s="100">
        <v>832.90184868539325</v>
      </c>
      <c r="S423" s="235"/>
      <c r="T423" s="103"/>
      <c r="U423" s="103"/>
    </row>
    <row r="424" spans="1:21" x14ac:dyDescent="0.2">
      <c r="A424" s="89">
        <v>40733</v>
      </c>
      <c r="B424" s="90" t="s">
        <v>138</v>
      </c>
      <c r="C424" s="96">
        <v>1678.3166550337075</v>
      </c>
      <c r="D424" s="102">
        <v>1076.3191196851694</v>
      </c>
      <c r="E424" s="98">
        <v>1993.7927780898874</v>
      </c>
      <c r="F424" s="91">
        <v>0.84177085676957097</v>
      </c>
      <c r="G424" s="100">
        <v>839.15832751685377</v>
      </c>
      <c r="S424" s="235"/>
      <c r="T424" s="103"/>
      <c r="U424" s="103"/>
    </row>
    <row r="425" spans="1:21" x14ac:dyDescent="0.2">
      <c r="A425" s="89">
        <v>40733</v>
      </c>
      <c r="B425" s="90" t="s">
        <v>139</v>
      </c>
      <c r="C425" s="96">
        <v>1676.1852380224718</v>
      </c>
      <c r="D425" s="102">
        <v>1071.6689745026199</v>
      </c>
      <c r="E425" s="98">
        <v>1989.4902219101123</v>
      </c>
      <c r="F425" s="91">
        <v>0.84251996796102069</v>
      </c>
      <c r="G425" s="100">
        <v>838.09261901123591</v>
      </c>
      <c r="S425" s="235"/>
      <c r="T425" s="103"/>
      <c r="U425" s="103"/>
    </row>
    <row r="426" spans="1:21" x14ac:dyDescent="0.2">
      <c r="A426" s="89">
        <v>40733</v>
      </c>
      <c r="B426" s="90" t="s">
        <v>140</v>
      </c>
      <c r="C426" s="96">
        <v>1715.8352674044943</v>
      </c>
      <c r="D426" s="102">
        <v>1070.6147112817</v>
      </c>
      <c r="E426" s="98">
        <v>2022.4506235955057</v>
      </c>
      <c r="F426" s="91">
        <v>0.84839414489837495</v>
      </c>
      <c r="G426" s="100">
        <v>857.91763370224714</v>
      </c>
      <c r="S426" s="235"/>
      <c r="T426" s="103"/>
      <c r="U426" s="103"/>
    </row>
    <row r="427" spans="1:21" x14ac:dyDescent="0.2">
      <c r="A427" s="89">
        <v>40733</v>
      </c>
      <c r="B427" s="90" t="s">
        <v>141</v>
      </c>
      <c r="C427" s="96">
        <v>1694.4400548202248</v>
      </c>
      <c r="D427" s="102">
        <v>1053.6457871617768</v>
      </c>
      <c r="E427" s="98">
        <v>1995.3186573033709</v>
      </c>
      <c r="F427" s="91">
        <v>0.84920774364442775</v>
      </c>
      <c r="G427" s="100">
        <v>847.22002741011238</v>
      </c>
      <c r="S427" s="235"/>
      <c r="T427" s="103"/>
      <c r="U427" s="103"/>
    </row>
    <row r="428" spans="1:21" x14ac:dyDescent="0.2">
      <c r="A428" s="89">
        <v>40733</v>
      </c>
      <c r="B428" s="90" t="s">
        <v>142</v>
      </c>
      <c r="C428" s="96">
        <v>1707.8850009101125</v>
      </c>
      <c r="D428" s="102">
        <v>1056.5465750344499</v>
      </c>
      <c r="E428" s="98">
        <v>2008.2733483146067</v>
      </c>
      <c r="F428" s="91">
        <v>0.85042457110901382</v>
      </c>
      <c r="G428" s="100">
        <v>853.94250045505623</v>
      </c>
      <c r="S428" s="235"/>
      <c r="T428" s="103"/>
      <c r="U428" s="103"/>
    </row>
    <row r="429" spans="1:21" x14ac:dyDescent="0.2">
      <c r="A429" s="89">
        <v>40733</v>
      </c>
      <c r="B429" s="90" t="s">
        <v>143</v>
      </c>
      <c r="C429" s="96">
        <v>1732.2747328314606</v>
      </c>
      <c r="D429" s="102">
        <v>1085.9417991561036</v>
      </c>
      <c r="E429" s="98">
        <v>2044.5159185393259</v>
      </c>
      <c r="F429" s="91">
        <v>0.84727867223898101</v>
      </c>
      <c r="G429" s="100">
        <v>866.1373664157303</v>
      </c>
      <c r="S429" s="235"/>
      <c r="T429" s="103"/>
      <c r="U429" s="103"/>
    </row>
    <row r="430" spans="1:21" x14ac:dyDescent="0.2">
      <c r="A430" s="89">
        <v>40733</v>
      </c>
      <c r="B430" s="90" t="s">
        <v>144</v>
      </c>
      <c r="C430" s="96">
        <v>1806.0760598764045</v>
      </c>
      <c r="D430" s="102">
        <v>1127.2689782076254</v>
      </c>
      <c r="E430" s="98">
        <v>2129.0011938202247</v>
      </c>
      <c r="F430" s="91">
        <v>0.84832083002998626</v>
      </c>
      <c r="G430" s="100">
        <v>903.03802993820227</v>
      </c>
      <c r="S430" s="235"/>
      <c r="T430" s="103"/>
      <c r="U430" s="103"/>
    </row>
    <row r="431" spans="1:21" x14ac:dyDescent="0.2">
      <c r="A431" s="89">
        <v>40733</v>
      </c>
      <c r="B431" s="90" t="s">
        <v>145</v>
      </c>
      <c r="C431" s="96">
        <v>1806.5663668314608</v>
      </c>
      <c r="D431" s="102">
        <v>1122.8395569838037</v>
      </c>
      <c r="E431" s="98">
        <v>2127.0756235955055</v>
      </c>
      <c r="F431" s="91">
        <v>0.84931929395990569</v>
      </c>
      <c r="G431" s="100">
        <v>903.28318341573038</v>
      </c>
      <c r="S431" s="235"/>
      <c r="T431" s="103"/>
      <c r="U431" s="103"/>
    </row>
    <row r="432" spans="1:21" x14ac:dyDescent="0.2">
      <c r="A432" s="89">
        <v>40733</v>
      </c>
      <c r="B432" s="90" t="s">
        <v>146</v>
      </c>
      <c r="C432" s="96">
        <v>1822.475004067416</v>
      </c>
      <c r="D432" s="102">
        <v>1137.2821652573682</v>
      </c>
      <c r="E432" s="98">
        <v>2148.2145758426964</v>
      </c>
      <c r="F432" s="91">
        <v>0.84836730211296507</v>
      </c>
      <c r="G432" s="100">
        <v>911.23750203370798</v>
      </c>
      <c r="S432" s="235"/>
      <c r="T432" s="103"/>
      <c r="U432" s="103"/>
    </row>
    <row r="433" spans="1:21" x14ac:dyDescent="0.2">
      <c r="A433" s="89">
        <v>40733</v>
      </c>
      <c r="B433" s="90" t="s">
        <v>147</v>
      </c>
      <c r="C433" s="96">
        <v>1861.7765508202249</v>
      </c>
      <c r="D433" s="102">
        <v>1177.493741749513</v>
      </c>
      <c r="E433" s="98">
        <v>2202.8852528089888</v>
      </c>
      <c r="F433" s="91">
        <v>0.84515366764846134</v>
      </c>
      <c r="G433" s="100">
        <v>930.88827541011244</v>
      </c>
      <c r="S433" s="235"/>
      <c r="T433" s="103"/>
      <c r="U433" s="103"/>
    </row>
    <row r="434" spans="1:21" x14ac:dyDescent="0.2">
      <c r="A434" s="89">
        <v>40734</v>
      </c>
      <c r="B434" s="90" t="s">
        <v>100</v>
      </c>
      <c r="C434" s="96">
        <v>1847.6386915955056</v>
      </c>
      <c r="D434" s="102">
        <v>1172.3128137901926</v>
      </c>
      <c r="E434" s="98">
        <v>2188.1695702247189</v>
      </c>
      <c r="F434" s="91">
        <v>0.8443763759157652</v>
      </c>
      <c r="G434" s="100">
        <v>923.81934579775282</v>
      </c>
      <c r="S434" s="235"/>
      <c r="T434" s="103"/>
      <c r="U434" s="103"/>
    </row>
    <row r="435" spans="1:21" x14ac:dyDescent="0.2">
      <c r="A435" s="89">
        <v>40734</v>
      </c>
      <c r="B435" s="90" t="s">
        <v>101</v>
      </c>
      <c r="C435" s="96">
        <v>1791.326329988764</v>
      </c>
      <c r="D435" s="102">
        <v>1123.6264352843566</v>
      </c>
      <c r="E435" s="98">
        <v>2114.5652949438199</v>
      </c>
      <c r="F435" s="91">
        <v>0.8471369194756202</v>
      </c>
      <c r="G435" s="100">
        <v>895.66316499438199</v>
      </c>
      <c r="S435" s="235"/>
      <c r="T435" s="103"/>
      <c r="U435" s="103"/>
    </row>
    <row r="436" spans="1:21" x14ac:dyDescent="0.2">
      <c r="A436" s="89">
        <v>40734</v>
      </c>
      <c r="B436" s="90" t="s">
        <v>102</v>
      </c>
      <c r="C436" s="96">
        <v>1797.8867180898876</v>
      </c>
      <c r="D436" s="102">
        <v>1120.6601981192575</v>
      </c>
      <c r="E436" s="98">
        <v>2118.5551516853934</v>
      </c>
      <c r="F436" s="91">
        <v>0.84863814692744655</v>
      </c>
      <c r="G436" s="100">
        <v>898.9433590449438</v>
      </c>
      <c r="S436" s="235"/>
      <c r="T436" s="103"/>
      <c r="U436" s="103"/>
    </row>
    <row r="437" spans="1:21" x14ac:dyDescent="0.2">
      <c r="A437" s="89">
        <v>40734</v>
      </c>
      <c r="B437" s="90" t="s">
        <v>103</v>
      </c>
      <c r="C437" s="96">
        <v>1644.2666604606743</v>
      </c>
      <c r="D437" s="102">
        <v>1023.997567334712</v>
      </c>
      <c r="E437" s="98">
        <v>1937.0554634831462</v>
      </c>
      <c r="F437" s="91">
        <v>0.84884851851583576</v>
      </c>
      <c r="G437" s="100">
        <v>822.13333023033715</v>
      </c>
      <c r="S437" s="235"/>
      <c r="T437" s="103"/>
      <c r="U437" s="103"/>
    </row>
    <row r="438" spans="1:21" x14ac:dyDescent="0.2">
      <c r="A438" s="89">
        <v>40734</v>
      </c>
      <c r="B438" s="90" t="s">
        <v>104</v>
      </c>
      <c r="C438" s="96">
        <v>1616.2543300449438</v>
      </c>
      <c r="D438" s="102">
        <v>1005.3020865477744</v>
      </c>
      <c r="E438" s="98">
        <v>1903.394426966292</v>
      </c>
      <c r="F438" s="91">
        <v>0.84914314508159827</v>
      </c>
      <c r="G438" s="100">
        <v>808.1271650224719</v>
      </c>
      <c r="S438" s="235"/>
      <c r="T438" s="103"/>
      <c r="U438" s="103"/>
    </row>
    <row r="439" spans="1:21" x14ac:dyDescent="0.2">
      <c r="A439" s="89">
        <v>40734</v>
      </c>
      <c r="B439" s="90" t="s">
        <v>105</v>
      </c>
      <c r="C439" s="96">
        <v>1583.3308258314607</v>
      </c>
      <c r="D439" s="102">
        <v>982.56996080334477</v>
      </c>
      <c r="E439" s="98">
        <v>1863.432379213483</v>
      </c>
      <c r="F439" s="91">
        <v>0.84968515278228263</v>
      </c>
      <c r="G439" s="100">
        <v>791.66541291573037</v>
      </c>
      <c r="S439" s="235"/>
      <c r="T439" s="103"/>
      <c r="U439" s="103"/>
    </row>
    <row r="440" spans="1:21" x14ac:dyDescent="0.2">
      <c r="A440" s="89">
        <v>40734</v>
      </c>
      <c r="B440" s="90" t="s">
        <v>106</v>
      </c>
      <c r="C440" s="96">
        <v>1574.1568180112361</v>
      </c>
      <c r="D440" s="102">
        <v>974.09721380064138</v>
      </c>
      <c r="E440" s="98">
        <v>1851.1712696629213</v>
      </c>
      <c r="F440" s="91">
        <v>0.85035720022700723</v>
      </c>
      <c r="G440" s="100">
        <v>787.07840900561803</v>
      </c>
      <c r="S440" s="235"/>
      <c r="T440" s="103"/>
      <c r="U440" s="103"/>
    </row>
    <row r="441" spans="1:21" x14ac:dyDescent="0.2">
      <c r="A441" s="89">
        <v>40734</v>
      </c>
      <c r="B441" s="90" t="s">
        <v>107</v>
      </c>
      <c r="C441" s="96">
        <v>1579.639341235955</v>
      </c>
      <c r="D441" s="102">
        <v>978.30621980909939</v>
      </c>
      <c r="E441" s="98">
        <v>1858.0483061797754</v>
      </c>
      <c r="F441" s="91">
        <v>0.85016053456853291</v>
      </c>
      <c r="G441" s="100">
        <v>789.81967061797752</v>
      </c>
      <c r="S441" s="235"/>
      <c r="T441" s="103"/>
      <c r="U441" s="103"/>
    </row>
    <row r="442" spans="1:21" x14ac:dyDescent="0.2">
      <c r="A442" s="89">
        <v>40734</v>
      </c>
      <c r="B442" s="90" t="s">
        <v>108</v>
      </c>
      <c r="C442" s="96">
        <v>1554.7552502359551</v>
      </c>
      <c r="D442" s="102">
        <v>969.12883516472039</v>
      </c>
      <c r="E442" s="98">
        <v>1832.0683904494383</v>
      </c>
      <c r="F442" s="91">
        <v>0.84863384922794649</v>
      </c>
      <c r="G442" s="100">
        <v>777.37762511797757</v>
      </c>
      <c r="S442" s="235"/>
      <c r="T442" s="103"/>
      <c r="U442" s="103"/>
    </row>
    <row r="443" spans="1:21" x14ac:dyDescent="0.2">
      <c r="A443" s="89">
        <v>40734</v>
      </c>
      <c r="B443" s="90" t="s">
        <v>109</v>
      </c>
      <c r="C443" s="96">
        <v>1517.9295510000002</v>
      </c>
      <c r="D443" s="102">
        <v>949.0411823676576</v>
      </c>
      <c r="E443" s="98">
        <v>1790.1925280898877</v>
      </c>
      <c r="F443" s="91">
        <v>0.84791413615138445</v>
      </c>
      <c r="G443" s="100">
        <v>758.96477550000009</v>
      </c>
      <c r="S443" s="235"/>
      <c r="T443" s="103"/>
      <c r="U443" s="103"/>
    </row>
    <row r="444" spans="1:21" x14ac:dyDescent="0.2">
      <c r="A444" s="89">
        <v>40734</v>
      </c>
      <c r="B444" s="90" t="s">
        <v>110</v>
      </c>
      <c r="C444" s="96">
        <v>1604.7179341685394</v>
      </c>
      <c r="D444" s="102">
        <v>1005.5207148904092</v>
      </c>
      <c r="E444" s="98">
        <v>1893.7242556179779</v>
      </c>
      <c r="F444" s="91">
        <v>0.84738732653813575</v>
      </c>
      <c r="G444" s="100">
        <v>802.35896708426969</v>
      </c>
      <c r="S444" s="235"/>
      <c r="T444" s="103"/>
      <c r="U444" s="103"/>
    </row>
    <row r="445" spans="1:21" x14ac:dyDescent="0.2">
      <c r="A445" s="89">
        <v>40734</v>
      </c>
      <c r="B445" s="90" t="s">
        <v>111</v>
      </c>
      <c r="C445" s="96">
        <v>1643.2212125730337</v>
      </c>
      <c r="D445" s="102">
        <v>1023.0877932172868</v>
      </c>
      <c r="E445" s="98">
        <v>1935.6871095505619</v>
      </c>
      <c r="F445" s="91">
        <v>0.8489084855013399</v>
      </c>
      <c r="G445" s="100">
        <v>821.61060628651683</v>
      </c>
      <c r="S445" s="235"/>
      <c r="T445" s="103"/>
      <c r="U445" s="103"/>
    </row>
    <row r="446" spans="1:21" x14ac:dyDescent="0.2">
      <c r="A446" s="89">
        <v>40734</v>
      </c>
      <c r="B446" s="90" t="s">
        <v>112</v>
      </c>
      <c r="C446" s="96">
        <v>1858.5551125617976</v>
      </c>
      <c r="D446" s="102">
        <v>1177.1410136970067</v>
      </c>
      <c r="E446" s="98">
        <v>2199.9745617977524</v>
      </c>
      <c r="F446" s="91">
        <v>0.84480754679410608</v>
      </c>
      <c r="G446" s="100">
        <v>929.27755628089881</v>
      </c>
      <c r="S446" s="235"/>
      <c r="T446" s="103"/>
      <c r="U446" s="103"/>
    </row>
    <row r="447" spans="1:21" x14ac:dyDescent="0.2">
      <c r="A447" s="89">
        <v>40734</v>
      </c>
      <c r="B447" s="90" t="s">
        <v>113</v>
      </c>
      <c r="C447" s="96">
        <v>1785.3089264494381</v>
      </c>
      <c r="D447" s="102">
        <v>1134.1849458752063</v>
      </c>
      <c r="E447" s="98">
        <v>2115.1131067415731</v>
      </c>
      <c r="F447" s="91">
        <v>0.84407255610069332</v>
      </c>
      <c r="G447" s="100">
        <v>892.65446322471905</v>
      </c>
      <c r="S447" s="235"/>
      <c r="T447" s="103"/>
      <c r="U447" s="103"/>
    </row>
    <row r="448" spans="1:21" x14ac:dyDescent="0.2">
      <c r="A448" s="89">
        <v>40734</v>
      </c>
      <c r="B448" s="90" t="s">
        <v>114</v>
      </c>
      <c r="C448" s="96">
        <v>1868.9852786966292</v>
      </c>
      <c r="D448" s="102">
        <v>1183.6671576138706</v>
      </c>
      <c r="E448" s="98">
        <v>2212.2779915730339</v>
      </c>
      <c r="F448" s="91">
        <v>0.84482388100226613</v>
      </c>
      <c r="G448" s="100">
        <v>934.49263934831458</v>
      </c>
      <c r="S448" s="235"/>
      <c r="T448" s="103"/>
      <c r="U448" s="103"/>
    </row>
    <row r="449" spans="1:21" x14ac:dyDescent="0.2">
      <c r="A449" s="89">
        <v>40734</v>
      </c>
      <c r="B449" s="90" t="s">
        <v>115</v>
      </c>
      <c r="C449" s="96">
        <v>1980.5483455280901</v>
      </c>
      <c r="D449" s="102">
        <v>1255.2770357946681</v>
      </c>
      <c r="E449" s="98">
        <v>2344.8437443820226</v>
      </c>
      <c r="F449" s="91">
        <v>0.84463979754440244</v>
      </c>
      <c r="G449" s="100">
        <v>990.27417276404503</v>
      </c>
      <c r="S449" s="235"/>
      <c r="T449" s="103"/>
      <c r="U449" s="103"/>
    </row>
    <row r="450" spans="1:21" x14ac:dyDescent="0.2">
      <c r="A450" s="89">
        <v>40734</v>
      </c>
      <c r="B450" s="90" t="s">
        <v>116</v>
      </c>
      <c r="C450" s="96">
        <v>2097.0914722584275</v>
      </c>
      <c r="D450" s="102">
        <v>1327.276243851433</v>
      </c>
      <c r="E450" s="98">
        <v>2481.8249073033712</v>
      </c>
      <c r="F450" s="91">
        <v>0.84497962208664579</v>
      </c>
      <c r="G450" s="100">
        <v>1048.5457361292138</v>
      </c>
      <c r="S450" s="235"/>
      <c r="T450" s="103"/>
      <c r="U450" s="103"/>
    </row>
    <row r="451" spans="1:21" x14ac:dyDescent="0.2">
      <c r="A451" s="89">
        <v>40734</v>
      </c>
      <c r="B451" s="90" t="s">
        <v>117</v>
      </c>
      <c r="C451" s="96">
        <v>2110.5242619775286</v>
      </c>
      <c r="D451" s="102">
        <v>1328.0001031719585</v>
      </c>
      <c r="E451" s="98">
        <v>2493.5711207865165</v>
      </c>
      <c r="F451" s="91">
        <v>0.84638623072913666</v>
      </c>
      <c r="G451" s="100">
        <v>1055.2621309887643</v>
      </c>
      <c r="S451" s="235"/>
      <c r="T451" s="103"/>
      <c r="U451" s="103"/>
    </row>
    <row r="452" spans="1:21" x14ac:dyDescent="0.2">
      <c r="A452" s="89">
        <v>40734</v>
      </c>
      <c r="B452" s="90" t="s">
        <v>118</v>
      </c>
      <c r="C452" s="96">
        <v>2008.7916469887643</v>
      </c>
      <c r="D452" s="102">
        <v>1264.1062371711928</v>
      </c>
      <c r="E452" s="98">
        <v>2373.4381095505619</v>
      </c>
      <c r="F452" s="91">
        <v>0.84636361020138517</v>
      </c>
      <c r="G452" s="100">
        <v>1004.3958234943822</v>
      </c>
      <c r="S452" s="235"/>
      <c r="T452" s="103"/>
      <c r="U452" s="103"/>
    </row>
    <row r="453" spans="1:21" x14ac:dyDescent="0.2">
      <c r="A453" s="89">
        <v>40734</v>
      </c>
      <c r="B453" s="90" t="s">
        <v>119</v>
      </c>
      <c r="C453" s="96">
        <v>2055.2978694943822</v>
      </c>
      <c r="D453" s="102">
        <v>1308.0123999716711</v>
      </c>
      <c r="E453" s="98">
        <v>2436.2154606741574</v>
      </c>
      <c r="F453" s="91">
        <v>0.843643718165073</v>
      </c>
      <c r="G453" s="100">
        <v>1027.6489347471911</v>
      </c>
      <c r="S453" s="235"/>
      <c r="T453" s="103"/>
      <c r="U453" s="103"/>
    </row>
    <row r="454" spans="1:21" x14ac:dyDescent="0.2">
      <c r="A454" s="89">
        <v>40734</v>
      </c>
      <c r="B454" s="90" t="s">
        <v>120</v>
      </c>
      <c r="C454" s="96">
        <v>1961.4466348988765</v>
      </c>
      <c r="D454" s="102">
        <v>1253.7136765503601</v>
      </c>
      <c r="E454" s="98">
        <v>2327.8897921348312</v>
      </c>
      <c r="F454" s="91">
        <v>0.84258569350059231</v>
      </c>
      <c r="G454" s="100">
        <v>980.72331744943824</v>
      </c>
      <c r="S454" s="235"/>
      <c r="T454" s="103"/>
      <c r="U454" s="103"/>
    </row>
    <row r="455" spans="1:21" x14ac:dyDescent="0.2">
      <c r="A455" s="89">
        <v>40734</v>
      </c>
      <c r="B455" s="90" t="s">
        <v>121</v>
      </c>
      <c r="C455" s="96">
        <v>2085.4335126741571</v>
      </c>
      <c r="D455" s="102">
        <v>1334.1535009978195</v>
      </c>
      <c r="E455" s="98">
        <v>2475.6814213483149</v>
      </c>
      <c r="F455" s="91">
        <v>0.84236747696655589</v>
      </c>
      <c r="G455" s="100">
        <v>1042.7167563370786</v>
      </c>
      <c r="S455" s="235"/>
      <c r="T455" s="103"/>
      <c r="U455" s="103"/>
    </row>
    <row r="456" spans="1:21" x14ac:dyDescent="0.2">
      <c r="A456" s="89">
        <v>40734</v>
      </c>
      <c r="B456" s="90" t="s">
        <v>122</v>
      </c>
      <c r="C456" s="96">
        <v>2321.8587159775288</v>
      </c>
      <c r="D456" s="102">
        <v>1516.8372150954378</v>
      </c>
      <c r="E456" s="98">
        <v>2773.4136067415734</v>
      </c>
      <c r="F456" s="91">
        <v>0.83718443954179367</v>
      </c>
      <c r="G456" s="100">
        <v>1160.9293579887644</v>
      </c>
      <c r="S456" s="235"/>
      <c r="T456" s="103"/>
      <c r="U456" s="103"/>
    </row>
    <row r="457" spans="1:21" x14ac:dyDescent="0.2">
      <c r="A457" s="89">
        <v>40734</v>
      </c>
      <c r="B457" s="90" t="s">
        <v>123</v>
      </c>
      <c r="C457" s="96">
        <v>2280.8025997078653</v>
      </c>
      <c r="D457" s="102">
        <v>1480.0639568674185</v>
      </c>
      <c r="E457" s="98">
        <v>2718.9427752808988</v>
      </c>
      <c r="F457" s="91">
        <v>0.83885641891533791</v>
      </c>
      <c r="G457" s="100">
        <v>1140.4012998539326</v>
      </c>
      <c r="S457" s="235"/>
      <c r="T457" s="103"/>
      <c r="U457" s="103"/>
    </row>
    <row r="458" spans="1:21" x14ac:dyDescent="0.2">
      <c r="A458" s="89">
        <v>40734</v>
      </c>
      <c r="B458" s="90" t="s">
        <v>124</v>
      </c>
      <c r="C458" s="96">
        <v>2261.0322886853933</v>
      </c>
      <c r="D458" s="102">
        <v>1469.9202534598369</v>
      </c>
      <c r="E458" s="98">
        <v>2696.8375112359549</v>
      </c>
      <c r="F458" s="91">
        <v>0.83840137912097157</v>
      </c>
      <c r="G458" s="100">
        <v>1130.5161443426966</v>
      </c>
      <c r="S458" s="235"/>
      <c r="T458" s="103"/>
      <c r="U458" s="103"/>
    </row>
    <row r="459" spans="1:21" x14ac:dyDescent="0.2">
      <c r="A459" s="89">
        <v>40734</v>
      </c>
      <c r="B459" s="90" t="s">
        <v>125</v>
      </c>
      <c r="C459" s="96">
        <v>2344.7572664157306</v>
      </c>
      <c r="D459" s="102">
        <v>1541.038738864213</v>
      </c>
      <c r="E459" s="98">
        <v>2805.8308988764047</v>
      </c>
      <c r="F459" s="91">
        <v>0.83567305048735785</v>
      </c>
      <c r="G459" s="100">
        <v>1172.3786332078653</v>
      </c>
      <c r="S459" s="235"/>
      <c r="T459" s="103"/>
      <c r="U459" s="103"/>
    </row>
    <row r="460" spans="1:21" x14ac:dyDescent="0.2">
      <c r="A460" s="89">
        <v>40734</v>
      </c>
      <c r="B460" s="90" t="s">
        <v>126</v>
      </c>
      <c r="C460" s="96">
        <v>2238.7780258988764</v>
      </c>
      <c r="D460" s="102">
        <v>1425.9248041736157</v>
      </c>
      <c r="E460" s="98">
        <v>2654.3150898876406</v>
      </c>
      <c r="F460" s="91">
        <v>0.84344847920585253</v>
      </c>
      <c r="G460" s="100">
        <v>1119.3890129494382</v>
      </c>
      <c r="S460" s="235"/>
      <c r="T460" s="103"/>
      <c r="U460" s="103"/>
    </row>
    <row r="461" spans="1:21" x14ac:dyDescent="0.2">
      <c r="A461" s="89">
        <v>40734</v>
      </c>
      <c r="B461" s="90" t="s">
        <v>127</v>
      </c>
      <c r="C461" s="96">
        <v>2159.546853235955</v>
      </c>
      <c r="D461" s="102">
        <v>1367.079755649449</v>
      </c>
      <c r="E461" s="98">
        <v>2555.885300561798</v>
      </c>
      <c r="F461" s="91">
        <v>0.84493105099875754</v>
      </c>
      <c r="G461" s="100">
        <v>1079.7734266179775</v>
      </c>
      <c r="S461" s="235"/>
      <c r="T461" s="103"/>
      <c r="U461" s="103"/>
    </row>
    <row r="462" spans="1:21" x14ac:dyDescent="0.2">
      <c r="A462" s="89">
        <v>40734</v>
      </c>
      <c r="B462" s="90" t="s">
        <v>128</v>
      </c>
      <c r="C462" s="96">
        <v>2151.7140983258423</v>
      </c>
      <c r="D462" s="102">
        <v>1355.3660491502546</v>
      </c>
      <c r="E462" s="98">
        <v>2543.0081966292132</v>
      </c>
      <c r="F462" s="91">
        <v>0.84612943881894065</v>
      </c>
      <c r="G462" s="100">
        <v>1075.8570491629212</v>
      </c>
      <c r="S462" s="235"/>
      <c r="T462" s="103"/>
      <c r="U462" s="103"/>
    </row>
    <row r="463" spans="1:21" x14ac:dyDescent="0.2">
      <c r="A463" s="89">
        <v>40734</v>
      </c>
      <c r="B463" s="90" t="s">
        <v>129</v>
      </c>
      <c r="C463" s="96">
        <v>2175.8444943370791</v>
      </c>
      <c r="D463" s="102">
        <v>1371.9294685130674</v>
      </c>
      <c r="E463" s="98">
        <v>2572.2538230337082</v>
      </c>
      <c r="F463" s="91">
        <v>0.8458902752337617</v>
      </c>
      <c r="G463" s="100">
        <v>1087.9222471685396</v>
      </c>
      <c r="S463" s="235"/>
      <c r="T463" s="103"/>
      <c r="U463" s="103"/>
    </row>
    <row r="464" spans="1:21" x14ac:dyDescent="0.2">
      <c r="A464" s="89">
        <v>40734</v>
      </c>
      <c r="B464" s="90" t="s">
        <v>130</v>
      </c>
      <c r="C464" s="96">
        <v>2065.493012460674</v>
      </c>
      <c r="D464" s="102">
        <v>1296.4627827834674</v>
      </c>
      <c r="E464" s="98">
        <v>2438.6629803370784</v>
      </c>
      <c r="F464" s="91">
        <v>0.8469776386137523</v>
      </c>
      <c r="G464" s="100">
        <v>1032.746506230337</v>
      </c>
      <c r="S464" s="235"/>
      <c r="T464" s="103"/>
      <c r="U464" s="103"/>
    </row>
    <row r="465" spans="1:21" x14ac:dyDescent="0.2">
      <c r="A465" s="89">
        <v>40734</v>
      </c>
      <c r="B465" s="90" t="s">
        <v>131</v>
      </c>
      <c r="C465" s="96">
        <v>1994.8037163370786</v>
      </c>
      <c r="D465" s="102">
        <v>1245.1674647325372</v>
      </c>
      <c r="E465" s="98">
        <v>2351.5279887640449</v>
      </c>
      <c r="F465" s="91">
        <v>0.84830107311864944</v>
      </c>
      <c r="G465" s="100">
        <v>997.40185816853932</v>
      </c>
      <c r="S465" s="235"/>
      <c r="T465" s="103"/>
      <c r="U465" s="103"/>
    </row>
    <row r="466" spans="1:21" x14ac:dyDescent="0.2">
      <c r="A466" s="89">
        <v>40734</v>
      </c>
      <c r="B466" s="90" t="s">
        <v>132</v>
      </c>
      <c r="C466" s="96">
        <v>1972.6507566404496</v>
      </c>
      <c r="D466" s="102">
        <v>1228.661035830685</v>
      </c>
      <c r="E466" s="98">
        <v>2323.9963314606739</v>
      </c>
      <c r="F466" s="91">
        <v>0.84881836082787732</v>
      </c>
      <c r="G466" s="100">
        <v>986.32537832022479</v>
      </c>
      <c r="S466" s="235"/>
      <c r="T466" s="103"/>
      <c r="U466" s="103"/>
    </row>
    <row r="467" spans="1:21" x14ac:dyDescent="0.2">
      <c r="A467" s="89">
        <v>40734</v>
      </c>
      <c r="B467" s="90" t="s">
        <v>133</v>
      </c>
      <c r="C467" s="96">
        <v>1927.3277542247197</v>
      </c>
      <c r="D467" s="102">
        <v>1208.0614974875457</v>
      </c>
      <c r="E467" s="98">
        <v>2274.6438960674159</v>
      </c>
      <c r="F467" s="91">
        <v>0.84730966352879944</v>
      </c>
      <c r="G467" s="100">
        <v>963.66387711235984</v>
      </c>
      <c r="S467" s="235"/>
      <c r="T467" s="103"/>
      <c r="U467" s="103"/>
    </row>
    <row r="468" spans="1:21" x14ac:dyDescent="0.2">
      <c r="A468" s="89">
        <v>40734</v>
      </c>
      <c r="B468" s="90" t="s">
        <v>134</v>
      </c>
      <c r="C468" s="96">
        <v>1921.5494259775282</v>
      </c>
      <c r="D468" s="102">
        <v>1222.7234505304614</v>
      </c>
      <c r="E468" s="98">
        <v>2277.587502808989</v>
      </c>
      <c r="F468" s="91">
        <v>0.84367754196387501</v>
      </c>
      <c r="G468" s="100">
        <v>960.77471298876412</v>
      </c>
      <c r="S468" s="235"/>
      <c r="T468" s="103"/>
      <c r="U468" s="103"/>
    </row>
    <row r="469" spans="1:21" x14ac:dyDescent="0.2">
      <c r="A469" s="89">
        <v>40734</v>
      </c>
      <c r="B469" s="90" t="s">
        <v>135</v>
      </c>
      <c r="C469" s="96">
        <v>2109.3167291460677</v>
      </c>
      <c r="D469" s="102">
        <v>1328.5413383363041</v>
      </c>
      <c r="E469" s="98">
        <v>2492.8375702247195</v>
      </c>
      <c r="F469" s="91">
        <v>0.84615089019053935</v>
      </c>
      <c r="G469" s="100">
        <v>1054.6583645730339</v>
      </c>
      <c r="S469" s="235"/>
      <c r="T469" s="103"/>
      <c r="U469" s="103"/>
    </row>
    <row r="470" spans="1:21" x14ac:dyDescent="0.2">
      <c r="A470" s="89">
        <v>40734</v>
      </c>
      <c r="B470" s="90" t="s">
        <v>136</v>
      </c>
      <c r="C470" s="96">
        <v>2035.0088866516855</v>
      </c>
      <c r="D470" s="102">
        <v>1275.3031683909489</v>
      </c>
      <c r="E470" s="98">
        <v>2401.5951657303372</v>
      </c>
      <c r="F470" s="91">
        <v>0.84735717147099987</v>
      </c>
      <c r="G470" s="100">
        <v>1017.5044433258428</v>
      </c>
      <c r="S470" s="235"/>
      <c r="T470" s="103"/>
      <c r="U470" s="103"/>
    </row>
    <row r="471" spans="1:21" x14ac:dyDescent="0.2">
      <c r="A471" s="89">
        <v>40734</v>
      </c>
      <c r="B471" s="90" t="s">
        <v>137</v>
      </c>
      <c r="C471" s="96">
        <v>1752.4421519662924</v>
      </c>
      <c r="D471" s="102">
        <v>1093.3837520595011</v>
      </c>
      <c r="E471" s="98">
        <v>2065.5608258426964</v>
      </c>
      <c r="F471" s="91">
        <v>0.84840985074905284</v>
      </c>
      <c r="G471" s="100">
        <v>876.22107598314619</v>
      </c>
      <c r="S471" s="235"/>
      <c r="T471" s="103"/>
      <c r="U471" s="103"/>
    </row>
    <row r="472" spans="1:21" x14ac:dyDescent="0.2">
      <c r="A472" s="89">
        <v>40734</v>
      </c>
      <c r="B472" s="90" t="s">
        <v>138</v>
      </c>
      <c r="C472" s="96">
        <v>1796.2456080337079</v>
      </c>
      <c r="D472" s="102">
        <v>1131.5281623264268</v>
      </c>
      <c r="E472" s="98">
        <v>2122.9352949438203</v>
      </c>
      <c r="F472" s="91">
        <v>0.84611415727639605</v>
      </c>
      <c r="G472" s="100">
        <v>898.12280401685393</v>
      </c>
      <c r="S472" s="235"/>
      <c r="T472" s="103"/>
      <c r="U472" s="103"/>
    </row>
    <row r="473" spans="1:21" x14ac:dyDescent="0.2">
      <c r="A473" s="89">
        <v>40734</v>
      </c>
      <c r="B473" s="90" t="s">
        <v>139</v>
      </c>
      <c r="C473" s="96">
        <v>1842.9625409662924</v>
      </c>
      <c r="D473" s="102">
        <v>1177.6867446955569</v>
      </c>
      <c r="E473" s="98">
        <v>2187.1115646067419</v>
      </c>
      <c r="F473" s="91">
        <v>0.84264679076747051</v>
      </c>
      <c r="G473" s="100">
        <v>921.4812704831462</v>
      </c>
      <c r="S473" s="235"/>
      <c r="T473" s="103"/>
      <c r="U473" s="103"/>
    </row>
    <row r="474" spans="1:21" x14ac:dyDescent="0.2">
      <c r="A474" s="89">
        <v>40734</v>
      </c>
      <c r="B474" s="90" t="s">
        <v>140</v>
      </c>
      <c r="C474" s="96">
        <v>1873.4304582808993</v>
      </c>
      <c r="D474" s="102">
        <v>1193.4811909998523</v>
      </c>
      <c r="E474" s="98">
        <v>2221.2921994382023</v>
      </c>
      <c r="F474" s="91">
        <v>0.84339667638265581</v>
      </c>
      <c r="G474" s="100">
        <v>936.71522914044965</v>
      </c>
      <c r="S474" s="235"/>
      <c r="T474" s="103"/>
      <c r="U474" s="103"/>
    </row>
    <row r="475" spans="1:21" x14ac:dyDescent="0.2">
      <c r="A475" s="89">
        <v>40734</v>
      </c>
      <c r="B475" s="90" t="s">
        <v>141</v>
      </c>
      <c r="C475" s="96">
        <v>1809.3947491011234</v>
      </c>
      <c r="D475" s="102">
        <v>1139.7898558591344</v>
      </c>
      <c r="E475" s="98">
        <v>2138.4644662921346</v>
      </c>
      <c r="F475" s="91">
        <v>0.84611868825597913</v>
      </c>
      <c r="G475" s="100">
        <v>904.69737455056168</v>
      </c>
      <c r="S475" s="235"/>
      <c r="T475" s="103"/>
      <c r="U475" s="103"/>
    </row>
    <row r="476" spans="1:21" x14ac:dyDescent="0.2">
      <c r="A476" s="89">
        <v>40734</v>
      </c>
      <c r="B476" s="90" t="s">
        <v>142</v>
      </c>
      <c r="C476" s="96">
        <v>1808.6451062359554</v>
      </c>
      <c r="D476" s="102">
        <v>1124.8261842543429</v>
      </c>
      <c r="E476" s="98">
        <v>2129.8899185393257</v>
      </c>
      <c r="F476" s="91">
        <v>0.84917304434039509</v>
      </c>
      <c r="G476" s="100">
        <v>904.32255311797769</v>
      </c>
      <c r="S476" s="235"/>
      <c r="T476" s="103"/>
      <c r="U476" s="103"/>
    </row>
    <row r="477" spans="1:21" x14ac:dyDescent="0.2">
      <c r="A477" s="89">
        <v>40734</v>
      </c>
      <c r="B477" s="90" t="s">
        <v>143</v>
      </c>
      <c r="C477" s="96">
        <v>1818.702477</v>
      </c>
      <c r="D477" s="102">
        <v>1134.9606509908272</v>
      </c>
      <c r="E477" s="98">
        <v>2143.7850589887639</v>
      </c>
      <c r="F477" s="91">
        <v>0.84836045916743763</v>
      </c>
      <c r="G477" s="100">
        <v>909.35123850000002</v>
      </c>
      <c r="S477" s="235"/>
      <c r="T477" s="103"/>
      <c r="U477" s="103"/>
    </row>
    <row r="478" spans="1:21" x14ac:dyDescent="0.2">
      <c r="A478" s="89">
        <v>40734</v>
      </c>
      <c r="B478" s="90" t="s">
        <v>144</v>
      </c>
      <c r="C478" s="96">
        <v>1948.2853374606741</v>
      </c>
      <c r="D478" s="102">
        <v>1209.9641811986742</v>
      </c>
      <c r="E478" s="98">
        <v>2293.4317247191011</v>
      </c>
      <c r="F478" s="91">
        <v>0.84950657848744093</v>
      </c>
      <c r="G478" s="100">
        <v>974.14266873033705</v>
      </c>
      <c r="S478" s="235"/>
      <c r="T478" s="103"/>
      <c r="U478" s="103"/>
    </row>
    <row r="479" spans="1:21" x14ac:dyDescent="0.2">
      <c r="A479" s="89">
        <v>40734</v>
      </c>
      <c r="B479" s="90" t="s">
        <v>145</v>
      </c>
      <c r="C479" s="96">
        <v>1998.276386258427</v>
      </c>
      <c r="D479" s="102">
        <v>1252.9952701102461</v>
      </c>
      <c r="E479" s="98">
        <v>2358.6236797752808</v>
      </c>
      <c r="F479" s="91">
        <v>0.84722137040904033</v>
      </c>
      <c r="G479" s="100">
        <v>999.13819312921351</v>
      </c>
      <c r="S479" s="235"/>
      <c r="T479" s="103"/>
      <c r="U479" s="103"/>
    </row>
    <row r="480" spans="1:21" x14ac:dyDescent="0.2">
      <c r="A480" s="89">
        <v>40734</v>
      </c>
      <c r="B480" s="90" t="s">
        <v>146</v>
      </c>
      <c r="C480" s="96">
        <v>1967.9543453932586</v>
      </c>
      <c r="D480" s="102">
        <v>1227.4840073842963</v>
      </c>
      <c r="E480" s="98">
        <v>2319.3881292134829</v>
      </c>
      <c r="F480" s="91">
        <v>0.84847995926434383</v>
      </c>
      <c r="G480" s="100">
        <v>983.97717269662928</v>
      </c>
      <c r="S480" s="235"/>
      <c r="T480" s="103"/>
      <c r="U480" s="103"/>
    </row>
    <row r="481" spans="1:21" x14ac:dyDescent="0.2">
      <c r="A481" s="89">
        <v>40734</v>
      </c>
      <c r="B481" s="90" t="s">
        <v>147</v>
      </c>
      <c r="C481" s="96">
        <v>1898.2861844157305</v>
      </c>
      <c r="D481" s="102">
        <v>1181.7242178095723</v>
      </c>
      <c r="E481" s="98">
        <v>2236.0596067415731</v>
      </c>
      <c r="F481" s="91">
        <v>0.84894256785128719</v>
      </c>
      <c r="G481" s="100">
        <v>949.14309220786527</v>
      </c>
      <c r="S481" s="235"/>
      <c r="T481" s="103"/>
      <c r="U481" s="103"/>
    </row>
    <row r="482" spans="1:21" x14ac:dyDescent="0.2">
      <c r="A482" s="89">
        <v>40735</v>
      </c>
      <c r="B482" s="90" t="s">
        <v>100</v>
      </c>
      <c r="C482" s="96">
        <v>1913.2142077415731</v>
      </c>
      <c r="D482" s="102">
        <v>1192.4931942329979</v>
      </c>
      <c r="E482" s="98">
        <v>2254.4242331460673</v>
      </c>
      <c r="F482" s="91">
        <v>0.84864870578137241</v>
      </c>
      <c r="G482" s="100">
        <v>956.60710387078655</v>
      </c>
      <c r="S482" s="235"/>
      <c r="T482" s="103"/>
      <c r="U482" s="103"/>
    </row>
    <row r="483" spans="1:21" x14ac:dyDescent="0.2">
      <c r="A483" s="89">
        <v>40735</v>
      </c>
      <c r="B483" s="90" t="s">
        <v>101</v>
      </c>
      <c r="C483" s="96">
        <v>1897.2691013932583</v>
      </c>
      <c r="D483" s="102">
        <v>1178.3241012398491</v>
      </c>
      <c r="E483" s="98">
        <v>2233.400485955056</v>
      </c>
      <c r="F483" s="91">
        <v>0.8494979352446681</v>
      </c>
      <c r="G483" s="100">
        <v>948.63455069662916</v>
      </c>
      <c r="S483" s="235"/>
      <c r="T483" s="103"/>
      <c r="U483" s="103"/>
    </row>
    <row r="484" spans="1:21" x14ac:dyDescent="0.2">
      <c r="A484" s="89">
        <v>40735</v>
      </c>
      <c r="B484" s="90" t="s">
        <v>102</v>
      </c>
      <c r="C484" s="96">
        <v>1913.7045146966291</v>
      </c>
      <c r="D484" s="102">
        <v>1202.492522843545</v>
      </c>
      <c r="E484" s="98">
        <v>2260.1445168539321</v>
      </c>
      <c r="F484" s="91">
        <v>0.8467177653579695</v>
      </c>
      <c r="G484" s="100">
        <v>956.85225734831454</v>
      </c>
      <c r="S484" s="235"/>
      <c r="T484" s="103"/>
      <c r="U484" s="103"/>
    </row>
    <row r="485" spans="1:21" x14ac:dyDescent="0.2">
      <c r="A485" s="89">
        <v>40735</v>
      </c>
      <c r="B485" s="90" t="s">
        <v>103</v>
      </c>
      <c r="C485" s="96">
        <v>1854.4786762247193</v>
      </c>
      <c r="D485" s="102">
        <v>1155.7071280533105</v>
      </c>
      <c r="E485" s="98">
        <v>2185.1201629213479</v>
      </c>
      <c r="F485" s="91">
        <v>0.84868498661666969</v>
      </c>
      <c r="G485" s="100">
        <v>927.23933811235963</v>
      </c>
      <c r="S485" s="235"/>
      <c r="T485" s="103"/>
      <c r="U485" s="103"/>
    </row>
    <row r="486" spans="1:21" x14ac:dyDescent="0.2">
      <c r="A486" s="89">
        <v>40735</v>
      </c>
      <c r="B486" s="90" t="s">
        <v>104</v>
      </c>
      <c r="C486" s="96">
        <v>1820.3516913033711</v>
      </c>
      <c r="D486" s="102">
        <v>1143.4868711984964</v>
      </c>
      <c r="E486" s="98">
        <v>2149.7075393258428</v>
      </c>
      <c r="F486" s="91">
        <v>0.84679039264766265</v>
      </c>
      <c r="G486" s="100">
        <v>910.17584565168556</v>
      </c>
      <c r="S486" s="235"/>
      <c r="T486" s="103"/>
      <c r="U486" s="103"/>
    </row>
    <row r="487" spans="1:21" x14ac:dyDescent="0.2">
      <c r="A487" s="89">
        <v>40735</v>
      </c>
      <c r="B487" s="90" t="s">
        <v>105</v>
      </c>
      <c r="C487" s="96">
        <v>1803.5191698876406</v>
      </c>
      <c r="D487" s="102">
        <v>1137.5725296967046</v>
      </c>
      <c r="E487" s="98">
        <v>2132.3115758426966</v>
      </c>
      <c r="F487" s="91">
        <v>0.84580470805486474</v>
      </c>
      <c r="G487" s="100">
        <v>901.7595849438203</v>
      </c>
      <c r="S487" s="235"/>
      <c r="T487" s="103"/>
      <c r="U487" s="103"/>
    </row>
    <row r="488" spans="1:21" x14ac:dyDescent="0.2">
      <c r="A488" s="89">
        <v>40735</v>
      </c>
      <c r="B488" s="90" t="s">
        <v>106</v>
      </c>
      <c r="C488" s="96">
        <v>1773.3592139662924</v>
      </c>
      <c r="D488" s="102">
        <v>1111.9886109135844</v>
      </c>
      <c r="E488" s="98">
        <v>2093.1606657303373</v>
      </c>
      <c r="F488" s="91">
        <v>0.84721600353001991</v>
      </c>
      <c r="G488" s="100">
        <v>886.67960698314619</v>
      </c>
      <c r="S488" s="235"/>
      <c r="T488" s="103"/>
      <c r="U488" s="103"/>
    </row>
    <row r="489" spans="1:21" x14ac:dyDescent="0.2">
      <c r="A489" s="89">
        <v>40735</v>
      </c>
      <c r="B489" s="90" t="s">
        <v>107</v>
      </c>
      <c r="C489" s="96">
        <v>1777.4113375617978</v>
      </c>
      <c r="D489" s="102">
        <v>1102.5815186054906</v>
      </c>
      <c r="E489" s="98">
        <v>2091.6206797752811</v>
      </c>
      <c r="F489" s="91">
        <v>0.84977709139534741</v>
      </c>
      <c r="G489" s="100">
        <v>888.70566878089892</v>
      </c>
      <c r="S489" s="235"/>
      <c r="T489" s="103"/>
      <c r="U489" s="103"/>
    </row>
    <row r="490" spans="1:21" x14ac:dyDescent="0.2">
      <c r="A490" s="89">
        <v>40735</v>
      </c>
      <c r="B490" s="90" t="s">
        <v>108</v>
      </c>
      <c r="C490" s="96">
        <v>1774.1412738202246</v>
      </c>
      <c r="D490" s="102">
        <v>1106.9031735876745</v>
      </c>
      <c r="E490" s="98">
        <v>2091.1269438202248</v>
      </c>
      <c r="F490" s="91">
        <v>0.84841395165570033</v>
      </c>
      <c r="G490" s="100">
        <v>887.07063691011228</v>
      </c>
      <c r="S490" s="235"/>
      <c r="T490" s="103"/>
      <c r="U490" s="103"/>
    </row>
    <row r="491" spans="1:21" x14ac:dyDescent="0.2">
      <c r="A491" s="89">
        <v>40735</v>
      </c>
      <c r="B491" s="90" t="s">
        <v>109</v>
      </c>
      <c r="C491" s="96">
        <v>1863.7742477528091</v>
      </c>
      <c r="D491" s="102">
        <v>1163.3545810575845</v>
      </c>
      <c r="E491" s="98">
        <v>2197.0544662921347</v>
      </c>
      <c r="F491" s="91">
        <v>0.84830589152312319</v>
      </c>
      <c r="G491" s="100">
        <v>931.88712387640453</v>
      </c>
      <c r="S491" s="235"/>
      <c r="T491" s="103"/>
      <c r="U491" s="103"/>
    </row>
    <row r="492" spans="1:21" x14ac:dyDescent="0.2">
      <c r="A492" s="89">
        <v>40735</v>
      </c>
      <c r="B492" s="90" t="s">
        <v>110</v>
      </c>
      <c r="C492" s="96">
        <v>2070.3069352921348</v>
      </c>
      <c r="D492" s="102">
        <v>1290.6780054430387</v>
      </c>
      <c r="E492" s="98">
        <v>2439.6763146067415</v>
      </c>
      <c r="F492" s="91">
        <v>0.84859902229523987</v>
      </c>
      <c r="G492" s="100">
        <v>1035.1534676460674</v>
      </c>
      <c r="S492" s="235"/>
      <c r="T492" s="103"/>
      <c r="U492" s="103"/>
    </row>
    <row r="493" spans="1:21" x14ac:dyDescent="0.2">
      <c r="A493" s="89">
        <v>40735</v>
      </c>
      <c r="B493" s="90" t="s">
        <v>111</v>
      </c>
      <c r="C493" s="96">
        <v>2109.5841693033708</v>
      </c>
      <c r="D493" s="102">
        <v>1317.0599360897056</v>
      </c>
      <c r="E493" s="98">
        <v>2486.9644634831461</v>
      </c>
      <c r="F493" s="91">
        <v>0.84825665998812427</v>
      </c>
      <c r="G493" s="100">
        <v>1054.7920846516854</v>
      </c>
      <c r="S493" s="235"/>
      <c r="T493" s="103"/>
      <c r="U493" s="103"/>
    </row>
    <row r="494" spans="1:21" x14ac:dyDescent="0.2">
      <c r="A494" s="89">
        <v>40735</v>
      </c>
      <c r="B494" s="90" t="s">
        <v>112</v>
      </c>
      <c r="C494" s="96">
        <v>2073.3055067528094</v>
      </c>
      <c r="D494" s="102">
        <v>1292.4277360823037</v>
      </c>
      <c r="E494" s="98">
        <v>2443.1465730337081</v>
      </c>
      <c r="F494" s="91">
        <v>0.84862100769432791</v>
      </c>
      <c r="G494" s="100">
        <v>1036.6527533764047</v>
      </c>
      <c r="S494" s="235"/>
      <c r="T494" s="103"/>
      <c r="U494" s="103"/>
    </row>
    <row r="495" spans="1:21" x14ac:dyDescent="0.2">
      <c r="A495" s="89">
        <v>40735</v>
      </c>
      <c r="B495" s="90" t="s">
        <v>113</v>
      </c>
      <c r="C495" s="96">
        <v>1889.4971283370787</v>
      </c>
      <c r="D495" s="102">
        <v>1171.1840215817131</v>
      </c>
      <c r="E495" s="98">
        <v>2223.0320308988762</v>
      </c>
      <c r="F495" s="91">
        <v>0.84996396906303973</v>
      </c>
      <c r="G495" s="100">
        <v>944.74856416853936</v>
      </c>
      <c r="S495" s="235"/>
      <c r="T495" s="103"/>
      <c r="U495" s="103"/>
    </row>
    <row r="496" spans="1:21" x14ac:dyDescent="0.2">
      <c r="A496" s="89">
        <v>40735</v>
      </c>
      <c r="B496" s="90" t="s">
        <v>114</v>
      </c>
      <c r="C496" s="96">
        <v>1876.2264235617981</v>
      </c>
      <c r="D496" s="102">
        <v>1170.5660465243966</v>
      </c>
      <c r="E496" s="98">
        <v>2211.4362893258426</v>
      </c>
      <c r="F496" s="91">
        <v>0.84841984036255758</v>
      </c>
      <c r="G496" s="100">
        <v>938.11321178089906</v>
      </c>
      <c r="S496" s="235"/>
      <c r="T496" s="103"/>
      <c r="U496" s="103"/>
    </row>
    <row r="497" spans="1:21" x14ac:dyDescent="0.2">
      <c r="A497" s="89">
        <v>40735</v>
      </c>
      <c r="B497" s="90" t="s">
        <v>115</v>
      </c>
      <c r="C497" s="96">
        <v>1805.2899478988763</v>
      </c>
      <c r="D497" s="102">
        <v>1111.8543525538907</v>
      </c>
      <c r="E497" s="98">
        <v>2120.2103426966296</v>
      </c>
      <c r="F497" s="91">
        <v>0.85146738111030262</v>
      </c>
      <c r="G497" s="100">
        <v>902.64497394943817</v>
      </c>
      <c r="S497" s="235"/>
      <c r="T497" s="103"/>
      <c r="U497" s="103"/>
    </row>
    <row r="498" spans="1:21" x14ac:dyDescent="0.2">
      <c r="A498" s="89">
        <v>40735</v>
      </c>
      <c r="B498" s="90" t="s">
        <v>116</v>
      </c>
      <c r="C498" s="96">
        <v>1712.4031187191013</v>
      </c>
      <c r="D498" s="102">
        <v>1052.9608215638286</v>
      </c>
      <c r="E498" s="98">
        <v>2010.2365365168541</v>
      </c>
      <c r="F498" s="91">
        <v>0.85184160550886701</v>
      </c>
      <c r="G498" s="100">
        <v>856.20155935955063</v>
      </c>
      <c r="S498" s="235"/>
      <c r="T498" s="103"/>
      <c r="U498" s="103"/>
    </row>
    <row r="499" spans="1:21" x14ac:dyDescent="0.2">
      <c r="A499" s="89">
        <v>40735</v>
      </c>
      <c r="B499" s="90" t="s">
        <v>117</v>
      </c>
      <c r="C499" s="96">
        <v>1747.360788977528</v>
      </c>
      <c r="D499" s="102">
        <v>1094.8230452099117</v>
      </c>
      <c r="E499" s="98">
        <v>2062.0153314606741</v>
      </c>
      <c r="F499" s="91">
        <v>0.84740436325453816</v>
      </c>
      <c r="G499" s="100">
        <v>873.68039448876402</v>
      </c>
      <c r="S499" s="235"/>
      <c r="T499" s="103"/>
      <c r="U499" s="103"/>
    </row>
    <row r="500" spans="1:21" x14ac:dyDescent="0.2">
      <c r="A500" s="89">
        <v>40735</v>
      </c>
      <c r="B500" s="90" t="s">
        <v>118</v>
      </c>
      <c r="C500" s="96">
        <v>1679.5160836179775</v>
      </c>
      <c r="D500" s="102">
        <v>1050.3139939997691</v>
      </c>
      <c r="E500" s="98">
        <v>1980.892162921348</v>
      </c>
      <c r="F500" s="91">
        <v>0.84785841201021672</v>
      </c>
      <c r="G500" s="100">
        <v>839.75804180898876</v>
      </c>
      <c r="S500" s="235"/>
      <c r="T500" s="103"/>
      <c r="U500" s="103"/>
    </row>
    <row r="501" spans="1:21" x14ac:dyDescent="0.2">
      <c r="A501" s="89">
        <v>40735</v>
      </c>
      <c r="B501" s="90" t="s">
        <v>119</v>
      </c>
      <c r="C501" s="96">
        <v>1714.6723079325843</v>
      </c>
      <c r="D501" s="102">
        <v>1073.8722547657915</v>
      </c>
      <c r="E501" s="98">
        <v>2023.1912275280902</v>
      </c>
      <c r="F501" s="91">
        <v>0.84750876961222765</v>
      </c>
      <c r="G501" s="100">
        <v>857.33615396629216</v>
      </c>
      <c r="S501" s="235"/>
      <c r="T501" s="103"/>
      <c r="U501" s="103"/>
    </row>
    <row r="502" spans="1:21" x14ac:dyDescent="0.2">
      <c r="A502" s="89">
        <v>40735</v>
      </c>
      <c r="B502" s="90" t="s">
        <v>120</v>
      </c>
      <c r="C502" s="96">
        <v>1574.1284531460676</v>
      </c>
      <c r="D502" s="102">
        <v>985.40871363081044</v>
      </c>
      <c r="E502" s="98">
        <v>1857.1243146067418</v>
      </c>
      <c r="F502" s="91">
        <v>0.84761609159126194</v>
      </c>
      <c r="G502" s="100">
        <v>787.06422657303381</v>
      </c>
      <c r="S502" s="235"/>
      <c r="T502" s="103"/>
      <c r="U502" s="103"/>
    </row>
    <row r="503" spans="1:21" x14ac:dyDescent="0.2">
      <c r="A503" s="89">
        <v>40735</v>
      </c>
      <c r="B503" s="90" t="s">
        <v>121</v>
      </c>
      <c r="C503" s="96">
        <v>1524.7209101460676</v>
      </c>
      <c r="D503" s="102">
        <v>957.13717091624528</v>
      </c>
      <c r="E503" s="98">
        <v>1800.2459325842697</v>
      </c>
      <c r="F503" s="91">
        <v>0.8469514539923535</v>
      </c>
      <c r="G503" s="100">
        <v>762.36045507303379</v>
      </c>
      <c r="S503" s="235"/>
      <c r="T503" s="103"/>
      <c r="U503" s="103"/>
    </row>
    <row r="504" spans="1:21" x14ac:dyDescent="0.2">
      <c r="A504" s="89">
        <v>40735</v>
      </c>
      <c r="B504" s="90" t="s">
        <v>122</v>
      </c>
      <c r="C504" s="96">
        <v>1556.7610514157304</v>
      </c>
      <c r="D504" s="102">
        <v>971.26645308090815</v>
      </c>
      <c r="E504" s="98">
        <v>1834.9014943820223</v>
      </c>
      <c r="F504" s="91">
        <v>0.8484166894964752</v>
      </c>
      <c r="G504" s="100">
        <v>778.38052570786522</v>
      </c>
      <c r="S504" s="235"/>
      <c r="T504" s="103"/>
      <c r="U504" s="103"/>
    </row>
    <row r="505" spans="1:21" x14ac:dyDescent="0.2">
      <c r="A505" s="89">
        <v>40735</v>
      </c>
      <c r="B505" s="90" t="s">
        <v>123</v>
      </c>
      <c r="C505" s="96">
        <v>1575.518331539326</v>
      </c>
      <c r="D505" s="102">
        <v>992.45749839267557</v>
      </c>
      <c r="E505" s="98">
        <v>1862.0499185393257</v>
      </c>
      <c r="F505" s="91">
        <v>0.84612035147544928</v>
      </c>
      <c r="G505" s="100">
        <v>787.75916576966301</v>
      </c>
      <c r="S505" s="235"/>
      <c r="T505" s="103"/>
      <c r="U505" s="103"/>
    </row>
    <row r="506" spans="1:21" x14ac:dyDescent="0.2">
      <c r="A506" s="89">
        <v>40735</v>
      </c>
      <c r="B506" s="90" t="s">
        <v>124</v>
      </c>
      <c r="C506" s="96">
        <v>1557.5917367528091</v>
      </c>
      <c r="D506" s="102">
        <v>986.53779933893088</v>
      </c>
      <c r="E506" s="98">
        <v>1843.7323146067417</v>
      </c>
      <c r="F506" s="91">
        <v>0.84480362166079137</v>
      </c>
      <c r="G506" s="100">
        <v>778.79586837640454</v>
      </c>
      <c r="S506" s="235"/>
      <c r="T506" s="103"/>
      <c r="U506" s="103"/>
    </row>
    <row r="507" spans="1:21" x14ac:dyDescent="0.2">
      <c r="A507" s="89">
        <v>40735</v>
      </c>
      <c r="B507" s="90" t="s">
        <v>125</v>
      </c>
      <c r="C507" s="96">
        <v>1517.6945278314606</v>
      </c>
      <c r="D507" s="102">
        <v>956.73813306980742</v>
      </c>
      <c r="E507" s="98">
        <v>1794.0859887640449</v>
      </c>
      <c r="F507" s="91">
        <v>0.84594302465792526</v>
      </c>
      <c r="G507" s="100">
        <v>758.84726391573031</v>
      </c>
      <c r="S507" s="235"/>
      <c r="T507" s="103"/>
      <c r="U507" s="103"/>
    </row>
    <row r="508" spans="1:21" x14ac:dyDescent="0.2">
      <c r="A508" s="89">
        <v>40735</v>
      </c>
      <c r="B508" s="90" t="s">
        <v>126</v>
      </c>
      <c r="C508" s="96">
        <v>1455.6119422247191</v>
      </c>
      <c r="D508" s="102">
        <v>899.52211965669312</v>
      </c>
      <c r="E508" s="98">
        <v>1711.1242415730335</v>
      </c>
      <c r="F508" s="91">
        <v>0.85067577611230472</v>
      </c>
      <c r="G508" s="100">
        <v>727.80597111235954</v>
      </c>
      <c r="S508" s="235"/>
      <c r="T508" s="103"/>
      <c r="U508" s="103"/>
    </row>
    <row r="509" spans="1:21" x14ac:dyDescent="0.2">
      <c r="A509" s="89">
        <v>40735</v>
      </c>
      <c r="B509" s="90" t="s">
        <v>127</v>
      </c>
      <c r="C509" s="96">
        <v>1571.0164222247188</v>
      </c>
      <c r="D509" s="102">
        <v>975.25008648214896</v>
      </c>
      <c r="E509" s="98">
        <v>1849.1093342696627</v>
      </c>
      <c r="F509" s="91">
        <v>0.84960710170511289</v>
      </c>
      <c r="G509" s="100">
        <v>785.50821111235939</v>
      </c>
      <c r="S509" s="235"/>
      <c r="T509" s="103"/>
      <c r="U509" s="103"/>
    </row>
    <row r="510" spans="1:21" x14ac:dyDescent="0.2">
      <c r="A510" s="89">
        <v>40735</v>
      </c>
      <c r="B510" s="90" t="s">
        <v>128</v>
      </c>
      <c r="C510" s="96">
        <v>1558.1711904269664</v>
      </c>
      <c r="D510" s="102">
        <v>972.60396467875671</v>
      </c>
      <c r="E510" s="98">
        <v>1836.8059044943823</v>
      </c>
      <c r="F510" s="91">
        <v>0.84830475915520553</v>
      </c>
      <c r="G510" s="100">
        <v>779.0855952134832</v>
      </c>
      <c r="S510" s="235"/>
      <c r="T510" s="103"/>
      <c r="U510" s="103"/>
    </row>
    <row r="511" spans="1:21" x14ac:dyDescent="0.2">
      <c r="A511" s="89">
        <v>40735</v>
      </c>
      <c r="B511" s="90" t="s">
        <v>129</v>
      </c>
      <c r="C511" s="96">
        <v>1575.781719573034</v>
      </c>
      <c r="D511" s="102">
        <v>981.44260171362453</v>
      </c>
      <c r="E511" s="98">
        <v>1856.4260308988764</v>
      </c>
      <c r="F511" s="91">
        <v>0.84882548151409232</v>
      </c>
      <c r="G511" s="100">
        <v>787.89085978651701</v>
      </c>
      <c r="S511" s="235"/>
      <c r="T511" s="103"/>
      <c r="U511" s="103"/>
    </row>
    <row r="512" spans="1:21" x14ac:dyDescent="0.2">
      <c r="A512" s="89">
        <v>40735</v>
      </c>
      <c r="B512" s="90" t="s">
        <v>130</v>
      </c>
      <c r="C512" s="96">
        <v>1593.197746786517</v>
      </c>
      <c r="D512" s="102">
        <v>1001.8237302661676</v>
      </c>
      <c r="E512" s="98">
        <v>1882.0015533707865</v>
      </c>
      <c r="F512" s="91">
        <v>0.84654433145020347</v>
      </c>
      <c r="G512" s="100">
        <v>796.59887339325849</v>
      </c>
      <c r="S512" s="235"/>
      <c r="T512" s="103"/>
      <c r="U512" s="103"/>
    </row>
    <row r="513" spans="1:21" x14ac:dyDescent="0.2">
      <c r="A513" s="89">
        <v>40735</v>
      </c>
      <c r="B513" s="90" t="s">
        <v>131</v>
      </c>
      <c r="C513" s="96">
        <v>1445.7166564044944</v>
      </c>
      <c r="D513" s="102">
        <v>900.94501264427538</v>
      </c>
      <c r="E513" s="98">
        <v>1703.4666320224721</v>
      </c>
      <c r="F513" s="91">
        <v>0.84869091605747549</v>
      </c>
      <c r="G513" s="100">
        <v>722.85832820224721</v>
      </c>
      <c r="S513" s="235"/>
      <c r="T513" s="103"/>
      <c r="U513" s="103"/>
    </row>
    <row r="514" spans="1:21" x14ac:dyDescent="0.2">
      <c r="A514" s="89">
        <v>40735</v>
      </c>
      <c r="B514" s="90" t="s">
        <v>132</v>
      </c>
      <c r="C514" s="96">
        <v>1497.9080083146068</v>
      </c>
      <c r="D514" s="102">
        <v>929.50667635517084</v>
      </c>
      <c r="E514" s="98">
        <v>1762.870120786517</v>
      </c>
      <c r="F514" s="91">
        <v>0.84969844950704854</v>
      </c>
      <c r="G514" s="100">
        <v>748.95400415730342</v>
      </c>
      <c r="S514" s="235"/>
      <c r="T514" s="103"/>
      <c r="U514" s="103"/>
    </row>
    <row r="515" spans="1:21" x14ac:dyDescent="0.2">
      <c r="A515" s="89">
        <v>40735</v>
      </c>
      <c r="B515" s="90" t="s">
        <v>133</v>
      </c>
      <c r="C515" s="96">
        <v>1484.1186317191009</v>
      </c>
      <c r="D515" s="102">
        <v>912.11462439818877</v>
      </c>
      <c r="E515" s="98">
        <v>1741.9991966292134</v>
      </c>
      <c r="F515" s="91">
        <v>0.85196286806037913</v>
      </c>
      <c r="G515" s="100">
        <v>742.05931585955045</v>
      </c>
      <c r="S515" s="235"/>
      <c r="T515" s="103"/>
      <c r="U515" s="103"/>
    </row>
    <row r="516" spans="1:21" x14ac:dyDescent="0.2">
      <c r="A516" s="89">
        <v>40735</v>
      </c>
      <c r="B516" s="90" t="s">
        <v>134</v>
      </c>
      <c r="C516" s="96">
        <v>1505.9109524157304</v>
      </c>
      <c r="D516" s="102">
        <v>936.38438093480204</v>
      </c>
      <c r="E516" s="98">
        <v>1773.2973539325842</v>
      </c>
      <c r="F516" s="91">
        <v>0.84921513533876336</v>
      </c>
      <c r="G516" s="100">
        <v>752.95547620786522</v>
      </c>
      <c r="S516" s="235"/>
      <c r="T516" s="103"/>
      <c r="U516" s="103"/>
    </row>
    <row r="517" spans="1:21" x14ac:dyDescent="0.2">
      <c r="A517" s="89">
        <v>40735</v>
      </c>
      <c r="B517" s="90" t="s">
        <v>135</v>
      </c>
      <c r="C517" s="96">
        <v>1557.4904336629213</v>
      </c>
      <c r="D517" s="102">
        <v>990.59785773414364</v>
      </c>
      <c r="E517" s="98">
        <v>1845.8224634831458</v>
      </c>
      <c r="F517" s="91">
        <v>0.84379211136257948</v>
      </c>
      <c r="G517" s="100">
        <v>778.74521683146065</v>
      </c>
      <c r="S517" s="235"/>
      <c r="T517" s="103"/>
      <c r="U517" s="103"/>
    </row>
    <row r="518" spans="1:21" x14ac:dyDescent="0.2">
      <c r="A518" s="89">
        <v>40735</v>
      </c>
      <c r="B518" s="90" t="s">
        <v>136</v>
      </c>
      <c r="C518" s="96">
        <v>1564.3061055505618</v>
      </c>
      <c r="D518" s="102">
        <v>967.06333066829018</v>
      </c>
      <c r="E518" s="98">
        <v>1839.0935477528087</v>
      </c>
      <c r="F518" s="91">
        <v>0.85058539162512414</v>
      </c>
      <c r="G518" s="100">
        <v>782.15305277528091</v>
      </c>
      <c r="S518" s="235"/>
      <c r="T518" s="103"/>
      <c r="U518" s="103"/>
    </row>
    <row r="519" spans="1:21" x14ac:dyDescent="0.2">
      <c r="A519" s="89">
        <v>40735</v>
      </c>
      <c r="B519" s="90" t="s">
        <v>137</v>
      </c>
      <c r="C519" s="96">
        <v>1566.6360766179776</v>
      </c>
      <c r="D519" s="102">
        <v>975.76728208158954</v>
      </c>
      <c r="E519" s="98">
        <v>1845.6625870786518</v>
      </c>
      <c r="F519" s="91">
        <v>0.84882041148034404</v>
      </c>
      <c r="G519" s="100">
        <v>783.31803830898878</v>
      </c>
      <c r="S519" s="235"/>
      <c r="T519" s="103"/>
      <c r="U519" s="103"/>
    </row>
    <row r="520" spans="1:21" x14ac:dyDescent="0.2">
      <c r="A520" s="89">
        <v>40735</v>
      </c>
      <c r="B520" s="90" t="s">
        <v>138</v>
      </c>
      <c r="C520" s="96">
        <v>1558.5966634044944</v>
      </c>
      <c r="D520" s="102">
        <v>967.1904487519181</v>
      </c>
      <c r="E520" s="98">
        <v>1834.3066601123596</v>
      </c>
      <c r="F520" s="91">
        <v>0.8496925281343215</v>
      </c>
      <c r="G520" s="100">
        <v>779.2983317022472</v>
      </c>
      <c r="S520" s="235"/>
      <c r="T520" s="103"/>
      <c r="U520" s="103"/>
    </row>
    <row r="521" spans="1:21" x14ac:dyDescent="0.2">
      <c r="A521" s="89">
        <v>40735</v>
      </c>
      <c r="B521" s="90" t="s">
        <v>139</v>
      </c>
      <c r="C521" s="96">
        <v>1572.5157079550559</v>
      </c>
      <c r="D521" s="102">
        <v>986.02551357064976</v>
      </c>
      <c r="E521" s="98">
        <v>1856.0851179775279</v>
      </c>
      <c r="F521" s="91">
        <v>0.84722176409050587</v>
      </c>
      <c r="G521" s="100">
        <v>786.25785397752793</v>
      </c>
      <c r="S521" s="235"/>
      <c r="T521" s="103"/>
      <c r="U521" s="103"/>
    </row>
    <row r="522" spans="1:21" x14ac:dyDescent="0.2">
      <c r="A522" s="89">
        <v>40735</v>
      </c>
      <c r="B522" s="90" t="s">
        <v>140</v>
      </c>
      <c r="C522" s="96">
        <v>1547.749128539326</v>
      </c>
      <c r="D522" s="102">
        <v>965.74987219839829</v>
      </c>
      <c r="E522" s="98">
        <v>1824.3355449438202</v>
      </c>
      <c r="F522" s="91">
        <v>0.84839060052792448</v>
      </c>
      <c r="G522" s="100">
        <v>773.87456426966298</v>
      </c>
      <c r="S522" s="235"/>
      <c r="T522" s="103"/>
      <c r="U522" s="103"/>
    </row>
    <row r="523" spans="1:21" x14ac:dyDescent="0.2">
      <c r="A523" s="89">
        <v>40735</v>
      </c>
      <c r="B523" s="90" t="s">
        <v>141</v>
      </c>
      <c r="C523" s="96">
        <v>1375.4649896292137</v>
      </c>
      <c r="D523" s="102">
        <v>854.70104970392447</v>
      </c>
      <c r="E523" s="98">
        <v>1619.3881011235951</v>
      </c>
      <c r="F523" s="91">
        <v>0.84937328406628532</v>
      </c>
      <c r="G523" s="100">
        <v>687.73249481460687</v>
      </c>
      <c r="S523" s="235"/>
      <c r="T523" s="103"/>
      <c r="U523" s="103"/>
    </row>
    <row r="524" spans="1:21" x14ac:dyDescent="0.2">
      <c r="A524" s="89">
        <v>40735</v>
      </c>
      <c r="B524" s="90" t="s">
        <v>142</v>
      </c>
      <c r="C524" s="96">
        <v>1361.363599516854</v>
      </c>
      <c r="D524" s="102">
        <v>848.32095847028984</v>
      </c>
      <c r="E524" s="98">
        <v>1604.044668539326</v>
      </c>
      <c r="F524" s="91">
        <v>0.84870678866850879</v>
      </c>
      <c r="G524" s="100">
        <v>680.68179975842702</v>
      </c>
      <c r="S524" s="235"/>
      <c r="T524" s="103"/>
      <c r="U524" s="103"/>
    </row>
    <row r="525" spans="1:21" x14ac:dyDescent="0.2">
      <c r="A525" s="89">
        <v>40735</v>
      </c>
      <c r="B525" s="90" t="s">
        <v>143</v>
      </c>
      <c r="C525" s="96">
        <v>1476.816705</v>
      </c>
      <c r="D525" s="102">
        <v>911.87373146006007</v>
      </c>
      <c r="E525" s="98">
        <v>1735.6558651685393</v>
      </c>
      <c r="F525" s="91">
        <v>0.85086953850531599</v>
      </c>
      <c r="G525" s="100">
        <v>738.40835249999998</v>
      </c>
      <c r="S525" s="235"/>
      <c r="T525" s="103"/>
      <c r="U525" s="103"/>
    </row>
    <row r="526" spans="1:21" x14ac:dyDescent="0.2">
      <c r="A526" s="89">
        <v>40735</v>
      </c>
      <c r="B526" s="90" t="s">
        <v>144</v>
      </c>
      <c r="C526" s="96">
        <v>1635.4613958876405</v>
      </c>
      <c r="D526" s="102">
        <v>992.74416397073537</v>
      </c>
      <c r="E526" s="98">
        <v>1913.1845056179773</v>
      </c>
      <c r="F526" s="91">
        <v>0.85483725750714801</v>
      </c>
      <c r="G526" s="100">
        <v>817.73069794382025</v>
      </c>
      <c r="S526" s="235"/>
      <c r="T526" s="103"/>
      <c r="U526" s="103"/>
    </row>
    <row r="527" spans="1:21" x14ac:dyDescent="0.2">
      <c r="A527" s="89">
        <v>40735</v>
      </c>
      <c r="B527" s="90" t="s">
        <v>145</v>
      </c>
      <c r="C527" s="96">
        <v>1728.2509741011236</v>
      </c>
      <c r="D527" s="102">
        <v>1062.302083839528</v>
      </c>
      <c r="E527" s="98">
        <v>2028.629376404494</v>
      </c>
      <c r="F527" s="91">
        <v>0.85193036944197487</v>
      </c>
      <c r="G527" s="100">
        <v>864.12548705056179</v>
      </c>
      <c r="S527" s="235"/>
      <c r="T527" s="103"/>
      <c r="U527" s="103"/>
    </row>
    <row r="528" spans="1:21" x14ac:dyDescent="0.2">
      <c r="A528" s="89">
        <v>40735</v>
      </c>
      <c r="B528" s="90" t="s">
        <v>146</v>
      </c>
      <c r="C528" s="96">
        <v>1821.4214519325842</v>
      </c>
      <c r="D528" s="102">
        <v>1122.5466985868725</v>
      </c>
      <c r="E528" s="98">
        <v>2139.5530365168538</v>
      </c>
      <c r="F528" s="91">
        <v>0.85130932528684544</v>
      </c>
      <c r="G528" s="100">
        <v>910.7107259662921</v>
      </c>
      <c r="S528" s="235"/>
      <c r="T528" s="103"/>
      <c r="U528" s="103"/>
    </row>
    <row r="529" spans="1:21" x14ac:dyDescent="0.2">
      <c r="A529" s="89">
        <v>40735</v>
      </c>
      <c r="B529" s="90" t="s">
        <v>147</v>
      </c>
      <c r="C529" s="96">
        <v>1862.8544156966293</v>
      </c>
      <c r="D529" s="102">
        <v>1159.5900477080386</v>
      </c>
      <c r="E529" s="98">
        <v>2194.2824915730339</v>
      </c>
      <c r="F529" s="91">
        <v>0.84895833733841131</v>
      </c>
      <c r="G529" s="100">
        <v>931.42720784831465</v>
      </c>
      <c r="S529" s="235"/>
      <c r="T529" s="103"/>
      <c r="U529" s="103"/>
    </row>
    <row r="530" spans="1:21" x14ac:dyDescent="0.2">
      <c r="A530" s="89">
        <v>40736</v>
      </c>
      <c r="B530" s="90" t="s">
        <v>100</v>
      </c>
      <c r="C530" s="96">
        <v>1892.0945395617978</v>
      </c>
      <c r="D530" s="102">
        <v>1182.2463300713564</v>
      </c>
      <c r="E530" s="98">
        <v>2231.0822780898875</v>
      </c>
      <c r="F530" s="91">
        <v>0.84806130107478161</v>
      </c>
      <c r="G530" s="100">
        <v>946.04726978089889</v>
      </c>
      <c r="S530" s="235"/>
      <c r="T530" s="103"/>
      <c r="U530" s="103"/>
    </row>
    <row r="531" spans="1:21" x14ac:dyDescent="0.2">
      <c r="A531" s="89">
        <v>40736</v>
      </c>
      <c r="B531" s="90" t="s">
        <v>101</v>
      </c>
      <c r="C531" s="96">
        <v>1842.7518305393257</v>
      </c>
      <c r="D531" s="102">
        <v>1141.5654070484209</v>
      </c>
      <c r="E531" s="98">
        <v>2167.6959859550561</v>
      </c>
      <c r="F531" s="91">
        <v>0.85009698891306262</v>
      </c>
      <c r="G531" s="100">
        <v>921.37591526966287</v>
      </c>
      <c r="S531" s="235"/>
      <c r="T531" s="103"/>
      <c r="U531" s="103"/>
    </row>
    <row r="532" spans="1:21" x14ac:dyDescent="0.2">
      <c r="A532" s="89">
        <v>40736</v>
      </c>
      <c r="B532" s="90" t="s">
        <v>102</v>
      </c>
      <c r="C532" s="96">
        <v>1830.1497261573036</v>
      </c>
      <c r="D532" s="102">
        <v>1134.0853206039783</v>
      </c>
      <c r="E532" s="98">
        <v>2153.0437837078653</v>
      </c>
      <c r="F532" s="91">
        <v>0.85002903331836122</v>
      </c>
      <c r="G532" s="100">
        <v>915.07486307865179</v>
      </c>
      <c r="S532" s="235"/>
      <c r="T532" s="103"/>
      <c r="U532" s="103"/>
    </row>
    <row r="533" spans="1:21" x14ac:dyDescent="0.2">
      <c r="A533" s="89">
        <v>40736</v>
      </c>
      <c r="B533" s="90" t="s">
        <v>103</v>
      </c>
      <c r="C533" s="96">
        <v>1817.2275040112361</v>
      </c>
      <c r="D533" s="102">
        <v>1124.8448856359885</v>
      </c>
      <c r="E533" s="98">
        <v>2137.192508426966</v>
      </c>
      <c r="F533" s="91">
        <v>0.85028723282806506</v>
      </c>
      <c r="G533" s="100">
        <v>908.61375200561804</v>
      </c>
      <c r="S533" s="235"/>
      <c r="T533" s="103"/>
      <c r="U533" s="103"/>
    </row>
    <row r="534" spans="1:21" x14ac:dyDescent="0.2">
      <c r="A534" s="89">
        <v>40736</v>
      </c>
      <c r="B534" s="90" t="s">
        <v>104</v>
      </c>
      <c r="C534" s="96">
        <v>1825.777484797753</v>
      </c>
      <c r="D534" s="102">
        <v>1127.3210879744997</v>
      </c>
      <c r="E534" s="98">
        <v>2145.7670561797754</v>
      </c>
      <c r="F534" s="91">
        <v>0.8508740403761641</v>
      </c>
      <c r="G534" s="100">
        <v>912.8887423988765</v>
      </c>
      <c r="S534" s="235"/>
      <c r="T534" s="103"/>
      <c r="U534" s="103"/>
    </row>
    <row r="535" spans="1:21" x14ac:dyDescent="0.2">
      <c r="A535" s="89">
        <v>40736</v>
      </c>
      <c r="B535" s="90" t="s">
        <v>105</v>
      </c>
      <c r="C535" s="96">
        <v>1791.2858087528089</v>
      </c>
      <c r="D535" s="102">
        <v>1102.8141968735483</v>
      </c>
      <c r="E535" s="98">
        <v>2103.5455786516854</v>
      </c>
      <c r="F535" s="91">
        <v>0.85155550083253895</v>
      </c>
      <c r="G535" s="100">
        <v>895.64290437640443</v>
      </c>
      <c r="S535" s="235"/>
      <c r="T535" s="103"/>
      <c r="U535" s="103"/>
    </row>
    <row r="536" spans="1:21" x14ac:dyDescent="0.2">
      <c r="A536" s="89">
        <v>40736</v>
      </c>
      <c r="B536" s="90" t="s">
        <v>106</v>
      </c>
      <c r="C536" s="96">
        <v>1788.5465732022471</v>
      </c>
      <c r="D536" s="102">
        <v>1113.4161504269262</v>
      </c>
      <c r="E536" s="98">
        <v>2106.7971825842696</v>
      </c>
      <c r="F536" s="91">
        <v>0.8489410314325343</v>
      </c>
      <c r="G536" s="100">
        <v>894.27328660112357</v>
      </c>
      <c r="S536" s="235"/>
      <c r="T536" s="103"/>
      <c r="U536" s="103"/>
    </row>
    <row r="537" spans="1:21" x14ac:dyDescent="0.2">
      <c r="A537" s="89">
        <v>40736</v>
      </c>
      <c r="B537" s="90" t="s">
        <v>107</v>
      </c>
      <c r="C537" s="96">
        <v>1755.9431867528092</v>
      </c>
      <c r="D537" s="102">
        <v>1080.8609912241752</v>
      </c>
      <c r="E537" s="98">
        <v>2061.940095505618</v>
      </c>
      <c r="F537" s="91">
        <v>0.8515975757880716</v>
      </c>
      <c r="G537" s="100">
        <v>877.9715933764046</v>
      </c>
      <c r="S537" s="235"/>
      <c r="T537" s="103"/>
      <c r="U537" s="103"/>
    </row>
    <row r="538" spans="1:21" x14ac:dyDescent="0.2">
      <c r="A538" s="89">
        <v>40736</v>
      </c>
      <c r="B538" s="90" t="s">
        <v>108</v>
      </c>
      <c r="C538" s="96">
        <v>1742.3928854494384</v>
      </c>
      <c r="D538" s="102">
        <v>1074.0159923002948</v>
      </c>
      <c r="E538" s="98">
        <v>2046.8129662921347</v>
      </c>
      <c r="F538" s="91">
        <v>0.85127117823854581</v>
      </c>
      <c r="G538" s="100">
        <v>871.19644272471919</v>
      </c>
      <c r="S538" s="235"/>
      <c r="T538" s="103"/>
      <c r="U538" s="103"/>
    </row>
    <row r="539" spans="1:21" x14ac:dyDescent="0.2">
      <c r="A539" s="89">
        <v>40736</v>
      </c>
      <c r="B539" s="90" t="s">
        <v>109</v>
      </c>
      <c r="C539" s="96">
        <v>1746.2342986179779</v>
      </c>
      <c r="D539" s="102">
        <v>1081.803110506894</v>
      </c>
      <c r="E539" s="98">
        <v>2054.1743342696627</v>
      </c>
      <c r="F539" s="91">
        <v>0.8500906030640436</v>
      </c>
      <c r="G539" s="100">
        <v>873.11714930898893</v>
      </c>
      <c r="S539" s="235"/>
      <c r="T539" s="103"/>
      <c r="U539" s="103"/>
    </row>
    <row r="540" spans="1:21" x14ac:dyDescent="0.2">
      <c r="A540" s="89">
        <v>40736</v>
      </c>
      <c r="B540" s="90" t="s">
        <v>110</v>
      </c>
      <c r="C540" s="96">
        <v>1744.6337097977528</v>
      </c>
      <c r="D540" s="102">
        <v>1074.1708071354722</v>
      </c>
      <c r="E540" s="98">
        <v>2048.8020168539324</v>
      </c>
      <c r="F540" s="91">
        <v>0.85153845781387427</v>
      </c>
      <c r="G540" s="100">
        <v>872.31685489887639</v>
      </c>
      <c r="S540" s="235"/>
      <c r="T540" s="103"/>
      <c r="U540" s="103"/>
    </row>
    <row r="541" spans="1:21" x14ac:dyDescent="0.2">
      <c r="A541" s="89">
        <v>40736</v>
      </c>
      <c r="B541" s="90" t="s">
        <v>111</v>
      </c>
      <c r="C541" s="96">
        <v>1705.5712383370785</v>
      </c>
      <c r="D541" s="102">
        <v>1039.606367081896</v>
      </c>
      <c r="E541" s="98">
        <v>1997.4370196629213</v>
      </c>
      <c r="F541" s="91">
        <v>0.85387985781143838</v>
      </c>
      <c r="G541" s="100">
        <v>852.78561916853926</v>
      </c>
      <c r="S541" s="235"/>
      <c r="T541" s="103"/>
      <c r="U541" s="103"/>
    </row>
    <row r="542" spans="1:21" x14ac:dyDescent="0.2">
      <c r="A542" s="89">
        <v>40736</v>
      </c>
      <c r="B542" s="90" t="s">
        <v>112</v>
      </c>
      <c r="C542" s="96">
        <v>1708.6670607640449</v>
      </c>
      <c r="D542" s="102">
        <v>1044.9266178171645</v>
      </c>
      <c r="E542" s="98">
        <v>2002.8516573033708</v>
      </c>
      <c r="F542" s="91">
        <v>0.85311713153263957</v>
      </c>
      <c r="G542" s="100">
        <v>854.33353038202245</v>
      </c>
      <c r="S542" s="235"/>
      <c r="T542" s="103"/>
      <c r="U542" s="103"/>
    </row>
    <row r="543" spans="1:21" x14ac:dyDescent="0.2">
      <c r="A543" s="89">
        <v>40736</v>
      </c>
      <c r="B543" s="90" t="s">
        <v>113</v>
      </c>
      <c r="C543" s="96">
        <v>1554.2122656741572</v>
      </c>
      <c r="D543" s="102">
        <v>962.8844294343703</v>
      </c>
      <c r="E543" s="98">
        <v>1828.3112949438205</v>
      </c>
      <c r="F543" s="91">
        <v>0.85008076577129843</v>
      </c>
      <c r="G543" s="100">
        <v>777.10613283707858</v>
      </c>
      <c r="S543" s="235"/>
      <c r="T543" s="103"/>
      <c r="U543" s="103"/>
    </row>
    <row r="544" spans="1:21" x14ac:dyDescent="0.2">
      <c r="A544" s="89">
        <v>40736</v>
      </c>
      <c r="B544" s="90" t="s">
        <v>114</v>
      </c>
      <c r="C544" s="96">
        <v>1544.7100358426967</v>
      </c>
      <c r="D544" s="102">
        <v>953.92399882925099</v>
      </c>
      <c r="E544" s="98">
        <v>1815.5164803370787</v>
      </c>
      <c r="F544" s="91">
        <v>0.85083779330711307</v>
      </c>
      <c r="G544" s="100">
        <v>772.35501792134835</v>
      </c>
      <c r="S544" s="235"/>
      <c r="T544" s="103"/>
      <c r="U544" s="103"/>
    </row>
    <row r="545" spans="1:21" x14ac:dyDescent="0.2">
      <c r="A545" s="89">
        <v>40736</v>
      </c>
      <c r="B545" s="90" t="s">
        <v>115</v>
      </c>
      <c r="C545" s="96">
        <v>1518.3347633595506</v>
      </c>
      <c r="D545" s="102">
        <v>946.940738745972</v>
      </c>
      <c r="E545" s="98">
        <v>1789.4237106741573</v>
      </c>
      <c r="F545" s="91">
        <v>0.84850488696582926</v>
      </c>
      <c r="G545" s="100">
        <v>759.1673816797753</v>
      </c>
      <c r="S545" s="235"/>
      <c r="T545" s="103"/>
      <c r="U545" s="103"/>
    </row>
    <row r="546" spans="1:21" x14ac:dyDescent="0.2">
      <c r="A546" s="89">
        <v>40736</v>
      </c>
      <c r="B546" s="90" t="s">
        <v>116</v>
      </c>
      <c r="C546" s="96">
        <v>1517.1555953932586</v>
      </c>
      <c r="D546" s="102">
        <v>953.8916729541213</v>
      </c>
      <c r="E546" s="98">
        <v>1792.1133960674156</v>
      </c>
      <c r="F546" s="91">
        <v>0.84657343599042345</v>
      </c>
      <c r="G546" s="100">
        <v>758.57779769662932</v>
      </c>
      <c r="S546" s="235"/>
      <c r="T546" s="103"/>
      <c r="U546" s="103"/>
    </row>
    <row r="547" spans="1:21" x14ac:dyDescent="0.2">
      <c r="A547" s="89">
        <v>40736</v>
      </c>
      <c r="B547" s="90" t="s">
        <v>117</v>
      </c>
      <c r="C547" s="96">
        <v>1527.3021128764044</v>
      </c>
      <c r="D547" s="102">
        <v>932.50768891155155</v>
      </c>
      <c r="E547" s="98">
        <v>1789.4754353932585</v>
      </c>
      <c r="F547" s="91">
        <v>0.85349152196702915</v>
      </c>
      <c r="G547" s="100">
        <v>763.6510564382022</v>
      </c>
      <c r="S547" s="235"/>
      <c r="T547" s="103"/>
      <c r="U547" s="103"/>
    </row>
    <row r="548" spans="1:21" x14ac:dyDescent="0.2">
      <c r="A548" s="89">
        <v>40736</v>
      </c>
      <c r="B548" s="90" t="s">
        <v>118</v>
      </c>
      <c r="C548" s="96">
        <v>1491.0761279325843</v>
      </c>
      <c r="D548" s="102">
        <v>924.905092046905</v>
      </c>
      <c r="E548" s="98">
        <v>1754.6388370786515</v>
      </c>
      <c r="F548" s="91">
        <v>0.84979090649510514</v>
      </c>
      <c r="G548" s="100">
        <v>745.53806396629216</v>
      </c>
      <c r="S548" s="235"/>
      <c r="T548" s="103"/>
      <c r="U548" s="103"/>
    </row>
    <row r="549" spans="1:21" x14ac:dyDescent="0.2">
      <c r="A549" s="89">
        <v>40736</v>
      </c>
      <c r="B549" s="90" t="s">
        <v>119</v>
      </c>
      <c r="C549" s="96">
        <v>1481.3388749325841</v>
      </c>
      <c r="D549" s="102">
        <v>918.00663191895046</v>
      </c>
      <c r="E549" s="98">
        <v>1742.7280449438201</v>
      </c>
      <c r="F549" s="91">
        <v>0.85001149733625692</v>
      </c>
      <c r="G549" s="100">
        <v>740.66943746629204</v>
      </c>
      <c r="S549" s="235"/>
      <c r="T549" s="103"/>
      <c r="U549" s="103"/>
    </row>
    <row r="550" spans="1:21" x14ac:dyDescent="0.2">
      <c r="A550" s="89">
        <v>40736</v>
      </c>
      <c r="B550" s="90" t="s">
        <v>120</v>
      </c>
      <c r="C550" s="96">
        <v>1498.0498326404495</v>
      </c>
      <c r="D550" s="102">
        <v>937.80449136897994</v>
      </c>
      <c r="E550" s="98">
        <v>1767.3795758426966</v>
      </c>
      <c r="F550" s="91">
        <v>0.84761069614950757</v>
      </c>
      <c r="G550" s="100">
        <v>749.02491632022475</v>
      </c>
      <c r="S550" s="235"/>
      <c r="T550" s="103"/>
      <c r="U550" s="103"/>
    </row>
    <row r="551" spans="1:21" x14ac:dyDescent="0.2">
      <c r="A551" s="89">
        <v>40736</v>
      </c>
      <c r="B551" s="90" t="s">
        <v>121</v>
      </c>
      <c r="C551" s="96">
        <v>1541.7884547303372</v>
      </c>
      <c r="D551" s="102">
        <v>971.00890736683584</v>
      </c>
      <c r="E551" s="98">
        <v>1822.0784662921346</v>
      </c>
      <c r="F551" s="91">
        <v>0.84617017502425251</v>
      </c>
      <c r="G551" s="100">
        <v>770.8942273651686</v>
      </c>
      <c r="S551" s="235"/>
      <c r="T551" s="103"/>
      <c r="U551" s="103"/>
    </row>
    <row r="552" spans="1:21" x14ac:dyDescent="0.2">
      <c r="A552" s="89">
        <v>40736</v>
      </c>
      <c r="B552" s="90" t="s">
        <v>122</v>
      </c>
      <c r="C552" s="96">
        <v>1541.6142134157301</v>
      </c>
      <c r="D552" s="102">
        <v>948.98643668419174</v>
      </c>
      <c r="E552" s="98">
        <v>1810.2899325842698</v>
      </c>
      <c r="F552" s="91">
        <v>0.8515841499571325</v>
      </c>
      <c r="G552" s="100">
        <v>770.80710670786505</v>
      </c>
      <c r="S552" s="235"/>
      <c r="T552" s="103"/>
      <c r="U552" s="103"/>
    </row>
    <row r="553" spans="1:21" x14ac:dyDescent="0.2">
      <c r="A553" s="89">
        <v>40736</v>
      </c>
      <c r="B553" s="90" t="s">
        <v>123</v>
      </c>
      <c r="C553" s="96">
        <v>1415.098810516854</v>
      </c>
      <c r="D553" s="102">
        <v>869.44479350815448</v>
      </c>
      <c r="E553" s="98">
        <v>1660.8548679775281</v>
      </c>
      <c r="F553" s="91">
        <v>0.85203038375054496</v>
      </c>
      <c r="G553" s="100">
        <v>707.54940525842699</v>
      </c>
      <c r="S553" s="235"/>
      <c r="T553" s="103"/>
      <c r="U553" s="103"/>
    </row>
    <row r="554" spans="1:21" x14ac:dyDescent="0.2">
      <c r="A554" s="89">
        <v>40736</v>
      </c>
      <c r="B554" s="90" t="s">
        <v>124</v>
      </c>
      <c r="C554" s="96">
        <v>1400.401758235955</v>
      </c>
      <c r="D554" s="102">
        <v>864.50237343950812</v>
      </c>
      <c r="E554" s="98">
        <v>1645.7488988764042</v>
      </c>
      <c r="F554" s="91">
        <v>0.85092067155083373</v>
      </c>
      <c r="G554" s="100">
        <v>700.20087911797748</v>
      </c>
      <c r="S554" s="235"/>
      <c r="T554" s="103"/>
      <c r="U554" s="103"/>
    </row>
    <row r="555" spans="1:21" x14ac:dyDescent="0.2">
      <c r="A555" s="89">
        <v>40736</v>
      </c>
      <c r="B555" s="90" t="s">
        <v>125</v>
      </c>
      <c r="C555" s="96">
        <v>1357.1048176179775</v>
      </c>
      <c r="D555" s="102">
        <v>853.50658743815438</v>
      </c>
      <c r="E555" s="98">
        <v>1603.1865084269664</v>
      </c>
      <c r="F555" s="91">
        <v>0.84650463965640388</v>
      </c>
      <c r="G555" s="100">
        <v>678.55240880898873</v>
      </c>
      <c r="S555" s="235"/>
      <c r="T555" s="103"/>
      <c r="U555" s="103"/>
    </row>
    <row r="556" spans="1:21" x14ac:dyDescent="0.2">
      <c r="A556" s="89">
        <v>40736</v>
      </c>
      <c r="B556" s="90" t="s">
        <v>126</v>
      </c>
      <c r="C556" s="96">
        <v>1408.1494185505619</v>
      </c>
      <c r="D556" s="102">
        <v>885.90306836575849</v>
      </c>
      <c r="E556" s="98">
        <v>1663.6433005617976</v>
      </c>
      <c r="F556" s="91">
        <v>0.8464250828738602</v>
      </c>
      <c r="G556" s="100">
        <v>704.07470927528095</v>
      </c>
      <c r="S556" s="235"/>
      <c r="T556" s="103"/>
      <c r="U556" s="103"/>
    </row>
    <row r="557" spans="1:21" x14ac:dyDescent="0.2">
      <c r="A557" s="89">
        <v>40736</v>
      </c>
      <c r="B557" s="90" t="s">
        <v>127</v>
      </c>
      <c r="C557" s="96">
        <v>1496.1007611910113</v>
      </c>
      <c r="D557" s="102">
        <v>919.73957899283789</v>
      </c>
      <c r="E557" s="98">
        <v>1756.1999831460671</v>
      </c>
      <c r="F557" s="91">
        <v>0.85189658099807486</v>
      </c>
      <c r="G557" s="100">
        <v>748.05038059550566</v>
      </c>
      <c r="S557" s="235"/>
      <c r="T557" s="103"/>
      <c r="U557" s="103"/>
    </row>
    <row r="558" spans="1:21" x14ac:dyDescent="0.2">
      <c r="A558" s="89">
        <v>40736</v>
      </c>
      <c r="B558" s="90" t="s">
        <v>128</v>
      </c>
      <c r="C558" s="96">
        <v>1497.604099044944</v>
      </c>
      <c r="D558" s="102">
        <v>934.79167587766881</v>
      </c>
      <c r="E558" s="98">
        <v>1765.4046320224718</v>
      </c>
      <c r="F558" s="91">
        <v>0.84830642895123032</v>
      </c>
      <c r="G558" s="100">
        <v>748.80204952247198</v>
      </c>
      <c r="S558" s="235"/>
      <c r="T558" s="103"/>
      <c r="U558" s="103"/>
    </row>
    <row r="559" spans="1:21" x14ac:dyDescent="0.2">
      <c r="A559" s="89">
        <v>40736</v>
      </c>
      <c r="B559" s="90" t="s">
        <v>129</v>
      </c>
      <c r="C559" s="96">
        <v>1547.0440590337078</v>
      </c>
      <c r="D559" s="102">
        <v>956.61425894896843</v>
      </c>
      <c r="E559" s="98">
        <v>1818.9162050561797</v>
      </c>
      <c r="F559" s="91">
        <v>0.85053069225139222</v>
      </c>
      <c r="G559" s="100">
        <v>773.52202951685388</v>
      </c>
      <c r="S559" s="235"/>
      <c r="T559" s="103"/>
      <c r="U559" s="103"/>
    </row>
    <row r="560" spans="1:21" x14ac:dyDescent="0.2">
      <c r="A560" s="89">
        <v>40736</v>
      </c>
      <c r="B560" s="90" t="s">
        <v>130</v>
      </c>
      <c r="C560" s="96">
        <v>1566.8913604044947</v>
      </c>
      <c r="D560" s="102">
        <v>974.28020272684512</v>
      </c>
      <c r="E560" s="98">
        <v>1845.0936151685394</v>
      </c>
      <c r="F560" s="91">
        <v>0.84922052058663022</v>
      </c>
      <c r="G560" s="100">
        <v>783.44568020224733</v>
      </c>
      <c r="S560" s="235"/>
      <c r="T560" s="103"/>
      <c r="U560" s="103"/>
    </row>
    <row r="561" spans="1:21" x14ac:dyDescent="0.2">
      <c r="A561" s="89">
        <v>40736</v>
      </c>
      <c r="B561" s="90" t="s">
        <v>131</v>
      </c>
      <c r="C561" s="96">
        <v>1520.9686436966292</v>
      </c>
      <c r="D561" s="102">
        <v>962.87771069208509</v>
      </c>
      <c r="E561" s="98">
        <v>1800.1330786516853</v>
      </c>
      <c r="F561" s="91">
        <v>0.84492011270402712</v>
      </c>
      <c r="G561" s="100">
        <v>760.48432184831461</v>
      </c>
      <c r="S561" s="235"/>
      <c r="T561" s="103"/>
      <c r="U561" s="103"/>
    </row>
    <row r="562" spans="1:21" x14ac:dyDescent="0.2">
      <c r="A562" s="89">
        <v>40736</v>
      </c>
      <c r="B562" s="90" t="s">
        <v>132</v>
      </c>
      <c r="C562" s="96">
        <v>1525.9851727078651</v>
      </c>
      <c r="D562" s="102">
        <v>954.88534930449805</v>
      </c>
      <c r="E562" s="98">
        <v>1800.1213230337078</v>
      </c>
      <c r="F562" s="91">
        <v>0.84771240314855745</v>
      </c>
      <c r="G562" s="100">
        <v>762.99258635393255</v>
      </c>
      <c r="S562" s="235"/>
      <c r="T562" s="103"/>
      <c r="U562" s="103"/>
    </row>
    <row r="563" spans="1:21" x14ac:dyDescent="0.2">
      <c r="A563" s="89">
        <v>40736</v>
      </c>
      <c r="B563" s="90" t="s">
        <v>133</v>
      </c>
      <c r="C563" s="96">
        <v>1514.4163598426967</v>
      </c>
      <c r="D563" s="102">
        <v>927.69765889149767</v>
      </c>
      <c r="E563" s="98">
        <v>1775.9729325842693</v>
      </c>
      <c r="F563" s="91">
        <v>0.85272491041799037</v>
      </c>
      <c r="G563" s="100">
        <v>757.20817992134835</v>
      </c>
      <c r="S563" s="235"/>
      <c r="T563" s="103"/>
      <c r="U563" s="103"/>
    </row>
    <row r="564" spans="1:21" x14ac:dyDescent="0.2">
      <c r="A564" s="89">
        <v>40736</v>
      </c>
      <c r="B564" s="90" t="s">
        <v>134</v>
      </c>
      <c r="C564" s="96">
        <v>1674.1591762247194</v>
      </c>
      <c r="D564" s="102">
        <v>1059.1616700132327</v>
      </c>
      <c r="E564" s="98">
        <v>1981.0684971910111</v>
      </c>
      <c r="F564" s="91">
        <v>0.84507889484817744</v>
      </c>
      <c r="G564" s="100">
        <v>837.07958811235972</v>
      </c>
      <c r="S564" s="235"/>
      <c r="T564" s="103"/>
      <c r="U564" s="103"/>
    </row>
    <row r="565" spans="1:21" x14ac:dyDescent="0.2">
      <c r="A565" s="89">
        <v>40736</v>
      </c>
      <c r="B565" s="90" t="s">
        <v>135</v>
      </c>
      <c r="C565" s="96">
        <v>1679.6700643146064</v>
      </c>
      <c r="D565" s="102">
        <v>1048.5278823589067</v>
      </c>
      <c r="E565" s="98">
        <v>1980.0763230337077</v>
      </c>
      <c r="F565" s="91">
        <v>0.84828551544980657</v>
      </c>
      <c r="G565" s="100">
        <v>839.8350321573032</v>
      </c>
      <c r="S565" s="235"/>
      <c r="T565" s="103"/>
      <c r="U565" s="103"/>
    </row>
    <row r="566" spans="1:21" x14ac:dyDescent="0.2">
      <c r="A566" s="89">
        <v>40736</v>
      </c>
      <c r="B566" s="90" t="s">
        <v>136</v>
      </c>
      <c r="C566" s="96">
        <v>1652.1642493483146</v>
      </c>
      <c r="D566" s="102">
        <v>1029.9953538890054</v>
      </c>
      <c r="E566" s="98">
        <v>1946.9301825842697</v>
      </c>
      <c r="F566" s="91">
        <v>0.84859963861431553</v>
      </c>
      <c r="G566" s="100">
        <v>826.08212467415728</v>
      </c>
      <c r="S566" s="235"/>
      <c r="T566" s="103"/>
      <c r="U566" s="103"/>
    </row>
    <row r="567" spans="1:21" x14ac:dyDescent="0.2">
      <c r="A567" s="89">
        <v>40736</v>
      </c>
      <c r="B567" s="90" t="s">
        <v>137</v>
      </c>
      <c r="C567" s="96">
        <v>1642.3135368876403</v>
      </c>
      <c r="D567" s="102">
        <v>1046.3746380494404</v>
      </c>
      <c r="E567" s="98">
        <v>1947.3298735955057</v>
      </c>
      <c r="F567" s="91">
        <v>0.84336688876205135</v>
      </c>
      <c r="G567" s="100">
        <v>821.15676844382017</v>
      </c>
      <c r="S567" s="235"/>
      <c r="T567" s="103"/>
      <c r="U567" s="103"/>
    </row>
    <row r="568" spans="1:21" x14ac:dyDescent="0.2">
      <c r="A568" s="89">
        <v>40736</v>
      </c>
      <c r="B568" s="90" t="s">
        <v>138</v>
      </c>
      <c r="C568" s="96">
        <v>1675.358604808989</v>
      </c>
      <c r="D568" s="102">
        <v>1066.4774404297052</v>
      </c>
      <c r="E568" s="98">
        <v>1986.0011544943818</v>
      </c>
      <c r="F568" s="91">
        <v>0.84358390276742834</v>
      </c>
      <c r="G568" s="100">
        <v>837.67930240449448</v>
      </c>
      <c r="S568" s="235"/>
      <c r="T568" s="103"/>
      <c r="U568" s="103"/>
    </row>
    <row r="569" spans="1:21" x14ac:dyDescent="0.2">
      <c r="A569" s="89">
        <v>40736</v>
      </c>
      <c r="B569" s="90" t="s">
        <v>139</v>
      </c>
      <c r="C569" s="96">
        <v>1648.6753709325842</v>
      </c>
      <c r="D569" s="102">
        <v>1039.5875318837225</v>
      </c>
      <c r="E569" s="98">
        <v>1949.0697050561798</v>
      </c>
      <c r="F569" s="91">
        <v>0.84587809592220964</v>
      </c>
      <c r="G569" s="100">
        <v>824.3376854662921</v>
      </c>
      <c r="S569" s="235"/>
      <c r="T569" s="103"/>
      <c r="U569" s="103"/>
    </row>
    <row r="570" spans="1:21" x14ac:dyDescent="0.2">
      <c r="A570" s="89">
        <v>40736</v>
      </c>
      <c r="B570" s="90" t="s">
        <v>140</v>
      </c>
      <c r="C570" s="96">
        <v>1625.6147355505618</v>
      </c>
      <c r="D570" s="102">
        <v>1033.0268130359143</v>
      </c>
      <c r="E570" s="98">
        <v>1926.075716292135</v>
      </c>
      <c r="F570" s="91">
        <v>0.84400354658954579</v>
      </c>
      <c r="G570" s="100">
        <v>812.80736777528091</v>
      </c>
      <c r="S570" s="235"/>
      <c r="T570" s="103"/>
      <c r="U570" s="103"/>
    </row>
    <row r="571" spans="1:21" x14ac:dyDescent="0.2">
      <c r="A571" s="89">
        <v>40736</v>
      </c>
      <c r="B571" s="90" t="s">
        <v>141</v>
      </c>
      <c r="C571" s="96">
        <v>1605.0502083033709</v>
      </c>
      <c r="D571" s="102">
        <v>999.22341348463647</v>
      </c>
      <c r="E571" s="98">
        <v>1890.6701460674158</v>
      </c>
      <c r="F571" s="91">
        <v>0.84893190472270752</v>
      </c>
      <c r="G571" s="100">
        <v>802.52510415168547</v>
      </c>
      <c r="S571" s="235"/>
      <c r="T571" s="103"/>
      <c r="U571" s="103"/>
    </row>
    <row r="572" spans="1:21" x14ac:dyDescent="0.2">
      <c r="A572" s="89">
        <v>40736</v>
      </c>
      <c r="B572" s="90" t="s">
        <v>142</v>
      </c>
      <c r="C572" s="96">
        <v>1617.498331988764</v>
      </c>
      <c r="D572" s="102">
        <v>994.17899745300929</v>
      </c>
      <c r="E572" s="98">
        <v>1898.6028370786514</v>
      </c>
      <c r="F572" s="91">
        <v>0.85194138573898992</v>
      </c>
      <c r="G572" s="100">
        <v>808.749165994382</v>
      </c>
      <c r="S572" s="235"/>
      <c r="T572" s="103"/>
      <c r="U572" s="103"/>
    </row>
    <row r="573" spans="1:21" x14ac:dyDescent="0.2">
      <c r="A573" s="89">
        <v>40736</v>
      </c>
      <c r="B573" s="90" t="s">
        <v>143</v>
      </c>
      <c r="C573" s="96">
        <v>1642.6214982808992</v>
      </c>
      <c r="D573" s="102">
        <v>1021.2210891934272</v>
      </c>
      <c r="E573" s="98">
        <v>1934.19179494382</v>
      </c>
      <c r="F573" s="91">
        <v>0.8492547132993139</v>
      </c>
      <c r="G573" s="100">
        <v>821.31074914044962</v>
      </c>
      <c r="S573" s="235"/>
      <c r="T573" s="103"/>
      <c r="U573" s="103"/>
    </row>
    <row r="574" spans="1:21" x14ac:dyDescent="0.2">
      <c r="A574" s="89">
        <v>40736</v>
      </c>
      <c r="B574" s="90" t="s">
        <v>144</v>
      </c>
      <c r="C574" s="96">
        <v>1767.5606251011234</v>
      </c>
      <c r="D574" s="102">
        <v>1080.9162216608236</v>
      </c>
      <c r="E574" s="98">
        <v>2071.8712415730338</v>
      </c>
      <c r="F574" s="91">
        <v>0.85312281460074346</v>
      </c>
      <c r="G574" s="100">
        <v>883.78031255056169</v>
      </c>
      <c r="S574" s="235"/>
      <c r="T574" s="103"/>
      <c r="U574" s="103"/>
    </row>
    <row r="575" spans="1:21" x14ac:dyDescent="0.2">
      <c r="A575" s="89">
        <v>40736</v>
      </c>
      <c r="B575" s="90" t="s">
        <v>145</v>
      </c>
      <c r="C575" s="96">
        <v>1756.8630188089887</v>
      </c>
      <c r="D575" s="102">
        <v>1096.3672441598183</v>
      </c>
      <c r="E575" s="98">
        <v>2070.8908230337079</v>
      </c>
      <c r="F575" s="91">
        <v>0.848361004485649</v>
      </c>
      <c r="G575" s="100">
        <v>878.43150940449436</v>
      </c>
      <c r="S575" s="235"/>
      <c r="T575" s="103"/>
      <c r="U575" s="103"/>
    </row>
    <row r="576" spans="1:21" x14ac:dyDescent="0.2">
      <c r="A576" s="89">
        <v>40736</v>
      </c>
      <c r="B576" s="90" t="s">
        <v>146</v>
      </c>
      <c r="C576" s="96">
        <v>1762.5684088314608</v>
      </c>
      <c r="D576" s="102">
        <v>1088.3978998649993</v>
      </c>
      <c r="E576" s="98">
        <v>2071.5350308988764</v>
      </c>
      <c r="F576" s="91">
        <v>0.85085136507039938</v>
      </c>
      <c r="G576" s="100">
        <v>881.28420441573041</v>
      </c>
      <c r="S576" s="235"/>
      <c r="T576" s="103"/>
      <c r="U576" s="103"/>
    </row>
    <row r="577" spans="1:21" x14ac:dyDescent="0.2">
      <c r="A577" s="89">
        <v>40736</v>
      </c>
      <c r="B577" s="90" t="s">
        <v>147</v>
      </c>
      <c r="C577" s="96">
        <v>1779.5994843033707</v>
      </c>
      <c r="D577" s="102">
        <v>1097.0986402450776</v>
      </c>
      <c r="E577" s="98">
        <v>2090.5979410112363</v>
      </c>
      <c r="F577" s="91">
        <v>0.85123947048496873</v>
      </c>
      <c r="G577" s="100">
        <v>889.79974215168534</v>
      </c>
      <c r="S577" s="235"/>
      <c r="T577" s="103"/>
      <c r="U577" s="103"/>
    </row>
    <row r="578" spans="1:21" x14ac:dyDescent="0.2">
      <c r="A578" s="89">
        <v>40737</v>
      </c>
      <c r="B578" s="90" t="s">
        <v>100</v>
      </c>
      <c r="C578" s="96">
        <v>1799.6331833595509</v>
      </c>
      <c r="D578" s="102">
        <v>1115.2401175871134</v>
      </c>
      <c r="E578" s="98">
        <v>2117.1773932584274</v>
      </c>
      <c r="F578" s="91">
        <v>0.85001530296421579</v>
      </c>
      <c r="G578" s="100">
        <v>899.81659167977546</v>
      </c>
      <c r="S578" s="235"/>
      <c r="T578" s="103"/>
      <c r="U578" s="103"/>
    </row>
    <row r="579" spans="1:21" x14ac:dyDescent="0.2">
      <c r="A579" s="89">
        <v>40737</v>
      </c>
      <c r="B579" s="90" t="s">
        <v>101</v>
      </c>
      <c r="C579" s="96">
        <v>1773.3916309550561</v>
      </c>
      <c r="D579" s="102">
        <v>1091.0648142342534</v>
      </c>
      <c r="E579" s="98">
        <v>2082.1480028089886</v>
      </c>
      <c r="F579" s="91">
        <v>0.85171257209506968</v>
      </c>
      <c r="G579" s="100">
        <v>886.69581547752807</v>
      </c>
      <c r="S579" s="235"/>
      <c r="T579" s="103"/>
      <c r="U579" s="103"/>
    </row>
    <row r="580" spans="1:21" x14ac:dyDescent="0.2">
      <c r="A580" s="89">
        <v>40737</v>
      </c>
      <c r="B580" s="90" t="s">
        <v>102</v>
      </c>
      <c r="C580" s="96">
        <v>1763.9137138651683</v>
      </c>
      <c r="D580" s="102">
        <v>1088.9802639624827</v>
      </c>
      <c r="E580" s="98">
        <v>2072.9856741573035</v>
      </c>
      <c r="F580" s="91">
        <v>0.85090492223600289</v>
      </c>
      <c r="G580" s="100">
        <v>881.95685693258417</v>
      </c>
      <c r="S580" s="235"/>
      <c r="T580" s="103"/>
      <c r="U580" s="103"/>
    </row>
    <row r="581" spans="1:21" x14ac:dyDescent="0.2">
      <c r="A581" s="89">
        <v>40737</v>
      </c>
      <c r="B581" s="90" t="s">
        <v>103</v>
      </c>
      <c r="C581" s="96">
        <v>1741.0273197977531</v>
      </c>
      <c r="D581" s="102">
        <v>1086.9258351585756</v>
      </c>
      <c r="E581" s="98">
        <v>2052.4580140449439</v>
      </c>
      <c r="F581" s="91">
        <v>0.84826452374856176</v>
      </c>
      <c r="G581" s="100">
        <v>870.51365989887654</v>
      </c>
      <c r="S581" s="235"/>
      <c r="T581" s="103"/>
      <c r="U581" s="103"/>
    </row>
    <row r="582" spans="1:21" x14ac:dyDescent="0.2">
      <c r="A582" s="89">
        <v>40737</v>
      </c>
      <c r="B582" s="90" t="s">
        <v>104</v>
      </c>
      <c r="C582" s="96">
        <v>1737.2507406067416</v>
      </c>
      <c r="D582" s="102">
        <v>1084.0379920370074</v>
      </c>
      <c r="E582" s="98">
        <v>2047.725202247191</v>
      </c>
      <c r="F582" s="91">
        <v>0.84838079772631014</v>
      </c>
      <c r="G582" s="100">
        <v>868.6253703033708</v>
      </c>
      <c r="S582" s="235"/>
      <c r="T582" s="103"/>
      <c r="U582" s="103"/>
    </row>
    <row r="583" spans="1:21" x14ac:dyDescent="0.2">
      <c r="A583" s="89">
        <v>40737</v>
      </c>
      <c r="B583" s="90" t="s">
        <v>105</v>
      </c>
      <c r="C583" s="96">
        <v>1678.2072476966293</v>
      </c>
      <c r="D583" s="102">
        <v>1038.0303491544312</v>
      </c>
      <c r="E583" s="98">
        <v>1973.2933314606742</v>
      </c>
      <c r="F583" s="91">
        <v>0.85046010187161791</v>
      </c>
      <c r="G583" s="100">
        <v>839.10362384831467</v>
      </c>
      <c r="S583" s="235"/>
      <c r="T583" s="103"/>
      <c r="U583" s="103"/>
    </row>
    <row r="584" spans="1:21" x14ac:dyDescent="0.2">
      <c r="A584" s="89">
        <v>40737</v>
      </c>
      <c r="B584" s="90" t="s">
        <v>106</v>
      </c>
      <c r="C584" s="96">
        <v>1723.931410348315</v>
      </c>
      <c r="D584" s="102">
        <v>1068.3116419838748</v>
      </c>
      <c r="E584" s="98">
        <v>2028.1097780898876</v>
      </c>
      <c r="F584" s="91">
        <v>0.85001878545842147</v>
      </c>
      <c r="G584" s="100">
        <v>861.96570517415751</v>
      </c>
      <c r="S584" s="235"/>
      <c r="T584" s="103"/>
      <c r="U584" s="103"/>
    </row>
    <row r="585" spans="1:21" x14ac:dyDescent="0.2">
      <c r="A585" s="89">
        <v>40737</v>
      </c>
      <c r="B585" s="90" t="s">
        <v>107</v>
      </c>
      <c r="C585" s="96">
        <v>1757.9935612921347</v>
      </c>
      <c r="D585" s="102">
        <v>1102.1987793247458</v>
      </c>
      <c r="E585" s="98">
        <v>2074.9418089887636</v>
      </c>
      <c r="F585" s="91">
        <v>0.84724957282002256</v>
      </c>
      <c r="G585" s="100">
        <v>878.99678064606735</v>
      </c>
      <c r="S585" s="235"/>
      <c r="T585" s="103"/>
      <c r="U585" s="103"/>
    </row>
    <row r="586" spans="1:21" x14ac:dyDescent="0.2">
      <c r="A586" s="89">
        <v>40737</v>
      </c>
      <c r="B586" s="90" t="s">
        <v>108</v>
      </c>
      <c r="C586" s="96">
        <v>1742.4901364157304</v>
      </c>
      <c r="D586" s="102">
        <v>1070.9828817408911</v>
      </c>
      <c r="E586" s="98">
        <v>2045.3058960674157</v>
      </c>
      <c r="F586" s="91">
        <v>0.8519459801910706</v>
      </c>
      <c r="G586" s="100">
        <v>871.24506820786519</v>
      </c>
      <c r="S586" s="235"/>
      <c r="T586" s="103"/>
      <c r="U586" s="103"/>
    </row>
    <row r="587" spans="1:21" x14ac:dyDescent="0.2">
      <c r="A587" s="89">
        <v>40737</v>
      </c>
      <c r="B587" s="90" t="s">
        <v>109</v>
      </c>
      <c r="C587" s="96">
        <v>1748.2441519213482</v>
      </c>
      <c r="D587" s="102">
        <v>1088.5445882255146</v>
      </c>
      <c r="E587" s="98">
        <v>2059.4384999999997</v>
      </c>
      <c r="F587" s="91">
        <v>0.84889359498783212</v>
      </c>
      <c r="G587" s="100">
        <v>874.12207596067412</v>
      </c>
      <c r="S587" s="235"/>
      <c r="T587" s="103"/>
      <c r="U587" s="103"/>
    </row>
    <row r="588" spans="1:21" x14ac:dyDescent="0.2">
      <c r="A588" s="89">
        <v>40737</v>
      </c>
      <c r="B588" s="90" t="s">
        <v>110</v>
      </c>
      <c r="C588" s="96">
        <v>1772.5244765056182</v>
      </c>
      <c r="D588" s="102">
        <v>1093.9913133278271</v>
      </c>
      <c r="E588" s="98">
        <v>2082.9450337078652</v>
      </c>
      <c r="F588" s="91">
        <v>0.85097035582851399</v>
      </c>
      <c r="G588" s="100">
        <v>886.26223825280908</v>
      </c>
      <c r="S588" s="235"/>
      <c r="T588" s="103"/>
      <c r="U588" s="103"/>
    </row>
    <row r="589" spans="1:21" x14ac:dyDescent="0.2">
      <c r="A589" s="89">
        <v>40737</v>
      </c>
      <c r="B589" s="90" t="s">
        <v>111</v>
      </c>
      <c r="C589" s="96">
        <v>1784.0162990224717</v>
      </c>
      <c r="D589" s="102">
        <v>1095.4744347426663</v>
      </c>
      <c r="E589" s="98">
        <v>2093.5086320224718</v>
      </c>
      <c r="F589" s="91">
        <v>0.85216572395929913</v>
      </c>
      <c r="G589" s="100">
        <v>892.00814951123584</v>
      </c>
      <c r="S589" s="235"/>
      <c r="T589" s="103"/>
      <c r="U589" s="103"/>
    </row>
    <row r="590" spans="1:21" x14ac:dyDescent="0.2">
      <c r="A590" s="89">
        <v>40737</v>
      </c>
      <c r="B590" s="90" t="s">
        <v>112</v>
      </c>
      <c r="C590" s="96">
        <v>1988.6404363483146</v>
      </c>
      <c r="D590" s="102">
        <v>1242.4974329580227</v>
      </c>
      <c r="E590" s="98">
        <v>2344.8860646067415</v>
      </c>
      <c r="F590" s="91">
        <v>0.84807550625357464</v>
      </c>
      <c r="G590" s="100">
        <v>994.32021817415728</v>
      </c>
      <c r="S590" s="235"/>
      <c r="T590" s="103"/>
      <c r="U590" s="103"/>
    </row>
    <row r="591" spans="1:21" x14ac:dyDescent="0.2">
      <c r="A591" s="89">
        <v>40737</v>
      </c>
      <c r="B591" s="90" t="s">
        <v>113</v>
      </c>
      <c r="C591" s="96">
        <v>1776.3577854269661</v>
      </c>
      <c r="D591" s="102">
        <v>1100.7380837698749</v>
      </c>
      <c r="E591" s="98">
        <v>2089.7538876404492</v>
      </c>
      <c r="F591" s="91">
        <v>0.85003205206746135</v>
      </c>
      <c r="G591" s="100">
        <v>888.17889271348304</v>
      </c>
      <c r="S591" s="235"/>
      <c r="T591" s="103"/>
      <c r="U591" s="103"/>
    </row>
    <row r="592" spans="1:21" x14ac:dyDescent="0.2">
      <c r="A592" s="89">
        <v>40737</v>
      </c>
      <c r="B592" s="90" t="s">
        <v>114</v>
      </c>
      <c r="C592" s="96">
        <v>1766.4746559775281</v>
      </c>
      <c r="D592" s="102">
        <v>1095.1012437563643</v>
      </c>
      <c r="E592" s="98">
        <v>2078.3838539325843</v>
      </c>
      <c r="F592" s="91">
        <v>0.84992704915173312</v>
      </c>
      <c r="G592" s="100">
        <v>883.23732798876404</v>
      </c>
      <c r="S592" s="235"/>
      <c r="T592" s="103"/>
      <c r="U592" s="103"/>
    </row>
    <row r="593" spans="1:21" x14ac:dyDescent="0.2">
      <c r="A593" s="89">
        <v>40737</v>
      </c>
      <c r="B593" s="90" t="s">
        <v>115</v>
      </c>
      <c r="C593" s="96">
        <v>1843.3231799662919</v>
      </c>
      <c r="D593" s="102">
        <v>1143.1606081306222</v>
      </c>
      <c r="E593" s="98">
        <v>2169.0220196629211</v>
      </c>
      <c r="F593" s="91">
        <v>0.84984069467987944</v>
      </c>
      <c r="G593" s="100">
        <v>921.66158998314597</v>
      </c>
      <c r="S593" s="235"/>
      <c r="T593" s="103"/>
      <c r="U593" s="103"/>
    </row>
    <row r="594" spans="1:21" x14ac:dyDescent="0.2">
      <c r="A594" s="89">
        <v>40737</v>
      </c>
      <c r="B594" s="90" t="s">
        <v>116</v>
      </c>
      <c r="C594" s="96">
        <v>1873.4790837640451</v>
      </c>
      <c r="D594" s="102">
        <v>1171.3476423641841</v>
      </c>
      <c r="E594" s="98">
        <v>2209.5201235955055</v>
      </c>
      <c r="F594" s="91">
        <v>0.84791220670820233</v>
      </c>
      <c r="G594" s="100">
        <v>936.73954188202254</v>
      </c>
      <c r="S594" s="235"/>
      <c r="T594" s="103"/>
      <c r="U594" s="103"/>
    </row>
    <row r="595" spans="1:21" x14ac:dyDescent="0.2">
      <c r="A595" s="89">
        <v>40737</v>
      </c>
      <c r="B595" s="90" t="s">
        <v>117</v>
      </c>
      <c r="C595" s="96">
        <v>1904.9965010898879</v>
      </c>
      <c r="D595" s="102">
        <v>1195.1737474107192</v>
      </c>
      <c r="E595" s="98">
        <v>2248.8779325842693</v>
      </c>
      <c r="F595" s="91">
        <v>0.84708755130198887</v>
      </c>
      <c r="G595" s="100">
        <v>952.49825054494397</v>
      </c>
      <c r="S595" s="235"/>
      <c r="T595" s="103"/>
      <c r="U595" s="103"/>
    </row>
    <row r="596" spans="1:21" x14ac:dyDescent="0.2">
      <c r="A596" s="89">
        <v>40737</v>
      </c>
      <c r="B596" s="90" t="s">
        <v>118</v>
      </c>
      <c r="C596" s="96">
        <v>1870.1847072808989</v>
      </c>
      <c r="D596" s="102">
        <v>1165.9917194236928</v>
      </c>
      <c r="E596" s="98">
        <v>2203.8891825842697</v>
      </c>
      <c r="F596" s="91">
        <v>0.84858382266204935</v>
      </c>
      <c r="G596" s="100">
        <v>935.09235364044946</v>
      </c>
      <c r="S596" s="235"/>
      <c r="T596" s="103"/>
      <c r="U596" s="103"/>
    </row>
    <row r="597" spans="1:21" x14ac:dyDescent="0.2">
      <c r="A597" s="89">
        <v>40737</v>
      </c>
      <c r="B597" s="90" t="s">
        <v>119</v>
      </c>
      <c r="C597" s="96">
        <v>1841.7914772471909</v>
      </c>
      <c r="D597" s="102">
        <v>1163.3869322925602</v>
      </c>
      <c r="E597" s="98">
        <v>2178.4547275280897</v>
      </c>
      <c r="F597" s="91">
        <v>0.84545777058084037</v>
      </c>
      <c r="G597" s="100">
        <v>920.89573862359543</v>
      </c>
      <c r="S597" s="235"/>
      <c r="T597" s="103"/>
      <c r="U597" s="103"/>
    </row>
    <row r="598" spans="1:21" x14ac:dyDescent="0.2">
      <c r="A598" s="89">
        <v>40737</v>
      </c>
      <c r="B598" s="90" t="s">
        <v>120</v>
      </c>
      <c r="C598" s="96">
        <v>1971.366233460674</v>
      </c>
      <c r="D598" s="102">
        <v>1246.7664530067836</v>
      </c>
      <c r="E598" s="98">
        <v>2332.5332612359553</v>
      </c>
      <c r="F598" s="91">
        <v>0.84516103852516677</v>
      </c>
      <c r="G598" s="100">
        <v>985.68311673033702</v>
      </c>
      <c r="S598" s="235"/>
      <c r="T598" s="103"/>
      <c r="U598" s="103"/>
    </row>
    <row r="599" spans="1:21" x14ac:dyDescent="0.2">
      <c r="A599" s="89">
        <v>40737</v>
      </c>
      <c r="B599" s="90" t="s">
        <v>121</v>
      </c>
      <c r="C599" s="96">
        <v>2102.2822425842696</v>
      </c>
      <c r="D599" s="102">
        <v>1331.0282712892001</v>
      </c>
      <c r="E599" s="98">
        <v>2488.2176123595505</v>
      </c>
      <c r="F599" s="91">
        <v>0.84489484848180041</v>
      </c>
      <c r="G599" s="100">
        <v>1051.1411212921348</v>
      </c>
      <c r="S599" s="235"/>
      <c r="T599" s="103"/>
      <c r="U599" s="103"/>
    </row>
    <row r="600" spans="1:21" x14ac:dyDescent="0.2">
      <c r="A600" s="89">
        <v>40737</v>
      </c>
      <c r="B600" s="90" t="s">
        <v>122</v>
      </c>
      <c r="C600" s="96">
        <v>2164.9361776179771</v>
      </c>
      <c r="D600" s="102">
        <v>1381.4234406921344</v>
      </c>
      <c r="E600" s="98">
        <v>2568.1276011235955</v>
      </c>
      <c r="F600" s="91">
        <v>0.84300179503182948</v>
      </c>
      <c r="G600" s="100">
        <v>1082.4680888089886</v>
      </c>
      <c r="S600" s="235"/>
      <c r="T600" s="103"/>
      <c r="U600" s="103"/>
    </row>
    <row r="601" spans="1:21" x14ac:dyDescent="0.2">
      <c r="A601" s="89">
        <v>40737</v>
      </c>
      <c r="B601" s="90" t="s">
        <v>123</v>
      </c>
      <c r="C601" s="96">
        <v>2185.918073595506</v>
      </c>
      <c r="D601" s="102">
        <v>1389.576307059516</v>
      </c>
      <c r="E601" s="98">
        <v>2590.2046516853934</v>
      </c>
      <c r="F601" s="91">
        <v>0.84391712916320094</v>
      </c>
      <c r="G601" s="100">
        <v>1092.959036797753</v>
      </c>
      <c r="S601" s="235"/>
      <c r="T601" s="103"/>
      <c r="U601" s="103"/>
    </row>
    <row r="602" spans="1:21" x14ac:dyDescent="0.2">
      <c r="A602" s="89">
        <v>40737</v>
      </c>
      <c r="B602" s="90" t="s">
        <v>124</v>
      </c>
      <c r="C602" s="96">
        <v>2151.0536021797752</v>
      </c>
      <c r="D602" s="102">
        <v>1352.7387155938991</v>
      </c>
      <c r="E602" s="98">
        <v>2541.0497106741573</v>
      </c>
      <c r="F602" s="91">
        <v>0.84652165329307416</v>
      </c>
      <c r="G602" s="100">
        <v>1075.5268010898876</v>
      </c>
      <c r="S602" s="235"/>
      <c r="T602" s="103"/>
      <c r="U602" s="103"/>
    </row>
    <row r="603" spans="1:21" x14ac:dyDescent="0.2">
      <c r="A603" s="89">
        <v>40737</v>
      </c>
      <c r="B603" s="90" t="s">
        <v>125</v>
      </c>
      <c r="C603" s="96">
        <v>2106.5491287303375</v>
      </c>
      <c r="D603" s="102">
        <v>1333.4748773219219</v>
      </c>
      <c r="E603" s="98">
        <v>2493.1314606741576</v>
      </c>
      <c r="F603" s="91">
        <v>0.84494105584015777</v>
      </c>
      <c r="G603" s="100">
        <v>1053.2745643651688</v>
      </c>
      <c r="S603" s="235"/>
      <c r="T603" s="103"/>
      <c r="U603" s="103"/>
    </row>
    <row r="604" spans="1:21" x14ac:dyDescent="0.2">
      <c r="A604" s="89">
        <v>40737</v>
      </c>
      <c r="B604" s="90" t="s">
        <v>126</v>
      </c>
      <c r="C604" s="96">
        <v>2083.0792288651687</v>
      </c>
      <c r="D604" s="102">
        <v>1312.1596723642333</v>
      </c>
      <c r="E604" s="98">
        <v>2461.906188202247</v>
      </c>
      <c r="F604" s="91">
        <v>0.84612453506455165</v>
      </c>
      <c r="G604" s="100">
        <v>1041.5396144325844</v>
      </c>
      <c r="S604" s="235"/>
      <c r="T604" s="103"/>
      <c r="U604" s="103"/>
    </row>
    <row r="605" spans="1:21" x14ac:dyDescent="0.2">
      <c r="A605" s="89">
        <v>40737</v>
      </c>
      <c r="B605" s="90" t="s">
        <v>127</v>
      </c>
      <c r="C605" s="96">
        <v>2162.7642393707865</v>
      </c>
      <c r="D605" s="102">
        <v>1379.3985616121654</v>
      </c>
      <c r="E605" s="98">
        <v>2565.2075056179779</v>
      </c>
      <c r="F605" s="91">
        <v>0.84311473229132017</v>
      </c>
      <c r="G605" s="100">
        <v>1081.3821196853933</v>
      </c>
      <c r="S605" s="235"/>
      <c r="T605" s="103"/>
      <c r="U605" s="103"/>
    </row>
    <row r="606" spans="1:21" x14ac:dyDescent="0.2">
      <c r="A606" s="89">
        <v>40737</v>
      </c>
      <c r="B606" s="90" t="s">
        <v>128</v>
      </c>
      <c r="C606" s="96">
        <v>2106.1398642471909</v>
      </c>
      <c r="D606" s="102">
        <v>1325.4322915281116</v>
      </c>
      <c r="E606" s="98">
        <v>2488.4926938202243</v>
      </c>
      <c r="F606" s="91">
        <v>0.84635163666642632</v>
      </c>
      <c r="G606" s="100">
        <v>1053.0699321235954</v>
      </c>
      <c r="S606" s="235"/>
      <c r="T606" s="103"/>
      <c r="U606" s="103"/>
    </row>
    <row r="607" spans="1:21" x14ac:dyDescent="0.2">
      <c r="A607" s="89">
        <v>40737</v>
      </c>
      <c r="B607" s="90" t="s">
        <v>129</v>
      </c>
      <c r="C607" s="96">
        <v>2180.8407627303368</v>
      </c>
      <c r="D607" s="102">
        <v>1394.6051627508</v>
      </c>
      <c r="E607" s="98">
        <v>2588.6270477528087</v>
      </c>
      <c r="F607" s="91">
        <v>0.84247005169150502</v>
      </c>
      <c r="G607" s="100">
        <v>1090.4203813651684</v>
      </c>
      <c r="S607" s="235"/>
      <c r="T607" s="103"/>
      <c r="U607" s="103"/>
    </row>
    <row r="608" spans="1:21" x14ac:dyDescent="0.2">
      <c r="A608" s="89">
        <v>40737</v>
      </c>
      <c r="B608" s="90" t="s">
        <v>130</v>
      </c>
      <c r="C608" s="96">
        <v>2017.7914134943824</v>
      </c>
      <c r="D608" s="102">
        <v>1275.3155758336243</v>
      </c>
      <c r="E608" s="98">
        <v>2387.0299550561795</v>
      </c>
      <c r="F608" s="91">
        <v>0.84531465942449513</v>
      </c>
      <c r="G608" s="100">
        <v>1008.8957067471912</v>
      </c>
      <c r="S608" s="235"/>
      <c r="T608" s="103"/>
      <c r="U608" s="103"/>
    </row>
    <row r="609" spans="1:21" x14ac:dyDescent="0.2">
      <c r="A609" s="89">
        <v>40737</v>
      </c>
      <c r="B609" s="90" t="s">
        <v>131</v>
      </c>
      <c r="C609" s="96">
        <v>1976.1761041685393</v>
      </c>
      <c r="D609" s="102">
        <v>1262.6076134295031</v>
      </c>
      <c r="E609" s="98">
        <v>2345.0906123595505</v>
      </c>
      <c r="F609" s="91">
        <v>0.84268645900218675</v>
      </c>
      <c r="G609" s="100">
        <v>988.08805208426963</v>
      </c>
      <c r="S609" s="235"/>
      <c r="T609" s="103"/>
      <c r="U609" s="103"/>
    </row>
    <row r="610" spans="1:21" x14ac:dyDescent="0.2">
      <c r="A610" s="89">
        <v>40737</v>
      </c>
      <c r="B610" s="90" t="s">
        <v>132</v>
      </c>
      <c r="C610" s="96">
        <v>1958.3062391123597</v>
      </c>
      <c r="D610" s="102">
        <v>1245.4711255454081</v>
      </c>
      <c r="E610" s="98">
        <v>2320.8105589887641</v>
      </c>
      <c r="F610" s="91">
        <v>0.84380271001767726</v>
      </c>
      <c r="G610" s="100">
        <v>979.15311955617983</v>
      </c>
      <c r="S610" s="235"/>
      <c r="T610" s="103"/>
      <c r="U610" s="103"/>
    </row>
    <row r="611" spans="1:21" x14ac:dyDescent="0.2">
      <c r="A611" s="89">
        <v>40737</v>
      </c>
      <c r="B611" s="90" t="s">
        <v>133</v>
      </c>
      <c r="C611" s="96">
        <v>1814.7273437528092</v>
      </c>
      <c r="D611" s="102">
        <v>1134.8272492352598</v>
      </c>
      <c r="E611" s="98">
        <v>2140.3430140449436</v>
      </c>
      <c r="F611" s="91">
        <v>0.84786752957098821</v>
      </c>
      <c r="G611" s="100">
        <v>907.36367187640462</v>
      </c>
      <c r="S611" s="235"/>
      <c r="T611" s="103"/>
      <c r="U611" s="103"/>
    </row>
    <row r="612" spans="1:21" x14ac:dyDescent="0.2">
      <c r="A612" s="89">
        <v>40737</v>
      </c>
      <c r="B612" s="90" t="s">
        <v>134</v>
      </c>
      <c r="C612" s="96">
        <v>1825.1615620112361</v>
      </c>
      <c r="D612" s="102">
        <v>1164.5383372996343</v>
      </c>
      <c r="E612" s="98">
        <v>2165.0321629213486</v>
      </c>
      <c r="F612" s="91">
        <v>0.84301822082332767</v>
      </c>
      <c r="G612" s="100">
        <v>912.58078100561806</v>
      </c>
      <c r="S612" s="235"/>
      <c r="T612" s="103"/>
      <c r="U612" s="103"/>
    </row>
    <row r="613" spans="1:21" x14ac:dyDescent="0.2">
      <c r="A613" s="89">
        <v>40737</v>
      </c>
      <c r="B613" s="90" t="s">
        <v>135</v>
      </c>
      <c r="C613" s="96">
        <v>1865.0547188089886</v>
      </c>
      <c r="D613" s="102">
        <v>1176.3540460759409</v>
      </c>
      <c r="E613" s="98">
        <v>2205.0482865168538</v>
      </c>
      <c r="F613" s="91">
        <v>0.84581128232573677</v>
      </c>
      <c r="G613" s="100">
        <v>932.52735940449429</v>
      </c>
      <c r="S613" s="235"/>
      <c r="T613" s="103"/>
      <c r="U613" s="103"/>
    </row>
    <row r="614" spans="1:21" x14ac:dyDescent="0.2">
      <c r="A614" s="89">
        <v>40737</v>
      </c>
      <c r="B614" s="90" t="s">
        <v>136</v>
      </c>
      <c r="C614" s="96">
        <v>1677.777722595506</v>
      </c>
      <c r="D614" s="102">
        <v>1055.3733100015213</v>
      </c>
      <c r="E614" s="98">
        <v>1982.1076938202248</v>
      </c>
      <c r="F614" s="91">
        <v>0.84646143487886527</v>
      </c>
      <c r="G614" s="100">
        <v>838.88886129775301</v>
      </c>
      <c r="S614" s="235"/>
      <c r="T614" s="103"/>
      <c r="U614" s="103"/>
    </row>
    <row r="615" spans="1:21" x14ac:dyDescent="0.2">
      <c r="A615" s="89">
        <v>40737</v>
      </c>
      <c r="B615" s="90" t="s">
        <v>137</v>
      </c>
      <c r="C615" s="96">
        <v>1627.8960811348315</v>
      </c>
      <c r="D615" s="102">
        <v>1031.3402952012357</v>
      </c>
      <c r="E615" s="98">
        <v>1927.0984550561795</v>
      </c>
      <c r="F615" s="91">
        <v>0.84473944590826544</v>
      </c>
      <c r="G615" s="100">
        <v>813.94804056741577</v>
      </c>
      <c r="S615" s="235"/>
      <c r="T615" s="103"/>
      <c r="U615" s="103"/>
    </row>
    <row r="616" spans="1:21" x14ac:dyDescent="0.2">
      <c r="A616" s="89">
        <v>40737</v>
      </c>
      <c r="B616" s="90" t="s">
        <v>138</v>
      </c>
      <c r="C616" s="96">
        <v>1609.8519747640451</v>
      </c>
      <c r="D616" s="102">
        <v>1024.3925096252383</v>
      </c>
      <c r="E616" s="98">
        <v>1908.1413455056179</v>
      </c>
      <c r="F616" s="91">
        <v>0.84367543240748111</v>
      </c>
      <c r="G616" s="100">
        <v>804.92598738202253</v>
      </c>
      <c r="S616" s="235"/>
      <c r="T616" s="103"/>
      <c r="U616" s="103"/>
    </row>
    <row r="617" spans="1:21" x14ac:dyDescent="0.2">
      <c r="A617" s="89">
        <v>40737</v>
      </c>
      <c r="B617" s="90" t="s">
        <v>139</v>
      </c>
      <c r="C617" s="96">
        <v>1564.2372194494383</v>
      </c>
      <c r="D617" s="102">
        <v>1002.182474647425</v>
      </c>
      <c r="E617" s="98">
        <v>1857.7426601123598</v>
      </c>
      <c r="F617" s="91">
        <v>0.84200963515303584</v>
      </c>
      <c r="G617" s="100">
        <v>782.11860972471914</v>
      </c>
      <c r="S617" s="235"/>
      <c r="T617" s="103"/>
      <c r="U617" s="103"/>
    </row>
    <row r="618" spans="1:21" x14ac:dyDescent="0.2">
      <c r="A618" s="89">
        <v>40737</v>
      </c>
      <c r="B618" s="90" t="s">
        <v>140</v>
      </c>
      <c r="C618" s="96">
        <v>1567.53564805618</v>
      </c>
      <c r="D618" s="102">
        <v>1018.3550918431314</v>
      </c>
      <c r="E618" s="98">
        <v>1869.2819747191008</v>
      </c>
      <c r="F618" s="91">
        <v>0.83857634602812414</v>
      </c>
      <c r="G618" s="100">
        <v>783.76782402808999</v>
      </c>
      <c r="S618" s="235"/>
      <c r="T618" s="103"/>
      <c r="U618" s="103"/>
    </row>
    <row r="619" spans="1:21" x14ac:dyDescent="0.2">
      <c r="A619" s="89">
        <v>40737</v>
      </c>
      <c r="B619" s="90" t="s">
        <v>141</v>
      </c>
      <c r="C619" s="96">
        <v>1530.754522179775</v>
      </c>
      <c r="D619" s="102">
        <v>978.22795112669951</v>
      </c>
      <c r="E619" s="98">
        <v>1816.6285617977528</v>
      </c>
      <c r="F619" s="91">
        <v>0.84263484257063859</v>
      </c>
      <c r="G619" s="100">
        <v>765.3772610898875</v>
      </c>
      <c r="S619" s="235"/>
      <c r="T619" s="103"/>
      <c r="U619" s="103"/>
    </row>
    <row r="620" spans="1:21" x14ac:dyDescent="0.2">
      <c r="A620" s="89">
        <v>40737</v>
      </c>
      <c r="B620" s="90" t="s">
        <v>142</v>
      </c>
      <c r="C620" s="96">
        <v>1490.7073846853934</v>
      </c>
      <c r="D620" s="102">
        <v>947.90416858419849</v>
      </c>
      <c r="E620" s="98">
        <v>1766.5590337078652</v>
      </c>
      <c r="F620" s="91">
        <v>0.84384804370591493</v>
      </c>
      <c r="G620" s="100">
        <v>745.35369234269672</v>
      </c>
      <c r="S620" s="235"/>
      <c r="T620" s="103"/>
      <c r="U620" s="103"/>
    </row>
    <row r="621" spans="1:21" x14ac:dyDescent="0.2">
      <c r="A621" s="89">
        <v>40737</v>
      </c>
      <c r="B621" s="90" t="s">
        <v>143</v>
      </c>
      <c r="C621" s="96">
        <v>1470.3778806067417</v>
      </c>
      <c r="D621" s="102">
        <v>936.18492250672409</v>
      </c>
      <c r="E621" s="98">
        <v>1743.1159803370786</v>
      </c>
      <c r="F621" s="91">
        <v>0.84353416364320422</v>
      </c>
      <c r="G621" s="100">
        <v>735.18894030337083</v>
      </c>
      <c r="S621" s="235"/>
      <c r="T621" s="103"/>
      <c r="U621" s="103"/>
    </row>
    <row r="622" spans="1:21" x14ac:dyDescent="0.2">
      <c r="A622" s="89">
        <v>40737</v>
      </c>
      <c r="B622" s="90" t="s">
        <v>144</v>
      </c>
      <c r="C622" s="96">
        <v>1549.8440764382021</v>
      </c>
      <c r="D622" s="102">
        <v>973.88267359983558</v>
      </c>
      <c r="E622" s="98">
        <v>1830.4273061797751</v>
      </c>
      <c r="F622" s="91">
        <v>0.84671162367700414</v>
      </c>
      <c r="G622" s="100">
        <v>774.92203821910107</v>
      </c>
      <c r="S622" s="235"/>
      <c r="T622" s="103"/>
      <c r="U622" s="103"/>
    </row>
    <row r="623" spans="1:21" x14ac:dyDescent="0.2">
      <c r="A623" s="89">
        <v>40737</v>
      </c>
      <c r="B623" s="90" t="s">
        <v>145</v>
      </c>
      <c r="C623" s="96">
        <v>1596.2692564719105</v>
      </c>
      <c r="D623" s="102">
        <v>995.72795255793676</v>
      </c>
      <c r="E623" s="98">
        <v>1881.3691011235958</v>
      </c>
      <c r="F623" s="91">
        <v>0.84846150365634398</v>
      </c>
      <c r="G623" s="100">
        <v>798.13462823595523</v>
      </c>
      <c r="S623" s="235"/>
      <c r="T623" s="103"/>
      <c r="U623" s="103"/>
    </row>
    <row r="624" spans="1:21" x14ac:dyDescent="0.2">
      <c r="A624" s="89">
        <v>40737</v>
      </c>
      <c r="B624" s="90" t="s">
        <v>146</v>
      </c>
      <c r="C624" s="96">
        <v>1531.5689990224721</v>
      </c>
      <c r="D624" s="102">
        <v>939.18346946590134</v>
      </c>
      <c r="E624" s="98">
        <v>1796.5993398876403</v>
      </c>
      <c r="F624" s="91">
        <v>0.85248222295253473</v>
      </c>
      <c r="G624" s="100">
        <v>765.78449951123605</v>
      </c>
      <c r="S624" s="235"/>
      <c r="T624" s="103"/>
      <c r="U624" s="103"/>
    </row>
    <row r="625" spans="1:21" x14ac:dyDescent="0.2">
      <c r="A625" s="89">
        <v>40737</v>
      </c>
      <c r="B625" s="90" t="s">
        <v>147</v>
      </c>
      <c r="C625" s="96">
        <v>1534.2596090898878</v>
      </c>
      <c r="D625" s="102">
        <v>940.12067593829715</v>
      </c>
      <c r="E625" s="98">
        <v>1799.3830702247189</v>
      </c>
      <c r="F625" s="91">
        <v>0.85265868867949235</v>
      </c>
      <c r="G625" s="100">
        <v>767.12980454494391</v>
      </c>
      <c r="S625" s="235"/>
      <c r="T625" s="103"/>
      <c r="U625" s="103"/>
    </row>
    <row r="626" spans="1:21" x14ac:dyDescent="0.2">
      <c r="A626" s="89">
        <v>40738</v>
      </c>
      <c r="B626" s="90" t="s">
        <v>100</v>
      </c>
      <c r="C626" s="96">
        <v>1572.8236693483148</v>
      </c>
      <c r="D626" s="102">
        <v>971.46061496392713</v>
      </c>
      <c r="E626" s="98">
        <v>1848.6508651685392</v>
      </c>
      <c r="F626" s="91">
        <v>0.85079540922667529</v>
      </c>
      <c r="G626" s="100">
        <v>786.41183467415738</v>
      </c>
      <c r="S626" s="235"/>
      <c r="T626" s="103"/>
      <c r="U626" s="103"/>
    </row>
    <row r="627" spans="1:21" x14ac:dyDescent="0.2">
      <c r="A627" s="89">
        <v>40738</v>
      </c>
      <c r="B627" s="90" t="s">
        <v>101</v>
      </c>
      <c r="C627" s="96">
        <v>1589.2671868988766</v>
      </c>
      <c r="D627" s="102">
        <v>988.79943798333545</v>
      </c>
      <c r="E627" s="98">
        <v>1871.7624101123595</v>
      </c>
      <c r="F627" s="91">
        <v>0.84907527702913688</v>
      </c>
      <c r="G627" s="100">
        <v>794.63359344943831</v>
      </c>
      <c r="S627" s="235"/>
      <c r="T627" s="103"/>
      <c r="U627" s="103"/>
    </row>
    <row r="628" spans="1:21" x14ac:dyDescent="0.2">
      <c r="A628" s="89">
        <v>40738</v>
      </c>
      <c r="B628" s="90" t="s">
        <v>102</v>
      </c>
      <c r="C628" s="96">
        <v>1603.0727719887643</v>
      </c>
      <c r="D628" s="102">
        <v>1005.5200969862333</v>
      </c>
      <c r="E628" s="98">
        <v>1892.3300393258426</v>
      </c>
      <c r="F628" s="91">
        <v>0.84714227363841432</v>
      </c>
      <c r="G628" s="100">
        <v>801.53638599438216</v>
      </c>
      <c r="S628" s="235"/>
      <c r="T628" s="103"/>
      <c r="U628" s="103"/>
    </row>
    <row r="629" spans="1:21" x14ac:dyDescent="0.2">
      <c r="A629" s="89">
        <v>40738</v>
      </c>
      <c r="B629" s="90" t="s">
        <v>103</v>
      </c>
      <c r="C629" s="96">
        <v>1589.3806463595508</v>
      </c>
      <c r="D629" s="102">
        <v>978.8872553728919</v>
      </c>
      <c r="E629" s="98">
        <v>1866.6416629213484</v>
      </c>
      <c r="F629" s="91">
        <v>0.85146532295444644</v>
      </c>
      <c r="G629" s="100">
        <v>794.69032317977542</v>
      </c>
      <c r="S629" s="235"/>
      <c r="T629" s="103"/>
      <c r="U629" s="103"/>
    </row>
    <row r="630" spans="1:21" x14ac:dyDescent="0.2">
      <c r="A630" s="89">
        <v>40738</v>
      </c>
      <c r="B630" s="90" t="s">
        <v>104</v>
      </c>
      <c r="C630" s="96">
        <v>1698.3584583370789</v>
      </c>
      <c r="D630" s="102">
        <v>1072.0705874807013</v>
      </c>
      <c r="E630" s="98">
        <v>2008.4214691011234</v>
      </c>
      <c r="F630" s="91">
        <v>0.84561855390700713</v>
      </c>
      <c r="G630" s="100">
        <v>849.17922916853945</v>
      </c>
      <c r="S630" s="235"/>
      <c r="T630" s="103"/>
      <c r="U630" s="103"/>
    </row>
    <row r="631" spans="1:21" x14ac:dyDescent="0.2">
      <c r="A631" s="89">
        <v>40738</v>
      </c>
      <c r="B631" s="90" t="s">
        <v>105</v>
      </c>
      <c r="C631" s="96">
        <v>1703.6951051123597</v>
      </c>
      <c r="D631" s="102">
        <v>1073.4196433165848</v>
      </c>
      <c r="E631" s="98">
        <v>2013.6550702247191</v>
      </c>
      <c r="F631" s="91">
        <v>0.84607097327857217</v>
      </c>
      <c r="G631" s="100">
        <v>851.84755255617983</v>
      </c>
      <c r="S631" s="235"/>
      <c r="T631" s="103"/>
      <c r="U631" s="103"/>
    </row>
    <row r="632" spans="1:21" x14ac:dyDescent="0.2">
      <c r="A632" s="89">
        <v>40738</v>
      </c>
      <c r="B632" s="90" t="s">
        <v>106</v>
      </c>
      <c r="C632" s="96">
        <v>1684.5042477640447</v>
      </c>
      <c r="D632" s="102">
        <v>1058.0673413056827</v>
      </c>
      <c r="E632" s="98">
        <v>1989.2363005617976</v>
      </c>
      <c r="F632" s="91">
        <v>0.84680952548890709</v>
      </c>
      <c r="G632" s="100">
        <v>842.25212388202237</v>
      </c>
      <c r="S632" s="235"/>
      <c r="T632" s="103"/>
      <c r="U632" s="103"/>
    </row>
    <row r="633" spans="1:21" x14ac:dyDescent="0.2">
      <c r="A633" s="89">
        <v>40738</v>
      </c>
      <c r="B633" s="90" t="s">
        <v>107</v>
      </c>
      <c r="C633" s="96">
        <v>1715.6529218426967</v>
      </c>
      <c r="D633" s="102">
        <v>1074.6497137510974</v>
      </c>
      <c r="E633" s="98">
        <v>2024.4349719101124</v>
      </c>
      <c r="F633" s="91">
        <v>0.84747247782620994</v>
      </c>
      <c r="G633" s="100">
        <v>857.82646092134837</v>
      </c>
      <c r="S633" s="235"/>
      <c r="T633" s="103"/>
      <c r="U633" s="103"/>
    </row>
    <row r="634" spans="1:21" x14ac:dyDescent="0.2">
      <c r="A634" s="89">
        <v>40738</v>
      </c>
      <c r="B634" s="90" t="s">
        <v>108</v>
      </c>
      <c r="C634" s="96">
        <v>1731.4764644831459</v>
      </c>
      <c r="D634" s="102">
        <v>1064.1978795928831</v>
      </c>
      <c r="E634" s="98">
        <v>2032.3700140449434</v>
      </c>
      <c r="F634" s="91">
        <v>0.85194942481810121</v>
      </c>
      <c r="G634" s="100">
        <v>865.73823224157297</v>
      </c>
      <c r="S634" s="235"/>
      <c r="T634" s="103"/>
      <c r="U634" s="103"/>
    </row>
    <row r="635" spans="1:21" x14ac:dyDescent="0.2">
      <c r="A635" s="89">
        <v>40738</v>
      </c>
      <c r="B635" s="90" t="s">
        <v>109</v>
      </c>
      <c r="C635" s="96">
        <v>1666.2777958314607</v>
      </c>
      <c r="D635" s="102">
        <v>1024.5784653448152</v>
      </c>
      <c r="E635" s="98">
        <v>1956.0784044943821</v>
      </c>
      <c r="F635" s="91">
        <v>0.85184611823480016</v>
      </c>
      <c r="G635" s="100">
        <v>833.13889791573035</v>
      </c>
      <c r="S635" s="235"/>
      <c r="T635" s="103"/>
      <c r="U635" s="103"/>
    </row>
    <row r="636" spans="1:21" x14ac:dyDescent="0.2">
      <c r="A636" s="89">
        <v>40738</v>
      </c>
      <c r="B636" s="90" t="s">
        <v>110</v>
      </c>
      <c r="C636" s="96">
        <v>1576.9527832921347</v>
      </c>
      <c r="D636" s="102">
        <v>970.00417480643887</v>
      </c>
      <c r="E636" s="98">
        <v>1851.4016797752806</v>
      </c>
      <c r="F636" s="91">
        <v>0.85176156018371008</v>
      </c>
      <c r="G636" s="100">
        <v>788.47639164606733</v>
      </c>
      <c r="S636" s="235"/>
      <c r="T636" s="103"/>
      <c r="U636" s="103"/>
    </row>
    <row r="637" spans="1:21" x14ac:dyDescent="0.2">
      <c r="A637" s="89">
        <v>40738</v>
      </c>
      <c r="B637" s="90" t="s">
        <v>111</v>
      </c>
      <c r="C637" s="96">
        <v>1541.7357771235957</v>
      </c>
      <c r="D637" s="102">
        <v>952.96765071893253</v>
      </c>
      <c r="E637" s="98">
        <v>1812.4835308988766</v>
      </c>
      <c r="F637" s="91">
        <v>0.85062057163023863</v>
      </c>
      <c r="G637" s="100">
        <v>770.86788856179783</v>
      </c>
      <c r="S637" s="235"/>
      <c r="T637" s="103"/>
      <c r="U637" s="103"/>
    </row>
    <row r="638" spans="1:21" x14ac:dyDescent="0.2">
      <c r="A638" s="89">
        <v>40738</v>
      </c>
      <c r="B638" s="90" t="s">
        <v>112</v>
      </c>
      <c r="C638" s="96">
        <v>1754.5978817191008</v>
      </c>
      <c r="D638" s="102">
        <v>1096.7762057638886</v>
      </c>
      <c r="E638" s="98">
        <v>2069.1862584269661</v>
      </c>
      <c r="F638" s="91">
        <v>0.84796517209281042</v>
      </c>
      <c r="G638" s="100">
        <v>877.29894085955038</v>
      </c>
      <c r="S638" s="235"/>
      <c r="T638" s="103"/>
      <c r="U638" s="103"/>
    </row>
    <row r="639" spans="1:21" x14ac:dyDescent="0.2">
      <c r="A639" s="89">
        <v>40738</v>
      </c>
      <c r="B639" s="90" t="s">
        <v>113</v>
      </c>
      <c r="C639" s="96">
        <v>1657.61435558427</v>
      </c>
      <c r="D639" s="102">
        <v>1044.0610447088447</v>
      </c>
      <c r="E639" s="98">
        <v>1959.0173089887642</v>
      </c>
      <c r="F639" s="91">
        <v>0.84614584464285458</v>
      </c>
      <c r="G639" s="100">
        <v>828.80717779213501</v>
      </c>
      <c r="S639" s="235"/>
      <c r="T639" s="103"/>
      <c r="U639" s="103"/>
    </row>
    <row r="640" spans="1:21" x14ac:dyDescent="0.2">
      <c r="A640" s="89">
        <v>40738</v>
      </c>
      <c r="B640" s="90" t="s">
        <v>114</v>
      </c>
      <c r="C640" s="96">
        <v>1696.0933212471912</v>
      </c>
      <c r="D640" s="102">
        <v>1055.6884268338106</v>
      </c>
      <c r="E640" s="98">
        <v>1997.8014438202244</v>
      </c>
      <c r="F640" s="91">
        <v>0.84897992565462221</v>
      </c>
      <c r="G640" s="100">
        <v>848.04666062359559</v>
      </c>
      <c r="S640" s="235"/>
      <c r="T640" s="103"/>
      <c r="U640" s="103"/>
    </row>
    <row r="641" spans="1:21" x14ac:dyDescent="0.2">
      <c r="A641" s="89">
        <v>40738</v>
      </c>
      <c r="B641" s="90" t="s">
        <v>115</v>
      </c>
      <c r="C641" s="96">
        <v>1812.7215425730335</v>
      </c>
      <c r="D641" s="102">
        <v>1149.0054839796676</v>
      </c>
      <c r="E641" s="98">
        <v>2146.1996629213481</v>
      </c>
      <c r="F641" s="91">
        <v>0.84461924670401201</v>
      </c>
      <c r="G641" s="100">
        <v>906.36077128651675</v>
      </c>
      <c r="S641" s="235"/>
      <c r="T641" s="103"/>
      <c r="U641" s="103"/>
    </row>
    <row r="642" spans="1:21" x14ac:dyDescent="0.2">
      <c r="A642" s="89">
        <v>40738</v>
      </c>
      <c r="B642" s="90" t="s">
        <v>116</v>
      </c>
      <c r="C642" s="96">
        <v>1878.8116784157305</v>
      </c>
      <c r="D642" s="102">
        <v>1202.2012108703905</v>
      </c>
      <c r="E642" s="98">
        <v>2230.5203595505618</v>
      </c>
      <c r="F642" s="91">
        <v>0.84231989650805128</v>
      </c>
      <c r="G642" s="100">
        <v>939.40583920786526</v>
      </c>
      <c r="S642" s="235"/>
      <c r="T642" s="103"/>
      <c r="U642" s="103"/>
    </row>
    <row r="643" spans="1:21" x14ac:dyDescent="0.2">
      <c r="A643" s="89">
        <v>40738</v>
      </c>
      <c r="B643" s="90" t="s">
        <v>117</v>
      </c>
      <c r="C643" s="96">
        <v>1804.495731674157</v>
      </c>
      <c r="D643" s="102">
        <v>1140.3637271989403</v>
      </c>
      <c r="E643" s="98">
        <v>2134.6274325842696</v>
      </c>
      <c r="F643" s="91">
        <v>0.84534458057140149</v>
      </c>
      <c r="G643" s="100">
        <v>902.24786583707851</v>
      </c>
      <c r="S643" s="235"/>
      <c r="T643" s="103"/>
      <c r="U643" s="103"/>
    </row>
    <row r="644" spans="1:21" x14ac:dyDescent="0.2">
      <c r="A644" s="89">
        <v>40738</v>
      </c>
      <c r="B644" s="90" t="s">
        <v>118</v>
      </c>
      <c r="C644" s="96">
        <v>1843.2016162584273</v>
      </c>
      <c r="D644" s="102">
        <v>1179.0107049053929</v>
      </c>
      <c r="E644" s="98">
        <v>2188.026151685393</v>
      </c>
      <c r="F644" s="91">
        <v>0.84240383271408603</v>
      </c>
      <c r="G644" s="100">
        <v>921.60080812921365</v>
      </c>
      <c r="S644" s="235"/>
      <c r="T644" s="103"/>
      <c r="U644" s="103"/>
    </row>
    <row r="645" spans="1:21" x14ac:dyDescent="0.2">
      <c r="A645" s="89">
        <v>40738</v>
      </c>
      <c r="B645" s="90" t="s">
        <v>119</v>
      </c>
      <c r="C645" s="96">
        <v>1802.9437683370791</v>
      </c>
      <c r="D645" s="102">
        <v>1154.2198356945676</v>
      </c>
      <c r="E645" s="98">
        <v>2140.7544606741571</v>
      </c>
      <c r="F645" s="91">
        <v>0.84220016889246785</v>
      </c>
      <c r="G645" s="100">
        <v>901.47188416853953</v>
      </c>
      <c r="S645" s="235"/>
      <c r="T645" s="103"/>
      <c r="U645" s="103"/>
    </row>
    <row r="646" spans="1:21" x14ac:dyDescent="0.2">
      <c r="A646" s="89">
        <v>40738</v>
      </c>
      <c r="B646" s="90" t="s">
        <v>120</v>
      </c>
      <c r="C646" s="96">
        <v>1889.2661572921347</v>
      </c>
      <c r="D646" s="102">
        <v>1191.0781258672237</v>
      </c>
      <c r="E646" s="98">
        <v>2233.3816769662922</v>
      </c>
      <c r="F646" s="91">
        <v>0.84592175926616098</v>
      </c>
      <c r="G646" s="100">
        <v>944.63307864606736</v>
      </c>
      <c r="S646" s="235"/>
      <c r="T646" s="103"/>
      <c r="U646" s="103"/>
    </row>
    <row r="647" spans="1:21" x14ac:dyDescent="0.2">
      <c r="A647" s="89">
        <v>40738</v>
      </c>
      <c r="B647" s="90" t="s">
        <v>121</v>
      </c>
      <c r="C647" s="96">
        <v>1817.0978360561796</v>
      </c>
      <c r="D647" s="102">
        <v>1159.8058660641875</v>
      </c>
      <c r="E647" s="98">
        <v>2155.688797752809</v>
      </c>
      <c r="F647" s="91">
        <v>0.84293142774152163</v>
      </c>
      <c r="G647" s="100">
        <v>908.54891802808982</v>
      </c>
      <c r="S647" s="235"/>
      <c r="T647" s="103"/>
      <c r="U647" s="103"/>
    </row>
    <row r="648" spans="1:21" x14ac:dyDescent="0.2">
      <c r="A648" s="89">
        <v>40738</v>
      </c>
      <c r="B648" s="90" t="s">
        <v>122</v>
      </c>
      <c r="C648" s="96">
        <v>1824.0026546629213</v>
      </c>
      <c r="D648" s="102">
        <v>1165.4621345044868</v>
      </c>
      <c r="E648" s="98">
        <v>2164.5525337078652</v>
      </c>
      <c r="F648" s="91">
        <v>0.8426696170494028</v>
      </c>
      <c r="G648" s="100">
        <v>912.00132733146063</v>
      </c>
      <c r="S648" s="235"/>
      <c r="T648" s="103"/>
      <c r="U648" s="103"/>
    </row>
    <row r="649" spans="1:21" x14ac:dyDescent="0.2">
      <c r="A649" s="89">
        <v>40738</v>
      </c>
      <c r="B649" s="90" t="s">
        <v>123</v>
      </c>
      <c r="C649" s="96">
        <v>1982.5257818426967</v>
      </c>
      <c r="D649" s="102">
        <v>1267.6604494552485</v>
      </c>
      <c r="E649" s="98">
        <v>2353.162019662921</v>
      </c>
      <c r="F649" s="91">
        <v>0.84249438214487404</v>
      </c>
      <c r="G649" s="100">
        <v>991.26289092134834</v>
      </c>
      <c r="S649" s="235"/>
      <c r="T649" s="103"/>
      <c r="U649" s="103"/>
    </row>
    <row r="650" spans="1:21" x14ac:dyDescent="0.2">
      <c r="A650" s="89">
        <v>40738</v>
      </c>
      <c r="B650" s="90" t="s">
        <v>124</v>
      </c>
      <c r="C650" s="96">
        <v>1858.0688577303372</v>
      </c>
      <c r="D650" s="102">
        <v>1172.9476818042283</v>
      </c>
      <c r="E650" s="98">
        <v>2197.3224943820223</v>
      </c>
      <c r="F650" s="91">
        <v>0.84560589648580586</v>
      </c>
      <c r="G650" s="100">
        <v>929.03442886516859</v>
      </c>
      <c r="S650" s="235"/>
      <c r="T650" s="103"/>
      <c r="U650" s="103"/>
    </row>
    <row r="651" spans="1:21" x14ac:dyDescent="0.2">
      <c r="A651" s="89">
        <v>40738</v>
      </c>
      <c r="B651" s="90" t="s">
        <v>125</v>
      </c>
      <c r="C651" s="96">
        <v>1889.7848291123598</v>
      </c>
      <c r="D651" s="102">
        <v>1197.2064637892481</v>
      </c>
      <c r="E651" s="98">
        <v>2237.0941011235955</v>
      </c>
      <c r="F651" s="91">
        <v>0.84474981546963213</v>
      </c>
      <c r="G651" s="100">
        <v>944.89241455617992</v>
      </c>
      <c r="S651" s="235"/>
      <c r="T651" s="103"/>
      <c r="U651" s="103"/>
    </row>
    <row r="652" spans="1:21" x14ac:dyDescent="0.2">
      <c r="A652" s="89">
        <v>40738</v>
      </c>
      <c r="B652" s="90" t="s">
        <v>126</v>
      </c>
      <c r="C652" s="96">
        <v>1984.5680521348318</v>
      </c>
      <c r="D652" s="102">
        <v>1266.905001618328</v>
      </c>
      <c r="E652" s="98">
        <v>2354.4762977528094</v>
      </c>
      <c r="F652" s="91">
        <v>0.84289149736991176</v>
      </c>
      <c r="G652" s="100">
        <v>992.28402606741588</v>
      </c>
      <c r="S652" s="235"/>
      <c r="T652" s="103"/>
      <c r="U652" s="103"/>
    </row>
    <row r="653" spans="1:21" x14ac:dyDescent="0.2">
      <c r="A653" s="89">
        <v>40738</v>
      </c>
      <c r="B653" s="90" t="s">
        <v>127</v>
      </c>
      <c r="C653" s="96">
        <v>2063.3778039438207</v>
      </c>
      <c r="D653" s="102">
        <v>1313.3491801719565</v>
      </c>
      <c r="E653" s="98">
        <v>2445.8973876404493</v>
      </c>
      <c r="F653" s="91">
        <v>0.84360767314705531</v>
      </c>
      <c r="G653" s="100">
        <v>1031.6889019719104</v>
      </c>
      <c r="S653" s="235"/>
      <c r="T653" s="103"/>
      <c r="U653" s="103"/>
    </row>
    <row r="654" spans="1:21" x14ac:dyDescent="0.2">
      <c r="A654" s="89">
        <v>40738</v>
      </c>
      <c r="B654" s="90" t="s">
        <v>128</v>
      </c>
      <c r="C654" s="96">
        <v>2052.0926397303374</v>
      </c>
      <c r="D654" s="102">
        <v>1299.6555747938078</v>
      </c>
      <c r="E654" s="98">
        <v>2429.030426966292</v>
      </c>
      <c r="F654" s="91">
        <v>0.84481965188607111</v>
      </c>
      <c r="G654" s="100">
        <v>1026.0463198651687</v>
      </c>
      <c r="S654" s="235"/>
      <c r="T654" s="103"/>
      <c r="U654" s="103"/>
    </row>
    <row r="655" spans="1:21" x14ac:dyDescent="0.2">
      <c r="A655" s="89">
        <v>40738</v>
      </c>
      <c r="B655" s="90" t="s">
        <v>129</v>
      </c>
      <c r="C655" s="96">
        <v>2061.9676649325843</v>
      </c>
      <c r="D655" s="102">
        <v>1299.859324815563</v>
      </c>
      <c r="E655" s="98">
        <v>2437.4874185393255</v>
      </c>
      <c r="F655" s="91">
        <v>0.84593981870405999</v>
      </c>
      <c r="G655" s="100">
        <v>1030.9838324662921</v>
      </c>
      <c r="S655" s="235"/>
      <c r="T655" s="103"/>
      <c r="U655" s="103"/>
    </row>
    <row r="656" spans="1:21" x14ac:dyDescent="0.2">
      <c r="A656" s="89">
        <v>40738</v>
      </c>
      <c r="B656" s="90" t="s">
        <v>130</v>
      </c>
      <c r="C656" s="96">
        <v>2009.030722280899</v>
      </c>
      <c r="D656" s="102">
        <v>1266.1223456628156</v>
      </c>
      <c r="E656" s="98">
        <v>2374.7147696629213</v>
      </c>
      <c r="F656" s="91">
        <v>0.84600927570180173</v>
      </c>
      <c r="G656" s="100">
        <v>1004.5153611404495</v>
      </c>
      <c r="S656" s="235"/>
      <c r="T656" s="103"/>
      <c r="U656" s="103"/>
    </row>
    <row r="657" spans="1:21" x14ac:dyDescent="0.2">
      <c r="A657" s="89">
        <v>40738</v>
      </c>
      <c r="B657" s="90" t="s">
        <v>131</v>
      </c>
      <c r="C657" s="96">
        <v>2068.3051862359553</v>
      </c>
      <c r="D657" s="102">
        <v>1316.3572783264501</v>
      </c>
      <c r="E657" s="98">
        <v>2451.6693960674161</v>
      </c>
      <c r="F657" s="91">
        <v>0.84363135973945202</v>
      </c>
      <c r="G657" s="100">
        <v>1034.1525931179776</v>
      </c>
      <c r="S657" s="235"/>
      <c r="T657" s="103"/>
      <c r="U657" s="103"/>
    </row>
    <row r="658" spans="1:21" x14ac:dyDescent="0.2">
      <c r="A658" s="89">
        <v>40738</v>
      </c>
      <c r="B658" s="90" t="s">
        <v>132</v>
      </c>
      <c r="C658" s="96">
        <v>2027.7353247977533</v>
      </c>
      <c r="D658" s="102">
        <v>1287.6044495054973</v>
      </c>
      <c r="E658" s="98">
        <v>2402.0066123595507</v>
      </c>
      <c r="F658" s="91">
        <v>0.84418390622407924</v>
      </c>
      <c r="G658" s="100">
        <v>1013.8676623988766</v>
      </c>
      <c r="S658" s="235"/>
      <c r="T658" s="103"/>
      <c r="U658" s="103"/>
    </row>
    <row r="659" spans="1:21" x14ac:dyDescent="0.2">
      <c r="A659" s="89">
        <v>40738</v>
      </c>
      <c r="B659" s="90" t="s">
        <v>133</v>
      </c>
      <c r="C659" s="96">
        <v>2107.3595534494384</v>
      </c>
      <c r="D659" s="102">
        <v>1351.8771219866142</v>
      </c>
      <c r="E659" s="98">
        <v>2503.7044634831459</v>
      </c>
      <c r="F659" s="91">
        <v>0.84169660764101772</v>
      </c>
      <c r="G659" s="100">
        <v>1053.6797767247192</v>
      </c>
      <c r="S659" s="235"/>
      <c r="T659" s="103"/>
      <c r="U659" s="103"/>
    </row>
    <row r="660" spans="1:21" x14ac:dyDescent="0.2">
      <c r="A660" s="89">
        <v>40738</v>
      </c>
      <c r="B660" s="90" t="s">
        <v>134</v>
      </c>
      <c r="C660" s="96">
        <v>2136.0931618651684</v>
      </c>
      <c r="D660" s="102">
        <v>1352.4889564532882</v>
      </c>
      <c r="E660" s="98">
        <v>2528.2643005617979</v>
      </c>
      <c r="F660" s="91">
        <v>0.84488522872807004</v>
      </c>
      <c r="G660" s="100">
        <v>1068.0465809325842</v>
      </c>
      <c r="S660" s="235"/>
      <c r="T660" s="103"/>
      <c r="U660" s="103"/>
    </row>
    <row r="661" spans="1:21" x14ac:dyDescent="0.2">
      <c r="A661" s="89">
        <v>40738</v>
      </c>
      <c r="B661" s="90" t="s">
        <v>135</v>
      </c>
      <c r="C661" s="96">
        <v>2038.2262727865166</v>
      </c>
      <c r="D661" s="102">
        <v>1296.4723062393762</v>
      </c>
      <c r="E661" s="98">
        <v>2415.6172668539325</v>
      </c>
      <c r="F661" s="91">
        <v>0.84377036907054204</v>
      </c>
      <c r="G661" s="100">
        <v>1019.1131363932583</v>
      </c>
      <c r="S661" s="235"/>
      <c r="T661" s="103"/>
      <c r="U661" s="103"/>
    </row>
    <row r="662" spans="1:21" x14ac:dyDescent="0.2">
      <c r="A662" s="89">
        <v>40738</v>
      </c>
      <c r="B662" s="90" t="s">
        <v>136</v>
      </c>
      <c r="C662" s="96">
        <v>2027.735324797753</v>
      </c>
      <c r="D662" s="102">
        <v>1281.6736221938754</v>
      </c>
      <c r="E662" s="98">
        <v>2398.8325955056175</v>
      </c>
      <c r="F662" s="91">
        <v>0.84530088868929765</v>
      </c>
      <c r="G662" s="100">
        <v>1013.8676623988765</v>
      </c>
      <c r="S662" s="235"/>
      <c r="T662" s="103"/>
      <c r="U662" s="103"/>
    </row>
    <row r="663" spans="1:21" x14ac:dyDescent="0.2">
      <c r="A663" s="89">
        <v>40738</v>
      </c>
      <c r="B663" s="90" t="s">
        <v>137</v>
      </c>
      <c r="C663" s="96">
        <v>2005.9754210898877</v>
      </c>
      <c r="D663" s="102">
        <v>1267.206316405548</v>
      </c>
      <c r="E663" s="98">
        <v>2372.7092612359547</v>
      </c>
      <c r="F663" s="91">
        <v>0.84543667185121796</v>
      </c>
      <c r="G663" s="100">
        <v>1002.9877105449439</v>
      </c>
      <c r="S663" s="235"/>
      <c r="T663" s="103"/>
      <c r="U663" s="103"/>
    </row>
    <row r="664" spans="1:21" x14ac:dyDescent="0.2">
      <c r="A664" s="89">
        <v>40738</v>
      </c>
      <c r="B664" s="90" t="s">
        <v>138</v>
      </c>
      <c r="C664" s="96">
        <v>1556.5624973595504</v>
      </c>
      <c r="D664" s="102">
        <v>970.46966253209052</v>
      </c>
      <c r="E664" s="98">
        <v>1834.3113623595505</v>
      </c>
      <c r="F664" s="91">
        <v>0.84858139643058195</v>
      </c>
      <c r="G664" s="100">
        <v>778.28124867977522</v>
      </c>
      <c r="S664" s="235"/>
      <c r="T664" s="103"/>
      <c r="U664" s="103"/>
    </row>
    <row r="665" spans="1:21" x14ac:dyDescent="0.2">
      <c r="A665" s="89">
        <v>40738</v>
      </c>
      <c r="B665" s="90" t="s">
        <v>139</v>
      </c>
      <c r="C665" s="96">
        <v>1494.3542959213485</v>
      </c>
      <c r="D665" s="102">
        <v>956.81371694148311</v>
      </c>
      <c r="E665" s="98">
        <v>1774.4258932584266</v>
      </c>
      <c r="F665" s="91">
        <v>0.84216213345333057</v>
      </c>
      <c r="G665" s="100">
        <v>747.17714796067423</v>
      </c>
      <c r="S665" s="235"/>
      <c r="T665" s="103"/>
      <c r="U665" s="103"/>
    </row>
    <row r="666" spans="1:21" x14ac:dyDescent="0.2">
      <c r="A666" s="89">
        <v>40738</v>
      </c>
      <c r="B666" s="90" t="s">
        <v>140</v>
      </c>
      <c r="C666" s="96">
        <v>1458.2296140674159</v>
      </c>
      <c r="D666" s="102">
        <v>912.72866493085564</v>
      </c>
      <c r="E666" s="98">
        <v>1720.3218370786517</v>
      </c>
      <c r="F666" s="91">
        <v>0.84764930761077517</v>
      </c>
      <c r="G666" s="100">
        <v>729.11480703370796</v>
      </c>
      <c r="S666" s="235"/>
      <c r="T666" s="103"/>
      <c r="U666" s="103"/>
    </row>
    <row r="667" spans="1:21" x14ac:dyDescent="0.2">
      <c r="A667" s="89">
        <v>40738</v>
      </c>
      <c r="B667" s="90" t="s">
        <v>141</v>
      </c>
      <c r="C667" s="96">
        <v>1543.7618389213483</v>
      </c>
      <c r="D667" s="102">
        <v>976.90301020886966</v>
      </c>
      <c r="E667" s="98">
        <v>1826.8935674157303</v>
      </c>
      <c r="F667" s="91">
        <v>0.84502012950054239</v>
      </c>
      <c r="G667" s="100">
        <v>771.88091946067414</v>
      </c>
      <c r="S667" s="235"/>
      <c r="T667" s="103"/>
      <c r="U667" s="103"/>
    </row>
    <row r="668" spans="1:21" x14ac:dyDescent="0.2">
      <c r="A668" s="89">
        <v>40738</v>
      </c>
      <c r="B668" s="90" t="s">
        <v>142</v>
      </c>
      <c r="C668" s="96">
        <v>1495.9791974831462</v>
      </c>
      <c r="D668" s="102">
        <v>948.1322126527001</v>
      </c>
      <c r="E668" s="98">
        <v>1771.1319691011236</v>
      </c>
      <c r="F668" s="91">
        <v>0.84464581046570941</v>
      </c>
      <c r="G668" s="100">
        <v>747.9895987415731</v>
      </c>
      <c r="S668" s="235"/>
      <c r="T668" s="103"/>
      <c r="U668" s="103"/>
    </row>
    <row r="669" spans="1:21" x14ac:dyDescent="0.2">
      <c r="A669" s="89">
        <v>40738</v>
      </c>
      <c r="B669" s="90" t="s">
        <v>143</v>
      </c>
      <c r="C669" s="96">
        <v>1457.6501603932586</v>
      </c>
      <c r="D669" s="102">
        <v>922.39361712231437</v>
      </c>
      <c r="E669" s="98">
        <v>1724.9794129213483</v>
      </c>
      <c r="F669" s="91">
        <v>0.84502467071456067</v>
      </c>
      <c r="G669" s="100">
        <v>728.8250801966293</v>
      </c>
      <c r="S669" s="235"/>
      <c r="T669" s="103"/>
      <c r="U669" s="103"/>
    </row>
    <row r="670" spans="1:21" x14ac:dyDescent="0.2">
      <c r="A670" s="89">
        <v>40738</v>
      </c>
      <c r="B670" s="90" t="s">
        <v>144</v>
      </c>
      <c r="C670" s="96">
        <v>1556.4125687865169</v>
      </c>
      <c r="D670" s="102">
        <v>976.84060665581706</v>
      </c>
      <c r="E670" s="98">
        <v>1837.5629662921347</v>
      </c>
      <c r="F670" s="91">
        <v>0.84699822391777535</v>
      </c>
      <c r="G670" s="100">
        <v>778.20628439325844</v>
      </c>
      <c r="S670" s="235"/>
      <c r="T670" s="103"/>
      <c r="U670" s="103"/>
    </row>
    <row r="671" spans="1:21" x14ac:dyDescent="0.2">
      <c r="A671" s="89">
        <v>40738</v>
      </c>
      <c r="B671" s="90" t="s">
        <v>145</v>
      </c>
      <c r="C671" s="96">
        <v>1646.3616083595507</v>
      </c>
      <c r="D671" s="102">
        <v>1032.3222482574154</v>
      </c>
      <c r="E671" s="98">
        <v>1943.2436207865167</v>
      </c>
      <c r="F671" s="91">
        <v>0.84722347252229513</v>
      </c>
      <c r="G671" s="100">
        <v>823.18080417977535</v>
      </c>
      <c r="S671" s="235"/>
      <c r="T671" s="103"/>
      <c r="U671" s="103"/>
    </row>
    <row r="672" spans="1:21" x14ac:dyDescent="0.2">
      <c r="A672" s="89">
        <v>40738</v>
      </c>
      <c r="B672" s="90" t="s">
        <v>146</v>
      </c>
      <c r="C672" s="96">
        <v>1666.7073209325838</v>
      </c>
      <c r="D672" s="102">
        <v>1040.7222496772038</v>
      </c>
      <c r="E672" s="98">
        <v>1964.9468426966291</v>
      </c>
      <c r="F672" s="91">
        <v>0.84822005599156514</v>
      </c>
      <c r="G672" s="100">
        <v>833.3536604662919</v>
      </c>
      <c r="S672" s="235"/>
      <c r="T672" s="103"/>
      <c r="U672" s="103"/>
    </row>
    <row r="673" spans="1:21" x14ac:dyDescent="0.2">
      <c r="A673" s="89">
        <v>40738</v>
      </c>
      <c r="B673" s="90" t="s">
        <v>147</v>
      </c>
      <c r="C673" s="96">
        <v>1658.0965582921349</v>
      </c>
      <c r="D673" s="102">
        <v>1027.483519388674</v>
      </c>
      <c r="E673" s="98">
        <v>1950.642606741573</v>
      </c>
      <c r="F673" s="91">
        <v>0.85002580819347628</v>
      </c>
      <c r="G673" s="100">
        <v>829.04827914606744</v>
      </c>
      <c r="S673" s="235"/>
      <c r="T673" s="103"/>
      <c r="U673" s="103"/>
    </row>
    <row r="674" spans="1:21" x14ac:dyDescent="0.2">
      <c r="A674" s="89">
        <v>40739</v>
      </c>
      <c r="B674" s="90" t="s">
        <v>100</v>
      </c>
      <c r="C674" s="96">
        <v>1640.4090387977528</v>
      </c>
      <c r="D674" s="102">
        <v>1032.8293652389614</v>
      </c>
      <c r="E674" s="98">
        <v>1938.4731910112359</v>
      </c>
      <c r="F674" s="91">
        <v>0.84623767117563642</v>
      </c>
      <c r="G674" s="100">
        <v>820.20451939887641</v>
      </c>
      <c r="S674" s="235"/>
      <c r="T674" s="103"/>
      <c r="U674" s="103"/>
    </row>
    <row r="675" spans="1:21" x14ac:dyDescent="0.2">
      <c r="A675" s="89">
        <v>40739</v>
      </c>
      <c r="B675" s="90" t="s">
        <v>101</v>
      </c>
      <c r="C675" s="96">
        <v>1663.6722803595508</v>
      </c>
      <c r="D675" s="102">
        <v>1026.6878141670859</v>
      </c>
      <c r="E675" s="98">
        <v>1954.966323033708</v>
      </c>
      <c r="F675" s="91">
        <v>0.85099792296057131</v>
      </c>
      <c r="G675" s="100">
        <v>831.83614017977538</v>
      </c>
      <c r="S675" s="235"/>
      <c r="T675" s="103"/>
      <c r="U675" s="103"/>
    </row>
    <row r="676" spans="1:21" x14ac:dyDescent="0.2">
      <c r="A676" s="89">
        <v>40739</v>
      </c>
      <c r="B676" s="90" t="s">
        <v>102</v>
      </c>
      <c r="C676" s="96">
        <v>1635.8301391348316</v>
      </c>
      <c r="D676" s="102">
        <v>1000.5478023636606</v>
      </c>
      <c r="E676" s="98">
        <v>1917.5599466292138</v>
      </c>
      <c r="F676" s="91">
        <v>0.85307900908671908</v>
      </c>
      <c r="G676" s="100">
        <v>817.9150695674158</v>
      </c>
      <c r="S676" s="235"/>
      <c r="T676" s="103"/>
      <c r="U676" s="103"/>
    </row>
    <row r="677" spans="1:21" x14ac:dyDescent="0.2">
      <c r="A677" s="89">
        <v>40739</v>
      </c>
      <c r="B677" s="90" t="s">
        <v>103</v>
      </c>
      <c r="C677" s="96">
        <v>1590.6854301573032</v>
      </c>
      <c r="D677" s="102">
        <v>971.67421478019207</v>
      </c>
      <c r="E677" s="98">
        <v>1863.9825421348312</v>
      </c>
      <c r="F677" s="91">
        <v>0.85338000447980644</v>
      </c>
      <c r="G677" s="100">
        <v>795.34271507865162</v>
      </c>
      <c r="S677" s="235"/>
      <c r="T677" s="103"/>
      <c r="U677" s="103"/>
    </row>
    <row r="678" spans="1:21" x14ac:dyDescent="0.2">
      <c r="A678" s="89">
        <v>40739</v>
      </c>
      <c r="B678" s="90" t="s">
        <v>104</v>
      </c>
      <c r="C678" s="96">
        <v>1628.7065058539329</v>
      </c>
      <c r="D678" s="102">
        <v>1014.5769261457476</v>
      </c>
      <c r="E678" s="98">
        <v>1918.8671713483143</v>
      </c>
      <c r="F678" s="91">
        <v>0.84878543453818289</v>
      </c>
      <c r="G678" s="100">
        <v>814.35325292696643</v>
      </c>
      <c r="S678" s="235"/>
      <c r="T678" s="103"/>
      <c r="U678" s="103"/>
    </row>
    <row r="679" spans="1:21" x14ac:dyDescent="0.2">
      <c r="A679" s="89">
        <v>40739</v>
      </c>
      <c r="B679" s="90" t="s">
        <v>105</v>
      </c>
      <c r="C679" s="96">
        <v>1671.3875236853933</v>
      </c>
      <c r="D679" s="102">
        <v>1047.7192143917659</v>
      </c>
      <c r="E679" s="98">
        <v>1972.6256123595501</v>
      </c>
      <c r="F679" s="91">
        <v>0.84729079517839578</v>
      </c>
      <c r="G679" s="100">
        <v>835.69376184269663</v>
      </c>
      <c r="S679" s="235"/>
      <c r="T679" s="103"/>
      <c r="U679" s="103"/>
    </row>
    <row r="680" spans="1:21" x14ac:dyDescent="0.2">
      <c r="A680" s="89">
        <v>40739</v>
      </c>
      <c r="B680" s="90" t="s">
        <v>106</v>
      </c>
      <c r="C680" s="96">
        <v>1656.5932204382025</v>
      </c>
      <c r="D680" s="102">
        <v>1040.4294902964182</v>
      </c>
      <c r="E680" s="98">
        <v>1956.2194719101126</v>
      </c>
      <c r="F680" s="91">
        <v>0.84683403075456254</v>
      </c>
      <c r="G680" s="100">
        <v>828.29661021910124</v>
      </c>
      <c r="S680" s="235"/>
      <c r="T680" s="103"/>
      <c r="U680" s="103"/>
    </row>
    <row r="681" spans="1:21" x14ac:dyDescent="0.2">
      <c r="A681" s="89">
        <v>40739</v>
      </c>
      <c r="B681" s="90" t="s">
        <v>107</v>
      </c>
      <c r="C681" s="96">
        <v>1617.1863184719102</v>
      </c>
      <c r="D681" s="102">
        <v>997.17486953211358</v>
      </c>
      <c r="E681" s="98">
        <v>1899.9077106741574</v>
      </c>
      <c r="F681" s="91">
        <v>0.85119203916387753</v>
      </c>
      <c r="G681" s="100">
        <v>808.59315923595511</v>
      </c>
      <c r="S681" s="235"/>
      <c r="T681" s="103"/>
      <c r="U681" s="103"/>
    </row>
    <row r="682" spans="1:21" x14ac:dyDescent="0.2">
      <c r="A682" s="89">
        <v>40739</v>
      </c>
      <c r="B682" s="90" t="s">
        <v>108</v>
      </c>
      <c r="C682" s="96">
        <v>1624.8529363146069</v>
      </c>
      <c r="D682" s="102">
        <v>1013.6920542578964</v>
      </c>
      <c r="E682" s="98">
        <v>1915.1288848314607</v>
      </c>
      <c r="F682" s="91">
        <v>0.84843007130436587</v>
      </c>
      <c r="G682" s="100">
        <v>812.42646815730347</v>
      </c>
      <c r="S682" s="235"/>
      <c r="T682" s="103"/>
      <c r="U682" s="103"/>
    </row>
    <row r="683" spans="1:21" x14ac:dyDescent="0.2">
      <c r="A683" s="89">
        <v>40739</v>
      </c>
      <c r="B683" s="90" t="s">
        <v>109</v>
      </c>
      <c r="C683" s="96">
        <v>1627.154542516854</v>
      </c>
      <c r="D683" s="102">
        <v>1017.7514490059974</v>
      </c>
      <c r="E683" s="98">
        <v>1919.2315955056179</v>
      </c>
      <c r="F683" s="91">
        <v>0.84781562909200825</v>
      </c>
      <c r="G683" s="100">
        <v>813.577271258427</v>
      </c>
      <c r="S683" s="235"/>
      <c r="T683" s="103"/>
      <c r="U683" s="103"/>
    </row>
    <row r="684" spans="1:21" x14ac:dyDescent="0.2">
      <c r="A684" s="89">
        <v>40739</v>
      </c>
      <c r="B684" s="90" t="s">
        <v>110</v>
      </c>
      <c r="C684" s="96">
        <v>1597.7563858314606</v>
      </c>
      <c r="D684" s="102">
        <v>1000.8672243167952</v>
      </c>
      <c r="E684" s="98">
        <v>1885.3542556179773</v>
      </c>
      <c r="F684" s="91">
        <v>0.8474568538355417</v>
      </c>
      <c r="G684" s="100">
        <v>798.87819291573032</v>
      </c>
      <c r="S684" s="235"/>
      <c r="T684" s="103"/>
      <c r="U684" s="103"/>
    </row>
    <row r="685" spans="1:21" x14ac:dyDescent="0.2">
      <c r="A685" s="89">
        <v>40739</v>
      </c>
      <c r="B685" s="90" t="s">
        <v>111</v>
      </c>
      <c r="C685" s="96">
        <v>1594.9968896629214</v>
      </c>
      <c r="D685" s="102">
        <v>995.46648796081934</v>
      </c>
      <c r="E685" s="98">
        <v>1880.1512191011236</v>
      </c>
      <c r="F685" s="91">
        <v>0.84833436452280109</v>
      </c>
      <c r="G685" s="100">
        <v>797.49844483146069</v>
      </c>
      <c r="S685" s="235"/>
      <c r="T685" s="103"/>
      <c r="U685" s="103"/>
    </row>
    <row r="686" spans="1:21" x14ac:dyDescent="0.2">
      <c r="A686" s="89">
        <v>40739</v>
      </c>
      <c r="B686" s="90" t="s">
        <v>112</v>
      </c>
      <c r="C686" s="96">
        <v>1982.1935077078656</v>
      </c>
      <c r="D686" s="102">
        <v>1234.7438546828637</v>
      </c>
      <c r="E686" s="98">
        <v>2335.3122893258428</v>
      </c>
      <c r="F686" s="91">
        <v>0.84879162275983422</v>
      </c>
      <c r="G686" s="100">
        <v>991.0967538539328</v>
      </c>
      <c r="S686" s="235"/>
      <c r="T686" s="103"/>
      <c r="U686" s="103"/>
    </row>
    <row r="687" spans="1:21" x14ac:dyDescent="0.2">
      <c r="A687" s="89">
        <v>40739</v>
      </c>
      <c r="B687" s="90" t="s">
        <v>113</v>
      </c>
      <c r="C687" s="96">
        <v>1883.4473078089893</v>
      </c>
      <c r="D687" s="102">
        <v>1180.0871970565966</v>
      </c>
      <c r="E687" s="98">
        <v>2222.6064775280902</v>
      </c>
      <c r="F687" s="91">
        <v>0.84740475961525019</v>
      </c>
      <c r="G687" s="100">
        <v>941.72365390449465</v>
      </c>
      <c r="S687" s="235"/>
      <c r="T687" s="103"/>
      <c r="U687" s="103"/>
    </row>
    <row r="688" spans="1:21" x14ac:dyDescent="0.2">
      <c r="A688" s="89">
        <v>40739</v>
      </c>
      <c r="B688" s="90" t="s">
        <v>114</v>
      </c>
      <c r="C688" s="96">
        <v>1890.0846862584269</v>
      </c>
      <c r="D688" s="102">
        <v>1185.9877832520942</v>
      </c>
      <c r="E688" s="98">
        <v>2231.364412921348</v>
      </c>
      <c r="F688" s="91">
        <v>0.84705334337742233</v>
      </c>
      <c r="G688" s="100">
        <v>945.04234312921346</v>
      </c>
      <c r="S688" s="235"/>
      <c r="T688" s="103"/>
      <c r="U688" s="103"/>
    </row>
    <row r="689" spans="1:21" x14ac:dyDescent="0.2">
      <c r="A689" s="89">
        <v>40739</v>
      </c>
      <c r="B689" s="90" t="s">
        <v>115</v>
      </c>
      <c r="C689" s="96">
        <v>2054.1308578988765</v>
      </c>
      <c r="D689" s="102">
        <v>1283.26086403257</v>
      </c>
      <c r="E689" s="98">
        <v>2422.0264297752806</v>
      </c>
      <c r="F689" s="91">
        <v>0.84810422902340576</v>
      </c>
      <c r="G689" s="100">
        <v>1027.0654289494382</v>
      </c>
      <c r="S689" s="235"/>
      <c r="T689" s="103"/>
      <c r="U689" s="103"/>
    </row>
    <row r="690" spans="1:21" x14ac:dyDescent="0.2">
      <c r="A690" s="89">
        <v>40739</v>
      </c>
      <c r="B690" s="90" t="s">
        <v>116</v>
      </c>
      <c r="C690" s="96">
        <v>2064.7190568539327</v>
      </c>
      <c r="D690" s="102">
        <v>1301.2658942136914</v>
      </c>
      <c r="E690" s="98">
        <v>2440.5650393258425</v>
      </c>
      <c r="F690" s="91">
        <v>0.84600042350203886</v>
      </c>
      <c r="G690" s="100">
        <v>1032.3595284269663</v>
      </c>
      <c r="S690" s="235"/>
      <c r="T690" s="103"/>
      <c r="U690" s="103"/>
    </row>
    <row r="691" spans="1:21" x14ac:dyDescent="0.2">
      <c r="A691" s="89">
        <v>40739</v>
      </c>
      <c r="B691" s="90" t="s">
        <v>117</v>
      </c>
      <c r="C691" s="96">
        <v>2062.2594178314612</v>
      </c>
      <c r="D691" s="102">
        <v>1300.1283776517721</v>
      </c>
      <c r="E691" s="98">
        <v>2437.8777050561798</v>
      </c>
      <c r="F691" s="91">
        <v>0.84592406483488358</v>
      </c>
      <c r="G691" s="100">
        <v>1031.1297089157306</v>
      </c>
      <c r="S691" s="235"/>
      <c r="T691" s="103"/>
      <c r="U691" s="103"/>
    </row>
    <row r="692" spans="1:21" x14ac:dyDescent="0.2">
      <c r="A692" s="89">
        <v>40739</v>
      </c>
      <c r="B692" s="90" t="s">
        <v>118</v>
      </c>
      <c r="C692" s="96">
        <v>2122.2024821797759</v>
      </c>
      <c r="D692" s="102">
        <v>1342.8093838717718</v>
      </c>
      <c r="E692" s="98">
        <v>2511.3503174157304</v>
      </c>
      <c r="F692" s="91">
        <v>0.84504438407605287</v>
      </c>
      <c r="G692" s="100">
        <v>1061.1012410898879</v>
      </c>
      <c r="S692" s="235"/>
      <c r="T692" s="103"/>
      <c r="U692" s="103"/>
    </row>
    <row r="693" spans="1:21" x14ac:dyDescent="0.2">
      <c r="A693" s="89">
        <v>40739</v>
      </c>
      <c r="B693" s="90" t="s">
        <v>119</v>
      </c>
      <c r="C693" s="96">
        <v>2080.6520068314608</v>
      </c>
      <c r="D693" s="102">
        <v>1303.0103703210239</v>
      </c>
      <c r="E693" s="98">
        <v>2454.9844803370788</v>
      </c>
      <c r="F693" s="91">
        <v>0.84752145013388402</v>
      </c>
      <c r="G693" s="100">
        <v>1040.3260034157304</v>
      </c>
      <c r="S693" s="235"/>
      <c r="T693" s="103"/>
      <c r="U693" s="103"/>
    </row>
    <row r="694" spans="1:21" x14ac:dyDescent="0.2">
      <c r="A694" s="89">
        <v>40739</v>
      </c>
      <c r="B694" s="90" t="s">
        <v>120</v>
      </c>
      <c r="C694" s="96">
        <v>2163.9190945955056</v>
      </c>
      <c r="D694" s="102">
        <v>1386.8411609357736</v>
      </c>
      <c r="E694" s="98">
        <v>2570.1895365168534</v>
      </c>
      <c r="F694" s="91">
        <v>0.84192977360263876</v>
      </c>
      <c r="G694" s="100">
        <v>1081.9595472977528</v>
      </c>
      <c r="S694" s="235"/>
      <c r="T694" s="103"/>
      <c r="U694" s="103"/>
    </row>
    <row r="695" spans="1:21" x14ac:dyDescent="0.2">
      <c r="A695" s="89">
        <v>40739</v>
      </c>
      <c r="B695" s="90" t="s">
        <v>121</v>
      </c>
      <c r="C695" s="96">
        <v>2141.8147603820225</v>
      </c>
      <c r="D695" s="102">
        <v>1368.350595481375</v>
      </c>
      <c r="E695" s="98">
        <v>2541.6045758426967</v>
      </c>
      <c r="F695" s="91">
        <v>0.84270180371070535</v>
      </c>
      <c r="G695" s="100">
        <v>1070.9073801910113</v>
      </c>
      <c r="S695" s="235"/>
      <c r="T695" s="103"/>
      <c r="U695" s="103"/>
    </row>
    <row r="696" spans="1:21" x14ac:dyDescent="0.2">
      <c r="A696" s="89">
        <v>40739</v>
      </c>
      <c r="B696" s="90" t="s">
        <v>122</v>
      </c>
      <c r="C696" s="96">
        <v>2181.6066140898874</v>
      </c>
      <c r="D696" s="102">
        <v>1391.2041928749356</v>
      </c>
      <c r="E696" s="98">
        <v>2587.4420814606738</v>
      </c>
      <c r="F696" s="91">
        <v>0.84315186404416731</v>
      </c>
      <c r="G696" s="100">
        <v>1090.8033070449437</v>
      </c>
      <c r="S696" s="235"/>
      <c r="T696" s="103"/>
      <c r="U696" s="103"/>
    </row>
    <row r="697" spans="1:21" x14ac:dyDescent="0.2">
      <c r="A697" s="89">
        <v>40739</v>
      </c>
      <c r="B697" s="90" t="s">
        <v>123</v>
      </c>
      <c r="C697" s="96">
        <v>2119.8563026179772</v>
      </c>
      <c r="D697" s="102">
        <v>1338.4596205618518</v>
      </c>
      <c r="E697" s="98">
        <v>2507.0430589887637</v>
      </c>
      <c r="F697" s="91">
        <v>0.84556038836965108</v>
      </c>
      <c r="G697" s="100">
        <v>1059.9281513089886</v>
      </c>
      <c r="S697" s="235"/>
      <c r="T697" s="103"/>
      <c r="U697" s="103"/>
    </row>
    <row r="698" spans="1:21" x14ac:dyDescent="0.2">
      <c r="A698" s="89">
        <v>40739</v>
      </c>
      <c r="B698" s="90" t="s">
        <v>124</v>
      </c>
      <c r="C698" s="96">
        <v>2125.3226173483149</v>
      </c>
      <c r="D698" s="102">
        <v>1357.8356575757705</v>
      </c>
      <c r="E698" s="98">
        <v>2522.0455786516859</v>
      </c>
      <c r="F698" s="91">
        <v>0.84269794144027177</v>
      </c>
      <c r="G698" s="100">
        <v>1062.6613086741575</v>
      </c>
      <c r="S698" s="235"/>
      <c r="T698" s="103"/>
      <c r="U698" s="103"/>
    </row>
    <row r="699" spans="1:21" x14ac:dyDescent="0.2">
      <c r="A699" s="89">
        <v>40739</v>
      </c>
      <c r="B699" s="90" t="s">
        <v>125</v>
      </c>
      <c r="C699" s="96">
        <v>2247.1659217415731</v>
      </c>
      <c r="D699" s="102">
        <v>1459.9629987452638</v>
      </c>
      <c r="E699" s="98">
        <v>2679.7848117977528</v>
      </c>
      <c r="F699" s="91">
        <v>0.83856207851034348</v>
      </c>
      <c r="G699" s="100">
        <v>1123.5829608707866</v>
      </c>
      <c r="S699" s="235"/>
      <c r="T699" s="103"/>
      <c r="U699" s="103"/>
    </row>
    <row r="700" spans="1:21" x14ac:dyDescent="0.2">
      <c r="A700" s="89">
        <v>40739</v>
      </c>
      <c r="B700" s="90" t="s">
        <v>126</v>
      </c>
      <c r="C700" s="96">
        <v>2189.8526856067415</v>
      </c>
      <c r="D700" s="102">
        <v>1410.6070310845625</v>
      </c>
      <c r="E700" s="98">
        <v>2604.8545028089884</v>
      </c>
      <c r="F700" s="91">
        <v>0.84068138287389071</v>
      </c>
      <c r="G700" s="100">
        <v>1094.9263428033707</v>
      </c>
      <c r="S700" s="235"/>
      <c r="T700" s="103"/>
      <c r="U700" s="103"/>
    </row>
    <row r="701" spans="1:21" x14ac:dyDescent="0.2">
      <c r="A701" s="89">
        <v>40739</v>
      </c>
      <c r="B701" s="90" t="s">
        <v>127</v>
      </c>
      <c r="C701" s="96">
        <v>2008.8726894606743</v>
      </c>
      <c r="D701" s="102">
        <v>1269.1044508250229</v>
      </c>
      <c r="E701" s="98">
        <v>2376.1724662921347</v>
      </c>
      <c r="F701" s="91">
        <v>0.84542377203595487</v>
      </c>
      <c r="G701" s="100">
        <v>1004.4363447303372</v>
      </c>
      <c r="S701" s="235"/>
      <c r="T701" s="103"/>
      <c r="U701" s="103"/>
    </row>
    <row r="702" spans="1:21" x14ac:dyDescent="0.2">
      <c r="A702" s="89">
        <v>40739</v>
      </c>
      <c r="B702" s="90" t="s">
        <v>128</v>
      </c>
      <c r="C702" s="96">
        <v>1898.2213504382021</v>
      </c>
      <c r="D702" s="102">
        <v>1221.1479018079519</v>
      </c>
      <c r="E702" s="98">
        <v>2257.0880561797749</v>
      </c>
      <c r="F702" s="91">
        <v>0.8410045612713174</v>
      </c>
      <c r="G702" s="100">
        <v>949.11067521910104</v>
      </c>
      <c r="S702" s="235"/>
      <c r="T702" s="103"/>
      <c r="U702" s="103"/>
    </row>
    <row r="703" spans="1:21" x14ac:dyDescent="0.2">
      <c r="A703" s="89">
        <v>40739</v>
      </c>
      <c r="B703" s="90" t="s">
        <v>129</v>
      </c>
      <c r="C703" s="96">
        <v>2045.6862323258431</v>
      </c>
      <c r="D703" s="102">
        <v>1295.5689138696482</v>
      </c>
      <c r="E703" s="98">
        <v>2421.4315955056181</v>
      </c>
      <c r="F703" s="91">
        <v>0.84482511755558565</v>
      </c>
      <c r="G703" s="100">
        <v>1022.8431161629215</v>
      </c>
      <c r="S703" s="235"/>
      <c r="T703" s="103"/>
      <c r="U703" s="103"/>
    </row>
    <row r="704" spans="1:21" x14ac:dyDescent="0.2">
      <c r="A704" s="89">
        <v>40739</v>
      </c>
      <c r="B704" s="90" t="s">
        <v>130</v>
      </c>
      <c r="C704" s="96">
        <v>2004.6908979101124</v>
      </c>
      <c r="D704" s="102">
        <v>1270.9024211229732</v>
      </c>
      <c r="E704" s="98">
        <v>2373.6003370786516</v>
      </c>
      <c r="F704" s="91">
        <v>0.84457811477117473</v>
      </c>
      <c r="G704" s="100">
        <v>1002.3454489550562</v>
      </c>
      <c r="S704" s="235"/>
      <c r="T704" s="103"/>
      <c r="U704" s="103"/>
    </row>
    <row r="705" spans="1:21" x14ac:dyDescent="0.2">
      <c r="A705" s="89">
        <v>40739</v>
      </c>
      <c r="B705" s="90" t="s">
        <v>131</v>
      </c>
      <c r="C705" s="96">
        <v>1923.4255592022473</v>
      </c>
      <c r="D705" s="102">
        <v>1238.7836294783699</v>
      </c>
      <c r="E705" s="98">
        <v>2287.8266460674158</v>
      </c>
      <c r="F705" s="91">
        <v>0.84072172273561729</v>
      </c>
      <c r="G705" s="100">
        <v>961.71277960112366</v>
      </c>
      <c r="S705" s="235"/>
      <c r="T705" s="103"/>
      <c r="U705" s="103"/>
    </row>
    <row r="706" spans="1:21" x14ac:dyDescent="0.2">
      <c r="A706" s="89">
        <v>40739</v>
      </c>
      <c r="B706" s="90" t="s">
        <v>132</v>
      </c>
      <c r="C706" s="96">
        <v>1863.6162149325844</v>
      </c>
      <c r="D706" s="102">
        <v>1180.420907389459</v>
      </c>
      <c r="E706" s="98">
        <v>2206.0051938202246</v>
      </c>
      <c r="F706" s="91">
        <v>0.84479230608940137</v>
      </c>
      <c r="G706" s="100">
        <v>931.8081074662922</v>
      </c>
      <c r="S706" s="235"/>
      <c r="T706" s="103"/>
      <c r="U706" s="103"/>
    </row>
    <row r="707" spans="1:21" x14ac:dyDescent="0.2">
      <c r="A707" s="89">
        <v>40739</v>
      </c>
      <c r="B707" s="90" t="s">
        <v>133</v>
      </c>
      <c r="C707" s="96">
        <v>1973.5867971910116</v>
      </c>
      <c r="D707" s="102">
        <v>1244.9546457129773</v>
      </c>
      <c r="E707" s="98">
        <v>2333.4431460674159</v>
      </c>
      <c r="F707" s="91">
        <v>0.84578310832947645</v>
      </c>
      <c r="G707" s="100">
        <v>986.79339859550578</v>
      </c>
      <c r="S707" s="235"/>
      <c r="T707" s="103"/>
      <c r="U707" s="103"/>
    </row>
    <row r="708" spans="1:21" x14ac:dyDescent="0.2">
      <c r="A708" s="89">
        <v>40739</v>
      </c>
      <c r="B708" s="90" t="s">
        <v>134</v>
      </c>
      <c r="C708" s="96">
        <v>1985.6742818764042</v>
      </c>
      <c r="D708" s="102">
        <v>1253.0088244781512</v>
      </c>
      <c r="E708" s="98">
        <v>2347.9636853932584</v>
      </c>
      <c r="F708" s="91">
        <v>0.84570059333938352</v>
      </c>
      <c r="G708" s="100">
        <v>992.83714093820208</v>
      </c>
      <c r="S708" s="235"/>
      <c r="T708" s="103"/>
      <c r="U708" s="103"/>
    </row>
    <row r="709" spans="1:21" x14ac:dyDescent="0.2">
      <c r="A709" s="89">
        <v>40739</v>
      </c>
      <c r="B709" s="90" t="s">
        <v>135</v>
      </c>
      <c r="C709" s="96">
        <v>1862.2060759213487</v>
      </c>
      <c r="D709" s="102">
        <v>1180.9373881546521</v>
      </c>
      <c r="E709" s="98">
        <v>2205.0906067415731</v>
      </c>
      <c r="F709" s="91">
        <v>0.84450320101499166</v>
      </c>
      <c r="G709" s="100">
        <v>931.10303796067433</v>
      </c>
      <c r="S709" s="235"/>
      <c r="T709" s="103"/>
      <c r="U709" s="103"/>
    </row>
    <row r="710" spans="1:21" x14ac:dyDescent="0.2">
      <c r="A710" s="89">
        <v>40739</v>
      </c>
      <c r="B710" s="90" t="s">
        <v>136</v>
      </c>
      <c r="C710" s="96">
        <v>1586.1592081011238</v>
      </c>
      <c r="D710" s="102">
        <v>1005.5246812895761</v>
      </c>
      <c r="E710" s="98">
        <v>1878.0258033707864</v>
      </c>
      <c r="F710" s="91">
        <v>0.84458861281575359</v>
      </c>
      <c r="G710" s="100">
        <v>793.0796040505619</v>
      </c>
      <c r="S710" s="235"/>
      <c r="T710" s="103"/>
      <c r="U710" s="103"/>
    </row>
    <row r="711" spans="1:21" x14ac:dyDescent="0.2">
      <c r="A711" s="89">
        <v>40739</v>
      </c>
      <c r="B711" s="90" t="s">
        <v>137</v>
      </c>
      <c r="C711" s="96">
        <v>1539.2194083707866</v>
      </c>
      <c r="D711" s="102">
        <v>972.38914501887837</v>
      </c>
      <c r="E711" s="98">
        <v>1820.6419297752811</v>
      </c>
      <c r="F711" s="91">
        <v>0.84542676030798103</v>
      </c>
      <c r="G711" s="100">
        <v>769.6097041853933</v>
      </c>
      <c r="S711" s="235"/>
      <c r="T711" s="103"/>
      <c r="U711" s="103"/>
    </row>
    <row r="712" spans="1:21" x14ac:dyDescent="0.2">
      <c r="A712" s="89">
        <v>40739</v>
      </c>
      <c r="B712" s="90" t="s">
        <v>138</v>
      </c>
      <c r="C712" s="96">
        <v>1541.2252095505619</v>
      </c>
      <c r="D712" s="102">
        <v>980.11603231729498</v>
      </c>
      <c r="E712" s="98">
        <v>1826.4727162921351</v>
      </c>
      <c r="F712" s="91">
        <v>0.84382602368096404</v>
      </c>
      <c r="G712" s="100">
        <v>770.61260477528094</v>
      </c>
      <c r="S712" s="235"/>
      <c r="T712" s="103"/>
      <c r="U712" s="103"/>
    </row>
    <row r="713" spans="1:21" x14ac:dyDescent="0.2">
      <c r="A713" s="89">
        <v>40739</v>
      </c>
      <c r="B713" s="90" t="s">
        <v>139</v>
      </c>
      <c r="C713" s="96">
        <v>1511.8999910898879</v>
      </c>
      <c r="D713" s="102">
        <v>940.91136453193394</v>
      </c>
      <c r="E713" s="98">
        <v>1780.773926966292</v>
      </c>
      <c r="F713" s="91">
        <v>0.84901287479289689</v>
      </c>
      <c r="G713" s="100">
        <v>755.94999554494393</v>
      </c>
      <c r="S713" s="235"/>
      <c r="T713" s="103"/>
      <c r="U713" s="103"/>
    </row>
    <row r="714" spans="1:21" x14ac:dyDescent="0.2">
      <c r="A714" s="89">
        <v>40739</v>
      </c>
      <c r="B714" s="90" t="s">
        <v>140</v>
      </c>
      <c r="C714" s="96">
        <v>1505.9757863932584</v>
      </c>
      <c r="D714" s="102">
        <v>930.78236769949092</v>
      </c>
      <c r="E714" s="98">
        <v>1770.4007696629212</v>
      </c>
      <c r="F714" s="91">
        <v>0.85064117243915993</v>
      </c>
      <c r="G714" s="100">
        <v>752.98789319662922</v>
      </c>
      <c r="S714" s="235"/>
      <c r="T714" s="103"/>
      <c r="U714" s="103"/>
    </row>
    <row r="715" spans="1:21" x14ac:dyDescent="0.2">
      <c r="A715" s="89">
        <v>40739</v>
      </c>
      <c r="B715" s="90" t="s">
        <v>141</v>
      </c>
      <c r="C715" s="96">
        <v>1557.0528043146066</v>
      </c>
      <c r="D715" s="102">
        <v>984.14439772459411</v>
      </c>
      <c r="E715" s="98">
        <v>1841.9971853932582</v>
      </c>
      <c r="F715" s="91">
        <v>0.84530683144457841</v>
      </c>
      <c r="G715" s="100">
        <v>778.52640215730332</v>
      </c>
      <c r="S715" s="235"/>
      <c r="T715" s="103"/>
      <c r="U715" s="103"/>
    </row>
    <row r="716" spans="1:21" x14ac:dyDescent="0.2">
      <c r="A716" s="89">
        <v>40739</v>
      </c>
      <c r="B716" s="90" t="s">
        <v>142</v>
      </c>
      <c r="C716" s="96">
        <v>1517.4068270561797</v>
      </c>
      <c r="D716" s="102">
        <v>954.39314513937234</v>
      </c>
      <c r="E716" s="98">
        <v>1792.5930252808989</v>
      </c>
      <c r="F716" s="91">
        <v>0.84648707523471611</v>
      </c>
      <c r="G716" s="100">
        <v>758.70341352808987</v>
      </c>
      <c r="S716" s="235"/>
      <c r="T716" s="103"/>
      <c r="U716" s="103"/>
    </row>
    <row r="717" spans="1:21" x14ac:dyDescent="0.2">
      <c r="A717" s="89">
        <v>40739</v>
      </c>
      <c r="B717" s="90" t="s">
        <v>143</v>
      </c>
      <c r="C717" s="96">
        <v>1543.5268157528092</v>
      </c>
      <c r="D717" s="102">
        <v>963.80260282708787</v>
      </c>
      <c r="E717" s="98">
        <v>1819.7226404494384</v>
      </c>
      <c r="F717" s="91">
        <v>0.84822092193763454</v>
      </c>
      <c r="G717" s="100">
        <v>771.76340787640459</v>
      </c>
      <c r="S717" s="235"/>
      <c r="T717" s="103"/>
      <c r="U717" s="103"/>
    </row>
    <row r="718" spans="1:21" x14ac:dyDescent="0.2">
      <c r="A718" s="89">
        <v>40739</v>
      </c>
      <c r="B718" s="90" t="s">
        <v>144</v>
      </c>
      <c r="C718" s="96">
        <v>1686.1615663146072</v>
      </c>
      <c r="D718" s="102">
        <v>1043.7810995349239</v>
      </c>
      <c r="E718" s="98">
        <v>1983.0834101123594</v>
      </c>
      <c r="F718" s="91">
        <v>0.85027263992847935</v>
      </c>
      <c r="G718" s="100">
        <v>843.08078315730359</v>
      </c>
      <c r="S718" s="235"/>
      <c r="T718" s="103"/>
      <c r="U718" s="103"/>
    </row>
    <row r="719" spans="1:21" x14ac:dyDescent="0.2">
      <c r="A719" s="89">
        <v>40739</v>
      </c>
      <c r="B719" s="90" t="s">
        <v>145</v>
      </c>
      <c r="C719" s="96">
        <v>1709.4977461011233</v>
      </c>
      <c r="D719" s="102">
        <v>1060.2161022121527</v>
      </c>
      <c r="E719" s="98">
        <v>2011.5766769662921</v>
      </c>
      <c r="F719" s="91">
        <v>0.84982977068478371</v>
      </c>
      <c r="G719" s="100">
        <v>854.74887305056166</v>
      </c>
      <c r="S719" s="235"/>
      <c r="T719" s="103"/>
      <c r="U719" s="103"/>
    </row>
    <row r="720" spans="1:21" x14ac:dyDescent="0.2">
      <c r="A720" s="89">
        <v>40739</v>
      </c>
      <c r="B720" s="90" t="s">
        <v>146</v>
      </c>
      <c r="C720" s="96">
        <v>1657.3590717977527</v>
      </c>
      <c r="D720" s="102">
        <v>1033.1641057677734</v>
      </c>
      <c r="E720" s="98">
        <v>1953.0148904494381</v>
      </c>
      <c r="F720" s="91">
        <v>0.84861568639466567</v>
      </c>
      <c r="G720" s="100">
        <v>828.67953589887634</v>
      </c>
      <c r="S720" s="235"/>
      <c r="T720" s="103"/>
      <c r="U720" s="103"/>
    </row>
    <row r="721" spans="1:21" x14ac:dyDescent="0.2">
      <c r="A721" s="89">
        <v>40739</v>
      </c>
      <c r="B721" s="90" t="s">
        <v>147</v>
      </c>
      <c r="C721" s="96">
        <v>1682.9847014157306</v>
      </c>
      <c r="D721" s="102">
        <v>1038.8371655576302</v>
      </c>
      <c r="E721" s="98">
        <v>1977.7816264044943</v>
      </c>
      <c r="F721" s="91">
        <v>0.85094566505570712</v>
      </c>
      <c r="G721" s="100">
        <v>841.49235070786528</v>
      </c>
      <c r="S721" s="235"/>
      <c r="T721" s="103"/>
      <c r="U721" s="103"/>
    </row>
    <row r="722" spans="1:21" x14ac:dyDescent="0.2">
      <c r="A722" s="89">
        <v>40740</v>
      </c>
      <c r="B722" s="90" t="s">
        <v>100</v>
      </c>
      <c r="C722" s="96">
        <v>1599.1341078539324</v>
      </c>
      <c r="D722" s="102">
        <v>989.9462156379011</v>
      </c>
      <c r="E722" s="98">
        <v>1880.7507556179776</v>
      </c>
      <c r="F722" s="91">
        <v>0.85026370617008662</v>
      </c>
      <c r="G722" s="100">
        <v>799.5670539269662</v>
      </c>
      <c r="S722" s="235"/>
      <c r="T722" s="103"/>
      <c r="U722" s="103"/>
    </row>
    <row r="723" spans="1:21" x14ac:dyDescent="0.2">
      <c r="A723" s="89">
        <v>40740</v>
      </c>
      <c r="B723" s="90" t="s">
        <v>101</v>
      </c>
      <c r="C723" s="96">
        <v>1547.6559296966293</v>
      </c>
      <c r="D723" s="102">
        <v>951.32541604300934</v>
      </c>
      <c r="E723" s="98">
        <v>1816.66147752809</v>
      </c>
      <c r="F723" s="91">
        <v>0.85192312868466091</v>
      </c>
      <c r="G723" s="100">
        <v>773.82796484831465</v>
      </c>
      <c r="S723" s="235"/>
      <c r="T723" s="103"/>
      <c r="U723" s="103"/>
    </row>
    <row r="724" spans="1:21" x14ac:dyDescent="0.2">
      <c r="A724" s="89">
        <v>40740</v>
      </c>
      <c r="B724" s="90" t="s">
        <v>102</v>
      </c>
      <c r="C724" s="96">
        <v>1615.3790713483145</v>
      </c>
      <c r="D724" s="102">
        <v>1005.6851096259845</v>
      </c>
      <c r="E724" s="98">
        <v>1902.853668539326</v>
      </c>
      <c r="F724" s="91">
        <v>0.84892448539582999</v>
      </c>
      <c r="G724" s="100">
        <v>807.68953567415724</v>
      </c>
      <c r="S724" s="235"/>
      <c r="T724" s="103"/>
      <c r="U724" s="103"/>
    </row>
    <row r="725" spans="1:21" x14ac:dyDescent="0.2">
      <c r="A725" s="89">
        <v>40740</v>
      </c>
      <c r="B725" s="90" t="s">
        <v>103</v>
      </c>
      <c r="C725" s="96">
        <v>1652.7842242584265</v>
      </c>
      <c r="D725" s="102">
        <v>1034.8956286508128</v>
      </c>
      <c r="E725" s="98">
        <v>1950.0524747191009</v>
      </c>
      <c r="F725" s="91">
        <v>0.84755884556209449</v>
      </c>
      <c r="G725" s="100">
        <v>826.39211212921327</v>
      </c>
      <c r="S725" s="235"/>
      <c r="T725" s="103"/>
      <c r="U725" s="103"/>
    </row>
    <row r="726" spans="1:21" x14ac:dyDescent="0.2">
      <c r="A726" s="89">
        <v>40740</v>
      </c>
      <c r="B726" s="90" t="s">
        <v>104</v>
      </c>
      <c r="C726" s="96">
        <v>1661.4800814943819</v>
      </c>
      <c r="D726" s="102">
        <v>1039.7653083154762</v>
      </c>
      <c r="E726" s="98">
        <v>1960.0071320224718</v>
      </c>
      <c r="F726" s="91">
        <v>0.84769083456341876</v>
      </c>
      <c r="G726" s="100">
        <v>830.74004074719096</v>
      </c>
      <c r="S726" s="235"/>
      <c r="T726" s="103"/>
      <c r="U726" s="103"/>
    </row>
    <row r="727" spans="1:21" x14ac:dyDescent="0.2">
      <c r="A727" s="89">
        <v>40740</v>
      </c>
      <c r="B727" s="90" t="s">
        <v>105</v>
      </c>
      <c r="C727" s="96">
        <v>1588.2095826404498</v>
      </c>
      <c r="D727" s="102">
        <v>981.68970751592383</v>
      </c>
      <c r="E727" s="98">
        <v>1867.1165898876404</v>
      </c>
      <c r="F727" s="91">
        <v>0.85062153656726125</v>
      </c>
      <c r="G727" s="100">
        <v>794.10479132022488</v>
      </c>
      <c r="S727" s="235"/>
      <c r="T727" s="103"/>
      <c r="U727" s="103"/>
    </row>
    <row r="728" spans="1:21" x14ac:dyDescent="0.2">
      <c r="A728" s="89">
        <v>40740</v>
      </c>
      <c r="B728" s="90" t="s">
        <v>106</v>
      </c>
      <c r="C728" s="96">
        <v>1586.2848239325847</v>
      </c>
      <c r="D728" s="102">
        <v>976.44443357728881</v>
      </c>
      <c r="E728" s="98">
        <v>1862.7246910112358</v>
      </c>
      <c r="F728" s="91">
        <v>0.85159381393684241</v>
      </c>
      <c r="G728" s="100">
        <v>793.14241196629234</v>
      </c>
      <c r="S728" s="235"/>
      <c r="T728" s="103"/>
      <c r="U728" s="103"/>
    </row>
    <row r="729" spans="1:21" x14ac:dyDescent="0.2">
      <c r="A729" s="89">
        <v>40740</v>
      </c>
      <c r="B729" s="90" t="s">
        <v>107</v>
      </c>
      <c r="C729" s="96">
        <v>1631.5997221011239</v>
      </c>
      <c r="D729" s="102">
        <v>1010.6098475804472</v>
      </c>
      <c r="E729" s="98">
        <v>1919.2315955056179</v>
      </c>
      <c r="F729" s="91">
        <v>0.85013175372995153</v>
      </c>
      <c r="G729" s="100">
        <v>815.79986105056196</v>
      </c>
      <c r="S729" s="235"/>
      <c r="T729" s="103"/>
      <c r="U729" s="103"/>
    </row>
    <row r="730" spans="1:21" x14ac:dyDescent="0.2">
      <c r="A730" s="89">
        <v>40740</v>
      </c>
      <c r="B730" s="90" t="s">
        <v>108</v>
      </c>
      <c r="C730" s="96">
        <v>1623.3171814719103</v>
      </c>
      <c r="D730" s="102">
        <v>1007.2994173911997</v>
      </c>
      <c r="E730" s="98">
        <v>1910.4477977528088</v>
      </c>
      <c r="F730" s="91">
        <v>0.84970507091654646</v>
      </c>
      <c r="G730" s="100">
        <v>811.65859073595516</v>
      </c>
      <c r="S730" s="235"/>
      <c r="T730" s="103"/>
      <c r="U730" s="103"/>
    </row>
    <row r="731" spans="1:21" x14ac:dyDescent="0.2">
      <c r="A731" s="89">
        <v>40740</v>
      </c>
      <c r="B731" s="90" t="s">
        <v>109</v>
      </c>
      <c r="C731" s="96">
        <v>1621.3397451573035</v>
      </c>
      <c r="D731" s="102">
        <v>1006.1028178664386</v>
      </c>
      <c r="E731" s="98">
        <v>1908.1366432584271</v>
      </c>
      <c r="F731" s="91">
        <v>0.84969792435232772</v>
      </c>
      <c r="G731" s="100">
        <v>810.66987257865173</v>
      </c>
      <c r="S731" s="235"/>
      <c r="T731" s="103"/>
      <c r="U731" s="103"/>
    </row>
    <row r="732" spans="1:21" x14ac:dyDescent="0.2">
      <c r="A732" s="89">
        <v>40740</v>
      </c>
      <c r="B732" s="90" t="s">
        <v>110</v>
      </c>
      <c r="C732" s="96">
        <v>1748.9816384157302</v>
      </c>
      <c r="D732" s="102">
        <v>1089.6908239256102</v>
      </c>
      <c r="E732" s="98">
        <v>2060.6704887640449</v>
      </c>
      <c r="F732" s="91">
        <v>0.84874396365269422</v>
      </c>
      <c r="G732" s="100">
        <v>874.49081920786512</v>
      </c>
      <c r="S732" s="235"/>
      <c r="T732" s="103"/>
      <c r="U732" s="103"/>
    </row>
    <row r="733" spans="1:21" x14ac:dyDescent="0.2">
      <c r="A733" s="89">
        <v>40740</v>
      </c>
      <c r="B733" s="90" t="s">
        <v>111</v>
      </c>
      <c r="C733" s="96">
        <v>1778.5824012808989</v>
      </c>
      <c r="D733" s="102">
        <v>1119.3733630381264</v>
      </c>
      <c r="E733" s="98">
        <v>2101.511856741573</v>
      </c>
      <c r="F733" s="91">
        <v>0.84633469736336331</v>
      </c>
      <c r="G733" s="100">
        <v>889.29120064044946</v>
      </c>
      <c r="S733" s="235"/>
      <c r="T733" s="103"/>
      <c r="U733" s="103"/>
    </row>
    <row r="734" spans="1:21" x14ac:dyDescent="0.2">
      <c r="A734" s="89">
        <v>40740</v>
      </c>
      <c r="B734" s="90" t="s">
        <v>112</v>
      </c>
      <c r="C734" s="96">
        <v>1838.6308208426965</v>
      </c>
      <c r="D734" s="102">
        <v>1155.8207536846076</v>
      </c>
      <c r="E734" s="98">
        <v>2171.7469719101123</v>
      </c>
      <c r="F734" s="91">
        <v>0.84661373752282443</v>
      </c>
      <c r="G734" s="100">
        <v>919.31541042134825</v>
      </c>
      <c r="S734" s="235"/>
      <c r="T734" s="103"/>
      <c r="U734" s="103"/>
    </row>
    <row r="735" spans="1:21" x14ac:dyDescent="0.2">
      <c r="A735" s="89">
        <v>40740</v>
      </c>
      <c r="B735" s="90" t="s">
        <v>113</v>
      </c>
      <c r="C735" s="96">
        <v>1813.6575831235953</v>
      </c>
      <c r="D735" s="102">
        <v>1147.3647063162077</v>
      </c>
      <c r="E735" s="98">
        <v>2146.1126713483145</v>
      </c>
      <c r="F735" s="91">
        <v>0.84508963920526536</v>
      </c>
      <c r="G735" s="100">
        <v>906.82879156179763</v>
      </c>
      <c r="S735" s="235"/>
      <c r="T735" s="103"/>
      <c r="U735" s="103"/>
    </row>
    <row r="736" spans="1:21" x14ac:dyDescent="0.2">
      <c r="A736" s="89">
        <v>40740</v>
      </c>
      <c r="B736" s="90" t="s">
        <v>114</v>
      </c>
      <c r="C736" s="96">
        <v>1857.9797110112356</v>
      </c>
      <c r="D736" s="102">
        <v>1174.5635344989732</v>
      </c>
      <c r="E736" s="98">
        <v>2198.1101207865167</v>
      </c>
      <c r="F736" s="91">
        <v>0.84526234306515213</v>
      </c>
      <c r="G736" s="100">
        <v>928.98985550561781</v>
      </c>
      <c r="S736" s="235"/>
      <c r="T736" s="103"/>
      <c r="U736" s="103"/>
    </row>
    <row r="737" spans="1:21" x14ac:dyDescent="0.2">
      <c r="A737" s="89">
        <v>40740</v>
      </c>
      <c r="B737" s="90" t="s">
        <v>115</v>
      </c>
      <c r="C737" s="96">
        <v>1935.7237543146066</v>
      </c>
      <c r="D737" s="102">
        <v>1224.9905706317595</v>
      </c>
      <c r="E737" s="98">
        <v>2290.770252808989</v>
      </c>
      <c r="F737" s="91">
        <v>0.84500999257388765</v>
      </c>
      <c r="G737" s="100">
        <v>967.8618771573033</v>
      </c>
      <c r="S737" s="235"/>
      <c r="T737" s="103"/>
      <c r="U737" s="103"/>
    </row>
    <row r="738" spans="1:21" x14ac:dyDescent="0.2">
      <c r="A738" s="89">
        <v>40740</v>
      </c>
      <c r="B738" s="90" t="s">
        <v>116</v>
      </c>
      <c r="C738" s="96">
        <v>2096.0541286179778</v>
      </c>
      <c r="D738" s="102">
        <v>1334.503800339081</v>
      </c>
      <c r="E738" s="98">
        <v>2484.8225898876403</v>
      </c>
      <c r="F738" s="91">
        <v>0.84354276926980043</v>
      </c>
      <c r="G738" s="100">
        <v>1048.0270643089889</v>
      </c>
      <c r="S738" s="235"/>
      <c r="T738" s="103"/>
      <c r="U738" s="103"/>
    </row>
    <row r="739" spans="1:21" x14ac:dyDescent="0.2">
      <c r="A739" s="89">
        <v>40740</v>
      </c>
      <c r="B739" s="90" t="s">
        <v>117</v>
      </c>
      <c r="C739" s="96">
        <v>2101.0666055056176</v>
      </c>
      <c r="D739" s="102">
        <v>1323.230471972344</v>
      </c>
      <c r="E739" s="98">
        <v>2483.0263314606736</v>
      </c>
      <c r="F739" s="91">
        <v>0.8461716973696517</v>
      </c>
      <c r="G739" s="100">
        <v>1050.5333027528088</v>
      </c>
      <c r="S739" s="235"/>
      <c r="T739" s="103"/>
      <c r="U739" s="103"/>
    </row>
    <row r="740" spans="1:21" x14ac:dyDescent="0.2">
      <c r="A740" s="89">
        <v>40740</v>
      </c>
      <c r="B740" s="90" t="s">
        <v>118</v>
      </c>
      <c r="C740" s="96">
        <v>2039.8916955842699</v>
      </c>
      <c r="D740" s="102">
        <v>1288.4959435195808</v>
      </c>
      <c r="E740" s="98">
        <v>2412.7535983146067</v>
      </c>
      <c r="F740" s="91">
        <v>0.84546208821705038</v>
      </c>
      <c r="G740" s="100">
        <v>1019.9458477921349</v>
      </c>
      <c r="S740" s="235"/>
      <c r="T740" s="103"/>
      <c r="U740" s="103"/>
    </row>
    <row r="741" spans="1:21" x14ac:dyDescent="0.2">
      <c r="A741" s="89">
        <v>40740</v>
      </c>
      <c r="B741" s="90" t="s">
        <v>119</v>
      </c>
      <c r="C741" s="96">
        <v>2048.4052072584268</v>
      </c>
      <c r="D741" s="102">
        <v>1305.7746082570225</v>
      </c>
      <c r="E741" s="98">
        <v>2429.1997078651684</v>
      </c>
      <c r="F741" s="91">
        <v>0.84324281804669254</v>
      </c>
      <c r="G741" s="100">
        <v>1024.2026036292134</v>
      </c>
      <c r="S741" s="235"/>
      <c r="T741" s="103"/>
      <c r="U741" s="103"/>
    </row>
    <row r="742" spans="1:21" x14ac:dyDescent="0.2">
      <c r="A742" s="89">
        <v>40740</v>
      </c>
      <c r="B742" s="90" t="s">
        <v>120</v>
      </c>
      <c r="C742" s="96">
        <v>2057.8223424943826</v>
      </c>
      <c r="D742" s="102">
        <v>1297.7496246793271</v>
      </c>
      <c r="E742" s="98">
        <v>2432.8557050561799</v>
      </c>
      <c r="F742" s="91">
        <v>0.84584644219450855</v>
      </c>
      <c r="G742" s="100">
        <v>1028.9111712471913</v>
      </c>
      <c r="S742" s="235"/>
      <c r="T742" s="103"/>
      <c r="U742" s="103"/>
    </row>
    <row r="743" spans="1:21" x14ac:dyDescent="0.2">
      <c r="A743" s="89">
        <v>40740</v>
      </c>
      <c r="B743" s="90" t="s">
        <v>121</v>
      </c>
      <c r="C743" s="96">
        <v>2025.1500699438202</v>
      </c>
      <c r="D743" s="102">
        <v>1278.3922267554528</v>
      </c>
      <c r="E743" s="98">
        <v>2394.894463483146</v>
      </c>
      <c r="F743" s="91">
        <v>0.84561140410272284</v>
      </c>
      <c r="G743" s="100">
        <v>1012.5750349719101</v>
      </c>
      <c r="S743" s="235"/>
      <c r="T743" s="103"/>
      <c r="U743" s="103"/>
    </row>
    <row r="744" spans="1:21" x14ac:dyDescent="0.2">
      <c r="A744" s="89">
        <v>40740</v>
      </c>
      <c r="B744" s="90" t="s">
        <v>122</v>
      </c>
      <c r="C744" s="96">
        <v>2166.7474768651687</v>
      </c>
      <c r="D744" s="102">
        <v>1386.4179506115747</v>
      </c>
      <c r="E744" s="98">
        <v>2572.3431657303372</v>
      </c>
      <c r="F744" s="91">
        <v>0.84232442456797474</v>
      </c>
      <c r="G744" s="100">
        <v>1083.3737384325843</v>
      </c>
      <c r="S744" s="235"/>
      <c r="T744" s="103"/>
      <c r="U744" s="103"/>
    </row>
    <row r="745" spans="1:21" x14ac:dyDescent="0.2">
      <c r="A745" s="89">
        <v>40740</v>
      </c>
      <c r="B745" s="90" t="s">
        <v>123</v>
      </c>
      <c r="C745" s="96">
        <v>2124.7147988089887</v>
      </c>
      <c r="D745" s="102">
        <v>1373.2638601991723</v>
      </c>
      <c r="E745" s="98">
        <v>2529.8748202247189</v>
      </c>
      <c r="F745" s="91">
        <v>0.83984977510478509</v>
      </c>
      <c r="G745" s="100">
        <v>1062.3573994044943</v>
      </c>
      <c r="S745" s="235"/>
      <c r="T745" s="103"/>
      <c r="U745" s="103"/>
    </row>
    <row r="746" spans="1:21" x14ac:dyDescent="0.2">
      <c r="A746" s="89">
        <v>40740</v>
      </c>
      <c r="B746" s="90" t="s">
        <v>124</v>
      </c>
      <c r="C746" s="96">
        <v>1963.3430287415729</v>
      </c>
      <c r="D746" s="102">
        <v>1254.531643509288</v>
      </c>
      <c r="E746" s="98">
        <v>2329.9282162921345</v>
      </c>
      <c r="F746" s="91">
        <v>0.84266245415322361</v>
      </c>
      <c r="G746" s="100">
        <v>981.67151437078644</v>
      </c>
      <c r="S746" s="235"/>
      <c r="T746" s="103"/>
      <c r="U746" s="103"/>
    </row>
    <row r="747" spans="1:21" x14ac:dyDescent="0.2">
      <c r="A747" s="89">
        <v>40740</v>
      </c>
      <c r="B747" s="90" t="s">
        <v>125</v>
      </c>
      <c r="C747" s="96">
        <v>1937.4418547191012</v>
      </c>
      <c r="D747" s="102">
        <v>1222.0158210061797</v>
      </c>
      <c r="E747" s="98">
        <v>2290.6338876404493</v>
      </c>
      <c r="F747" s="91">
        <v>0.84581035196106069</v>
      </c>
      <c r="G747" s="100">
        <v>968.72092735955061</v>
      </c>
      <c r="S747" s="235"/>
      <c r="T747" s="103"/>
      <c r="U747" s="103"/>
    </row>
    <row r="748" spans="1:21" x14ac:dyDescent="0.2">
      <c r="A748" s="89">
        <v>40740</v>
      </c>
      <c r="B748" s="90" t="s">
        <v>126</v>
      </c>
      <c r="C748" s="96">
        <v>1902.634113033708</v>
      </c>
      <c r="D748" s="102">
        <v>1208.0746034454355</v>
      </c>
      <c r="E748" s="98">
        <v>2253.7659185393259</v>
      </c>
      <c r="F748" s="91">
        <v>0.844202185055142</v>
      </c>
      <c r="G748" s="100">
        <v>951.317056516854</v>
      </c>
      <c r="S748" s="235"/>
      <c r="T748" s="103"/>
      <c r="U748" s="103"/>
    </row>
    <row r="749" spans="1:21" x14ac:dyDescent="0.2">
      <c r="A749" s="89">
        <v>40740</v>
      </c>
      <c r="B749" s="90" t="s">
        <v>127</v>
      </c>
      <c r="C749" s="96">
        <v>2002.2272067640456</v>
      </c>
      <c r="D749" s="102">
        <v>1266.3684139429313</v>
      </c>
      <c r="E749" s="98">
        <v>2369.0932331460676</v>
      </c>
      <c r="F749" s="91">
        <v>0.845144960422331</v>
      </c>
      <c r="G749" s="100">
        <v>1001.1136033820228</v>
      </c>
      <c r="S749" s="235"/>
      <c r="T749" s="103"/>
      <c r="U749" s="103"/>
    </row>
    <row r="750" spans="1:21" x14ac:dyDescent="0.2">
      <c r="A750" s="89">
        <v>40740</v>
      </c>
      <c r="B750" s="90" t="s">
        <v>128</v>
      </c>
      <c r="C750" s="96">
        <v>2111.9546616067414</v>
      </c>
      <c r="D750" s="102">
        <v>1352.6246361920644</v>
      </c>
      <c r="E750" s="98">
        <v>2507.9764550561795</v>
      </c>
      <c r="F750" s="91">
        <v>0.84209509118355452</v>
      </c>
      <c r="G750" s="100">
        <v>1055.9773308033707</v>
      </c>
      <c r="S750" s="235"/>
      <c r="T750" s="103"/>
      <c r="U750" s="103"/>
    </row>
    <row r="751" spans="1:21" x14ac:dyDescent="0.2">
      <c r="A751" s="89">
        <v>40740</v>
      </c>
      <c r="B751" s="90" t="s">
        <v>129</v>
      </c>
      <c r="C751" s="96">
        <v>2066.0197885280895</v>
      </c>
      <c r="D751" s="102">
        <v>1298.7535989665787</v>
      </c>
      <c r="E751" s="98">
        <v>2440.3275758426967</v>
      </c>
      <c r="F751" s="91">
        <v>0.84661576133468452</v>
      </c>
      <c r="G751" s="100">
        <v>1033.0098942640448</v>
      </c>
      <c r="S751" s="235"/>
      <c r="T751" s="103"/>
      <c r="U751" s="103"/>
    </row>
    <row r="752" spans="1:21" x14ac:dyDescent="0.2">
      <c r="A752" s="89">
        <v>40740</v>
      </c>
      <c r="B752" s="90" t="s">
        <v>130</v>
      </c>
      <c r="C752" s="96">
        <v>2072.1506515280898</v>
      </c>
      <c r="D752" s="102">
        <v>1310.1943961612196</v>
      </c>
      <c r="E752" s="98">
        <v>2451.6153202247187</v>
      </c>
      <c r="F752" s="91">
        <v>0.84521851141726156</v>
      </c>
      <c r="G752" s="100">
        <v>1036.0753257640449</v>
      </c>
      <c r="S752" s="235"/>
      <c r="T752" s="103"/>
      <c r="U752" s="103"/>
    </row>
    <row r="753" spans="1:21" x14ac:dyDescent="0.2">
      <c r="A753" s="89">
        <v>40740</v>
      </c>
      <c r="B753" s="90" t="s">
        <v>131</v>
      </c>
      <c r="C753" s="96">
        <v>2023.0753826629216</v>
      </c>
      <c r="D753" s="102">
        <v>1289.5940682810419</v>
      </c>
      <c r="E753" s="98">
        <v>2399.1429438202249</v>
      </c>
      <c r="F753" s="91">
        <v>0.84324920608586995</v>
      </c>
      <c r="G753" s="100">
        <v>1011.5376913314608</v>
      </c>
      <c r="S753" s="235"/>
      <c r="T753" s="103"/>
      <c r="U753" s="103"/>
    </row>
    <row r="754" spans="1:21" x14ac:dyDescent="0.2">
      <c r="A754" s="89">
        <v>40740</v>
      </c>
      <c r="B754" s="90" t="s">
        <v>132</v>
      </c>
      <c r="C754" s="96">
        <v>2147.589036505618</v>
      </c>
      <c r="D754" s="102">
        <v>1343.3993587040438</v>
      </c>
      <c r="E754" s="98">
        <v>2533.152286516854</v>
      </c>
      <c r="F754" s="91">
        <v>0.84779310266364016</v>
      </c>
      <c r="G754" s="100">
        <v>1073.794518252809</v>
      </c>
      <c r="S754" s="235"/>
      <c r="T754" s="103"/>
      <c r="U754" s="103"/>
    </row>
    <row r="755" spans="1:21" x14ac:dyDescent="0.2">
      <c r="A755" s="89">
        <v>40740</v>
      </c>
      <c r="B755" s="90" t="s">
        <v>133</v>
      </c>
      <c r="C755" s="96">
        <v>2094.1901517640449</v>
      </c>
      <c r="D755" s="102">
        <v>1323.2114996997627</v>
      </c>
      <c r="E755" s="98">
        <v>2477.2002471910114</v>
      </c>
      <c r="F755" s="91">
        <v>0.8453858964929154</v>
      </c>
      <c r="G755" s="100">
        <v>1047.0950758820225</v>
      </c>
      <c r="S755" s="235"/>
      <c r="T755" s="103"/>
      <c r="U755" s="103"/>
    </row>
    <row r="756" spans="1:21" x14ac:dyDescent="0.2">
      <c r="A756" s="89">
        <v>40740</v>
      </c>
      <c r="B756" s="90" t="s">
        <v>134</v>
      </c>
      <c r="C756" s="96">
        <v>2137.3331116853938</v>
      </c>
      <c r="D756" s="102">
        <v>1369.4615497263171</v>
      </c>
      <c r="E756" s="98">
        <v>2538.428207865169</v>
      </c>
      <c r="F756" s="91">
        <v>0.84199076620051494</v>
      </c>
      <c r="G756" s="100">
        <v>1068.6665558426969</v>
      </c>
      <c r="S756" s="235"/>
      <c r="T756" s="103"/>
      <c r="U756" s="103"/>
    </row>
    <row r="757" spans="1:21" x14ac:dyDescent="0.2">
      <c r="A757" s="89">
        <v>40740</v>
      </c>
      <c r="B757" s="90" t="s">
        <v>135</v>
      </c>
      <c r="C757" s="96">
        <v>2046.3507805955053</v>
      </c>
      <c r="D757" s="102">
        <v>1284.9945983801658</v>
      </c>
      <c r="E757" s="98">
        <v>2416.3531685393255</v>
      </c>
      <c r="F757" s="91">
        <v>0.84687569981027033</v>
      </c>
      <c r="G757" s="100">
        <v>1023.1753902977526</v>
      </c>
      <c r="S757" s="235"/>
      <c r="T757" s="103"/>
      <c r="U757" s="103"/>
    </row>
    <row r="758" spans="1:21" x14ac:dyDescent="0.2">
      <c r="A758" s="89">
        <v>40740</v>
      </c>
      <c r="B758" s="90" t="s">
        <v>136</v>
      </c>
      <c r="C758" s="96">
        <v>1946.7698432359548</v>
      </c>
      <c r="D758" s="102">
        <v>1229.2486054020328</v>
      </c>
      <c r="E758" s="98">
        <v>2302.3824522471905</v>
      </c>
      <c r="F758" s="91">
        <v>0.84554581335340373</v>
      </c>
      <c r="G758" s="100">
        <v>973.3849216179774</v>
      </c>
      <c r="S758" s="235"/>
      <c r="T758" s="103"/>
      <c r="U758" s="103"/>
    </row>
    <row r="759" spans="1:21" x14ac:dyDescent="0.2">
      <c r="A759" s="89">
        <v>40740</v>
      </c>
      <c r="B759" s="90" t="s">
        <v>137</v>
      </c>
      <c r="C759" s="96">
        <v>1935.9749859775284</v>
      </c>
      <c r="D759" s="102">
        <v>1204.3387823633486</v>
      </c>
      <c r="E759" s="98">
        <v>2280.0068089887636</v>
      </c>
      <c r="F759" s="91">
        <v>0.84910930017624753</v>
      </c>
      <c r="G759" s="100">
        <v>967.98749298876419</v>
      </c>
      <c r="S759" s="235"/>
      <c r="T759" s="103"/>
      <c r="U759" s="103"/>
    </row>
    <row r="760" spans="1:21" x14ac:dyDescent="0.2">
      <c r="A760" s="89">
        <v>40740</v>
      </c>
      <c r="B760" s="90" t="s">
        <v>138</v>
      </c>
      <c r="C760" s="96">
        <v>1792.5217064494382</v>
      </c>
      <c r="D760" s="102">
        <v>1125.2336251302183</v>
      </c>
      <c r="E760" s="98">
        <v>2116.4320870786519</v>
      </c>
      <c r="F760" s="91">
        <v>0.84695451245198572</v>
      </c>
      <c r="G760" s="100">
        <v>896.26085322471909</v>
      </c>
      <c r="S760" s="235"/>
      <c r="T760" s="103"/>
      <c r="U760" s="103"/>
    </row>
    <row r="761" spans="1:21" x14ac:dyDescent="0.2">
      <c r="A761" s="89">
        <v>40740</v>
      </c>
      <c r="B761" s="90" t="s">
        <v>139</v>
      </c>
      <c r="C761" s="96">
        <v>1631.8428495168544</v>
      </c>
      <c r="D761" s="102">
        <v>1022.5846066971832</v>
      </c>
      <c r="E761" s="98">
        <v>1925.7700702247191</v>
      </c>
      <c r="F761" s="91">
        <v>0.84737159162850306</v>
      </c>
      <c r="G761" s="100">
        <v>815.92142475842718</v>
      </c>
      <c r="S761" s="235"/>
      <c r="T761" s="103"/>
      <c r="U761" s="103"/>
    </row>
    <row r="762" spans="1:21" x14ac:dyDescent="0.2">
      <c r="A762" s="89">
        <v>40740</v>
      </c>
      <c r="B762" s="90" t="s">
        <v>140</v>
      </c>
      <c r="C762" s="96">
        <v>1559.8730823370786</v>
      </c>
      <c r="D762" s="102">
        <v>989.6533163259528</v>
      </c>
      <c r="E762" s="98">
        <v>1847.3271825842694</v>
      </c>
      <c r="F762" s="91">
        <v>0.84439459184210974</v>
      </c>
      <c r="G762" s="100">
        <v>779.93654116853929</v>
      </c>
      <c r="S762" s="235"/>
      <c r="T762" s="103"/>
      <c r="U762" s="103"/>
    </row>
    <row r="763" spans="1:21" x14ac:dyDescent="0.2">
      <c r="A763" s="89">
        <v>40740</v>
      </c>
      <c r="B763" s="90" t="s">
        <v>141</v>
      </c>
      <c r="C763" s="96">
        <v>1441.2147470898879</v>
      </c>
      <c r="D763" s="102">
        <v>907.72779175934988</v>
      </c>
      <c r="E763" s="98">
        <v>1703.2526797752807</v>
      </c>
      <c r="F763" s="91">
        <v>0.84615439870027687</v>
      </c>
      <c r="G763" s="100">
        <v>720.60737354494393</v>
      </c>
      <c r="S763" s="235"/>
      <c r="T763" s="103"/>
      <c r="U763" s="103"/>
    </row>
    <row r="764" spans="1:21" x14ac:dyDescent="0.2">
      <c r="A764" s="89">
        <v>40740</v>
      </c>
      <c r="B764" s="90" t="s">
        <v>142</v>
      </c>
      <c r="C764" s="96">
        <v>1424.6253530898875</v>
      </c>
      <c r="D764" s="102">
        <v>897.34906899187126</v>
      </c>
      <c r="E764" s="98">
        <v>1683.6842780898874</v>
      </c>
      <c r="F764" s="91">
        <v>0.84613568685579343</v>
      </c>
      <c r="G764" s="100">
        <v>712.31267654494377</v>
      </c>
      <c r="S764" s="235"/>
      <c r="T764" s="103"/>
      <c r="U764" s="103"/>
    </row>
    <row r="765" spans="1:21" x14ac:dyDescent="0.2">
      <c r="A765" s="89">
        <v>40740</v>
      </c>
      <c r="B765" s="90" t="s">
        <v>143</v>
      </c>
      <c r="C765" s="96">
        <v>1497.5271086966293</v>
      </c>
      <c r="D765" s="102">
        <v>940.05926083155975</v>
      </c>
      <c r="E765" s="98">
        <v>1768.134286516854</v>
      </c>
      <c r="F765" s="91">
        <v>0.84695326600260157</v>
      </c>
      <c r="G765" s="100">
        <v>748.76355434831464</v>
      </c>
      <c r="S765" s="235"/>
      <c r="T765" s="103"/>
      <c r="U765" s="103"/>
    </row>
    <row r="766" spans="1:21" x14ac:dyDescent="0.2">
      <c r="A766" s="89">
        <v>40740</v>
      </c>
      <c r="B766" s="90" t="s">
        <v>144</v>
      </c>
      <c r="C766" s="96">
        <v>1701.0976938876406</v>
      </c>
      <c r="D766" s="102">
        <v>1051.8497386622489</v>
      </c>
      <c r="E766" s="98">
        <v>2000.0303089887639</v>
      </c>
      <c r="F766" s="91">
        <v>0.85053595750143074</v>
      </c>
      <c r="G766" s="100">
        <v>850.54884694382031</v>
      </c>
      <c r="S766" s="235"/>
      <c r="T766" s="103"/>
      <c r="U766" s="103"/>
    </row>
    <row r="767" spans="1:21" x14ac:dyDescent="0.2">
      <c r="A767" s="89">
        <v>40740</v>
      </c>
      <c r="B767" s="90" t="s">
        <v>145</v>
      </c>
      <c r="C767" s="96">
        <v>1866.6147863932583</v>
      </c>
      <c r="D767" s="102">
        <v>1170.7825657329799</v>
      </c>
      <c r="E767" s="98">
        <v>2203.4024999999997</v>
      </c>
      <c r="F767" s="91">
        <v>0.84715107039828563</v>
      </c>
      <c r="G767" s="100">
        <v>933.30739319662916</v>
      </c>
      <c r="S767" s="235"/>
      <c r="T767" s="103"/>
      <c r="U767" s="103"/>
    </row>
    <row r="768" spans="1:21" x14ac:dyDescent="0.2">
      <c r="A768" s="89">
        <v>40740</v>
      </c>
      <c r="B768" s="90" t="s">
        <v>146</v>
      </c>
      <c r="C768" s="96">
        <v>1848.0114869662921</v>
      </c>
      <c r="D768" s="102">
        <v>1156.5419500464554</v>
      </c>
      <c r="E768" s="98">
        <v>2180.0770028089887</v>
      </c>
      <c r="F768" s="91">
        <v>0.8476817491240739</v>
      </c>
      <c r="G768" s="100">
        <v>924.00574348314603</v>
      </c>
      <c r="S768" s="235"/>
      <c r="T768" s="103"/>
      <c r="U768" s="103"/>
    </row>
    <row r="769" spans="1:21" x14ac:dyDescent="0.2">
      <c r="A769" s="89">
        <v>40740</v>
      </c>
      <c r="B769" s="90" t="s">
        <v>147</v>
      </c>
      <c r="C769" s="96">
        <v>1836.2198073033708</v>
      </c>
      <c r="D769" s="102">
        <v>1151.3304348700105</v>
      </c>
      <c r="E769" s="98">
        <v>2167.3174550561798</v>
      </c>
      <c r="F769" s="91">
        <v>0.8472315871491809</v>
      </c>
      <c r="G769" s="100">
        <v>918.10990365168539</v>
      </c>
      <c r="S769" s="235"/>
      <c r="T769" s="103"/>
      <c r="U769" s="103"/>
    </row>
    <row r="770" spans="1:21" x14ac:dyDescent="0.2">
      <c r="A770" s="89">
        <v>40741</v>
      </c>
      <c r="B770" s="90" t="s">
        <v>100</v>
      </c>
      <c r="C770" s="96">
        <v>1845.0777494831464</v>
      </c>
      <c r="D770" s="102">
        <v>1166.3551440923479</v>
      </c>
      <c r="E770" s="98">
        <v>2182.8184129213482</v>
      </c>
      <c r="F770" s="91">
        <v>0.8452731287958164</v>
      </c>
      <c r="G770" s="100">
        <v>922.53887474157318</v>
      </c>
      <c r="S770" s="235"/>
      <c r="T770" s="103"/>
      <c r="U770" s="103"/>
    </row>
    <row r="771" spans="1:21" x14ac:dyDescent="0.2">
      <c r="A771" s="89">
        <v>40741</v>
      </c>
      <c r="B771" s="90" t="s">
        <v>101</v>
      </c>
      <c r="C771" s="96">
        <v>1823.8162569775282</v>
      </c>
      <c r="D771" s="102">
        <v>1133.260118704965</v>
      </c>
      <c r="E771" s="98">
        <v>2147.2271039325842</v>
      </c>
      <c r="F771" s="91">
        <v>0.84938209546501231</v>
      </c>
      <c r="G771" s="100">
        <v>911.90812848876408</v>
      </c>
      <c r="S771" s="235"/>
      <c r="T771" s="103"/>
      <c r="U771" s="103"/>
    </row>
    <row r="772" spans="1:21" x14ac:dyDescent="0.2">
      <c r="A772" s="89">
        <v>40741</v>
      </c>
      <c r="B772" s="90" t="s">
        <v>102</v>
      </c>
      <c r="C772" s="96">
        <v>1759.1848856292136</v>
      </c>
      <c r="D772" s="102">
        <v>1090.296517651175</v>
      </c>
      <c r="E772" s="98">
        <v>2069.6564831460673</v>
      </c>
      <c r="F772" s="91">
        <v>0.84998882662648034</v>
      </c>
      <c r="G772" s="100">
        <v>879.59244281460678</v>
      </c>
      <c r="S772" s="235"/>
      <c r="T772" s="103"/>
      <c r="U772" s="103"/>
    </row>
    <row r="773" spans="1:21" x14ac:dyDescent="0.2">
      <c r="A773" s="89">
        <v>40741</v>
      </c>
      <c r="B773" s="90" t="s">
        <v>103</v>
      </c>
      <c r="C773" s="96">
        <v>1691.9115296966293</v>
      </c>
      <c r="D773" s="102">
        <v>1036.0023835013008</v>
      </c>
      <c r="E773" s="98">
        <v>1983.9016011235951</v>
      </c>
      <c r="F773" s="91">
        <v>0.85282028541052868</v>
      </c>
      <c r="G773" s="100">
        <v>845.95576484831463</v>
      </c>
      <c r="S773" s="235"/>
      <c r="T773" s="103"/>
      <c r="U773" s="103"/>
    </row>
    <row r="774" spans="1:21" x14ac:dyDescent="0.2">
      <c r="A774" s="89">
        <v>40741</v>
      </c>
      <c r="B774" s="90" t="s">
        <v>104</v>
      </c>
      <c r="C774" s="96">
        <v>1704.6919275168536</v>
      </c>
      <c r="D774" s="102">
        <v>1069.7584327107618</v>
      </c>
      <c r="E774" s="98">
        <v>2012.5500421348313</v>
      </c>
      <c r="F774" s="91">
        <v>0.84703082747129399</v>
      </c>
      <c r="G774" s="100">
        <v>852.34596375842682</v>
      </c>
      <c r="S774" s="235"/>
      <c r="T774" s="103"/>
      <c r="U774" s="103"/>
    </row>
    <row r="775" spans="1:21" x14ac:dyDescent="0.2">
      <c r="A775" s="89">
        <v>40741</v>
      </c>
      <c r="B775" s="90" t="s">
        <v>105</v>
      </c>
      <c r="C775" s="96">
        <v>1696.9483193258429</v>
      </c>
      <c r="D775" s="102">
        <v>1063.2676500973923</v>
      </c>
      <c r="E775" s="98">
        <v>2002.5413089887643</v>
      </c>
      <c r="F775" s="91">
        <v>0.84739741033495153</v>
      </c>
      <c r="G775" s="100">
        <v>848.47415966292147</v>
      </c>
      <c r="S775" s="235"/>
      <c r="T775" s="103"/>
      <c r="U775" s="103"/>
    </row>
    <row r="776" spans="1:21" x14ac:dyDescent="0.2">
      <c r="A776" s="89">
        <v>40741</v>
      </c>
      <c r="B776" s="90" t="s">
        <v>106</v>
      </c>
      <c r="C776" s="96">
        <v>1665.9212089550567</v>
      </c>
      <c r="D776" s="102">
        <v>1039.8370791524433</v>
      </c>
      <c r="E776" s="98">
        <v>1963.81125</v>
      </c>
      <c r="F776" s="91">
        <v>0.84831024822525924</v>
      </c>
      <c r="G776" s="100">
        <v>832.96060447752836</v>
      </c>
      <c r="S776" s="235"/>
      <c r="T776" s="103"/>
      <c r="U776" s="103"/>
    </row>
    <row r="777" spans="1:21" x14ac:dyDescent="0.2">
      <c r="A777" s="89">
        <v>40741</v>
      </c>
      <c r="B777" s="90" t="s">
        <v>107</v>
      </c>
      <c r="C777" s="96">
        <v>1682.8023558539326</v>
      </c>
      <c r="D777" s="102">
        <v>1053.0227559153927</v>
      </c>
      <c r="E777" s="98">
        <v>1985.1147808988765</v>
      </c>
      <c r="F777" s="91">
        <v>0.84771035511203319</v>
      </c>
      <c r="G777" s="100">
        <v>841.40117792696628</v>
      </c>
      <c r="S777" s="235"/>
      <c r="T777" s="103"/>
      <c r="U777" s="103"/>
    </row>
    <row r="778" spans="1:21" x14ac:dyDescent="0.2">
      <c r="A778" s="89">
        <v>40741</v>
      </c>
      <c r="B778" s="90" t="s">
        <v>108</v>
      </c>
      <c r="C778" s="96">
        <v>1686.3520161235956</v>
      </c>
      <c r="D778" s="102">
        <v>1047.5827678717203</v>
      </c>
      <c r="E778" s="98">
        <v>1985.2487949438203</v>
      </c>
      <c r="F778" s="91">
        <v>0.84944114834297979</v>
      </c>
      <c r="G778" s="100">
        <v>843.1760080617978</v>
      </c>
      <c r="S778" s="235"/>
      <c r="T778" s="103"/>
      <c r="U778" s="103"/>
    </row>
    <row r="779" spans="1:21" x14ac:dyDescent="0.2">
      <c r="A779" s="89">
        <v>40741</v>
      </c>
      <c r="B779" s="90" t="s">
        <v>109</v>
      </c>
      <c r="C779" s="96">
        <v>1738.3731788426967</v>
      </c>
      <c r="D779" s="102">
        <v>1064.1373424656588</v>
      </c>
      <c r="E779" s="98">
        <v>2038.2172584269658</v>
      </c>
      <c r="F779" s="91">
        <v>0.85288904882707173</v>
      </c>
      <c r="G779" s="100">
        <v>869.18658942134834</v>
      </c>
      <c r="S779" s="235"/>
      <c r="T779" s="103"/>
      <c r="U779" s="103"/>
    </row>
    <row r="780" spans="1:21" x14ac:dyDescent="0.2">
      <c r="A780" s="89">
        <v>40741</v>
      </c>
      <c r="B780" s="90" t="s">
        <v>110</v>
      </c>
      <c r="C780" s="96">
        <v>1770.1620884494384</v>
      </c>
      <c r="D780" s="102">
        <v>1091.4260800411905</v>
      </c>
      <c r="E780" s="98">
        <v>2079.5876292134835</v>
      </c>
      <c r="F780" s="91">
        <v>0.85120822204492907</v>
      </c>
      <c r="G780" s="100">
        <v>885.08104422471922</v>
      </c>
      <c r="S780" s="235"/>
      <c r="T780" s="103"/>
      <c r="U780" s="103"/>
    </row>
    <row r="781" spans="1:21" x14ac:dyDescent="0.2">
      <c r="A781" s="89">
        <v>40741</v>
      </c>
      <c r="B781" s="90" t="s">
        <v>111</v>
      </c>
      <c r="C781" s="96">
        <v>1756.9764782696627</v>
      </c>
      <c r="D781" s="102">
        <v>1082.778906736824</v>
      </c>
      <c r="E781" s="98">
        <v>2063.8256966292133</v>
      </c>
      <c r="F781" s="91">
        <v>0.85132018713561008</v>
      </c>
      <c r="G781" s="100">
        <v>878.48823913483136</v>
      </c>
      <c r="S781" s="235"/>
      <c r="T781" s="103"/>
      <c r="U781" s="103"/>
    </row>
    <row r="782" spans="1:21" x14ac:dyDescent="0.2">
      <c r="A782" s="89">
        <v>40741</v>
      </c>
      <c r="B782" s="90" t="s">
        <v>112</v>
      </c>
      <c r="C782" s="96">
        <v>1978.3764072808988</v>
      </c>
      <c r="D782" s="102">
        <v>1227.4397630586732</v>
      </c>
      <c r="E782" s="98">
        <v>2328.2142471910115</v>
      </c>
      <c r="F782" s="91">
        <v>0.84973984231382838</v>
      </c>
      <c r="G782" s="100">
        <v>989.18820364044939</v>
      </c>
      <c r="S782" s="235"/>
      <c r="T782" s="103"/>
      <c r="U782" s="103"/>
    </row>
    <row r="783" spans="1:21" x14ac:dyDescent="0.2">
      <c r="A783" s="89">
        <v>40741</v>
      </c>
      <c r="B783" s="90" t="s">
        <v>113</v>
      </c>
      <c r="C783" s="96">
        <v>2005.2055176067418</v>
      </c>
      <c r="D783" s="102">
        <v>1254.1257709604106</v>
      </c>
      <c r="E783" s="98">
        <v>2365.0963230337079</v>
      </c>
      <c r="F783" s="91">
        <v>0.84783249547936623</v>
      </c>
      <c r="G783" s="100">
        <v>1002.6027588033709</v>
      </c>
      <c r="S783" s="235"/>
      <c r="T783" s="103"/>
      <c r="U783" s="103"/>
    </row>
    <row r="784" spans="1:21" x14ac:dyDescent="0.2">
      <c r="A784" s="89">
        <v>40741</v>
      </c>
      <c r="B784" s="90" t="s">
        <v>114</v>
      </c>
      <c r="C784" s="96">
        <v>2053.020576033708</v>
      </c>
      <c r="D784" s="102">
        <v>1288.9627239402771</v>
      </c>
      <c r="E784" s="98">
        <v>2424.1118764044941</v>
      </c>
      <c r="F784" s="91">
        <v>0.84691659490518301</v>
      </c>
      <c r="G784" s="100">
        <v>1026.510288016854</v>
      </c>
      <c r="S784" s="235"/>
      <c r="T784" s="103"/>
      <c r="U784" s="103"/>
    </row>
    <row r="785" spans="1:21" x14ac:dyDescent="0.2">
      <c r="A785" s="89">
        <v>40741</v>
      </c>
      <c r="B785" s="90" t="s">
        <v>115</v>
      </c>
      <c r="C785" s="96">
        <v>2130.9591212696623</v>
      </c>
      <c r="D785" s="102">
        <v>1334.7561215410863</v>
      </c>
      <c r="E785" s="98">
        <v>2514.4702584269662</v>
      </c>
      <c r="F785" s="91">
        <v>0.84747835617780365</v>
      </c>
      <c r="G785" s="100">
        <v>1065.4795606348312</v>
      </c>
      <c r="S785" s="235"/>
      <c r="T785" s="103"/>
      <c r="U785" s="103"/>
    </row>
    <row r="786" spans="1:21" x14ac:dyDescent="0.2">
      <c r="A786" s="89">
        <v>40741</v>
      </c>
      <c r="B786" s="90" t="s">
        <v>116</v>
      </c>
      <c r="C786" s="96">
        <v>2189.824320741573</v>
      </c>
      <c r="D786" s="102">
        <v>1380.0461784228014</v>
      </c>
      <c r="E786" s="98">
        <v>2588.4083932584267</v>
      </c>
      <c r="F786" s="91">
        <v>0.84601190694831008</v>
      </c>
      <c r="G786" s="100">
        <v>1094.9121603707865</v>
      </c>
      <c r="S786" s="235"/>
      <c r="T786" s="103"/>
      <c r="U786" s="103"/>
    </row>
    <row r="787" spans="1:21" x14ac:dyDescent="0.2">
      <c r="A787" s="89">
        <v>40741</v>
      </c>
      <c r="B787" s="90" t="s">
        <v>117</v>
      </c>
      <c r="C787" s="96">
        <v>2247.453622516854</v>
      </c>
      <c r="D787" s="102">
        <v>1428.7751872498479</v>
      </c>
      <c r="E787" s="98">
        <v>2663.1647191011239</v>
      </c>
      <c r="F787" s="91">
        <v>0.84390334792187349</v>
      </c>
      <c r="G787" s="100">
        <v>1123.726811258427</v>
      </c>
      <c r="S787" s="235"/>
      <c r="T787" s="103"/>
      <c r="U787" s="103"/>
    </row>
    <row r="788" spans="1:21" x14ac:dyDescent="0.2">
      <c r="A788" s="89">
        <v>40741</v>
      </c>
      <c r="B788" s="90" t="s">
        <v>118</v>
      </c>
      <c r="C788" s="96">
        <v>2227.1970566629211</v>
      </c>
      <c r="D788" s="102">
        <v>1421.7889142675624</v>
      </c>
      <c r="E788" s="98">
        <v>2642.3267106741573</v>
      </c>
      <c r="F788" s="91">
        <v>0.84289238256032284</v>
      </c>
      <c r="G788" s="100">
        <v>1113.5985283314606</v>
      </c>
      <c r="S788" s="235"/>
      <c r="T788" s="103"/>
      <c r="U788" s="103"/>
    </row>
    <row r="789" spans="1:21" x14ac:dyDescent="0.2">
      <c r="A789" s="89">
        <v>40741</v>
      </c>
      <c r="B789" s="90" t="s">
        <v>119</v>
      </c>
      <c r="C789" s="96">
        <v>2159.842658258427</v>
      </c>
      <c r="D789" s="102">
        <v>1361.7252817687079</v>
      </c>
      <c r="E789" s="98">
        <v>2553.2755533707864</v>
      </c>
      <c r="F789" s="91">
        <v>0.84591052282118295</v>
      </c>
      <c r="G789" s="100">
        <v>1079.9213291292135</v>
      </c>
      <c r="S789" s="235"/>
      <c r="T789" s="103"/>
      <c r="U789" s="103"/>
    </row>
    <row r="790" spans="1:21" x14ac:dyDescent="0.2">
      <c r="A790" s="89">
        <v>40741</v>
      </c>
      <c r="B790" s="90" t="s">
        <v>120</v>
      </c>
      <c r="C790" s="96">
        <v>2179.2928515168537</v>
      </c>
      <c r="D790" s="102">
        <v>1385.4482510395244</v>
      </c>
      <c r="E790" s="98">
        <v>2582.3989213483142</v>
      </c>
      <c r="F790" s="91">
        <v>0.8439024790093268</v>
      </c>
      <c r="G790" s="100">
        <v>1089.6464257584269</v>
      </c>
      <c r="S790" s="235"/>
      <c r="T790" s="103"/>
      <c r="U790" s="103"/>
    </row>
    <row r="791" spans="1:21" x14ac:dyDescent="0.2">
      <c r="A791" s="89">
        <v>40741</v>
      </c>
      <c r="B791" s="90" t="s">
        <v>121</v>
      </c>
      <c r="C791" s="96">
        <v>2032.0508364269665</v>
      </c>
      <c r="D791" s="102">
        <v>1275.9438356138164</v>
      </c>
      <c r="E791" s="98">
        <v>2399.4297808988767</v>
      </c>
      <c r="F791" s="91">
        <v>0.84688906197776603</v>
      </c>
      <c r="G791" s="100">
        <v>1016.0254182134832</v>
      </c>
      <c r="S791" s="235"/>
      <c r="T791" s="103"/>
      <c r="U791" s="103"/>
    </row>
    <row r="792" spans="1:21" x14ac:dyDescent="0.2">
      <c r="A792" s="89">
        <v>40741</v>
      </c>
      <c r="B792" s="90" t="s">
        <v>122</v>
      </c>
      <c r="C792" s="96">
        <v>2019.6878073370785</v>
      </c>
      <c r="D792" s="102">
        <v>1286.0767810573795</v>
      </c>
      <c r="E792" s="98">
        <v>2394.3960252808988</v>
      </c>
      <c r="F792" s="91">
        <v>0.84350616439907378</v>
      </c>
      <c r="G792" s="100">
        <v>1009.8439036685393</v>
      </c>
      <c r="S792" s="235"/>
      <c r="T792" s="103"/>
      <c r="U792" s="103"/>
    </row>
    <row r="793" spans="1:21" x14ac:dyDescent="0.2">
      <c r="A793" s="89">
        <v>40741</v>
      </c>
      <c r="B793" s="90" t="s">
        <v>123</v>
      </c>
      <c r="C793" s="96">
        <v>2053.2110258426969</v>
      </c>
      <c r="D793" s="102">
        <v>1293.2266291324092</v>
      </c>
      <c r="E793" s="98">
        <v>2426.5429382022471</v>
      </c>
      <c r="F793" s="91">
        <v>0.846146587195304</v>
      </c>
      <c r="G793" s="100">
        <v>1026.6055129213485</v>
      </c>
      <c r="S793" s="235"/>
      <c r="T793" s="103"/>
      <c r="U793" s="103"/>
    </row>
    <row r="794" spans="1:21" x14ac:dyDescent="0.2">
      <c r="A794" s="89">
        <v>40741</v>
      </c>
      <c r="B794" s="90" t="s">
        <v>124</v>
      </c>
      <c r="C794" s="96">
        <v>2072.8759816516858</v>
      </c>
      <c r="D794" s="102">
        <v>1323.5944901179619</v>
      </c>
      <c r="E794" s="98">
        <v>2459.4139971910113</v>
      </c>
      <c r="F794" s="91">
        <v>0.84283328631096466</v>
      </c>
      <c r="G794" s="100">
        <v>1036.4379908258429</v>
      </c>
      <c r="S794" s="235"/>
      <c r="T794" s="103"/>
      <c r="U794" s="103"/>
    </row>
    <row r="795" spans="1:21" x14ac:dyDescent="0.2">
      <c r="A795" s="89">
        <v>40741</v>
      </c>
      <c r="B795" s="90" t="s">
        <v>125</v>
      </c>
      <c r="C795" s="96">
        <v>2007.1586411797753</v>
      </c>
      <c r="D795" s="102">
        <v>1277.2390815624017</v>
      </c>
      <c r="E795" s="98">
        <v>2379.0808061797752</v>
      </c>
      <c r="F795" s="91">
        <v>0.8436698055677998</v>
      </c>
      <c r="G795" s="100">
        <v>1003.5793205898876</v>
      </c>
      <c r="S795" s="235"/>
      <c r="T795" s="103"/>
      <c r="U795" s="103"/>
    </row>
    <row r="796" spans="1:21" x14ac:dyDescent="0.2">
      <c r="A796" s="89">
        <v>40741</v>
      </c>
      <c r="B796" s="90" t="s">
        <v>126</v>
      </c>
      <c r="C796" s="96">
        <v>1985.9700868988764</v>
      </c>
      <c r="D796" s="102">
        <v>1259.9945076831436</v>
      </c>
      <c r="E796" s="98">
        <v>2351.9488398876406</v>
      </c>
      <c r="F796" s="91">
        <v>0.84439340397971918</v>
      </c>
      <c r="G796" s="100">
        <v>992.98504344943819</v>
      </c>
      <c r="S796" s="235"/>
      <c r="T796" s="103"/>
      <c r="U796" s="103"/>
    </row>
    <row r="797" spans="1:21" x14ac:dyDescent="0.2">
      <c r="A797" s="89">
        <v>40741</v>
      </c>
      <c r="B797" s="90" t="s">
        <v>127</v>
      </c>
      <c r="C797" s="96">
        <v>1779.4698163483147</v>
      </c>
      <c r="D797" s="102">
        <v>1110.9234847162361</v>
      </c>
      <c r="E797" s="98">
        <v>2097.7759213483146</v>
      </c>
      <c r="F797" s="91">
        <v>0.84826496397412487</v>
      </c>
      <c r="G797" s="100">
        <v>889.73490817415734</v>
      </c>
      <c r="S797" s="235"/>
      <c r="T797" s="103"/>
      <c r="U797" s="103"/>
    </row>
    <row r="798" spans="1:21" x14ac:dyDescent="0.2">
      <c r="A798" s="89">
        <v>40741</v>
      </c>
      <c r="B798" s="90" t="s">
        <v>128</v>
      </c>
      <c r="C798" s="96">
        <v>1734.2845861348317</v>
      </c>
      <c r="D798" s="102">
        <v>1081.1388794379786</v>
      </c>
      <c r="E798" s="98">
        <v>2043.674216292135</v>
      </c>
      <c r="F798" s="91">
        <v>0.84861108111515293</v>
      </c>
      <c r="G798" s="100">
        <v>867.14229306741584</v>
      </c>
      <c r="S798" s="235"/>
      <c r="T798" s="103"/>
      <c r="U798" s="103"/>
    </row>
    <row r="799" spans="1:21" x14ac:dyDescent="0.2">
      <c r="A799" s="89">
        <v>40741</v>
      </c>
      <c r="B799" s="90" t="s">
        <v>129</v>
      </c>
      <c r="C799" s="96">
        <v>1743.8151808314608</v>
      </c>
      <c r="D799" s="102">
        <v>1094.1090405113903</v>
      </c>
      <c r="E799" s="98">
        <v>2058.6320646067416</v>
      </c>
      <c r="F799" s="91">
        <v>0.84707472054486832</v>
      </c>
      <c r="G799" s="100">
        <v>871.9075904157304</v>
      </c>
      <c r="S799" s="235"/>
      <c r="T799" s="103"/>
      <c r="U799" s="103"/>
    </row>
    <row r="800" spans="1:21" x14ac:dyDescent="0.2">
      <c r="A800" s="89">
        <v>40741</v>
      </c>
      <c r="B800" s="90" t="s">
        <v>130</v>
      </c>
      <c r="C800" s="96">
        <v>1629.7762664831462</v>
      </c>
      <c r="D800" s="102">
        <v>1031.2363214124018</v>
      </c>
      <c r="E800" s="98">
        <v>1928.6313876404495</v>
      </c>
      <c r="F800" s="91">
        <v>0.84504290292457984</v>
      </c>
      <c r="G800" s="100">
        <v>814.88813324157309</v>
      </c>
      <c r="S800" s="235"/>
      <c r="T800" s="103"/>
      <c r="U800" s="103"/>
    </row>
    <row r="801" spans="1:21" x14ac:dyDescent="0.2">
      <c r="A801" s="89">
        <v>40741</v>
      </c>
      <c r="B801" s="90" t="s">
        <v>131</v>
      </c>
      <c r="C801" s="96">
        <v>1705.8994603483147</v>
      </c>
      <c r="D801" s="102">
        <v>1074.0931588148703</v>
      </c>
      <c r="E801" s="98">
        <v>2015.8792331460677</v>
      </c>
      <c r="F801" s="91">
        <v>0.84623098065553004</v>
      </c>
      <c r="G801" s="100">
        <v>852.94973017415737</v>
      </c>
      <c r="S801" s="235"/>
      <c r="T801" s="103"/>
      <c r="U801" s="103"/>
    </row>
    <row r="802" spans="1:21" x14ac:dyDescent="0.2">
      <c r="A802" s="89">
        <v>40741</v>
      </c>
      <c r="B802" s="90" t="s">
        <v>132</v>
      </c>
      <c r="C802" s="96">
        <v>1714.5223793595505</v>
      </c>
      <c r="D802" s="102">
        <v>1077.6016806768855</v>
      </c>
      <c r="E802" s="98">
        <v>2025.0462640449434</v>
      </c>
      <c r="F802" s="91">
        <v>0.84665837507083186</v>
      </c>
      <c r="G802" s="100">
        <v>857.26118967977527</v>
      </c>
      <c r="S802" s="235"/>
      <c r="T802" s="103"/>
      <c r="U802" s="103"/>
    </row>
    <row r="803" spans="1:21" x14ac:dyDescent="0.2">
      <c r="A803" s="89">
        <v>40741</v>
      </c>
      <c r="B803" s="90" t="s">
        <v>133</v>
      </c>
      <c r="C803" s="96">
        <v>1702.5888753707864</v>
      </c>
      <c r="D803" s="102">
        <v>1067.5185016846549</v>
      </c>
      <c r="E803" s="98">
        <v>2009.5782219101125</v>
      </c>
      <c r="F803" s="91">
        <v>0.84723692604136036</v>
      </c>
      <c r="G803" s="100">
        <v>851.29443768539318</v>
      </c>
      <c r="S803" s="235"/>
      <c r="T803" s="103"/>
      <c r="U803" s="103"/>
    </row>
    <row r="804" spans="1:21" x14ac:dyDescent="0.2">
      <c r="A804" s="89">
        <v>40741</v>
      </c>
      <c r="B804" s="90" t="s">
        <v>134</v>
      </c>
      <c r="C804" s="96">
        <v>1725.5279470449439</v>
      </c>
      <c r="D804" s="102">
        <v>1086.3390704756196</v>
      </c>
      <c r="E804" s="98">
        <v>2039.0142893258428</v>
      </c>
      <c r="F804" s="91">
        <v>0.84625593654640519</v>
      </c>
      <c r="G804" s="100">
        <v>862.76397352247193</v>
      </c>
      <c r="S804" s="235"/>
      <c r="T804" s="103"/>
      <c r="U804" s="103"/>
    </row>
    <row r="805" spans="1:21" x14ac:dyDescent="0.2">
      <c r="A805" s="89">
        <v>40741</v>
      </c>
      <c r="B805" s="90" t="s">
        <v>135</v>
      </c>
      <c r="C805" s="96">
        <v>1580.5308084269666</v>
      </c>
      <c r="D805" s="102">
        <v>999.4928456491358</v>
      </c>
      <c r="E805" s="98">
        <v>1870.043738764045</v>
      </c>
      <c r="F805" s="91">
        <v>0.84518387226149905</v>
      </c>
      <c r="G805" s="100">
        <v>790.26540421348329</v>
      </c>
      <c r="S805" s="235"/>
      <c r="T805" s="103"/>
      <c r="U805" s="103"/>
    </row>
    <row r="806" spans="1:21" x14ac:dyDescent="0.2">
      <c r="A806" s="89">
        <v>40741</v>
      </c>
      <c r="B806" s="90" t="s">
        <v>136</v>
      </c>
      <c r="C806" s="96">
        <v>1433.8479863932585</v>
      </c>
      <c r="D806" s="102">
        <v>905.55155887406681</v>
      </c>
      <c r="E806" s="98">
        <v>1695.8607471910111</v>
      </c>
      <c r="F806" s="91">
        <v>0.84549865828798432</v>
      </c>
      <c r="G806" s="100">
        <v>716.92399319662923</v>
      </c>
      <c r="S806" s="235"/>
      <c r="T806" s="103"/>
      <c r="U806" s="103"/>
    </row>
    <row r="807" spans="1:21" x14ac:dyDescent="0.2">
      <c r="A807" s="89">
        <v>40741</v>
      </c>
      <c r="B807" s="90" t="s">
        <v>137</v>
      </c>
      <c r="C807" s="96">
        <v>1404.3687872359551</v>
      </c>
      <c r="D807" s="102">
        <v>877.80583681153962</v>
      </c>
      <c r="E807" s="98">
        <v>1656.1385140449438</v>
      </c>
      <c r="F807" s="91">
        <v>0.84797785651752777</v>
      </c>
      <c r="G807" s="100">
        <v>702.18439361797755</v>
      </c>
      <c r="S807" s="235"/>
      <c r="T807" s="103"/>
      <c r="U807" s="103"/>
    </row>
    <row r="808" spans="1:21" x14ac:dyDescent="0.2">
      <c r="A808" s="89">
        <v>40741</v>
      </c>
      <c r="B808" s="90" t="s">
        <v>138</v>
      </c>
      <c r="C808" s="96">
        <v>1518.6143598876404</v>
      </c>
      <c r="D808" s="102">
        <v>959.72535168964453</v>
      </c>
      <c r="E808" s="98">
        <v>1796.45827247191</v>
      </c>
      <c r="F808" s="91">
        <v>0.84533795366036579</v>
      </c>
      <c r="G808" s="100">
        <v>759.30717994382019</v>
      </c>
      <c r="S808" s="235"/>
      <c r="T808" s="103"/>
      <c r="U808" s="103"/>
    </row>
    <row r="809" spans="1:21" x14ac:dyDescent="0.2">
      <c r="A809" s="89">
        <v>40741</v>
      </c>
      <c r="B809" s="90" t="s">
        <v>139</v>
      </c>
      <c r="C809" s="96">
        <v>1548.4947192808988</v>
      </c>
      <c r="D809" s="102">
        <v>969.4321571154984</v>
      </c>
      <c r="E809" s="98">
        <v>1826.9194297752811</v>
      </c>
      <c r="F809" s="91">
        <v>0.84759880159103151</v>
      </c>
      <c r="G809" s="100">
        <v>774.24735964044942</v>
      </c>
      <c r="S809" s="235"/>
      <c r="T809" s="103"/>
      <c r="U809" s="103"/>
    </row>
    <row r="810" spans="1:21" x14ac:dyDescent="0.2">
      <c r="A810" s="89">
        <v>40741</v>
      </c>
      <c r="B810" s="90" t="s">
        <v>140</v>
      </c>
      <c r="C810" s="96">
        <v>1615.4601138202249</v>
      </c>
      <c r="D810" s="102">
        <v>1033.5286253141282</v>
      </c>
      <c r="E810" s="98">
        <v>1917.7833033707864</v>
      </c>
      <c r="F810" s="91">
        <v>0.84235800310745024</v>
      </c>
      <c r="G810" s="100">
        <v>807.73005691011247</v>
      </c>
      <c r="S810" s="235"/>
      <c r="T810" s="103"/>
      <c r="U810" s="103"/>
    </row>
    <row r="811" spans="1:21" x14ac:dyDescent="0.2">
      <c r="A811" s="89">
        <v>40741</v>
      </c>
      <c r="B811" s="90" t="s">
        <v>141</v>
      </c>
      <c r="C811" s="96">
        <v>1574.2743295955056</v>
      </c>
      <c r="D811" s="102">
        <v>1003.4736955905656</v>
      </c>
      <c r="E811" s="98">
        <v>1866.8955842696628</v>
      </c>
      <c r="F811" s="91">
        <v>0.84325783555343736</v>
      </c>
      <c r="G811" s="100">
        <v>787.1371647977528</v>
      </c>
      <c r="S811" s="235"/>
      <c r="T811" s="103"/>
      <c r="U811" s="103"/>
    </row>
    <row r="812" spans="1:21" x14ac:dyDescent="0.2">
      <c r="A812" s="89">
        <v>40741</v>
      </c>
      <c r="B812" s="90" t="s">
        <v>142</v>
      </c>
      <c r="C812" s="96">
        <v>1558.110408573034</v>
      </c>
      <c r="D812" s="102">
        <v>983.09492616947341</v>
      </c>
      <c r="E812" s="98">
        <v>1842.3310449438204</v>
      </c>
      <c r="F812" s="91">
        <v>0.84572770613033155</v>
      </c>
      <c r="G812" s="100">
        <v>779.05520428651698</v>
      </c>
      <c r="S812" s="235"/>
      <c r="T812" s="103"/>
      <c r="U812" s="103"/>
    </row>
    <row r="813" spans="1:21" x14ac:dyDescent="0.2">
      <c r="A813" s="89">
        <v>40741</v>
      </c>
      <c r="B813" s="90" t="s">
        <v>143</v>
      </c>
      <c r="C813" s="96">
        <v>1387.2850341573035</v>
      </c>
      <c r="D813" s="102">
        <v>867.71236304919148</v>
      </c>
      <c r="E813" s="98">
        <v>1636.3020842696628</v>
      </c>
      <c r="F813" s="91">
        <v>0.84781718943815676</v>
      </c>
      <c r="G813" s="100">
        <v>693.64251707865174</v>
      </c>
      <c r="S813" s="235"/>
      <c r="T813" s="103"/>
      <c r="U813" s="103"/>
    </row>
    <row r="814" spans="1:21" x14ac:dyDescent="0.2">
      <c r="A814" s="89">
        <v>40741</v>
      </c>
      <c r="B814" s="90" t="s">
        <v>144</v>
      </c>
      <c r="C814" s="96">
        <v>1560.2256170898877</v>
      </c>
      <c r="D814" s="102">
        <v>973.50858499919946</v>
      </c>
      <c r="E814" s="98">
        <v>1839.0277162921348</v>
      </c>
      <c r="F814" s="91">
        <v>0.84839701069629847</v>
      </c>
      <c r="G814" s="100">
        <v>780.11280854494385</v>
      </c>
      <c r="S814" s="235"/>
      <c r="T814" s="103"/>
      <c r="U814" s="103"/>
    </row>
    <row r="815" spans="1:21" x14ac:dyDescent="0.2">
      <c r="A815" s="89">
        <v>40741</v>
      </c>
      <c r="B815" s="90" t="s">
        <v>145</v>
      </c>
      <c r="C815" s="96">
        <v>1745.9344414719103</v>
      </c>
      <c r="D815" s="102">
        <v>1081.9611947389487</v>
      </c>
      <c r="E815" s="98">
        <v>2054.0027022471913</v>
      </c>
      <c r="F815" s="91">
        <v>0.85001564971738475</v>
      </c>
      <c r="G815" s="100">
        <v>872.96722073595515</v>
      </c>
      <c r="S815" s="235"/>
      <c r="T815" s="103"/>
      <c r="U815" s="103"/>
    </row>
    <row r="816" spans="1:21" x14ac:dyDescent="0.2">
      <c r="A816" s="89">
        <v>40741</v>
      </c>
      <c r="B816" s="90" t="s">
        <v>146</v>
      </c>
      <c r="C816" s="96">
        <v>1754.6221944606741</v>
      </c>
      <c r="D816" s="102">
        <v>1088.3482616360598</v>
      </c>
      <c r="E816" s="98">
        <v>2064.7520393258424</v>
      </c>
      <c r="F816" s="91">
        <v>0.84979801983078407</v>
      </c>
      <c r="G816" s="100">
        <v>877.31109723033705</v>
      </c>
      <c r="S816" s="235"/>
      <c r="T816" s="103"/>
      <c r="U816" s="103"/>
    </row>
    <row r="817" spans="1:21" x14ac:dyDescent="0.2">
      <c r="A817" s="89">
        <v>40741</v>
      </c>
      <c r="B817" s="90" t="s">
        <v>147</v>
      </c>
      <c r="C817" s="96">
        <v>1765.449468707865</v>
      </c>
      <c r="D817" s="102">
        <v>1113.8290502948362</v>
      </c>
      <c r="E817" s="98">
        <v>2087.4450842696629</v>
      </c>
      <c r="F817" s="91">
        <v>0.84574654538782523</v>
      </c>
      <c r="G817" s="100">
        <v>882.72473435393249</v>
      </c>
      <c r="S817" s="235"/>
      <c r="T817" s="103"/>
      <c r="U817" s="103"/>
    </row>
    <row r="818" spans="1:21" x14ac:dyDescent="0.2">
      <c r="A818" s="89">
        <v>40742</v>
      </c>
      <c r="B818" s="90" t="s">
        <v>100</v>
      </c>
      <c r="C818" s="96">
        <v>1763.9704435955057</v>
      </c>
      <c r="D818" s="102">
        <v>1109.6795695206949</v>
      </c>
      <c r="E818" s="98">
        <v>2083.9818792134829</v>
      </c>
      <c r="F818" s="91">
        <v>0.84644231372167544</v>
      </c>
      <c r="G818" s="100">
        <v>881.98522179775284</v>
      </c>
      <c r="S818" s="235"/>
      <c r="T818" s="103"/>
      <c r="U818" s="103"/>
    </row>
    <row r="819" spans="1:21" x14ac:dyDescent="0.2">
      <c r="A819" s="89">
        <v>40742</v>
      </c>
      <c r="B819" s="90" t="s">
        <v>101</v>
      </c>
      <c r="C819" s="96">
        <v>1763.4963451348317</v>
      </c>
      <c r="D819" s="102">
        <v>1081.26392095497</v>
      </c>
      <c r="E819" s="98">
        <v>2068.5867219101124</v>
      </c>
      <c r="F819" s="91">
        <v>0.8525126485905492</v>
      </c>
      <c r="G819" s="100">
        <v>881.74817256741585</v>
      </c>
      <c r="S819" s="235"/>
      <c r="T819" s="103"/>
      <c r="U819" s="103"/>
    </row>
    <row r="820" spans="1:21" x14ac:dyDescent="0.2">
      <c r="A820" s="89">
        <v>40742</v>
      </c>
      <c r="B820" s="90" t="s">
        <v>102</v>
      </c>
      <c r="C820" s="96">
        <v>1786.9176195168541</v>
      </c>
      <c r="D820" s="102">
        <v>1109.7800748762686</v>
      </c>
      <c r="E820" s="98">
        <v>2103.4938539325844</v>
      </c>
      <c r="F820" s="91">
        <v>0.84949980537196457</v>
      </c>
      <c r="G820" s="100">
        <v>893.45880975842704</v>
      </c>
      <c r="S820" s="235"/>
      <c r="T820" s="103"/>
      <c r="U820" s="103"/>
    </row>
    <row r="821" spans="1:21" x14ac:dyDescent="0.2">
      <c r="A821" s="89">
        <v>40742</v>
      </c>
      <c r="B821" s="90" t="s">
        <v>103</v>
      </c>
      <c r="C821" s="96">
        <v>1820.4894635056185</v>
      </c>
      <c r="D821" s="102">
        <v>1124.2365171387228</v>
      </c>
      <c r="E821" s="98">
        <v>2139.6470814606741</v>
      </c>
      <c r="F821" s="91">
        <v>0.8508363268314435</v>
      </c>
      <c r="G821" s="100">
        <v>910.24473175280923</v>
      </c>
      <c r="S821" s="235"/>
      <c r="T821" s="103"/>
      <c r="U821" s="103"/>
    </row>
    <row r="822" spans="1:21" x14ac:dyDescent="0.2">
      <c r="A822" s="89">
        <v>40742</v>
      </c>
      <c r="B822" s="90" t="s">
        <v>104</v>
      </c>
      <c r="C822" s="96">
        <v>1793.7738126404493</v>
      </c>
      <c r="D822" s="102">
        <v>1105.8265445352306</v>
      </c>
      <c r="E822" s="98">
        <v>2107.2438960674158</v>
      </c>
      <c r="F822" s="91">
        <v>0.8512416697412335</v>
      </c>
      <c r="G822" s="100">
        <v>896.88690632022463</v>
      </c>
      <c r="S822" s="235"/>
      <c r="T822" s="103"/>
      <c r="U822" s="103"/>
    </row>
    <row r="823" spans="1:21" x14ac:dyDescent="0.2">
      <c r="A823" s="89">
        <v>40742</v>
      </c>
      <c r="B823" s="90" t="s">
        <v>105</v>
      </c>
      <c r="C823" s="96">
        <v>1754.7883315280906</v>
      </c>
      <c r="D823" s="102">
        <v>1076.5387024229919</v>
      </c>
      <c r="E823" s="98">
        <v>2058.6931938202251</v>
      </c>
      <c r="F823" s="91">
        <v>0.85237972165818843</v>
      </c>
      <c r="G823" s="100">
        <v>877.39416576404528</v>
      </c>
      <c r="S823" s="235"/>
      <c r="T823" s="103"/>
      <c r="U823" s="103"/>
    </row>
    <row r="824" spans="1:21" x14ac:dyDescent="0.2">
      <c r="A824" s="89">
        <v>40742</v>
      </c>
      <c r="B824" s="90" t="s">
        <v>106</v>
      </c>
      <c r="C824" s="96">
        <v>1781.8808298876404</v>
      </c>
      <c r="D824" s="102">
        <v>1096.8334927579301</v>
      </c>
      <c r="E824" s="98">
        <v>2092.4012528089888</v>
      </c>
      <c r="F824" s="91">
        <v>0.85159613983958204</v>
      </c>
      <c r="G824" s="100">
        <v>890.9404149438202</v>
      </c>
      <c r="S824" s="235"/>
      <c r="T824" s="103"/>
      <c r="U824" s="103"/>
    </row>
    <row r="825" spans="1:21" x14ac:dyDescent="0.2">
      <c r="A825" s="89">
        <v>40742</v>
      </c>
      <c r="B825" s="90" t="s">
        <v>107</v>
      </c>
      <c r="C825" s="96">
        <v>1756.7049859887638</v>
      </c>
      <c r="D825" s="102">
        <v>1082.1438482055864</v>
      </c>
      <c r="E825" s="98">
        <v>2063.2614269662918</v>
      </c>
      <c r="F825" s="91">
        <v>0.85142142582083169</v>
      </c>
      <c r="G825" s="100">
        <v>878.35249299438192</v>
      </c>
      <c r="S825" s="235"/>
      <c r="T825" s="103"/>
      <c r="U825" s="103"/>
    </row>
    <row r="826" spans="1:21" x14ac:dyDescent="0.2">
      <c r="A826" s="89">
        <v>40742</v>
      </c>
      <c r="B826" s="90" t="s">
        <v>108</v>
      </c>
      <c r="C826" s="96">
        <v>1775.0124803932583</v>
      </c>
      <c r="D826" s="102">
        <v>1093.2755756075505</v>
      </c>
      <c r="E826" s="98">
        <v>2084.6872162921345</v>
      </c>
      <c r="F826" s="91">
        <v>0.8514526623088956</v>
      </c>
      <c r="G826" s="100">
        <v>887.50624019662916</v>
      </c>
      <c r="S826" s="235"/>
      <c r="T826" s="103"/>
      <c r="U826" s="103"/>
    </row>
    <row r="827" spans="1:21" x14ac:dyDescent="0.2">
      <c r="A827" s="89">
        <v>40742</v>
      </c>
      <c r="B827" s="90" t="s">
        <v>109</v>
      </c>
      <c r="C827" s="96">
        <v>1767.0135884157305</v>
      </c>
      <c r="D827" s="102">
        <v>1087.746681735629</v>
      </c>
      <c r="E827" s="98">
        <v>2074.9770758426966</v>
      </c>
      <c r="F827" s="91">
        <v>0.85158222179303111</v>
      </c>
      <c r="G827" s="100">
        <v>883.50679420786525</v>
      </c>
      <c r="S827" s="235"/>
      <c r="T827" s="103"/>
      <c r="U827" s="103"/>
    </row>
    <row r="828" spans="1:21" x14ac:dyDescent="0.2">
      <c r="A828" s="89">
        <v>40742</v>
      </c>
      <c r="B828" s="90" t="s">
        <v>110</v>
      </c>
      <c r="C828" s="96">
        <v>1879.2655162584267</v>
      </c>
      <c r="D828" s="102">
        <v>1176.3592988090104</v>
      </c>
      <c r="E828" s="98">
        <v>2217.0836882022468</v>
      </c>
      <c r="F828" s="91">
        <v>0.84762949015346167</v>
      </c>
      <c r="G828" s="100">
        <v>939.63275812921336</v>
      </c>
      <c r="S828" s="235"/>
      <c r="T828" s="103"/>
      <c r="U828" s="103"/>
    </row>
    <row r="829" spans="1:21" x14ac:dyDescent="0.2">
      <c r="A829" s="89">
        <v>40742</v>
      </c>
      <c r="B829" s="90" t="s">
        <v>111</v>
      </c>
      <c r="C829" s="96">
        <v>1945.6676656179779</v>
      </c>
      <c r="D829" s="102">
        <v>1228.6205610873494</v>
      </c>
      <c r="E829" s="98">
        <v>2301.1151966292136</v>
      </c>
      <c r="F829" s="91">
        <v>0.84553249157977284</v>
      </c>
      <c r="G829" s="100">
        <v>972.83383280898897</v>
      </c>
      <c r="S829" s="235"/>
      <c r="T829" s="103"/>
      <c r="U829" s="103"/>
    </row>
    <row r="830" spans="1:21" x14ac:dyDescent="0.2">
      <c r="A830" s="89">
        <v>40742</v>
      </c>
      <c r="B830" s="90" t="s">
        <v>112</v>
      </c>
      <c r="C830" s="96">
        <v>2011.5268304157307</v>
      </c>
      <c r="D830" s="102">
        <v>1265.7544839288062</v>
      </c>
      <c r="E830" s="98">
        <v>2376.6309353932584</v>
      </c>
      <c r="F830" s="91">
        <v>0.84637744988490848</v>
      </c>
      <c r="G830" s="100">
        <v>1005.7634152078654</v>
      </c>
      <c r="S830" s="235"/>
      <c r="T830" s="103"/>
      <c r="U830" s="103"/>
    </row>
    <row r="831" spans="1:21" x14ac:dyDescent="0.2">
      <c r="A831" s="89">
        <v>40742</v>
      </c>
      <c r="B831" s="90" t="s">
        <v>113</v>
      </c>
      <c r="C831" s="96">
        <v>1792.2907354044946</v>
      </c>
      <c r="D831" s="102">
        <v>1128.5385304760337</v>
      </c>
      <c r="E831" s="98">
        <v>2117.9955842696627</v>
      </c>
      <c r="F831" s="91">
        <v>0.84622024177756761</v>
      </c>
      <c r="G831" s="100">
        <v>896.14536770224731</v>
      </c>
      <c r="S831" s="235"/>
      <c r="T831" s="103"/>
      <c r="U831" s="103"/>
    </row>
    <row r="832" spans="1:21" x14ac:dyDescent="0.2">
      <c r="A832" s="89">
        <v>40742</v>
      </c>
      <c r="B832" s="90" t="s">
        <v>114</v>
      </c>
      <c r="C832" s="96">
        <v>1786.1152990449436</v>
      </c>
      <c r="D832" s="102">
        <v>1117.0771989840512</v>
      </c>
      <c r="E832" s="98">
        <v>2106.6725730337075</v>
      </c>
      <c r="F832" s="91">
        <v>0.84783716364278372</v>
      </c>
      <c r="G832" s="100">
        <v>893.05764952247182</v>
      </c>
      <c r="S832" s="235"/>
      <c r="T832" s="103"/>
      <c r="U832" s="103"/>
    </row>
    <row r="833" spans="1:21" x14ac:dyDescent="0.2">
      <c r="A833" s="89">
        <v>40742</v>
      </c>
      <c r="B833" s="90" t="s">
        <v>115</v>
      </c>
      <c r="C833" s="96">
        <v>1794.563976741573</v>
      </c>
      <c r="D833" s="102">
        <v>1123.0864657493278</v>
      </c>
      <c r="E833" s="98">
        <v>2117.0222191011235</v>
      </c>
      <c r="F833" s="91">
        <v>0.84768310910951872</v>
      </c>
      <c r="G833" s="100">
        <v>897.28198837078651</v>
      </c>
      <c r="S833" s="235"/>
      <c r="T833" s="103"/>
      <c r="U833" s="103"/>
    </row>
    <row r="834" spans="1:21" x14ac:dyDescent="0.2">
      <c r="A834" s="89">
        <v>40742</v>
      </c>
      <c r="B834" s="90" t="s">
        <v>116</v>
      </c>
      <c r="C834" s="96">
        <v>1764.3878123258428</v>
      </c>
      <c r="D834" s="102">
        <v>1097.2097768928868</v>
      </c>
      <c r="E834" s="98">
        <v>2077.7231882022475</v>
      </c>
      <c r="F834" s="91">
        <v>0.84919291575721478</v>
      </c>
      <c r="G834" s="100">
        <v>882.19390616292139</v>
      </c>
      <c r="S834" s="235"/>
      <c r="T834" s="103"/>
      <c r="U834" s="103"/>
    </row>
    <row r="835" spans="1:21" x14ac:dyDescent="0.2">
      <c r="A835" s="89">
        <v>40742</v>
      </c>
      <c r="B835" s="90" t="s">
        <v>117</v>
      </c>
      <c r="C835" s="96">
        <v>1789.2516427078654</v>
      </c>
      <c r="D835" s="102">
        <v>1114.0363630015615</v>
      </c>
      <c r="E835" s="98">
        <v>2107.7235252808991</v>
      </c>
      <c r="F835" s="91">
        <v>0.84890243964488155</v>
      </c>
      <c r="G835" s="100">
        <v>894.62582135393268</v>
      </c>
      <c r="S835" s="235"/>
      <c r="T835" s="103"/>
      <c r="U835" s="103"/>
    </row>
    <row r="836" spans="1:21" x14ac:dyDescent="0.2">
      <c r="A836" s="89">
        <v>40742</v>
      </c>
      <c r="B836" s="90" t="s">
        <v>118</v>
      </c>
      <c r="C836" s="96">
        <v>1826.7580987078652</v>
      </c>
      <c r="D836" s="102">
        <v>1154.4847950349836</v>
      </c>
      <c r="E836" s="98">
        <v>2160.9905814606741</v>
      </c>
      <c r="F836" s="91">
        <v>0.84533366983631564</v>
      </c>
      <c r="G836" s="100">
        <v>913.3790493539326</v>
      </c>
      <c r="S836" s="235"/>
      <c r="T836" s="103"/>
      <c r="U836" s="103"/>
    </row>
    <row r="837" spans="1:21" x14ac:dyDescent="0.2">
      <c r="A837" s="89">
        <v>40742</v>
      </c>
      <c r="B837" s="90" t="s">
        <v>119</v>
      </c>
      <c r="C837" s="96">
        <v>1771.8396676179773</v>
      </c>
      <c r="D837" s="102">
        <v>1113.8473185308501</v>
      </c>
      <c r="E837" s="98">
        <v>2092.8620730337079</v>
      </c>
      <c r="F837" s="91">
        <v>0.84661081609148148</v>
      </c>
      <c r="G837" s="100">
        <v>885.91983380898864</v>
      </c>
      <c r="S837" s="235"/>
      <c r="T837" s="103"/>
      <c r="U837" s="103"/>
    </row>
    <row r="838" spans="1:21" x14ac:dyDescent="0.2">
      <c r="A838" s="89">
        <v>40742</v>
      </c>
      <c r="B838" s="90" t="s">
        <v>120</v>
      </c>
      <c r="C838" s="96">
        <v>1803.3813976853933</v>
      </c>
      <c r="D838" s="102">
        <v>1132.4990847744118</v>
      </c>
      <c r="E838" s="98">
        <v>2129.4925786516851</v>
      </c>
      <c r="F838" s="91">
        <v>0.84685967716648569</v>
      </c>
      <c r="G838" s="100">
        <v>901.69069884269663</v>
      </c>
      <c r="S838" s="235"/>
      <c r="T838" s="103"/>
      <c r="U838" s="103"/>
    </row>
    <row r="839" spans="1:21" x14ac:dyDescent="0.2">
      <c r="A839" s="89">
        <v>40742</v>
      </c>
      <c r="B839" s="90" t="s">
        <v>121</v>
      </c>
      <c r="C839" s="96">
        <v>1690.9390200337079</v>
      </c>
      <c r="D839" s="102">
        <v>1045.6132408274814</v>
      </c>
      <c r="E839" s="98">
        <v>1988.1101123595506</v>
      </c>
      <c r="F839" s="91">
        <v>0.8505258383434553</v>
      </c>
      <c r="G839" s="100">
        <v>845.46951001685397</v>
      </c>
      <c r="S839" s="235"/>
      <c r="T839" s="103"/>
      <c r="U839" s="103"/>
    </row>
    <row r="840" spans="1:21" x14ac:dyDescent="0.2">
      <c r="A840" s="89">
        <v>40742</v>
      </c>
      <c r="B840" s="90" t="s">
        <v>122</v>
      </c>
      <c r="C840" s="96">
        <v>1599.8999592134833</v>
      </c>
      <c r="D840" s="102">
        <v>992.14741546086816</v>
      </c>
      <c r="E840" s="98">
        <v>1882.5611207865168</v>
      </c>
      <c r="F840" s="91">
        <v>0.8498528634996243</v>
      </c>
      <c r="G840" s="100">
        <v>799.94997960674164</v>
      </c>
      <c r="S840" s="235"/>
      <c r="T840" s="103"/>
      <c r="U840" s="103"/>
    </row>
    <row r="841" spans="1:21" x14ac:dyDescent="0.2">
      <c r="A841" s="89">
        <v>40742</v>
      </c>
      <c r="B841" s="90" t="s">
        <v>123</v>
      </c>
      <c r="C841" s="96">
        <v>1564.4236171348316</v>
      </c>
      <c r="D841" s="102">
        <v>967.25776370757944</v>
      </c>
      <c r="E841" s="98">
        <v>1839.2957443820223</v>
      </c>
      <c r="F841" s="91">
        <v>0.85055577490092871</v>
      </c>
      <c r="G841" s="100">
        <v>782.2118085674158</v>
      </c>
      <c r="S841" s="235"/>
      <c r="T841" s="103"/>
      <c r="U841" s="103"/>
    </row>
    <row r="842" spans="1:21" x14ac:dyDescent="0.2">
      <c r="A842" s="89">
        <v>40742</v>
      </c>
      <c r="B842" s="90" t="s">
        <v>124</v>
      </c>
      <c r="C842" s="96">
        <v>1560.0878448876404</v>
      </c>
      <c r="D842" s="102">
        <v>970.11890052150022</v>
      </c>
      <c r="E842" s="98">
        <v>1837.1186039325842</v>
      </c>
      <c r="F842" s="91">
        <v>0.84920366140110692</v>
      </c>
      <c r="G842" s="100">
        <v>780.04392244382018</v>
      </c>
      <c r="S842" s="235"/>
      <c r="T842" s="103"/>
      <c r="U842" s="103"/>
    </row>
    <row r="843" spans="1:21" x14ac:dyDescent="0.2">
      <c r="A843" s="89">
        <v>40742</v>
      </c>
      <c r="B843" s="90" t="s">
        <v>125</v>
      </c>
      <c r="C843" s="96">
        <v>1563.5483584382025</v>
      </c>
      <c r="D843" s="102">
        <v>978.67488428908644</v>
      </c>
      <c r="E843" s="98">
        <v>1844.5834213483147</v>
      </c>
      <c r="F843" s="91">
        <v>0.84764307232866321</v>
      </c>
      <c r="G843" s="100">
        <v>781.77417921910126</v>
      </c>
      <c r="S843" s="235"/>
      <c r="T843" s="103"/>
      <c r="U843" s="103"/>
    </row>
    <row r="844" spans="1:21" x14ac:dyDescent="0.2">
      <c r="A844" s="89">
        <v>40742</v>
      </c>
      <c r="B844" s="90" t="s">
        <v>126</v>
      </c>
      <c r="C844" s="96">
        <v>1471.7312898876405</v>
      </c>
      <c r="D844" s="102">
        <v>915.31758625453983</v>
      </c>
      <c r="E844" s="98">
        <v>1733.1472162921345</v>
      </c>
      <c r="F844" s="91">
        <v>0.84916692364785795</v>
      </c>
      <c r="G844" s="100">
        <v>735.86564494382026</v>
      </c>
      <c r="S844" s="235"/>
      <c r="T844" s="103"/>
      <c r="U844" s="103"/>
    </row>
    <row r="845" spans="1:21" x14ac:dyDescent="0.2">
      <c r="A845" s="89">
        <v>40742</v>
      </c>
      <c r="B845" s="90" t="s">
        <v>127</v>
      </c>
      <c r="C845" s="96">
        <v>1385.6236634831459</v>
      </c>
      <c r="D845" s="102">
        <v>875.91961055555578</v>
      </c>
      <c r="E845" s="98">
        <v>1639.2645000000002</v>
      </c>
      <c r="F845" s="91">
        <v>0.84527156141253945</v>
      </c>
      <c r="G845" s="100">
        <v>692.81183174157297</v>
      </c>
      <c r="S845" s="235"/>
      <c r="T845" s="103"/>
      <c r="U845" s="103"/>
    </row>
    <row r="846" spans="1:21" x14ac:dyDescent="0.2">
      <c r="A846" s="89">
        <v>40742</v>
      </c>
      <c r="B846" s="90" t="s">
        <v>128</v>
      </c>
      <c r="C846" s="96">
        <v>1336.7064274382024</v>
      </c>
      <c r="D846" s="102">
        <v>824.15536604527335</v>
      </c>
      <c r="E846" s="98">
        <v>1570.3554185393257</v>
      </c>
      <c r="F846" s="91">
        <v>0.8512126692195241</v>
      </c>
      <c r="G846" s="100">
        <v>668.35321371910118</v>
      </c>
      <c r="S846" s="235"/>
      <c r="T846" s="103"/>
      <c r="U846" s="103"/>
    </row>
    <row r="847" spans="1:21" x14ac:dyDescent="0.2">
      <c r="A847" s="89">
        <v>40742</v>
      </c>
      <c r="B847" s="90" t="s">
        <v>129</v>
      </c>
      <c r="C847" s="96">
        <v>1331.5966995842696</v>
      </c>
      <c r="D847" s="102">
        <v>816.47656899924004</v>
      </c>
      <c r="E847" s="98">
        <v>1561.9807162921347</v>
      </c>
      <c r="F847" s="91">
        <v>0.85250521065666163</v>
      </c>
      <c r="G847" s="100">
        <v>665.79834979213479</v>
      </c>
      <c r="S847" s="235"/>
      <c r="T847" s="103"/>
      <c r="U847" s="103"/>
    </row>
    <row r="848" spans="1:21" x14ac:dyDescent="0.2">
      <c r="A848" s="89">
        <v>40742</v>
      </c>
      <c r="B848" s="90" t="s">
        <v>130</v>
      </c>
      <c r="C848" s="96">
        <v>1308.3537186404494</v>
      </c>
      <c r="D848" s="102">
        <v>801.32638892016598</v>
      </c>
      <c r="E848" s="98">
        <v>1534.2468623595505</v>
      </c>
      <c r="F848" s="91">
        <v>0.85276610351238047</v>
      </c>
      <c r="G848" s="100">
        <v>654.17685932022471</v>
      </c>
      <c r="S848" s="235"/>
      <c r="T848" s="103"/>
      <c r="U848" s="103"/>
    </row>
    <row r="849" spans="1:21" x14ac:dyDescent="0.2">
      <c r="A849" s="89">
        <v>40742</v>
      </c>
      <c r="B849" s="90" t="s">
        <v>131</v>
      </c>
      <c r="C849" s="96">
        <v>1314.5210507528091</v>
      </c>
      <c r="D849" s="102">
        <v>824.87006472121402</v>
      </c>
      <c r="E849" s="98">
        <v>1551.8943960674158</v>
      </c>
      <c r="F849" s="91">
        <v>0.84704284910357075</v>
      </c>
      <c r="G849" s="100">
        <v>657.26052537640453</v>
      </c>
      <c r="S849" s="235"/>
      <c r="T849" s="103"/>
      <c r="U849" s="103"/>
    </row>
    <row r="850" spans="1:21" x14ac:dyDescent="0.2">
      <c r="A850" s="89">
        <v>40742</v>
      </c>
      <c r="B850" s="90" t="s">
        <v>132</v>
      </c>
      <c r="C850" s="96">
        <v>1340.9165838539325</v>
      </c>
      <c r="D850" s="102">
        <v>826.15203272876511</v>
      </c>
      <c r="E850" s="98">
        <v>1574.9871320224718</v>
      </c>
      <c r="F850" s="91">
        <v>0.85138256471469409</v>
      </c>
      <c r="G850" s="100">
        <v>670.45829192696624</v>
      </c>
      <c r="S850" s="235"/>
      <c r="T850" s="103"/>
      <c r="U850" s="103"/>
    </row>
    <row r="851" spans="1:21" x14ac:dyDescent="0.2">
      <c r="A851" s="89">
        <v>40742</v>
      </c>
      <c r="B851" s="90" t="s">
        <v>133</v>
      </c>
      <c r="C851" s="96">
        <v>1325.2510740337079</v>
      </c>
      <c r="D851" s="102">
        <v>826.80319446424426</v>
      </c>
      <c r="E851" s="98">
        <v>1562.0159831460674</v>
      </c>
      <c r="F851" s="91">
        <v>0.8484235041977678</v>
      </c>
      <c r="G851" s="100">
        <v>662.62553701685397</v>
      </c>
      <c r="S851" s="235"/>
      <c r="T851" s="103"/>
      <c r="U851" s="103"/>
    </row>
    <row r="852" spans="1:21" x14ac:dyDescent="0.2">
      <c r="A852" s="89">
        <v>40742</v>
      </c>
      <c r="B852" s="90" t="s">
        <v>134</v>
      </c>
      <c r="C852" s="96">
        <v>1391.9936017752807</v>
      </c>
      <c r="D852" s="102">
        <v>877.50954909746349</v>
      </c>
      <c r="E852" s="98">
        <v>1645.499679775281</v>
      </c>
      <c r="F852" s="91">
        <v>0.84593975853303083</v>
      </c>
      <c r="G852" s="100">
        <v>695.99680088764035</v>
      </c>
      <c r="S852" s="235"/>
      <c r="T852" s="103"/>
      <c r="U852" s="103"/>
    </row>
    <row r="853" spans="1:21" x14ac:dyDescent="0.2">
      <c r="A853" s="89">
        <v>40742</v>
      </c>
      <c r="B853" s="90" t="s">
        <v>135</v>
      </c>
      <c r="C853" s="96">
        <v>1377.2155070224719</v>
      </c>
      <c r="D853" s="102">
        <v>868.87335016358111</v>
      </c>
      <c r="E853" s="98">
        <v>1628.392904494382</v>
      </c>
      <c r="F853" s="91">
        <v>0.84575135596657425</v>
      </c>
      <c r="G853" s="100">
        <v>688.60775351123596</v>
      </c>
      <c r="S853" s="235"/>
      <c r="T853" s="103"/>
      <c r="U853" s="103"/>
    </row>
    <row r="854" spans="1:21" x14ac:dyDescent="0.2">
      <c r="A854" s="89">
        <v>40742</v>
      </c>
      <c r="B854" s="90" t="s">
        <v>136</v>
      </c>
      <c r="C854" s="96">
        <v>1377.1304124269664</v>
      </c>
      <c r="D854" s="102">
        <v>868.37363498789375</v>
      </c>
      <c r="E854" s="98">
        <v>1628.0543426966294</v>
      </c>
      <c r="F854" s="91">
        <v>0.84587496640066395</v>
      </c>
      <c r="G854" s="100">
        <v>688.56520621348318</v>
      </c>
      <c r="S854" s="235"/>
      <c r="T854" s="103"/>
      <c r="U854" s="103"/>
    </row>
    <row r="855" spans="1:21" x14ac:dyDescent="0.2">
      <c r="A855" s="89">
        <v>40742</v>
      </c>
      <c r="B855" s="90" t="s">
        <v>137</v>
      </c>
      <c r="C855" s="96">
        <v>1331.7223154157302</v>
      </c>
      <c r="D855" s="102">
        <v>826.16651629019543</v>
      </c>
      <c r="E855" s="98">
        <v>1567.1743483146065</v>
      </c>
      <c r="F855" s="91">
        <v>0.84976015390241078</v>
      </c>
      <c r="G855" s="100">
        <v>665.86115770786512</v>
      </c>
      <c r="S855" s="235"/>
      <c r="T855" s="103"/>
      <c r="U855" s="103"/>
    </row>
    <row r="856" spans="1:21" x14ac:dyDescent="0.2">
      <c r="A856" s="89">
        <v>40742</v>
      </c>
      <c r="B856" s="90" t="s">
        <v>138</v>
      </c>
      <c r="C856" s="96">
        <v>1310.497292022472</v>
      </c>
      <c r="D856" s="102">
        <v>806.64675884182316</v>
      </c>
      <c r="E856" s="98">
        <v>1538.8574157303369</v>
      </c>
      <c r="F856" s="91">
        <v>0.85160410485497395</v>
      </c>
      <c r="G856" s="100">
        <v>655.24864601123602</v>
      </c>
      <c r="S856" s="235"/>
      <c r="T856" s="103"/>
      <c r="U856" s="103"/>
    </row>
    <row r="857" spans="1:21" x14ac:dyDescent="0.2">
      <c r="A857" s="89">
        <v>40742</v>
      </c>
      <c r="B857" s="90" t="s">
        <v>139</v>
      </c>
      <c r="C857" s="96">
        <v>1366.2666690674159</v>
      </c>
      <c r="D857" s="102">
        <v>854.2172932604459</v>
      </c>
      <c r="E857" s="98">
        <v>1611.326098314607</v>
      </c>
      <c r="F857" s="91">
        <v>0.84791444171138608</v>
      </c>
      <c r="G857" s="100">
        <v>683.13333453370797</v>
      </c>
      <c r="S857" s="235"/>
      <c r="T857" s="103"/>
      <c r="U857" s="103"/>
    </row>
    <row r="858" spans="1:21" x14ac:dyDescent="0.2">
      <c r="A858" s="89">
        <v>40742</v>
      </c>
      <c r="B858" s="90" t="s">
        <v>140</v>
      </c>
      <c r="C858" s="96">
        <v>1350.7227229550563</v>
      </c>
      <c r="D858" s="102">
        <v>838.80883706174779</v>
      </c>
      <c r="E858" s="98">
        <v>1589.9849494382024</v>
      </c>
      <c r="F858" s="91">
        <v>0.84951918785917691</v>
      </c>
      <c r="G858" s="100">
        <v>675.36136147752813</v>
      </c>
      <c r="S858" s="235"/>
      <c r="T858" s="103"/>
      <c r="U858" s="103"/>
    </row>
    <row r="859" spans="1:21" x14ac:dyDescent="0.2">
      <c r="A859" s="89">
        <v>40742</v>
      </c>
      <c r="B859" s="90" t="s">
        <v>141</v>
      </c>
      <c r="C859" s="96">
        <v>1451.4585155393256</v>
      </c>
      <c r="D859" s="102">
        <v>900.34390761505392</v>
      </c>
      <c r="E859" s="98">
        <v>1708.0254606741573</v>
      </c>
      <c r="F859" s="91">
        <v>0.84978740010493481</v>
      </c>
      <c r="G859" s="100">
        <v>725.72925776966281</v>
      </c>
      <c r="S859" s="235"/>
      <c r="T859" s="103"/>
      <c r="U859" s="103"/>
    </row>
    <row r="860" spans="1:21" x14ac:dyDescent="0.2">
      <c r="A860" s="89">
        <v>40742</v>
      </c>
      <c r="B860" s="90" t="s">
        <v>142</v>
      </c>
      <c r="C860" s="96">
        <v>1524.2022383258427</v>
      </c>
      <c r="D860" s="102">
        <v>963.49649122102358</v>
      </c>
      <c r="E860" s="98">
        <v>1803.1965926966291</v>
      </c>
      <c r="F860" s="91">
        <v>0.84527790508213074</v>
      </c>
      <c r="G860" s="100">
        <v>762.10111916292135</v>
      </c>
      <c r="S860" s="235"/>
      <c r="T860" s="103"/>
      <c r="U860" s="103"/>
    </row>
    <row r="861" spans="1:21" x14ac:dyDescent="0.2">
      <c r="A861" s="89">
        <v>40742</v>
      </c>
      <c r="B861" s="90" t="s">
        <v>143</v>
      </c>
      <c r="C861" s="96">
        <v>1534.223139977528</v>
      </c>
      <c r="D861" s="102">
        <v>960.59731439503071</v>
      </c>
      <c r="E861" s="98">
        <v>1810.1347584269661</v>
      </c>
      <c r="F861" s="91">
        <v>0.84757399018777513</v>
      </c>
      <c r="G861" s="100">
        <v>767.11156998876402</v>
      </c>
      <c r="S861" s="235"/>
      <c r="T861" s="103"/>
      <c r="U861" s="103"/>
    </row>
    <row r="862" spans="1:21" x14ac:dyDescent="0.2">
      <c r="A862" s="89">
        <v>40742</v>
      </c>
      <c r="B862" s="90" t="s">
        <v>144</v>
      </c>
      <c r="C862" s="96">
        <v>1632.1346024157308</v>
      </c>
      <c r="D862" s="102">
        <v>1002.0471222438139</v>
      </c>
      <c r="E862" s="98">
        <v>1915.1923651685395</v>
      </c>
      <c r="F862" s="91">
        <v>0.85220400420304554</v>
      </c>
      <c r="G862" s="100">
        <v>816.0673012078654</v>
      </c>
      <c r="S862" s="235"/>
      <c r="T862" s="103"/>
      <c r="U862" s="103"/>
    </row>
    <row r="863" spans="1:21" x14ac:dyDescent="0.2">
      <c r="A863" s="89">
        <v>40742</v>
      </c>
      <c r="B863" s="90" t="s">
        <v>145</v>
      </c>
      <c r="C863" s="96">
        <v>1663.7168537191012</v>
      </c>
      <c r="D863" s="102">
        <v>1020.7157622135725</v>
      </c>
      <c r="E863" s="98">
        <v>1951.8745955056179</v>
      </c>
      <c r="F863" s="91">
        <v>0.85236872161253185</v>
      </c>
      <c r="G863" s="100">
        <v>831.8584268595506</v>
      </c>
      <c r="S863" s="235"/>
      <c r="T863" s="103"/>
      <c r="U863" s="103"/>
    </row>
    <row r="864" spans="1:21" x14ac:dyDescent="0.2">
      <c r="A864" s="89">
        <v>40742</v>
      </c>
      <c r="B864" s="90" t="s">
        <v>146</v>
      </c>
      <c r="C864" s="96">
        <v>1756.668516876405</v>
      </c>
      <c r="D864" s="102">
        <v>1097.2425974453542</v>
      </c>
      <c r="E864" s="98">
        <v>2071.1894157303373</v>
      </c>
      <c r="F864" s="91">
        <v>0.84814479232792583</v>
      </c>
      <c r="G864" s="100">
        <v>878.33425843820248</v>
      </c>
      <c r="S864" s="235"/>
      <c r="T864" s="103"/>
      <c r="U864" s="103"/>
    </row>
    <row r="865" spans="1:21" x14ac:dyDescent="0.2">
      <c r="A865" s="89">
        <v>40742</v>
      </c>
      <c r="B865" s="90" t="s">
        <v>147</v>
      </c>
      <c r="C865" s="96">
        <v>1724.6972617078657</v>
      </c>
      <c r="D865" s="102">
        <v>1083.55719434408</v>
      </c>
      <c r="E865" s="98">
        <v>2036.8300955056179</v>
      </c>
      <c r="F865" s="91">
        <v>0.84675558629731007</v>
      </c>
      <c r="G865" s="100">
        <v>862.34863085393283</v>
      </c>
      <c r="S865" s="235"/>
      <c r="T865" s="103"/>
      <c r="U865" s="103"/>
    </row>
    <row r="866" spans="1:21" x14ac:dyDescent="0.2">
      <c r="A866" s="89">
        <v>40743</v>
      </c>
      <c r="B866" s="90" t="s">
        <v>100</v>
      </c>
      <c r="C866" s="96">
        <v>1713.3837326292137</v>
      </c>
      <c r="D866" s="102">
        <v>1055.2746330047612</v>
      </c>
      <c r="E866" s="98">
        <v>2012.2843651685391</v>
      </c>
      <c r="F866" s="91">
        <v>0.85146203105628615</v>
      </c>
      <c r="G866" s="100">
        <v>856.69186631460684</v>
      </c>
      <c r="S866" s="235"/>
      <c r="T866" s="103"/>
      <c r="U866" s="103"/>
    </row>
    <row r="867" spans="1:21" x14ac:dyDescent="0.2">
      <c r="A867" s="89">
        <v>40743</v>
      </c>
      <c r="B867" s="90" t="s">
        <v>101</v>
      </c>
      <c r="C867" s="96">
        <v>1690.5094949325844</v>
      </c>
      <c r="D867" s="102">
        <v>1059.9008207561171</v>
      </c>
      <c r="E867" s="98">
        <v>1995.297497191011</v>
      </c>
      <c r="F867" s="91">
        <v>0.84724683778358434</v>
      </c>
      <c r="G867" s="100">
        <v>845.2547474662922</v>
      </c>
      <c r="S867" s="235"/>
      <c r="T867" s="103"/>
      <c r="U867" s="103"/>
    </row>
    <row r="868" spans="1:21" x14ac:dyDescent="0.2">
      <c r="A868" s="89">
        <v>40743</v>
      </c>
      <c r="B868" s="90" t="s">
        <v>102</v>
      </c>
      <c r="C868" s="96">
        <v>1748.3616635056183</v>
      </c>
      <c r="D868" s="102">
        <v>1073.9525138950019</v>
      </c>
      <c r="E868" s="98">
        <v>2051.863179775281</v>
      </c>
      <c r="F868" s="91">
        <v>0.85208491518284268</v>
      </c>
      <c r="G868" s="100">
        <v>874.18083175280913</v>
      </c>
      <c r="S868" s="235"/>
      <c r="T868" s="103"/>
      <c r="U868" s="103"/>
    </row>
    <row r="869" spans="1:21" x14ac:dyDescent="0.2">
      <c r="A869" s="89">
        <v>40743</v>
      </c>
      <c r="B869" s="90" t="s">
        <v>103</v>
      </c>
      <c r="C869" s="96">
        <v>1790.3295075842695</v>
      </c>
      <c r="D869" s="102">
        <v>1114.8584976669415</v>
      </c>
      <c r="E869" s="98">
        <v>2109.0730702247192</v>
      </c>
      <c r="F869" s="91">
        <v>0.84887030841160571</v>
      </c>
      <c r="G869" s="100">
        <v>895.16475379213477</v>
      </c>
      <c r="S869" s="235"/>
      <c r="T869" s="103"/>
      <c r="U869" s="103"/>
    </row>
    <row r="870" spans="1:21" x14ac:dyDescent="0.2">
      <c r="A870" s="89">
        <v>40743</v>
      </c>
      <c r="B870" s="90" t="s">
        <v>104</v>
      </c>
      <c r="C870" s="96">
        <v>1745.7034704269663</v>
      </c>
      <c r="D870" s="102">
        <v>1073.6346676300573</v>
      </c>
      <c r="E870" s="98">
        <v>2049.4321179775284</v>
      </c>
      <c r="F870" s="91">
        <v>0.85179863002718281</v>
      </c>
      <c r="G870" s="100">
        <v>872.85173521348315</v>
      </c>
      <c r="S870" s="235"/>
      <c r="T870" s="103"/>
      <c r="U870" s="103"/>
    </row>
    <row r="871" spans="1:21" x14ac:dyDescent="0.2">
      <c r="A871" s="89">
        <v>40743</v>
      </c>
      <c r="B871" s="90" t="s">
        <v>105</v>
      </c>
      <c r="C871" s="96">
        <v>1709.3964430112358</v>
      </c>
      <c r="D871" s="102">
        <v>1054.0412131104031</v>
      </c>
      <c r="E871" s="98">
        <v>2008.2427837078651</v>
      </c>
      <c r="F871" s="91">
        <v>0.85119013342357819</v>
      </c>
      <c r="G871" s="100">
        <v>854.69822150561788</v>
      </c>
      <c r="S871" s="235"/>
      <c r="T871" s="103"/>
      <c r="U871" s="103"/>
    </row>
    <row r="872" spans="1:21" x14ac:dyDescent="0.2">
      <c r="A872" s="89">
        <v>40743</v>
      </c>
      <c r="B872" s="90" t="s">
        <v>106</v>
      </c>
      <c r="C872" s="96">
        <v>1681.5543017865168</v>
      </c>
      <c r="D872" s="102">
        <v>1061.529834142133</v>
      </c>
      <c r="E872" s="98">
        <v>1988.5850393258429</v>
      </c>
      <c r="F872" s="91">
        <v>0.84560341576168463</v>
      </c>
      <c r="G872" s="100">
        <v>840.77715089325841</v>
      </c>
      <c r="S872" s="235"/>
      <c r="T872" s="103"/>
      <c r="U872" s="103"/>
    </row>
    <row r="873" spans="1:21" x14ac:dyDescent="0.2">
      <c r="A873" s="89">
        <v>40743</v>
      </c>
      <c r="B873" s="90" t="s">
        <v>107</v>
      </c>
      <c r="C873" s="96">
        <v>1749.0586287640449</v>
      </c>
      <c r="D873" s="102">
        <v>1109.8903018779638</v>
      </c>
      <c r="E873" s="98">
        <v>2071.4880084269662</v>
      </c>
      <c r="F873" s="91">
        <v>0.84434890361360782</v>
      </c>
      <c r="G873" s="100">
        <v>874.52931438202245</v>
      </c>
      <c r="S873" s="235"/>
      <c r="T873" s="103"/>
      <c r="U873" s="103"/>
    </row>
    <row r="874" spans="1:21" x14ac:dyDescent="0.2">
      <c r="A874" s="89">
        <v>40743</v>
      </c>
      <c r="B874" s="90" t="s">
        <v>108</v>
      </c>
      <c r="C874" s="96">
        <v>1736.5740359662923</v>
      </c>
      <c r="D874" s="102">
        <v>1078.5275170655418</v>
      </c>
      <c r="E874" s="98">
        <v>2044.2384859550561</v>
      </c>
      <c r="F874" s="91">
        <v>0.84949679203156925</v>
      </c>
      <c r="G874" s="100">
        <v>868.28701798314614</v>
      </c>
      <c r="S874" s="235"/>
      <c r="T874" s="103"/>
      <c r="U874" s="103"/>
    </row>
    <row r="875" spans="1:21" x14ac:dyDescent="0.2">
      <c r="A875" s="89">
        <v>40743</v>
      </c>
      <c r="B875" s="90" t="s">
        <v>109</v>
      </c>
      <c r="C875" s="96">
        <v>1731.9667714382022</v>
      </c>
      <c r="D875" s="102">
        <v>1069.6368778858737</v>
      </c>
      <c r="E875" s="98">
        <v>2035.6404269662924</v>
      </c>
      <c r="F875" s="91">
        <v>0.85082156381583851</v>
      </c>
      <c r="G875" s="100">
        <v>865.98338571910108</v>
      </c>
      <c r="S875" s="235"/>
      <c r="T875" s="103"/>
      <c r="U875" s="103"/>
    </row>
    <row r="876" spans="1:21" x14ac:dyDescent="0.2">
      <c r="A876" s="89">
        <v>40743</v>
      </c>
      <c r="B876" s="90" t="s">
        <v>110</v>
      </c>
      <c r="C876" s="96">
        <v>1715.1990840000001</v>
      </c>
      <c r="D876" s="102">
        <v>1058.4902101356208</v>
      </c>
      <c r="E876" s="98">
        <v>2015.5171601123593</v>
      </c>
      <c r="F876" s="91">
        <v>0.85099701354285795</v>
      </c>
      <c r="G876" s="100">
        <v>857.59954200000004</v>
      </c>
      <c r="S876" s="235"/>
      <c r="T876" s="103"/>
      <c r="U876" s="103"/>
    </row>
    <row r="877" spans="1:21" x14ac:dyDescent="0.2">
      <c r="A877" s="89">
        <v>40743</v>
      </c>
      <c r="B877" s="90" t="s">
        <v>111</v>
      </c>
      <c r="C877" s="96">
        <v>1708.5576534269662</v>
      </c>
      <c r="D877" s="102">
        <v>1070.0147685912571</v>
      </c>
      <c r="E877" s="98">
        <v>2015.9615224719103</v>
      </c>
      <c r="F877" s="91">
        <v>0.84751501176073296</v>
      </c>
      <c r="G877" s="100">
        <v>854.27882671348311</v>
      </c>
      <c r="S877" s="235"/>
      <c r="T877" s="103"/>
      <c r="U877" s="103"/>
    </row>
    <row r="878" spans="1:21" x14ac:dyDescent="0.2">
      <c r="A878" s="89">
        <v>40743</v>
      </c>
      <c r="B878" s="90" t="s">
        <v>112</v>
      </c>
      <c r="C878" s="96">
        <v>1743.353238741573</v>
      </c>
      <c r="D878" s="102">
        <v>1083.0576413163108</v>
      </c>
      <c r="E878" s="98">
        <v>2052.3874803370786</v>
      </c>
      <c r="F878" s="91">
        <v>0.84942695053628436</v>
      </c>
      <c r="G878" s="100">
        <v>871.67661937078651</v>
      </c>
      <c r="S878" s="235"/>
      <c r="T878" s="103"/>
      <c r="U878" s="103"/>
    </row>
    <row r="879" spans="1:21" x14ac:dyDescent="0.2">
      <c r="A879" s="89">
        <v>40743</v>
      </c>
      <c r="B879" s="90" t="s">
        <v>113</v>
      </c>
      <c r="C879" s="96">
        <v>1482.4086355617976</v>
      </c>
      <c r="D879" s="102">
        <v>923.75526927006524</v>
      </c>
      <c r="E879" s="98">
        <v>1746.670879213483</v>
      </c>
      <c r="F879" s="91">
        <v>0.84870518722412014</v>
      </c>
      <c r="G879" s="100">
        <v>741.2043177808988</v>
      </c>
      <c r="S879" s="235"/>
      <c r="T879" s="103"/>
      <c r="U879" s="103"/>
    </row>
    <row r="880" spans="1:21" x14ac:dyDescent="0.2">
      <c r="A880" s="89">
        <v>40743</v>
      </c>
      <c r="B880" s="90" t="s">
        <v>114</v>
      </c>
      <c r="C880" s="96">
        <v>1451.2761699775281</v>
      </c>
      <c r="D880" s="102">
        <v>919.8333404465526</v>
      </c>
      <c r="E880" s="98">
        <v>1718.2246348314607</v>
      </c>
      <c r="F880" s="91">
        <v>0.84463704020858876</v>
      </c>
      <c r="G880" s="100">
        <v>725.63808498876404</v>
      </c>
      <c r="S880" s="235"/>
      <c r="T880" s="103"/>
      <c r="U880" s="103"/>
    </row>
    <row r="881" spans="1:21" x14ac:dyDescent="0.2">
      <c r="A881" s="89">
        <v>40743</v>
      </c>
      <c r="B881" s="90" t="s">
        <v>115</v>
      </c>
      <c r="C881" s="96">
        <v>1457.2206352921351</v>
      </c>
      <c r="D881" s="102">
        <v>915.55460806095016</v>
      </c>
      <c r="E881" s="98">
        <v>1720.9683960674158</v>
      </c>
      <c r="F881" s="91">
        <v>0.84674456464280767</v>
      </c>
      <c r="G881" s="100">
        <v>728.61031764606753</v>
      </c>
      <c r="S881" s="235"/>
      <c r="T881" s="103"/>
      <c r="U881" s="103"/>
    </row>
    <row r="882" spans="1:21" x14ac:dyDescent="0.2">
      <c r="A882" s="89">
        <v>40743</v>
      </c>
      <c r="B882" s="90" t="s">
        <v>116</v>
      </c>
      <c r="C882" s="96">
        <v>1454.6961622921349</v>
      </c>
      <c r="D882" s="102">
        <v>907.60663959881117</v>
      </c>
      <c r="E882" s="98">
        <v>1714.6109578651688</v>
      </c>
      <c r="F882" s="91">
        <v>0.84841179605159578</v>
      </c>
      <c r="G882" s="100">
        <v>727.34808114606744</v>
      </c>
      <c r="S882" s="235"/>
      <c r="T882" s="103"/>
      <c r="U882" s="103"/>
    </row>
    <row r="883" spans="1:21" x14ac:dyDescent="0.2">
      <c r="A883" s="89">
        <v>40743</v>
      </c>
      <c r="B883" s="90" t="s">
        <v>117</v>
      </c>
      <c r="C883" s="96">
        <v>1461.4875214382021</v>
      </c>
      <c r="D883" s="102">
        <v>891.0059149092707</v>
      </c>
      <c r="E883" s="98">
        <v>1711.6767556179775</v>
      </c>
      <c r="F883" s="91">
        <v>0.8538338308570137</v>
      </c>
      <c r="G883" s="100">
        <v>730.74376071910103</v>
      </c>
      <c r="S883" s="235"/>
      <c r="T883" s="103"/>
      <c r="U883" s="103"/>
    </row>
    <row r="884" spans="1:21" x14ac:dyDescent="0.2">
      <c r="A884" s="89">
        <v>40743</v>
      </c>
      <c r="B884" s="90" t="s">
        <v>118</v>
      </c>
      <c r="C884" s="96">
        <v>1506.3566860112358</v>
      </c>
      <c r="D884" s="102">
        <v>932.03943446218841</v>
      </c>
      <c r="E884" s="98">
        <v>1771.3858904494382</v>
      </c>
      <c r="F884" s="91">
        <v>0.85038313454616099</v>
      </c>
      <c r="G884" s="100">
        <v>753.17834300561788</v>
      </c>
      <c r="S884" s="235"/>
      <c r="T884" s="103"/>
      <c r="U884" s="103"/>
    </row>
    <row r="885" spans="1:21" x14ac:dyDescent="0.2">
      <c r="A885" s="89">
        <v>40743</v>
      </c>
      <c r="B885" s="90" t="s">
        <v>119</v>
      </c>
      <c r="C885" s="96">
        <v>1512.9454389775281</v>
      </c>
      <c r="D885" s="102">
        <v>941.50086107559969</v>
      </c>
      <c r="E885" s="98">
        <v>1781.9730000000002</v>
      </c>
      <c r="F885" s="91">
        <v>0.84902826191952852</v>
      </c>
      <c r="G885" s="100">
        <v>756.47271948876403</v>
      </c>
      <c r="S885" s="235"/>
      <c r="T885" s="103"/>
      <c r="U885" s="103"/>
    </row>
    <row r="886" spans="1:21" x14ac:dyDescent="0.2">
      <c r="A886" s="89">
        <v>40743</v>
      </c>
      <c r="B886" s="90" t="s">
        <v>120</v>
      </c>
      <c r="C886" s="96">
        <v>1496.5829638988766</v>
      </c>
      <c r="D886" s="102">
        <v>929.74200288680674</v>
      </c>
      <c r="E886" s="98">
        <v>1761.8685421348316</v>
      </c>
      <c r="F886" s="91">
        <v>0.84942941434523134</v>
      </c>
      <c r="G886" s="100">
        <v>748.29148194943832</v>
      </c>
      <c r="S886" s="235"/>
      <c r="T886" s="103"/>
      <c r="U886" s="103"/>
    </row>
    <row r="887" spans="1:21" x14ac:dyDescent="0.2">
      <c r="A887" s="89">
        <v>40743</v>
      </c>
      <c r="B887" s="90" t="s">
        <v>121</v>
      </c>
      <c r="C887" s="96">
        <v>1485.7759502696631</v>
      </c>
      <c r="D887" s="102">
        <v>918.7944419823491</v>
      </c>
      <c r="E887" s="98">
        <v>1746.9153960674159</v>
      </c>
      <c r="F887" s="91">
        <v>0.85051397086222991</v>
      </c>
      <c r="G887" s="100">
        <v>742.88797513483155</v>
      </c>
      <c r="S887" s="235"/>
      <c r="T887" s="103"/>
      <c r="U887" s="103"/>
    </row>
    <row r="888" spans="1:21" x14ac:dyDescent="0.2">
      <c r="A888" s="89">
        <v>40743</v>
      </c>
      <c r="B888" s="90" t="s">
        <v>122</v>
      </c>
      <c r="C888" s="96">
        <v>1408.1656270449439</v>
      </c>
      <c r="D888" s="102">
        <v>876.66787350072093</v>
      </c>
      <c r="E888" s="98">
        <v>1658.7576657303368</v>
      </c>
      <c r="F888" s="91">
        <v>0.84892787906118916</v>
      </c>
      <c r="G888" s="100">
        <v>704.08281352247195</v>
      </c>
      <c r="S888" s="235"/>
      <c r="T888" s="103"/>
      <c r="U888" s="103"/>
    </row>
    <row r="889" spans="1:21" x14ac:dyDescent="0.2">
      <c r="A889" s="89">
        <v>40743</v>
      </c>
      <c r="B889" s="90" t="s">
        <v>123</v>
      </c>
      <c r="C889" s="96">
        <v>1362.1416072471909</v>
      </c>
      <c r="D889" s="102">
        <v>853.07960774576543</v>
      </c>
      <c r="E889" s="98">
        <v>1607.2257387640448</v>
      </c>
      <c r="F889" s="91">
        <v>0.84751107103018186</v>
      </c>
      <c r="G889" s="100">
        <v>681.07080362359545</v>
      </c>
      <c r="S889" s="235"/>
      <c r="T889" s="103"/>
      <c r="U889" s="103"/>
    </row>
    <row r="890" spans="1:21" x14ac:dyDescent="0.2">
      <c r="A890" s="89">
        <v>40743</v>
      </c>
      <c r="B890" s="90" t="s">
        <v>124</v>
      </c>
      <c r="C890" s="96">
        <v>1371.445283022472</v>
      </c>
      <c r="D890" s="102">
        <v>866.12644907179993</v>
      </c>
      <c r="E890" s="98">
        <v>1622.0472219101125</v>
      </c>
      <c r="F890" s="91">
        <v>0.84550268604847811</v>
      </c>
      <c r="G890" s="100">
        <v>685.72264151123602</v>
      </c>
      <c r="S890" s="235"/>
      <c r="T890" s="103"/>
      <c r="U890" s="103"/>
    </row>
    <row r="891" spans="1:21" x14ac:dyDescent="0.2">
      <c r="A891" s="89">
        <v>40743</v>
      </c>
      <c r="B891" s="90" t="s">
        <v>125</v>
      </c>
      <c r="C891" s="96">
        <v>1376.3037792134833</v>
      </c>
      <c r="D891" s="102">
        <v>867.41439146049731</v>
      </c>
      <c r="E891" s="98">
        <v>1626.8435140449437</v>
      </c>
      <c r="F891" s="91">
        <v>0.8459964141182057</v>
      </c>
      <c r="G891" s="100">
        <v>688.15188960674163</v>
      </c>
      <c r="S891" s="235"/>
      <c r="T891" s="103"/>
      <c r="U891" s="103"/>
    </row>
    <row r="892" spans="1:21" x14ac:dyDescent="0.2">
      <c r="A892" s="89">
        <v>40743</v>
      </c>
      <c r="B892" s="90" t="s">
        <v>126</v>
      </c>
      <c r="C892" s="96">
        <v>1369.9824664044943</v>
      </c>
      <c r="D892" s="102">
        <v>844.20073357817978</v>
      </c>
      <c r="E892" s="98">
        <v>1609.2006825842693</v>
      </c>
      <c r="F892" s="91">
        <v>0.85134345344944395</v>
      </c>
      <c r="G892" s="100">
        <v>684.99123320224714</v>
      </c>
      <c r="S892" s="235"/>
      <c r="T892" s="103"/>
      <c r="U892" s="103"/>
    </row>
    <row r="893" spans="1:21" x14ac:dyDescent="0.2">
      <c r="A893" s="89">
        <v>40743</v>
      </c>
      <c r="B893" s="90" t="s">
        <v>127</v>
      </c>
      <c r="C893" s="96">
        <v>1330.3770103820223</v>
      </c>
      <c r="D893" s="102">
        <v>823.3873683212887</v>
      </c>
      <c r="E893" s="98">
        <v>1564.5669522471912</v>
      </c>
      <c r="F893" s="91">
        <v>0.85031644601159362</v>
      </c>
      <c r="G893" s="100">
        <v>665.18850519101113</v>
      </c>
      <c r="S893" s="235"/>
      <c r="T893" s="103"/>
      <c r="U893" s="103"/>
    </row>
    <row r="894" spans="1:21" x14ac:dyDescent="0.2">
      <c r="A894" s="89">
        <v>40743</v>
      </c>
      <c r="B894" s="90" t="s">
        <v>128</v>
      </c>
      <c r="C894" s="96">
        <v>1387.2971905280901</v>
      </c>
      <c r="D894" s="102">
        <v>870.32814487090741</v>
      </c>
      <c r="E894" s="98">
        <v>1637.7010028089887</v>
      </c>
      <c r="F894" s="91">
        <v>0.84710040975037237</v>
      </c>
      <c r="G894" s="100">
        <v>693.64859526404507</v>
      </c>
      <c r="S894" s="235"/>
      <c r="T894" s="103"/>
      <c r="U894" s="103"/>
    </row>
    <row r="895" spans="1:21" x14ac:dyDescent="0.2">
      <c r="A895" s="89">
        <v>40743</v>
      </c>
      <c r="B895" s="90" t="s">
        <v>129</v>
      </c>
      <c r="C895" s="96">
        <v>1423.6204264382022</v>
      </c>
      <c r="D895" s="102">
        <v>892.50117545322826</v>
      </c>
      <c r="E895" s="98">
        <v>1680.2539887640448</v>
      </c>
      <c r="F895" s="91">
        <v>0.84726501824011968</v>
      </c>
      <c r="G895" s="100">
        <v>711.81021321910112</v>
      </c>
      <c r="S895" s="235"/>
      <c r="T895" s="103"/>
      <c r="U895" s="103"/>
    </row>
    <row r="896" spans="1:21" x14ac:dyDescent="0.2">
      <c r="A896" s="89">
        <v>40743</v>
      </c>
      <c r="B896" s="90" t="s">
        <v>130</v>
      </c>
      <c r="C896" s="96">
        <v>1388.3993681460674</v>
      </c>
      <c r="D896" s="102">
        <v>868.34713059099579</v>
      </c>
      <c r="E896" s="98">
        <v>1637.5834466292138</v>
      </c>
      <c r="F896" s="91">
        <v>0.84783427128793687</v>
      </c>
      <c r="G896" s="100">
        <v>694.19968407303372</v>
      </c>
      <c r="S896" s="235"/>
      <c r="T896" s="103"/>
      <c r="U896" s="103"/>
    </row>
    <row r="897" spans="1:21" x14ac:dyDescent="0.2">
      <c r="A897" s="89">
        <v>40743</v>
      </c>
      <c r="B897" s="90" t="s">
        <v>131</v>
      </c>
      <c r="C897" s="96">
        <v>1347.8781321910112</v>
      </c>
      <c r="D897" s="102">
        <v>844.63036453382847</v>
      </c>
      <c r="E897" s="98">
        <v>1590.6526685393255</v>
      </c>
      <c r="F897" s="91">
        <v>0.84737426268473126</v>
      </c>
      <c r="G897" s="100">
        <v>673.93906609550561</v>
      </c>
      <c r="S897" s="235"/>
      <c r="T897" s="103"/>
      <c r="U897" s="103"/>
    </row>
    <row r="898" spans="1:21" x14ac:dyDescent="0.2">
      <c r="A898" s="89">
        <v>40743</v>
      </c>
      <c r="B898" s="90" t="s">
        <v>132</v>
      </c>
      <c r="C898" s="96">
        <v>1311.8871704157302</v>
      </c>
      <c r="D898" s="102">
        <v>810.3236813619626</v>
      </c>
      <c r="E898" s="98">
        <v>1541.9703033707863</v>
      </c>
      <c r="F898" s="91">
        <v>0.85078627490290282</v>
      </c>
      <c r="G898" s="100">
        <v>655.94358520786511</v>
      </c>
      <c r="S898" s="235"/>
      <c r="T898" s="103"/>
      <c r="U898" s="103"/>
    </row>
    <row r="899" spans="1:21" x14ac:dyDescent="0.2">
      <c r="A899" s="89">
        <v>40743</v>
      </c>
      <c r="B899" s="90" t="s">
        <v>133</v>
      </c>
      <c r="C899" s="96">
        <v>1321.8756550786518</v>
      </c>
      <c r="D899" s="102">
        <v>819.95320730568051</v>
      </c>
      <c r="E899" s="98">
        <v>1555.5315842696627</v>
      </c>
      <c r="F899" s="91">
        <v>0.84979030220031526</v>
      </c>
      <c r="G899" s="100">
        <v>660.93782753932589</v>
      </c>
      <c r="S899" s="235"/>
      <c r="T899" s="103"/>
      <c r="U899" s="103"/>
    </row>
    <row r="900" spans="1:21" x14ac:dyDescent="0.2">
      <c r="A900" s="89">
        <v>40743</v>
      </c>
      <c r="B900" s="90" t="s">
        <v>134</v>
      </c>
      <c r="C900" s="96">
        <v>1351.6668677528091</v>
      </c>
      <c r="D900" s="102">
        <v>842.32079639570429</v>
      </c>
      <c r="E900" s="98">
        <v>1592.641719101124</v>
      </c>
      <c r="F900" s="91">
        <v>0.84869487690908951</v>
      </c>
      <c r="G900" s="100">
        <v>675.83343387640457</v>
      </c>
      <c r="S900" s="235"/>
      <c r="T900" s="103"/>
      <c r="U900" s="103"/>
    </row>
    <row r="901" spans="1:21" x14ac:dyDescent="0.2">
      <c r="A901" s="89">
        <v>40743</v>
      </c>
      <c r="B901" s="90" t="s">
        <v>135</v>
      </c>
      <c r="C901" s="96">
        <v>1479.7828594719101</v>
      </c>
      <c r="D901" s="102">
        <v>929.49930419505392</v>
      </c>
      <c r="E901" s="98">
        <v>1747.4914213483146</v>
      </c>
      <c r="F901" s="91">
        <v>0.84680407662897239</v>
      </c>
      <c r="G901" s="100">
        <v>739.89142973595506</v>
      </c>
      <c r="S901" s="235"/>
      <c r="T901" s="103"/>
      <c r="U901" s="103"/>
    </row>
    <row r="902" spans="1:21" x14ac:dyDescent="0.2">
      <c r="A902" s="89">
        <v>40743</v>
      </c>
      <c r="B902" s="90" t="s">
        <v>136</v>
      </c>
      <c r="C902" s="96">
        <v>1511.6041860674159</v>
      </c>
      <c r="D902" s="102">
        <v>956.15363499186537</v>
      </c>
      <c r="E902" s="98">
        <v>1788.6243286516853</v>
      </c>
      <c r="F902" s="91">
        <v>0.8451211145086599</v>
      </c>
      <c r="G902" s="100">
        <v>755.80209303370793</v>
      </c>
      <c r="S902" s="235"/>
      <c r="T902" s="103"/>
      <c r="U902" s="103"/>
    </row>
    <row r="903" spans="1:21" x14ac:dyDescent="0.2">
      <c r="A903" s="89">
        <v>40743</v>
      </c>
      <c r="B903" s="90" t="s">
        <v>137</v>
      </c>
      <c r="C903" s="96">
        <v>1485.7962108876404</v>
      </c>
      <c r="D903" s="102">
        <v>925.48969730100362</v>
      </c>
      <c r="E903" s="98">
        <v>1750.4632415730337</v>
      </c>
      <c r="F903" s="91">
        <v>0.84880172036771639</v>
      </c>
      <c r="G903" s="100">
        <v>742.89810544382021</v>
      </c>
      <c r="S903" s="235"/>
      <c r="T903" s="103"/>
      <c r="U903" s="103"/>
    </row>
    <row r="904" spans="1:21" x14ac:dyDescent="0.2">
      <c r="A904" s="89">
        <v>40743</v>
      </c>
      <c r="B904" s="90" t="s">
        <v>138</v>
      </c>
      <c r="C904" s="96">
        <v>1514.3596301123596</v>
      </c>
      <c r="D904" s="102">
        <v>953.32904638837954</v>
      </c>
      <c r="E904" s="98">
        <v>1789.4472219101126</v>
      </c>
      <c r="F904" s="91">
        <v>0.84627230776657625</v>
      </c>
      <c r="G904" s="100">
        <v>757.17981505617979</v>
      </c>
      <c r="S904" s="235"/>
      <c r="T904" s="103"/>
      <c r="U904" s="103"/>
    </row>
    <row r="905" spans="1:21" x14ac:dyDescent="0.2">
      <c r="A905" s="89">
        <v>40743</v>
      </c>
      <c r="B905" s="90" t="s">
        <v>139</v>
      </c>
      <c r="C905" s="96">
        <v>1556.1046073932584</v>
      </c>
      <c r="D905" s="102">
        <v>977.53886362007643</v>
      </c>
      <c r="E905" s="98">
        <v>1837.6734691011234</v>
      </c>
      <c r="F905" s="91">
        <v>0.8467797100833202</v>
      </c>
      <c r="G905" s="100">
        <v>778.05230369662922</v>
      </c>
      <c r="S905" s="235"/>
      <c r="T905" s="103"/>
      <c r="U905" s="103"/>
    </row>
    <row r="906" spans="1:21" x14ac:dyDescent="0.2">
      <c r="A906" s="89">
        <v>40743</v>
      </c>
      <c r="B906" s="90" t="s">
        <v>140</v>
      </c>
      <c r="C906" s="96">
        <v>1344.2231167078653</v>
      </c>
      <c r="D906" s="102">
        <v>834.65735162378689</v>
      </c>
      <c r="E906" s="98">
        <v>1582.273264044944</v>
      </c>
      <c r="F906" s="91">
        <v>0.84955181083669196</v>
      </c>
      <c r="G906" s="100">
        <v>672.11155835393265</v>
      </c>
      <c r="S906" s="235"/>
      <c r="T906" s="103"/>
      <c r="U906" s="103"/>
    </row>
    <row r="907" spans="1:21" x14ac:dyDescent="0.2">
      <c r="A907" s="89">
        <v>40743</v>
      </c>
      <c r="B907" s="90" t="s">
        <v>141</v>
      </c>
      <c r="C907" s="96">
        <v>1347.845715202247</v>
      </c>
      <c r="D907" s="102">
        <v>840.34844326330744</v>
      </c>
      <c r="E907" s="98">
        <v>1588.3556207865167</v>
      </c>
      <c r="F907" s="91">
        <v>0.84857930904341505</v>
      </c>
      <c r="G907" s="100">
        <v>673.9228576011235</v>
      </c>
      <c r="S907" s="235"/>
      <c r="T907" s="103"/>
      <c r="U907" s="103"/>
    </row>
    <row r="908" spans="1:21" x14ac:dyDescent="0.2">
      <c r="A908" s="89">
        <v>40743</v>
      </c>
      <c r="B908" s="90" t="s">
        <v>142</v>
      </c>
      <c r="C908" s="96">
        <v>1344.0691360112362</v>
      </c>
      <c r="D908" s="102">
        <v>838.48217986391433</v>
      </c>
      <c r="E908" s="98">
        <v>1584.1635674157301</v>
      </c>
      <c r="F908" s="91">
        <v>0.84844088303573117</v>
      </c>
      <c r="G908" s="100">
        <v>672.0345680056181</v>
      </c>
      <c r="S908" s="235"/>
      <c r="T908" s="103"/>
      <c r="U908" s="103"/>
    </row>
    <row r="909" spans="1:21" x14ac:dyDescent="0.2">
      <c r="A909" s="89">
        <v>40743</v>
      </c>
      <c r="B909" s="90" t="s">
        <v>143</v>
      </c>
      <c r="C909" s="96">
        <v>1458.4281681235957</v>
      </c>
      <c r="D909" s="102">
        <v>917.26065023974218</v>
      </c>
      <c r="E909" s="98">
        <v>1722.8986685393259</v>
      </c>
      <c r="F909" s="91">
        <v>0.84649677590154015</v>
      </c>
      <c r="G909" s="100">
        <v>729.21408406179785</v>
      </c>
      <c r="S909" s="235"/>
      <c r="T909" s="103"/>
      <c r="U909" s="103"/>
    </row>
    <row r="910" spans="1:21" x14ac:dyDescent="0.2">
      <c r="A910" s="89">
        <v>40743</v>
      </c>
      <c r="B910" s="90" t="s">
        <v>144</v>
      </c>
      <c r="C910" s="96">
        <v>1616.6960115168542</v>
      </c>
      <c r="D910" s="102">
        <v>997.72339412428869</v>
      </c>
      <c r="E910" s="98">
        <v>1899.7783988764045</v>
      </c>
      <c r="F910" s="91">
        <v>0.85099189067157777</v>
      </c>
      <c r="G910" s="100">
        <v>808.34800575842712</v>
      </c>
      <c r="S910" s="235"/>
      <c r="T910" s="103"/>
      <c r="U910" s="103"/>
    </row>
    <row r="911" spans="1:21" x14ac:dyDescent="0.2">
      <c r="A911" s="89">
        <v>40743</v>
      </c>
      <c r="B911" s="90" t="s">
        <v>145</v>
      </c>
      <c r="C911" s="96">
        <v>1591.6579398202246</v>
      </c>
      <c r="D911" s="102">
        <v>973.11726213973827</v>
      </c>
      <c r="E911" s="98">
        <v>1865.5648483146067</v>
      </c>
      <c r="F911" s="91">
        <v>0.85317749273533117</v>
      </c>
      <c r="G911" s="100">
        <v>795.82896991011228</v>
      </c>
      <c r="S911" s="235"/>
      <c r="T911" s="103"/>
      <c r="U911" s="103"/>
    </row>
    <row r="912" spans="1:21" x14ac:dyDescent="0.2">
      <c r="A912" s="89">
        <v>40743</v>
      </c>
      <c r="B912" s="90" t="s">
        <v>146</v>
      </c>
      <c r="C912" s="96">
        <v>1687.6365393033709</v>
      </c>
      <c r="D912" s="102">
        <v>1046.0879565626012</v>
      </c>
      <c r="E912" s="98">
        <v>1985.5520898876405</v>
      </c>
      <c r="F912" s="91">
        <v>0.84995833043033986</v>
      </c>
      <c r="G912" s="100">
        <v>843.81826965168545</v>
      </c>
      <c r="S912" s="235"/>
      <c r="T912" s="103"/>
      <c r="U912" s="103"/>
    </row>
    <row r="913" spans="1:21" x14ac:dyDescent="0.2">
      <c r="A913" s="89">
        <v>40743</v>
      </c>
      <c r="B913" s="90" t="s">
        <v>147</v>
      </c>
      <c r="C913" s="96">
        <v>1691.3118154044944</v>
      </c>
      <c r="D913" s="102">
        <v>1039.7672259917983</v>
      </c>
      <c r="E913" s="98">
        <v>1985.3592977528087</v>
      </c>
      <c r="F913" s="91">
        <v>0.85189205667652135</v>
      </c>
      <c r="G913" s="100">
        <v>845.65590770224719</v>
      </c>
      <c r="S913" s="235"/>
      <c r="T913" s="103"/>
      <c r="U913" s="103"/>
    </row>
    <row r="914" spans="1:21" x14ac:dyDescent="0.2">
      <c r="A914" s="89">
        <v>40744</v>
      </c>
      <c r="B914" s="90" t="s">
        <v>100</v>
      </c>
      <c r="C914" s="96">
        <v>1662.0311703033706</v>
      </c>
      <c r="D914" s="102">
        <v>1043.7022442131499</v>
      </c>
      <c r="E914" s="98">
        <v>1962.5651544943819</v>
      </c>
      <c r="F914" s="91">
        <v>0.84686674809100126</v>
      </c>
      <c r="G914" s="100">
        <v>831.01558515168529</v>
      </c>
      <c r="S914" s="235"/>
      <c r="T914" s="103"/>
      <c r="U914" s="103"/>
    </row>
    <row r="915" spans="1:21" x14ac:dyDescent="0.2">
      <c r="A915" s="89">
        <v>40744</v>
      </c>
      <c r="B915" s="90" t="s">
        <v>101</v>
      </c>
      <c r="C915" s="96">
        <v>1690.643215011236</v>
      </c>
      <c r="D915" s="102">
        <v>1043.6586338111094</v>
      </c>
      <c r="E915" s="98">
        <v>1986.8311011235955</v>
      </c>
      <c r="F915" s="91">
        <v>0.85092447669816573</v>
      </c>
      <c r="G915" s="100">
        <v>845.32160750561798</v>
      </c>
      <c r="S915" s="235"/>
      <c r="T915" s="103"/>
      <c r="U915" s="103"/>
    </row>
    <row r="916" spans="1:21" x14ac:dyDescent="0.2">
      <c r="A916" s="89">
        <v>40744</v>
      </c>
      <c r="B916" s="90" t="s">
        <v>102</v>
      </c>
      <c r="C916" s="96">
        <v>1730.6214664044944</v>
      </c>
      <c r="D916" s="102">
        <v>1063.617828597969</v>
      </c>
      <c r="E916" s="98">
        <v>2031.3378707865172</v>
      </c>
      <c r="F916" s="91">
        <v>0.85196140498991046</v>
      </c>
      <c r="G916" s="100">
        <v>865.31073320224721</v>
      </c>
      <c r="S916" s="235"/>
      <c r="T916" s="103"/>
      <c r="U916" s="103"/>
    </row>
    <row r="917" spans="1:21" x14ac:dyDescent="0.2">
      <c r="A917" s="89">
        <v>40744</v>
      </c>
      <c r="B917" s="90" t="s">
        <v>103</v>
      </c>
      <c r="C917" s="96">
        <v>1750.5903314831462</v>
      </c>
      <c r="D917" s="102">
        <v>1076.2444662508162</v>
      </c>
      <c r="E917" s="98">
        <v>2054.9619606741571</v>
      </c>
      <c r="F917" s="91">
        <v>0.85188454335614183</v>
      </c>
      <c r="G917" s="100">
        <v>875.2951657415731</v>
      </c>
      <c r="S917" s="235"/>
      <c r="T917" s="103"/>
      <c r="U917" s="103"/>
    </row>
    <row r="918" spans="1:21" x14ac:dyDescent="0.2">
      <c r="A918" s="89">
        <v>40744</v>
      </c>
      <c r="B918" s="90" t="s">
        <v>104</v>
      </c>
      <c r="C918" s="96">
        <v>1706.4343406629214</v>
      </c>
      <c r="D918" s="102">
        <v>1054.1849524737586</v>
      </c>
      <c r="E918" s="98">
        <v>2005.7976151685393</v>
      </c>
      <c r="F918" s="91">
        <v>0.85075100686044858</v>
      </c>
      <c r="G918" s="100">
        <v>853.21717033146069</v>
      </c>
      <c r="S918" s="235"/>
      <c r="T918" s="103"/>
      <c r="U918" s="103"/>
    </row>
    <row r="919" spans="1:21" x14ac:dyDescent="0.2">
      <c r="A919" s="89">
        <v>40744</v>
      </c>
      <c r="B919" s="90" t="s">
        <v>105</v>
      </c>
      <c r="C919" s="96">
        <v>1666.3750467977529</v>
      </c>
      <c r="D919" s="102">
        <v>1034.8064576656232</v>
      </c>
      <c r="E919" s="98">
        <v>1961.537713483146</v>
      </c>
      <c r="F919" s="91">
        <v>0.84952485763770191</v>
      </c>
      <c r="G919" s="100">
        <v>833.18752339887646</v>
      </c>
      <c r="S919" s="235"/>
      <c r="T919" s="103"/>
      <c r="U919" s="103"/>
    </row>
    <row r="920" spans="1:21" x14ac:dyDescent="0.2">
      <c r="A920" s="89">
        <v>40744</v>
      </c>
      <c r="B920" s="90" t="s">
        <v>106</v>
      </c>
      <c r="C920" s="96">
        <v>1642.4026836067417</v>
      </c>
      <c r="D920" s="102">
        <v>1016.2746721065078</v>
      </c>
      <c r="E920" s="98">
        <v>1931.3986601123593</v>
      </c>
      <c r="F920" s="91">
        <v>0.85036958838482091</v>
      </c>
      <c r="G920" s="100">
        <v>821.20134180337084</v>
      </c>
      <c r="S920" s="235"/>
      <c r="T920" s="103"/>
      <c r="U920" s="103"/>
    </row>
    <row r="921" spans="1:21" x14ac:dyDescent="0.2">
      <c r="A921" s="89">
        <v>40744</v>
      </c>
      <c r="B921" s="90" t="s">
        <v>107</v>
      </c>
      <c r="C921" s="96">
        <v>1654.9196933932587</v>
      </c>
      <c r="D921" s="102">
        <v>1020.9843656328754</v>
      </c>
      <c r="E921" s="98">
        <v>1944.5226320224722</v>
      </c>
      <c r="F921" s="91">
        <v>0.85106733454266803</v>
      </c>
      <c r="G921" s="100">
        <v>827.45984669662937</v>
      </c>
      <c r="S921" s="235"/>
      <c r="T921" s="103"/>
      <c r="U921" s="103"/>
    </row>
    <row r="922" spans="1:21" x14ac:dyDescent="0.2">
      <c r="A922" s="89">
        <v>40744</v>
      </c>
      <c r="B922" s="90" t="s">
        <v>108</v>
      </c>
      <c r="C922" s="96">
        <v>1642.3459538764046</v>
      </c>
      <c r="D922" s="102">
        <v>1013.9337388432131</v>
      </c>
      <c r="E922" s="98">
        <v>1930.1196488764042</v>
      </c>
      <c r="F922" s="91">
        <v>0.85090370166040041</v>
      </c>
      <c r="G922" s="100">
        <v>821.17297693820228</v>
      </c>
      <c r="S922" s="235"/>
      <c r="T922" s="103"/>
      <c r="U922" s="103"/>
    </row>
    <row r="923" spans="1:21" x14ac:dyDescent="0.2">
      <c r="A923" s="89">
        <v>40744</v>
      </c>
      <c r="B923" s="90" t="s">
        <v>109</v>
      </c>
      <c r="C923" s="96">
        <v>1656.5324385842694</v>
      </c>
      <c r="D923" s="102">
        <v>1021.2314040133381</v>
      </c>
      <c r="E923" s="98">
        <v>1946.0250000000001</v>
      </c>
      <c r="F923" s="91">
        <v>0.85123903268676882</v>
      </c>
      <c r="G923" s="100">
        <v>828.26621929213468</v>
      </c>
      <c r="S923" s="235"/>
      <c r="T923" s="103"/>
      <c r="U923" s="103"/>
    </row>
    <row r="924" spans="1:21" x14ac:dyDescent="0.2">
      <c r="A924" s="89">
        <v>40744</v>
      </c>
      <c r="B924" s="90" t="s">
        <v>110</v>
      </c>
      <c r="C924" s="96">
        <v>1706.6004777303372</v>
      </c>
      <c r="D924" s="102">
        <v>1059.7927377135945</v>
      </c>
      <c r="E924" s="98">
        <v>2008.8916938202244</v>
      </c>
      <c r="F924" s="91">
        <v>0.84952338793584592</v>
      </c>
      <c r="G924" s="100">
        <v>853.30023886516858</v>
      </c>
      <c r="S924" s="235"/>
      <c r="T924" s="103"/>
      <c r="U924" s="103"/>
    </row>
    <row r="925" spans="1:21" x14ac:dyDescent="0.2">
      <c r="A925" s="89">
        <v>40744</v>
      </c>
      <c r="B925" s="90" t="s">
        <v>111</v>
      </c>
      <c r="C925" s="96">
        <v>1735.2854606629214</v>
      </c>
      <c r="D925" s="102">
        <v>1072.3618327722297</v>
      </c>
      <c r="E925" s="98">
        <v>2039.8959606741573</v>
      </c>
      <c r="F925" s="91">
        <v>0.85067351184392448</v>
      </c>
      <c r="G925" s="100">
        <v>867.64273033146071</v>
      </c>
      <c r="S925" s="235"/>
      <c r="T925" s="103"/>
      <c r="U925" s="103"/>
    </row>
    <row r="926" spans="1:21" x14ac:dyDescent="0.2">
      <c r="A926" s="89">
        <v>40744</v>
      </c>
      <c r="B926" s="90" t="s">
        <v>112</v>
      </c>
      <c r="C926" s="96">
        <v>1944.614113483146</v>
      </c>
      <c r="D926" s="102">
        <v>1219.29805653683</v>
      </c>
      <c r="E926" s="98">
        <v>2295.2585477528087</v>
      </c>
      <c r="F926" s="91">
        <v>0.84723096462794401</v>
      </c>
      <c r="G926" s="100">
        <v>972.30705674157298</v>
      </c>
      <c r="S926" s="235"/>
      <c r="T926" s="103"/>
      <c r="U926" s="103"/>
    </row>
    <row r="927" spans="1:21" x14ac:dyDescent="0.2">
      <c r="A927" s="89">
        <v>40744</v>
      </c>
      <c r="B927" s="90" t="s">
        <v>113</v>
      </c>
      <c r="C927" s="96">
        <v>1833.9587223370786</v>
      </c>
      <c r="D927" s="102">
        <v>1157.5297511514793</v>
      </c>
      <c r="E927" s="98">
        <v>2168.704617977528</v>
      </c>
      <c r="F927" s="91">
        <v>0.84564707758467184</v>
      </c>
      <c r="G927" s="100">
        <v>916.9793611685393</v>
      </c>
      <c r="S927" s="235"/>
      <c r="T927" s="103"/>
      <c r="U927" s="103"/>
    </row>
    <row r="928" spans="1:21" x14ac:dyDescent="0.2">
      <c r="A928" s="89">
        <v>40744</v>
      </c>
      <c r="B928" s="90" t="s">
        <v>114</v>
      </c>
      <c r="C928" s="96">
        <v>1780.2073028426964</v>
      </c>
      <c r="D928" s="102">
        <v>1120.6052244143896</v>
      </c>
      <c r="E928" s="98">
        <v>2103.5432275280896</v>
      </c>
      <c r="F928" s="91">
        <v>0.84628985967388426</v>
      </c>
      <c r="G928" s="100">
        <v>890.10365142134822</v>
      </c>
      <c r="S928" s="235"/>
      <c r="T928" s="103"/>
      <c r="U928" s="103"/>
    </row>
    <row r="929" spans="1:21" x14ac:dyDescent="0.2">
      <c r="A929" s="89">
        <v>40744</v>
      </c>
      <c r="B929" s="90" t="s">
        <v>115</v>
      </c>
      <c r="C929" s="96">
        <v>1820.4165252808989</v>
      </c>
      <c r="D929" s="102">
        <v>1148.837967600223</v>
      </c>
      <c r="E929" s="98">
        <v>2152.6135280898875</v>
      </c>
      <c r="F929" s="91">
        <v>0.84567735988179815</v>
      </c>
      <c r="G929" s="100">
        <v>910.20826264044945</v>
      </c>
      <c r="S929" s="235"/>
      <c r="T929" s="103"/>
      <c r="U929" s="103"/>
    </row>
    <row r="930" spans="1:21" x14ac:dyDescent="0.2">
      <c r="A930" s="89">
        <v>40744</v>
      </c>
      <c r="B930" s="90" t="s">
        <v>116</v>
      </c>
      <c r="C930" s="96">
        <v>1826.5109191685394</v>
      </c>
      <c r="D930" s="102">
        <v>1140.2873491373598</v>
      </c>
      <c r="E930" s="98">
        <v>2153.2295224719101</v>
      </c>
      <c r="F930" s="91">
        <v>0.84826577942870796</v>
      </c>
      <c r="G930" s="100">
        <v>913.25545958426972</v>
      </c>
      <c r="S930" s="235"/>
      <c r="T930" s="103"/>
      <c r="U930" s="103"/>
    </row>
    <row r="931" spans="1:21" x14ac:dyDescent="0.2">
      <c r="A931" s="89">
        <v>40744</v>
      </c>
      <c r="B931" s="90" t="s">
        <v>117</v>
      </c>
      <c r="C931" s="96">
        <v>1889.6794738988767</v>
      </c>
      <c r="D931" s="102">
        <v>1185.6603909941257</v>
      </c>
      <c r="E931" s="98">
        <v>2230.8471657303371</v>
      </c>
      <c r="F931" s="91">
        <v>0.84706810171831359</v>
      </c>
      <c r="G931" s="100">
        <v>944.83973694943836</v>
      </c>
      <c r="S931" s="235"/>
      <c r="T931" s="103"/>
      <c r="U931" s="103"/>
    </row>
    <row r="932" spans="1:21" x14ac:dyDescent="0.2">
      <c r="A932" s="89">
        <v>40744</v>
      </c>
      <c r="B932" s="90" t="s">
        <v>118</v>
      </c>
      <c r="C932" s="96">
        <v>1900.239307988764</v>
      </c>
      <c r="D932" s="102">
        <v>1191.6741967739661</v>
      </c>
      <c r="E932" s="98">
        <v>2242.988367977528</v>
      </c>
      <c r="F932" s="91">
        <v>0.84719088833357792</v>
      </c>
      <c r="G932" s="100">
        <v>950.11965399438202</v>
      </c>
      <c r="S932" s="235"/>
      <c r="T932" s="103"/>
      <c r="U932" s="103"/>
    </row>
    <row r="933" spans="1:21" x14ac:dyDescent="0.2">
      <c r="A933" s="89">
        <v>40744</v>
      </c>
      <c r="B933" s="90" t="s">
        <v>119</v>
      </c>
      <c r="C933" s="96">
        <v>1933.7908913595506</v>
      </c>
      <c r="D933" s="102">
        <v>1213.9384720090229</v>
      </c>
      <c r="E933" s="98">
        <v>2283.2419550561799</v>
      </c>
      <c r="F933" s="91">
        <v>0.84694961349900788</v>
      </c>
      <c r="G933" s="100">
        <v>966.89544567977532</v>
      </c>
      <c r="S933" s="235"/>
      <c r="T933" s="103"/>
      <c r="U933" s="103"/>
    </row>
    <row r="934" spans="1:21" x14ac:dyDescent="0.2">
      <c r="A934" s="89">
        <v>40744</v>
      </c>
      <c r="B934" s="90" t="s">
        <v>120</v>
      </c>
      <c r="C934" s="96">
        <v>2065.8941726966295</v>
      </c>
      <c r="D934" s="102">
        <v>1301.7163575623767</v>
      </c>
      <c r="E934" s="98">
        <v>2441.7993792134835</v>
      </c>
      <c r="F934" s="91">
        <v>0.84605401667440228</v>
      </c>
      <c r="G934" s="100">
        <v>1032.9470863483148</v>
      </c>
      <c r="S934" s="235"/>
      <c r="T934" s="103"/>
      <c r="U934" s="103"/>
    </row>
    <row r="935" spans="1:21" x14ac:dyDescent="0.2">
      <c r="A935" s="89">
        <v>40744</v>
      </c>
      <c r="B935" s="90" t="s">
        <v>121</v>
      </c>
      <c r="C935" s="96">
        <v>2062.4296070224723</v>
      </c>
      <c r="D935" s="102">
        <v>1300.4359402599416</v>
      </c>
      <c r="E935" s="98">
        <v>2438.1857022471909</v>
      </c>
      <c r="F935" s="91">
        <v>0.84588700734386335</v>
      </c>
      <c r="G935" s="100">
        <v>1031.2148035112361</v>
      </c>
      <c r="S935" s="235"/>
      <c r="T935" s="103"/>
      <c r="U935" s="103"/>
    </row>
    <row r="936" spans="1:21" x14ac:dyDescent="0.2">
      <c r="A936" s="89">
        <v>40744</v>
      </c>
      <c r="B936" s="90" t="s">
        <v>122</v>
      </c>
      <c r="C936" s="96">
        <v>2037.0146878314613</v>
      </c>
      <c r="D936" s="102">
        <v>1302.6263147596674</v>
      </c>
      <c r="E936" s="98">
        <v>2417.9049101123596</v>
      </c>
      <c r="F936" s="91">
        <v>0.84247096703931235</v>
      </c>
      <c r="G936" s="100">
        <v>1018.5073439157306</v>
      </c>
      <c r="S936" s="235"/>
      <c r="T936" s="103"/>
      <c r="U936" s="103"/>
    </row>
    <row r="937" spans="1:21" x14ac:dyDescent="0.2">
      <c r="A937" s="89">
        <v>40744</v>
      </c>
      <c r="B937" s="90" t="s">
        <v>123</v>
      </c>
      <c r="C937" s="96">
        <v>2094.4819046629209</v>
      </c>
      <c r="D937" s="102">
        <v>1328.7545505163257</v>
      </c>
      <c r="E937" s="98">
        <v>2480.4118820224717</v>
      </c>
      <c r="F937" s="91">
        <v>0.84440891444010013</v>
      </c>
      <c r="G937" s="100">
        <v>1047.2409523314604</v>
      </c>
      <c r="S937" s="235"/>
      <c r="T937" s="103"/>
      <c r="U937" s="103"/>
    </row>
    <row r="938" spans="1:21" x14ac:dyDescent="0.2">
      <c r="A938" s="89">
        <v>40744</v>
      </c>
      <c r="B938" s="90" t="s">
        <v>124</v>
      </c>
      <c r="C938" s="96">
        <v>2043.0847689775278</v>
      </c>
      <c r="D938" s="102">
        <v>1303.3564623842649</v>
      </c>
      <c r="E938" s="98">
        <v>2423.4135926966292</v>
      </c>
      <c r="F938" s="91">
        <v>0.84306070376707998</v>
      </c>
      <c r="G938" s="100">
        <v>1021.5423844887639</v>
      </c>
      <c r="S938" s="235"/>
      <c r="T938" s="103"/>
      <c r="U938" s="103"/>
    </row>
    <row r="939" spans="1:21" x14ac:dyDescent="0.2">
      <c r="A939" s="89">
        <v>40744</v>
      </c>
      <c r="B939" s="90" t="s">
        <v>125</v>
      </c>
      <c r="C939" s="96">
        <v>2076.8349064044942</v>
      </c>
      <c r="D939" s="102">
        <v>1318.5761805083807</v>
      </c>
      <c r="E939" s="98">
        <v>2460.0582050561798</v>
      </c>
      <c r="F939" s="91">
        <v>0.84422185708287578</v>
      </c>
      <c r="G939" s="100">
        <v>1038.4174532022471</v>
      </c>
      <c r="S939" s="235"/>
      <c r="T939" s="103"/>
      <c r="U939" s="103"/>
    </row>
    <row r="940" spans="1:21" x14ac:dyDescent="0.2">
      <c r="A940" s="89">
        <v>40744</v>
      </c>
      <c r="B940" s="90" t="s">
        <v>126</v>
      </c>
      <c r="C940" s="96">
        <v>2082.9779257752807</v>
      </c>
      <c r="D940" s="102">
        <v>1320.3304756463922</v>
      </c>
      <c r="E940" s="98">
        <v>2466.1852331460668</v>
      </c>
      <c r="F940" s="91">
        <v>0.84461535888691719</v>
      </c>
      <c r="G940" s="100">
        <v>1041.4889628876404</v>
      </c>
      <c r="S940" s="235"/>
      <c r="T940" s="103"/>
      <c r="U940" s="103"/>
    </row>
    <row r="941" spans="1:21" x14ac:dyDescent="0.2">
      <c r="A941" s="89">
        <v>40744</v>
      </c>
      <c r="B941" s="90" t="s">
        <v>127</v>
      </c>
      <c r="C941" s="96">
        <v>2060.5534737977528</v>
      </c>
      <c r="D941" s="102">
        <v>1301.237112333059</v>
      </c>
      <c r="E941" s="98">
        <v>2437.0265983146069</v>
      </c>
      <c r="F941" s="91">
        <v>0.84551948477820693</v>
      </c>
      <c r="G941" s="100">
        <v>1030.2767368988764</v>
      </c>
      <c r="S941" s="235"/>
      <c r="T941" s="103"/>
      <c r="U941" s="103"/>
    </row>
    <row r="942" spans="1:21" x14ac:dyDescent="0.2">
      <c r="A942" s="89">
        <v>40744</v>
      </c>
      <c r="B942" s="90" t="s">
        <v>128</v>
      </c>
      <c r="C942" s="96">
        <v>1917.1569240000003</v>
      </c>
      <c r="D942" s="102">
        <v>1209.3914085578124</v>
      </c>
      <c r="E942" s="98">
        <v>2266.7417696629213</v>
      </c>
      <c r="F942" s="91">
        <v>0.84577650161054452</v>
      </c>
      <c r="G942" s="100">
        <v>958.57846200000017</v>
      </c>
      <c r="S942" s="235"/>
      <c r="T942" s="103"/>
      <c r="U942" s="103"/>
    </row>
    <row r="943" spans="1:21" x14ac:dyDescent="0.2">
      <c r="A943" s="89">
        <v>40744</v>
      </c>
      <c r="B943" s="90" t="s">
        <v>129</v>
      </c>
      <c r="C943" s="96">
        <v>1892.7226187191009</v>
      </c>
      <c r="D943" s="102">
        <v>1188.1623651285458</v>
      </c>
      <c r="E943" s="98">
        <v>2234.7547331460673</v>
      </c>
      <c r="F943" s="91">
        <v>0.84694870119126819</v>
      </c>
      <c r="G943" s="100">
        <v>946.36130935955043</v>
      </c>
      <c r="S943" s="235"/>
      <c r="T943" s="103"/>
      <c r="U943" s="103"/>
    </row>
    <row r="944" spans="1:21" x14ac:dyDescent="0.2">
      <c r="A944" s="89">
        <v>40744</v>
      </c>
      <c r="B944" s="90" t="s">
        <v>130</v>
      </c>
      <c r="C944" s="96">
        <v>1920.1554954606745</v>
      </c>
      <c r="D944" s="102">
        <v>1225.6412172957523</v>
      </c>
      <c r="E944" s="98">
        <v>2277.9801404494383</v>
      </c>
      <c r="F944" s="91">
        <v>0.84292020872571516</v>
      </c>
      <c r="G944" s="100">
        <v>960.07774773033725</v>
      </c>
      <c r="S944" s="235"/>
      <c r="T944" s="103"/>
      <c r="U944" s="103"/>
    </row>
    <row r="945" spans="1:21" x14ac:dyDescent="0.2">
      <c r="A945" s="89">
        <v>40744</v>
      </c>
      <c r="B945" s="90" t="s">
        <v>131</v>
      </c>
      <c r="C945" s="96">
        <v>1906.8969470561799</v>
      </c>
      <c r="D945" s="102">
        <v>1203.0275165325124</v>
      </c>
      <c r="E945" s="98">
        <v>2254.6687500000003</v>
      </c>
      <c r="F945" s="91">
        <v>0.84575481301019484</v>
      </c>
      <c r="G945" s="100">
        <v>953.44847352808995</v>
      </c>
      <c r="S945" s="235"/>
      <c r="T945" s="103"/>
      <c r="U945" s="103"/>
    </row>
    <row r="946" spans="1:21" x14ac:dyDescent="0.2">
      <c r="A946" s="89">
        <v>40744</v>
      </c>
      <c r="B946" s="90" t="s">
        <v>132</v>
      </c>
      <c r="C946" s="96">
        <v>1892.0904874382024</v>
      </c>
      <c r="D946" s="102">
        <v>1194.4535421778421</v>
      </c>
      <c r="E946" s="98">
        <v>2237.5713792134829</v>
      </c>
      <c r="F946" s="91">
        <v>0.84560005773012759</v>
      </c>
      <c r="G946" s="100">
        <v>946.04524371910122</v>
      </c>
      <c r="S946" s="235"/>
      <c r="T946" s="103"/>
      <c r="U946" s="103"/>
    </row>
    <row r="947" spans="1:21" x14ac:dyDescent="0.2">
      <c r="A947" s="89">
        <v>40744</v>
      </c>
      <c r="B947" s="90" t="s">
        <v>133</v>
      </c>
      <c r="C947" s="96">
        <v>1910.9004451685394</v>
      </c>
      <c r="D947" s="102">
        <v>1203.5058942198116</v>
      </c>
      <c r="E947" s="98">
        <v>2258.3106404494379</v>
      </c>
      <c r="F947" s="91">
        <v>0.84616368135618458</v>
      </c>
      <c r="G947" s="100">
        <v>955.45022258426968</v>
      </c>
      <c r="S947" s="235"/>
      <c r="T947" s="103"/>
      <c r="U947" s="103"/>
    </row>
    <row r="948" spans="1:21" x14ac:dyDescent="0.2">
      <c r="A948" s="89">
        <v>40744</v>
      </c>
      <c r="B948" s="90" t="s">
        <v>134</v>
      </c>
      <c r="C948" s="96">
        <v>1920.5890726853931</v>
      </c>
      <c r="D948" s="102">
        <v>1218.5795132617484</v>
      </c>
      <c r="E948" s="98">
        <v>2274.5545533707864</v>
      </c>
      <c r="F948" s="91">
        <v>0.84438030727342528</v>
      </c>
      <c r="G948" s="100">
        <v>960.29453634269657</v>
      </c>
      <c r="S948" s="235"/>
      <c r="T948" s="103"/>
      <c r="U948" s="103"/>
    </row>
    <row r="949" spans="1:21" x14ac:dyDescent="0.2">
      <c r="A949" s="89">
        <v>40744</v>
      </c>
      <c r="B949" s="90" t="s">
        <v>135</v>
      </c>
      <c r="C949" s="96">
        <v>1910.0130301011238</v>
      </c>
      <c r="D949" s="102">
        <v>1203.4148523133779</v>
      </c>
      <c r="E949" s="98">
        <v>2257.5112584269664</v>
      </c>
      <c r="F949" s="91">
        <v>0.84607021248346759</v>
      </c>
      <c r="G949" s="100">
        <v>955.00651505056192</v>
      </c>
      <c r="S949" s="235"/>
      <c r="T949" s="103"/>
      <c r="U949" s="103"/>
    </row>
    <row r="950" spans="1:21" x14ac:dyDescent="0.2">
      <c r="A950" s="89">
        <v>40744</v>
      </c>
      <c r="B950" s="90" t="s">
        <v>136</v>
      </c>
      <c r="C950" s="96">
        <v>1746.8015959213485</v>
      </c>
      <c r="D950" s="102">
        <v>1087.4185136922226</v>
      </c>
      <c r="E950" s="98">
        <v>2057.6187303370789</v>
      </c>
      <c r="F950" s="91">
        <v>0.84894328097178029</v>
      </c>
      <c r="G950" s="100">
        <v>873.40079796067425</v>
      </c>
      <c r="S950" s="235"/>
      <c r="T950" s="103"/>
      <c r="U950" s="103"/>
    </row>
    <row r="951" spans="1:21" x14ac:dyDescent="0.2">
      <c r="A951" s="89">
        <v>40744</v>
      </c>
      <c r="B951" s="90" t="s">
        <v>137</v>
      </c>
      <c r="C951" s="96">
        <v>1583.1971057528092</v>
      </c>
      <c r="D951" s="102">
        <v>993.17292754416746</v>
      </c>
      <c r="E951" s="98">
        <v>1868.9316573033707</v>
      </c>
      <c r="F951" s="91">
        <v>0.84711342951788837</v>
      </c>
      <c r="G951" s="100">
        <v>791.5985528764046</v>
      </c>
      <c r="S951" s="235"/>
      <c r="T951" s="103"/>
      <c r="U951" s="103"/>
    </row>
    <row r="952" spans="1:21" x14ac:dyDescent="0.2">
      <c r="A952" s="89">
        <v>40744</v>
      </c>
      <c r="B952" s="90" t="s">
        <v>138</v>
      </c>
      <c r="C952" s="96">
        <v>1524.254915932584</v>
      </c>
      <c r="D952" s="102">
        <v>956.52628558696836</v>
      </c>
      <c r="E952" s="98">
        <v>1799.5264887640446</v>
      </c>
      <c r="F952" s="91">
        <v>0.84703110815527738</v>
      </c>
      <c r="G952" s="100">
        <v>762.12745796629201</v>
      </c>
      <c r="S952" s="235"/>
      <c r="T952" s="103"/>
      <c r="U952" s="103"/>
    </row>
    <row r="953" spans="1:21" x14ac:dyDescent="0.2">
      <c r="A953" s="89">
        <v>40744</v>
      </c>
      <c r="B953" s="90" t="s">
        <v>139</v>
      </c>
      <c r="C953" s="96">
        <v>1587.5531386179773</v>
      </c>
      <c r="D953" s="102">
        <v>1008.5234425389457</v>
      </c>
      <c r="E953" s="98">
        <v>1880.8095337078651</v>
      </c>
      <c r="F953" s="91">
        <v>0.84407969555973261</v>
      </c>
      <c r="G953" s="100">
        <v>793.77656930898866</v>
      </c>
      <c r="S953" s="235"/>
      <c r="T953" s="103"/>
      <c r="U953" s="103"/>
    </row>
    <row r="954" spans="1:21" x14ac:dyDescent="0.2">
      <c r="A954" s="89">
        <v>40744</v>
      </c>
      <c r="B954" s="90" t="s">
        <v>140</v>
      </c>
      <c r="C954" s="96">
        <v>1619.0057219662926</v>
      </c>
      <c r="D954" s="102">
        <v>1013.0404966994001</v>
      </c>
      <c r="E954" s="98">
        <v>1909.8247500000002</v>
      </c>
      <c r="F954" s="91">
        <v>0.84772475692667215</v>
      </c>
      <c r="G954" s="100">
        <v>809.50286098314632</v>
      </c>
      <c r="S954" s="235"/>
      <c r="T954" s="103"/>
      <c r="U954" s="103"/>
    </row>
    <row r="955" spans="1:21" x14ac:dyDescent="0.2">
      <c r="A955" s="89">
        <v>40744</v>
      </c>
      <c r="B955" s="90" t="s">
        <v>141</v>
      </c>
      <c r="C955" s="96">
        <v>1613.2111852247192</v>
      </c>
      <c r="D955" s="102">
        <v>998.15672582046329</v>
      </c>
      <c r="E955" s="98">
        <v>1897.0416910112363</v>
      </c>
      <c r="F955" s="91">
        <v>0.85038256822114522</v>
      </c>
      <c r="G955" s="100">
        <v>806.6055926123596</v>
      </c>
      <c r="S955" s="235"/>
      <c r="T955" s="103"/>
      <c r="U955" s="103"/>
    </row>
    <row r="956" spans="1:21" x14ac:dyDescent="0.2">
      <c r="A956" s="89">
        <v>40744</v>
      </c>
      <c r="B956" s="90" t="s">
        <v>142</v>
      </c>
      <c r="C956" s="96">
        <v>1582.1921791011237</v>
      </c>
      <c r="D956" s="102">
        <v>976.26471931098752</v>
      </c>
      <c r="E956" s="98">
        <v>1859.1462808988763</v>
      </c>
      <c r="F956" s="91">
        <v>0.85103157043465749</v>
      </c>
      <c r="G956" s="100">
        <v>791.09608955056183</v>
      </c>
      <c r="S956" s="235"/>
      <c r="T956" s="103"/>
      <c r="U956" s="103"/>
    </row>
    <row r="957" spans="1:21" x14ac:dyDescent="0.2">
      <c r="A957" s="89">
        <v>40744</v>
      </c>
      <c r="B957" s="90" t="s">
        <v>143</v>
      </c>
      <c r="C957" s="96">
        <v>1561.299429842697</v>
      </c>
      <c r="D957" s="102">
        <v>992.07827159962551</v>
      </c>
      <c r="E957" s="98">
        <v>1849.8311292134833</v>
      </c>
      <c r="F957" s="91">
        <v>0.84402268141445691</v>
      </c>
      <c r="G957" s="100">
        <v>780.6497149213485</v>
      </c>
      <c r="S957" s="235"/>
      <c r="T957" s="103"/>
      <c r="U957" s="103"/>
    </row>
    <row r="958" spans="1:21" x14ac:dyDescent="0.2">
      <c r="A958" s="89">
        <v>40744</v>
      </c>
      <c r="B958" s="90" t="s">
        <v>144</v>
      </c>
      <c r="C958" s="96">
        <v>1627.4260347977531</v>
      </c>
      <c r="D958" s="102">
        <v>1003.8487203083499</v>
      </c>
      <c r="E958" s="98">
        <v>1912.1264999999999</v>
      </c>
      <c r="F958" s="91">
        <v>0.85110793391428508</v>
      </c>
      <c r="G958" s="100">
        <v>813.71301739887656</v>
      </c>
      <c r="S958" s="235"/>
      <c r="T958" s="103"/>
      <c r="U958" s="103"/>
    </row>
    <row r="959" spans="1:21" x14ac:dyDescent="0.2">
      <c r="A959" s="89">
        <v>40744</v>
      </c>
      <c r="B959" s="90" t="s">
        <v>145</v>
      </c>
      <c r="C959" s="96">
        <v>1732.1693776179775</v>
      </c>
      <c r="D959" s="102">
        <v>1080.989362291094</v>
      </c>
      <c r="E959" s="98">
        <v>2041.8003707865169</v>
      </c>
      <c r="F959" s="91">
        <v>0.8483539343029568</v>
      </c>
      <c r="G959" s="100">
        <v>866.08468880898874</v>
      </c>
      <c r="S959" s="235"/>
      <c r="T959" s="103"/>
      <c r="U959" s="103"/>
    </row>
    <row r="960" spans="1:21" x14ac:dyDescent="0.2">
      <c r="A960" s="89">
        <v>40744</v>
      </c>
      <c r="B960" s="90" t="s">
        <v>146</v>
      </c>
      <c r="C960" s="96">
        <v>1710.6850183146071</v>
      </c>
      <c r="D960" s="102">
        <v>1070.5068583893835</v>
      </c>
      <c r="E960" s="98">
        <v>2018.0258089887639</v>
      </c>
      <c r="F960" s="91">
        <v>0.84770224974071773</v>
      </c>
      <c r="G960" s="100">
        <v>855.34250915730354</v>
      </c>
      <c r="S960" s="235"/>
      <c r="T960" s="103"/>
      <c r="U960" s="103"/>
    </row>
    <row r="961" spans="1:21" x14ac:dyDescent="0.2">
      <c r="A961" s="89">
        <v>40744</v>
      </c>
      <c r="B961" s="90" t="s">
        <v>147</v>
      </c>
      <c r="C961" s="96">
        <v>1703.0184004719106</v>
      </c>
      <c r="D961" s="102">
        <v>1038.5588859318632</v>
      </c>
      <c r="E961" s="98">
        <v>1994.7120674157304</v>
      </c>
      <c r="F961" s="91">
        <v>0.85376653016305926</v>
      </c>
      <c r="G961" s="100">
        <v>851.50920023595529</v>
      </c>
      <c r="S961" s="235"/>
      <c r="T961" s="103"/>
      <c r="U961" s="103"/>
    </row>
    <row r="962" spans="1:21" x14ac:dyDescent="0.2">
      <c r="A962" s="89">
        <v>40745</v>
      </c>
      <c r="B962" s="90" t="s">
        <v>100</v>
      </c>
      <c r="C962" s="96">
        <v>1702.880628269663</v>
      </c>
      <c r="D962" s="102">
        <v>1045.7700035428354</v>
      </c>
      <c r="E962" s="98">
        <v>1998.3586601123593</v>
      </c>
      <c r="F962" s="91">
        <v>0.85213963952492755</v>
      </c>
      <c r="G962" s="100">
        <v>851.44031413483151</v>
      </c>
      <c r="S962" s="235"/>
      <c r="T962" s="103"/>
      <c r="U962" s="103"/>
    </row>
    <row r="963" spans="1:21" x14ac:dyDescent="0.2">
      <c r="A963" s="89">
        <v>40745</v>
      </c>
      <c r="B963" s="90" t="s">
        <v>101</v>
      </c>
      <c r="C963" s="96">
        <v>1751.117107550562</v>
      </c>
      <c r="D963" s="102">
        <v>1080.7508120107091</v>
      </c>
      <c r="E963" s="98">
        <v>2057.7739044943819</v>
      </c>
      <c r="F963" s="91">
        <v>0.85097643804596257</v>
      </c>
      <c r="G963" s="100">
        <v>875.55855377528098</v>
      </c>
      <c r="S963" s="235"/>
      <c r="T963" s="103"/>
      <c r="U963" s="103"/>
    </row>
    <row r="964" spans="1:21" x14ac:dyDescent="0.2">
      <c r="A964" s="89">
        <v>40745</v>
      </c>
      <c r="B964" s="90" t="s">
        <v>102</v>
      </c>
      <c r="C964" s="96">
        <v>1753.6253720561797</v>
      </c>
      <c r="D964" s="102">
        <v>1081.6959105775331</v>
      </c>
      <c r="E964" s="98">
        <v>2060.4048117977527</v>
      </c>
      <c r="F964" s="91">
        <v>0.85110720088354841</v>
      </c>
      <c r="G964" s="100">
        <v>876.81268602808984</v>
      </c>
      <c r="S964" s="235"/>
      <c r="T964" s="103"/>
      <c r="U964" s="103"/>
    </row>
    <row r="965" spans="1:21" x14ac:dyDescent="0.2">
      <c r="A965" s="89">
        <v>40745</v>
      </c>
      <c r="B965" s="90" t="s">
        <v>103</v>
      </c>
      <c r="C965" s="96">
        <v>1755.4609840449439</v>
      </c>
      <c r="D965" s="102">
        <v>1078.3505863545674</v>
      </c>
      <c r="E965" s="98">
        <v>2060.2143707865166</v>
      </c>
      <c r="F965" s="91">
        <v>0.85207685614520356</v>
      </c>
      <c r="G965" s="100">
        <v>877.73049202247194</v>
      </c>
      <c r="S965" s="235"/>
      <c r="T965" s="103"/>
      <c r="U965" s="103"/>
    </row>
    <row r="966" spans="1:21" x14ac:dyDescent="0.2">
      <c r="A966" s="89">
        <v>40745</v>
      </c>
      <c r="B966" s="90" t="s">
        <v>104</v>
      </c>
      <c r="C966" s="96">
        <v>1731.8938332134833</v>
      </c>
      <c r="D966" s="102">
        <v>1062.5162369944953</v>
      </c>
      <c r="E966" s="98">
        <v>2031.8457134831463</v>
      </c>
      <c r="F966" s="91">
        <v>0.85237467673888367</v>
      </c>
      <c r="G966" s="100">
        <v>865.94691660674164</v>
      </c>
      <c r="S966" s="235"/>
      <c r="T966" s="103"/>
      <c r="U966" s="103"/>
    </row>
    <row r="967" spans="1:21" x14ac:dyDescent="0.2">
      <c r="A967" s="89">
        <v>40745</v>
      </c>
      <c r="B967" s="90" t="s">
        <v>105</v>
      </c>
      <c r="C967" s="96">
        <v>1699.1405181910113</v>
      </c>
      <c r="D967" s="102">
        <v>1033.1375786687004</v>
      </c>
      <c r="E967" s="98">
        <v>1988.5803370786516</v>
      </c>
      <c r="F967" s="91">
        <v>0.85444901898565218</v>
      </c>
      <c r="G967" s="100">
        <v>849.57025909550566</v>
      </c>
      <c r="S967" s="235"/>
      <c r="T967" s="103"/>
      <c r="U967" s="103"/>
    </row>
    <row r="968" spans="1:21" x14ac:dyDescent="0.2">
      <c r="A968" s="89">
        <v>40745</v>
      </c>
      <c r="B968" s="90" t="s">
        <v>106</v>
      </c>
      <c r="C968" s="96">
        <v>1688.0295952921349</v>
      </c>
      <c r="D968" s="102">
        <v>1032.4725121559004</v>
      </c>
      <c r="E968" s="98">
        <v>1978.7479382022473</v>
      </c>
      <c r="F968" s="91">
        <v>0.85307964834862249</v>
      </c>
      <c r="G968" s="100">
        <v>844.01479764606745</v>
      </c>
      <c r="S968" s="235"/>
      <c r="T968" s="103"/>
      <c r="U968" s="103"/>
    </row>
    <row r="969" spans="1:21" x14ac:dyDescent="0.2">
      <c r="A969" s="89">
        <v>40745</v>
      </c>
      <c r="B969" s="90" t="s">
        <v>107</v>
      </c>
      <c r="C969" s="96">
        <v>1677.9641202808991</v>
      </c>
      <c r="D969" s="102">
        <v>1049.6074505962874</v>
      </c>
      <c r="E969" s="98">
        <v>1979.2017050561799</v>
      </c>
      <c r="F969" s="91">
        <v>0.84779844115649139</v>
      </c>
      <c r="G969" s="100">
        <v>838.98206014044956</v>
      </c>
      <c r="S969" s="235"/>
      <c r="T969" s="103"/>
      <c r="U969" s="103"/>
    </row>
    <row r="970" spans="1:21" x14ac:dyDescent="0.2">
      <c r="A970" s="89">
        <v>40745</v>
      </c>
      <c r="B970" s="90" t="s">
        <v>108</v>
      </c>
      <c r="C970" s="96">
        <v>1701.6811996853935</v>
      </c>
      <c r="D970" s="102">
        <v>1055.0430158164691</v>
      </c>
      <c r="E970" s="98">
        <v>2002.207449438202</v>
      </c>
      <c r="F970" s="91">
        <v>0.84990254139892796</v>
      </c>
      <c r="G970" s="100">
        <v>850.84059984269675</v>
      </c>
      <c r="S970" s="235"/>
      <c r="T970" s="103"/>
      <c r="U970" s="103"/>
    </row>
    <row r="971" spans="1:21" x14ac:dyDescent="0.2">
      <c r="A971" s="89">
        <v>40745</v>
      </c>
      <c r="B971" s="90" t="s">
        <v>109</v>
      </c>
      <c r="C971" s="96">
        <v>1710.2109198539329</v>
      </c>
      <c r="D971" s="102">
        <v>1051.6333696640118</v>
      </c>
      <c r="E971" s="98">
        <v>2007.6738117977529</v>
      </c>
      <c r="F971" s="91">
        <v>0.85183704135809812</v>
      </c>
      <c r="G971" s="100">
        <v>855.10545992696643</v>
      </c>
      <c r="S971" s="235"/>
      <c r="T971" s="103"/>
      <c r="U971" s="103"/>
    </row>
    <row r="972" spans="1:21" x14ac:dyDescent="0.2">
      <c r="A972" s="89">
        <v>40745</v>
      </c>
      <c r="B972" s="90" t="s">
        <v>110</v>
      </c>
      <c r="C972" s="96">
        <v>1834.5543845056184</v>
      </c>
      <c r="D972" s="102">
        <v>1145.5527211998826</v>
      </c>
      <c r="E972" s="98">
        <v>2162.8409157303372</v>
      </c>
      <c r="F972" s="91">
        <v>0.84821512815062283</v>
      </c>
      <c r="G972" s="100">
        <v>917.27719225280919</v>
      </c>
      <c r="S972" s="235"/>
      <c r="T972" s="103"/>
      <c r="U972" s="103"/>
    </row>
    <row r="973" spans="1:21" x14ac:dyDescent="0.2">
      <c r="A973" s="89">
        <v>40745</v>
      </c>
      <c r="B973" s="90" t="s">
        <v>111</v>
      </c>
      <c r="C973" s="96">
        <v>1905.4665474269664</v>
      </c>
      <c r="D973" s="102">
        <v>1186.1655328470442</v>
      </c>
      <c r="E973" s="98">
        <v>2244.5024915730337</v>
      </c>
      <c r="F973" s="91">
        <v>0.84894828790835608</v>
      </c>
      <c r="G973" s="100">
        <v>952.73327371348319</v>
      </c>
      <c r="S973" s="235"/>
      <c r="T973" s="103"/>
      <c r="U973" s="103"/>
    </row>
    <row r="974" spans="1:21" x14ac:dyDescent="0.2">
      <c r="A974" s="89">
        <v>40745</v>
      </c>
      <c r="B974" s="90" t="s">
        <v>112</v>
      </c>
      <c r="C974" s="96">
        <v>2125.4441810561798</v>
      </c>
      <c r="D974" s="102">
        <v>1337.7915744829663</v>
      </c>
      <c r="E974" s="98">
        <v>2511.4137977528094</v>
      </c>
      <c r="F974" s="91">
        <v>0.84631381055483901</v>
      </c>
      <c r="G974" s="100">
        <v>1062.7220905280899</v>
      </c>
      <c r="S974" s="235"/>
      <c r="T974" s="103"/>
      <c r="U974" s="103"/>
    </row>
    <row r="975" spans="1:21" x14ac:dyDescent="0.2">
      <c r="A975" s="89">
        <v>40745</v>
      </c>
      <c r="B975" s="90" t="s">
        <v>113</v>
      </c>
      <c r="C975" s="96">
        <v>2040.965508337079</v>
      </c>
      <c r="D975" s="102">
        <v>1288.0282819911411</v>
      </c>
      <c r="E975" s="98">
        <v>2413.4119129213482</v>
      </c>
      <c r="F975" s="91">
        <v>0.84567640418521173</v>
      </c>
      <c r="G975" s="100">
        <v>1020.4827541685395</v>
      </c>
      <c r="S975" s="235"/>
      <c r="T975" s="103"/>
      <c r="U975" s="103"/>
    </row>
    <row r="976" spans="1:21" x14ac:dyDescent="0.2">
      <c r="A976" s="89">
        <v>40745</v>
      </c>
      <c r="B976" s="90" t="s">
        <v>114</v>
      </c>
      <c r="C976" s="96">
        <v>1988.3000579662923</v>
      </c>
      <c r="D976" s="102">
        <v>1246.2147298153586</v>
      </c>
      <c r="E976" s="98">
        <v>2346.5694691011236</v>
      </c>
      <c r="F976" s="91">
        <v>0.84732205210525058</v>
      </c>
      <c r="G976" s="100">
        <v>994.15002898314617</v>
      </c>
      <c r="S976" s="235"/>
      <c r="T976" s="103"/>
      <c r="U976" s="103"/>
    </row>
    <row r="977" spans="1:21" x14ac:dyDescent="0.2">
      <c r="A977" s="89">
        <v>40745</v>
      </c>
      <c r="B977" s="90" t="s">
        <v>115</v>
      </c>
      <c r="C977" s="96">
        <v>2067.4866572696628</v>
      </c>
      <c r="D977" s="102">
        <v>1295.3768849960793</v>
      </c>
      <c r="E977" s="98">
        <v>2439.7750617977531</v>
      </c>
      <c r="F977" s="91">
        <v>0.847408717976743</v>
      </c>
      <c r="G977" s="100">
        <v>1033.7433286348314</v>
      </c>
      <c r="S977" s="235"/>
      <c r="T977" s="103"/>
      <c r="U977" s="103"/>
    </row>
    <row r="978" spans="1:21" x14ac:dyDescent="0.2">
      <c r="A978" s="89">
        <v>40745</v>
      </c>
      <c r="B978" s="90" t="s">
        <v>116</v>
      </c>
      <c r="C978" s="96">
        <v>2083.1278543483149</v>
      </c>
      <c r="D978" s="102">
        <v>1308.3376980889052</v>
      </c>
      <c r="E978" s="98">
        <v>2459.912435393258</v>
      </c>
      <c r="F978" s="91">
        <v>0.84683008402097537</v>
      </c>
      <c r="G978" s="100">
        <v>1041.5639271741575</v>
      </c>
      <c r="S978" s="235"/>
      <c r="T978" s="103"/>
      <c r="U978" s="103"/>
    </row>
    <row r="979" spans="1:21" x14ac:dyDescent="0.2">
      <c r="A979" s="89">
        <v>40745</v>
      </c>
      <c r="B979" s="90" t="s">
        <v>117</v>
      </c>
      <c r="C979" s="96">
        <v>2127.8835594606744</v>
      </c>
      <c r="D979" s="102">
        <v>1332.0967482230492</v>
      </c>
      <c r="E979" s="98">
        <v>2510.4521882022473</v>
      </c>
      <c r="F979" s="91">
        <v>0.84760967345268068</v>
      </c>
      <c r="G979" s="100">
        <v>1063.9417797303372</v>
      </c>
      <c r="S979" s="235"/>
      <c r="T979" s="103"/>
      <c r="U979" s="103"/>
    </row>
    <row r="980" spans="1:21" x14ac:dyDescent="0.2">
      <c r="A980" s="89">
        <v>40745</v>
      </c>
      <c r="B980" s="90" t="s">
        <v>118</v>
      </c>
      <c r="C980" s="96">
        <v>2226.2893809775283</v>
      </c>
      <c r="D980" s="102">
        <v>1424.6715379403822</v>
      </c>
      <c r="E980" s="98">
        <v>2643.1143370786517</v>
      </c>
      <c r="F980" s="91">
        <v>0.8422977961060033</v>
      </c>
      <c r="G980" s="100">
        <v>1113.1446904887641</v>
      </c>
      <c r="S980" s="235"/>
      <c r="T980" s="103"/>
      <c r="U980" s="103"/>
    </row>
    <row r="981" spans="1:21" x14ac:dyDescent="0.2">
      <c r="A981" s="89">
        <v>40745</v>
      </c>
      <c r="B981" s="90" t="s">
        <v>119</v>
      </c>
      <c r="C981" s="96">
        <v>2160.956992247191</v>
      </c>
      <c r="D981" s="102">
        <v>1360.8829710014718</v>
      </c>
      <c r="E981" s="98">
        <v>2553.7692893258427</v>
      </c>
      <c r="F981" s="91">
        <v>0.84618332645767369</v>
      </c>
      <c r="G981" s="100">
        <v>1080.4784961235955</v>
      </c>
      <c r="S981" s="235"/>
      <c r="T981" s="103"/>
      <c r="U981" s="103"/>
    </row>
    <row r="982" spans="1:21" x14ac:dyDescent="0.2">
      <c r="A982" s="89">
        <v>40745</v>
      </c>
      <c r="B982" s="90" t="s">
        <v>120</v>
      </c>
      <c r="C982" s="96">
        <v>2065.8333908426966</v>
      </c>
      <c r="D982" s="102">
        <v>1288.99622167294</v>
      </c>
      <c r="E982" s="98">
        <v>2434.990525280899</v>
      </c>
      <c r="F982" s="91">
        <v>0.84839483743140376</v>
      </c>
      <c r="G982" s="100">
        <v>1032.9166954213483</v>
      </c>
      <c r="S982" s="235"/>
      <c r="T982" s="103"/>
      <c r="U982" s="103"/>
    </row>
    <row r="983" spans="1:21" x14ac:dyDescent="0.2">
      <c r="A983" s="89">
        <v>40745</v>
      </c>
      <c r="B983" s="90" t="s">
        <v>121</v>
      </c>
      <c r="C983" s="96">
        <v>1990.589507797753</v>
      </c>
      <c r="D983" s="102">
        <v>1251.0983688855008</v>
      </c>
      <c r="E983" s="98">
        <v>2351.1047865168539</v>
      </c>
      <c r="F983" s="91">
        <v>0.84666133096806717</v>
      </c>
      <c r="G983" s="100">
        <v>995.29475389887648</v>
      </c>
      <c r="S983" s="235"/>
      <c r="T983" s="103"/>
      <c r="U983" s="103"/>
    </row>
    <row r="984" spans="1:21" x14ac:dyDescent="0.2">
      <c r="A984" s="89">
        <v>40745</v>
      </c>
      <c r="B984" s="90" t="s">
        <v>122</v>
      </c>
      <c r="C984" s="96">
        <v>2036.7026743146066</v>
      </c>
      <c r="D984" s="102">
        <v>1296.9220353537341</v>
      </c>
      <c r="E984" s="98">
        <v>2414.5733679775281</v>
      </c>
      <c r="F984" s="91">
        <v>0.84350415743240392</v>
      </c>
      <c r="G984" s="100">
        <v>1018.3513371573033</v>
      </c>
      <c r="S984" s="235"/>
      <c r="T984" s="103"/>
      <c r="U984" s="103"/>
    </row>
    <row r="985" spans="1:21" x14ac:dyDescent="0.2">
      <c r="A985" s="89">
        <v>40745</v>
      </c>
      <c r="B985" s="90" t="s">
        <v>123</v>
      </c>
      <c r="C985" s="96">
        <v>2013.8000717528091</v>
      </c>
      <c r="D985" s="102">
        <v>1269.4862040004728</v>
      </c>
      <c r="E985" s="98">
        <v>2380.5432050561799</v>
      </c>
      <c r="F985" s="91">
        <v>0.8459414084464324</v>
      </c>
      <c r="G985" s="100">
        <v>1006.9000358764046</v>
      </c>
      <c r="S985" s="235"/>
      <c r="T985" s="103"/>
      <c r="U985" s="103"/>
    </row>
    <row r="986" spans="1:21" x14ac:dyDescent="0.2">
      <c r="A986" s="89">
        <v>40745</v>
      </c>
      <c r="B986" s="90" t="s">
        <v>124</v>
      </c>
      <c r="C986" s="96">
        <v>1888.3220124943825</v>
      </c>
      <c r="D986" s="102">
        <v>1182.1239828930366</v>
      </c>
      <c r="E986" s="98">
        <v>2227.8189185393258</v>
      </c>
      <c r="F986" s="91">
        <v>0.84761018805445143</v>
      </c>
      <c r="G986" s="100">
        <v>944.16100624719127</v>
      </c>
      <c r="S986" s="235"/>
      <c r="T986" s="103"/>
      <c r="U986" s="103"/>
    </row>
    <row r="987" spans="1:21" x14ac:dyDescent="0.2">
      <c r="A987" s="89">
        <v>40745</v>
      </c>
      <c r="B987" s="90" t="s">
        <v>125</v>
      </c>
      <c r="C987" s="96">
        <v>1771.3817776516858</v>
      </c>
      <c r="D987" s="102">
        <v>1135.7465387326986</v>
      </c>
      <c r="E987" s="98">
        <v>2104.213297752809</v>
      </c>
      <c r="F987" s="91">
        <v>0.84182614925180344</v>
      </c>
      <c r="G987" s="100">
        <v>885.69088882584288</v>
      </c>
      <c r="S987" s="235"/>
      <c r="T987" s="103"/>
      <c r="U987" s="103"/>
    </row>
    <row r="988" spans="1:21" x14ac:dyDescent="0.2">
      <c r="A988" s="89">
        <v>40745</v>
      </c>
      <c r="B988" s="90" t="s">
        <v>126</v>
      </c>
      <c r="C988" s="96">
        <v>1828.1601334719105</v>
      </c>
      <c r="D988" s="102">
        <v>1153.5283389568076</v>
      </c>
      <c r="E988" s="98">
        <v>2161.6653539325844</v>
      </c>
      <c r="F988" s="91">
        <v>0.84571838566318858</v>
      </c>
      <c r="G988" s="100">
        <v>914.08006673595526</v>
      </c>
      <c r="S988" s="235"/>
      <c r="T988" s="103"/>
      <c r="U988" s="103"/>
    </row>
    <row r="989" spans="1:21" x14ac:dyDescent="0.2">
      <c r="A989" s="89">
        <v>40745</v>
      </c>
      <c r="B989" s="90" t="s">
        <v>127</v>
      </c>
      <c r="C989" s="96">
        <v>1777.95027</v>
      </c>
      <c r="D989" s="102">
        <v>1107.9842016436814</v>
      </c>
      <c r="E989" s="98">
        <v>2094.9310617977526</v>
      </c>
      <c r="F989" s="91">
        <v>0.84869154046255946</v>
      </c>
      <c r="G989" s="100">
        <v>888.97513500000002</v>
      </c>
      <c r="S989" s="235"/>
      <c r="T989" s="103"/>
      <c r="U989" s="103"/>
    </row>
    <row r="990" spans="1:21" x14ac:dyDescent="0.2">
      <c r="A990" s="89">
        <v>40745</v>
      </c>
      <c r="B990" s="90" t="s">
        <v>128</v>
      </c>
      <c r="C990" s="96">
        <v>1782.4238144494384</v>
      </c>
      <c r="D990" s="102">
        <v>1121.585669801839</v>
      </c>
      <c r="E990" s="98">
        <v>2105.9413735955059</v>
      </c>
      <c r="F990" s="91">
        <v>0.84637864890145498</v>
      </c>
      <c r="G990" s="100">
        <v>891.2119072247192</v>
      </c>
      <c r="S990" s="235"/>
      <c r="T990" s="103"/>
      <c r="U990" s="103"/>
    </row>
    <row r="991" spans="1:21" x14ac:dyDescent="0.2">
      <c r="A991" s="89">
        <v>40745</v>
      </c>
      <c r="B991" s="90" t="s">
        <v>129</v>
      </c>
      <c r="C991" s="96">
        <v>1917.8336286404494</v>
      </c>
      <c r="D991" s="102">
        <v>1222.4216786637223</v>
      </c>
      <c r="E991" s="98">
        <v>2274.2912275280901</v>
      </c>
      <c r="F991" s="91">
        <v>0.84326651109010708</v>
      </c>
      <c r="G991" s="100">
        <v>958.91681432022472</v>
      </c>
      <c r="S991" s="235"/>
      <c r="T991" s="103"/>
      <c r="U991" s="103"/>
    </row>
    <row r="992" spans="1:21" x14ac:dyDescent="0.2">
      <c r="A992" s="89">
        <v>40745</v>
      </c>
      <c r="B992" s="90" t="s">
        <v>130</v>
      </c>
      <c r="C992" s="96">
        <v>1852.979390494382</v>
      </c>
      <c r="D992" s="102">
        <v>1154.0319475721674</v>
      </c>
      <c r="E992" s="98">
        <v>2182.9618314606741</v>
      </c>
      <c r="F992" s="91">
        <v>0.84883728326780106</v>
      </c>
      <c r="G992" s="100">
        <v>926.48969524719098</v>
      </c>
      <c r="S992" s="235"/>
      <c r="T992" s="103"/>
      <c r="U992" s="103"/>
    </row>
    <row r="993" spans="1:21" x14ac:dyDescent="0.2">
      <c r="A993" s="89">
        <v>40745</v>
      </c>
      <c r="B993" s="90" t="s">
        <v>131</v>
      </c>
      <c r="C993" s="96">
        <v>1770.0486289887642</v>
      </c>
      <c r="D993" s="102">
        <v>1105.3475988158775</v>
      </c>
      <c r="E993" s="98">
        <v>2086.8314410112357</v>
      </c>
      <c r="F993" s="91">
        <v>0.84819913779477796</v>
      </c>
      <c r="G993" s="100">
        <v>885.02431449438211</v>
      </c>
      <c r="S993" s="235"/>
      <c r="T993" s="103"/>
      <c r="U993" s="103"/>
    </row>
    <row r="994" spans="1:21" x14ac:dyDescent="0.2">
      <c r="A994" s="89">
        <v>40745</v>
      </c>
      <c r="B994" s="90" t="s">
        <v>132</v>
      </c>
      <c r="C994" s="96">
        <v>1806.3070309213483</v>
      </c>
      <c r="D994" s="102">
        <v>1146.5293831417055</v>
      </c>
      <c r="E994" s="98">
        <v>2139.4566404494381</v>
      </c>
      <c r="F994" s="91">
        <v>0.84428307485675214</v>
      </c>
      <c r="G994" s="100">
        <v>903.15351546067416</v>
      </c>
      <c r="S994" s="235"/>
      <c r="T994" s="103"/>
      <c r="U994" s="103"/>
    </row>
    <row r="995" spans="1:21" x14ac:dyDescent="0.2">
      <c r="A995" s="89">
        <v>40745</v>
      </c>
      <c r="B995" s="90" t="s">
        <v>133</v>
      </c>
      <c r="C995" s="96">
        <v>1760.5666597752811</v>
      </c>
      <c r="D995" s="102">
        <v>1119.5694261143851</v>
      </c>
      <c r="E995" s="98">
        <v>2086.3917808988763</v>
      </c>
      <c r="F995" s="91">
        <v>0.84383320328111122</v>
      </c>
      <c r="G995" s="100">
        <v>880.28332988764055</v>
      </c>
      <c r="S995" s="235"/>
      <c r="T995" s="103"/>
      <c r="U995" s="103"/>
    </row>
    <row r="996" spans="1:21" x14ac:dyDescent="0.2">
      <c r="A996" s="89">
        <v>40745</v>
      </c>
      <c r="B996" s="90" t="s">
        <v>134</v>
      </c>
      <c r="C996" s="96">
        <v>1685.7158327191014</v>
      </c>
      <c r="D996" s="102">
        <v>1059.5109343238332</v>
      </c>
      <c r="E996" s="98">
        <v>1991.0302078651684</v>
      </c>
      <c r="F996" s="91">
        <v>0.84665507638207427</v>
      </c>
      <c r="G996" s="100">
        <v>842.8579163595507</v>
      </c>
      <c r="S996" s="235"/>
      <c r="T996" s="103"/>
      <c r="U996" s="103"/>
    </row>
    <row r="997" spans="1:21" x14ac:dyDescent="0.2">
      <c r="A997" s="89">
        <v>40745</v>
      </c>
      <c r="B997" s="90" t="s">
        <v>135</v>
      </c>
      <c r="C997" s="96">
        <v>1596.7595634269662</v>
      </c>
      <c r="D997" s="102">
        <v>1008.4443936521604</v>
      </c>
      <c r="E997" s="98">
        <v>1888.5447303370786</v>
      </c>
      <c r="F997" s="91">
        <v>0.84549734924306885</v>
      </c>
      <c r="G997" s="100">
        <v>798.37978171348311</v>
      </c>
      <c r="S997" s="235"/>
      <c r="T997" s="103"/>
      <c r="U997" s="103"/>
    </row>
    <row r="998" spans="1:21" x14ac:dyDescent="0.2">
      <c r="A998" s="89">
        <v>40745</v>
      </c>
      <c r="B998" s="90" t="s">
        <v>136</v>
      </c>
      <c r="C998" s="96">
        <v>1564.3790437752814</v>
      </c>
      <c r="D998" s="102">
        <v>995.14857564727106</v>
      </c>
      <c r="E998" s="98">
        <v>1854.0772584269664</v>
      </c>
      <c r="F998" s="91">
        <v>0.84375073188834082</v>
      </c>
      <c r="G998" s="100">
        <v>782.18952188764069</v>
      </c>
      <c r="S998" s="235"/>
      <c r="T998" s="103"/>
      <c r="U998" s="103"/>
    </row>
    <row r="999" spans="1:21" x14ac:dyDescent="0.2">
      <c r="A999" s="89">
        <v>40745</v>
      </c>
      <c r="B999" s="90" t="s">
        <v>137</v>
      </c>
      <c r="C999" s="96">
        <v>1520.7700896404494</v>
      </c>
      <c r="D999" s="102">
        <v>961.47649711719566</v>
      </c>
      <c r="E999" s="98">
        <v>1799.2161404494384</v>
      </c>
      <c r="F999" s="91">
        <v>0.84524035520299745</v>
      </c>
      <c r="G999" s="100">
        <v>760.38504482022472</v>
      </c>
      <c r="S999" s="235"/>
      <c r="T999" s="103"/>
      <c r="U999" s="103"/>
    </row>
    <row r="1000" spans="1:21" x14ac:dyDescent="0.2">
      <c r="A1000" s="89">
        <v>40745</v>
      </c>
      <c r="B1000" s="90" t="s">
        <v>138</v>
      </c>
      <c r="C1000" s="96">
        <v>1294.6899578764044</v>
      </c>
      <c r="D1000" s="102">
        <v>807.87777747787823</v>
      </c>
      <c r="E1000" s="98">
        <v>1526.0696544943819</v>
      </c>
      <c r="F1000" s="91">
        <v>0.84838195560959617</v>
      </c>
      <c r="G1000" s="100">
        <v>647.34497893820219</v>
      </c>
      <c r="S1000" s="235"/>
      <c r="T1000" s="103"/>
      <c r="U1000" s="103"/>
    </row>
    <row r="1001" spans="1:21" x14ac:dyDescent="0.2">
      <c r="A1001" s="89">
        <v>40745</v>
      </c>
      <c r="B1001" s="90" t="s">
        <v>139</v>
      </c>
      <c r="C1001" s="96">
        <v>1195.0522907865172</v>
      </c>
      <c r="D1001" s="102">
        <v>755.97718990022463</v>
      </c>
      <c r="E1001" s="98">
        <v>1414.0903398876405</v>
      </c>
      <c r="F1001" s="91">
        <v>0.84510321376035458</v>
      </c>
      <c r="G1001" s="100">
        <v>597.52614539325862</v>
      </c>
      <c r="S1001" s="235"/>
      <c r="T1001" s="103"/>
      <c r="U1001" s="103"/>
    </row>
    <row r="1002" spans="1:21" x14ac:dyDescent="0.2">
      <c r="A1002" s="89">
        <v>40745</v>
      </c>
      <c r="B1002" s="90" t="s">
        <v>140</v>
      </c>
      <c r="C1002" s="96">
        <v>1239.6864321910111</v>
      </c>
      <c r="D1002" s="102">
        <v>782.01228230315394</v>
      </c>
      <c r="E1002" s="98">
        <v>1465.7304185393255</v>
      </c>
      <c r="F1002" s="91">
        <v>0.84578065414404202</v>
      </c>
      <c r="G1002" s="100">
        <v>619.84321609550557</v>
      </c>
      <c r="S1002" s="235"/>
      <c r="T1002" s="103"/>
      <c r="U1002" s="103"/>
    </row>
    <row r="1003" spans="1:21" x14ac:dyDescent="0.2">
      <c r="A1003" s="89">
        <v>40745</v>
      </c>
      <c r="B1003" s="90" t="s">
        <v>141</v>
      </c>
      <c r="C1003" s="96">
        <v>1289.4505620674158</v>
      </c>
      <c r="D1003" s="102">
        <v>805.40190128926474</v>
      </c>
      <c r="E1003" s="98">
        <v>1520.3141039325844</v>
      </c>
      <c r="F1003" s="91">
        <v>0.84814747079699138</v>
      </c>
      <c r="G1003" s="100">
        <v>644.72528103370792</v>
      </c>
      <c r="S1003" s="235"/>
      <c r="T1003" s="103"/>
      <c r="U1003" s="103"/>
    </row>
    <row r="1004" spans="1:21" x14ac:dyDescent="0.2">
      <c r="A1004" s="89">
        <v>40745</v>
      </c>
      <c r="B1004" s="90" t="s">
        <v>142</v>
      </c>
      <c r="C1004" s="96">
        <v>1288.129569775281</v>
      </c>
      <c r="D1004" s="102">
        <v>801.64581376148226</v>
      </c>
      <c r="E1004" s="98">
        <v>1517.2059185393259</v>
      </c>
      <c r="F1004" s="91">
        <v>0.84901433222420741</v>
      </c>
      <c r="G1004" s="100">
        <v>644.06478488764049</v>
      </c>
      <c r="S1004" s="235"/>
      <c r="T1004" s="103"/>
      <c r="U1004" s="103"/>
    </row>
    <row r="1005" spans="1:21" x14ac:dyDescent="0.2">
      <c r="A1005" s="89">
        <v>40745</v>
      </c>
      <c r="B1005" s="90" t="s">
        <v>143</v>
      </c>
      <c r="C1005" s="96">
        <v>1313.5404368426966</v>
      </c>
      <c r="D1005" s="102">
        <v>817.18384292205837</v>
      </c>
      <c r="E1005" s="98">
        <v>1546.9899522471908</v>
      </c>
      <c r="F1005" s="91">
        <v>0.84909435574201353</v>
      </c>
      <c r="G1005" s="100">
        <v>656.77021842134832</v>
      </c>
      <c r="S1005" s="235"/>
      <c r="T1005" s="103"/>
      <c r="U1005" s="103"/>
    </row>
    <row r="1006" spans="1:21" x14ac:dyDescent="0.2">
      <c r="A1006" s="89">
        <v>40745</v>
      </c>
      <c r="B1006" s="90" t="s">
        <v>144</v>
      </c>
      <c r="C1006" s="96">
        <v>1425.0184090786515</v>
      </c>
      <c r="D1006" s="102">
        <v>878.33064322834377</v>
      </c>
      <c r="E1006" s="98">
        <v>1673.9600308988763</v>
      </c>
      <c r="F1006" s="91">
        <v>0.85128580299103729</v>
      </c>
      <c r="G1006" s="100">
        <v>712.50920453932576</v>
      </c>
      <c r="S1006" s="235"/>
      <c r="T1006" s="103"/>
      <c r="U1006" s="103"/>
    </row>
    <row r="1007" spans="1:21" x14ac:dyDescent="0.2">
      <c r="A1007" s="89">
        <v>40745</v>
      </c>
      <c r="B1007" s="90" t="s">
        <v>145</v>
      </c>
      <c r="C1007" s="96">
        <v>1552.7372926853932</v>
      </c>
      <c r="D1007" s="102">
        <v>970.80738093938578</v>
      </c>
      <c r="E1007" s="98">
        <v>1831.2454971910113</v>
      </c>
      <c r="F1007" s="91">
        <v>0.84791323449923661</v>
      </c>
      <c r="G1007" s="100">
        <v>776.36864634269659</v>
      </c>
      <c r="S1007" s="235"/>
      <c r="T1007" s="103"/>
      <c r="U1007" s="103"/>
    </row>
    <row r="1008" spans="1:21" x14ac:dyDescent="0.2">
      <c r="A1008" s="89">
        <v>40745</v>
      </c>
      <c r="B1008" s="90" t="s">
        <v>146</v>
      </c>
      <c r="C1008" s="96">
        <v>1600.6577063258426</v>
      </c>
      <c r="D1008" s="102">
        <v>999.50494100307458</v>
      </c>
      <c r="E1008" s="98">
        <v>1887.091735955056</v>
      </c>
      <c r="F1008" s="91">
        <v>0.84821404059392513</v>
      </c>
      <c r="G1008" s="100">
        <v>800.32885316292129</v>
      </c>
      <c r="S1008" s="235"/>
      <c r="T1008" s="103"/>
      <c r="U1008" s="103"/>
    </row>
    <row r="1009" spans="1:21" x14ac:dyDescent="0.2">
      <c r="A1009" s="89">
        <v>40745</v>
      </c>
      <c r="B1009" s="90" t="s">
        <v>147</v>
      </c>
      <c r="C1009" s="96">
        <v>1534.6729256966294</v>
      </c>
      <c r="D1009" s="102">
        <v>949.22153548590882</v>
      </c>
      <c r="E1009" s="98">
        <v>1804.5061685393259</v>
      </c>
      <c r="F1009" s="91">
        <v>0.85046698784016039</v>
      </c>
      <c r="G1009" s="100">
        <v>767.33646284831468</v>
      </c>
      <c r="S1009" s="235"/>
      <c r="T1009" s="103"/>
      <c r="U1009" s="103"/>
    </row>
    <row r="1010" spans="1:21" x14ac:dyDescent="0.2">
      <c r="A1010" s="89">
        <v>40746</v>
      </c>
      <c r="B1010" s="90" t="s">
        <v>100</v>
      </c>
      <c r="C1010" s="96">
        <v>1536.7719257191011</v>
      </c>
      <c r="D1010" s="102">
        <v>958.82164859693819</v>
      </c>
      <c r="E1010" s="98">
        <v>1811.3549915730337</v>
      </c>
      <c r="F1010" s="91">
        <v>0.84841013101718032</v>
      </c>
      <c r="G1010" s="100">
        <v>768.38596285955055</v>
      </c>
      <c r="S1010" s="235"/>
      <c r="T1010" s="103"/>
      <c r="U1010" s="103"/>
    </row>
    <row r="1011" spans="1:21" x14ac:dyDescent="0.2">
      <c r="A1011" s="89">
        <v>40746</v>
      </c>
      <c r="B1011" s="90" t="s">
        <v>101</v>
      </c>
      <c r="C1011" s="96">
        <v>1535.3942036966291</v>
      </c>
      <c r="D1011" s="102">
        <v>956.85868526449065</v>
      </c>
      <c r="E1011" s="98">
        <v>1809.1472865168539</v>
      </c>
      <c r="F1011" s="91">
        <v>0.84868391597497805</v>
      </c>
      <c r="G1011" s="100">
        <v>767.69710184831456</v>
      </c>
      <c r="S1011" s="235"/>
      <c r="T1011" s="103"/>
      <c r="U1011" s="103"/>
    </row>
    <row r="1012" spans="1:21" x14ac:dyDescent="0.2">
      <c r="A1012" s="89">
        <v>40746</v>
      </c>
      <c r="B1012" s="90" t="s">
        <v>102</v>
      </c>
      <c r="C1012" s="96">
        <v>1591.7795035280899</v>
      </c>
      <c r="D1012" s="102">
        <v>988.4452211183177</v>
      </c>
      <c r="E1012" s="98">
        <v>1873.7091404494381</v>
      </c>
      <c r="F1012" s="91">
        <v>0.84953393734647464</v>
      </c>
      <c r="G1012" s="100">
        <v>795.88975176404495</v>
      </c>
      <c r="S1012" s="235"/>
      <c r="T1012" s="103"/>
      <c r="U1012" s="103"/>
    </row>
    <row r="1013" spans="1:21" x14ac:dyDescent="0.2">
      <c r="A1013" s="89">
        <v>40746</v>
      </c>
      <c r="B1013" s="90" t="s">
        <v>103</v>
      </c>
      <c r="C1013" s="96">
        <v>1579.1085130449442</v>
      </c>
      <c r="D1013" s="102">
        <v>989.85063307413679</v>
      </c>
      <c r="E1013" s="98">
        <v>1863.7027584269665</v>
      </c>
      <c r="F1013" s="91">
        <v>0.84729633301491147</v>
      </c>
      <c r="G1013" s="100">
        <v>789.55425652247209</v>
      </c>
      <c r="S1013" s="235"/>
      <c r="T1013" s="103"/>
      <c r="U1013" s="103"/>
    </row>
    <row r="1014" spans="1:21" x14ac:dyDescent="0.2">
      <c r="A1014" s="89">
        <v>40746</v>
      </c>
      <c r="B1014" s="90" t="s">
        <v>104</v>
      </c>
      <c r="C1014" s="96">
        <v>1570.2546229887641</v>
      </c>
      <c r="D1014" s="102">
        <v>974.21702951950328</v>
      </c>
      <c r="E1014" s="98">
        <v>1847.9173146067415</v>
      </c>
      <c r="F1014" s="91">
        <v>0.84974290276777498</v>
      </c>
      <c r="G1014" s="100">
        <v>785.12731149438207</v>
      </c>
      <c r="S1014" s="235"/>
      <c r="T1014" s="103"/>
      <c r="U1014" s="103"/>
    </row>
    <row r="1015" spans="1:21" x14ac:dyDescent="0.2">
      <c r="A1015" s="89">
        <v>40746</v>
      </c>
      <c r="B1015" s="90" t="s">
        <v>105</v>
      </c>
      <c r="C1015" s="96">
        <v>1614.1917991348314</v>
      </c>
      <c r="D1015" s="102">
        <v>992.93117902140773</v>
      </c>
      <c r="E1015" s="98">
        <v>1895.1325786516854</v>
      </c>
      <c r="F1015" s="91">
        <v>0.85175666194460509</v>
      </c>
      <c r="G1015" s="100">
        <v>807.0958995674157</v>
      </c>
      <c r="S1015" s="235"/>
      <c r="T1015" s="103"/>
      <c r="U1015" s="103"/>
    </row>
    <row r="1016" spans="1:21" x14ac:dyDescent="0.2">
      <c r="A1016" s="89">
        <v>40746</v>
      </c>
      <c r="B1016" s="90" t="s">
        <v>106</v>
      </c>
      <c r="C1016" s="96">
        <v>1586.6981405393258</v>
      </c>
      <c r="D1016" s="102">
        <v>995.39202864788183</v>
      </c>
      <c r="E1016" s="98">
        <v>1873.0766882022474</v>
      </c>
      <c r="F1016" s="91">
        <v>0.84710794306143244</v>
      </c>
      <c r="G1016" s="100">
        <v>793.34907026966289</v>
      </c>
      <c r="S1016" s="235"/>
      <c r="T1016" s="103"/>
      <c r="U1016" s="103"/>
    </row>
    <row r="1017" spans="1:21" x14ac:dyDescent="0.2">
      <c r="A1017" s="89">
        <v>40746</v>
      </c>
      <c r="B1017" s="90" t="s">
        <v>107</v>
      </c>
      <c r="C1017" s="96">
        <v>1635.4897607528092</v>
      </c>
      <c r="D1017" s="102">
        <v>1027.7604019345911</v>
      </c>
      <c r="E1017" s="98">
        <v>1931.6102612359548</v>
      </c>
      <c r="F1017" s="91">
        <v>0.84669759400963696</v>
      </c>
      <c r="G1017" s="100">
        <v>817.74488037640458</v>
      </c>
      <c r="S1017" s="235"/>
      <c r="T1017" s="103"/>
      <c r="U1017" s="103"/>
    </row>
    <row r="1018" spans="1:21" x14ac:dyDescent="0.2">
      <c r="A1018" s="89">
        <v>40746</v>
      </c>
      <c r="B1018" s="90" t="s">
        <v>108</v>
      </c>
      <c r="C1018" s="96">
        <v>1688.0498559101125</v>
      </c>
      <c r="D1018" s="102">
        <v>1049.897261962388</v>
      </c>
      <c r="E1018" s="98">
        <v>1987.9126179775283</v>
      </c>
      <c r="F1018" s="91">
        <v>0.84915697030360837</v>
      </c>
      <c r="G1018" s="100">
        <v>844.02492795505623</v>
      </c>
      <c r="S1018" s="235"/>
      <c r="T1018" s="103"/>
      <c r="U1018" s="103"/>
    </row>
    <row r="1019" spans="1:21" x14ac:dyDescent="0.2">
      <c r="A1019" s="89">
        <v>40746</v>
      </c>
      <c r="B1019" s="90" t="s">
        <v>109</v>
      </c>
      <c r="C1019" s="96">
        <v>1689.5977671235958</v>
      </c>
      <c r="D1019" s="102">
        <v>1053.4560438940969</v>
      </c>
      <c r="E1019" s="98">
        <v>1991.1077949438202</v>
      </c>
      <c r="F1019" s="91">
        <v>0.84857172043328188</v>
      </c>
      <c r="G1019" s="100">
        <v>844.79888356179788</v>
      </c>
      <c r="S1019" s="235"/>
      <c r="T1019" s="103"/>
      <c r="U1019" s="103"/>
    </row>
    <row r="1020" spans="1:21" x14ac:dyDescent="0.2">
      <c r="A1020" s="89">
        <v>40746</v>
      </c>
      <c r="B1020" s="90" t="s">
        <v>110</v>
      </c>
      <c r="C1020" s="96">
        <v>1694.995195752809</v>
      </c>
      <c r="D1020" s="102">
        <v>1051.3213702612545</v>
      </c>
      <c r="E1020" s="98">
        <v>1994.5639466292137</v>
      </c>
      <c r="F1020" s="91">
        <v>0.8498073970590555</v>
      </c>
      <c r="G1020" s="100">
        <v>847.49759787640448</v>
      </c>
      <c r="S1020" s="235"/>
      <c r="T1020" s="103"/>
      <c r="U1020" s="103"/>
    </row>
    <row r="1021" spans="1:21" x14ac:dyDescent="0.2">
      <c r="A1021" s="89">
        <v>40746</v>
      </c>
      <c r="B1021" s="90" t="s">
        <v>111</v>
      </c>
      <c r="C1021" s="96">
        <v>1784.8510364831461</v>
      </c>
      <c r="D1021" s="102">
        <v>1118.3833732212427</v>
      </c>
      <c r="E1021" s="98">
        <v>2106.2940421348312</v>
      </c>
      <c r="F1021" s="91">
        <v>0.84738930119847511</v>
      </c>
      <c r="G1021" s="100">
        <v>892.42551824157306</v>
      </c>
      <c r="S1021" s="235"/>
      <c r="T1021" s="103"/>
      <c r="U1021" s="103"/>
    </row>
    <row r="1022" spans="1:21" x14ac:dyDescent="0.2">
      <c r="A1022" s="89">
        <v>40746</v>
      </c>
      <c r="B1022" s="90" t="s">
        <v>112</v>
      </c>
      <c r="C1022" s="96">
        <v>2114.7303662696627</v>
      </c>
      <c r="D1022" s="102">
        <v>1335.1060750048573</v>
      </c>
      <c r="E1022" s="98">
        <v>2500.9183820224716</v>
      </c>
      <c r="F1022" s="91">
        <v>0.84558151976135187</v>
      </c>
      <c r="G1022" s="100">
        <v>1057.3651831348313</v>
      </c>
      <c r="S1022" s="235"/>
      <c r="T1022" s="103"/>
      <c r="U1022" s="103"/>
    </row>
    <row r="1023" spans="1:21" x14ac:dyDescent="0.2">
      <c r="A1023" s="89">
        <v>40746</v>
      </c>
      <c r="B1023" s="90" t="s">
        <v>113</v>
      </c>
      <c r="C1023" s="96">
        <v>1945.5744667752808</v>
      </c>
      <c r="D1023" s="102">
        <v>1223.1319158995361</v>
      </c>
      <c r="E1023" s="98">
        <v>2298.1104606741574</v>
      </c>
      <c r="F1023" s="91">
        <v>0.84659745476487713</v>
      </c>
      <c r="G1023" s="100">
        <v>972.78723338764041</v>
      </c>
      <c r="S1023" s="235"/>
      <c r="T1023" s="103"/>
      <c r="U1023" s="103"/>
    </row>
    <row r="1024" spans="1:21" x14ac:dyDescent="0.2">
      <c r="A1024" s="89">
        <v>40746</v>
      </c>
      <c r="B1024" s="90" t="s">
        <v>114</v>
      </c>
      <c r="C1024" s="96">
        <v>2069.1358715730335</v>
      </c>
      <c r="D1024" s="102">
        <v>1310.9394939020447</v>
      </c>
      <c r="E1024" s="98">
        <v>2449.4663932584267</v>
      </c>
      <c r="F1024" s="91">
        <v>0.8447292346071118</v>
      </c>
      <c r="G1024" s="100">
        <v>1034.5679357865167</v>
      </c>
      <c r="S1024" s="235"/>
      <c r="T1024" s="103"/>
      <c r="U1024" s="103"/>
    </row>
    <row r="1025" spans="1:21" x14ac:dyDescent="0.2">
      <c r="A1025" s="89">
        <v>40746</v>
      </c>
      <c r="B1025" s="90" t="s">
        <v>115</v>
      </c>
      <c r="C1025" s="96">
        <v>2058.6165587191012</v>
      </c>
      <c r="D1025" s="102">
        <v>1298.517718156761</v>
      </c>
      <c r="E1025" s="98">
        <v>2433.9372219101124</v>
      </c>
      <c r="F1025" s="91">
        <v>0.84579690067089497</v>
      </c>
      <c r="G1025" s="100">
        <v>1029.3082793595506</v>
      </c>
      <c r="S1025" s="235"/>
      <c r="T1025" s="103"/>
      <c r="U1025" s="103"/>
    </row>
    <row r="1026" spans="1:21" x14ac:dyDescent="0.2">
      <c r="A1026" s="89">
        <v>40746</v>
      </c>
      <c r="B1026" s="90" t="s">
        <v>116</v>
      </c>
      <c r="C1026" s="96">
        <v>2062.4741803820225</v>
      </c>
      <c r="D1026" s="102">
        <v>1292.1382273514694</v>
      </c>
      <c r="E1026" s="98">
        <v>2433.8079101123599</v>
      </c>
      <c r="F1026" s="91">
        <v>0.84742685394871853</v>
      </c>
      <c r="G1026" s="100">
        <v>1031.2370901910112</v>
      </c>
      <c r="S1026" s="235"/>
      <c r="T1026" s="103"/>
      <c r="U1026" s="103"/>
    </row>
    <row r="1027" spans="1:21" x14ac:dyDescent="0.2">
      <c r="A1027" s="89">
        <v>40746</v>
      </c>
      <c r="B1027" s="90" t="s">
        <v>117</v>
      </c>
      <c r="C1027" s="96">
        <v>2159.3158821910115</v>
      </c>
      <c r="D1027" s="102">
        <v>1371.4305885703152</v>
      </c>
      <c r="E1027" s="98">
        <v>2558.0201207865171</v>
      </c>
      <c r="F1027" s="91">
        <v>0.84413561279067828</v>
      </c>
      <c r="G1027" s="100">
        <v>1079.6579410955057</v>
      </c>
      <c r="S1027" s="235"/>
      <c r="T1027" s="103"/>
      <c r="U1027" s="103"/>
    </row>
    <row r="1028" spans="1:21" x14ac:dyDescent="0.2">
      <c r="A1028" s="89">
        <v>40746</v>
      </c>
      <c r="B1028" s="90" t="s">
        <v>118</v>
      </c>
      <c r="C1028" s="96">
        <v>2078.1234817078657</v>
      </c>
      <c r="D1028" s="102">
        <v>1299.0684664282364</v>
      </c>
      <c r="E1028" s="98">
        <v>2450.7501067415733</v>
      </c>
      <c r="F1028" s="91">
        <v>0.8479540512887549</v>
      </c>
      <c r="G1028" s="100">
        <v>1039.0617408539329</v>
      </c>
      <c r="S1028" s="235"/>
      <c r="T1028" s="103"/>
      <c r="U1028" s="103"/>
    </row>
    <row r="1029" spans="1:21" x14ac:dyDescent="0.2">
      <c r="A1029" s="89">
        <v>40746</v>
      </c>
      <c r="B1029" s="90" t="s">
        <v>119</v>
      </c>
      <c r="C1029" s="96">
        <v>2103.4573584269665</v>
      </c>
      <c r="D1029" s="102">
        <v>1333.5841236922502</v>
      </c>
      <c r="E1029" s="98">
        <v>2490.5781404494378</v>
      </c>
      <c r="F1029" s="91">
        <v>0.84456589587162545</v>
      </c>
      <c r="G1029" s="100">
        <v>1051.7286792134832</v>
      </c>
      <c r="S1029" s="235"/>
      <c r="T1029" s="103"/>
      <c r="U1029" s="103"/>
    </row>
    <row r="1030" spans="1:21" x14ac:dyDescent="0.2">
      <c r="A1030" s="89">
        <v>40746</v>
      </c>
      <c r="B1030" s="90" t="s">
        <v>120</v>
      </c>
      <c r="C1030" s="96">
        <v>2103.8504144157305</v>
      </c>
      <c r="D1030" s="102">
        <v>1325.1456709606923</v>
      </c>
      <c r="E1030" s="98">
        <v>2486.40254494382</v>
      </c>
      <c r="F1030" s="91">
        <v>0.8461423186257504</v>
      </c>
      <c r="G1030" s="100">
        <v>1051.9252072078652</v>
      </c>
      <c r="S1030" s="235"/>
      <c r="T1030" s="103"/>
      <c r="U1030" s="103"/>
    </row>
    <row r="1031" spans="1:21" x14ac:dyDescent="0.2">
      <c r="A1031" s="89">
        <v>40746</v>
      </c>
      <c r="B1031" s="90" t="s">
        <v>121</v>
      </c>
      <c r="C1031" s="96">
        <v>1977.7807451123595</v>
      </c>
      <c r="D1031" s="102">
        <v>1237.6386203468153</v>
      </c>
      <c r="E1031" s="98">
        <v>2333.1022331460676</v>
      </c>
      <c r="F1031" s="91">
        <v>0.84770427845565277</v>
      </c>
      <c r="G1031" s="100">
        <v>988.89037255617973</v>
      </c>
      <c r="S1031" s="235"/>
      <c r="T1031" s="103"/>
      <c r="U1031" s="103"/>
    </row>
    <row r="1032" spans="1:21" x14ac:dyDescent="0.2">
      <c r="A1032" s="89">
        <v>40746</v>
      </c>
      <c r="B1032" s="90" t="s">
        <v>122</v>
      </c>
      <c r="C1032" s="96">
        <v>2028.764564191011</v>
      </c>
      <c r="D1032" s="102">
        <v>1293.4323690205438</v>
      </c>
      <c r="E1032" s="98">
        <v>2406.0035224719099</v>
      </c>
      <c r="F1032" s="91">
        <v>0.84320930756854151</v>
      </c>
      <c r="G1032" s="100">
        <v>1014.3822820955055</v>
      </c>
      <c r="S1032" s="235"/>
      <c r="T1032" s="103"/>
      <c r="U1032" s="103"/>
    </row>
    <row r="1033" spans="1:21" x14ac:dyDescent="0.2">
      <c r="A1033" s="89">
        <v>40746</v>
      </c>
      <c r="B1033" s="90" t="s">
        <v>123</v>
      </c>
      <c r="C1033" s="96">
        <v>2046.8451396741573</v>
      </c>
      <c r="D1033" s="102">
        <v>1288.1134240787169</v>
      </c>
      <c r="E1033" s="98">
        <v>2418.4315617977527</v>
      </c>
      <c r="F1033" s="91">
        <v>0.84635231031827307</v>
      </c>
      <c r="G1033" s="100">
        <v>1023.4225698370786</v>
      </c>
      <c r="S1033" s="235"/>
      <c r="T1033" s="103"/>
      <c r="U1033" s="103"/>
    </row>
    <row r="1034" spans="1:21" x14ac:dyDescent="0.2">
      <c r="A1034" s="89">
        <v>40746</v>
      </c>
      <c r="B1034" s="90" t="s">
        <v>124</v>
      </c>
      <c r="C1034" s="96">
        <v>1992.2103572359549</v>
      </c>
      <c r="D1034" s="102">
        <v>1269.1891635127758</v>
      </c>
      <c r="E1034" s="98">
        <v>2362.1480140449435</v>
      </c>
      <c r="F1034" s="91">
        <v>0.84338929880371594</v>
      </c>
      <c r="G1034" s="100">
        <v>996.10517861797746</v>
      </c>
      <c r="S1034" s="235"/>
      <c r="T1034" s="103"/>
      <c r="U1034" s="103"/>
    </row>
    <row r="1035" spans="1:21" x14ac:dyDescent="0.2">
      <c r="A1035" s="89">
        <v>40746</v>
      </c>
      <c r="B1035" s="90" t="s">
        <v>125</v>
      </c>
      <c r="C1035" s="96">
        <v>2066.7289101573033</v>
      </c>
      <c r="D1035" s="102">
        <v>1309.7041113915102</v>
      </c>
      <c r="E1035" s="98">
        <v>2446.7720056179774</v>
      </c>
      <c r="F1035" s="91">
        <v>0.84467572189477991</v>
      </c>
      <c r="G1035" s="100">
        <v>1033.3644550786516</v>
      </c>
      <c r="S1035" s="235"/>
      <c r="T1035" s="103"/>
      <c r="U1035" s="103"/>
    </row>
    <row r="1036" spans="1:21" x14ac:dyDescent="0.2">
      <c r="A1036" s="89">
        <v>40746</v>
      </c>
      <c r="B1036" s="90" t="s">
        <v>126</v>
      </c>
      <c r="C1036" s="96">
        <v>1995.5412028314611</v>
      </c>
      <c r="D1036" s="102">
        <v>1251.8958830115132</v>
      </c>
      <c r="E1036" s="98">
        <v>2355.722393258427</v>
      </c>
      <c r="F1036" s="91">
        <v>0.84710372009124357</v>
      </c>
      <c r="G1036" s="100">
        <v>997.77060141573054</v>
      </c>
      <c r="S1036" s="235"/>
      <c r="T1036" s="103"/>
      <c r="U1036" s="103"/>
    </row>
    <row r="1037" spans="1:21" x14ac:dyDescent="0.2">
      <c r="A1037" s="89">
        <v>40746</v>
      </c>
      <c r="B1037" s="90" t="s">
        <v>127</v>
      </c>
      <c r="C1037" s="96">
        <v>1901.6251342584267</v>
      </c>
      <c r="D1037" s="102">
        <v>1197.9610121150106</v>
      </c>
      <c r="E1037" s="98">
        <v>2247.5072275280895</v>
      </c>
      <c r="F1037" s="91">
        <v>0.8461041241455407</v>
      </c>
      <c r="G1037" s="100">
        <v>950.81256712921333</v>
      </c>
      <c r="S1037" s="235"/>
      <c r="T1037" s="103"/>
      <c r="U1037" s="103"/>
    </row>
    <row r="1038" spans="1:21" x14ac:dyDescent="0.2">
      <c r="A1038" s="89">
        <v>40746</v>
      </c>
      <c r="B1038" s="90" t="s">
        <v>128</v>
      </c>
      <c r="C1038" s="96">
        <v>2033.8580835505622</v>
      </c>
      <c r="D1038" s="102">
        <v>1276.155901906774</v>
      </c>
      <c r="E1038" s="98">
        <v>2401.0732162921349</v>
      </c>
      <c r="F1038" s="91">
        <v>0.84706208446710929</v>
      </c>
      <c r="G1038" s="100">
        <v>1016.9290417752811</v>
      </c>
      <c r="S1038" s="235"/>
      <c r="T1038" s="103"/>
      <c r="U1038" s="103"/>
    </row>
    <row r="1039" spans="1:21" x14ac:dyDescent="0.2">
      <c r="A1039" s="89">
        <v>40746</v>
      </c>
      <c r="B1039" s="90" t="s">
        <v>129</v>
      </c>
      <c r="C1039" s="96">
        <v>1959.4165209775283</v>
      </c>
      <c r="D1039" s="102">
        <v>1241.4144458336832</v>
      </c>
      <c r="E1039" s="98">
        <v>2319.5738679775282</v>
      </c>
      <c r="F1039" s="91">
        <v>0.84473124483247153</v>
      </c>
      <c r="G1039" s="100">
        <v>979.70826048876415</v>
      </c>
      <c r="S1039" s="235"/>
      <c r="T1039" s="103"/>
      <c r="U1039" s="103"/>
    </row>
    <row r="1040" spans="1:21" x14ac:dyDescent="0.2">
      <c r="A1040" s="89">
        <v>40746</v>
      </c>
      <c r="B1040" s="90" t="s">
        <v>130</v>
      </c>
      <c r="C1040" s="96">
        <v>1803.4300231685397</v>
      </c>
      <c r="D1040" s="102">
        <v>1133.3189057639677</v>
      </c>
      <c r="E1040" s="98">
        <v>2129.969856741573</v>
      </c>
      <c r="F1040" s="91">
        <v>0.84669274424729479</v>
      </c>
      <c r="G1040" s="100">
        <v>901.71501158426986</v>
      </c>
      <c r="S1040" s="235"/>
      <c r="T1040" s="103"/>
      <c r="U1040" s="103"/>
    </row>
    <row r="1041" spans="1:21" x14ac:dyDescent="0.2">
      <c r="A1041" s="89">
        <v>40746</v>
      </c>
      <c r="B1041" s="90" t="s">
        <v>131</v>
      </c>
      <c r="C1041" s="96">
        <v>1721.1030280786517</v>
      </c>
      <c r="D1041" s="102">
        <v>1090.5184334850182</v>
      </c>
      <c r="E1041" s="98">
        <v>2037.5048679775277</v>
      </c>
      <c r="F1041" s="91">
        <v>0.84471112443871432</v>
      </c>
      <c r="G1041" s="100">
        <v>860.55151403932587</v>
      </c>
      <c r="S1041" s="235"/>
      <c r="T1041" s="103"/>
      <c r="U1041" s="103"/>
    </row>
    <row r="1042" spans="1:21" x14ac:dyDescent="0.2">
      <c r="A1042" s="89">
        <v>40746</v>
      </c>
      <c r="B1042" s="90" t="s">
        <v>132</v>
      </c>
      <c r="C1042" s="96">
        <v>1762.4427930000004</v>
      </c>
      <c r="D1042" s="102">
        <v>1129.7685214522428</v>
      </c>
      <c r="E1042" s="98">
        <v>2093.4616095505617</v>
      </c>
      <c r="F1042" s="91">
        <v>0.84187968146135406</v>
      </c>
      <c r="G1042" s="100">
        <v>881.2213965000002</v>
      </c>
      <c r="S1042" s="235"/>
      <c r="T1042" s="103"/>
      <c r="U1042" s="103"/>
    </row>
    <row r="1043" spans="1:21" x14ac:dyDescent="0.2">
      <c r="A1043" s="89">
        <v>40746</v>
      </c>
      <c r="B1043" s="90" t="s">
        <v>133</v>
      </c>
      <c r="C1043" s="96">
        <v>1737.2993660898878</v>
      </c>
      <c r="D1043" s="102">
        <v>1100.3977134215597</v>
      </c>
      <c r="E1043" s="98">
        <v>2056.4737331460674</v>
      </c>
      <c r="F1043" s="91">
        <v>0.84479531057861112</v>
      </c>
      <c r="G1043" s="100">
        <v>868.64968304494391</v>
      </c>
      <c r="S1043" s="235"/>
      <c r="T1043" s="103"/>
      <c r="U1043" s="103"/>
    </row>
    <row r="1044" spans="1:21" x14ac:dyDescent="0.2">
      <c r="A1044" s="89">
        <v>40746</v>
      </c>
      <c r="B1044" s="90" t="s">
        <v>134</v>
      </c>
      <c r="C1044" s="96">
        <v>1644.2990774494383</v>
      </c>
      <c r="D1044" s="102">
        <v>1047.1436392701869</v>
      </c>
      <c r="E1044" s="98">
        <v>1949.4176713483146</v>
      </c>
      <c r="F1044" s="91">
        <v>0.84348218527851904</v>
      </c>
      <c r="G1044" s="100">
        <v>822.14953872471915</v>
      </c>
      <c r="S1044" s="235"/>
      <c r="T1044" s="103"/>
      <c r="U1044" s="103"/>
    </row>
    <row r="1045" spans="1:21" x14ac:dyDescent="0.2">
      <c r="A1045" s="89">
        <v>40746</v>
      </c>
      <c r="B1045" s="90" t="s">
        <v>135</v>
      </c>
      <c r="C1045" s="96">
        <v>1609.4832315168539</v>
      </c>
      <c r="D1045" s="102">
        <v>1026.73460944163</v>
      </c>
      <c r="E1045" s="98">
        <v>1909.0888483146068</v>
      </c>
      <c r="F1045" s="91">
        <v>0.84306355512879749</v>
      </c>
      <c r="G1045" s="100">
        <v>804.74161575842697</v>
      </c>
      <c r="S1045" s="235"/>
      <c r="T1045" s="103"/>
      <c r="U1045" s="103"/>
    </row>
    <row r="1046" spans="1:21" x14ac:dyDescent="0.2">
      <c r="A1046" s="89">
        <v>40746</v>
      </c>
      <c r="B1046" s="90" t="s">
        <v>136</v>
      </c>
      <c r="C1046" s="96">
        <v>1413.4495962134831</v>
      </c>
      <c r="D1046" s="102">
        <v>879.79567304907471</v>
      </c>
      <c r="E1046" s="98">
        <v>1664.8964494382024</v>
      </c>
      <c r="F1046" s="91">
        <v>0.84897147608815748</v>
      </c>
      <c r="G1046" s="100">
        <v>706.72479810674156</v>
      </c>
      <c r="S1046" s="235"/>
      <c r="T1046" s="103"/>
      <c r="U1046" s="103"/>
    </row>
    <row r="1047" spans="1:21" x14ac:dyDescent="0.2">
      <c r="A1047" s="89">
        <v>40746</v>
      </c>
      <c r="B1047" s="90" t="s">
        <v>137</v>
      </c>
      <c r="C1047" s="96">
        <v>1443.686542483146</v>
      </c>
      <c r="D1047" s="102">
        <v>912.7189541444875</v>
      </c>
      <c r="E1047" s="98">
        <v>1708.0066516853931</v>
      </c>
      <c r="F1047" s="91">
        <v>0.84524644038041274</v>
      </c>
      <c r="G1047" s="100">
        <v>721.84327124157301</v>
      </c>
      <c r="S1047" s="235"/>
      <c r="T1047" s="103"/>
      <c r="U1047" s="103"/>
    </row>
    <row r="1048" spans="1:21" x14ac:dyDescent="0.2">
      <c r="A1048" s="89">
        <v>40746</v>
      </c>
      <c r="B1048" s="90" t="s">
        <v>138</v>
      </c>
      <c r="C1048" s="96">
        <v>1539.9933639775281</v>
      </c>
      <c r="D1048" s="102">
        <v>974.00292092718564</v>
      </c>
      <c r="E1048" s="98">
        <v>1822.1584044943822</v>
      </c>
      <c r="F1048" s="91">
        <v>0.84514790820551622</v>
      </c>
      <c r="G1048" s="100">
        <v>769.99668198876407</v>
      </c>
      <c r="S1048" s="235"/>
      <c r="T1048" s="103"/>
      <c r="U1048" s="103"/>
    </row>
    <row r="1049" spans="1:21" x14ac:dyDescent="0.2">
      <c r="A1049" s="89">
        <v>40746</v>
      </c>
      <c r="B1049" s="90" t="s">
        <v>139</v>
      </c>
      <c r="C1049" s="96">
        <v>1567.1466441910111</v>
      </c>
      <c r="D1049" s="102">
        <v>988.12008871759031</v>
      </c>
      <c r="E1049" s="98">
        <v>1852.6548286516854</v>
      </c>
      <c r="F1049" s="91">
        <v>0.84589240259694798</v>
      </c>
      <c r="G1049" s="100">
        <v>783.57332209550555</v>
      </c>
      <c r="S1049" s="235"/>
      <c r="T1049" s="103"/>
      <c r="U1049" s="103"/>
    </row>
    <row r="1050" spans="1:21" x14ac:dyDescent="0.2">
      <c r="A1050" s="89">
        <v>40746</v>
      </c>
      <c r="B1050" s="90" t="s">
        <v>140</v>
      </c>
      <c r="C1050" s="96">
        <v>1563.5848275505618</v>
      </c>
      <c r="D1050" s="102">
        <v>981.21549338681291</v>
      </c>
      <c r="E1050" s="98">
        <v>1845.9635308988763</v>
      </c>
      <c r="F1050" s="91">
        <v>0.84702909964271478</v>
      </c>
      <c r="G1050" s="100">
        <v>781.79241377528092</v>
      </c>
      <c r="S1050" s="235"/>
      <c r="T1050" s="103"/>
      <c r="U1050" s="103"/>
    </row>
    <row r="1051" spans="1:21" x14ac:dyDescent="0.2">
      <c r="A1051" s="89">
        <v>40746</v>
      </c>
      <c r="B1051" s="90" t="s">
        <v>141</v>
      </c>
      <c r="C1051" s="96">
        <v>1566.7414318314607</v>
      </c>
      <c r="D1051" s="102">
        <v>981.79325476901056</v>
      </c>
      <c r="E1051" s="98">
        <v>1848.9447556179775</v>
      </c>
      <c r="F1051" s="91">
        <v>0.84737060264832231</v>
      </c>
      <c r="G1051" s="100">
        <v>783.37071591573033</v>
      </c>
      <c r="S1051" s="235"/>
      <c r="T1051" s="103"/>
      <c r="U1051" s="103"/>
    </row>
    <row r="1052" spans="1:21" x14ac:dyDescent="0.2">
      <c r="A1052" s="89">
        <v>40746</v>
      </c>
      <c r="B1052" s="90" t="s">
        <v>142</v>
      </c>
      <c r="C1052" s="96">
        <v>1586.3091366741576</v>
      </c>
      <c r="D1052" s="102">
        <v>1005.7712023557755</v>
      </c>
      <c r="E1052" s="98">
        <v>1878.2844269662924</v>
      </c>
      <c r="F1052" s="91">
        <v>0.84455214231652964</v>
      </c>
      <c r="G1052" s="100">
        <v>793.15456833707879</v>
      </c>
      <c r="S1052" s="235"/>
      <c r="T1052" s="103"/>
      <c r="U1052" s="103"/>
    </row>
    <row r="1053" spans="1:21" x14ac:dyDescent="0.2">
      <c r="A1053" s="89">
        <v>40746</v>
      </c>
      <c r="B1053" s="90" t="s">
        <v>143</v>
      </c>
      <c r="C1053" s="96">
        <v>1548.652752101124</v>
      </c>
      <c r="D1053" s="102">
        <v>973.60875742103212</v>
      </c>
      <c r="E1053" s="98">
        <v>1829.2729044943817</v>
      </c>
      <c r="F1053" s="91">
        <v>0.84659470344539856</v>
      </c>
      <c r="G1053" s="100">
        <v>774.32637605056198</v>
      </c>
      <c r="S1053" s="235"/>
      <c r="T1053" s="103"/>
      <c r="U1053" s="103"/>
    </row>
    <row r="1054" spans="1:21" x14ac:dyDescent="0.2">
      <c r="A1054" s="89">
        <v>40746</v>
      </c>
      <c r="B1054" s="90" t="s">
        <v>144</v>
      </c>
      <c r="C1054" s="96">
        <v>1651.0053419999999</v>
      </c>
      <c r="D1054" s="102">
        <v>1019.3180915951449</v>
      </c>
      <c r="E1054" s="98">
        <v>1940.3164719101121</v>
      </c>
      <c r="F1054" s="91">
        <v>0.85089487508947204</v>
      </c>
      <c r="G1054" s="100">
        <v>825.50267099999996</v>
      </c>
      <c r="S1054" s="235"/>
      <c r="T1054" s="103"/>
      <c r="U1054" s="103"/>
    </row>
    <row r="1055" spans="1:21" x14ac:dyDescent="0.2">
      <c r="A1055" s="89">
        <v>40746</v>
      </c>
      <c r="B1055" s="90" t="s">
        <v>145</v>
      </c>
      <c r="C1055" s="96">
        <v>1693.094749786517</v>
      </c>
      <c r="D1055" s="102">
        <v>1054.1523581758547</v>
      </c>
      <c r="E1055" s="98">
        <v>1994.4440393258428</v>
      </c>
      <c r="F1055" s="91">
        <v>0.84890561800812059</v>
      </c>
      <c r="G1055" s="100">
        <v>846.54737489325851</v>
      </c>
      <c r="S1055" s="235"/>
      <c r="T1055" s="103"/>
      <c r="U1055" s="103"/>
    </row>
    <row r="1056" spans="1:21" x14ac:dyDescent="0.2">
      <c r="A1056" s="89">
        <v>40746</v>
      </c>
      <c r="B1056" s="90" t="s">
        <v>146</v>
      </c>
      <c r="C1056" s="96">
        <v>1672.339772730337</v>
      </c>
      <c r="D1056" s="102">
        <v>1051.3407646648632</v>
      </c>
      <c r="E1056" s="98">
        <v>1975.3576179775282</v>
      </c>
      <c r="F1056" s="91">
        <v>0.84660101923345088</v>
      </c>
      <c r="G1056" s="100">
        <v>836.16988636516851</v>
      </c>
      <c r="S1056" s="235"/>
      <c r="T1056" s="103"/>
      <c r="U1056" s="103"/>
    </row>
    <row r="1057" spans="1:21" x14ac:dyDescent="0.2">
      <c r="A1057" s="89">
        <v>40746</v>
      </c>
      <c r="B1057" s="90" t="s">
        <v>147</v>
      </c>
      <c r="C1057" s="96">
        <v>1651.4024501123597</v>
      </c>
      <c r="D1057" s="102">
        <v>1046.6431826270962</v>
      </c>
      <c r="E1057" s="98">
        <v>1955.1450084269661</v>
      </c>
      <c r="F1057" s="91">
        <v>0.8446444857003288</v>
      </c>
      <c r="G1057" s="100">
        <v>825.70122505617985</v>
      </c>
      <c r="S1057" s="235"/>
      <c r="T1057" s="103"/>
      <c r="U1057" s="103"/>
    </row>
    <row r="1058" spans="1:21" x14ac:dyDescent="0.2">
      <c r="A1058" s="89">
        <v>40747</v>
      </c>
      <c r="B1058" s="90" t="s">
        <v>100</v>
      </c>
      <c r="C1058" s="96">
        <v>1676.8659947865171</v>
      </c>
      <c r="D1058" s="102">
        <v>1050.2318681496706</v>
      </c>
      <c r="E1058" s="98">
        <v>1978.6021685393259</v>
      </c>
      <c r="F1058" s="91">
        <v>0.84750033202704866</v>
      </c>
      <c r="G1058" s="100">
        <v>838.43299739325857</v>
      </c>
      <c r="S1058" s="235"/>
      <c r="T1058" s="103"/>
      <c r="U1058" s="103"/>
    </row>
    <row r="1059" spans="1:21" x14ac:dyDescent="0.2">
      <c r="A1059" s="89">
        <v>40747</v>
      </c>
      <c r="B1059" s="90" t="s">
        <v>101</v>
      </c>
      <c r="C1059" s="96">
        <v>1701.0895896404497</v>
      </c>
      <c r="D1059" s="102">
        <v>1060.7409750704985</v>
      </c>
      <c r="E1059" s="98">
        <v>2004.7137471910112</v>
      </c>
      <c r="F1059" s="91">
        <v>0.84854488179372378</v>
      </c>
      <c r="G1059" s="100">
        <v>850.54479482022487</v>
      </c>
      <c r="S1059" s="235"/>
      <c r="T1059" s="103"/>
      <c r="U1059" s="103"/>
    </row>
    <row r="1060" spans="1:21" x14ac:dyDescent="0.2">
      <c r="A1060" s="89">
        <v>40747</v>
      </c>
      <c r="B1060" s="90" t="s">
        <v>102</v>
      </c>
      <c r="C1060" s="96">
        <v>1693.6012652359552</v>
      </c>
      <c r="D1060" s="102">
        <v>1051.7527188653826</v>
      </c>
      <c r="E1060" s="98">
        <v>1993.6070393258428</v>
      </c>
      <c r="F1060" s="91">
        <v>0.84951609410882833</v>
      </c>
      <c r="G1060" s="100">
        <v>846.80063261797761</v>
      </c>
      <c r="S1060" s="235"/>
      <c r="T1060" s="103"/>
      <c r="U1060" s="103"/>
    </row>
    <row r="1061" spans="1:21" x14ac:dyDescent="0.2">
      <c r="A1061" s="89">
        <v>40747</v>
      </c>
      <c r="B1061" s="90" t="s">
        <v>103</v>
      </c>
      <c r="C1061" s="96">
        <v>1666.9788132134831</v>
      </c>
      <c r="D1061" s="102">
        <v>1031.1277053699378</v>
      </c>
      <c r="E1061" s="98">
        <v>1960.1129325842696</v>
      </c>
      <c r="F1061" s="91">
        <v>0.85045039268002276</v>
      </c>
      <c r="G1061" s="100">
        <v>833.48940660674157</v>
      </c>
      <c r="S1061" s="235"/>
      <c r="T1061" s="103"/>
      <c r="U1061" s="103"/>
    </row>
    <row r="1062" spans="1:21" x14ac:dyDescent="0.2">
      <c r="A1062" s="89">
        <v>40747</v>
      </c>
      <c r="B1062" s="90" t="s">
        <v>104</v>
      </c>
      <c r="C1062" s="96">
        <v>1656.5040737191016</v>
      </c>
      <c r="D1062" s="102">
        <v>1019.120871691132</v>
      </c>
      <c r="E1062" s="98">
        <v>1944.8941095505616</v>
      </c>
      <c r="F1062" s="91">
        <v>0.85171941525489892</v>
      </c>
      <c r="G1062" s="100">
        <v>828.2520368595508</v>
      </c>
      <c r="S1062" s="235"/>
      <c r="T1062" s="103"/>
      <c r="U1062" s="103"/>
    </row>
    <row r="1063" spans="1:21" x14ac:dyDescent="0.2">
      <c r="A1063" s="89">
        <v>40747</v>
      </c>
      <c r="B1063" s="90" t="s">
        <v>105</v>
      </c>
      <c r="C1063" s="96">
        <v>1616.0638802359549</v>
      </c>
      <c r="D1063" s="102">
        <v>1019.6140267977746</v>
      </c>
      <c r="E1063" s="98">
        <v>1910.8310308988766</v>
      </c>
      <c r="F1063" s="91">
        <v>0.84573876711419116</v>
      </c>
      <c r="G1063" s="100">
        <v>808.03194011797746</v>
      </c>
      <c r="S1063" s="235"/>
      <c r="T1063" s="103"/>
      <c r="U1063" s="103"/>
    </row>
    <row r="1064" spans="1:21" x14ac:dyDescent="0.2">
      <c r="A1064" s="89">
        <v>40747</v>
      </c>
      <c r="B1064" s="90" t="s">
        <v>106</v>
      </c>
      <c r="C1064" s="96">
        <v>1576.4867890786513</v>
      </c>
      <c r="D1064" s="102">
        <v>977.69806027295624</v>
      </c>
      <c r="E1064" s="98">
        <v>1855.04827247191</v>
      </c>
      <c r="F1064" s="91">
        <v>0.84983599212646543</v>
      </c>
      <c r="G1064" s="100">
        <v>788.24339453932566</v>
      </c>
      <c r="S1064" s="235"/>
      <c r="T1064" s="103"/>
      <c r="U1064" s="103"/>
    </row>
    <row r="1065" spans="1:21" x14ac:dyDescent="0.2">
      <c r="A1065" s="89">
        <v>40747</v>
      </c>
      <c r="B1065" s="90" t="s">
        <v>107</v>
      </c>
      <c r="C1065" s="96">
        <v>1555.3509124044942</v>
      </c>
      <c r="D1065" s="102">
        <v>954.3537371411702</v>
      </c>
      <c r="E1065" s="98">
        <v>1824.803418539326</v>
      </c>
      <c r="F1065" s="91">
        <v>0.85233888571377381</v>
      </c>
      <c r="G1065" s="100">
        <v>777.67545620224712</v>
      </c>
      <c r="S1065" s="235"/>
      <c r="T1065" s="103"/>
      <c r="U1065" s="103"/>
    </row>
    <row r="1066" spans="1:21" x14ac:dyDescent="0.2">
      <c r="A1066" s="89">
        <v>40747</v>
      </c>
      <c r="B1066" s="90" t="s">
        <v>108</v>
      </c>
      <c r="C1066" s="96">
        <v>1563.5807754269661</v>
      </c>
      <c r="D1066" s="102">
        <v>958.57693592597616</v>
      </c>
      <c r="E1066" s="98">
        <v>1834.026876404494</v>
      </c>
      <c r="F1066" s="91">
        <v>0.85253972858471827</v>
      </c>
      <c r="G1066" s="100">
        <v>781.79038771348303</v>
      </c>
      <c r="S1066" s="235"/>
      <c r="T1066" s="103"/>
      <c r="U1066" s="103"/>
    </row>
    <row r="1067" spans="1:21" x14ac:dyDescent="0.2">
      <c r="A1067" s="89">
        <v>40747</v>
      </c>
      <c r="B1067" s="90" t="s">
        <v>109</v>
      </c>
      <c r="C1067" s="96">
        <v>1573.6219376966294</v>
      </c>
      <c r="D1067" s="102">
        <v>966.20973774780236</v>
      </c>
      <c r="E1067" s="98">
        <v>1846.5771741573033</v>
      </c>
      <c r="F1067" s="91">
        <v>0.85218314171719434</v>
      </c>
      <c r="G1067" s="100">
        <v>786.8109688483147</v>
      </c>
      <c r="S1067" s="235"/>
      <c r="T1067" s="103"/>
      <c r="U1067" s="103"/>
    </row>
    <row r="1068" spans="1:21" x14ac:dyDescent="0.2">
      <c r="A1068" s="89">
        <v>40747</v>
      </c>
      <c r="B1068" s="90" t="s">
        <v>110</v>
      </c>
      <c r="C1068" s="96">
        <v>1669.4506086067418</v>
      </c>
      <c r="D1068" s="102">
        <v>1041.7577162415112</v>
      </c>
      <c r="E1068" s="98">
        <v>1967.8222668539324</v>
      </c>
      <c r="F1068" s="91">
        <v>0.84837469151916134</v>
      </c>
      <c r="G1068" s="100">
        <v>834.72530430337088</v>
      </c>
      <c r="S1068" s="235"/>
      <c r="T1068" s="103"/>
      <c r="U1068" s="103"/>
    </row>
    <row r="1069" spans="1:21" x14ac:dyDescent="0.2">
      <c r="A1069" s="89">
        <v>40747</v>
      </c>
      <c r="B1069" s="90" t="s">
        <v>111</v>
      </c>
      <c r="C1069" s="96">
        <v>1690.0759177078655</v>
      </c>
      <c r="D1069" s="102">
        <v>1055.7628833230458</v>
      </c>
      <c r="E1069" s="98">
        <v>1992.73477247191</v>
      </c>
      <c r="F1069" s="91">
        <v>0.84811884705127716</v>
      </c>
      <c r="G1069" s="100">
        <v>845.03795885393276</v>
      </c>
      <c r="S1069" s="235"/>
      <c r="T1069" s="103"/>
      <c r="U1069" s="103"/>
    </row>
    <row r="1070" spans="1:21" x14ac:dyDescent="0.2">
      <c r="A1070" s="89">
        <v>40747</v>
      </c>
      <c r="B1070" s="90" t="s">
        <v>112</v>
      </c>
      <c r="C1070" s="96">
        <v>1795.9295423932583</v>
      </c>
      <c r="D1070" s="102">
        <v>1142.7386793276005</v>
      </c>
      <c r="E1070" s="98">
        <v>2128.6649831460672</v>
      </c>
      <c r="F1070" s="91">
        <v>0.84368820674588185</v>
      </c>
      <c r="G1070" s="100">
        <v>897.96477119662916</v>
      </c>
      <c r="S1070" s="235"/>
      <c r="T1070" s="103"/>
      <c r="U1070" s="103"/>
    </row>
    <row r="1071" spans="1:21" x14ac:dyDescent="0.2">
      <c r="A1071" s="89">
        <v>40747</v>
      </c>
      <c r="B1071" s="90" t="s">
        <v>113</v>
      </c>
      <c r="C1071" s="96">
        <v>1760.6760671123595</v>
      </c>
      <c r="D1071" s="102">
        <v>1111.2473025338675</v>
      </c>
      <c r="E1071" s="98">
        <v>2082.0304466292137</v>
      </c>
      <c r="F1071" s="91">
        <v>0.84565337167036936</v>
      </c>
      <c r="G1071" s="100">
        <v>880.33803355617977</v>
      </c>
      <c r="S1071" s="235"/>
      <c r="T1071" s="103"/>
      <c r="U1071" s="103"/>
    </row>
    <row r="1072" spans="1:21" x14ac:dyDescent="0.2">
      <c r="A1072" s="89">
        <v>40747</v>
      </c>
      <c r="B1072" s="90" t="s">
        <v>114</v>
      </c>
      <c r="C1072" s="96">
        <v>1749.5165187303376</v>
      </c>
      <c r="D1072" s="102">
        <v>1092.5471775004089</v>
      </c>
      <c r="E1072" s="98">
        <v>2062.636028089888</v>
      </c>
      <c r="F1072" s="91">
        <v>0.84819449234118349</v>
      </c>
      <c r="G1072" s="100">
        <v>874.75825936516878</v>
      </c>
      <c r="S1072" s="235"/>
      <c r="T1072" s="103"/>
      <c r="U1072" s="103"/>
    </row>
    <row r="1073" spans="1:21" x14ac:dyDescent="0.2">
      <c r="A1073" s="89">
        <v>40747</v>
      </c>
      <c r="B1073" s="90" t="s">
        <v>115</v>
      </c>
      <c r="C1073" s="96">
        <v>1804.7874845730339</v>
      </c>
      <c r="D1073" s="102">
        <v>1138.3161298008906</v>
      </c>
      <c r="E1073" s="98">
        <v>2133.7810280898875</v>
      </c>
      <c r="F1073" s="91">
        <v>0.84581663292256315</v>
      </c>
      <c r="G1073" s="100">
        <v>902.39374228651695</v>
      </c>
      <c r="S1073" s="235"/>
      <c r="T1073" s="103"/>
      <c r="U1073" s="103"/>
    </row>
    <row r="1074" spans="1:21" x14ac:dyDescent="0.2">
      <c r="A1074" s="89">
        <v>40747</v>
      </c>
      <c r="B1074" s="90" t="s">
        <v>116</v>
      </c>
      <c r="C1074" s="96">
        <v>1781.4432005393255</v>
      </c>
      <c r="D1074" s="102">
        <v>1136.21667282014</v>
      </c>
      <c r="E1074" s="98">
        <v>2112.9430196629214</v>
      </c>
      <c r="F1074" s="91">
        <v>0.84310991066078056</v>
      </c>
      <c r="G1074" s="100">
        <v>890.72160026966276</v>
      </c>
      <c r="S1074" s="235"/>
      <c r="T1074" s="103"/>
      <c r="U1074" s="103"/>
    </row>
    <row r="1075" spans="1:21" x14ac:dyDescent="0.2">
      <c r="A1075" s="89">
        <v>40747</v>
      </c>
      <c r="B1075" s="90" t="s">
        <v>117</v>
      </c>
      <c r="C1075" s="96">
        <v>1795.3136196067414</v>
      </c>
      <c r="D1075" s="102">
        <v>1139.9208430728743</v>
      </c>
      <c r="E1075" s="98">
        <v>2126.6336123595506</v>
      </c>
      <c r="F1075" s="91">
        <v>0.84420447846434543</v>
      </c>
      <c r="G1075" s="100">
        <v>897.65680980337072</v>
      </c>
      <c r="S1075" s="235"/>
      <c r="T1075" s="103"/>
      <c r="U1075" s="103"/>
    </row>
    <row r="1076" spans="1:21" x14ac:dyDescent="0.2">
      <c r="A1076" s="89">
        <v>40747</v>
      </c>
      <c r="B1076" s="90" t="s">
        <v>118</v>
      </c>
      <c r="C1076" s="96">
        <v>1851.2045603595507</v>
      </c>
      <c r="D1076" s="102">
        <v>1166.9515810421394</v>
      </c>
      <c r="E1076" s="98">
        <v>2188.3176910112356</v>
      </c>
      <c r="F1076" s="91">
        <v>0.84594872488742578</v>
      </c>
      <c r="G1076" s="100">
        <v>925.60228017977533</v>
      </c>
      <c r="S1076" s="235"/>
      <c r="T1076" s="103"/>
      <c r="U1076" s="103"/>
    </row>
    <row r="1077" spans="1:21" x14ac:dyDescent="0.2">
      <c r="A1077" s="89">
        <v>40747</v>
      </c>
      <c r="B1077" s="90" t="s">
        <v>119</v>
      </c>
      <c r="C1077" s="96">
        <v>1808.9692761235956</v>
      </c>
      <c r="D1077" s="102">
        <v>1149.7094335231291</v>
      </c>
      <c r="E1077" s="98">
        <v>2143.408879213483</v>
      </c>
      <c r="F1077" s="91">
        <v>0.84396835977808915</v>
      </c>
      <c r="G1077" s="100">
        <v>904.4846380617978</v>
      </c>
      <c r="S1077" s="235"/>
      <c r="T1077" s="103"/>
      <c r="U1077" s="103"/>
    </row>
    <row r="1078" spans="1:21" x14ac:dyDescent="0.2">
      <c r="A1078" s="89">
        <v>40747</v>
      </c>
      <c r="B1078" s="90" t="s">
        <v>120</v>
      </c>
      <c r="C1078" s="96">
        <v>1794.2803280898879</v>
      </c>
      <c r="D1078" s="102">
        <v>1139.1971895340528</v>
      </c>
      <c r="E1078" s="98">
        <v>2125.3734101123596</v>
      </c>
      <c r="F1078" s="91">
        <v>0.84421886504876897</v>
      </c>
      <c r="G1078" s="100">
        <v>897.14016404494396</v>
      </c>
      <c r="S1078" s="235"/>
      <c r="T1078" s="103"/>
      <c r="U1078" s="103"/>
    </row>
    <row r="1079" spans="1:21" x14ac:dyDescent="0.2">
      <c r="A1079" s="89">
        <v>40747</v>
      </c>
      <c r="B1079" s="90" t="s">
        <v>121</v>
      </c>
      <c r="C1079" s="96">
        <v>1853.8789619325848</v>
      </c>
      <c r="D1079" s="102">
        <v>1177.3718490070721</v>
      </c>
      <c r="E1079" s="98">
        <v>2196.1492837078654</v>
      </c>
      <c r="F1079" s="91">
        <v>0.84414979240509147</v>
      </c>
      <c r="G1079" s="100">
        <v>926.93948096629242</v>
      </c>
      <c r="S1079" s="235"/>
      <c r="T1079" s="103"/>
      <c r="U1079" s="103"/>
    </row>
    <row r="1080" spans="1:21" x14ac:dyDescent="0.2">
      <c r="A1080" s="89">
        <v>40747</v>
      </c>
      <c r="B1080" s="90" t="s">
        <v>122</v>
      </c>
      <c r="C1080" s="96">
        <v>1902.4679759662922</v>
      </c>
      <c r="D1080" s="102">
        <v>1216.4864310116325</v>
      </c>
      <c r="E1080" s="98">
        <v>2258.1460617977527</v>
      </c>
      <c r="F1080" s="91">
        <v>0.84249110726331911</v>
      </c>
      <c r="G1080" s="100">
        <v>951.23398798314611</v>
      </c>
      <c r="S1080" s="235"/>
      <c r="T1080" s="103"/>
      <c r="U1080" s="103"/>
    </row>
    <row r="1081" spans="1:21" x14ac:dyDescent="0.2">
      <c r="A1081" s="89">
        <v>40747</v>
      </c>
      <c r="B1081" s="90" t="s">
        <v>123</v>
      </c>
      <c r="C1081" s="96">
        <v>1994.0257086067413</v>
      </c>
      <c r="D1081" s="102">
        <v>1279.4264781959573</v>
      </c>
      <c r="E1081" s="98">
        <v>2369.1919803370783</v>
      </c>
      <c r="F1081" s="91">
        <v>0.84164800706570009</v>
      </c>
      <c r="G1081" s="100">
        <v>997.01285430337066</v>
      </c>
      <c r="S1081" s="235"/>
      <c r="T1081" s="103"/>
      <c r="U1081" s="103"/>
    </row>
    <row r="1082" spans="1:21" x14ac:dyDescent="0.2">
      <c r="A1082" s="89">
        <v>40747</v>
      </c>
      <c r="B1082" s="90" t="s">
        <v>124</v>
      </c>
      <c r="C1082" s="96">
        <v>1976.8366003146064</v>
      </c>
      <c r="D1082" s="102">
        <v>1259.2685332769449</v>
      </c>
      <c r="E1082" s="98">
        <v>2343.8515702247187</v>
      </c>
      <c r="F1082" s="91">
        <v>0.84341373209271764</v>
      </c>
      <c r="G1082" s="100">
        <v>988.41830015730318</v>
      </c>
      <c r="S1082" s="235"/>
      <c r="T1082" s="103"/>
      <c r="U1082" s="103"/>
    </row>
    <row r="1083" spans="1:21" x14ac:dyDescent="0.2">
      <c r="A1083" s="89">
        <v>40747</v>
      </c>
      <c r="B1083" s="90" t="s">
        <v>125</v>
      </c>
      <c r="C1083" s="96">
        <v>2032.2493904831465</v>
      </c>
      <c r="D1083" s="102">
        <v>1294.6312855941967</v>
      </c>
      <c r="E1083" s="98">
        <v>2409.5866348314607</v>
      </c>
      <c r="F1083" s="91">
        <v>0.84340166944248207</v>
      </c>
      <c r="G1083" s="100">
        <v>1016.1246952415732</v>
      </c>
      <c r="S1083" s="235"/>
      <c r="T1083" s="103"/>
      <c r="U1083" s="103"/>
    </row>
    <row r="1084" spans="1:21" x14ac:dyDescent="0.2">
      <c r="A1084" s="89">
        <v>40747</v>
      </c>
      <c r="B1084" s="90" t="s">
        <v>126</v>
      </c>
      <c r="C1084" s="96">
        <v>1969.3847450224723</v>
      </c>
      <c r="D1084" s="102">
        <v>1248.8143620899316</v>
      </c>
      <c r="E1084" s="98">
        <v>2331.9548848314607</v>
      </c>
      <c r="F1084" s="91">
        <v>0.84452094585217807</v>
      </c>
      <c r="G1084" s="100">
        <v>984.69237251123616</v>
      </c>
      <c r="S1084" s="235"/>
      <c r="T1084" s="103"/>
      <c r="U1084" s="103"/>
    </row>
    <row r="1085" spans="1:21" x14ac:dyDescent="0.2">
      <c r="A1085" s="89">
        <v>40747</v>
      </c>
      <c r="B1085" s="90" t="s">
        <v>127</v>
      </c>
      <c r="C1085" s="96">
        <v>1958.4278028202252</v>
      </c>
      <c r="D1085" s="102">
        <v>1256.5835125641192</v>
      </c>
      <c r="E1085" s="98">
        <v>2326.8952668539328</v>
      </c>
      <c r="F1085" s="91">
        <v>0.84164845350693751</v>
      </c>
      <c r="G1085" s="100">
        <v>979.21390141011261</v>
      </c>
      <c r="S1085" s="235"/>
      <c r="T1085" s="103"/>
      <c r="U1085" s="103"/>
    </row>
    <row r="1086" spans="1:21" x14ac:dyDescent="0.2">
      <c r="A1086" s="89">
        <v>40747</v>
      </c>
      <c r="B1086" s="90" t="s">
        <v>128</v>
      </c>
      <c r="C1086" s="96">
        <v>1980.1026119325845</v>
      </c>
      <c r="D1086" s="102">
        <v>1251.0746026655388</v>
      </c>
      <c r="E1086" s="98">
        <v>2342.2198904494385</v>
      </c>
      <c r="F1086" s="91">
        <v>0.84539569491600175</v>
      </c>
      <c r="G1086" s="100">
        <v>990.05130596629226</v>
      </c>
      <c r="S1086" s="235"/>
      <c r="T1086" s="103"/>
      <c r="U1086" s="103"/>
    </row>
    <row r="1087" spans="1:21" x14ac:dyDescent="0.2">
      <c r="A1087" s="89">
        <v>40747</v>
      </c>
      <c r="B1087" s="90" t="s">
        <v>129</v>
      </c>
      <c r="C1087" s="96">
        <v>1993.7906854382024</v>
      </c>
      <c r="D1087" s="102">
        <v>1275.6181996680677</v>
      </c>
      <c r="E1087" s="98">
        <v>2366.9396039325843</v>
      </c>
      <c r="F1087" s="91">
        <v>0.84234962401473679</v>
      </c>
      <c r="G1087" s="100">
        <v>996.89534271910122</v>
      </c>
      <c r="S1087" s="235"/>
      <c r="T1087" s="103"/>
      <c r="U1087" s="103"/>
    </row>
    <row r="1088" spans="1:21" x14ac:dyDescent="0.2">
      <c r="A1088" s="89">
        <v>40747</v>
      </c>
      <c r="B1088" s="90" t="s">
        <v>130</v>
      </c>
      <c r="C1088" s="96">
        <v>1957.9739649775281</v>
      </c>
      <c r="D1088" s="102">
        <v>1242.7058959635131</v>
      </c>
      <c r="E1088" s="98">
        <v>2319.0472162921351</v>
      </c>
      <c r="F1088" s="91">
        <v>0.84430103502078857</v>
      </c>
      <c r="G1088" s="100">
        <v>978.98698248876406</v>
      </c>
      <c r="S1088" s="235"/>
      <c r="T1088" s="103"/>
      <c r="U1088" s="103"/>
    </row>
    <row r="1089" spans="1:21" x14ac:dyDescent="0.2">
      <c r="A1089" s="89">
        <v>40747</v>
      </c>
      <c r="B1089" s="90" t="s">
        <v>131</v>
      </c>
      <c r="C1089" s="96">
        <v>1932.3118662471913</v>
      </c>
      <c r="D1089" s="102">
        <v>1230.8731868812188</v>
      </c>
      <c r="E1089" s="98">
        <v>2291.0429831460674</v>
      </c>
      <c r="F1089" s="91">
        <v>0.84342017171311845</v>
      </c>
      <c r="G1089" s="100">
        <v>966.15593312359567</v>
      </c>
      <c r="S1089" s="235"/>
      <c r="T1089" s="103"/>
      <c r="U1089" s="103"/>
    </row>
    <row r="1090" spans="1:21" x14ac:dyDescent="0.2">
      <c r="A1090" s="89">
        <v>40747</v>
      </c>
      <c r="B1090" s="90" t="s">
        <v>132</v>
      </c>
      <c r="C1090" s="96">
        <v>1913.9071208764044</v>
      </c>
      <c r="D1090" s="102">
        <v>1216.9920966616726</v>
      </c>
      <c r="E1090" s="98">
        <v>2268.0631011235955</v>
      </c>
      <c r="F1090" s="91">
        <v>0.84385091399276202</v>
      </c>
      <c r="G1090" s="100">
        <v>956.9535604382022</v>
      </c>
      <c r="S1090" s="235"/>
      <c r="T1090" s="103"/>
      <c r="U1090" s="103"/>
    </row>
    <row r="1091" spans="1:21" x14ac:dyDescent="0.2">
      <c r="A1091" s="89">
        <v>40747</v>
      </c>
      <c r="B1091" s="90" t="s">
        <v>133</v>
      </c>
      <c r="C1091" s="96">
        <v>1943.3620072921349</v>
      </c>
      <c r="D1091" s="102">
        <v>1238.365043883864</v>
      </c>
      <c r="E1091" s="98">
        <v>2304.3879606741571</v>
      </c>
      <c r="F1091" s="91">
        <v>0.84333108853927408</v>
      </c>
      <c r="G1091" s="100">
        <v>971.68100364606744</v>
      </c>
      <c r="S1091" s="235"/>
      <c r="T1091" s="103"/>
      <c r="U1091" s="103"/>
    </row>
    <row r="1092" spans="1:21" x14ac:dyDescent="0.2">
      <c r="A1092" s="89">
        <v>40747</v>
      </c>
      <c r="B1092" s="90" t="s">
        <v>134</v>
      </c>
      <c r="C1092" s="96">
        <v>1886.8470395056183</v>
      </c>
      <c r="D1092" s="102">
        <v>1187.4237538945533</v>
      </c>
      <c r="E1092" s="98">
        <v>2229.3871179775283</v>
      </c>
      <c r="F1092" s="91">
        <v>0.84635235589651292</v>
      </c>
      <c r="G1092" s="100">
        <v>943.42351975280917</v>
      </c>
      <c r="S1092" s="235"/>
      <c r="T1092" s="103"/>
      <c r="U1092" s="103"/>
    </row>
    <row r="1093" spans="1:21" x14ac:dyDescent="0.2">
      <c r="A1093" s="89">
        <v>40747</v>
      </c>
      <c r="B1093" s="90" t="s">
        <v>135</v>
      </c>
      <c r="C1093" s="96">
        <v>1779.9074456966296</v>
      </c>
      <c r="D1093" s="102">
        <v>1121.7606689868069</v>
      </c>
      <c r="E1093" s="98">
        <v>2103.905300561798</v>
      </c>
      <c r="F1093" s="91">
        <v>0.84600169276694515</v>
      </c>
      <c r="G1093" s="100">
        <v>889.95372284831478</v>
      </c>
      <c r="S1093" s="235"/>
      <c r="T1093" s="103"/>
      <c r="U1093" s="103"/>
    </row>
    <row r="1094" spans="1:21" x14ac:dyDescent="0.2">
      <c r="A1094" s="89">
        <v>40747</v>
      </c>
      <c r="B1094" s="90" t="s">
        <v>136</v>
      </c>
      <c r="C1094" s="96">
        <v>1599.8513337303373</v>
      </c>
      <c r="D1094" s="102">
        <v>1003.9259475680559</v>
      </c>
      <c r="E1094" s="98">
        <v>1888.7539803370787</v>
      </c>
      <c r="F1094" s="91">
        <v>0.84704061533986441</v>
      </c>
      <c r="G1094" s="100">
        <v>799.92566686516864</v>
      </c>
      <c r="S1094" s="235"/>
      <c r="T1094" s="103"/>
      <c r="U1094" s="103"/>
    </row>
    <row r="1095" spans="1:21" x14ac:dyDescent="0.2">
      <c r="A1095" s="89">
        <v>40747</v>
      </c>
      <c r="B1095" s="90" t="s">
        <v>137</v>
      </c>
      <c r="C1095" s="96">
        <v>1568.074580494382</v>
      </c>
      <c r="D1095" s="102">
        <v>976.4061369165903</v>
      </c>
      <c r="E1095" s="98">
        <v>1847.221382022472</v>
      </c>
      <c r="F1095" s="91">
        <v>0.84888286577623961</v>
      </c>
      <c r="G1095" s="100">
        <v>784.03729024719098</v>
      </c>
      <c r="S1095" s="235"/>
      <c r="T1095" s="103"/>
      <c r="U1095" s="103"/>
    </row>
    <row r="1096" spans="1:21" x14ac:dyDescent="0.2">
      <c r="A1096" s="89">
        <v>40747</v>
      </c>
      <c r="B1096" s="90" t="s">
        <v>138</v>
      </c>
      <c r="C1096" s="96">
        <v>1651.2444172921348</v>
      </c>
      <c r="D1096" s="102">
        <v>1050.024242109741</v>
      </c>
      <c r="E1096" s="98">
        <v>1956.8237106741572</v>
      </c>
      <c r="F1096" s="91">
        <v>0.84383912985358023</v>
      </c>
      <c r="G1096" s="100">
        <v>825.62220864606741</v>
      </c>
      <c r="S1096" s="235"/>
      <c r="T1096" s="103"/>
      <c r="U1096" s="103"/>
    </row>
    <row r="1097" spans="1:21" x14ac:dyDescent="0.2">
      <c r="A1097" s="89">
        <v>40747</v>
      </c>
      <c r="B1097" s="90" t="s">
        <v>139</v>
      </c>
      <c r="C1097" s="96">
        <v>1740.0588622584269</v>
      </c>
      <c r="D1097" s="102">
        <v>1099.9676412343645</v>
      </c>
      <c r="E1097" s="98">
        <v>2058.5756376404493</v>
      </c>
      <c r="F1097" s="91">
        <v>0.84527322214543055</v>
      </c>
      <c r="G1097" s="100">
        <v>870.02943112921344</v>
      </c>
      <c r="S1097" s="235"/>
      <c r="T1097" s="103"/>
      <c r="U1097" s="103"/>
    </row>
    <row r="1098" spans="1:21" x14ac:dyDescent="0.2">
      <c r="A1098" s="89">
        <v>40747</v>
      </c>
      <c r="B1098" s="90" t="s">
        <v>140</v>
      </c>
      <c r="C1098" s="96">
        <v>1736.6105050786518</v>
      </c>
      <c r="D1098" s="102">
        <v>1095.3885617981421</v>
      </c>
      <c r="E1098" s="98">
        <v>2053.2150758426969</v>
      </c>
      <c r="F1098" s="91">
        <v>0.84580058149334325</v>
      </c>
      <c r="G1098" s="100">
        <v>868.30525253932592</v>
      </c>
      <c r="S1098" s="235"/>
      <c r="T1098" s="103"/>
      <c r="U1098" s="103"/>
    </row>
    <row r="1099" spans="1:21" x14ac:dyDescent="0.2">
      <c r="A1099" s="89">
        <v>40747</v>
      </c>
      <c r="B1099" s="90" t="s">
        <v>141</v>
      </c>
      <c r="C1099" s="96">
        <v>1746.2545592359552</v>
      </c>
      <c r="D1099" s="102">
        <v>1105.8296809674284</v>
      </c>
      <c r="E1099" s="98">
        <v>2066.9456376404496</v>
      </c>
      <c r="F1099" s="91">
        <v>0.84484784090858633</v>
      </c>
      <c r="G1099" s="100">
        <v>873.12727961797759</v>
      </c>
      <c r="S1099" s="235"/>
      <c r="T1099" s="103"/>
      <c r="U1099" s="103"/>
    </row>
    <row r="1100" spans="1:21" x14ac:dyDescent="0.2">
      <c r="A1100" s="89">
        <v>40747</v>
      </c>
      <c r="B1100" s="90" t="s">
        <v>142</v>
      </c>
      <c r="C1100" s="96">
        <v>1733.9523119999999</v>
      </c>
      <c r="D1100" s="102">
        <v>1089.8275881929487</v>
      </c>
      <c r="E1100" s="98">
        <v>2048.0026348314605</v>
      </c>
      <c r="F1100" s="91">
        <v>0.84665531308884023</v>
      </c>
      <c r="G1100" s="100">
        <v>866.97615599999995</v>
      </c>
      <c r="S1100" s="235"/>
      <c r="T1100" s="103"/>
      <c r="U1100" s="103"/>
    </row>
    <row r="1101" spans="1:21" x14ac:dyDescent="0.2">
      <c r="A1101" s="89">
        <v>40747</v>
      </c>
      <c r="B1101" s="90" t="s">
        <v>143</v>
      </c>
      <c r="C1101" s="96">
        <v>1657.0146412921349</v>
      </c>
      <c r="D1101" s="102">
        <v>1046.4223011147249</v>
      </c>
      <c r="E1101" s="98">
        <v>1959.7696685393257</v>
      </c>
      <c r="F1101" s="91">
        <v>0.84551499489588333</v>
      </c>
      <c r="G1101" s="100">
        <v>828.50732064606746</v>
      </c>
      <c r="S1101" s="235"/>
      <c r="T1101" s="103"/>
      <c r="U1101" s="103"/>
    </row>
    <row r="1102" spans="1:21" x14ac:dyDescent="0.2">
      <c r="A1102" s="89">
        <v>40747</v>
      </c>
      <c r="B1102" s="90" t="s">
        <v>144</v>
      </c>
      <c r="C1102" s="96">
        <v>1742.2834781123595</v>
      </c>
      <c r="D1102" s="102">
        <v>1082.3959708600821</v>
      </c>
      <c r="E1102" s="98">
        <v>2051.129629213483</v>
      </c>
      <c r="F1102" s="91">
        <v>0.8494263128461792</v>
      </c>
      <c r="G1102" s="100">
        <v>871.14173905617974</v>
      </c>
      <c r="S1102" s="235"/>
      <c r="T1102" s="103"/>
      <c r="U1102" s="103"/>
    </row>
    <row r="1103" spans="1:21" x14ac:dyDescent="0.2">
      <c r="A1103" s="89">
        <v>40747</v>
      </c>
      <c r="B1103" s="90" t="s">
        <v>145</v>
      </c>
      <c r="C1103" s="96">
        <v>1771.4466116292135</v>
      </c>
      <c r="D1103" s="102">
        <v>1101.8420834045276</v>
      </c>
      <c r="E1103" s="98">
        <v>2086.1637219101121</v>
      </c>
      <c r="F1103" s="91">
        <v>0.84914074241846149</v>
      </c>
      <c r="G1103" s="100">
        <v>885.72330581460676</v>
      </c>
      <c r="S1103" s="235"/>
      <c r="T1103" s="103"/>
      <c r="U1103" s="103"/>
    </row>
    <row r="1104" spans="1:21" x14ac:dyDescent="0.2">
      <c r="A1104" s="89">
        <v>40747</v>
      </c>
      <c r="B1104" s="90" t="s">
        <v>146</v>
      </c>
      <c r="C1104" s="96">
        <v>1636.924212505618</v>
      </c>
      <c r="D1104" s="102">
        <v>1014.4216948658419</v>
      </c>
      <c r="E1104" s="98">
        <v>1925.7653679775283</v>
      </c>
      <c r="F1104" s="91">
        <v>0.8500122806885575</v>
      </c>
      <c r="G1104" s="100">
        <v>818.46210625280901</v>
      </c>
      <c r="S1104" s="235"/>
      <c r="T1104" s="103"/>
      <c r="U1104" s="103"/>
    </row>
    <row r="1105" spans="1:21" x14ac:dyDescent="0.2">
      <c r="A1105" s="89">
        <v>40747</v>
      </c>
      <c r="B1105" s="90" t="s">
        <v>147</v>
      </c>
      <c r="C1105" s="96">
        <v>1596.1314842696629</v>
      </c>
      <c r="D1105" s="102">
        <v>981.55029681802375</v>
      </c>
      <c r="E1105" s="98">
        <v>1873.7867275280898</v>
      </c>
      <c r="F1105" s="91">
        <v>0.8518213203352597</v>
      </c>
      <c r="G1105" s="100">
        <v>798.06574213483145</v>
      </c>
      <c r="S1105" s="235"/>
      <c r="T1105" s="103"/>
      <c r="U1105" s="103"/>
    </row>
    <row r="1106" spans="1:21" x14ac:dyDescent="0.2">
      <c r="A1106" s="89">
        <v>40748</v>
      </c>
      <c r="B1106" s="90" t="s">
        <v>100</v>
      </c>
      <c r="C1106" s="96">
        <v>1637.6373862584271</v>
      </c>
      <c r="D1106" s="102">
        <v>1025.4074215303847</v>
      </c>
      <c r="E1106" s="98">
        <v>1932.1792331460674</v>
      </c>
      <c r="F1106" s="91">
        <v>0.84755976990392701</v>
      </c>
      <c r="G1106" s="100">
        <v>818.81869312921356</v>
      </c>
      <c r="S1106" s="235"/>
      <c r="T1106" s="103"/>
      <c r="U1106" s="103"/>
    </row>
    <row r="1107" spans="1:21" x14ac:dyDescent="0.2">
      <c r="A1107" s="89">
        <v>40748</v>
      </c>
      <c r="B1107" s="90" t="s">
        <v>101</v>
      </c>
      <c r="C1107" s="96">
        <v>1608.1622392247191</v>
      </c>
      <c r="D1107" s="102">
        <v>1000.7907295083611</v>
      </c>
      <c r="E1107" s="98">
        <v>1894.1404044943818</v>
      </c>
      <c r="F1107" s="91">
        <v>0.84901955283193431</v>
      </c>
      <c r="G1107" s="100">
        <v>804.08111961235954</v>
      </c>
      <c r="S1107" s="235"/>
      <c r="T1107" s="103"/>
      <c r="U1107" s="103"/>
    </row>
    <row r="1108" spans="1:21" x14ac:dyDescent="0.2">
      <c r="A1108" s="89">
        <v>40748</v>
      </c>
      <c r="B1108" s="90" t="s">
        <v>102</v>
      </c>
      <c r="C1108" s="96">
        <v>1605.7147565730338</v>
      </c>
      <c r="D1108" s="102">
        <v>992.37142744063601</v>
      </c>
      <c r="E1108" s="98">
        <v>1887.6230898876404</v>
      </c>
      <c r="F1108" s="91">
        <v>0.85065433092822196</v>
      </c>
      <c r="G1108" s="100">
        <v>802.85737828651691</v>
      </c>
      <c r="S1108" s="235"/>
      <c r="T1108" s="103"/>
      <c r="U1108" s="103"/>
    </row>
    <row r="1109" spans="1:21" x14ac:dyDescent="0.2">
      <c r="A1109" s="89">
        <v>40748</v>
      </c>
      <c r="B1109" s="90" t="s">
        <v>103</v>
      </c>
      <c r="C1109" s="96">
        <v>1573.8488566179776</v>
      </c>
      <c r="D1109" s="102">
        <v>961.93709605870094</v>
      </c>
      <c r="E1109" s="98">
        <v>1844.5387499999999</v>
      </c>
      <c r="F1109" s="91">
        <v>0.85324792261370364</v>
      </c>
      <c r="G1109" s="100">
        <v>786.92442830898881</v>
      </c>
      <c r="S1109" s="235"/>
      <c r="T1109" s="103"/>
      <c r="U1109" s="103"/>
    </row>
    <row r="1110" spans="1:21" x14ac:dyDescent="0.2">
      <c r="A1110" s="89">
        <v>40748</v>
      </c>
      <c r="B1110" s="90" t="s">
        <v>104</v>
      </c>
      <c r="C1110" s="96">
        <v>1557.2270456292138</v>
      </c>
      <c r="D1110" s="102">
        <v>971.46563058141965</v>
      </c>
      <c r="E1110" s="98">
        <v>1835.4022837078646</v>
      </c>
      <c r="F1110" s="91">
        <v>0.84843909122926253</v>
      </c>
      <c r="G1110" s="100">
        <v>778.61352281460688</v>
      </c>
      <c r="S1110" s="235"/>
      <c r="T1110" s="103"/>
      <c r="U1110" s="103"/>
    </row>
    <row r="1111" spans="1:21" x14ac:dyDescent="0.2">
      <c r="A1111" s="89">
        <v>40748</v>
      </c>
      <c r="B1111" s="90" t="s">
        <v>105</v>
      </c>
      <c r="C1111" s="96">
        <v>1558.0455745955057</v>
      </c>
      <c r="D1111" s="102">
        <v>982.69975444463557</v>
      </c>
      <c r="E1111" s="98">
        <v>1842.0653679775282</v>
      </c>
      <c r="F1111" s="91">
        <v>0.84581448719495855</v>
      </c>
      <c r="G1111" s="100">
        <v>779.02278729775287</v>
      </c>
      <c r="S1111" s="235"/>
      <c r="T1111" s="103"/>
      <c r="U1111" s="103"/>
    </row>
    <row r="1112" spans="1:21" x14ac:dyDescent="0.2">
      <c r="A1112" s="89">
        <v>40748</v>
      </c>
      <c r="B1112" s="90" t="s">
        <v>106</v>
      </c>
      <c r="C1112" s="96">
        <v>1537.3108581573033</v>
      </c>
      <c r="D1112" s="102">
        <v>966.32440701550979</v>
      </c>
      <c r="E1112" s="98">
        <v>1815.7939129213482</v>
      </c>
      <c r="F1112" s="91">
        <v>0.84663289551620635</v>
      </c>
      <c r="G1112" s="100">
        <v>768.65542907865165</v>
      </c>
      <c r="S1112" s="235"/>
      <c r="T1112" s="103"/>
      <c r="U1112" s="103"/>
    </row>
    <row r="1113" spans="1:21" x14ac:dyDescent="0.2">
      <c r="A1113" s="89">
        <v>40748</v>
      </c>
      <c r="B1113" s="90" t="s">
        <v>107</v>
      </c>
      <c r="C1113" s="96">
        <v>1576.9730439101122</v>
      </c>
      <c r="D1113" s="102">
        <v>982.02026963918729</v>
      </c>
      <c r="E1113" s="98">
        <v>1857.7426601123598</v>
      </c>
      <c r="F1113" s="91">
        <v>0.84886517264707373</v>
      </c>
      <c r="G1113" s="100">
        <v>788.48652195505611</v>
      </c>
      <c r="S1113" s="235"/>
      <c r="T1113" s="103"/>
      <c r="U1113" s="103"/>
    </row>
    <row r="1114" spans="1:21" x14ac:dyDescent="0.2">
      <c r="A1114" s="89">
        <v>40748</v>
      </c>
      <c r="B1114" s="90" t="s">
        <v>108</v>
      </c>
      <c r="C1114" s="96">
        <v>1609.0456021685393</v>
      </c>
      <c r="D1114" s="102">
        <v>1009.776132024296</v>
      </c>
      <c r="E1114" s="98">
        <v>1899.6514382022472</v>
      </c>
      <c r="F1114" s="91">
        <v>0.84702149552829253</v>
      </c>
      <c r="G1114" s="100">
        <v>804.52280108426964</v>
      </c>
      <c r="S1114" s="235"/>
      <c r="T1114" s="103"/>
      <c r="U1114" s="103"/>
    </row>
    <row r="1115" spans="1:21" x14ac:dyDescent="0.2">
      <c r="A1115" s="89">
        <v>40748</v>
      </c>
      <c r="B1115" s="90" t="s">
        <v>109</v>
      </c>
      <c r="C1115" s="96">
        <v>1362.6116535842696</v>
      </c>
      <c r="D1115" s="102">
        <v>841.9575131978977</v>
      </c>
      <c r="E1115" s="98">
        <v>1601.7499719101122</v>
      </c>
      <c r="F1115" s="91">
        <v>0.85070184328415099</v>
      </c>
      <c r="G1115" s="100">
        <v>681.30582679213478</v>
      </c>
      <c r="S1115" s="235"/>
      <c r="T1115" s="103"/>
      <c r="U1115" s="103"/>
    </row>
    <row r="1116" spans="1:21" x14ac:dyDescent="0.2">
      <c r="A1116" s="89">
        <v>40748</v>
      </c>
      <c r="B1116" s="90" t="s">
        <v>110</v>
      </c>
      <c r="C1116" s="96">
        <v>1404.2188586629213</v>
      </c>
      <c r="D1116" s="102">
        <v>875.60418104353778</v>
      </c>
      <c r="E1116" s="98">
        <v>1654.8453960674158</v>
      </c>
      <c r="F1116" s="91">
        <v>0.84854987783143687</v>
      </c>
      <c r="G1116" s="100">
        <v>702.10942933146066</v>
      </c>
      <c r="S1116" s="235"/>
      <c r="T1116" s="103"/>
      <c r="U1116" s="103"/>
    </row>
    <row r="1117" spans="1:21" x14ac:dyDescent="0.2">
      <c r="A1117" s="89">
        <v>40748</v>
      </c>
      <c r="B1117" s="90" t="s">
        <v>111</v>
      </c>
      <c r="C1117" s="96">
        <v>1418.3283530224719</v>
      </c>
      <c r="D1117" s="102">
        <v>886.86468279553651</v>
      </c>
      <c r="E1117" s="98">
        <v>1672.7774157303372</v>
      </c>
      <c r="F1117" s="91">
        <v>0.84788827233372677</v>
      </c>
      <c r="G1117" s="100">
        <v>709.16417651123595</v>
      </c>
      <c r="S1117" s="235"/>
      <c r="T1117" s="103"/>
      <c r="U1117" s="103"/>
    </row>
    <row r="1118" spans="1:21" x14ac:dyDescent="0.2">
      <c r="A1118" s="89">
        <v>40748</v>
      </c>
      <c r="B1118" s="90" t="s">
        <v>112</v>
      </c>
      <c r="C1118" s="96">
        <v>1671.0795622921346</v>
      </c>
      <c r="D1118" s="102">
        <v>1040.1797263073188</v>
      </c>
      <c r="E1118" s="98">
        <v>1968.3700786516852</v>
      </c>
      <c r="F1118" s="91">
        <v>0.84896614738058218</v>
      </c>
      <c r="G1118" s="100">
        <v>835.5397811460673</v>
      </c>
      <c r="S1118" s="235"/>
      <c r="T1118" s="103"/>
      <c r="U1118" s="103"/>
    </row>
    <row r="1119" spans="1:21" x14ac:dyDescent="0.2">
      <c r="A1119" s="89">
        <v>40748</v>
      </c>
      <c r="B1119" s="90" t="s">
        <v>113</v>
      </c>
      <c r="C1119" s="96">
        <v>1795.106961303371</v>
      </c>
      <c r="D1119" s="102">
        <v>1125.7537446816291</v>
      </c>
      <c r="E1119" s="98">
        <v>2118.8984157303371</v>
      </c>
      <c r="F1119" s="91">
        <v>0.84718877883753463</v>
      </c>
      <c r="G1119" s="100">
        <v>897.5534806516855</v>
      </c>
      <c r="S1119" s="235"/>
      <c r="T1119" s="103"/>
      <c r="U1119" s="103"/>
    </row>
    <row r="1120" spans="1:21" x14ac:dyDescent="0.2">
      <c r="A1120" s="89">
        <v>40748</v>
      </c>
      <c r="B1120" s="90" t="s">
        <v>114</v>
      </c>
      <c r="C1120" s="96">
        <v>1832.277091044944</v>
      </c>
      <c r="D1120" s="102">
        <v>1150.7794346207304</v>
      </c>
      <c r="E1120" s="98">
        <v>2163.6849691011234</v>
      </c>
      <c r="F1120" s="91">
        <v>0.84683173253550914</v>
      </c>
      <c r="G1120" s="100">
        <v>916.13854552247199</v>
      </c>
      <c r="S1120" s="235"/>
      <c r="T1120" s="103"/>
      <c r="U1120" s="103"/>
    </row>
    <row r="1121" spans="1:21" x14ac:dyDescent="0.2">
      <c r="A1121" s="89">
        <v>40748</v>
      </c>
      <c r="B1121" s="90" t="s">
        <v>115</v>
      </c>
      <c r="C1121" s="96">
        <v>1940.6713972247189</v>
      </c>
      <c r="D1121" s="102">
        <v>1232.8838543070965</v>
      </c>
      <c r="E1121" s="98">
        <v>2299.1755196629215</v>
      </c>
      <c r="F1121" s="91">
        <v>0.84407274722081149</v>
      </c>
      <c r="G1121" s="100">
        <v>970.33569861235947</v>
      </c>
      <c r="S1121" s="235"/>
      <c r="T1121" s="103"/>
      <c r="U1121" s="103"/>
    </row>
    <row r="1122" spans="1:21" x14ac:dyDescent="0.2">
      <c r="A1122" s="89">
        <v>40748</v>
      </c>
      <c r="B1122" s="90" t="s">
        <v>116</v>
      </c>
      <c r="C1122" s="96">
        <v>1997.2228341235959</v>
      </c>
      <c r="D1122" s="102">
        <v>1268.2125962841519</v>
      </c>
      <c r="E1122" s="98">
        <v>2365.8533848314605</v>
      </c>
      <c r="F1122" s="91">
        <v>0.84418706878823546</v>
      </c>
      <c r="G1122" s="100">
        <v>998.61141706179797</v>
      </c>
      <c r="S1122" s="235"/>
      <c r="T1122" s="103"/>
      <c r="U1122" s="103"/>
    </row>
    <row r="1123" spans="1:21" x14ac:dyDescent="0.2">
      <c r="A1123" s="89">
        <v>40748</v>
      </c>
      <c r="B1123" s="90" t="s">
        <v>117</v>
      </c>
      <c r="C1123" s="96">
        <v>1995.2129808202246</v>
      </c>
      <c r="D1123" s="102">
        <v>1271.4816254376803</v>
      </c>
      <c r="E1123" s="98">
        <v>2365.9121629213482</v>
      </c>
      <c r="F1123" s="91">
        <v>0.84331659141419824</v>
      </c>
      <c r="G1123" s="100">
        <v>997.60649041011231</v>
      </c>
      <c r="S1123" s="235"/>
      <c r="T1123" s="103"/>
      <c r="U1123" s="103"/>
    </row>
    <row r="1124" spans="1:21" x14ac:dyDescent="0.2">
      <c r="A1124" s="89">
        <v>40748</v>
      </c>
      <c r="B1124" s="90" t="s">
        <v>118</v>
      </c>
      <c r="C1124" s="96">
        <v>1990.6583938988763</v>
      </c>
      <c r="D1124" s="102">
        <v>1267.8270139362035</v>
      </c>
      <c r="E1124" s="98">
        <v>2360.1072387640447</v>
      </c>
      <c r="F1124" s="91">
        <v>0.84346099245107031</v>
      </c>
      <c r="G1124" s="100">
        <v>995.32919694943814</v>
      </c>
      <c r="S1124" s="235"/>
      <c r="T1124" s="103"/>
      <c r="U1124" s="103"/>
    </row>
    <row r="1125" spans="1:21" x14ac:dyDescent="0.2">
      <c r="A1125" s="89">
        <v>40748</v>
      </c>
      <c r="B1125" s="90" t="s">
        <v>119</v>
      </c>
      <c r="C1125" s="96">
        <v>1914.8350571797753</v>
      </c>
      <c r="D1125" s="102">
        <v>1204.4534720438999</v>
      </c>
      <c r="E1125" s="98">
        <v>2262.1453230337079</v>
      </c>
      <c r="F1125" s="91">
        <v>0.84646863209116763</v>
      </c>
      <c r="G1125" s="100">
        <v>957.41752858988764</v>
      </c>
      <c r="S1125" s="235"/>
      <c r="T1125" s="103"/>
      <c r="U1125" s="103"/>
    </row>
    <row r="1126" spans="1:21" x14ac:dyDescent="0.2">
      <c r="A1126" s="89">
        <v>40748</v>
      </c>
      <c r="B1126" s="90" t="s">
        <v>120</v>
      </c>
      <c r="C1126" s="96">
        <v>1917.1731324943823</v>
      </c>
      <c r="D1126" s="102">
        <v>1211.9461100826111</v>
      </c>
      <c r="E1126" s="98">
        <v>2268.1195280898878</v>
      </c>
      <c r="F1126" s="91">
        <v>0.84526988492045774</v>
      </c>
      <c r="G1126" s="100">
        <v>958.58656624719117</v>
      </c>
      <c r="S1126" s="235"/>
      <c r="T1126" s="103"/>
      <c r="U1126" s="103"/>
    </row>
    <row r="1127" spans="1:21" x14ac:dyDescent="0.2">
      <c r="A1127" s="89">
        <v>40748</v>
      </c>
      <c r="B1127" s="90" t="s">
        <v>121</v>
      </c>
      <c r="C1127" s="96">
        <v>1816.7169364382025</v>
      </c>
      <c r="D1127" s="102">
        <v>1149.7013514562429</v>
      </c>
      <c r="E1127" s="98">
        <v>2149.9473539325841</v>
      </c>
      <c r="F1127" s="91">
        <v>0.84500531285807912</v>
      </c>
      <c r="G1127" s="100">
        <v>908.35846821910127</v>
      </c>
      <c r="S1127" s="235"/>
      <c r="T1127" s="103"/>
      <c r="U1127" s="103"/>
    </row>
    <row r="1128" spans="1:21" x14ac:dyDescent="0.2">
      <c r="A1128" s="89">
        <v>40748</v>
      </c>
      <c r="B1128" s="90" t="s">
        <v>122</v>
      </c>
      <c r="C1128" s="96">
        <v>1759.0592697977529</v>
      </c>
      <c r="D1128" s="102">
        <v>1107.5779632164697</v>
      </c>
      <c r="E1128" s="98">
        <v>2078.7059578651683</v>
      </c>
      <c r="F1128" s="91">
        <v>0.8462280406432795</v>
      </c>
      <c r="G1128" s="100">
        <v>879.52963489887645</v>
      </c>
      <c r="S1128" s="235"/>
      <c r="T1128" s="103"/>
      <c r="U1128" s="103"/>
    </row>
    <row r="1129" spans="1:21" x14ac:dyDescent="0.2">
      <c r="A1129" s="89">
        <v>40748</v>
      </c>
      <c r="B1129" s="90" t="s">
        <v>123</v>
      </c>
      <c r="C1129" s="96">
        <v>1776.1268143820223</v>
      </c>
      <c r="D1129" s="102">
        <v>1113.080324800741</v>
      </c>
      <c r="E1129" s="98">
        <v>2096.0854634831458</v>
      </c>
      <c r="F1129" s="91">
        <v>0.84735419682295021</v>
      </c>
      <c r="G1129" s="100">
        <v>888.06340719101115</v>
      </c>
      <c r="S1129" s="235"/>
      <c r="T1129" s="103"/>
      <c r="U1129" s="103"/>
    </row>
    <row r="1130" spans="1:21" x14ac:dyDescent="0.2">
      <c r="A1130" s="89">
        <v>40748</v>
      </c>
      <c r="B1130" s="90" t="s">
        <v>124</v>
      </c>
      <c r="C1130" s="96">
        <v>1775.4744224831456</v>
      </c>
      <c r="D1130" s="102">
        <v>1117.4258183489615</v>
      </c>
      <c r="E1130" s="98">
        <v>2097.8441039325839</v>
      </c>
      <c r="F1130" s="91">
        <v>0.84633287056691708</v>
      </c>
      <c r="G1130" s="100">
        <v>887.73721124157282</v>
      </c>
      <c r="S1130" s="235"/>
      <c r="T1130" s="103"/>
      <c r="U1130" s="103"/>
    </row>
    <row r="1131" spans="1:21" x14ac:dyDescent="0.2">
      <c r="A1131" s="89">
        <v>40748</v>
      </c>
      <c r="B1131" s="90" t="s">
        <v>125</v>
      </c>
      <c r="C1131" s="96">
        <v>1715.5354102584267</v>
      </c>
      <c r="D1131" s="102">
        <v>1071.4990632372794</v>
      </c>
      <c r="E1131" s="98">
        <v>2022.6645758426966</v>
      </c>
      <c r="F1131" s="91">
        <v>0.84815615537424849</v>
      </c>
      <c r="G1131" s="100">
        <v>857.76770512921337</v>
      </c>
      <c r="S1131" s="235"/>
      <c r="T1131" s="103"/>
      <c r="U1131" s="103"/>
    </row>
    <row r="1132" spans="1:21" x14ac:dyDescent="0.2">
      <c r="A1132" s="89">
        <v>40748</v>
      </c>
      <c r="B1132" s="90" t="s">
        <v>126</v>
      </c>
      <c r="C1132" s="96">
        <v>1853.5304793033708</v>
      </c>
      <c r="D1132" s="102">
        <v>1166.0907101586847</v>
      </c>
      <c r="E1132" s="98">
        <v>2189.8271123595509</v>
      </c>
      <c r="F1132" s="91">
        <v>0.846427769955858</v>
      </c>
      <c r="G1132" s="100">
        <v>926.76523965168542</v>
      </c>
      <c r="S1132" s="235"/>
      <c r="T1132" s="103"/>
      <c r="U1132" s="103"/>
    </row>
    <row r="1133" spans="1:21" x14ac:dyDescent="0.2">
      <c r="A1133" s="89">
        <v>40748</v>
      </c>
      <c r="B1133" s="90" t="s">
        <v>127</v>
      </c>
      <c r="C1133" s="96">
        <v>1836.0941914719106</v>
      </c>
      <c r="D1133" s="102">
        <v>1146.4293485452558</v>
      </c>
      <c r="E1133" s="98">
        <v>2164.6113117977529</v>
      </c>
      <c r="F1133" s="91">
        <v>0.84823274343281407</v>
      </c>
      <c r="G1133" s="100">
        <v>918.04709573595528</v>
      </c>
      <c r="S1133" s="235"/>
      <c r="T1133" s="103"/>
      <c r="U1133" s="103"/>
    </row>
    <row r="1134" spans="1:21" x14ac:dyDescent="0.2">
      <c r="A1134" s="89">
        <v>40748</v>
      </c>
      <c r="B1134" s="90" t="s">
        <v>128</v>
      </c>
      <c r="C1134" s="96">
        <v>1829.5945852247191</v>
      </c>
      <c r="D1134" s="102">
        <v>1155.6780138860152</v>
      </c>
      <c r="E1134" s="98">
        <v>2164.0258820224717</v>
      </c>
      <c r="F1134" s="91">
        <v>0.8454587352323174</v>
      </c>
      <c r="G1134" s="100">
        <v>914.79729261235957</v>
      </c>
      <c r="S1134" s="235"/>
      <c r="T1134" s="103"/>
      <c r="U1134" s="103"/>
    </row>
    <row r="1135" spans="1:21" x14ac:dyDescent="0.2">
      <c r="A1135" s="89">
        <v>40748</v>
      </c>
      <c r="B1135" s="90" t="s">
        <v>129</v>
      </c>
      <c r="C1135" s="96">
        <v>1799.7385385730338</v>
      </c>
      <c r="D1135" s="102">
        <v>1132.5200941649391</v>
      </c>
      <c r="E1135" s="98">
        <v>2126.4196601123595</v>
      </c>
      <c r="F1135" s="91">
        <v>0.84637034369684871</v>
      </c>
      <c r="G1135" s="100">
        <v>899.8692692865169</v>
      </c>
      <c r="S1135" s="235"/>
      <c r="T1135" s="103"/>
      <c r="U1135" s="103"/>
    </row>
    <row r="1136" spans="1:21" x14ac:dyDescent="0.2">
      <c r="A1136" s="89">
        <v>40748</v>
      </c>
      <c r="B1136" s="90" t="s">
        <v>130</v>
      </c>
      <c r="C1136" s="96">
        <v>1636.8512742808991</v>
      </c>
      <c r="D1136" s="102">
        <v>1031.5782073777457</v>
      </c>
      <c r="E1136" s="98">
        <v>1934.7960337078653</v>
      </c>
      <c r="F1136" s="91">
        <v>0.84600714791833564</v>
      </c>
      <c r="G1136" s="100">
        <v>818.42563714044957</v>
      </c>
      <c r="S1136" s="235"/>
      <c r="T1136" s="103"/>
      <c r="U1136" s="103"/>
    </row>
    <row r="1137" spans="1:21" x14ac:dyDescent="0.2">
      <c r="A1137" s="89">
        <v>40748</v>
      </c>
      <c r="B1137" s="90" t="s">
        <v>131</v>
      </c>
      <c r="C1137" s="96">
        <v>1771.8072506292137</v>
      </c>
      <c r="D1137" s="102">
        <v>1138.1002740531806</v>
      </c>
      <c r="E1137" s="98">
        <v>2105.8426264044942</v>
      </c>
      <c r="F1137" s="91">
        <v>0.84137685713694055</v>
      </c>
      <c r="G1137" s="100">
        <v>885.90362531460687</v>
      </c>
      <c r="S1137" s="235"/>
      <c r="T1137" s="103"/>
      <c r="U1137" s="103"/>
    </row>
    <row r="1138" spans="1:21" x14ac:dyDescent="0.2">
      <c r="A1138" s="89">
        <v>40748</v>
      </c>
      <c r="B1138" s="90" t="s">
        <v>132</v>
      </c>
      <c r="C1138" s="96">
        <v>1833.6831779325842</v>
      </c>
      <c r="D1138" s="102">
        <v>1171.1534679843278</v>
      </c>
      <c r="E1138" s="98">
        <v>2175.7744466292133</v>
      </c>
      <c r="F1138" s="91">
        <v>0.84277264160969945</v>
      </c>
      <c r="G1138" s="100">
        <v>916.84158896629208</v>
      </c>
      <c r="S1138" s="235"/>
      <c r="T1138" s="103"/>
      <c r="U1138" s="103"/>
    </row>
    <row r="1139" spans="1:21" x14ac:dyDescent="0.2">
      <c r="A1139" s="89">
        <v>40748</v>
      </c>
      <c r="B1139" s="90" t="s">
        <v>133</v>
      </c>
      <c r="C1139" s="96">
        <v>1796.0024806179777</v>
      </c>
      <c r="D1139" s="102">
        <v>1140.8754472108965</v>
      </c>
      <c r="E1139" s="98">
        <v>2127.7268848314607</v>
      </c>
      <c r="F1139" s="91">
        <v>0.84409446222711082</v>
      </c>
      <c r="G1139" s="100">
        <v>898.00124030898883</v>
      </c>
      <c r="S1139" s="235"/>
      <c r="T1139" s="103"/>
      <c r="U1139" s="103"/>
    </row>
    <row r="1140" spans="1:21" x14ac:dyDescent="0.2">
      <c r="A1140" s="89">
        <v>40748</v>
      </c>
      <c r="B1140" s="90" t="s">
        <v>134</v>
      </c>
      <c r="C1140" s="96">
        <v>1566.1984472696631</v>
      </c>
      <c r="D1140" s="102">
        <v>989.10724978312157</v>
      </c>
      <c r="E1140" s="98">
        <v>1852.3797471910111</v>
      </c>
      <c r="F1140" s="91">
        <v>0.84550613860072721</v>
      </c>
      <c r="G1140" s="100">
        <v>783.09922363483156</v>
      </c>
      <c r="S1140" s="235"/>
      <c r="T1140" s="103"/>
      <c r="U1140" s="103"/>
    </row>
    <row r="1141" spans="1:21" x14ac:dyDescent="0.2">
      <c r="A1141" s="89">
        <v>40748</v>
      </c>
      <c r="B1141" s="90" t="s">
        <v>135</v>
      </c>
      <c r="C1141" s="96">
        <v>1428.0980230112359</v>
      </c>
      <c r="D1141" s="102">
        <v>903.34382761754262</v>
      </c>
      <c r="E1141" s="98">
        <v>1689.820710674157</v>
      </c>
      <c r="F1141" s="91">
        <v>0.84511807317209031</v>
      </c>
      <c r="G1141" s="100">
        <v>714.04901150561795</v>
      </c>
      <c r="S1141" s="235"/>
      <c r="T1141" s="103"/>
      <c r="U1141" s="103"/>
    </row>
    <row r="1142" spans="1:21" x14ac:dyDescent="0.2">
      <c r="A1142" s="89">
        <v>40748</v>
      </c>
      <c r="B1142" s="90" t="s">
        <v>136</v>
      </c>
      <c r="C1142" s="96">
        <v>1421.7037719775283</v>
      </c>
      <c r="D1142" s="102">
        <v>892.73802252985934</v>
      </c>
      <c r="E1142" s="98">
        <v>1678.756323033708</v>
      </c>
      <c r="F1142" s="91">
        <v>0.8468791762513479</v>
      </c>
      <c r="G1142" s="100">
        <v>710.85188598876414</v>
      </c>
      <c r="S1142" s="235"/>
      <c r="T1142" s="103"/>
      <c r="U1142" s="103"/>
    </row>
    <row r="1143" spans="1:21" x14ac:dyDescent="0.2">
      <c r="A1143" s="89">
        <v>40748</v>
      </c>
      <c r="B1143" s="90" t="s">
        <v>137</v>
      </c>
      <c r="C1143" s="96">
        <v>1560.638933696629</v>
      </c>
      <c r="D1143" s="102">
        <v>994.83698953535236</v>
      </c>
      <c r="E1143" s="98">
        <v>1850.7551207865167</v>
      </c>
      <c r="F1143" s="91">
        <v>0.84324442286746348</v>
      </c>
      <c r="G1143" s="100">
        <v>780.31946684831451</v>
      </c>
      <c r="S1143" s="235"/>
      <c r="T1143" s="103"/>
      <c r="U1143" s="103"/>
    </row>
    <row r="1144" spans="1:21" x14ac:dyDescent="0.2">
      <c r="A1144" s="89">
        <v>40748</v>
      </c>
      <c r="B1144" s="90" t="s">
        <v>138</v>
      </c>
      <c r="C1144" s="96">
        <v>1552.2348293595505</v>
      </c>
      <c r="D1144" s="102">
        <v>977.37228486618858</v>
      </c>
      <c r="E1144" s="98">
        <v>1834.309011235955</v>
      </c>
      <c r="F1144" s="91">
        <v>0.84622319350307107</v>
      </c>
      <c r="G1144" s="100">
        <v>776.11741467977527</v>
      </c>
      <c r="S1144" s="235"/>
      <c r="T1144" s="103"/>
      <c r="U1144" s="103"/>
    </row>
    <row r="1145" spans="1:21" x14ac:dyDescent="0.2">
      <c r="A1145" s="89">
        <v>40748</v>
      </c>
      <c r="B1145" s="90" t="s">
        <v>139</v>
      </c>
      <c r="C1145" s="96">
        <v>1563.0864163483147</v>
      </c>
      <c r="D1145" s="102">
        <v>988.20042357560806</v>
      </c>
      <c r="E1145" s="98">
        <v>1849.2645084269661</v>
      </c>
      <c r="F1145" s="91">
        <v>0.84524761559281636</v>
      </c>
      <c r="G1145" s="100">
        <v>781.54320817415737</v>
      </c>
      <c r="S1145" s="235"/>
      <c r="T1145" s="103"/>
      <c r="U1145" s="103"/>
    </row>
    <row r="1146" spans="1:21" x14ac:dyDescent="0.2">
      <c r="A1146" s="89">
        <v>40748</v>
      </c>
      <c r="B1146" s="90" t="s">
        <v>140</v>
      </c>
      <c r="C1146" s="96">
        <v>1608.6768589213484</v>
      </c>
      <c r="D1146" s="102">
        <v>1026.4991627058773</v>
      </c>
      <c r="E1146" s="98">
        <v>1908.2824129213482</v>
      </c>
      <c r="F1146" s="91">
        <v>0.84299726708619604</v>
      </c>
      <c r="G1146" s="100">
        <v>804.33842946067421</v>
      </c>
      <c r="S1146" s="235"/>
      <c r="T1146" s="103"/>
      <c r="U1146" s="103"/>
    </row>
    <row r="1147" spans="1:21" x14ac:dyDescent="0.2">
      <c r="A1147" s="89">
        <v>40748</v>
      </c>
      <c r="B1147" s="90" t="s">
        <v>141</v>
      </c>
      <c r="C1147" s="96">
        <v>1588.667472606742</v>
      </c>
      <c r="D1147" s="102">
        <v>990.92267443916603</v>
      </c>
      <c r="E1147" s="98">
        <v>1872.3760533707866</v>
      </c>
      <c r="F1147" s="91">
        <v>0.84847670944450926</v>
      </c>
      <c r="G1147" s="100">
        <v>794.33373630337098</v>
      </c>
      <c r="S1147" s="235"/>
      <c r="T1147" s="103"/>
      <c r="U1147" s="103"/>
    </row>
    <row r="1148" spans="1:21" x14ac:dyDescent="0.2">
      <c r="A1148" s="89">
        <v>40748</v>
      </c>
      <c r="B1148" s="90" t="s">
        <v>142</v>
      </c>
      <c r="C1148" s="96">
        <v>1478.4780756741575</v>
      </c>
      <c r="D1148" s="102">
        <v>931.32190385966874</v>
      </c>
      <c r="E1148" s="98">
        <v>1747.3574073033708</v>
      </c>
      <c r="F1148" s="91">
        <v>0.84612230416891965</v>
      </c>
      <c r="G1148" s="100">
        <v>739.23903783707874</v>
      </c>
      <c r="S1148" s="235"/>
      <c r="T1148" s="103"/>
      <c r="U1148" s="103"/>
    </row>
    <row r="1149" spans="1:21" x14ac:dyDescent="0.2">
      <c r="A1149" s="89">
        <v>40748</v>
      </c>
      <c r="B1149" s="90" t="s">
        <v>143</v>
      </c>
      <c r="C1149" s="96">
        <v>1367.0203640561801</v>
      </c>
      <c r="D1149" s="102">
        <v>851.23723767214767</v>
      </c>
      <c r="E1149" s="98">
        <v>1610.3879999999999</v>
      </c>
      <c r="F1149" s="91">
        <v>0.84887639752418687</v>
      </c>
      <c r="G1149" s="100">
        <v>683.51018202809007</v>
      </c>
      <c r="S1149" s="235"/>
      <c r="T1149" s="103"/>
      <c r="U1149" s="103"/>
    </row>
    <row r="1150" spans="1:21" x14ac:dyDescent="0.2">
      <c r="A1150" s="89">
        <v>40748</v>
      </c>
      <c r="B1150" s="90" t="s">
        <v>144</v>
      </c>
      <c r="C1150" s="96">
        <v>1670.8485912471911</v>
      </c>
      <c r="D1150" s="102">
        <v>1045.0579149651012</v>
      </c>
      <c r="E1150" s="98">
        <v>1970.7564691011235</v>
      </c>
      <c r="F1150" s="91">
        <v>0.8478209344705474</v>
      </c>
      <c r="G1150" s="100">
        <v>835.42429562359553</v>
      </c>
      <c r="S1150" s="235"/>
      <c r="T1150" s="103"/>
      <c r="U1150" s="103"/>
    </row>
    <row r="1151" spans="1:21" x14ac:dyDescent="0.2">
      <c r="A1151" s="89">
        <v>40748</v>
      </c>
      <c r="B1151" s="90" t="s">
        <v>145</v>
      </c>
      <c r="C1151" s="96">
        <v>1845.0899058539326</v>
      </c>
      <c r="D1151" s="102">
        <v>1153.3919342236104</v>
      </c>
      <c r="E1151" s="98">
        <v>2175.9296207865168</v>
      </c>
      <c r="F1151" s="91">
        <v>0.84795477217089488</v>
      </c>
      <c r="G1151" s="100">
        <v>922.54495292696629</v>
      </c>
      <c r="S1151" s="235"/>
      <c r="T1151" s="103"/>
      <c r="U1151" s="103"/>
    </row>
    <row r="1152" spans="1:21" x14ac:dyDescent="0.2">
      <c r="A1152" s="89">
        <v>40748</v>
      </c>
      <c r="B1152" s="90" t="s">
        <v>146</v>
      </c>
      <c r="C1152" s="96">
        <v>1806.2867703033712</v>
      </c>
      <c r="D1152" s="102">
        <v>1123.7789385367407</v>
      </c>
      <c r="E1152" s="98">
        <v>2127.3342471910114</v>
      </c>
      <c r="F1152" s="91">
        <v>0.84908461032319682</v>
      </c>
      <c r="G1152" s="100">
        <v>903.14338515168561</v>
      </c>
      <c r="S1152" s="235"/>
      <c r="T1152" s="103"/>
      <c r="U1152" s="103"/>
    </row>
    <row r="1153" spans="1:21" x14ac:dyDescent="0.2">
      <c r="A1153" s="89">
        <v>40748</v>
      </c>
      <c r="B1153" s="90" t="s">
        <v>147</v>
      </c>
      <c r="C1153" s="96">
        <v>1729.3126304831462</v>
      </c>
      <c r="D1153" s="102">
        <v>1081.155949968256</v>
      </c>
      <c r="E1153" s="98">
        <v>2039.4657050561798</v>
      </c>
      <c r="F1153" s="91">
        <v>0.84792434910569381</v>
      </c>
      <c r="G1153" s="100">
        <v>864.65631524157311</v>
      </c>
      <c r="S1153" s="235"/>
      <c r="T1153" s="103"/>
      <c r="U1153" s="103"/>
    </row>
    <row r="1154" spans="1:21" x14ac:dyDescent="0.2">
      <c r="A1154" s="89">
        <v>40749</v>
      </c>
      <c r="B1154" s="90" t="s">
        <v>100</v>
      </c>
      <c r="C1154" s="96">
        <v>1737.6275881011238</v>
      </c>
      <c r="D1154" s="102">
        <v>1098.4015969496329</v>
      </c>
      <c r="E1154" s="98">
        <v>2055.6837556179776</v>
      </c>
      <c r="F1154" s="91">
        <v>0.84527962209768981</v>
      </c>
      <c r="G1154" s="100">
        <v>868.81379405056191</v>
      </c>
      <c r="S1154" s="235"/>
      <c r="T1154" s="103"/>
      <c r="U1154" s="103"/>
    </row>
    <row r="1155" spans="1:21" x14ac:dyDescent="0.2">
      <c r="A1155" s="89">
        <v>40749</v>
      </c>
      <c r="B1155" s="90" t="s">
        <v>101</v>
      </c>
      <c r="C1155" s="96">
        <v>1772.5406850000002</v>
      </c>
      <c r="D1155" s="102">
        <v>1106.3327146040422</v>
      </c>
      <c r="E1155" s="98">
        <v>2089.4670505617978</v>
      </c>
      <c r="F1155" s="91">
        <v>0.84832191276881574</v>
      </c>
      <c r="G1155" s="100">
        <v>886.27034250000008</v>
      </c>
      <c r="S1155" s="235"/>
      <c r="T1155" s="103"/>
      <c r="U1155" s="103"/>
    </row>
    <row r="1156" spans="1:21" x14ac:dyDescent="0.2">
      <c r="A1156" s="89">
        <v>40749</v>
      </c>
      <c r="B1156" s="90" t="s">
        <v>102</v>
      </c>
      <c r="C1156" s="96">
        <v>1760.7125362247193</v>
      </c>
      <c r="D1156" s="102">
        <v>1099.488935955284</v>
      </c>
      <c r="E1156" s="98">
        <v>2075.8093735955058</v>
      </c>
      <c r="F1156" s="91">
        <v>0.84820531144196165</v>
      </c>
      <c r="G1156" s="100">
        <v>880.35626811235966</v>
      </c>
      <c r="S1156" s="235"/>
      <c r="T1156" s="103"/>
      <c r="U1156" s="103"/>
    </row>
    <row r="1157" spans="1:21" x14ac:dyDescent="0.2">
      <c r="A1157" s="89">
        <v>40749</v>
      </c>
      <c r="B1157" s="90" t="s">
        <v>103</v>
      </c>
      <c r="C1157" s="96">
        <v>1760.5788161460675</v>
      </c>
      <c r="D1157" s="102">
        <v>1118.1212747578775</v>
      </c>
      <c r="E1157" s="98">
        <v>2085.6253146067415</v>
      </c>
      <c r="F1157" s="91">
        <v>0.84414914021986553</v>
      </c>
      <c r="G1157" s="100">
        <v>880.28940807303377</v>
      </c>
      <c r="S1157" s="235"/>
      <c r="T1157" s="103"/>
      <c r="U1157" s="103"/>
    </row>
    <row r="1158" spans="1:21" x14ac:dyDescent="0.2">
      <c r="A1158" s="89">
        <v>40749</v>
      </c>
      <c r="B1158" s="90" t="s">
        <v>104</v>
      </c>
      <c r="C1158" s="96">
        <v>1705.2511205730339</v>
      </c>
      <c r="D1158" s="102">
        <v>1064.451087546254</v>
      </c>
      <c r="E1158" s="98">
        <v>2010.2083230337075</v>
      </c>
      <c r="F1158" s="91">
        <v>0.84829572190784319</v>
      </c>
      <c r="G1158" s="100">
        <v>852.62556028651693</v>
      </c>
      <c r="S1158" s="235"/>
      <c r="T1158" s="103"/>
      <c r="U1158" s="103"/>
    </row>
    <row r="1159" spans="1:21" x14ac:dyDescent="0.2">
      <c r="A1159" s="89">
        <v>40749</v>
      </c>
      <c r="B1159" s="90" t="s">
        <v>105</v>
      </c>
      <c r="C1159" s="96">
        <v>1688.9696879662922</v>
      </c>
      <c r="D1159" s="102">
        <v>1045.4180220941573</v>
      </c>
      <c r="E1159" s="98">
        <v>1986.3326629213482</v>
      </c>
      <c r="F1159" s="91">
        <v>0.85029548146395728</v>
      </c>
      <c r="G1159" s="100">
        <v>844.48484398314611</v>
      </c>
      <c r="S1159" s="235"/>
      <c r="T1159" s="103"/>
      <c r="U1159" s="103"/>
    </row>
    <row r="1160" spans="1:21" x14ac:dyDescent="0.2">
      <c r="A1160" s="89">
        <v>40749</v>
      </c>
      <c r="B1160" s="90" t="s">
        <v>106</v>
      </c>
      <c r="C1160" s="96">
        <v>1694.9263096516854</v>
      </c>
      <c r="D1160" s="102">
        <v>1051.2361674266806</v>
      </c>
      <c r="E1160" s="98">
        <v>1994.4604971910114</v>
      </c>
      <c r="F1160" s="91">
        <v>0.84981693647921908</v>
      </c>
      <c r="G1160" s="100">
        <v>847.46315482584271</v>
      </c>
      <c r="S1160" s="235"/>
      <c r="T1160" s="103"/>
      <c r="U1160" s="103"/>
    </row>
    <row r="1161" spans="1:21" x14ac:dyDescent="0.2">
      <c r="A1161" s="89">
        <v>40749</v>
      </c>
      <c r="B1161" s="90" t="s">
        <v>107</v>
      </c>
      <c r="C1161" s="96">
        <v>1683.6978751685392</v>
      </c>
      <c r="D1161" s="102">
        <v>1041.7842347350499</v>
      </c>
      <c r="E1161" s="98">
        <v>1979.9376067415728</v>
      </c>
      <c r="F1161" s="91">
        <v>0.85037925914212931</v>
      </c>
      <c r="G1161" s="100">
        <v>841.84893758426961</v>
      </c>
      <c r="S1161" s="235"/>
      <c r="T1161" s="103"/>
      <c r="U1161" s="103"/>
    </row>
    <row r="1162" spans="1:21" x14ac:dyDescent="0.2">
      <c r="A1162" s="89">
        <v>40749</v>
      </c>
      <c r="B1162" s="90" t="s">
        <v>108</v>
      </c>
      <c r="C1162" s="96">
        <v>1677.2914677640451</v>
      </c>
      <c r="D1162" s="102">
        <v>1038.8621554306951</v>
      </c>
      <c r="E1162" s="98">
        <v>1972.9524185393257</v>
      </c>
      <c r="F1162" s="91">
        <v>0.85014288839556862</v>
      </c>
      <c r="G1162" s="100">
        <v>838.64573388202257</v>
      </c>
      <c r="S1162" s="235"/>
      <c r="T1162" s="103"/>
      <c r="U1162" s="103"/>
    </row>
    <row r="1163" spans="1:21" x14ac:dyDescent="0.2">
      <c r="A1163" s="89">
        <v>40749</v>
      </c>
      <c r="B1163" s="90" t="s">
        <v>109</v>
      </c>
      <c r="C1163" s="96">
        <v>1685.9468037640452</v>
      </c>
      <c r="D1163" s="102">
        <v>1041.6117282989899</v>
      </c>
      <c r="E1163" s="98">
        <v>1981.7597275280898</v>
      </c>
      <c r="F1163" s="91">
        <v>0.85073219540442413</v>
      </c>
      <c r="G1163" s="100">
        <v>842.97340188202259</v>
      </c>
      <c r="S1163" s="235"/>
      <c r="T1163" s="103"/>
      <c r="U1163" s="103"/>
    </row>
    <row r="1164" spans="1:21" x14ac:dyDescent="0.2">
      <c r="A1164" s="89">
        <v>40749</v>
      </c>
      <c r="B1164" s="90" t="s">
        <v>110</v>
      </c>
      <c r="C1164" s="96">
        <v>1915.523918191011</v>
      </c>
      <c r="D1164" s="102">
        <v>1220.4725176466864</v>
      </c>
      <c r="E1164" s="98">
        <v>2271.2958960674155</v>
      </c>
      <c r="F1164" s="91">
        <v>0.84336167802160966</v>
      </c>
      <c r="G1164" s="100">
        <v>957.76195909550552</v>
      </c>
      <c r="S1164" s="235"/>
      <c r="T1164" s="103"/>
      <c r="U1164" s="103"/>
    </row>
    <row r="1165" spans="1:21" x14ac:dyDescent="0.2">
      <c r="A1165" s="89">
        <v>40749</v>
      </c>
      <c r="B1165" s="90" t="s">
        <v>111</v>
      </c>
      <c r="C1165" s="96">
        <v>1955.3238761460675</v>
      </c>
      <c r="D1165" s="102">
        <v>1240.155057023107</v>
      </c>
      <c r="E1165" s="98">
        <v>2315.4429438202246</v>
      </c>
      <c r="F1165" s="91">
        <v>0.84447076589155745</v>
      </c>
      <c r="G1165" s="100">
        <v>977.66193807303375</v>
      </c>
      <c r="S1165" s="235"/>
      <c r="T1165" s="103"/>
      <c r="U1165" s="103"/>
    </row>
    <row r="1166" spans="1:21" x14ac:dyDescent="0.2">
      <c r="A1166" s="89">
        <v>40749</v>
      </c>
      <c r="B1166" s="90" t="s">
        <v>112</v>
      </c>
      <c r="C1166" s="96">
        <v>2016.1381470674157</v>
      </c>
      <c r="D1166" s="102">
        <v>1257.9345699032729</v>
      </c>
      <c r="E1166" s="98">
        <v>2376.3864185393259</v>
      </c>
      <c r="F1166" s="91">
        <v>0.84840501163386506</v>
      </c>
      <c r="G1166" s="100">
        <v>1008.0690735337079</v>
      </c>
      <c r="S1166" s="235"/>
      <c r="T1166" s="103"/>
      <c r="U1166" s="103"/>
    </row>
    <row r="1167" spans="1:21" x14ac:dyDescent="0.2">
      <c r="A1167" s="89">
        <v>40749</v>
      </c>
      <c r="B1167" s="90" t="s">
        <v>113</v>
      </c>
      <c r="C1167" s="96">
        <v>1811.295195067416</v>
      </c>
      <c r="D1167" s="102">
        <v>1122.8357080366718</v>
      </c>
      <c r="E1167" s="98">
        <v>2131.0913426966295</v>
      </c>
      <c r="F1167" s="91">
        <v>0.84993785051721371</v>
      </c>
      <c r="G1167" s="100">
        <v>905.64759753370799</v>
      </c>
      <c r="S1167" s="235"/>
      <c r="T1167" s="103"/>
      <c r="U1167" s="103"/>
    </row>
    <row r="1168" spans="1:21" x14ac:dyDescent="0.2">
      <c r="A1168" s="89">
        <v>40749</v>
      </c>
      <c r="B1168" s="90" t="s">
        <v>114</v>
      </c>
      <c r="C1168" s="96">
        <v>1783.0032681235957</v>
      </c>
      <c r="D1168" s="102">
        <v>1124.2477560580426</v>
      </c>
      <c r="E1168" s="98">
        <v>2107.8504859550562</v>
      </c>
      <c r="F1168" s="91">
        <v>0.84588697348508857</v>
      </c>
      <c r="G1168" s="100">
        <v>891.50163406179786</v>
      </c>
      <c r="S1168" s="235"/>
      <c r="T1168" s="103"/>
      <c r="U1168" s="103"/>
    </row>
    <row r="1169" spans="1:21" x14ac:dyDescent="0.2">
      <c r="A1169" s="89">
        <v>40749</v>
      </c>
      <c r="B1169" s="90" t="s">
        <v>115</v>
      </c>
      <c r="C1169" s="96">
        <v>1764.3351347191015</v>
      </c>
      <c r="D1169" s="102">
        <v>1117.7123760501236</v>
      </c>
      <c r="E1169" s="98">
        <v>2088.5783258426968</v>
      </c>
      <c r="F1169" s="91">
        <v>0.84475411474320927</v>
      </c>
      <c r="G1169" s="100">
        <v>882.16756735955073</v>
      </c>
      <c r="S1169" s="235"/>
      <c r="T1169" s="103"/>
      <c r="U1169" s="103"/>
    </row>
    <row r="1170" spans="1:21" x14ac:dyDescent="0.2">
      <c r="A1170" s="89">
        <v>40749</v>
      </c>
      <c r="B1170" s="90" t="s">
        <v>116</v>
      </c>
      <c r="C1170" s="96">
        <v>1830.4131141910111</v>
      </c>
      <c r="D1170" s="102">
        <v>1157.1290729440766</v>
      </c>
      <c r="E1170" s="98">
        <v>2165.4929831460672</v>
      </c>
      <c r="F1170" s="91">
        <v>0.84526393224869933</v>
      </c>
      <c r="G1170" s="100">
        <v>915.20655709550556</v>
      </c>
      <c r="S1170" s="235"/>
      <c r="T1170" s="103"/>
      <c r="U1170" s="103"/>
    </row>
    <row r="1171" spans="1:21" x14ac:dyDescent="0.2">
      <c r="A1171" s="89">
        <v>40749</v>
      </c>
      <c r="B1171" s="90" t="s">
        <v>117</v>
      </c>
      <c r="C1171" s="96">
        <v>1904.1901284943824</v>
      </c>
      <c r="D1171" s="102">
        <v>1186.3605045406784</v>
      </c>
      <c r="E1171" s="98">
        <v>2243.5220730337078</v>
      </c>
      <c r="F1171" s="91">
        <v>0.84875034276775441</v>
      </c>
      <c r="G1171" s="100">
        <v>952.0950642471912</v>
      </c>
      <c r="S1171" s="235"/>
      <c r="T1171" s="103"/>
      <c r="U1171" s="103"/>
    </row>
    <row r="1172" spans="1:21" x14ac:dyDescent="0.2">
      <c r="A1172" s="89">
        <v>40749</v>
      </c>
      <c r="B1172" s="90" t="s">
        <v>118</v>
      </c>
      <c r="C1172" s="96">
        <v>1890.1495202359552</v>
      </c>
      <c r="D1172" s="102">
        <v>1189.67138498552</v>
      </c>
      <c r="E1172" s="98">
        <v>2233.3793258426963</v>
      </c>
      <c r="F1172" s="91">
        <v>0.84631817728623682</v>
      </c>
      <c r="G1172" s="100">
        <v>945.07476011797758</v>
      </c>
      <c r="S1172" s="235"/>
      <c r="T1172" s="103"/>
      <c r="U1172" s="103"/>
    </row>
    <row r="1173" spans="1:21" x14ac:dyDescent="0.2">
      <c r="A1173" s="89">
        <v>40749</v>
      </c>
      <c r="B1173" s="90" t="s">
        <v>119</v>
      </c>
      <c r="C1173" s="96">
        <v>1818.3013167640449</v>
      </c>
      <c r="D1173" s="102">
        <v>1142.578386547395</v>
      </c>
      <c r="E1173" s="98">
        <v>2147.4880786516856</v>
      </c>
      <c r="F1173" s="91">
        <v>0.84671078495843266</v>
      </c>
      <c r="G1173" s="100">
        <v>909.15065838202247</v>
      </c>
      <c r="S1173" s="235"/>
      <c r="T1173" s="103"/>
      <c r="U1173" s="103"/>
    </row>
    <row r="1174" spans="1:21" x14ac:dyDescent="0.2">
      <c r="A1174" s="89">
        <v>40749</v>
      </c>
      <c r="B1174" s="90" t="s">
        <v>120</v>
      </c>
      <c r="C1174" s="96">
        <v>1795.7755616966292</v>
      </c>
      <c r="D1174" s="102">
        <v>1120.5620357399723</v>
      </c>
      <c r="E1174" s="98">
        <v>2116.7118707865166</v>
      </c>
      <c r="F1174" s="91">
        <v>0.84837978492999355</v>
      </c>
      <c r="G1174" s="100">
        <v>897.88778084831461</v>
      </c>
      <c r="S1174" s="235"/>
      <c r="T1174" s="103"/>
      <c r="U1174" s="103"/>
    </row>
    <row r="1175" spans="1:21" x14ac:dyDescent="0.2">
      <c r="A1175" s="89">
        <v>40749</v>
      </c>
      <c r="B1175" s="90" t="s">
        <v>121</v>
      </c>
      <c r="C1175" s="96">
        <v>1786.4232604382021</v>
      </c>
      <c r="D1175" s="102">
        <v>1130.1174432536993</v>
      </c>
      <c r="E1175" s="98">
        <v>2113.8764157303367</v>
      </c>
      <c r="F1175" s="91">
        <v>0.84509351972735802</v>
      </c>
      <c r="G1175" s="100">
        <v>893.21163021910104</v>
      </c>
      <c r="S1175" s="235"/>
      <c r="T1175" s="103"/>
      <c r="U1175" s="103"/>
    </row>
    <row r="1176" spans="1:21" x14ac:dyDescent="0.2">
      <c r="A1176" s="89">
        <v>40749</v>
      </c>
      <c r="B1176" s="90" t="s">
        <v>122</v>
      </c>
      <c r="C1176" s="96">
        <v>1826.5311797865168</v>
      </c>
      <c r="D1176" s="102">
        <v>1148.2132783051813</v>
      </c>
      <c r="E1176" s="98">
        <v>2157.4544915730335</v>
      </c>
      <c r="F1176" s="91">
        <v>0.84661400132466502</v>
      </c>
      <c r="G1176" s="100">
        <v>913.26558989325838</v>
      </c>
      <c r="S1176" s="235"/>
      <c r="T1176" s="103"/>
      <c r="U1176" s="103"/>
    </row>
    <row r="1177" spans="1:21" x14ac:dyDescent="0.2">
      <c r="A1177" s="89">
        <v>40749</v>
      </c>
      <c r="B1177" s="90" t="s">
        <v>123</v>
      </c>
      <c r="C1177" s="96">
        <v>1861.8413847977529</v>
      </c>
      <c r="D1177" s="102">
        <v>1177.8618420092594</v>
      </c>
      <c r="E1177" s="98">
        <v>2203.136823033708</v>
      </c>
      <c r="F1177" s="91">
        <v>0.84508658987143925</v>
      </c>
      <c r="G1177" s="100">
        <v>930.92069239887644</v>
      </c>
      <c r="S1177" s="235"/>
      <c r="T1177" s="103"/>
      <c r="U1177" s="103"/>
    </row>
    <row r="1178" spans="1:21" x14ac:dyDescent="0.2">
      <c r="A1178" s="89">
        <v>40749</v>
      </c>
      <c r="B1178" s="90" t="s">
        <v>124</v>
      </c>
      <c r="C1178" s="96">
        <v>1658.692220460674</v>
      </c>
      <c r="D1178" s="102">
        <v>1033.1852666917287</v>
      </c>
      <c r="E1178" s="98">
        <v>1954.157536516854</v>
      </c>
      <c r="F1178" s="91">
        <v>0.84880169048047904</v>
      </c>
      <c r="G1178" s="100">
        <v>829.34611023033699</v>
      </c>
      <c r="S1178" s="235"/>
      <c r="T1178" s="103"/>
      <c r="U1178" s="103"/>
    </row>
    <row r="1179" spans="1:21" x14ac:dyDescent="0.2">
      <c r="A1179" s="89">
        <v>40749</v>
      </c>
      <c r="B1179" s="90" t="s">
        <v>125</v>
      </c>
      <c r="C1179" s="96">
        <v>1578.9626365955057</v>
      </c>
      <c r="D1179" s="102">
        <v>979.09022744745334</v>
      </c>
      <c r="E1179" s="98">
        <v>1857.8860786516855</v>
      </c>
      <c r="F1179" s="91">
        <v>0.84987053551819414</v>
      </c>
      <c r="G1179" s="100">
        <v>789.48131829775286</v>
      </c>
      <c r="S1179" s="235"/>
      <c r="T1179" s="103"/>
      <c r="U1179" s="103"/>
    </row>
    <row r="1180" spans="1:21" x14ac:dyDescent="0.2">
      <c r="A1180" s="89">
        <v>40749</v>
      </c>
      <c r="B1180" s="90" t="s">
        <v>126</v>
      </c>
      <c r="C1180" s="96">
        <v>1520.741724775281</v>
      </c>
      <c r="D1180" s="102">
        <v>942.29395615919134</v>
      </c>
      <c r="E1180" s="98">
        <v>1789.0146151685392</v>
      </c>
      <c r="F1180" s="91">
        <v>0.85004432712921985</v>
      </c>
      <c r="G1180" s="100">
        <v>760.3708623876405</v>
      </c>
      <c r="S1180" s="235"/>
      <c r="T1180" s="103"/>
      <c r="U1180" s="103"/>
    </row>
    <row r="1181" spans="1:21" x14ac:dyDescent="0.2">
      <c r="A1181" s="89">
        <v>40749</v>
      </c>
      <c r="B1181" s="90" t="s">
        <v>127</v>
      </c>
      <c r="C1181" s="96">
        <v>1481.0511741573036</v>
      </c>
      <c r="D1181" s="102">
        <v>926.64397742672247</v>
      </c>
      <c r="E1181" s="98">
        <v>1747.0494101123597</v>
      </c>
      <c r="F1181" s="91">
        <v>0.84774429709005839</v>
      </c>
      <c r="G1181" s="100">
        <v>740.52558707865182</v>
      </c>
      <c r="S1181" s="235"/>
      <c r="T1181" s="103"/>
      <c r="U1181" s="103"/>
    </row>
    <row r="1182" spans="1:21" x14ac:dyDescent="0.2">
      <c r="A1182" s="89">
        <v>40749</v>
      </c>
      <c r="B1182" s="90" t="s">
        <v>128</v>
      </c>
      <c r="C1182" s="96">
        <v>1364.3945879662922</v>
      </c>
      <c r="D1182" s="102">
        <v>838.77790071540494</v>
      </c>
      <c r="E1182" s="98">
        <v>1601.5995</v>
      </c>
      <c r="F1182" s="91">
        <v>0.85189498870740921</v>
      </c>
      <c r="G1182" s="100">
        <v>682.1972939831461</v>
      </c>
      <c r="S1182" s="235"/>
      <c r="T1182" s="103"/>
      <c r="U1182" s="103"/>
    </row>
    <row r="1183" spans="1:21" x14ac:dyDescent="0.2">
      <c r="A1183" s="89">
        <v>40749</v>
      </c>
      <c r="B1183" s="90" t="s">
        <v>129</v>
      </c>
      <c r="C1183" s="96">
        <v>1361.1123678539325</v>
      </c>
      <c r="D1183" s="102">
        <v>835.47870975845251</v>
      </c>
      <c r="E1183" s="98">
        <v>1597.075938202247</v>
      </c>
      <c r="F1183" s="91">
        <v>0.85225275473505191</v>
      </c>
      <c r="G1183" s="100">
        <v>680.55618392696624</v>
      </c>
      <c r="S1183" s="235"/>
      <c r="T1183" s="103"/>
      <c r="U1183" s="103"/>
    </row>
    <row r="1184" spans="1:21" x14ac:dyDescent="0.2">
      <c r="A1184" s="89">
        <v>40749</v>
      </c>
      <c r="B1184" s="90" t="s">
        <v>130</v>
      </c>
      <c r="C1184" s="96">
        <v>1351.3548542359551</v>
      </c>
      <c r="D1184" s="102">
        <v>827.24726848287014</v>
      </c>
      <c r="E1184" s="98">
        <v>1584.455106741573</v>
      </c>
      <c r="F1184" s="91">
        <v>0.85288301857602788</v>
      </c>
      <c r="G1184" s="100">
        <v>675.67742711797757</v>
      </c>
      <c r="S1184" s="235"/>
      <c r="T1184" s="103"/>
      <c r="U1184" s="103"/>
    </row>
    <row r="1185" spans="1:21" x14ac:dyDescent="0.2">
      <c r="A1185" s="89">
        <v>40749</v>
      </c>
      <c r="B1185" s="90" t="s">
        <v>131</v>
      </c>
      <c r="C1185" s="96">
        <v>1354.2116013707866</v>
      </c>
      <c r="D1185" s="102">
        <v>831.24702679876475</v>
      </c>
      <c r="E1185" s="98">
        <v>1588.9810196629212</v>
      </c>
      <c r="F1185" s="91">
        <v>0.85225159055585353</v>
      </c>
      <c r="G1185" s="100">
        <v>677.10580068539332</v>
      </c>
      <c r="S1185" s="235"/>
      <c r="T1185" s="103"/>
      <c r="U1185" s="103"/>
    </row>
    <row r="1186" spans="1:21" x14ac:dyDescent="0.2">
      <c r="A1186" s="89">
        <v>40749</v>
      </c>
      <c r="B1186" s="90" t="s">
        <v>132</v>
      </c>
      <c r="C1186" s="96">
        <v>1361.7323427640451</v>
      </c>
      <c r="D1186" s="102">
        <v>871.82304750899584</v>
      </c>
      <c r="E1186" s="98">
        <v>1616.9076657303372</v>
      </c>
      <c r="F1186" s="91">
        <v>0.84218312005402451</v>
      </c>
      <c r="G1186" s="100">
        <v>680.86617138202257</v>
      </c>
      <c r="S1186" s="235"/>
      <c r="T1186" s="103"/>
      <c r="U1186" s="103"/>
    </row>
    <row r="1187" spans="1:21" x14ac:dyDescent="0.2">
      <c r="A1187" s="89">
        <v>40749</v>
      </c>
      <c r="B1187" s="90" t="s">
        <v>133</v>
      </c>
      <c r="C1187" s="96">
        <v>1479.855797696629</v>
      </c>
      <c r="D1187" s="102">
        <v>924.94154338044336</v>
      </c>
      <c r="E1187" s="98">
        <v>1745.1332443820222</v>
      </c>
      <c r="F1187" s="91">
        <v>0.84799014772116621</v>
      </c>
      <c r="G1187" s="100">
        <v>739.9278988483145</v>
      </c>
      <c r="S1187" s="235"/>
      <c r="T1187" s="103"/>
      <c r="U1187" s="103"/>
    </row>
    <row r="1188" spans="1:21" x14ac:dyDescent="0.2">
      <c r="A1188" s="89">
        <v>40749</v>
      </c>
      <c r="B1188" s="90" t="s">
        <v>134</v>
      </c>
      <c r="C1188" s="96">
        <v>1519.9596649213481</v>
      </c>
      <c r="D1188" s="102">
        <v>948.36943574153793</v>
      </c>
      <c r="E1188" s="98">
        <v>1791.5585308988764</v>
      </c>
      <c r="F1188" s="91">
        <v>0.84840078552094011</v>
      </c>
      <c r="G1188" s="100">
        <v>759.97983246067406</v>
      </c>
      <c r="S1188" s="235"/>
      <c r="T1188" s="103"/>
      <c r="U1188" s="103"/>
    </row>
    <row r="1189" spans="1:21" x14ac:dyDescent="0.2">
      <c r="A1189" s="89">
        <v>40749</v>
      </c>
      <c r="B1189" s="90" t="s">
        <v>135</v>
      </c>
      <c r="C1189" s="96">
        <v>1500.0637380674157</v>
      </c>
      <c r="D1189" s="102">
        <v>929.04130293948594</v>
      </c>
      <c r="E1189" s="98">
        <v>1764.4571292134831</v>
      </c>
      <c r="F1189" s="91">
        <v>0.85015595631732788</v>
      </c>
      <c r="G1189" s="100">
        <v>750.03186903370784</v>
      </c>
      <c r="S1189" s="235"/>
      <c r="T1189" s="103"/>
      <c r="U1189" s="103"/>
    </row>
    <row r="1190" spans="1:21" x14ac:dyDescent="0.2">
      <c r="A1190" s="89">
        <v>40749</v>
      </c>
      <c r="B1190" s="90" t="s">
        <v>136</v>
      </c>
      <c r="C1190" s="96">
        <v>1503.9497245955056</v>
      </c>
      <c r="D1190" s="102">
        <v>933.24567621687481</v>
      </c>
      <c r="E1190" s="98">
        <v>1769.9752162921347</v>
      </c>
      <c r="F1190" s="91">
        <v>0.84970100753505606</v>
      </c>
      <c r="G1190" s="100">
        <v>751.97486229775279</v>
      </c>
      <c r="S1190" s="235"/>
      <c r="T1190" s="103"/>
      <c r="U1190" s="103"/>
    </row>
    <row r="1191" spans="1:21" x14ac:dyDescent="0.2">
      <c r="A1191" s="89">
        <v>40749</v>
      </c>
      <c r="B1191" s="90" t="s">
        <v>137</v>
      </c>
      <c r="C1191" s="96">
        <v>1504.1361222808987</v>
      </c>
      <c r="D1191" s="102">
        <v>933.64533810636146</v>
      </c>
      <c r="E1191" s="98">
        <v>1770.3443426966294</v>
      </c>
      <c r="F1191" s="91">
        <v>0.84962912920644795</v>
      </c>
      <c r="G1191" s="100">
        <v>752.06806114044934</v>
      </c>
      <c r="S1191" s="235"/>
      <c r="T1191" s="103"/>
      <c r="U1191" s="103"/>
    </row>
    <row r="1192" spans="1:21" x14ac:dyDescent="0.2">
      <c r="A1192" s="89">
        <v>40749</v>
      </c>
      <c r="B1192" s="90" t="s">
        <v>138</v>
      </c>
      <c r="C1192" s="96">
        <v>1462.9787029213485</v>
      </c>
      <c r="D1192" s="102">
        <v>921.6874426247324</v>
      </c>
      <c r="E1192" s="98">
        <v>1729.1079859550562</v>
      </c>
      <c r="F1192" s="91">
        <v>0.84608868549831273</v>
      </c>
      <c r="G1192" s="100">
        <v>731.48935146067424</v>
      </c>
      <c r="S1192" s="235"/>
      <c r="T1192" s="103"/>
      <c r="U1192" s="103"/>
    </row>
    <row r="1193" spans="1:21" x14ac:dyDescent="0.2">
      <c r="A1193" s="89">
        <v>40749</v>
      </c>
      <c r="B1193" s="90" t="s">
        <v>139</v>
      </c>
      <c r="C1193" s="96">
        <v>1370.5457115842698</v>
      </c>
      <c r="D1193" s="102">
        <v>863.10564700876569</v>
      </c>
      <c r="E1193" s="98">
        <v>1619.6749382022469</v>
      </c>
      <c r="F1193" s="91">
        <v>0.8461856630970056</v>
      </c>
      <c r="G1193" s="100">
        <v>685.27285579213492</v>
      </c>
      <c r="S1193" s="235"/>
      <c r="T1193" s="103"/>
      <c r="U1193" s="103"/>
    </row>
    <row r="1194" spans="1:21" x14ac:dyDescent="0.2">
      <c r="A1194" s="89">
        <v>40749</v>
      </c>
      <c r="B1194" s="90" t="s">
        <v>140</v>
      </c>
      <c r="C1194" s="96">
        <v>1393.9183604831458</v>
      </c>
      <c r="D1194" s="102">
        <v>873.70092881475625</v>
      </c>
      <c r="E1194" s="98">
        <v>1645.1023398876403</v>
      </c>
      <c r="F1194" s="91">
        <v>0.84731407079413057</v>
      </c>
      <c r="G1194" s="100">
        <v>696.95918024157288</v>
      </c>
      <c r="S1194" s="235"/>
      <c r="T1194" s="103"/>
      <c r="U1194" s="103"/>
    </row>
    <row r="1195" spans="1:21" x14ac:dyDescent="0.2">
      <c r="A1195" s="89">
        <v>40749</v>
      </c>
      <c r="B1195" s="90" t="s">
        <v>141</v>
      </c>
      <c r="C1195" s="96">
        <v>1539.5678910000001</v>
      </c>
      <c r="D1195" s="102">
        <v>954.90128081754858</v>
      </c>
      <c r="E1195" s="98">
        <v>1811.6582865168539</v>
      </c>
      <c r="F1195" s="91">
        <v>0.84981141446934649</v>
      </c>
      <c r="G1195" s="100">
        <v>769.78394550000007</v>
      </c>
      <c r="S1195" s="235"/>
      <c r="T1195" s="103"/>
      <c r="U1195" s="103"/>
    </row>
    <row r="1196" spans="1:21" x14ac:dyDescent="0.2">
      <c r="A1196" s="89">
        <v>40749</v>
      </c>
      <c r="B1196" s="90" t="s">
        <v>142</v>
      </c>
      <c r="C1196" s="96">
        <v>1513.0467420674158</v>
      </c>
      <c r="D1196" s="102">
        <v>946.22915532964578</v>
      </c>
      <c r="E1196" s="98">
        <v>1784.5615870786517</v>
      </c>
      <c r="F1196" s="91">
        <v>0.84785347450198745</v>
      </c>
      <c r="G1196" s="100">
        <v>756.52337103370792</v>
      </c>
      <c r="S1196" s="235"/>
      <c r="T1196" s="103"/>
      <c r="U1196" s="103"/>
    </row>
    <row r="1197" spans="1:21" x14ac:dyDescent="0.2">
      <c r="A1197" s="89">
        <v>40749</v>
      </c>
      <c r="B1197" s="90" t="s">
        <v>143</v>
      </c>
      <c r="C1197" s="96">
        <v>1553.1060359325843</v>
      </c>
      <c r="D1197" s="102">
        <v>966.92948144586956</v>
      </c>
      <c r="E1197" s="98">
        <v>1829.5056657303371</v>
      </c>
      <c r="F1197" s="91">
        <v>0.84892114029752708</v>
      </c>
      <c r="G1197" s="100">
        <v>776.55301796629215</v>
      </c>
      <c r="S1197" s="235"/>
      <c r="T1197" s="103"/>
      <c r="U1197" s="103"/>
    </row>
    <row r="1198" spans="1:21" x14ac:dyDescent="0.2">
      <c r="A1198" s="89">
        <v>40749</v>
      </c>
      <c r="B1198" s="90" t="s">
        <v>144</v>
      </c>
      <c r="C1198" s="96">
        <v>1689.5005161573033</v>
      </c>
      <c r="D1198" s="102">
        <v>1044.3900291756529</v>
      </c>
      <c r="E1198" s="98">
        <v>1986.2433202247189</v>
      </c>
      <c r="F1198" s="91">
        <v>0.85060098073289292</v>
      </c>
      <c r="G1198" s="100">
        <v>844.75025807865165</v>
      </c>
      <c r="S1198" s="235"/>
      <c r="T1198" s="103"/>
      <c r="U1198" s="103"/>
    </row>
    <row r="1199" spans="1:21" x14ac:dyDescent="0.2">
      <c r="A1199" s="89">
        <v>40749</v>
      </c>
      <c r="B1199" s="90" t="s">
        <v>145</v>
      </c>
      <c r="C1199" s="96">
        <v>1768.0955054157303</v>
      </c>
      <c r="D1199" s="102">
        <v>1111.3567656889836</v>
      </c>
      <c r="E1199" s="98">
        <v>2088.3667247191011</v>
      </c>
      <c r="F1199" s="91">
        <v>0.84664033595610499</v>
      </c>
      <c r="G1199" s="100">
        <v>884.04775270786513</v>
      </c>
      <c r="S1199" s="235"/>
      <c r="T1199" s="103"/>
      <c r="U1199" s="103"/>
    </row>
    <row r="1200" spans="1:21" x14ac:dyDescent="0.2">
      <c r="A1200" s="89">
        <v>40749</v>
      </c>
      <c r="B1200" s="90" t="s">
        <v>146</v>
      </c>
      <c r="C1200" s="96">
        <v>1793.1619419775284</v>
      </c>
      <c r="D1200" s="102">
        <v>1123.9341955063694</v>
      </c>
      <c r="E1200" s="98">
        <v>2116.2839662921351</v>
      </c>
      <c r="F1200" s="91">
        <v>0.84731631980336874</v>
      </c>
      <c r="G1200" s="100">
        <v>896.58097098876419</v>
      </c>
      <c r="S1200" s="235"/>
      <c r="T1200" s="103"/>
      <c r="U1200" s="103"/>
    </row>
    <row r="1201" spans="1:21" x14ac:dyDescent="0.2">
      <c r="A1201" s="89">
        <v>40749</v>
      </c>
      <c r="B1201" s="90" t="s">
        <v>147</v>
      </c>
      <c r="C1201" s="96">
        <v>1696.5957845730338</v>
      </c>
      <c r="D1201" s="102">
        <v>1060.0989156298779</v>
      </c>
      <c r="E1201" s="98">
        <v>2000.5616629213484</v>
      </c>
      <c r="F1201" s="91">
        <v>0.84805973043368021</v>
      </c>
      <c r="G1201" s="100">
        <v>848.29789228651691</v>
      </c>
      <c r="S1201" s="235"/>
      <c r="T1201" s="103"/>
      <c r="U1201" s="103"/>
    </row>
    <row r="1202" spans="1:21" x14ac:dyDescent="0.2">
      <c r="A1202" s="89">
        <v>40750</v>
      </c>
      <c r="B1202" s="90" t="s">
        <v>100</v>
      </c>
      <c r="C1202" s="96">
        <v>1699.4525317078653</v>
      </c>
      <c r="D1202" s="102">
        <v>1062.3818893703633</v>
      </c>
      <c r="E1202" s="98">
        <v>2004.1941488764046</v>
      </c>
      <c r="F1202" s="91">
        <v>0.84794805566148168</v>
      </c>
      <c r="G1202" s="100">
        <v>849.72626585393266</v>
      </c>
      <c r="S1202" s="235"/>
      <c r="T1202" s="103"/>
      <c r="U1202" s="103"/>
    </row>
    <row r="1203" spans="1:21" x14ac:dyDescent="0.2">
      <c r="A1203" s="89">
        <v>40750</v>
      </c>
      <c r="B1203" s="90" t="s">
        <v>101</v>
      </c>
      <c r="C1203" s="96">
        <v>1688.297035449438</v>
      </c>
      <c r="D1203" s="102">
        <v>1054.0218123055895</v>
      </c>
      <c r="E1203" s="98">
        <v>1990.3037106741574</v>
      </c>
      <c r="F1203" s="91">
        <v>0.84826100981220431</v>
      </c>
      <c r="G1203" s="100">
        <v>844.148517724719</v>
      </c>
      <c r="S1203" s="235"/>
      <c r="T1203" s="103"/>
      <c r="U1203" s="103"/>
    </row>
    <row r="1204" spans="1:21" x14ac:dyDescent="0.2">
      <c r="A1204" s="89">
        <v>40750</v>
      </c>
      <c r="B1204" s="90" t="s">
        <v>102</v>
      </c>
      <c r="C1204" s="96">
        <v>1698.3787189550565</v>
      </c>
      <c r="D1204" s="102">
        <v>1066.1819476807041</v>
      </c>
      <c r="E1204" s="98">
        <v>2005.3015280898876</v>
      </c>
      <c r="F1204" s="91">
        <v>0.84694430995263603</v>
      </c>
      <c r="G1204" s="100">
        <v>849.18935947752823</v>
      </c>
      <c r="S1204" s="235"/>
      <c r="T1204" s="103"/>
      <c r="U1204" s="103"/>
    </row>
    <row r="1205" spans="1:21" x14ac:dyDescent="0.2">
      <c r="A1205" s="89">
        <v>40750</v>
      </c>
      <c r="B1205" s="90" t="s">
        <v>103</v>
      </c>
      <c r="C1205" s="96">
        <v>1685.8049794382023</v>
      </c>
      <c r="D1205" s="102">
        <v>1052.8812518803311</v>
      </c>
      <c r="E1205" s="98">
        <v>1987.5858117977525</v>
      </c>
      <c r="F1205" s="91">
        <v>0.84816714298911589</v>
      </c>
      <c r="G1205" s="100">
        <v>842.90248971910114</v>
      </c>
      <c r="S1205" s="235"/>
      <c r="T1205" s="103"/>
      <c r="U1205" s="103"/>
    </row>
    <row r="1206" spans="1:21" x14ac:dyDescent="0.2">
      <c r="A1206" s="89">
        <v>40750</v>
      </c>
      <c r="B1206" s="90" t="s">
        <v>104</v>
      </c>
      <c r="C1206" s="96">
        <v>1703.8774506741572</v>
      </c>
      <c r="D1206" s="102">
        <v>1065.877370083746</v>
      </c>
      <c r="E1206" s="98">
        <v>2009.7992275280901</v>
      </c>
      <c r="F1206" s="91">
        <v>0.84778490673907025</v>
      </c>
      <c r="G1206" s="100">
        <v>851.93872533707861</v>
      </c>
      <c r="S1206" s="235"/>
      <c r="T1206" s="103"/>
      <c r="U1206" s="103"/>
    </row>
    <row r="1207" spans="1:21" x14ac:dyDescent="0.2">
      <c r="A1207" s="89">
        <v>40750</v>
      </c>
      <c r="B1207" s="90" t="s">
        <v>105</v>
      </c>
      <c r="C1207" s="96">
        <v>1687.6486956741576</v>
      </c>
      <c r="D1207" s="102">
        <v>1055.5606884497874</v>
      </c>
      <c r="E1207" s="98">
        <v>1990.5693876404496</v>
      </c>
      <c r="F1207" s="91">
        <v>0.84782208857066599</v>
      </c>
      <c r="G1207" s="100">
        <v>843.82434783707879</v>
      </c>
      <c r="S1207" s="235"/>
      <c r="T1207" s="103"/>
      <c r="U1207" s="103"/>
    </row>
    <row r="1208" spans="1:21" x14ac:dyDescent="0.2">
      <c r="A1208" s="89">
        <v>40750</v>
      </c>
      <c r="B1208" s="90" t="s">
        <v>106</v>
      </c>
      <c r="C1208" s="96">
        <v>1723.2263408426966</v>
      </c>
      <c r="D1208" s="102">
        <v>1077.5102825155095</v>
      </c>
      <c r="E1208" s="98">
        <v>2032.3723651685393</v>
      </c>
      <c r="F1208" s="91">
        <v>0.84788908291409182</v>
      </c>
      <c r="G1208" s="100">
        <v>861.61317042134829</v>
      </c>
      <c r="S1208" s="235"/>
      <c r="T1208" s="103"/>
      <c r="U1208" s="103"/>
    </row>
    <row r="1209" spans="1:21" x14ac:dyDescent="0.2">
      <c r="A1209" s="89">
        <v>40750</v>
      </c>
      <c r="B1209" s="90" t="s">
        <v>107</v>
      </c>
      <c r="C1209" s="96">
        <v>1681.9270971573035</v>
      </c>
      <c r="D1209" s="102">
        <v>1050.2135357323973</v>
      </c>
      <c r="E1209" s="98">
        <v>1982.8835646067414</v>
      </c>
      <c r="F1209" s="91">
        <v>0.84822282416308914</v>
      </c>
      <c r="G1209" s="100">
        <v>840.96354857865174</v>
      </c>
      <c r="S1209" s="235"/>
      <c r="T1209" s="103"/>
      <c r="U1209" s="103"/>
    </row>
    <row r="1210" spans="1:21" x14ac:dyDescent="0.2">
      <c r="A1210" s="89">
        <v>40750</v>
      </c>
      <c r="B1210" s="90" t="s">
        <v>108</v>
      </c>
      <c r="C1210" s="96">
        <v>1672.4653885617979</v>
      </c>
      <c r="D1210" s="102">
        <v>1047.1634262684256</v>
      </c>
      <c r="E1210" s="98">
        <v>1973.2439578651683</v>
      </c>
      <c r="F1210" s="91">
        <v>0.84757152398491087</v>
      </c>
      <c r="G1210" s="100">
        <v>836.23269428089895</v>
      </c>
      <c r="S1210" s="235"/>
      <c r="T1210" s="103"/>
      <c r="U1210" s="103"/>
    </row>
    <row r="1211" spans="1:21" x14ac:dyDescent="0.2">
      <c r="A1211" s="89">
        <v>40750</v>
      </c>
      <c r="B1211" s="90" t="s">
        <v>109</v>
      </c>
      <c r="C1211" s="96">
        <v>1706.3938194269663</v>
      </c>
      <c r="D1211" s="102">
        <v>1066.5759221663541</v>
      </c>
      <c r="E1211" s="98">
        <v>2012.3031741573034</v>
      </c>
      <c r="F1211" s="91">
        <v>0.84798048392561753</v>
      </c>
      <c r="G1211" s="100">
        <v>853.19690971348314</v>
      </c>
      <c r="S1211" s="235"/>
      <c r="T1211" s="103"/>
      <c r="U1211" s="103"/>
    </row>
    <row r="1212" spans="1:21" x14ac:dyDescent="0.2">
      <c r="A1212" s="89">
        <v>40750</v>
      </c>
      <c r="B1212" s="90" t="s">
        <v>110</v>
      </c>
      <c r="C1212" s="96">
        <v>1723.9638273370788</v>
      </c>
      <c r="D1212" s="102">
        <v>1066.7453758776999</v>
      </c>
      <c r="E1212" s="98">
        <v>2027.3127471910111</v>
      </c>
      <c r="F1212" s="91">
        <v>0.85036895749102137</v>
      </c>
      <c r="G1212" s="100">
        <v>861.98191366853939</v>
      </c>
      <c r="S1212" s="235"/>
      <c r="T1212" s="103"/>
      <c r="U1212" s="103"/>
    </row>
    <row r="1213" spans="1:21" x14ac:dyDescent="0.2">
      <c r="A1213" s="89">
        <v>40750</v>
      </c>
      <c r="B1213" s="90" t="s">
        <v>111</v>
      </c>
      <c r="C1213" s="96">
        <v>1749.13561911236</v>
      </c>
      <c r="D1213" s="102">
        <v>1084.6821604381391</v>
      </c>
      <c r="E1213" s="98">
        <v>2058.1571376404495</v>
      </c>
      <c r="F1213" s="91">
        <v>0.84985523560054133</v>
      </c>
      <c r="G1213" s="100">
        <v>874.56780955618001</v>
      </c>
      <c r="S1213" s="235"/>
      <c r="T1213" s="103"/>
      <c r="U1213" s="103"/>
    </row>
    <row r="1214" spans="1:21" x14ac:dyDescent="0.2">
      <c r="A1214" s="89">
        <v>40750</v>
      </c>
      <c r="B1214" s="90" t="s">
        <v>112</v>
      </c>
      <c r="C1214" s="96">
        <v>1746.9110032584274</v>
      </c>
      <c r="D1214" s="102">
        <v>1085.4574274524321</v>
      </c>
      <c r="E1214" s="98">
        <v>2056.675929775281</v>
      </c>
      <c r="F1214" s="91">
        <v>0.84938564115412218</v>
      </c>
      <c r="G1214" s="100">
        <v>873.4555016292137</v>
      </c>
      <c r="S1214" s="235"/>
      <c r="T1214" s="103"/>
      <c r="U1214" s="103"/>
    </row>
    <row r="1215" spans="1:21" x14ac:dyDescent="0.2">
      <c r="A1215" s="89">
        <v>40750</v>
      </c>
      <c r="B1215" s="90" t="s">
        <v>113</v>
      </c>
      <c r="C1215" s="96">
        <v>1545.0747269662922</v>
      </c>
      <c r="D1215" s="102">
        <v>952.52700552642159</v>
      </c>
      <c r="E1215" s="98">
        <v>1815.0932780898877</v>
      </c>
      <c r="F1215" s="91">
        <v>0.85123709377197998</v>
      </c>
      <c r="G1215" s="100">
        <v>772.53736348314612</v>
      </c>
      <c r="S1215" s="235"/>
      <c r="T1215" s="103"/>
      <c r="U1215" s="103"/>
    </row>
    <row r="1216" spans="1:21" x14ac:dyDescent="0.2">
      <c r="A1216" s="89">
        <v>40750</v>
      </c>
      <c r="B1216" s="90" t="s">
        <v>114</v>
      </c>
      <c r="C1216" s="96">
        <v>1463.7607627752807</v>
      </c>
      <c r="D1216" s="102">
        <v>896.61937097821294</v>
      </c>
      <c r="E1216" s="98">
        <v>1716.543581460674</v>
      </c>
      <c r="F1216" s="91">
        <v>0.8527373138581833</v>
      </c>
      <c r="G1216" s="100">
        <v>731.88038138764034</v>
      </c>
      <c r="S1216" s="235"/>
      <c r="T1216" s="103"/>
      <c r="U1216" s="103"/>
    </row>
    <row r="1217" spans="1:21" x14ac:dyDescent="0.2">
      <c r="A1217" s="89">
        <v>40750</v>
      </c>
      <c r="B1217" s="90" t="s">
        <v>115</v>
      </c>
      <c r="C1217" s="96">
        <v>1442.1751003820225</v>
      </c>
      <c r="D1217" s="102">
        <v>899.18635096346679</v>
      </c>
      <c r="E1217" s="98">
        <v>1699.5308511235951</v>
      </c>
      <c r="F1217" s="91">
        <v>0.84857247482655029</v>
      </c>
      <c r="G1217" s="100">
        <v>721.08755019101125</v>
      </c>
      <c r="S1217" s="235"/>
      <c r="T1217" s="103"/>
      <c r="U1217" s="103"/>
    </row>
    <row r="1218" spans="1:21" x14ac:dyDescent="0.2">
      <c r="A1218" s="89">
        <v>40750</v>
      </c>
      <c r="B1218" s="90" t="s">
        <v>116</v>
      </c>
      <c r="C1218" s="96">
        <v>1452.1514286741576</v>
      </c>
      <c r="D1218" s="102">
        <v>914.30971904750356</v>
      </c>
      <c r="E1218" s="98">
        <v>1716.0145786516855</v>
      </c>
      <c r="F1218" s="91">
        <v>0.84623490192906659</v>
      </c>
      <c r="G1218" s="100">
        <v>726.07571433707881</v>
      </c>
      <c r="S1218" s="235"/>
      <c r="T1218" s="103"/>
      <c r="U1218" s="103"/>
    </row>
    <row r="1219" spans="1:21" x14ac:dyDescent="0.2">
      <c r="A1219" s="89">
        <v>40750</v>
      </c>
      <c r="B1219" s="90" t="s">
        <v>117</v>
      </c>
      <c r="C1219" s="96">
        <v>1459.923401730337</v>
      </c>
      <c r="D1219" s="102">
        <v>919.71802666555152</v>
      </c>
      <c r="E1219" s="98">
        <v>1725.4731488764046</v>
      </c>
      <c r="F1219" s="91">
        <v>0.84610033061425005</v>
      </c>
      <c r="G1219" s="100">
        <v>729.9617008651685</v>
      </c>
      <c r="S1219" s="235"/>
      <c r="T1219" s="103"/>
      <c r="U1219" s="103"/>
    </row>
    <row r="1220" spans="1:21" x14ac:dyDescent="0.2">
      <c r="A1220" s="89">
        <v>40750</v>
      </c>
      <c r="B1220" s="90" t="s">
        <v>118</v>
      </c>
      <c r="C1220" s="96">
        <v>1515.2146281910113</v>
      </c>
      <c r="D1220" s="102">
        <v>951.16494290034768</v>
      </c>
      <c r="E1220" s="98">
        <v>1789.0193174157305</v>
      </c>
      <c r="F1220" s="91">
        <v>0.84695263681096811</v>
      </c>
      <c r="G1220" s="100">
        <v>757.60731409550567</v>
      </c>
      <c r="S1220" s="235"/>
      <c r="T1220" s="103"/>
      <c r="U1220" s="103"/>
    </row>
    <row r="1221" spans="1:21" x14ac:dyDescent="0.2">
      <c r="A1221" s="89">
        <v>40750</v>
      </c>
      <c r="B1221" s="90" t="s">
        <v>119</v>
      </c>
      <c r="C1221" s="96">
        <v>1515.6765702808991</v>
      </c>
      <c r="D1221" s="102">
        <v>939.27329686732526</v>
      </c>
      <c r="E1221" s="98">
        <v>1783.1179971910115</v>
      </c>
      <c r="F1221" s="91">
        <v>0.85001473411663209</v>
      </c>
      <c r="G1221" s="100">
        <v>757.83828514044956</v>
      </c>
      <c r="S1221" s="235"/>
      <c r="T1221" s="103"/>
      <c r="U1221" s="103"/>
    </row>
    <row r="1222" spans="1:21" x14ac:dyDescent="0.2">
      <c r="A1222" s="89">
        <v>40750</v>
      </c>
      <c r="B1222" s="90" t="s">
        <v>120</v>
      </c>
      <c r="C1222" s="96">
        <v>1525.6204815842698</v>
      </c>
      <c r="D1222" s="102">
        <v>942.34456428007798</v>
      </c>
      <c r="E1222" s="98">
        <v>1793.1902106741575</v>
      </c>
      <c r="F1222" s="91">
        <v>0.8507856403090146</v>
      </c>
      <c r="G1222" s="100">
        <v>762.81024079213489</v>
      </c>
      <c r="S1222" s="235"/>
      <c r="T1222" s="103"/>
      <c r="U1222" s="103"/>
    </row>
    <row r="1223" spans="1:21" x14ac:dyDescent="0.2">
      <c r="A1223" s="89">
        <v>40750</v>
      </c>
      <c r="B1223" s="90" t="s">
        <v>121</v>
      </c>
      <c r="C1223" s="96">
        <v>1348.0321128876406</v>
      </c>
      <c r="D1223" s="102">
        <v>841.23130200480534</v>
      </c>
      <c r="E1223" s="98">
        <v>1588.9810196629212</v>
      </c>
      <c r="F1223" s="91">
        <v>0.84836262749922942</v>
      </c>
      <c r="G1223" s="100">
        <v>674.01605644382028</v>
      </c>
      <c r="S1223" s="235"/>
      <c r="T1223" s="103"/>
      <c r="U1223" s="103"/>
    </row>
    <row r="1224" spans="1:21" x14ac:dyDescent="0.2">
      <c r="A1224" s="89">
        <v>40750</v>
      </c>
      <c r="B1224" s="90" t="s">
        <v>122</v>
      </c>
      <c r="C1224" s="96">
        <v>1355.5933755168539</v>
      </c>
      <c r="D1224" s="102">
        <v>843.5365687945598</v>
      </c>
      <c r="E1224" s="98">
        <v>1596.6174691011236</v>
      </c>
      <c r="F1224" s="91">
        <v>0.8490408014137768</v>
      </c>
      <c r="G1224" s="100">
        <v>677.79668775842697</v>
      </c>
      <c r="S1224" s="235"/>
      <c r="T1224" s="103"/>
      <c r="U1224" s="103"/>
    </row>
    <row r="1225" spans="1:21" x14ac:dyDescent="0.2">
      <c r="A1225" s="89">
        <v>40750</v>
      </c>
      <c r="B1225" s="90" t="s">
        <v>123</v>
      </c>
      <c r="C1225" s="96">
        <v>1396.1146114719099</v>
      </c>
      <c r="D1225" s="102">
        <v>871.19572086470737</v>
      </c>
      <c r="E1225" s="98">
        <v>1645.6360449438203</v>
      </c>
      <c r="F1225" s="91">
        <v>0.84837386478100107</v>
      </c>
      <c r="G1225" s="100">
        <v>698.05730573595497</v>
      </c>
      <c r="S1225" s="235"/>
      <c r="T1225" s="103"/>
      <c r="U1225" s="103"/>
    </row>
    <row r="1226" spans="1:21" x14ac:dyDescent="0.2">
      <c r="A1226" s="89">
        <v>40750</v>
      </c>
      <c r="B1226" s="90" t="s">
        <v>124</v>
      </c>
      <c r="C1226" s="96">
        <v>1356.9913581573035</v>
      </c>
      <c r="D1226" s="102">
        <v>846.76125219463268</v>
      </c>
      <c r="E1226" s="98">
        <v>1599.5093511235955</v>
      </c>
      <c r="F1226" s="91">
        <v>0.84837975920807707</v>
      </c>
      <c r="G1226" s="100">
        <v>678.49567907865173</v>
      </c>
      <c r="S1226" s="235"/>
      <c r="T1226" s="103"/>
      <c r="U1226" s="103"/>
    </row>
    <row r="1227" spans="1:21" x14ac:dyDescent="0.2">
      <c r="A1227" s="89">
        <v>40750</v>
      </c>
      <c r="B1227" s="90" t="s">
        <v>125</v>
      </c>
      <c r="C1227" s="96">
        <v>1368.5763795168543</v>
      </c>
      <c r="D1227" s="102">
        <v>858.73265991457686</v>
      </c>
      <c r="E1227" s="98">
        <v>1615.6803792134833</v>
      </c>
      <c r="F1227" s="91">
        <v>0.8470588596137314</v>
      </c>
      <c r="G1227" s="100">
        <v>684.28818975842717</v>
      </c>
      <c r="S1227" s="235"/>
      <c r="T1227" s="103"/>
      <c r="U1227" s="103"/>
    </row>
    <row r="1228" spans="1:21" x14ac:dyDescent="0.2">
      <c r="A1228" s="89">
        <v>40750</v>
      </c>
      <c r="B1228" s="90" t="s">
        <v>126</v>
      </c>
      <c r="C1228" s="96">
        <v>1344.559442966292</v>
      </c>
      <c r="D1228" s="102">
        <v>837.33107029068685</v>
      </c>
      <c r="E1228" s="98">
        <v>1583.970775280899</v>
      </c>
      <c r="F1228" s="91">
        <v>0.84885369348298101</v>
      </c>
      <c r="G1228" s="100">
        <v>672.27972148314598</v>
      </c>
      <c r="S1228" s="235"/>
      <c r="T1228" s="103"/>
      <c r="U1228" s="103"/>
    </row>
    <row r="1229" spans="1:21" x14ac:dyDescent="0.2">
      <c r="A1229" s="89">
        <v>40750</v>
      </c>
      <c r="B1229" s="90" t="s">
        <v>127</v>
      </c>
      <c r="C1229" s="96">
        <v>1352.8987133258431</v>
      </c>
      <c r="D1229" s="102">
        <v>840.49232544055633</v>
      </c>
      <c r="E1229" s="98">
        <v>1592.7216573033706</v>
      </c>
      <c r="F1229" s="91">
        <v>0.84942570292943043</v>
      </c>
      <c r="G1229" s="100">
        <v>676.44935666292156</v>
      </c>
      <c r="S1229" s="235"/>
      <c r="T1229" s="103"/>
      <c r="U1229" s="103"/>
    </row>
    <row r="1230" spans="1:21" x14ac:dyDescent="0.2">
      <c r="A1230" s="89">
        <v>40750</v>
      </c>
      <c r="B1230" s="90" t="s">
        <v>128</v>
      </c>
      <c r="C1230" s="96">
        <v>1350.4431264269665</v>
      </c>
      <c r="D1230" s="102">
        <v>841.14596381836168</v>
      </c>
      <c r="E1230" s="98">
        <v>1590.9818258426965</v>
      </c>
      <c r="F1230" s="91">
        <v>0.84881115829948361</v>
      </c>
      <c r="G1230" s="100">
        <v>675.22156321348325</v>
      </c>
      <c r="S1230" s="235"/>
      <c r="T1230" s="103"/>
      <c r="U1230" s="103"/>
    </row>
    <row r="1231" spans="1:21" x14ac:dyDescent="0.2">
      <c r="A1231" s="89">
        <v>40750</v>
      </c>
      <c r="B1231" s="90" t="s">
        <v>129</v>
      </c>
      <c r="C1231" s="96">
        <v>1367.0649374157306</v>
      </c>
      <c r="D1231" s="102">
        <v>851.71710989707913</v>
      </c>
      <c r="E1231" s="98">
        <v>1610.6795393258426</v>
      </c>
      <c r="F1231" s="91">
        <v>0.84875042119670929</v>
      </c>
      <c r="G1231" s="100">
        <v>683.53246870786529</v>
      </c>
      <c r="S1231" s="235"/>
      <c r="T1231" s="103"/>
      <c r="U1231" s="103"/>
    </row>
    <row r="1232" spans="1:21" x14ac:dyDescent="0.2">
      <c r="A1232" s="89">
        <v>40750</v>
      </c>
      <c r="B1232" s="90" t="s">
        <v>130</v>
      </c>
      <c r="C1232" s="96">
        <v>1364.4391613258426</v>
      </c>
      <c r="D1232" s="102">
        <v>852.43460230111975</v>
      </c>
      <c r="E1232" s="98">
        <v>1608.8315561797751</v>
      </c>
      <c r="F1232" s="91">
        <v>0.84809323641422696</v>
      </c>
      <c r="G1232" s="100">
        <v>682.21958066292132</v>
      </c>
      <c r="S1232" s="235"/>
      <c r="T1232" s="103"/>
      <c r="U1232" s="103"/>
    </row>
    <row r="1233" spans="1:21" x14ac:dyDescent="0.2">
      <c r="A1233" s="89">
        <v>40750</v>
      </c>
      <c r="B1233" s="90" t="s">
        <v>131</v>
      </c>
      <c r="C1233" s="96">
        <v>1420.6421155955056</v>
      </c>
      <c r="D1233" s="102">
        <v>895.54686402347807</v>
      </c>
      <c r="E1233" s="98">
        <v>1679.3535084269661</v>
      </c>
      <c r="F1233" s="91">
        <v>0.84594584074570878</v>
      </c>
      <c r="G1233" s="100">
        <v>710.32105779775281</v>
      </c>
      <c r="S1233" s="235"/>
      <c r="T1233" s="103"/>
      <c r="U1233" s="103"/>
    </row>
    <row r="1234" spans="1:21" x14ac:dyDescent="0.2">
      <c r="A1234" s="89">
        <v>40750</v>
      </c>
      <c r="B1234" s="90" t="s">
        <v>132</v>
      </c>
      <c r="C1234" s="96">
        <v>1547.011642044944</v>
      </c>
      <c r="D1234" s="102">
        <v>977.940208662842</v>
      </c>
      <c r="E1234" s="98">
        <v>1830.1945449438201</v>
      </c>
      <c r="F1234" s="91">
        <v>0.84527169328462359</v>
      </c>
      <c r="G1234" s="100">
        <v>773.50582102247199</v>
      </c>
      <c r="S1234" s="235"/>
      <c r="T1234" s="103"/>
      <c r="U1234" s="103"/>
    </row>
    <row r="1235" spans="1:21" x14ac:dyDescent="0.2">
      <c r="A1235" s="89">
        <v>40750</v>
      </c>
      <c r="B1235" s="90" t="s">
        <v>133</v>
      </c>
      <c r="C1235" s="96">
        <v>1545.9702462808989</v>
      </c>
      <c r="D1235" s="102">
        <v>973.90733322262838</v>
      </c>
      <c r="E1235" s="98">
        <v>1827.1615955056177</v>
      </c>
      <c r="F1235" s="91">
        <v>0.84610482733635461</v>
      </c>
      <c r="G1235" s="100">
        <v>772.98512314044945</v>
      </c>
      <c r="S1235" s="235"/>
      <c r="T1235" s="103"/>
      <c r="U1235" s="103"/>
    </row>
    <row r="1236" spans="1:21" x14ac:dyDescent="0.2">
      <c r="A1236" s="89">
        <v>40750</v>
      </c>
      <c r="B1236" s="90" t="s">
        <v>134</v>
      </c>
      <c r="C1236" s="96">
        <v>1611.6754303820226</v>
      </c>
      <c r="D1236" s="102">
        <v>1035.5851572203446</v>
      </c>
      <c r="E1236" s="98">
        <v>1915.707261235955</v>
      </c>
      <c r="F1236" s="91">
        <v>0.84129525580135844</v>
      </c>
      <c r="G1236" s="100">
        <v>805.83771519101128</v>
      </c>
      <c r="S1236" s="235"/>
      <c r="T1236" s="103"/>
      <c r="U1236" s="103"/>
    </row>
    <row r="1237" spans="1:21" x14ac:dyDescent="0.2">
      <c r="A1237" s="89">
        <v>40750</v>
      </c>
      <c r="B1237" s="90" t="s">
        <v>135</v>
      </c>
      <c r="C1237" s="96">
        <v>1605.7674341797754</v>
      </c>
      <c r="D1237" s="102">
        <v>1025.5249794661404</v>
      </c>
      <c r="E1237" s="98">
        <v>1905.3058904494383</v>
      </c>
      <c r="F1237" s="91">
        <v>0.84278720925016115</v>
      </c>
      <c r="G1237" s="100">
        <v>802.88371708988768</v>
      </c>
      <c r="S1237" s="235"/>
      <c r="T1237" s="103"/>
      <c r="U1237" s="103"/>
    </row>
    <row r="1238" spans="1:21" x14ac:dyDescent="0.2">
      <c r="A1238" s="89">
        <v>40750</v>
      </c>
      <c r="B1238" s="90" t="s">
        <v>136</v>
      </c>
      <c r="C1238" s="96">
        <v>1590.2315923146068</v>
      </c>
      <c r="D1238" s="102">
        <v>1008.818291958021</v>
      </c>
      <c r="E1238" s="98">
        <v>1883.2288398876406</v>
      </c>
      <c r="F1238" s="91">
        <v>0.84441760801065746</v>
      </c>
      <c r="G1238" s="100">
        <v>795.11579615730341</v>
      </c>
      <c r="S1238" s="235"/>
      <c r="T1238" s="103"/>
      <c r="U1238" s="103"/>
    </row>
    <row r="1239" spans="1:21" x14ac:dyDescent="0.2">
      <c r="A1239" s="89">
        <v>40750</v>
      </c>
      <c r="B1239" s="90" t="s">
        <v>137</v>
      </c>
      <c r="C1239" s="96">
        <v>1467.0753998764046</v>
      </c>
      <c r="D1239" s="102">
        <v>914.6149272943984</v>
      </c>
      <c r="E1239" s="98">
        <v>1728.8235</v>
      </c>
      <c r="F1239" s="91">
        <v>0.84859755774745349</v>
      </c>
      <c r="G1239" s="100">
        <v>733.53769993820231</v>
      </c>
      <c r="S1239" s="235"/>
      <c r="T1239" s="103"/>
      <c r="U1239" s="103"/>
    </row>
    <row r="1240" spans="1:21" x14ac:dyDescent="0.2">
      <c r="A1240" s="89">
        <v>40750</v>
      </c>
      <c r="B1240" s="90" t="s">
        <v>138</v>
      </c>
      <c r="C1240" s="96">
        <v>1338.1368270674157</v>
      </c>
      <c r="D1240" s="102">
        <v>826.34137706408478</v>
      </c>
      <c r="E1240" s="98">
        <v>1572.7206488764045</v>
      </c>
      <c r="F1240" s="91">
        <v>0.8508420284450503</v>
      </c>
      <c r="G1240" s="100">
        <v>669.06841353370783</v>
      </c>
      <c r="S1240" s="235"/>
      <c r="T1240" s="103"/>
      <c r="U1240" s="103"/>
    </row>
    <row r="1241" spans="1:21" x14ac:dyDescent="0.2">
      <c r="A1241" s="89">
        <v>40750</v>
      </c>
      <c r="B1241" s="90" t="s">
        <v>139</v>
      </c>
      <c r="C1241" s="96">
        <v>1386.3733063483148</v>
      </c>
      <c r="D1241" s="102">
        <v>863.02234547087392</v>
      </c>
      <c r="E1241" s="98">
        <v>1633.0457780898878</v>
      </c>
      <c r="F1241" s="91">
        <v>0.84894944461991961</v>
      </c>
      <c r="G1241" s="100">
        <v>693.18665317415741</v>
      </c>
      <c r="S1241" s="235"/>
      <c r="T1241" s="103"/>
      <c r="U1241" s="103"/>
    </row>
    <row r="1242" spans="1:21" x14ac:dyDescent="0.2">
      <c r="A1242" s="89">
        <v>40750</v>
      </c>
      <c r="B1242" s="90" t="s">
        <v>140</v>
      </c>
      <c r="C1242" s="96">
        <v>1489.6011549438203</v>
      </c>
      <c r="D1242" s="102">
        <v>929.16368721959395</v>
      </c>
      <c r="E1242" s="98">
        <v>1755.635713483146</v>
      </c>
      <c r="F1242" s="91">
        <v>0.84846824629038875</v>
      </c>
      <c r="G1242" s="100">
        <v>744.80057747191017</v>
      </c>
      <c r="S1242" s="235"/>
      <c r="T1242" s="103"/>
      <c r="U1242" s="103"/>
    </row>
    <row r="1243" spans="1:21" x14ac:dyDescent="0.2">
      <c r="A1243" s="89">
        <v>40750</v>
      </c>
      <c r="B1243" s="90" t="s">
        <v>141</v>
      </c>
      <c r="C1243" s="96">
        <v>1537.7565917528091</v>
      </c>
      <c r="D1243" s="102">
        <v>958.59788394831389</v>
      </c>
      <c r="E1243" s="98">
        <v>1812.072084269663</v>
      </c>
      <c r="F1243" s="91">
        <v>0.84861778132440358</v>
      </c>
      <c r="G1243" s="100">
        <v>768.87829587640454</v>
      </c>
      <c r="S1243" s="235"/>
      <c r="T1243" s="103"/>
      <c r="U1243" s="103"/>
    </row>
    <row r="1244" spans="1:21" x14ac:dyDescent="0.2">
      <c r="A1244" s="89">
        <v>40750</v>
      </c>
      <c r="B1244" s="90" t="s">
        <v>142</v>
      </c>
      <c r="C1244" s="96">
        <v>1508.6623443370788</v>
      </c>
      <c r="D1244" s="102">
        <v>936.13895617800483</v>
      </c>
      <c r="E1244" s="98">
        <v>1775.5050589887642</v>
      </c>
      <c r="F1244" s="91">
        <v>0.84970884014058223</v>
      </c>
      <c r="G1244" s="100">
        <v>754.33117216853941</v>
      </c>
      <c r="S1244" s="235"/>
      <c r="T1244" s="103"/>
      <c r="U1244" s="103"/>
    </row>
    <row r="1245" spans="1:21" x14ac:dyDescent="0.2">
      <c r="A1245" s="89">
        <v>40750</v>
      </c>
      <c r="B1245" s="90" t="s">
        <v>143</v>
      </c>
      <c r="C1245" s="96">
        <v>1520.0163946516855</v>
      </c>
      <c r="D1245" s="102">
        <v>951.69436132203407</v>
      </c>
      <c r="E1245" s="98">
        <v>1793.368896067416</v>
      </c>
      <c r="F1245" s="91">
        <v>0.84757597724865708</v>
      </c>
      <c r="G1245" s="100">
        <v>760.00819732584273</v>
      </c>
      <c r="S1245" s="235"/>
      <c r="T1245" s="103"/>
      <c r="U1245" s="103"/>
    </row>
    <row r="1246" spans="1:21" x14ac:dyDescent="0.2">
      <c r="A1246" s="89">
        <v>40750</v>
      </c>
      <c r="B1246" s="90" t="s">
        <v>144</v>
      </c>
      <c r="C1246" s="96">
        <v>1578.0711694044946</v>
      </c>
      <c r="D1246" s="102">
        <v>972.41657762305385</v>
      </c>
      <c r="E1246" s="98">
        <v>1853.6187893258425</v>
      </c>
      <c r="F1246" s="91">
        <v>0.85134612277988186</v>
      </c>
      <c r="G1246" s="100">
        <v>789.03558470224732</v>
      </c>
      <c r="S1246" s="235"/>
      <c r="T1246" s="103"/>
      <c r="U1246" s="103"/>
    </row>
    <row r="1247" spans="1:21" x14ac:dyDescent="0.2">
      <c r="A1247" s="89">
        <v>40750</v>
      </c>
      <c r="B1247" s="90" t="s">
        <v>145</v>
      </c>
      <c r="C1247" s="96">
        <v>1606.8574554269665</v>
      </c>
      <c r="D1247" s="102">
        <v>1012.9767869068563</v>
      </c>
      <c r="E1247" s="98">
        <v>1899.5033174157302</v>
      </c>
      <c r="F1247" s="91">
        <v>0.84593558784255884</v>
      </c>
      <c r="G1247" s="100">
        <v>803.42872771348323</v>
      </c>
      <c r="S1247" s="235"/>
      <c r="T1247" s="103"/>
      <c r="U1247" s="103"/>
    </row>
    <row r="1248" spans="1:21" x14ac:dyDescent="0.2">
      <c r="A1248" s="89">
        <v>40750</v>
      </c>
      <c r="B1248" s="90" t="s">
        <v>146</v>
      </c>
      <c r="C1248" s="96">
        <v>1636.8836912696631</v>
      </c>
      <c r="D1248" s="102">
        <v>1034.8436201610273</v>
      </c>
      <c r="E1248" s="98">
        <v>1936.566429775281</v>
      </c>
      <c r="F1248" s="91">
        <v>0.84525047326138303</v>
      </c>
      <c r="G1248" s="100">
        <v>818.44184563483157</v>
      </c>
      <c r="S1248" s="235"/>
      <c r="T1248" s="103"/>
      <c r="U1248" s="103"/>
    </row>
    <row r="1249" spans="1:21" x14ac:dyDescent="0.2">
      <c r="A1249" s="89">
        <v>40750</v>
      </c>
      <c r="B1249" s="90" t="s">
        <v>147</v>
      </c>
      <c r="C1249" s="96">
        <v>1665.8077494943823</v>
      </c>
      <c r="D1249" s="102">
        <v>1056.4101606802883</v>
      </c>
      <c r="E1249" s="98">
        <v>1972.5409719101126</v>
      </c>
      <c r="F1249" s="91">
        <v>0.84449842777222273</v>
      </c>
      <c r="G1249" s="100">
        <v>832.90387474719114</v>
      </c>
      <c r="S1249" s="235"/>
      <c r="T1249" s="103"/>
      <c r="U1249" s="103"/>
    </row>
    <row r="1250" spans="1:21" x14ac:dyDescent="0.2">
      <c r="A1250" s="89">
        <v>40751</v>
      </c>
      <c r="B1250" s="90" t="s">
        <v>100</v>
      </c>
      <c r="C1250" s="96">
        <v>1686.54651805618</v>
      </c>
      <c r="D1250" s="102">
        <v>1050.8618703667216</v>
      </c>
      <c r="E1250" s="98">
        <v>1987.1461516853935</v>
      </c>
      <c r="F1250" s="91">
        <v>0.84872796931707284</v>
      </c>
      <c r="G1250" s="100">
        <v>843.27325902809002</v>
      </c>
      <c r="S1250" s="235"/>
      <c r="T1250" s="103"/>
      <c r="U1250" s="103"/>
    </row>
    <row r="1251" spans="1:21" x14ac:dyDescent="0.2">
      <c r="A1251" s="89">
        <v>40751</v>
      </c>
      <c r="B1251" s="90" t="s">
        <v>101</v>
      </c>
      <c r="C1251" s="96">
        <v>1657.4765833820225</v>
      </c>
      <c r="D1251" s="102">
        <v>1030.9560327843894</v>
      </c>
      <c r="E1251" s="98">
        <v>1951.9474803370786</v>
      </c>
      <c r="F1251" s="91">
        <v>0.84913994873253229</v>
      </c>
      <c r="G1251" s="100">
        <v>828.73829169101123</v>
      </c>
      <c r="S1251" s="235"/>
      <c r="T1251" s="103"/>
      <c r="U1251" s="103"/>
    </row>
    <row r="1252" spans="1:21" x14ac:dyDescent="0.2">
      <c r="A1252" s="89">
        <v>40751</v>
      </c>
      <c r="B1252" s="90" t="s">
        <v>102</v>
      </c>
      <c r="C1252" s="96">
        <v>1648.3795659101122</v>
      </c>
      <c r="D1252" s="102">
        <v>1018.598569673618</v>
      </c>
      <c r="E1252" s="98">
        <v>1937.7043735955056</v>
      </c>
      <c r="F1252" s="91">
        <v>0.85068681702537685</v>
      </c>
      <c r="G1252" s="100">
        <v>824.1897829550561</v>
      </c>
      <c r="S1252" s="235"/>
      <c r="T1252" s="103"/>
      <c r="U1252" s="103"/>
    </row>
    <row r="1253" spans="1:21" x14ac:dyDescent="0.2">
      <c r="A1253" s="89">
        <v>40751</v>
      </c>
      <c r="B1253" s="90" t="s">
        <v>103</v>
      </c>
      <c r="C1253" s="96">
        <v>1643.3225156629214</v>
      </c>
      <c r="D1253" s="102">
        <v>1015.9987689158012</v>
      </c>
      <c r="E1253" s="98">
        <v>1932.0358146067417</v>
      </c>
      <c r="F1253" s="91">
        <v>0.85056524482565721</v>
      </c>
      <c r="G1253" s="100">
        <v>821.66125783146072</v>
      </c>
      <c r="S1253" s="235"/>
      <c r="T1253" s="103"/>
      <c r="U1253" s="103"/>
    </row>
    <row r="1254" spans="1:21" x14ac:dyDescent="0.2">
      <c r="A1254" s="89">
        <v>40751</v>
      </c>
      <c r="B1254" s="90" t="s">
        <v>104</v>
      </c>
      <c r="C1254" s="96">
        <v>1645.2067531348312</v>
      </c>
      <c r="D1254" s="102">
        <v>1012.2091442981706</v>
      </c>
      <c r="E1254" s="98">
        <v>1931.6502303370785</v>
      </c>
      <c r="F1254" s="91">
        <v>0.85171048427734142</v>
      </c>
      <c r="G1254" s="100">
        <v>822.60337656741558</v>
      </c>
      <c r="S1254" s="235"/>
      <c r="T1254" s="103"/>
      <c r="U1254" s="103"/>
    </row>
    <row r="1255" spans="1:21" x14ac:dyDescent="0.2">
      <c r="A1255" s="89">
        <v>40751</v>
      </c>
      <c r="B1255" s="90" t="s">
        <v>105</v>
      </c>
      <c r="C1255" s="96">
        <v>1604.6247353258425</v>
      </c>
      <c r="D1255" s="102">
        <v>993.2755843783483</v>
      </c>
      <c r="E1255" s="98">
        <v>1887.1716741573034</v>
      </c>
      <c r="F1255" s="91">
        <v>0.85028021419533584</v>
      </c>
      <c r="G1255" s="100">
        <v>802.31236766292125</v>
      </c>
      <c r="S1255" s="235"/>
      <c r="T1255" s="103"/>
      <c r="U1255" s="103"/>
    </row>
    <row r="1256" spans="1:21" x14ac:dyDescent="0.2">
      <c r="A1256" s="89">
        <v>40751</v>
      </c>
      <c r="B1256" s="90" t="s">
        <v>106</v>
      </c>
      <c r="C1256" s="96">
        <v>1591.017704292135</v>
      </c>
      <c r="D1256" s="102">
        <v>991.68591978919244</v>
      </c>
      <c r="E1256" s="98">
        <v>1874.7741994382022</v>
      </c>
      <c r="F1256" s="91">
        <v>0.84864497536231398</v>
      </c>
      <c r="G1256" s="100">
        <v>795.50885214606751</v>
      </c>
      <c r="S1256" s="235"/>
      <c r="T1256" s="103"/>
      <c r="U1256" s="103"/>
    </row>
    <row r="1257" spans="1:21" x14ac:dyDescent="0.2">
      <c r="A1257" s="89">
        <v>40751</v>
      </c>
      <c r="B1257" s="90" t="s">
        <v>107</v>
      </c>
      <c r="C1257" s="96">
        <v>1565.501482011236</v>
      </c>
      <c r="D1257" s="102">
        <v>967.58438147334186</v>
      </c>
      <c r="E1257" s="98">
        <v>1840.3843146067416</v>
      </c>
      <c r="F1257" s="91">
        <v>0.85063835286259581</v>
      </c>
      <c r="G1257" s="100">
        <v>782.75074100561801</v>
      </c>
      <c r="S1257" s="235"/>
      <c r="T1257" s="103"/>
      <c r="U1257" s="103"/>
    </row>
    <row r="1258" spans="1:21" x14ac:dyDescent="0.2">
      <c r="A1258" s="89">
        <v>40751</v>
      </c>
      <c r="B1258" s="90" t="s">
        <v>108</v>
      </c>
      <c r="C1258" s="96">
        <v>1565.7689221685393</v>
      </c>
      <c r="D1258" s="102">
        <v>971.16311984123581</v>
      </c>
      <c r="E1258" s="98">
        <v>1842.4956235955058</v>
      </c>
      <c r="F1258" s="91">
        <v>0.84980876052939924</v>
      </c>
      <c r="G1258" s="100">
        <v>782.88446108426967</v>
      </c>
      <c r="S1258" s="235"/>
      <c r="T1258" s="103"/>
      <c r="U1258" s="103"/>
    </row>
    <row r="1259" spans="1:21" x14ac:dyDescent="0.2">
      <c r="A1259" s="89">
        <v>40751</v>
      </c>
      <c r="B1259" s="90" t="s">
        <v>109</v>
      </c>
      <c r="C1259" s="96">
        <v>1550.6828660224719</v>
      </c>
      <c r="D1259" s="102">
        <v>955.69242385047107</v>
      </c>
      <c r="E1259" s="98">
        <v>1821.5283033707865</v>
      </c>
      <c r="F1259" s="91">
        <v>0.85130868576287955</v>
      </c>
      <c r="G1259" s="100">
        <v>775.34143301123595</v>
      </c>
      <c r="S1259" s="235"/>
      <c r="T1259" s="103"/>
      <c r="U1259" s="103"/>
    </row>
    <row r="1260" spans="1:21" x14ac:dyDescent="0.2">
      <c r="A1260" s="89">
        <v>40751</v>
      </c>
      <c r="B1260" s="90" t="s">
        <v>110</v>
      </c>
      <c r="C1260" s="96">
        <v>1609.2401041011237</v>
      </c>
      <c r="D1260" s="102">
        <v>1001.372631206374</v>
      </c>
      <c r="E1260" s="98">
        <v>1895.3629887640448</v>
      </c>
      <c r="F1260" s="91">
        <v>0.84904058675879279</v>
      </c>
      <c r="G1260" s="100">
        <v>804.62005205056187</v>
      </c>
      <c r="S1260" s="235"/>
      <c r="T1260" s="103"/>
      <c r="U1260" s="103"/>
    </row>
    <row r="1261" spans="1:21" x14ac:dyDescent="0.2">
      <c r="A1261" s="89">
        <v>40751</v>
      </c>
      <c r="B1261" s="90" t="s">
        <v>111</v>
      </c>
      <c r="C1261" s="96">
        <v>1630.6191081910113</v>
      </c>
      <c r="D1261" s="102">
        <v>1029.4230951380625</v>
      </c>
      <c r="E1261" s="98">
        <v>1928.3751151685394</v>
      </c>
      <c r="F1261" s="91">
        <v>0.84559227889045629</v>
      </c>
      <c r="G1261" s="100">
        <v>815.30955409550563</v>
      </c>
      <c r="S1261" s="235"/>
      <c r="T1261" s="103"/>
      <c r="U1261" s="103"/>
    </row>
    <row r="1262" spans="1:21" x14ac:dyDescent="0.2">
      <c r="A1262" s="89">
        <v>40751</v>
      </c>
      <c r="B1262" s="90" t="s">
        <v>112</v>
      </c>
      <c r="C1262" s="96">
        <v>1809.2812896404494</v>
      </c>
      <c r="D1262" s="102">
        <v>1123.6421750435211</v>
      </c>
      <c r="E1262" s="98">
        <v>2129.8052780898875</v>
      </c>
      <c r="F1262" s="91">
        <v>0.84950549623160876</v>
      </c>
      <c r="G1262" s="100">
        <v>904.64064482022468</v>
      </c>
      <c r="S1262" s="235"/>
      <c r="T1262" s="103"/>
      <c r="U1262" s="103"/>
    </row>
    <row r="1263" spans="1:21" x14ac:dyDescent="0.2">
      <c r="A1263" s="89">
        <v>40751</v>
      </c>
      <c r="B1263" s="90" t="s">
        <v>113</v>
      </c>
      <c r="C1263" s="96">
        <v>1653.2866875842697</v>
      </c>
      <c r="D1263" s="102">
        <v>1040.1320231537143</v>
      </c>
      <c r="E1263" s="98">
        <v>1953.2617584269665</v>
      </c>
      <c r="F1263" s="91">
        <v>0.8464235172021809</v>
      </c>
      <c r="G1263" s="100">
        <v>826.64334379213483</v>
      </c>
      <c r="S1263" s="235"/>
      <c r="T1263" s="103"/>
      <c r="U1263" s="103"/>
    </row>
    <row r="1264" spans="1:21" x14ac:dyDescent="0.2">
      <c r="A1264" s="89">
        <v>40751</v>
      </c>
      <c r="B1264" s="90" t="s">
        <v>114</v>
      </c>
      <c r="C1264" s="96">
        <v>1647.0383130000002</v>
      </c>
      <c r="D1264" s="102">
        <v>1045.8110501083383</v>
      </c>
      <c r="E1264" s="98">
        <v>1951.014084269663</v>
      </c>
      <c r="F1264" s="91">
        <v>0.84419601389835575</v>
      </c>
      <c r="G1264" s="100">
        <v>823.51915650000012</v>
      </c>
      <c r="S1264" s="235"/>
      <c r="T1264" s="103"/>
      <c r="U1264" s="103"/>
    </row>
    <row r="1265" spans="1:21" x14ac:dyDescent="0.2">
      <c r="A1265" s="89">
        <v>40751</v>
      </c>
      <c r="B1265" s="90" t="s">
        <v>115</v>
      </c>
      <c r="C1265" s="96">
        <v>1740.3060417977533</v>
      </c>
      <c r="D1265" s="102">
        <v>1103.36609750148</v>
      </c>
      <c r="E1265" s="98">
        <v>2060.6023061797755</v>
      </c>
      <c r="F1265" s="91">
        <v>0.84456182378256628</v>
      </c>
      <c r="G1265" s="100">
        <v>870.15302089887666</v>
      </c>
      <c r="S1265" s="235"/>
      <c r="T1265" s="103"/>
      <c r="U1265" s="103"/>
    </row>
    <row r="1266" spans="1:21" x14ac:dyDescent="0.2">
      <c r="A1266" s="89">
        <v>40751</v>
      </c>
      <c r="B1266" s="90" t="s">
        <v>116</v>
      </c>
      <c r="C1266" s="96">
        <v>1769.21389152809</v>
      </c>
      <c r="D1266" s="102">
        <v>1123.5271329350353</v>
      </c>
      <c r="E1266" s="98">
        <v>2095.8127331460673</v>
      </c>
      <c r="F1266" s="91">
        <v>0.84416601900890587</v>
      </c>
      <c r="G1266" s="100">
        <v>884.60694576404501</v>
      </c>
      <c r="S1266" s="235"/>
      <c r="T1266" s="103"/>
      <c r="U1266" s="103"/>
    </row>
    <row r="1267" spans="1:21" x14ac:dyDescent="0.2">
      <c r="A1267" s="89">
        <v>40751</v>
      </c>
      <c r="B1267" s="90" t="s">
        <v>117</v>
      </c>
      <c r="C1267" s="96">
        <v>1780.065478516854</v>
      </c>
      <c r="D1267" s="102">
        <v>1123.6035187981392</v>
      </c>
      <c r="E1267" s="98">
        <v>2105.0220842696631</v>
      </c>
      <c r="F1267" s="91">
        <v>0.84562793512660339</v>
      </c>
      <c r="G1267" s="100">
        <v>890.032739258427</v>
      </c>
      <c r="S1267" s="235"/>
      <c r="T1267" s="103"/>
      <c r="U1267" s="103"/>
    </row>
    <row r="1268" spans="1:21" x14ac:dyDescent="0.2">
      <c r="A1268" s="89">
        <v>40751</v>
      </c>
      <c r="B1268" s="90" t="s">
        <v>118</v>
      </c>
      <c r="C1268" s="96">
        <v>1771.7505208988764</v>
      </c>
      <c r="D1268" s="102">
        <v>1124.4840943282245</v>
      </c>
      <c r="E1268" s="98">
        <v>2098.4671516853932</v>
      </c>
      <c r="F1268" s="91">
        <v>0.84430700736768127</v>
      </c>
      <c r="G1268" s="100">
        <v>885.8752604494382</v>
      </c>
      <c r="S1268" s="235"/>
      <c r="T1268" s="103"/>
      <c r="U1268" s="103"/>
    </row>
    <row r="1269" spans="1:21" x14ac:dyDescent="0.2">
      <c r="A1269" s="89">
        <v>40751</v>
      </c>
      <c r="B1269" s="90" t="s">
        <v>119</v>
      </c>
      <c r="C1269" s="96">
        <v>1735.9702695505619</v>
      </c>
      <c r="D1269" s="102">
        <v>1102.4494266997908</v>
      </c>
      <c r="E1269" s="98">
        <v>2056.4502219101118</v>
      </c>
      <c r="F1269" s="91">
        <v>0.84415866285259478</v>
      </c>
      <c r="G1269" s="100">
        <v>867.98513477528093</v>
      </c>
      <c r="S1269" s="235"/>
      <c r="T1269" s="103"/>
      <c r="U1269" s="103"/>
    </row>
    <row r="1270" spans="1:21" x14ac:dyDescent="0.2">
      <c r="A1270" s="89">
        <v>40751</v>
      </c>
      <c r="B1270" s="90" t="s">
        <v>120</v>
      </c>
      <c r="C1270" s="96">
        <v>1798.899748988764</v>
      </c>
      <c r="D1270" s="102">
        <v>1152.5564772738178</v>
      </c>
      <c r="E1270" s="98">
        <v>2136.4519044943818</v>
      </c>
      <c r="F1270" s="91">
        <v>0.84200339132581425</v>
      </c>
      <c r="G1270" s="100">
        <v>899.44987449438202</v>
      </c>
      <c r="S1270" s="235"/>
      <c r="T1270" s="103"/>
      <c r="U1270" s="103"/>
    </row>
    <row r="1271" spans="1:21" x14ac:dyDescent="0.2">
      <c r="A1271" s="89">
        <v>40751</v>
      </c>
      <c r="B1271" s="90" t="s">
        <v>121</v>
      </c>
      <c r="C1271" s="96">
        <v>1844.3321587415728</v>
      </c>
      <c r="D1271" s="102">
        <v>1181.0082733754011</v>
      </c>
      <c r="E1271" s="98">
        <v>2190.0551713483146</v>
      </c>
      <c r="F1271" s="91">
        <v>0.84213958756395335</v>
      </c>
      <c r="G1271" s="100">
        <v>922.16607937078641</v>
      </c>
      <c r="S1271" s="235"/>
      <c r="T1271" s="103"/>
      <c r="U1271" s="103"/>
    </row>
    <row r="1272" spans="1:21" x14ac:dyDescent="0.2">
      <c r="A1272" s="89">
        <v>40751</v>
      </c>
      <c r="B1272" s="90" t="s">
        <v>122</v>
      </c>
      <c r="C1272" s="96">
        <v>1940.2904976067418</v>
      </c>
      <c r="D1272" s="102">
        <v>1217.8504266399955</v>
      </c>
      <c r="E1272" s="98">
        <v>2290.8266797752808</v>
      </c>
      <c r="F1272" s="91">
        <v>0.84698266994038807</v>
      </c>
      <c r="G1272" s="100">
        <v>970.14524880337092</v>
      </c>
      <c r="S1272" s="235"/>
      <c r="T1272" s="103"/>
      <c r="U1272" s="103"/>
    </row>
    <row r="1273" spans="1:21" x14ac:dyDescent="0.2">
      <c r="A1273" s="89">
        <v>40751</v>
      </c>
      <c r="B1273" s="90" t="s">
        <v>123</v>
      </c>
      <c r="C1273" s="96">
        <v>1948.9377293595508</v>
      </c>
      <c r="D1273" s="102">
        <v>1220.727029486143</v>
      </c>
      <c r="E1273" s="98">
        <v>2299.6810112359549</v>
      </c>
      <c r="F1273" s="91">
        <v>0.8474817680527359</v>
      </c>
      <c r="G1273" s="100">
        <v>974.46886467977538</v>
      </c>
      <c r="S1273" s="235"/>
      <c r="T1273" s="103"/>
      <c r="U1273" s="103"/>
    </row>
    <row r="1274" spans="1:21" x14ac:dyDescent="0.2">
      <c r="A1274" s="89">
        <v>40751</v>
      </c>
      <c r="B1274" s="90" t="s">
        <v>124</v>
      </c>
      <c r="C1274" s="96">
        <v>1929.1187928539323</v>
      </c>
      <c r="D1274" s="102">
        <v>1234.0749876772059</v>
      </c>
      <c r="E1274" s="98">
        <v>2290.074320224719</v>
      </c>
      <c r="F1274" s="91">
        <v>0.8423826143182257</v>
      </c>
      <c r="G1274" s="100">
        <v>964.55939642696615</v>
      </c>
      <c r="S1274" s="235"/>
      <c r="T1274" s="103"/>
      <c r="U1274" s="103"/>
    </row>
    <row r="1275" spans="1:21" x14ac:dyDescent="0.2">
      <c r="A1275" s="89">
        <v>40751</v>
      </c>
      <c r="B1275" s="90" t="s">
        <v>125</v>
      </c>
      <c r="C1275" s="96">
        <v>1992.7168726853931</v>
      </c>
      <c r="D1275" s="102">
        <v>1272.9984018429111</v>
      </c>
      <c r="E1275" s="98">
        <v>2364.6237471910113</v>
      </c>
      <c r="F1275" s="91">
        <v>0.84272048568089764</v>
      </c>
      <c r="G1275" s="100">
        <v>996.35843634269656</v>
      </c>
      <c r="S1275" s="235"/>
      <c r="T1275" s="103"/>
      <c r="U1275" s="103"/>
    </row>
    <row r="1276" spans="1:21" x14ac:dyDescent="0.2">
      <c r="A1276" s="89">
        <v>40751</v>
      </c>
      <c r="B1276" s="90" t="s">
        <v>126</v>
      </c>
      <c r="C1276" s="96">
        <v>2007.7461991011237</v>
      </c>
      <c r="D1276" s="102">
        <v>1282.396712701963</v>
      </c>
      <c r="E1276" s="98">
        <v>2382.3488679775282</v>
      </c>
      <c r="F1276" s="91">
        <v>0.84275910471734572</v>
      </c>
      <c r="G1276" s="100">
        <v>1003.8730995505618</v>
      </c>
      <c r="S1276" s="235"/>
      <c r="T1276" s="103"/>
      <c r="U1276" s="103"/>
    </row>
    <row r="1277" spans="1:21" x14ac:dyDescent="0.2">
      <c r="A1277" s="89">
        <v>40751</v>
      </c>
      <c r="B1277" s="90" t="s">
        <v>127</v>
      </c>
      <c r="C1277" s="96">
        <v>1962.31784147191</v>
      </c>
      <c r="D1277" s="102">
        <v>1241.4424528760321</v>
      </c>
      <c r="E1277" s="98">
        <v>2322.0401966292134</v>
      </c>
      <c r="F1277" s="91">
        <v>0.84508349352457646</v>
      </c>
      <c r="G1277" s="100">
        <v>981.15892073595501</v>
      </c>
      <c r="S1277" s="235"/>
      <c r="T1277" s="103"/>
      <c r="U1277" s="103"/>
    </row>
    <row r="1278" spans="1:21" x14ac:dyDescent="0.2">
      <c r="A1278" s="89">
        <v>40751</v>
      </c>
      <c r="B1278" s="90" t="s">
        <v>128</v>
      </c>
      <c r="C1278" s="96">
        <v>1962.0949746741576</v>
      </c>
      <c r="D1278" s="102">
        <v>1235.0595339113167</v>
      </c>
      <c r="E1278" s="98">
        <v>2318.4453286516855</v>
      </c>
      <c r="F1278" s="91">
        <v>0.84629771098170903</v>
      </c>
      <c r="G1278" s="100">
        <v>981.04748733707879</v>
      </c>
      <c r="S1278" s="235"/>
      <c r="T1278" s="103"/>
      <c r="U1278" s="103"/>
    </row>
    <row r="1279" spans="1:21" x14ac:dyDescent="0.2">
      <c r="A1279" s="89">
        <v>40751</v>
      </c>
      <c r="B1279" s="90" t="s">
        <v>129</v>
      </c>
      <c r="C1279" s="96">
        <v>2035.3209001685398</v>
      </c>
      <c r="D1279" s="102">
        <v>1298.7354431767249</v>
      </c>
      <c r="E1279" s="98">
        <v>2414.382926966292</v>
      </c>
      <c r="F1279" s="91">
        <v>0.84299838167177177</v>
      </c>
      <c r="G1279" s="100">
        <v>1017.6604500842699</v>
      </c>
      <c r="S1279" s="235"/>
      <c r="T1279" s="103"/>
      <c r="U1279" s="103"/>
    </row>
    <row r="1280" spans="1:21" x14ac:dyDescent="0.2">
      <c r="A1280" s="89">
        <v>40751</v>
      </c>
      <c r="B1280" s="90" t="s">
        <v>130</v>
      </c>
      <c r="C1280" s="96">
        <v>1819.079324494382</v>
      </c>
      <c r="D1280" s="102">
        <v>1139.9496593940933</v>
      </c>
      <c r="E1280" s="98">
        <v>2146.7498258426963</v>
      </c>
      <c r="F1280" s="91">
        <v>0.84736437501762052</v>
      </c>
      <c r="G1280" s="100">
        <v>909.53966224719102</v>
      </c>
      <c r="S1280" s="235"/>
      <c r="T1280" s="103"/>
      <c r="U1280" s="103"/>
    </row>
    <row r="1281" spans="1:21" x14ac:dyDescent="0.2">
      <c r="A1281" s="89">
        <v>40751</v>
      </c>
      <c r="B1281" s="90" t="s">
        <v>131</v>
      </c>
      <c r="C1281" s="96">
        <v>1814.9056371910115</v>
      </c>
      <c r="D1281" s="102">
        <v>1156.6496126035797</v>
      </c>
      <c r="E1281" s="98">
        <v>2152.1433033707867</v>
      </c>
      <c r="F1281" s="91">
        <v>0.84330148199166011</v>
      </c>
      <c r="G1281" s="100">
        <v>907.45281859550573</v>
      </c>
      <c r="S1281" s="235"/>
      <c r="T1281" s="103"/>
      <c r="U1281" s="103"/>
    </row>
    <row r="1282" spans="1:21" x14ac:dyDescent="0.2">
      <c r="A1282" s="89">
        <v>40751</v>
      </c>
      <c r="B1282" s="90" t="s">
        <v>132</v>
      </c>
      <c r="C1282" s="96">
        <v>1871.6556281460673</v>
      </c>
      <c r="D1282" s="102">
        <v>1179.5195511826228</v>
      </c>
      <c r="E1282" s="98">
        <v>2212.3203117977528</v>
      </c>
      <c r="F1282" s="91">
        <v>0.84601475571371576</v>
      </c>
      <c r="G1282" s="100">
        <v>935.82781407303366</v>
      </c>
      <c r="S1282" s="235"/>
      <c r="T1282" s="103"/>
      <c r="U1282" s="103"/>
    </row>
    <row r="1283" spans="1:21" x14ac:dyDescent="0.2">
      <c r="A1283" s="89">
        <v>40751</v>
      </c>
      <c r="B1283" s="90" t="s">
        <v>133</v>
      </c>
      <c r="C1283" s="96">
        <v>1890.8829546067416</v>
      </c>
      <c r="D1283" s="102">
        <v>1188.231361488597</v>
      </c>
      <c r="E1283" s="98">
        <v>2233.2335561797754</v>
      </c>
      <c r="F1283" s="91">
        <v>0.84670183706236835</v>
      </c>
      <c r="G1283" s="100">
        <v>945.44147730337079</v>
      </c>
      <c r="S1283" s="235"/>
      <c r="T1283" s="103"/>
      <c r="U1283" s="103"/>
    </row>
    <row r="1284" spans="1:21" x14ac:dyDescent="0.2">
      <c r="A1284" s="89">
        <v>40751</v>
      </c>
      <c r="B1284" s="90" t="s">
        <v>134</v>
      </c>
      <c r="C1284" s="96">
        <v>1872.6808154157306</v>
      </c>
      <c r="D1284" s="102">
        <v>1192.6537295527921</v>
      </c>
      <c r="E1284" s="98">
        <v>2220.2153848314606</v>
      </c>
      <c r="F1284" s="91">
        <v>0.84346808341655022</v>
      </c>
      <c r="G1284" s="100">
        <v>936.34040770786532</v>
      </c>
      <c r="S1284" s="235"/>
      <c r="T1284" s="103"/>
      <c r="U1284" s="103"/>
    </row>
    <row r="1285" spans="1:21" x14ac:dyDescent="0.2">
      <c r="A1285" s="89">
        <v>40751</v>
      </c>
      <c r="B1285" s="90" t="s">
        <v>135</v>
      </c>
      <c r="C1285" s="96">
        <v>1856.1116820337081</v>
      </c>
      <c r="D1285" s="102">
        <v>1154.1738391333565</v>
      </c>
      <c r="E1285" s="98">
        <v>2185.696188202247</v>
      </c>
      <c r="F1285" s="91">
        <v>0.84920845452010196</v>
      </c>
      <c r="G1285" s="100">
        <v>928.05584101685406</v>
      </c>
      <c r="S1285" s="235"/>
      <c r="T1285" s="103"/>
      <c r="U1285" s="103"/>
    </row>
    <row r="1286" spans="1:21" x14ac:dyDescent="0.2">
      <c r="A1286" s="89">
        <v>40751</v>
      </c>
      <c r="B1286" s="90" t="s">
        <v>136</v>
      </c>
      <c r="C1286" s="96">
        <v>1823.2894809101126</v>
      </c>
      <c r="D1286" s="102">
        <v>1169.158076492055</v>
      </c>
      <c r="E1286" s="98">
        <v>2165.9443988764046</v>
      </c>
      <c r="F1286" s="91">
        <v>0.84179883927581611</v>
      </c>
      <c r="G1286" s="100">
        <v>911.64474045505631</v>
      </c>
      <c r="S1286" s="235"/>
      <c r="T1286" s="103"/>
      <c r="U1286" s="103"/>
    </row>
    <row r="1287" spans="1:21" x14ac:dyDescent="0.2">
      <c r="A1287" s="89">
        <v>40751</v>
      </c>
      <c r="B1287" s="90" t="s">
        <v>137</v>
      </c>
      <c r="C1287" s="96">
        <v>1647.1436682134836</v>
      </c>
      <c r="D1287" s="102">
        <v>1037.4186049778366</v>
      </c>
      <c r="E1287" s="98">
        <v>1946.6174831460676</v>
      </c>
      <c r="F1287" s="91">
        <v>0.84615682458138464</v>
      </c>
      <c r="G1287" s="100">
        <v>823.57183410674179</v>
      </c>
      <c r="S1287" s="235"/>
      <c r="T1287" s="103"/>
      <c r="U1287" s="103"/>
    </row>
    <row r="1288" spans="1:21" x14ac:dyDescent="0.2">
      <c r="A1288" s="89">
        <v>40751</v>
      </c>
      <c r="B1288" s="90" t="s">
        <v>138</v>
      </c>
      <c r="C1288" s="96">
        <v>1549.625261764045</v>
      </c>
      <c r="D1288" s="102">
        <v>977.95399668366429</v>
      </c>
      <c r="E1288" s="98">
        <v>1832.4116544943818</v>
      </c>
      <c r="F1288" s="91">
        <v>0.84567529242856398</v>
      </c>
      <c r="G1288" s="100">
        <v>774.81263088202252</v>
      </c>
      <c r="S1288" s="235"/>
      <c r="T1288" s="103"/>
      <c r="U1288" s="103"/>
    </row>
    <row r="1289" spans="1:21" x14ac:dyDescent="0.2">
      <c r="A1289" s="89">
        <v>40751</v>
      </c>
      <c r="B1289" s="90" t="s">
        <v>139</v>
      </c>
      <c r="C1289" s="96">
        <v>1521.167197752809</v>
      </c>
      <c r="D1289" s="102">
        <v>973.73010226516681</v>
      </c>
      <c r="E1289" s="98">
        <v>1806.1284438202244</v>
      </c>
      <c r="F1289" s="91">
        <v>0.84222537049210022</v>
      </c>
      <c r="G1289" s="100">
        <v>760.58359887640449</v>
      </c>
      <c r="S1289" s="235"/>
      <c r="T1289" s="103"/>
      <c r="U1289" s="103"/>
    </row>
    <row r="1290" spans="1:21" x14ac:dyDescent="0.2">
      <c r="A1290" s="89">
        <v>40751</v>
      </c>
      <c r="B1290" s="90" t="s">
        <v>140</v>
      </c>
      <c r="C1290" s="96">
        <v>1661.686739797753</v>
      </c>
      <c r="D1290" s="102">
        <v>1043.835110259171</v>
      </c>
      <c r="E1290" s="98">
        <v>1962.3441488764047</v>
      </c>
      <c r="F1290" s="91">
        <v>0.84678660506578241</v>
      </c>
      <c r="G1290" s="100">
        <v>830.84336989887652</v>
      </c>
      <c r="S1290" s="235"/>
      <c r="T1290" s="103"/>
      <c r="U1290" s="103"/>
    </row>
    <row r="1291" spans="1:21" x14ac:dyDescent="0.2">
      <c r="A1291" s="89">
        <v>40751</v>
      </c>
      <c r="B1291" s="90" t="s">
        <v>141</v>
      </c>
      <c r="C1291" s="96">
        <v>1725.7710744606741</v>
      </c>
      <c r="D1291" s="102">
        <v>1079.70658390212</v>
      </c>
      <c r="E1291" s="98">
        <v>2035.6945028089885</v>
      </c>
      <c r="F1291" s="91">
        <v>0.84775543289002298</v>
      </c>
      <c r="G1291" s="100">
        <v>862.88553723033704</v>
      </c>
      <c r="S1291" s="235"/>
      <c r="T1291" s="103"/>
      <c r="U1291" s="103"/>
    </row>
    <row r="1292" spans="1:21" x14ac:dyDescent="0.2">
      <c r="A1292" s="89">
        <v>40751</v>
      </c>
      <c r="B1292" s="90" t="s">
        <v>142</v>
      </c>
      <c r="C1292" s="96">
        <v>1760.1979165280895</v>
      </c>
      <c r="D1292" s="102">
        <v>1109.5506463324566</v>
      </c>
      <c r="E1292" s="98">
        <v>2080.7208707865166</v>
      </c>
      <c r="F1292" s="91">
        <v>0.84595581331518599</v>
      </c>
      <c r="G1292" s="100">
        <v>880.09895826404477</v>
      </c>
      <c r="S1292" s="235"/>
      <c r="T1292" s="103"/>
      <c r="U1292" s="103"/>
    </row>
    <row r="1293" spans="1:21" x14ac:dyDescent="0.2">
      <c r="A1293" s="89">
        <v>40751</v>
      </c>
      <c r="B1293" s="90" t="s">
        <v>143</v>
      </c>
      <c r="C1293" s="96">
        <v>1729.3004741123598</v>
      </c>
      <c r="D1293" s="102">
        <v>1082.1862390922217</v>
      </c>
      <c r="E1293" s="98">
        <v>2040.0017612359552</v>
      </c>
      <c r="F1293" s="91">
        <v>0.84769557898060144</v>
      </c>
      <c r="G1293" s="100">
        <v>864.65023705617989</v>
      </c>
      <c r="S1293" s="235"/>
      <c r="T1293" s="103"/>
      <c r="U1293" s="103"/>
    </row>
    <row r="1294" spans="1:21" x14ac:dyDescent="0.2">
      <c r="A1294" s="89">
        <v>40751</v>
      </c>
      <c r="B1294" s="90" t="s">
        <v>144</v>
      </c>
      <c r="C1294" s="96">
        <v>1691.0727401123595</v>
      </c>
      <c r="D1294" s="102">
        <v>1062.9392214645131</v>
      </c>
      <c r="E1294" s="98">
        <v>1997.3899971910114</v>
      </c>
      <c r="F1294" s="91">
        <v>0.84664123806095204</v>
      </c>
      <c r="G1294" s="100">
        <v>845.53637005617975</v>
      </c>
      <c r="S1294" s="235"/>
      <c r="T1294" s="103"/>
      <c r="U1294" s="103"/>
    </row>
    <row r="1295" spans="1:21" x14ac:dyDescent="0.2">
      <c r="A1295" s="89">
        <v>40751</v>
      </c>
      <c r="B1295" s="90" t="s">
        <v>145</v>
      </c>
      <c r="C1295" s="96">
        <v>1665.2080352022469</v>
      </c>
      <c r="D1295" s="102">
        <v>1042.339812236926</v>
      </c>
      <c r="E1295" s="98">
        <v>1964.5330449438202</v>
      </c>
      <c r="F1295" s="91">
        <v>0.8476355434631373</v>
      </c>
      <c r="G1295" s="100">
        <v>832.60401760112347</v>
      </c>
      <c r="S1295" s="235"/>
      <c r="T1295" s="103"/>
      <c r="U1295" s="103"/>
    </row>
    <row r="1296" spans="1:21" x14ac:dyDescent="0.2">
      <c r="A1296" s="89">
        <v>40751</v>
      </c>
      <c r="B1296" s="90" t="s">
        <v>146</v>
      </c>
      <c r="C1296" s="96">
        <v>1596.285464966292</v>
      </c>
      <c r="D1296" s="102">
        <v>983.74888721229047</v>
      </c>
      <c r="E1296" s="98">
        <v>1875.070441011236</v>
      </c>
      <c r="F1296" s="91">
        <v>0.85132026512316328</v>
      </c>
      <c r="G1296" s="100">
        <v>798.14273248314601</v>
      </c>
      <c r="S1296" s="235"/>
      <c r="T1296" s="103"/>
      <c r="U1296" s="103"/>
    </row>
    <row r="1297" spans="1:21" x14ac:dyDescent="0.2">
      <c r="A1297" s="89">
        <v>40751</v>
      </c>
      <c r="B1297" s="90" t="s">
        <v>147</v>
      </c>
      <c r="C1297" s="96">
        <v>1584.5221501685396</v>
      </c>
      <c r="D1297" s="102">
        <v>976.21296726818991</v>
      </c>
      <c r="E1297" s="98">
        <v>1861.102415730337</v>
      </c>
      <c r="F1297" s="91">
        <v>0.85138901372428699</v>
      </c>
      <c r="G1297" s="100">
        <v>792.26107508426981</v>
      </c>
      <c r="S1297" s="235"/>
      <c r="T1297" s="103"/>
      <c r="U1297" s="103"/>
    </row>
    <row r="1298" spans="1:21" x14ac:dyDescent="0.2">
      <c r="A1298" s="89">
        <v>40752</v>
      </c>
      <c r="B1298" s="90" t="s">
        <v>100</v>
      </c>
      <c r="C1298" s="96">
        <v>1585.2636887865169</v>
      </c>
      <c r="D1298" s="102">
        <v>977.25485903012793</v>
      </c>
      <c r="E1298" s="98">
        <v>1862.2803286516855</v>
      </c>
      <c r="F1298" s="91">
        <v>0.8512486892530664</v>
      </c>
      <c r="G1298" s="100">
        <v>792.63184439325846</v>
      </c>
      <c r="S1298" s="235"/>
      <c r="T1298" s="103"/>
      <c r="U1298" s="103"/>
    </row>
    <row r="1299" spans="1:21" x14ac:dyDescent="0.2">
      <c r="A1299" s="89">
        <v>40752</v>
      </c>
      <c r="B1299" s="90" t="s">
        <v>101</v>
      </c>
      <c r="C1299" s="96">
        <v>1620.359131247191</v>
      </c>
      <c r="D1299" s="102">
        <v>1016.340583883285</v>
      </c>
      <c r="E1299" s="98">
        <v>1912.7236853932584</v>
      </c>
      <c r="F1299" s="91">
        <v>0.84714752246822478</v>
      </c>
      <c r="G1299" s="100">
        <v>810.17956562359552</v>
      </c>
      <c r="S1299" s="235"/>
      <c r="T1299" s="103"/>
      <c r="U1299" s="103"/>
    </row>
    <row r="1300" spans="1:21" x14ac:dyDescent="0.2">
      <c r="A1300" s="89">
        <v>40752</v>
      </c>
      <c r="B1300" s="90" t="s">
        <v>102</v>
      </c>
      <c r="C1300" s="96">
        <v>1615.6505636292136</v>
      </c>
      <c r="D1300" s="102">
        <v>1014.2853237770239</v>
      </c>
      <c r="E1300" s="98">
        <v>1907.642907303371</v>
      </c>
      <c r="F1300" s="91">
        <v>0.84693553360732721</v>
      </c>
      <c r="G1300" s="100">
        <v>807.8252818146068</v>
      </c>
      <c r="S1300" s="235"/>
      <c r="T1300" s="103"/>
      <c r="U1300" s="103"/>
    </row>
    <row r="1301" spans="1:21" x14ac:dyDescent="0.2">
      <c r="A1301" s="89">
        <v>40752</v>
      </c>
      <c r="B1301" s="90" t="s">
        <v>103</v>
      </c>
      <c r="C1301" s="96">
        <v>1620.8859073146068</v>
      </c>
      <c r="D1301" s="102">
        <v>1014.6054354153525</v>
      </c>
      <c r="E1301" s="98">
        <v>1912.2487584269661</v>
      </c>
      <c r="F1301" s="91">
        <v>0.84763339506517077</v>
      </c>
      <c r="G1301" s="100">
        <v>810.44295365730341</v>
      </c>
      <c r="S1301" s="235"/>
      <c r="T1301" s="103"/>
      <c r="U1301" s="103"/>
    </row>
    <row r="1302" spans="1:21" x14ac:dyDescent="0.2">
      <c r="A1302" s="89">
        <v>40752</v>
      </c>
      <c r="B1302" s="90" t="s">
        <v>104</v>
      </c>
      <c r="C1302" s="96">
        <v>1604.4667025056183</v>
      </c>
      <c r="D1302" s="102">
        <v>1001.8435290926549</v>
      </c>
      <c r="E1302" s="98">
        <v>1891.5612219101124</v>
      </c>
      <c r="F1302" s="91">
        <v>0.84822351183823486</v>
      </c>
      <c r="G1302" s="100">
        <v>802.23335125280914</v>
      </c>
      <c r="S1302" s="235"/>
      <c r="T1302" s="103"/>
      <c r="U1302" s="103"/>
    </row>
    <row r="1303" spans="1:21" x14ac:dyDescent="0.2">
      <c r="A1303" s="89">
        <v>40752</v>
      </c>
      <c r="B1303" s="90" t="s">
        <v>105</v>
      </c>
      <c r="C1303" s="96">
        <v>1602.4852140674159</v>
      </c>
      <c r="D1303" s="102">
        <v>993.59959010374564</v>
      </c>
      <c r="E1303" s="98">
        <v>1885.5235365168537</v>
      </c>
      <c r="F1303" s="91">
        <v>0.8498887354266087</v>
      </c>
      <c r="G1303" s="100">
        <v>801.24260703370794</v>
      </c>
      <c r="S1303" s="235"/>
      <c r="T1303" s="103"/>
      <c r="U1303" s="103"/>
    </row>
    <row r="1304" spans="1:21" x14ac:dyDescent="0.2">
      <c r="A1304" s="89">
        <v>40752</v>
      </c>
      <c r="B1304" s="90" t="s">
        <v>106</v>
      </c>
      <c r="C1304" s="96">
        <v>1566.2024993932587</v>
      </c>
      <c r="D1304" s="102">
        <v>958.87019603598947</v>
      </c>
      <c r="E1304" s="98">
        <v>1836.4156179775284</v>
      </c>
      <c r="F1304" s="91">
        <v>0.85285840746559349</v>
      </c>
      <c r="G1304" s="100">
        <v>783.10124969662934</v>
      </c>
      <c r="S1304" s="235"/>
      <c r="T1304" s="103"/>
      <c r="U1304" s="103"/>
    </row>
    <row r="1305" spans="1:21" x14ac:dyDescent="0.2">
      <c r="A1305" s="89">
        <v>40752</v>
      </c>
      <c r="B1305" s="90" t="s">
        <v>107</v>
      </c>
      <c r="C1305" s="96">
        <v>1564.350678910112</v>
      </c>
      <c r="D1305" s="102">
        <v>976.95700184225404</v>
      </c>
      <c r="E1305" s="98">
        <v>1844.3530112359549</v>
      </c>
      <c r="F1305" s="91">
        <v>0.84818398071299539</v>
      </c>
      <c r="G1305" s="100">
        <v>782.17533945505602</v>
      </c>
      <c r="S1305" s="235"/>
      <c r="T1305" s="103"/>
      <c r="U1305" s="103"/>
    </row>
    <row r="1306" spans="1:21" x14ac:dyDescent="0.2">
      <c r="A1306" s="89">
        <v>40752</v>
      </c>
      <c r="B1306" s="90" t="s">
        <v>108</v>
      </c>
      <c r="C1306" s="96">
        <v>1515.3929216292136</v>
      </c>
      <c r="D1306" s="102">
        <v>958.70507703553199</v>
      </c>
      <c r="E1306" s="98">
        <v>1793.1902106741575</v>
      </c>
      <c r="F1306" s="91">
        <v>0.84508208477197477</v>
      </c>
      <c r="G1306" s="100">
        <v>757.69646081460678</v>
      </c>
      <c r="S1306" s="235"/>
      <c r="T1306" s="103"/>
      <c r="U1306" s="103"/>
    </row>
    <row r="1307" spans="1:21" x14ac:dyDescent="0.2">
      <c r="A1307" s="89">
        <v>40752</v>
      </c>
      <c r="B1307" s="90" t="s">
        <v>109</v>
      </c>
      <c r="C1307" s="96">
        <v>1549.3091961235957</v>
      </c>
      <c r="D1307" s="102">
        <v>952.79322680908137</v>
      </c>
      <c r="E1307" s="98">
        <v>1818.838617977528</v>
      </c>
      <c r="F1307" s="91">
        <v>0.85181234927063643</v>
      </c>
      <c r="G1307" s="100">
        <v>774.65459806179786</v>
      </c>
      <c r="S1307" s="235"/>
      <c r="T1307" s="103"/>
      <c r="U1307" s="103"/>
    </row>
    <row r="1308" spans="1:21" x14ac:dyDescent="0.2">
      <c r="A1308" s="89">
        <v>40752</v>
      </c>
      <c r="B1308" s="90" t="s">
        <v>110</v>
      </c>
      <c r="C1308" s="96">
        <v>1588.861974539326</v>
      </c>
      <c r="D1308" s="102">
        <v>1004.6752522084588</v>
      </c>
      <c r="E1308" s="98">
        <v>1879.8549775280901</v>
      </c>
      <c r="F1308" s="91">
        <v>0.84520454691063218</v>
      </c>
      <c r="G1308" s="100">
        <v>794.43098726966298</v>
      </c>
      <c r="S1308" s="235"/>
      <c r="T1308" s="103"/>
      <c r="U1308" s="103"/>
    </row>
    <row r="1309" spans="1:21" x14ac:dyDescent="0.2">
      <c r="A1309" s="89">
        <v>40752</v>
      </c>
      <c r="B1309" s="90" t="s">
        <v>111</v>
      </c>
      <c r="C1309" s="96">
        <v>1687.2070142022471</v>
      </c>
      <c r="D1309" s="102">
        <v>1065.0751591442302</v>
      </c>
      <c r="E1309" s="98">
        <v>1995.2575280898877</v>
      </c>
      <c r="F1309" s="91">
        <v>0.84560864472339803</v>
      </c>
      <c r="G1309" s="100">
        <v>843.60350710112357</v>
      </c>
      <c r="S1309" s="235"/>
      <c r="T1309" s="103"/>
      <c r="U1309" s="103"/>
    </row>
    <row r="1310" spans="1:21" x14ac:dyDescent="0.2">
      <c r="A1310" s="89">
        <v>40752</v>
      </c>
      <c r="B1310" s="90" t="s">
        <v>112</v>
      </c>
      <c r="C1310" s="96">
        <v>1869.1433115168538</v>
      </c>
      <c r="D1310" s="102">
        <v>1184.5731212837493</v>
      </c>
      <c r="E1310" s="98">
        <v>2212.8963370786519</v>
      </c>
      <c r="F1310" s="91">
        <v>0.84465922790780046</v>
      </c>
      <c r="G1310" s="100">
        <v>934.57165575842691</v>
      </c>
      <c r="S1310" s="235"/>
      <c r="T1310" s="103"/>
      <c r="U1310" s="103"/>
    </row>
    <row r="1311" spans="1:21" x14ac:dyDescent="0.2">
      <c r="A1311" s="89">
        <v>40752</v>
      </c>
      <c r="B1311" s="90" t="s">
        <v>113</v>
      </c>
      <c r="C1311" s="96">
        <v>1799.8398416629216</v>
      </c>
      <c r="D1311" s="102">
        <v>1132.7431596972656</v>
      </c>
      <c r="E1311" s="98">
        <v>2126.6242078651685</v>
      </c>
      <c r="F1311" s="91">
        <v>0.84633657183358579</v>
      </c>
      <c r="G1311" s="100">
        <v>899.91992083146079</v>
      </c>
      <c r="S1311" s="235"/>
      <c r="T1311" s="103"/>
      <c r="U1311" s="103"/>
    </row>
    <row r="1312" spans="1:21" x14ac:dyDescent="0.2">
      <c r="A1312" s="89">
        <v>40752</v>
      </c>
      <c r="B1312" s="90" t="s">
        <v>114</v>
      </c>
      <c r="C1312" s="96">
        <v>1735.1557927078657</v>
      </c>
      <c r="D1312" s="102">
        <v>1100.9028478375506</v>
      </c>
      <c r="E1312" s="98">
        <v>2054.9337471910112</v>
      </c>
      <c r="F1312" s="91">
        <v>0.84438527280002795</v>
      </c>
      <c r="G1312" s="100">
        <v>867.57789635393283</v>
      </c>
      <c r="S1312" s="235"/>
      <c r="T1312" s="103"/>
      <c r="U1312" s="103"/>
    </row>
    <row r="1313" spans="1:21" x14ac:dyDescent="0.2">
      <c r="A1313" s="89">
        <v>40752</v>
      </c>
      <c r="B1313" s="90" t="s">
        <v>115</v>
      </c>
      <c r="C1313" s="96">
        <v>1831.8273053258424</v>
      </c>
      <c r="D1313" s="102">
        <v>1148.5237547482202</v>
      </c>
      <c r="E1313" s="98">
        <v>2162.1050140449438</v>
      </c>
      <c r="F1313" s="91">
        <v>0.84724252218387586</v>
      </c>
      <c r="G1313" s="100">
        <v>915.91365266292121</v>
      </c>
      <c r="S1313" s="235"/>
      <c r="T1313" s="103"/>
      <c r="U1313" s="103"/>
    </row>
    <row r="1314" spans="1:21" x14ac:dyDescent="0.2">
      <c r="A1314" s="89">
        <v>40752</v>
      </c>
      <c r="B1314" s="90" t="s">
        <v>116</v>
      </c>
      <c r="C1314" s="96">
        <v>1799.7223300786518</v>
      </c>
      <c r="D1314" s="102">
        <v>1129.2006320434371</v>
      </c>
      <c r="E1314" s="98">
        <v>2124.6398595505616</v>
      </c>
      <c r="F1314" s="91">
        <v>0.84707171523147384</v>
      </c>
      <c r="G1314" s="100">
        <v>899.8611650393259</v>
      </c>
      <c r="S1314" s="235"/>
      <c r="T1314" s="103"/>
      <c r="U1314" s="103"/>
    </row>
    <row r="1315" spans="1:21" x14ac:dyDescent="0.2">
      <c r="A1315" s="89">
        <v>40752</v>
      </c>
      <c r="B1315" s="90" t="s">
        <v>117</v>
      </c>
      <c r="C1315" s="96">
        <v>1769.671781494382</v>
      </c>
      <c r="D1315" s="102">
        <v>1117.1386886381779</v>
      </c>
      <c r="E1315" s="98">
        <v>2092.782134831461</v>
      </c>
      <c r="F1315" s="91">
        <v>0.84560726701582811</v>
      </c>
      <c r="G1315" s="100">
        <v>884.835890747191</v>
      </c>
      <c r="S1315" s="235"/>
      <c r="T1315" s="103"/>
      <c r="U1315" s="103"/>
    </row>
    <row r="1316" spans="1:21" x14ac:dyDescent="0.2">
      <c r="A1316" s="89">
        <v>40752</v>
      </c>
      <c r="B1316" s="90" t="s">
        <v>118</v>
      </c>
      <c r="C1316" s="96">
        <v>1745.6913140561799</v>
      </c>
      <c r="D1316" s="102">
        <v>1118.45551986232</v>
      </c>
      <c r="E1316" s="98">
        <v>2073.2537022471911</v>
      </c>
      <c r="F1316" s="91">
        <v>0.84200564174275072</v>
      </c>
      <c r="G1316" s="100">
        <v>872.84565702808993</v>
      </c>
      <c r="S1316" s="235"/>
      <c r="T1316" s="103"/>
      <c r="U1316" s="103"/>
    </row>
    <row r="1317" spans="1:21" x14ac:dyDescent="0.2">
      <c r="A1317" s="89">
        <v>40752</v>
      </c>
      <c r="B1317" s="90" t="s">
        <v>119</v>
      </c>
      <c r="C1317" s="96">
        <v>1728.7858544157305</v>
      </c>
      <c r="D1317" s="102">
        <v>1090.8354993153398</v>
      </c>
      <c r="E1317" s="98">
        <v>2044.1679522471909</v>
      </c>
      <c r="F1317" s="91">
        <v>0.84571615190192406</v>
      </c>
      <c r="G1317" s="100">
        <v>864.39292720786523</v>
      </c>
      <c r="S1317" s="235"/>
      <c r="T1317" s="103"/>
      <c r="U1317" s="103"/>
    </row>
    <row r="1318" spans="1:21" x14ac:dyDescent="0.2">
      <c r="A1318" s="89">
        <v>40752</v>
      </c>
      <c r="B1318" s="90" t="s">
        <v>120</v>
      </c>
      <c r="C1318" s="96">
        <v>1799.5805057528091</v>
      </c>
      <c r="D1318" s="102">
        <v>1138.9424719173478</v>
      </c>
      <c r="E1318" s="98">
        <v>2129.713584269663</v>
      </c>
      <c r="F1318" s="91">
        <v>0.84498710016442635</v>
      </c>
      <c r="G1318" s="100">
        <v>899.79025287640457</v>
      </c>
      <c r="S1318" s="235"/>
      <c r="T1318" s="103"/>
      <c r="U1318" s="103"/>
    </row>
    <row r="1319" spans="1:21" x14ac:dyDescent="0.2">
      <c r="A1319" s="89">
        <v>40752</v>
      </c>
      <c r="B1319" s="90" t="s">
        <v>121</v>
      </c>
      <c r="C1319" s="96">
        <v>1774.1372216966292</v>
      </c>
      <c r="D1319" s="102">
        <v>1115.0960801412859</v>
      </c>
      <c r="E1319" s="98">
        <v>2095.4718202247186</v>
      </c>
      <c r="F1319" s="91">
        <v>0.8466528657523873</v>
      </c>
      <c r="G1319" s="100">
        <v>887.06861084831462</v>
      </c>
      <c r="S1319" s="235"/>
      <c r="T1319" s="103"/>
      <c r="U1319" s="103"/>
    </row>
    <row r="1320" spans="1:21" x14ac:dyDescent="0.2">
      <c r="A1320" s="89">
        <v>40752</v>
      </c>
      <c r="B1320" s="90" t="s">
        <v>122</v>
      </c>
      <c r="C1320" s="96">
        <v>1828.6423361797754</v>
      </c>
      <c r="D1320" s="102">
        <v>1171.1020056810585</v>
      </c>
      <c r="E1320" s="98">
        <v>2171.5001039325844</v>
      </c>
      <c r="F1320" s="91">
        <v>0.84211017667837362</v>
      </c>
      <c r="G1320" s="100">
        <v>914.32116808988769</v>
      </c>
      <c r="S1320" s="235"/>
      <c r="T1320" s="103"/>
      <c r="U1320" s="103"/>
    </row>
    <row r="1321" spans="1:21" x14ac:dyDescent="0.2">
      <c r="A1321" s="89">
        <v>40752</v>
      </c>
      <c r="B1321" s="90" t="s">
        <v>123</v>
      </c>
      <c r="C1321" s="96">
        <v>1871.6313154044944</v>
      </c>
      <c r="D1321" s="102">
        <v>1193.9634529138245</v>
      </c>
      <c r="E1321" s="98">
        <v>2220.0343483146066</v>
      </c>
      <c r="F1321" s="91">
        <v>0.84306412503274519</v>
      </c>
      <c r="G1321" s="100">
        <v>935.81565770224722</v>
      </c>
      <c r="S1321" s="235"/>
      <c r="T1321" s="103"/>
      <c r="U1321" s="103"/>
    </row>
    <row r="1322" spans="1:21" x14ac:dyDescent="0.2">
      <c r="A1322" s="89">
        <v>40752</v>
      </c>
      <c r="B1322" s="90" t="s">
        <v>124</v>
      </c>
      <c r="C1322" s="96">
        <v>1799.4710984157302</v>
      </c>
      <c r="D1322" s="102">
        <v>1135.4715102813686</v>
      </c>
      <c r="E1322" s="98">
        <v>2127.7668539325841</v>
      </c>
      <c r="F1322" s="91">
        <v>0.84570877447870252</v>
      </c>
      <c r="G1322" s="100">
        <v>899.73554920786512</v>
      </c>
      <c r="S1322" s="235"/>
      <c r="T1322" s="103"/>
      <c r="U1322" s="103"/>
    </row>
    <row r="1323" spans="1:21" x14ac:dyDescent="0.2">
      <c r="A1323" s="89">
        <v>40752</v>
      </c>
      <c r="B1323" s="90" t="s">
        <v>125</v>
      </c>
      <c r="C1323" s="96">
        <v>1823.7838399887637</v>
      </c>
      <c r="D1323" s="102">
        <v>1162.0460231863624</v>
      </c>
      <c r="E1323" s="98">
        <v>2162.5305674157303</v>
      </c>
      <c r="F1323" s="91">
        <v>0.84335632867757515</v>
      </c>
      <c r="G1323" s="100">
        <v>911.89191999438185</v>
      </c>
      <c r="S1323" s="235"/>
      <c r="T1323" s="103"/>
      <c r="U1323" s="103"/>
    </row>
    <row r="1324" spans="1:21" x14ac:dyDescent="0.2">
      <c r="A1324" s="89">
        <v>40752</v>
      </c>
      <c r="B1324" s="90" t="s">
        <v>126</v>
      </c>
      <c r="C1324" s="96">
        <v>1868.7988810112358</v>
      </c>
      <c r="D1324" s="102">
        <v>1204.5741568552082</v>
      </c>
      <c r="E1324" s="98">
        <v>2223.3776460674158</v>
      </c>
      <c r="F1324" s="91">
        <v>0.84052247458575524</v>
      </c>
      <c r="G1324" s="100">
        <v>934.39944050561792</v>
      </c>
      <c r="S1324" s="235"/>
      <c r="T1324" s="103"/>
      <c r="U1324" s="103"/>
    </row>
    <row r="1325" spans="1:21" x14ac:dyDescent="0.2">
      <c r="A1325" s="89">
        <v>40752</v>
      </c>
      <c r="B1325" s="90" t="s">
        <v>127</v>
      </c>
      <c r="C1325" s="96">
        <v>1790.8522315280898</v>
      </c>
      <c r="D1325" s="102">
        <v>1128.6915029154093</v>
      </c>
      <c r="E1325" s="98">
        <v>2116.8599915730338</v>
      </c>
      <c r="F1325" s="91">
        <v>0.84599465182263267</v>
      </c>
      <c r="G1325" s="100">
        <v>895.42611576404488</v>
      </c>
      <c r="S1325" s="235"/>
      <c r="T1325" s="103"/>
      <c r="U1325" s="103"/>
    </row>
    <row r="1326" spans="1:21" x14ac:dyDescent="0.2">
      <c r="A1326" s="89">
        <v>40752</v>
      </c>
      <c r="B1326" s="90" t="s">
        <v>128</v>
      </c>
      <c r="C1326" s="96">
        <v>1756.2835651348314</v>
      </c>
      <c r="D1326" s="102">
        <v>1112.3081402259911</v>
      </c>
      <c r="E1326" s="98">
        <v>2078.8846432584269</v>
      </c>
      <c r="F1326" s="91">
        <v>0.84482011583963934</v>
      </c>
      <c r="G1326" s="100">
        <v>878.1417825674157</v>
      </c>
      <c r="S1326" s="235"/>
      <c r="T1326" s="103"/>
      <c r="U1326" s="103"/>
    </row>
    <row r="1327" spans="1:21" x14ac:dyDescent="0.2">
      <c r="A1327" s="89">
        <v>40752</v>
      </c>
      <c r="B1327" s="90" t="s">
        <v>129</v>
      </c>
      <c r="C1327" s="96">
        <v>1774.6072680337077</v>
      </c>
      <c r="D1327" s="102">
        <v>1136.7397925988889</v>
      </c>
      <c r="E1327" s="98">
        <v>2107.4649016853932</v>
      </c>
      <c r="F1327" s="91">
        <v>0.84205780443342571</v>
      </c>
      <c r="G1327" s="100">
        <v>887.30363401685383</v>
      </c>
      <c r="S1327" s="235"/>
      <c r="T1327" s="103"/>
      <c r="U1327" s="103"/>
    </row>
    <row r="1328" spans="1:21" x14ac:dyDescent="0.2">
      <c r="A1328" s="89">
        <v>40752</v>
      </c>
      <c r="B1328" s="90" t="s">
        <v>130</v>
      </c>
      <c r="C1328" s="96">
        <v>1713.1406052134832</v>
      </c>
      <c r="D1328" s="102">
        <v>1072.0830717251915</v>
      </c>
      <c r="E1328" s="98">
        <v>2020.9435533707867</v>
      </c>
      <c r="F1328" s="91">
        <v>0.84769344614108066</v>
      </c>
      <c r="G1328" s="100">
        <v>856.57030260674162</v>
      </c>
      <c r="S1328" s="235"/>
      <c r="T1328" s="103"/>
      <c r="U1328" s="103"/>
    </row>
    <row r="1329" spans="1:21" x14ac:dyDescent="0.2">
      <c r="A1329" s="89">
        <v>40752</v>
      </c>
      <c r="B1329" s="90" t="s">
        <v>131</v>
      </c>
      <c r="C1329" s="96">
        <v>1774.6802062584272</v>
      </c>
      <c r="D1329" s="102">
        <v>1122.6674258336111</v>
      </c>
      <c r="E1329" s="98">
        <v>2099.9695196629214</v>
      </c>
      <c r="F1329" s="91">
        <v>0.8450980786346326</v>
      </c>
      <c r="G1329" s="100">
        <v>887.34010312921362</v>
      </c>
      <c r="S1329" s="235"/>
      <c r="T1329" s="103"/>
      <c r="U1329" s="103"/>
    </row>
    <row r="1330" spans="1:21" x14ac:dyDescent="0.2">
      <c r="A1330" s="89">
        <v>40752</v>
      </c>
      <c r="B1330" s="90" t="s">
        <v>132</v>
      </c>
      <c r="C1330" s="96">
        <v>1809.6500328876409</v>
      </c>
      <c r="D1330" s="102">
        <v>1136.5224730881748</v>
      </c>
      <c r="E1330" s="98">
        <v>2136.9409382022473</v>
      </c>
      <c r="F1330" s="91">
        <v>0.84684138926649621</v>
      </c>
      <c r="G1330" s="100">
        <v>904.82501644382046</v>
      </c>
      <c r="S1330" s="235"/>
      <c r="T1330" s="103"/>
      <c r="U1330" s="103"/>
    </row>
    <row r="1331" spans="1:21" x14ac:dyDescent="0.2">
      <c r="A1331" s="89">
        <v>40752</v>
      </c>
      <c r="B1331" s="90" t="s">
        <v>133</v>
      </c>
      <c r="C1331" s="96">
        <v>2004.3788843932584</v>
      </c>
      <c r="D1331" s="102">
        <v>1279.9726408802248</v>
      </c>
      <c r="E1331" s="98">
        <v>2378.2061882022467</v>
      </c>
      <c r="F1331" s="91">
        <v>0.84281123072361741</v>
      </c>
      <c r="G1331" s="100">
        <v>1002.1894421966292</v>
      </c>
      <c r="S1331" s="235"/>
      <c r="T1331" s="103"/>
      <c r="U1331" s="103"/>
    </row>
    <row r="1332" spans="1:21" x14ac:dyDescent="0.2">
      <c r="A1332" s="89">
        <v>40752</v>
      </c>
      <c r="B1332" s="90" t="s">
        <v>134</v>
      </c>
      <c r="C1332" s="96">
        <v>2035.4870372359549</v>
      </c>
      <c r="D1332" s="102">
        <v>1278.3369015305104</v>
      </c>
      <c r="E1332" s="98">
        <v>2403.6124297752813</v>
      </c>
      <c r="F1332" s="91">
        <v>0.84684494555815593</v>
      </c>
      <c r="G1332" s="100">
        <v>1017.7435186179774</v>
      </c>
      <c r="S1332" s="235"/>
      <c r="T1332" s="103"/>
      <c r="U1332" s="103"/>
    </row>
    <row r="1333" spans="1:21" x14ac:dyDescent="0.2">
      <c r="A1333" s="89">
        <v>40752</v>
      </c>
      <c r="B1333" s="90" t="s">
        <v>135</v>
      </c>
      <c r="C1333" s="96">
        <v>1984.0777451797755</v>
      </c>
      <c r="D1333" s="102">
        <v>1239.6435256067459</v>
      </c>
      <c r="E1333" s="98">
        <v>2339.504342696629</v>
      </c>
      <c r="F1333" s="91">
        <v>0.84807611123851512</v>
      </c>
      <c r="G1333" s="100">
        <v>992.03887258988777</v>
      </c>
      <c r="S1333" s="235"/>
      <c r="T1333" s="103"/>
      <c r="U1333" s="103"/>
    </row>
    <row r="1334" spans="1:21" x14ac:dyDescent="0.2">
      <c r="A1334" s="89">
        <v>40752</v>
      </c>
      <c r="B1334" s="90" t="s">
        <v>136</v>
      </c>
      <c r="C1334" s="96">
        <v>1850.4143962584274</v>
      </c>
      <c r="D1334" s="102">
        <v>1152.7335173805775</v>
      </c>
      <c r="E1334" s="98">
        <v>2180.0981629213484</v>
      </c>
      <c r="F1334" s="91">
        <v>0.84877572383202127</v>
      </c>
      <c r="G1334" s="100">
        <v>925.20719812921368</v>
      </c>
      <c r="S1334" s="235"/>
      <c r="T1334" s="103"/>
      <c r="U1334" s="103"/>
    </row>
    <row r="1335" spans="1:21" x14ac:dyDescent="0.2">
      <c r="A1335" s="89">
        <v>40752</v>
      </c>
      <c r="B1335" s="90" t="s">
        <v>137</v>
      </c>
      <c r="C1335" s="96">
        <v>1785.6452527078652</v>
      </c>
      <c r="D1335" s="102">
        <v>1132.114921906244</v>
      </c>
      <c r="E1335" s="98">
        <v>2114.2878623595502</v>
      </c>
      <c r="F1335" s="91">
        <v>0.84456108579040934</v>
      </c>
      <c r="G1335" s="100">
        <v>892.82262635393261</v>
      </c>
      <c r="S1335" s="235"/>
      <c r="T1335" s="103"/>
      <c r="U1335" s="103"/>
    </row>
    <row r="1336" spans="1:21" x14ac:dyDescent="0.2">
      <c r="A1336" s="89">
        <v>40752</v>
      </c>
      <c r="B1336" s="90" t="s">
        <v>138</v>
      </c>
      <c r="C1336" s="96">
        <v>1630.8865483483146</v>
      </c>
      <c r="D1336" s="102">
        <v>1023.4590360854252</v>
      </c>
      <c r="E1336" s="98">
        <v>1925.4244550561798</v>
      </c>
      <c r="F1336" s="91">
        <v>0.84702702516611006</v>
      </c>
      <c r="G1336" s="100">
        <v>815.4432741741573</v>
      </c>
      <c r="S1336" s="235"/>
      <c r="T1336" s="103"/>
      <c r="U1336" s="103"/>
    </row>
    <row r="1337" spans="1:21" x14ac:dyDescent="0.2">
      <c r="A1337" s="89">
        <v>40752</v>
      </c>
      <c r="B1337" s="90" t="s">
        <v>139</v>
      </c>
      <c r="C1337" s="96">
        <v>1503.6417632022469</v>
      </c>
      <c r="D1337" s="102">
        <v>958.71426243772044</v>
      </c>
      <c r="E1337" s="98">
        <v>1783.2755224719101</v>
      </c>
      <c r="F1337" s="91">
        <v>0.84319093951222679</v>
      </c>
      <c r="G1337" s="100">
        <v>751.82088160112346</v>
      </c>
      <c r="S1337" s="235"/>
      <c r="T1337" s="103"/>
      <c r="U1337" s="103"/>
    </row>
    <row r="1338" spans="1:21" x14ac:dyDescent="0.2">
      <c r="A1338" s="89">
        <v>40752</v>
      </c>
      <c r="B1338" s="90" t="s">
        <v>140</v>
      </c>
      <c r="C1338" s="96">
        <v>1547.7450764157304</v>
      </c>
      <c r="D1338" s="102">
        <v>978.09557154833692</v>
      </c>
      <c r="E1338" s="98">
        <v>1830.8975308988765</v>
      </c>
      <c r="F1338" s="91">
        <v>0.84534773262590357</v>
      </c>
      <c r="G1338" s="100">
        <v>773.8725382078652</v>
      </c>
      <c r="S1338" s="235"/>
      <c r="T1338" s="103"/>
      <c r="U1338" s="103"/>
    </row>
    <row r="1339" spans="1:21" x14ac:dyDescent="0.2">
      <c r="A1339" s="89">
        <v>40752</v>
      </c>
      <c r="B1339" s="90" t="s">
        <v>141</v>
      </c>
      <c r="C1339" s="96">
        <v>1625.6268919213485</v>
      </c>
      <c r="D1339" s="102">
        <v>1032.5473167186578</v>
      </c>
      <c r="E1339" s="98">
        <v>1925.8288483146066</v>
      </c>
      <c r="F1339" s="91">
        <v>0.84411804992121675</v>
      </c>
      <c r="G1339" s="100">
        <v>812.81344596067424</v>
      </c>
      <c r="S1339" s="235"/>
      <c r="T1339" s="103"/>
      <c r="U1339" s="103"/>
    </row>
    <row r="1340" spans="1:21" x14ac:dyDescent="0.2">
      <c r="A1340" s="89">
        <v>40752</v>
      </c>
      <c r="B1340" s="90" t="s">
        <v>142</v>
      </c>
      <c r="C1340" s="96">
        <v>1637.0133592247196</v>
      </c>
      <c r="D1340" s="102">
        <v>1048.3043432827394</v>
      </c>
      <c r="E1340" s="98">
        <v>1943.9019353932586</v>
      </c>
      <c r="F1340" s="91">
        <v>0.84212754224844455</v>
      </c>
      <c r="G1340" s="100">
        <v>818.50667961235979</v>
      </c>
      <c r="S1340" s="235"/>
      <c r="T1340" s="103"/>
      <c r="U1340" s="103"/>
    </row>
    <row r="1341" spans="1:21" x14ac:dyDescent="0.2">
      <c r="A1341" s="89">
        <v>40752</v>
      </c>
      <c r="B1341" s="90" t="s">
        <v>143</v>
      </c>
      <c r="C1341" s="96">
        <v>1637.1592356741571</v>
      </c>
      <c r="D1341" s="102">
        <v>1038.4164092004926</v>
      </c>
      <c r="E1341" s="98">
        <v>1938.710654494382</v>
      </c>
      <c r="F1341" s="91">
        <v>0.84445774921535688</v>
      </c>
      <c r="G1341" s="100">
        <v>818.57961783707856</v>
      </c>
      <c r="S1341" s="235"/>
      <c r="T1341" s="103"/>
      <c r="U1341" s="103"/>
    </row>
    <row r="1342" spans="1:21" x14ac:dyDescent="0.2">
      <c r="A1342" s="89">
        <v>40752</v>
      </c>
      <c r="B1342" s="90" t="s">
        <v>144</v>
      </c>
      <c r="C1342" s="96">
        <v>1709.035804011236</v>
      </c>
      <c r="D1342" s="102">
        <v>1062.6090104379598</v>
      </c>
      <c r="E1342" s="98">
        <v>2012.4465926966291</v>
      </c>
      <c r="F1342" s="91">
        <v>0.84923287416098325</v>
      </c>
      <c r="G1342" s="100">
        <v>854.517902005618</v>
      </c>
      <c r="S1342" s="235"/>
      <c r="T1342" s="103"/>
      <c r="U1342" s="103"/>
    </row>
    <row r="1343" spans="1:21" x14ac:dyDescent="0.2">
      <c r="A1343" s="89">
        <v>40752</v>
      </c>
      <c r="B1343" s="90" t="s">
        <v>145</v>
      </c>
      <c r="C1343" s="96">
        <v>1785.8762237528092</v>
      </c>
      <c r="D1343" s="102">
        <v>1111.0857661575812</v>
      </c>
      <c r="E1343" s="98">
        <v>2103.2987106741575</v>
      </c>
      <c r="F1343" s="91">
        <v>0.84908349664722282</v>
      </c>
      <c r="G1343" s="100">
        <v>892.93811187640461</v>
      </c>
      <c r="S1343" s="235"/>
      <c r="T1343" s="103"/>
      <c r="U1343" s="103"/>
    </row>
    <row r="1344" spans="1:21" x14ac:dyDescent="0.2">
      <c r="A1344" s="89">
        <v>40752</v>
      </c>
      <c r="B1344" s="90" t="s">
        <v>146</v>
      </c>
      <c r="C1344" s="96">
        <v>1817.713758842697</v>
      </c>
      <c r="D1344" s="102">
        <v>1139.8793364366613</v>
      </c>
      <c r="E1344" s="98">
        <v>2145.5554550561797</v>
      </c>
      <c r="F1344" s="91">
        <v>0.84719961656507337</v>
      </c>
      <c r="G1344" s="100">
        <v>908.85687942134848</v>
      </c>
      <c r="S1344" s="235"/>
      <c r="T1344" s="103"/>
      <c r="U1344" s="103"/>
    </row>
    <row r="1345" spans="1:21" x14ac:dyDescent="0.2">
      <c r="A1345" s="89">
        <v>40752</v>
      </c>
      <c r="B1345" s="90" t="s">
        <v>147</v>
      </c>
      <c r="C1345" s="96">
        <v>1755.8986133932585</v>
      </c>
      <c r="D1345" s="102">
        <v>1099.3561679003442</v>
      </c>
      <c r="E1345" s="98">
        <v>2071.6572893258426</v>
      </c>
      <c r="F1345" s="91">
        <v>0.8475816064947026</v>
      </c>
      <c r="G1345" s="100">
        <v>877.94930669662926</v>
      </c>
      <c r="S1345" s="235"/>
      <c r="T1345" s="103"/>
      <c r="U1345" s="103"/>
    </row>
    <row r="1346" spans="1:21" x14ac:dyDescent="0.2">
      <c r="A1346" s="89">
        <v>40753</v>
      </c>
      <c r="B1346" s="90" t="s">
        <v>100</v>
      </c>
      <c r="C1346" s="96">
        <v>1738.3002406179778</v>
      </c>
      <c r="D1346" s="102">
        <v>1094.3652859828665</v>
      </c>
      <c r="E1346" s="98">
        <v>2054.0990983146066</v>
      </c>
      <c r="F1346" s="91">
        <v>0.84625919072953071</v>
      </c>
      <c r="G1346" s="100">
        <v>869.1501203089889</v>
      </c>
      <c r="S1346" s="235"/>
      <c r="T1346" s="103"/>
      <c r="U1346" s="103"/>
    </row>
    <row r="1347" spans="1:21" x14ac:dyDescent="0.2">
      <c r="A1347" s="89">
        <v>40753</v>
      </c>
      <c r="B1347" s="90" t="s">
        <v>101</v>
      </c>
      <c r="C1347" s="96">
        <v>1772.6460402134833</v>
      </c>
      <c r="D1347" s="102">
        <v>1103.3945909178719</v>
      </c>
      <c r="E1347" s="98">
        <v>2088.0023005617977</v>
      </c>
      <c r="F1347" s="91">
        <v>0.84896747467018374</v>
      </c>
      <c r="G1347" s="100">
        <v>886.32302010674164</v>
      </c>
      <c r="S1347" s="235"/>
      <c r="T1347" s="103"/>
      <c r="U1347" s="103"/>
    </row>
    <row r="1348" spans="1:21" x14ac:dyDescent="0.2">
      <c r="A1348" s="89">
        <v>40753</v>
      </c>
      <c r="B1348" s="90" t="s">
        <v>102</v>
      </c>
      <c r="C1348" s="96">
        <v>1797.2991601685399</v>
      </c>
      <c r="D1348" s="102">
        <v>1111.4079403329081</v>
      </c>
      <c r="E1348" s="98">
        <v>2113.1757808988764</v>
      </c>
      <c r="F1348" s="91">
        <v>0.8505204235324082</v>
      </c>
      <c r="G1348" s="100">
        <v>898.64958008426993</v>
      </c>
      <c r="S1348" s="235"/>
      <c r="T1348" s="103"/>
      <c r="U1348" s="103"/>
    </row>
    <row r="1349" spans="1:21" x14ac:dyDescent="0.2">
      <c r="A1349" s="89">
        <v>40753</v>
      </c>
      <c r="B1349" s="90" t="s">
        <v>103</v>
      </c>
      <c r="C1349" s="96">
        <v>1773.1849726516855</v>
      </c>
      <c r="D1349" s="102">
        <v>1093.8342556489883</v>
      </c>
      <c r="E1349" s="98">
        <v>2083.4246629213485</v>
      </c>
      <c r="F1349" s="91">
        <v>0.85109147655252904</v>
      </c>
      <c r="G1349" s="100">
        <v>886.59248632584274</v>
      </c>
      <c r="S1349" s="235"/>
      <c r="T1349" s="103"/>
      <c r="U1349" s="103"/>
    </row>
    <row r="1350" spans="1:21" x14ac:dyDescent="0.2">
      <c r="A1350" s="89">
        <v>40753</v>
      </c>
      <c r="B1350" s="90" t="s">
        <v>104</v>
      </c>
      <c r="C1350" s="96">
        <v>1785.612835719101</v>
      </c>
      <c r="D1350" s="102">
        <v>1111.8159557489123</v>
      </c>
      <c r="E1350" s="98">
        <v>2103.4609382022468</v>
      </c>
      <c r="F1350" s="91">
        <v>0.84889279534004602</v>
      </c>
      <c r="G1350" s="100">
        <v>892.80641785955049</v>
      </c>
      <c r="S1350" s="235"/>
      <c r="T1350" s="103"/>
      <c r="U1350" s="103"/>
    </row>
    <row r="1351" spans="1:21" x14ac:dyDescent="0.2">
      <c r="A1351" s="89">
        <v>40753</v>
      </c>
      <c r="B1351" s="90" t="s">
        <v>105</v>
      </c>
      <c r="C1351" s="96">
        <v>1765.2752273932581</v>
      </c>
      <c r="D1351" s="102">
        <v>1087.8656822119979</v>
      </c>
      <c r="E1351" s="98">
        <v>2073.5593483146063</v>
      </c>
      <c r="F1351" s="91">
        <v>0.85132611652908696</v>
      </c>
      <c r="G1351" s="100">
        <v>882.63761369662905</v>
      </c>
      <c r="S1351" s="235"/>
      <c r="T1351" s="103"/>
      <c r="U1351" s="103"/>
    </row>
    <row r="1352" spans="1:21" x14ac:dyDescent="0.2">
      <c r="A1352" s="89">
        <v>40753</v>
      </c>
      <c r="B1352" s="90" t="s">
        <v>106</v>
      </c>
      <c r="C1352" s="96">
        <v>1730.1797849325842</v>
      </c>
      <c r="D1352" s="102">
        <v>1077.5367515073465</v>
      </c>
      <c r="E1352" s="98">
        <v>2038.2854410112359</v>
      </c>
      <c r="F1352" s="91">
        <v>0.84884077083639764</v>
      </c>
      <c r="G1352" s="100">
        <v>865.0898924662921</v>
      </c>
      <c r="S1352" s="235"/>
      <c r="T1352" s="103"/>
      <c r="U1352" s="103"/>
    </row>
    <row r="1353" spans="1:21" x14ac:dyDescent="0.2">
      <c r="A1353" s="89">
        <v>40753</v>
      </c>
      <c r="B1353" s="90" t="s">
        <v>107</v>
      </c>
      <c r="C1353" s="96">
        <v>1718.9675589438202</v>
      </c>
      <c r="D1353" s="102">
        <v>1081.0798312248173</v>
      </c>
      <c r="E1353" s="98">
        <v>2030.6607471910111</v>
      </c>
      <c r="F1353" s="91">
        <v>0.84650651829541079</v>
      </c>
      <c r="G1353" s="100">
        <v>859.48377947191011</v>
      </c>
      <c r="S1353" s="235"/>
      <c r="T1353" s="103"/>
      <c r="U1353" s="103"/>
    </row>
    <row r="1354" spans="1:21" x14ac:dyDescent="0.2">
      <c r="A1354" s="89">
        <v>40753</v>
      </c>
      <c r="B1354" s="90" t="s">
        <v>108</v>
      </c>
      <c r="C1354" s="96">
        <v>1754.3628585505617</v>
      </c>
      <c r="D1354" s="102">
        <v>1109.2493831912643</v>
      </c>
      <c r="E1354" s="98">
        <v>2075.625985955056</v>
      </c>
      <c r="F1354" s="91">
        <v>0.84522109012974622</v>
      </c>
      <c r="G1354" s="100">
        <v>877.18142927528083</v>
      </c>
      <c r="S1354" s="235"/>
      <c r="T1354" s="103"/>
      <c r="U1354" s="103"/>
    </row>
    <row r="1355" spans="1:21" x14ac:dyDescent="0.2">
      <c r="A1355" s="89">
        <v>40753</v>
      </c>
      <c r="B1355" s="90" t="s">
        <v>109</v>
      </c>
      <c r="C1355" s="96">
        <v>1812.0975155393257</v>
      </c>
      <c r="D1355" s="102">
        <v>1125.8767517899164</v>
      </c>
      <c r="E1355" s="98">
        <v>2133.3766348314612</v>
      </c>
      <c r="F1355" s="91">
        <v>0.84940346957652102</v>
      </c>
      <c r="G1355" s="100">
        <v>906.04875776966287</v>
      </c>
      <c r="S1355" s="235"/>
      <c r="T1355" s="103"/>
      <c r="U1355" s="103"/>
    </row>
    <row r="1356" spans="1:21" x14ac:dyDescent="0.2">
      <c r="A1356" s="89">
        <v>40753</v>
      </c>
      <c r="B1356" s="90" t="s">
        <v>110</v>
      </c>
      <c r="C1356" s="96">
        <v>1778.8822584269662</v>
      </c>
      <c r="D1356" s="102">
        <v>1126.5528436769732</v>
      </c>
      <c r="E1356" s="98">
        <v>2105.5981095505617</v>
      </c>
      <c r="F1356" s="91">
        <v>0.84483465783822687</v>
      </c>
      <c r="G1356" s="100">
        <v>889.44112921348312</v>
      </c>
      <c r="S1356" s="235"/>
      <c r="T1356" s="103"/>
      <c r="U1356" s="103"/>
    </row>
    <row r="1357" spans="1:21" x14ac:dyDescent="0.2">
      <c r="A1357" s="89">
        <v>40753</v>
      </c>
      <c r="B1357" s="90" t="s">
        <v>111</v>
      </c>
      <c r="C1357" s="96">
        <v>1762.2320825730337</v>
      </c>
      <c r="D1357" s="102">
        <v>1113.9833166366875</v>
      </c>
      <c r="E1357" s="98">
        <v>2084.8071235955058</v>
      </c>
      <c r="F1357" s="91">
        <v>0.84527343687019263</v>
      </c>
      <c r="G1357" s="100">
        <v>881.11604128651686</v>
      </c>
      <c r="S1357" s="235"/>
      <c r="T1357" s="103"/>
      <c r="U1357" s="103"/>
    </row>
    <row r="1358" spans="1:21" x14ac:dyDescent="0.2">
      <c r="A1358" s="89">
        <v>40753</v>
      </c>
      <c r="B1358" s="90" t="s">
        <v>112</v>
      </c>
      <c r="C1358" s="96">
        <v>1947.6207891910117</v>
      </c>
      <c r="D1358" s="102">
        <v>1214.5696093881877</v>
      </c>
      <c r="E1358" s="98">
        <v>2295.300867977528</v>
      </c>
      <c r="F1358" s="91">
        <v>0.8485252702000371</v>
      </c>
      <c r="G1358" s="100">
        <v>973.81039459550584</v>
      </c>
      <c r="S1358" s="235"/>
      <c r="T1358" s="103"/>
      <c r="U1358" s="103"/>
    </row>
    <row r="1359" spans="1:21" x14ac:dyDescent="0.2">
      <c r="A1359" s="89">
        <v>40753</v>
      </c>
      <c r="B1359" s="90" t="s">
        <v>113</v>
      </c>
      <c r="C1359" s="96">
        <v>1950.5991000337076</v>
      </c>
      <c r="D1359" s="102">
        <v>1219.8939527392763</v>
      </c>
      <c r="E1359" s="98">
        <v>2300.6473230337078</v>
      </c>
      <c r="F1359" s="91">
        <v>0.84784794283966336</v>
      </c>
      <c r="G1359" s="100">
        <v>975.2995500168538</v>
      </c>
      <c r="S1359" s="235"/>
      <c r="T1359" s="103"/>
      <c r="U1359" s="103"/>
    </row>
    <row r="1360" spans="1:21" x14ac:dyDescent="0.2">
      <c r="A1360" s="89">
        <v>40753</v>
      </c>
      <c r="B1360" s="90" t="s">
        <v>114</v>
      </c>
      <c r="C1360" s="96">
        <v>1958.6304090000003</v>
      </c>
      <c r="D1360" s="102">
        <v>1247.339558441598</v>
      </c>
      <c r="E1360" s="98">
        <v>2322.0872191011235</v>
      </c>
      <c r="F1360" s="91">
        <v>0.84347839860992957</v>
      </c>
      <c r="G1360" s="100">
        <v>979.31520450000016</v>
      </c>
      <c r="S1360" s="235"/>
      <c r="T1360" s="103"/>
      <c r="U1360" s="103"/>
    </row>
    <row r="1361" spans="1:21" x14ac:dyDescent="0.2">
      <c r="A1361" s="89">
        <v>40753</v>
      </c>
      <c r="B1361" s="90" t="s">
        <v>115</v>
      </c>
      <c r="C1361" s="96">
        <v>2046.2940508651691</v>
      </c>
      <c r="D1361" s="102">
        <v>1284.9080938932316</v>
      </c>
      <c r="E1361" s="98">
        <v>2416.2591235955056</v>
      </c>
      <c r="F1361" s="91">
        <v>0.84688518333256768</v>
      </c>
      <c r="G1361" s="100">
        <v>1023.1470254325845</v>
      </c>
      <c r="S1361" s="235"/>
      <c r="T1361" s="103"/>
      <c r="U1361" s="103"/>
    </row>
    <row r="1362" spans="1:21" x14ac:dyDescent="0.2">
      <c r="A1362" s="89">
        <v>40753</v>
      </c>
      <c r="B1362" s="90" t="s">
        <v>116</v>
      </c>
      <c r="C1362" s="96">
        <v>2071.0160569213485</v>
      </c>
      <c r="D1362" s="102">
        <v>1314.9327036428178</v>
      </c>
      <c r="E1362" s="98">
        <v>2453.1929241573034</v>
      </c>
      <c r="F1362" s="91">
        <v>0.84421246960540752</v>
      </c>
      <c r="G1362" s="100">
        <v>1035.5080284606743</v>
      </c>
      <c r="S1362" s="235"/>
      <c r="T1362" s="103"/>
      <c r="U1362" s="103"/>
    </row>
    <row r="1363" spans="1:21" x14ac:dyDescent="0.2">
      <c r="A1363" s="89">
        <v>40753</v>
      </c>
      <c r="B1363" s="90" t="s">
        <v>117</v>
      </c>
      <c r="C1363" s="96">
        <v>2069.7761071011237</v>
      </c>
      <c r="D1363" s="102">
        <v>1312.3009594484481</v>
      </c>
      <c r="E1363" s="98">
        <v>2450.7359999999999</v>
      </c>
      <c r="F1363" s="91">
        <v>0.84455286375240901</v>
      </c>
      <c r="G1363" s="100">
        <v>1034.8880535505618</v>
      </c>
      <c r="S1363" s="235"/>
      <c r="T1363" s="103"/>
      <c r="U1363" s="103"/>
    </row>
    <row r="1364" spans="1:21" x14ac:dyDescent="0.2">
      <c r="A1364" s="89">
        <v>40753</v>
      </c>
      <c r="B1364" s="90" t="s">
        <v>118</v>
      </c>
      <c r="C1364" s="96">
        <v>2137.7747931573031</v>
      </c>
      <c r="D1364" s="102">
        <v>1343.9500464646881</v>
      </c>
      <c r="E1364" s="98">
        <v>2525.1302528089886</v>
      </c>
      <c r="F1364" s="91">
        <v>0.84659981035798604</v>
      </c>
      <c r="G1364" s="100">
        <v>1068.8873965786515</v>
      </c>
      <c r="S1364" s="235"/>
      <c r="T1364" s="103"/>
      <c r="U1364" s="103"/>
    </row>
    <row r="1365" spans="1:21" x14ac:dyDescent="0.2">
      <c r="A1365" s="89">
        <v>40753</v>
      </c>
      <c r="B1365" s="90" t="s">
        <v>119</v>
      </c>
      <c r="C1365" s="96">
        <v>2155.571719988764</v>
      </c>
      <c r="D1365" s="102">
        <v>1360.5989021817313</v>
      </c>
      <c r="E1365" s="98">
        <v>2549.0623398876401</v>
      </c>
      <c r="F1365" s="91">
        <v>0.84563319078488264</v>
      </c>
      <c r="G1365" s="100">
        <v>1077.785859994382</v>
      </c>
      <c r="S1365" s="235"/>
      <c r="T1365" s="103"/>
      <c r="U1365" s="103"/>
    </row>
    <row r="1366" spans="1:21" x14ac:dyDescent="0.2">
      <c r="A1366" s="89">
        <v>40753</v>
      </c>
      <c r="B1366" s="90" t="s">
        <v>120</v>
      </c>
      <c r="C1366" s="96">
        <v>2039.4135449999999</v>
      </c>
      <c r="D1366" s="102">
        <v>1275.3433194822751</v>
      </c>
      <c r="E1366" s="98">
        <v>2405.3499101123593</v>
      </c>
      <c r="F1366" s="91">
        <v>0.84786564167902467</v>
      </c>
      <c r="G1366" s="100">
        <v>1019.7067724999999</v>
      </c>
      <c r="S1366" s="235"/>
      <c r="T1366" s="103"/>
      <c r="U1366" s="103"/>
    </row>
    <row r="1367" spans="1:21" x14ac:dyDescent="0.2">
      <c r="A1367" s="89">
        <v>40753</v>
      </c>
      <c r="B1367" s="90" t="s">
        <v>121</v>
      </c>
      <c r="C1367" s="96">
        <v>1987.1573591123597</v>
      </c>
      <c r="D1367" s="102">
        <v>1263.1947912999378</v>
      </c>
      <c r="E1367" s="98">
        <v>2354.6667387640446</v>
      </c>
      <c r="F1367" s="91">
        <v>0.84392297491551216</v>
      </c>
      <c r="G1367" s="100">
        <v>993.57867955617985</v>
      </c>
      <c r="S1367" s="235"/>
      <c r="T1367" s="103"/>
      <c r="U1367" s="103"/>
    </row>
    <row r="1368" spans="1:21" x14ac:dyDescent="0.2">
      <c r="A1368" s="89">
        <v>40753</v>
      </c>
      <c r="B1368" s="90" t="s">
        <v>122</v>
      </c>
      <c r="C1368" s="96">
        <v>1864.6251937078653</v>
      </c>
      <c r="D1368" s="102">
        <v>1182.0044424923492</v>
      </c>
      <c r="E1368" s="98">
        <v>2207.7050561797751</v>
      </c>
      <c r="F1368" s="91">
        <v>0.84459886907829207</v>
      </c>
      <c r="G1368" s="100">
        <v>932.31259685393263</v>
      </c>
      <c r="S1368" s="235"/>
      <c r="T1368" s="103"/>
      <c r="U1368" s="103"/>
    </row>
    <row r="1369" spans="1:21" x14ac:dyDescent="0.2">
      <c r="A1369" s="89">
        <v>40753</v>
      </c>
      <c r="B1369" s="90" t="s">
        <v>123</v>
      </c>
      <c r="C1369" s="96">
        <v>1921.8857522359551</v>
      </c>
      <c r="D1369" s="102">
        <v>1208.4830623596652</v>
      </c>
      <c r="E1369" s="98">
        <v>2270.2590505617982</v>
      </c>
      <c r="F1369" s="91">
        <v>0.84654909833323444</v>
      </c>
      <c r="G1369" s="100">
        <v>960.94287611797756</v>
      </c>
      <c r="S1369" s="235"/>
      <c r="T1369" s="103"/>
      <c r="U1369" s="103"/>
    </row>
    <row r="1370" spans="1:21" x14ac:dyDescent="0.2">
      <c r="A1370" s="89">
        <v>40753</v>
      </c>
      <c r="B1370" s="90" t="s">
        <v>124</v>
      </c>
      <c r="C1370" s="96">
        <v>1847.517127887641</v>
      </c>
      <c r="D1370" s="102">
        <v>1159.8318530668919</v>
      </c>
      <c r="E1370" s="98">
        <v>2181.4053876404491</v>
      </c>
      <c r="F1370" s="91">
        <v>0.84693892219915912</v>
      </c>
      <c r="G1370" s="100">
        <v>923.75856394382049</v>
      </c>
      <c r="S1370" s="235"/>
      <c r="T1370" s="103"/>
      <c r="U1370" s="103"/>
    </row>
    <row r="1371" spans="1:21" x14ac:dyDescent="0.2">
      <c r="A1371" s="89">
        <v>40753</v>
      </c>
      <c r="B1371" s="90" t="s">
        <v>125</v>
      </c>
      <c r="C1371" s="96">
        <v>1907.8978215842696</v>
      </c>
      <c r="D1371" s="102">
        <v>1207.6317435017197</v>
      </c>
      <c r="E1371" s="98">
        <v>2257.9744297752809</v>
      </c>
      <c r="F1371" s="91">
        <v>0.84495988813041978</v>
      </c>
      <c r="G1371" s="100">
        <v>953.94891079213482</v>
      </c>
      <c r="S1371" s="235"/>
      <c r="T1371" s="103"/>
      <c r="U1371" s="103"/>
    </row>
    <row r="1372" spans="1:21" x14ac:dyDescent="0.2">
      <c r="A1372" s="89">
        <v>40753</v>
      </c>
      <c r="B1372" s="90" t="s">
        <v>126</v>
      </c>
      <c r="C1372" s="96">
        <v>1908.1328447528092</v>
      </c>
      <c r="D1372" s="102">
        <v>1197.0185529670991</v>
      </c>
      <c r="E1372" s="98">
        <v>2252.5151207865169</v>
      </c>
      <c r="F1372" s="91">
        <v>0.84711211354112514</v>
      </c>
      <c r="G1372" s="100">
        <v>954.0664223764046</v>
      </c>
      <c r="S1372" s="235"/>
      <c r="T1372" s="103"/>
      <c r="U1372" s="103"/>
    </row>
    <row r="1373" spans="1:21" x14ac:dyDescent="0.2">
      <c r="A1373" s="89">
        <v>40753</v>
      </c>
      <c r="B1373" s="90" t="s">
        <v>127</v>
      </c>
      <c r="C1373" s="96">
        <v>1877.2070374719099</v>
      </c>
      <c r="D1373" s="102">
        <v>1167.1236921939912</v>
      </c>
      <c r="E1373" s="98">
        <v>2210.44881741573</v>
      </c>
      <c r="F1373" s="91">
        <v>0.84924248083996889</v>
      </c>
      <c r="G1373" s="100">
        <v>938.60351873595494</v>
      </c>
      <c r="S1373" s="235"/>
      <c r="T1373" s="103"/>
      <c r="U1373" s="103"/>
    </row>
    <row r="1374" spans="1:21" x14ac:dyDescent="0.2">
      <c r="A1374" s="89">
        <v>40753</v>
      </c>
      <c r="B1374" s="90" t="s">
        <v>128</v>
      </c>
      <c r="C1374" s="96">
        <v>1921.0226499101127</v>
      </c>
      <c r="D1374" s="102">
        <v>1215.2240795081636</v>
      </c>
      <c r="E1374" s="98">
        <v>2273.1250702247194</v>
      </c>
      <c r="F1374" s="91">
        <v>0.84510204698952263</v>
      </c>
      <c r="G1374" s="100">
        <v>960.51132495505635</v>
      </c>
      <c r="S1374" s="235"/>
      <c r="T1374" s="103"/>
      <c r="U1374" s="103"/>
    </row>
    <row r="1375" spans="1:21" x14ac:dyDescent="0.2">
      <c r="A1375" s="89">
        <v>40753</v>
      </c>
      <c r="B1375" s="90" t="s">
        <v>129</v>
      </c>
      <c r="C1375" s="96">
        <v>1908.4083891573034</v>
      </c>
      <c r="D1375" s="102">
        <v>1195.6495046342948</v>
      </c>
      <c r="E1375" s="98">
        <v>2252.0213848314602</v>
      </c>
      <c r="F1375" s="91">
        <v>0.84742018970664768</v>
      </c>
      <c r="G1375" s="100">
        <v>954.20419457865171</v>
      </c>
      <c r="S1375" s="235"/>
      <c r="T1375" s="103"/>
      <c r="U1375" s="103"/>
    </row>
    <row r="1376" spans="1:21" x14ac:dyDescent="0.2">
      <c r="A1376" s="89">
        <v>40753</v>
      </c>
      <c r="B1376" s="90" t="s">
        <v>130</v>
      </c>
      <c r="C1376" s="96">
        <v>1954.371627101124</v>
      </c>
      <c r="D1376" s="102">
        <v>1230.2711104287362</v>
      </c>
      <c r="E1376" s="98">
        <v>2309.3582359550564</v>
      </c>
      <c r="F1376" s="91">
        <v>0.84628343782829152</v>
      </c>
      <c r="G1376" s="100">
        <v>977.18581355056199</v>
      </c>
      <c r="S1376" s="235"/>
      <c r="T1376" s="103"/>
      <c r="U1376" s="103"/>
    </row>
    <row r="1377" spans="1:21" x14ac:dyDescent="0.2">
      <c r="A1377" s="89">
        <v>40753</v>
      </c>
      <c r="B1377" s="90" t="s">
        <v>131</v>
      </c>
      <c r="C1377" s="96">
        <v>2037.4644735505619</v>
      </c>
      <c r="D1377" s="102">
        <v>1290.2575963632012</v>
      </c>
      <c r="E1377" s="98">
        <v>2411.6438679775283</v>
      </c>
      <c r="F1377" s="91">
        <v>0.84484467238491412</v>
      </c>
      <c r="G1377" s="100">
        <v>1018.732236775281</v>
      </c>
      <c r="S1377" s="235"/>
      <c r="T1377" s="103"/>
      <c r="U1377" s="103"/>
    </row>
    <row r="1378" spans="1:21" x14ac:dyDescent="0.2">
      <c r="A1378" s="89">
        <v>40753</v>
      </c>
      <c r="B1378" s="90" t="s">
        <v>132</v>
      </c>
      <c r="C1378" s="96">
        <v>1887.7141939550561</v>
      </c>
      <c r="D1378" s="102">
        <v>1195.8180541447005</v>
      </c>
      <c r="E1378" s="98">
        <v>2234.6019101123593</v>
      </c>
      <c r="F1378" s="91">
        <v>0.84476531833812796</v>
      </c>
      <c r="G1378" s="100">
        <v>943.85709697752804</v>
      </c>
      <c r="S1378" s="235"/>
      <c r="T1378" s="103"/>
      <c r="U1378" s="103"/>
    </row>
    <row r="1379" spans="1:21" x14ac:dyDescent="0.2">
      <c r="A1379" s="89">
        <v>40753</v>
      </c>
      <c r="B1379" s="90" t="s">
        <v>133</v>
      </c>
      <c r="C1379" s="96">
        <v>1846.4676278764048</v>
      </c>
      <c r="D1379" s="102">
        <v>1165.2817290723538</v>
      </c>
      <c r="E1379" s="98">
        <v>2183.4203005617978</v>
      </c>
      <c r="F1379" s="91">
        <v>0.84567667865014606</v>
      </c>
      <c r="G1379" s="100">
        <v>923.23381393820239</v>
      </c>
      <c r="S1379" s="235"/>
      <c r="T1379" s="103"/>
      <c r="U1379" s="103"/>
    </row>
    <row r="1380" spans="1:21" x14ac:dyDescent="0.2">
      <c r="A1380" s="89">
        <v>40753</v>
      </c>
      <c r="B1380" s="90" t="s">
        <v>134</v>
      </c>
      <c r="C1380" s="96">
        <v>1811.1006931348313</v>
      </c>
      <c r="D1380" s="102">
        <v>1136.2457030286134</v>
      </c>
      <c r="E1380" s="98">
        <v>2138.0224550561798</v>
      </c>
      <c r="F1380" s="91">
        <v>0.84709152088266626</v>
      </c>
      <c r="G1380" s="100">
        <v>905.55034656741566</v>
      </c>
      <c r="S1380" s="235"/>
      <c r="T1380" s="103"/>
      <c r="U1380" s="103"/>
    </row>
    <row r="1381" spans="1:21" x14ac:dyDescent="0.2">
      <c r="A1381" s="89">
        <v>40753</v>
      </c>
      <c r="B1381" s="90" t="s">
        <v>135</v>
      </c>
      <c r="C1381" s="96">
        <v>1592.4318954269663</v>
      </c>
      <c r="D1381" s="102">
        <v>1001.3102901813534</v>
      </c>
      <c r="E1381" s="98">
        <v>1881.0799129213481</v>
      </c>
      <c r="F1381" s="91">
        <v>0.84655196437342917</v>
      </c>
      <c r="G1381" s="100">
        <v>796.21594771348316</v>
      </c>
      <c r="S1381" s="235"/>
      <c r="T1381" s="103"/>
      <c r="U1381" s="103"/>
    </row>
    <row r="1382" spans="1:21" x14ac:dyDescent="0.2">
      <c r="A1382" s="89">
        <v>40753</v>
      </c>
      <c r="B1382" s="90" t="s">
        <v>136</v>
      </c>
      <c r="C1382" s="96">
        <v>1631.5510966179775</v>
      </c>
      <c r="D1382" s="102">
        <v>1046.3568001912233</v>
      </c>
      <c r="E1382" s="98">
        <v>1938.2521853932581</v>
      </c>
      <c r="F1382" s="91">
        <v>0.84176409494771032</v>
      </c>
      <c r="G1382" s="100">
        <v>815.77554830898873</v>
      </c>
      <c r="S1382" s="235"/>
      <c r="T1382" s="103"/>
      <c r="U1382" s="103"/>
    </row>
    <row r="1383" spans="1:21" x14ac:dyDescent="0.2">
      <c r="A1383" s="89">
        <v>40753</v>
      </c>
      <c r="B1383" s="90" t="s">
        <v>137</v>
      </c>
      <c r="C1383" s="96">
        <v>1551.4244046404494</v>
      </c>
      <c r="D1383" s="102">
        <v>975.32705216909358</v>
      </c>
      <c r="E1383" s="98">
        <v>1832.533912921348</v>
      </c>
      <c r="F1383" s="91">
        <v>0.84660065153568387</v>
      </c>
      <c r="G1383" s="100">
        <v>775.71220232022472</v>
      </c>
      <c r="S1383" s="235"/>
      <c r="T1383" s="103"/>
      <c r="U1383" s="103"/>
    </row>
    <row r="1384" spans="1:21" x14ac:dyDescent="0.2">
      <c r="A1384" s="89">
        <v>40753</v>
      </c>
      <c r="B1384" s="90" t="s">
        <v>138</v>
      </c>
      <c r="C1384" s="96">
        <v>1752.9162504269664</v>
      </c>
      <c r="D1384" s="102">
        <v>1113.118130020287</v>
      </c>
      <c r="E1384" s="98">
        <v>2076.4747415730335</v>
      </c>
      <c r="F1384" s="91">
        <v>0.84417894199813126</v>
      </c>
      <c r="G1384" s="100">
        <v>876.45812521348319</v>
      </c>
      <c r="S1384" s="235"/>
      <c r="T1384" s="103"/>
      <c r="U1384" s="103"/>
    </row>
    <row r="1385" spans="1:21" x14ac:dyDescent="0.2">
      <c r="A1385" s="89">
        <v>40753</v>
      </c>
      <c r="B1385" s="90" t="s">
        <v>139</v>
      </c>
      <c r="C1385" s="96">
        <v>1771.5236019775284</v>
      </c>
      <c r="D1385" s="102">
        <v>1115.7843624835557</v>
      </c>
      <c r="E1385" s="98">
        <v>2093.6261882022472</v>
      </c>
      <c r="F1385" s="91">
        <v>0.84615086110414894</v>
      </c>
      <c r="G1385" s="100">
        <v>885.76180098876421</v>
      </c>
      <c r="S1385" s="235"/>
      <c r="T1385" s="103"/>
      <c r="U1385" s="103"/>
    </row>
    <row r="1386" spans="1:21" x14ac:dyDescent="0.2">
      <c r="A1386" s="89">
        <v>40753</v>
      </c>
      <c r="B1386" s="90" t="s">
        <v>140</v>
      </c>
      <c r="C1386" s="96">
        <v>1746.2180901235956</v>
      </c>
      <c r="D1386" s="102">
        <v>1098.0366254024582</v>
      </c>
      <c r="E1386" s="98">
        <v>2062.7559353932584</v>
      </c>
      <c r="F1386" s="91">
        <v>0.84654614739512757</v>
      </c>
      <c r="G1386" s="100">
        <v>873.10904506179781</v>
      </c>
      <c r="S1386" s="235"/>
      <c r="T1386" s="103"/>
      <c r="U1386" s="103"/>
    </row>
    <row r="1387" spans="1:21" x14ac:dyDescent="0.2">
      <c r="A1387" s="89">
        <v>40753</v>
      </c>
      <c r="B1387" s="90" t="s">
        <v>141</v>
      </c>
      <c r="C1387" s="96">
        <v>1745.4157696516854</v>
      </c>
      <c r="D1387" s="102">
        <v>1090.285139003355</v>
      </c>
      <c r="E1387" s="98">
        <v>2057.9596432584267</v>
      </c>
      <c r="F1387" s="91">
        <v>0.84812925042986675</v>
      </c>
      <c r="G1387" s="100">
        <v>872.70788482584271</v>
      </c>
      <c r="S1387" s="235"/>
      <c r="T1387" s="103"/>
      <c r="U1387" s="103"/>
    </row>
    <row r="1388" spans="1:21" x14ac:dyDescent="0.2">
      <c r="A1388" s="89">
        <v>40753</v>
      </c>
      <c r="B1388" s="90" t="s">
        <v>142</v>
      </c>
      <c r="C1388" s="96">
        <v>1593.6232197640452</v>
      </c>
      <c r="D1388" s="102">
        <v>991.33127979197684</v>
      </c>
      <c r="E1388" s="98">
        <v>1876.7985168539326</v>
      </c>
      <c r="F1388" s="91">
        <v>0.84911790234970308</v>
      </c>
      <c r="G1388" s="100">
        <v>796.81160988202259</v>
      </c>
      <c r="S1388" s="235"/>
      <c r="T1388" s="103"/>
      <c r="U1388" s="103"/>
    </row>
    <row r="1389" spans="1:21" x14ac:dyDescent="0.2">
      <c r="A1389" s="89">
        <v>40753</v>
      </c>
      <c r="B1389" s="90" t="s">
        <v>143</v>
      </c>
      <c r="C1389" s="96">
        <v>1357.9476593258428</v>
      </c>
      <c r="D1389" s="102">
        <v>839.61615407510214</v>
      </c>
      <c r="E1389" s="98">
        <v>1596.5516376404494</v>
      </c>
      <c r="F1389" s="91">
        <v>0.85055041585298152</v>
      </c>
      <c r="G1389" s="100">
        <v>678.97382966292139</v>
      </c>
      <c r="S1389" s="235"/>
      <c r="T1389" s="103"/>
      <c r="U1389" s="103"/>
    </row>
    <row r="1390" spans="1:21" x14ac:dyDescent="0.2">
      <c r="A1390" s="89">
        <v>40753</v>
      </c>
      <c r="B1390" s="90" t="s">
        <v>144</v>
      </c>
      <c r="C1390" s="96">
        <v>1532.626603280899</v>
      </c>
      <c r="D1390" s="102">
        <v>954.23128862800024</v>
      </c>
      <c r="E1390" s="98">
        <v>1805.4089999999999</v>
      </c>
      <c r="F1390" s="91">
        <v>0.84890825473945186</v>
      </c>
      <c r="G1390" s="100">
        <v>766.31330164044948</v>
      </c>
      <c r="S1390" s="235"/>
      <c r="T1390" s="103"/>
      <c r="U1390" s="103"/>
    </row>
    <row r="1391" spans="1:21" x14ac:dyDescent="0.2">
      <c r="A1391" s="89">
        <v>40753</v>
      </c>
      <c r="B1391" s="90" t="s">
        <v>145</v>
      </c>
      <c r="C1391" s="96">
        <v>1614.7672006853932</v>
      </c>
      <c r="D1391" s="102">
        <v>997.95605825345478</v>
      </c>
      <c r="E1391" s="98">
        <v>1898.2595730337075</v>
      </c>
      <c r="F1391" s="91">
        <v>0.85065668764401359</v>
      </c>
      <c r="G1391" s="100">
        <v>807.38360034269658</v>
      </c>
      <c r="S1391" s="235"/>
      <c r="T1391" s="103"/>
      <c r="U1391" s="103"/>
    </row>
    <row r="1392" spans="1:21" x14ac:dyDescent="0.2">
      <c r="A1392" s="89">
        <v>40753</v>
      </c>
      <c r="B1392" s="90" t="s">
        <v>146</v>
      </c>
      <c r="C1392" s="96">
        <v>1540.690329235955</v>
      </c>
      <c r="D1392" s="102">
        <v>972.81640915349612</v>
      </c>
      <c r="E1392" s="98">
        <v>1822.1137331460673</v>
      </c>
      <c r="F1392" s="91">
        <v>0.84555113174839769</v>
      </c>
      <c r="G1392" s="100">
        <v>770.3451646179775</v>
      </c>
      <c r="S1392" s="235"/>
      <c r="T1392" s="103"/>
      <c r="U1392" s="103"/>
    </row>
    <row r="1393" spans="1:21" x14ac:dyDescent="0.2">
      <c r="A1393" s="89">
        <v>40753</v>
      </c>
      <c r="B1393" s="90" t="s">
        <v>147</v>
      </c>
      <c r="C1393" s="96">
        <v>1513.1439930337078</v>
      </c>
      <c r="D1393" s="102">
        <v>952.25908482768853</v>
      </c>
      <c r="E1393" s="98">
        <v>1787.8484578651683</v>
      </c>
      <c r="F1393" s="91">
        <v>0.84634913343859175</v>
      </c>
      <c r="G1393" s="100">
        <v>756.57199651685391</v>
      </c>
      <c r="S1393" s="235"/>
      <c r="T1393" s="103"/>
      <c r="U1393" s="103"/>
    </row>
    <row r="1394" spans="1:21" x14ac:dyDescent="0.2">
      <c r="A1394" s="89">
        <v>40754</v>
      </c>
      <c r="B1394" s="90" t="s">
        <v>100</v>
      </c>
      <c r="C1394" s="96">
        <v>1554.5121228202247</v>
      </c>
      <c r="D1394" s="102">
        <v>987.42933402371682</v>
      </c>
      <c r="E1394" s="98">
        <v>1841.60925</v>
      </c>
      <c r="F1394" s="91">
        <v>0.84410529694082759</v>
      </c>
      <c r="G1394" s="100">
        <v>777.25606141011235</v>
      </c>
      <c r="S1394" s="235"/>
      <c r="T1394" s="103"/>
      <c r="U1394" s="103"/>
    </row>
    <row r="1395" spans="1:21" x14ac:dyDescent="0.2">
      <c r="A1395" s="89">
        <v>40754</v>
      </c>
      <c r="B1395" s="90" t="s">
        <v>101</v>
      </c>
      <c r="C1395" s="96">
        <v>1559.739362258427</v>
      </c>
      <c r="D1395" s="102">
        <v>987.79587171649007</v>
      </c>
      <c r="E1395" s="98">
        <v>1846.2198033707864</v>
      </c>
      <c r="F1395" s="91">
        <v>0.8448286381776916</v>
      </c>
      <c r="G1395" s="100">
        <v>779.86968112921352</v>
      </c>
      <c r="S1395" s="235"/>
      <c r="T1395" s="103"/>
      <c r="U1395" s="103"/>
    </row>
    <row r="1396" spans="1:21" x14ac:dyDescent="0.2">
      <c r="A1396" s="89">
        <v>40754</v>
      </c>
      <c r="B1396" s="90" t="s">
        <v>102</v>
      </c>
      <c r="C1396" s="96">
        <v>1569.3672079213484</v>
      </c>
      <c r="D1396" s="102">
        <v>971.43113795599345</v>
      </c>
      <c r="E1396" s="98">
        <v>1845.6955028089885</v>
      </c>
      <c r="F1396" s="91">
        <v>0.85028500396349649</v>
      </c>
      <c r="G1396" s="100">
        <v>784.68360396067419</v>
      </c>
      <c r="S1396" s="235"/>
      <c r="T1396" s="103"/>
      <c r="U1396" s="103"/>
    </row>
    <row r="1397" spans="1:21" x14ac:dyDescent="0.2">
      <c r="A1397" s="89">
        <v>40754</v>
      </c>
      <c r="B1397" s="90" t="s">
        <v>103</v>
      </c>
      <c r="C1397" s="96">
        <v>1522.7029525955056</v>
      </c>
      <c r="D1397" s="102">
        <v>939.31845891534692</v>
      </c>
      <c r="E1397" s="98">
        <v>1789.1180646067417</v>
      </c>
      <c r="F1397" s="91">
        <v>0.85109137441424498</v>
      </c>
      <c r="G1397" s="100">
        <v>761.35147629775281</v>
      </c>
      <c r="S1397" s="235"/>
      <c r="T1397" s="103"/>
      <c r="U1397" s="103"/>
    </row>
    <row r="1398" spans="1:21" x14ac:dyDescent="0.2">
      <c r="A1398" s="89">
        <v>40754</v>
      </c>
      <c r="B1398" s="90" t="s">
        <v>104</v>
      </c>
      <c r="C1398" s="96">
        <v>1447.5076950337079</v>
      </c>
      <c r="D1398" s="102">
        <v>897.27053490206242</v>
      </c>
      <c r="E1398" s="98">
        <v>1703.0481320224719</v>
      </c>
      <c r="F1398" s="91">
        <v>0.84995113632795893</v>
      </c>
      <c r="G1398" s="100">
        <v>723.75384751685397</v>
      </c>
      <c r="S1398" s="235"/>
      <c r="T1398" s="103"/>
      <c r="U1398" s="103"/>
    </row>
    <row r="1399" spans="1:21" x14ac:dyDescent="0.2">
      <c r="A1399" s="89">
        <v>40754</v>
      </c>
      <c r="B1399" s="90" t="s">
        <v>105</v>
      </c>
      <c r="C1399" s="96">
        <v>1260.8628301011236</v>
      </c>
      <c r="D1399" s="102">
        <v>775.44318827148311</v>
      </c>
      <c r="E1399" s="98">
        <v>1480.2321488764044</v>
      </c>
      <c r="F1399" s="91">
        <v>0.8518007334580614</v>
      </c>
      <c r="G1399" s="100">
        <v>630.43141505056178</v>
      </c>
      <c r="S1399" s="235"/>
      <c r="T1399" s="103"/>
      <c r="U1399" s="103"/>
    </row>
    <row r="1400" spans="1:21" x14ac:dyDescent="0.2">
      <c r="A1400" s="89">
        <v>40754</v>
      </c>
      <c r="B1400" s="90" t="s">
        <v>106</v>
      </c>
      <c r="C1400" s="96">
        <v>1047.2065092808991</v>
      </c>
      <c r="D1400" s="102">
        <v>649.85220672374157</v>
      </c>
      <c r="E1400" s="98">
        <v>1232.4566376404496</v>
      </c>
      <c r="F1400" s="91">
        <v>0.8496903479588428</v>
      </c>
      <c r="G1400" s="100">
        <v>523.60325464044956</v>
      </c>
      <c r="S1400" s="235"/>
      <c r="T1400" s="103"/>
      <c r="U1400" s="103"/>
    </row>
    <row r="1401" spans="1:21" x14ac:dyDescent="0.2">
      <c r="A1401" s="89">
        <v>40754</v>
      </c>
      <c r="B1401" s="90" t="s">
        <v>107</v>
      </c>
      <c r="C1401" s="96">
        <v>1034.288339258427</v>
      </c>
      <c r="D1401" s="102">
        <v>641.33366734078572</v>
      </c>
      <c r="E1401" s="98">
        <v>1216.9885955056179</v>
      </c>
      <c r="F1401" s="91">
        <v>0.84987512872190463</v>
      </c>
      <c r="G1401" s="100">
        <v>517.14416962921348</v>
      </c>
      <c r="S1401" s="235"/>
      <c r="T1401" s="103"/>
      <c r="U1401" s="103"/>
    </row>
    <row r="1402" spans="1:21" x14ac:dyDescent="0.2">
      <c r="A1402" s="89">
        <v>40754</v>
      </c>
      <c r="B1402" s="90" t="s">
        <v>108</v>
      </c>
      <c r="C1402" s="96">
        <v>1039.9734686629215</v>
      </c>
      <c r="D1402" s="102">
        <v>642.59768562084992</v>
      </c>
      <c r="E1402" s="98">
        <v>1222.4878735955058</v>
      </c>
      <c r="F1402" s="91">
        <v>0.85070248231110523</v>
      </c>
      <c r="G1402" s="100">
        <v>519.98673433146075</v>
      </c>
      <c r="S1402" s="235"/>
      <c r="T1402" s="103"/>
      <c r="U1402" s="103"/>
    </row>
    <row r="1403" spans="1:21" x14ac:dyDescent="0.2">
      <c r="A1403" s="89">
        <v>40754</v>
      </c>
      <c r="B1403" s="90" t="s">
        <v>109</v>
      </c>
      <c r="C1403" s="96">
        <v>1049.7755556404495</v>
      </c>
      <c r="D1403" s="102">
        <v>659.18096575442394</v>
      </c>
      <c r="E1403" s="98">
        <v>1239.5758398876405</v>
      </c>
      <c r="F1403" s="91">
        <v>0.84688287869147627</v>
      </c>
      <c r="G1403" s="100">
        <v>524.88777782022476</v>
      </c>
      <c r="S1403" s="235"/>
      <c r="T1403" s="103"/>
      <c r="U1403" s="103"/>
    </row>
    <row r="1404" spans="1:21" x14ac:dyDescent="0.2">
      <c r="A1404" s="89">
        <v>40754</v>
      </c>
      <c r="B1404" s="90" t="s">
        <v>110</v>
      </c>
      <c r="C1404" s="96">
        <v>1199.9796730786516</v>
      </c>
      <c r="D1404" s="102">
        <v>759.54760254067969</v>
      </c>
      <c r="E1404" s="98">
        <v>1420.1632921348312</v>
      </c>
      <c r="F1404" s="91">
        <v>0.84495894220361578</v>
      </c>
      <c r="G1404" s="100">
        <v>599.98983653932578</v>
      </c>
      <c r="S1404" s="235"/>
      <c r="T1404" s="103"/>
      <c r="U1404" s="103"/>
    </row>
    <row r="1405" spans="1:21" x14ac:dyDescent="0.2">
      <c r="A1405" s="89">
        <v>40754</v>
      </c>
      <c r="B1405" s="90" t="s">
        <v>111</v>
      </c>
      <c r="C1405" s="96">
        <v>1289.973286011236</v>
      </c>
      <c r="D1405" s="102">
        <v>815.04027241720996</v>
      </c>
      <c r="E1405" s="98">
        <v>1525.8839157303369</v>
      </c>
      <c r="F1405" s="91">
        <v>0.84539411728041813</v>
      </c>
      <c r="G1405" s="100">
        <v>644.98664300561802</v>
      </c>
      <c r="S1405" s="235"/>
      <c r="T1405" s="103"/>
      <c r="U1405" s="103"/>
    </row>
    <row r="1406" spans="1:21" x14ac:dyDescent="0.2">
      <c r="A1406" s="89">
        <v>40754</v>
      </c>
      <c r="B1406" s="90" t="s">
        <v>112</v>
      </c>
      <c r="C1406" s="96">
        <v>1359.175452775281</v>
      </c>
      <c r="D1406" s="102">
        <v>871.29009327258041</v>
      </c>
      <c r="E1406" s="98">
        <v>1614.4671994382022</v>
      </c>
      <c r="F1406" s="91">
        <v>0.84187244760887248</v>
      </c>
      <c r="G1406" s="100">
        <v>679.58772638764049</v>
      </c>
      <c r="S1406" s="235"/>
      <c r="T1406" s="103"/>
      <c r="U1406" s="103"/>
    </row>
    <row r="1407" spans="1:21" x14ac:dyDescent="0.2">
      <c r="A1407" s="89">
        <v>40754</v>
      </c>
      <c r="B1407" s="90" t="s">
        <v>113</v>
      </c>
      <c r="C1407" s="96">
        <v>1228.0122641123596</v>
      </c>
      <c r="D1407" s="102">
        <v>777.35804963179339</v>
      </c>
      <c r="E1407" s="98">
        <v>1453.3752640449436</v>
      </c>
      <c r="F1407" s="91">
        <v>0.84493818939413645</v>
      </c>
      <c r="G1407" s="100">
        <v>614.00613205617981</v>
      </c>
      <c r="S1407" s="235"/>
      <c r="T1407" s="103"/>
      <c r="U1407" s="103"/>
    </row>
    <row r="1408" spans="1:21" x14ac:dyDescent="0.2">
      <c r="A1408" s="89">
        <v>40754</v>
      </c>
      <c r="B1408" s="90" t="s">
        <v>114</v>
      </c>
      <c r="C1408" s="96">
        <v>1169.2807847191011</v>
      </c>
      <c r="D1408" s="102">
        <v>718.02158525682557</v>
      </c>
      <c r="E1408" s="98">
        <v>1372.141592696629</v>
      </c>
      <c r="F1408" s="91">
        <v>0.85215752582876547</v>
      </c>
      <c r="G1408" s="100">
        <v>584.64039235955056</v>
      </c>
      <c r="S1408" s="235"/>
      <c r="T1408" s="103"/>
      <c r="U1408" s="103"/>
    </row>
    <row r="1409" spans="1:21" x14ac:dyDescent="0.2">
      <c r="A1409" s="89">
        <v>40754</v>
      </c>
      <c r="B1409" s="90" t="s">
        <v>115</v>
      </c>
      <c r="C1409" s="96">
        <v>1220.2524474269665</v>
      </c>
      <c r="D1409" s="102">
        <v>772.78068830462882</v>
      </c>
      <c r="E1409" s="98">
        <v>1444.3704606741574</v>
      </c>
      <c r="F1409" s="91">
        <v>0.84483342788484872</v>
      </c>
      <c r="G1409" s="100">
        <v>610.12622371348323</v>
      </c>
      <c r="S1409" s="235"/>
      <c r="T1409" s="103"/>
      <c r="U1409" s="103"/>
    </row>
    <row r="1410" spans="1:21" x14ac:dyDescent="0.2">
      <c r="A1410" s="89">
        <v>40754</v>
      </c>
      <c r="B1410" s="90" t="s">
        <v>116</v>
      </c>
      <c r="C1410" s="96">
        <v>1216.4069821348314</v>
      </c>
      <c r="D1410" s="102">
        <v>771.10527321827101</v>
      </c>
      <c r="E1410" s="98">
        <v>1440.2254297752809</v>
      </c>
      <c r="F1410" s="91">
        <v>0.84459485090790831</v>
      </c>
      <c r="G1410" s="100">
        <v>608.20349106741571</v>
      </c>
      <c r="S1410" s="235"/>
      <c r="T1410" s="103"/>
      <c r="U1410" s="103"/>
    </row>
    <row r="1411" spans="1:21" x14ac:dyDescent="0.2">
      <c r="A1411" s="89">
        <v>40754</v>
      </c>
      <c r="B1411" s="90" t="s">
        <v>117</v>
      </c>
      <c r="C1411" s="96">
        <v>1255.5626524382023</v>
      </c>
      <c r="D1411" s="102">
        <v>814.26726363395846</v>
      </c>
      <c r="E1411" s="98">
        <v>1496.485466292135</v>
      </c>
      <c r="F1411" s="91">
        <v>0.83900758191065439</v>
      </c>
      <c r="G1411" s="100">
        <v>627.78132621910117</v>
      </c>
      <c r="S1411" s="235"/>
      <c r="T1411" s="103"/>
      <c r="U1411" s="103"/>
    </row>
    <row r="1412" spans="1:21" x14ac:dyDescent="0.2">
      <c r="A1412" s="89">
        <v>40754</v>
      </c>
      <c r="B1412" s="90" t="s">
        <v>118</v>
      </c>
      <c r="C1412" s="96">
        <v>1224.624688786517</v>
      </c>
      <c r="D1412" s="102">
        <v>788.80526348618309</v>
      </c>
      <c r="E1412" s="98">
        <v>1456.6809438202247</v>
      </c>
      <c r="F1412" s="91">
        <v>0.84069520781597673</v>
      </c>
      <c r="G1412" s="100">
        <v>612.31234439325851</v>
      </c>
      <c r="S1412" s="235"/>
      <c r="T1412" s="103"/>
      <c r="U1412" s="103"/>
    </row>
    <row r="1413" spans="1:21" x14ac:dyDescent="0.2">
      <c r="A1413" s="89">
        <v>40754</v>
      </c>
      <c r="B1413" s="90" t="s">
        <v>119</v>
      </c>
      <c r="C1413" s="96">
        <v>1134.0111009438203</v>
      </c>
      <c r="D1413" s="102">
        <v>1052.5832503530362</v>
      </c>
      <c r="E1413" s="98">
        <v>1547.2274157303373</v>
      </c>
      <c r="F1413" s="91">
        <v>0.73293110593476229</v>
      </c>
      <c r="G1413" s="100">
        <v>567.00555047191017</v>
      </c>
      <c r="S1413" s="235"/>
      <c r="T1413" s="103"/>
      <c r="U1413" s="103"/>
    </row>
    <row r="1414" spans="1:21" x14ac:dyDescent="0.2">
      <c r="A1414" s="89">
        <v>40754</v>
      </c>
      <c r="B1414" s="90" t="s">
        <v>120</v>
      </c>
      <c r="C1414" s="96">
        <v>1207.4355804943818</v>
      </c>
      <c r="D1414" s="102">
        <v>1177.158747756245</v>
      </c>
      <c r="E1414" s="98">
        <v>1686.29872752809</v>
      </c>
      <c r="F1414" s="91">
        <v>0.716027095782926</v>
      </c>
      <c r="G1414" s="100">
        <v>603.71779024719092</v>
      </c>
      <c r="S1414" s="235"/>
      <c r="T1414" s="103"/>
      <c r="U1414" s="103"/>
    </row>
    <row r="1415" spans="1:21" x14ac:dyDescent="0.2">
      <c r="A1415" s="89">
        <v>40754</v>
      </c>
      <c r="B1415" s="90" t="s">
        <v>121</v>
      </c>
      <c r="C1415" s="96">
        <v>1251.4132778764044</v>
      </c>
      <c r="D1415" s="102">
        <v>1264.5431330369813</v>
      </c>
      <c r="E1415" s="98">
        <v>1779.0740646067413</v>
      </c>
      <c r="F1415" s="91">
        <v>0.70340707156170335</v>
      </c>
      <c r="G1415" s="100">
        <v>625.70663893820222</v>
      </c>
      <c r="S1415" s="235"/>
      <c r="T1415" s="103"/>
      <c r="U1415" s="103"/>
    </row>
    <row r="1416" spans="1:21" x14ac:dyDescent="0.2">
      <c r="A1416" s="89">
        <v>40754</v>
      </c>
      <c r="B1416" s="90" t="s">
        <v>122</v>
      </c>
      <c r="C1416" s="96">
        <v>1313.4310295056182</v>
      </c>
      <c r="D1416" s="102">
        <v>1298.4192125019724</v>
      </c>
      <c r="E1416" s="98">
        <v>1846.8875224719102</v>
      </c>
      <c r="F1416" s="91">
        <v>0.71115918729457683</v>
      </c>
      <c r="G1416" s="100">
        <v>656.7155147528091</v>
      </c>
      <c r="S1416" s="235"/>
      <c r="T1416" s="103"/>
      <c r="U1416" s="103"/>
    </row>
    <row r="1417" spans="1:21" x14ac:dyDescent="0.2">
      <c r="A1417" s="89">
        <v>40754</v>
      </c>
      <c r="B1417" s="90" t="s">
        <v>123</v>
      </c>
      <c r="C1417" s="96">
        <v>1332.9014833820224</v>
      </c>
      <c r="D1417" s="102">
        <v>1059.9255982096779</v>
      </c>
      <c r="E1417" s="98">
        <v>1702.9587893258426</v>
      </c>
      <c r="F1417" s="91">
        <v>0.78269743914923728</v>
      </c>
      <c r="G1417" s="100">
        <v>666.45074169101122</v>
      </c>
      <c r="S1417" s="235"/>
      <c r="T1417" s="103"/>
      <c r="U1417" s="103"/>
    </row>
    <row r="1418" spans="1:21" x14ac:dyDescent="0.2">
      <c r="A1418" s="89">
        <v>40754</v>
      </c>
      <c r="B1418" s="90" t="s">
        <v>124</v>
      </c>
      <c r="C1418" s="96">
        <v>1341.9093541348316</v>
      </c>
      <c r="D1418" s="102">
        <v>867.12531359557704</v>
      </c>
      <c r="E1418" s="98">
        <v>1597.6942837078652</v>
      </c>
      <c r="F1418" s="91">
        <v>0.83990370862477004</v>
      </c>
      <c r="G1418" s="100">
        <v>670.95467706741579</v>
      </c>
      <c r="S1418" s="235"/>
      <c r="T1418" s="103"/>
      <c r="U1418" s="103"/>
    </row>
    <row r="1419" spans="1:21" x14ac:dyDescent="0.2">
      <c r="A1419" s="89">
        <v>40754</v>
      </c>
      <c r="B1419" s="90" t="s">
        <v>125</v>
      </c>
      <c r="C1419" s="96">
        <v>1375.3920514044946</v>
      </c>
      <c r="D1419" s="102">
        <v>878.44053438531444</v>
      </c>
      <c r="E1419" s="98">
        <v>1631.9807191011237</v>
      </c>
      <c r="F1419" s="91">
        <v>0.84277469415327699</v>
      </c>
      <c r="G1419" s="100">
        <v>687.69602570224731</v>
      </c>
      <c r="S1419" s="235"/>
      <c r="T1419" s="103"/>
      <c r="U1419" s="103"/>
    </row>
    <row r="1420" spans="1:21" x14ac:dyDescent="0.2">
      <c r="A1420" s="89">
        <v>40754</v>
      </c>
      <c r="B1420" s="90" t="s">
        <v>126</v>
      </c>
      <c r="C1420" s="96">
        <v>1373.4267714606742</v>
      </c>
      <c r="D1420" s="102">
        <v>872.35729562560459</v>
      </c>
      <c r="E1420" s="98">
        <v>1627.0551151685395</v>
      </c>
      <c r="F1420" s="91">
        <v>0.84411816087644143</v>
      </c>
      <c r="G1420" s="100">
        <v>686.71338573033711</v>
      </c>
      <c r="S1420" s="235"/>
      <c r="T1420" s="103"/>
      <c r="U1420" s="103"/>
    </row>
    <row r="1421" spans="1:21" x14ac:dyDescent="0.2">
      <c r="A1421" s="89">
        <v>40754</v>
      </c>
      <c r="B1421" s="90" t="s">
        <v>127</v>
      </c>
      <c r="C1421" s="96">
        <v>1254.1322528089888</v>
      </c>
      <c r="D1421" s="102">
        <v>791.5806768704872</v>
      </c>
      <c r="E1421" s="98">
        <v>1483.053497191011</v>
      </c>
      <c r="F1421" s="91">
        <v>0.84564195100472617</v>
      </c>
      <c r="G1421" s="100">
        <v>627.06612640449441</v>
      </c>
      <c r="S1421" s="235"/>
      <c r="T1421" s="103"/>
      <c r="U1421" s="103"/>
    </row>
    <row r="1422" spans="1:21" x14ac:dyDescent="0.2">
      <c r="A1422" s="89">
        <v>40754</v>
      </c>
      <c r="B1422" s="90" t="s">
        <v>128</v>
      </c>
      <c r="C1422" s="96">
        <v>1167.3884430000001</v>
      </c>
      <c r="D1422" s="102">
        <v>731.74783851291784</v>
      </c>
      <c r="E1422" s="98">
        <v>1377.7701825842696</v>
      </c>
      <c r="F1422" s="91">
        <v>0.84730273434306824</v>
      </c>
      <c r="G1422" s="100">
        <v>583.69422150000003</v>
      </c>
      <c r="S1422" s="235"/>
      <c r="T1422" s="103"/>
      <c r="U1422" s="103"/>
    </row>
    <row r="1423" spans="1:21" x14ac:dyDescent="0.2">
      <c r="A1423" s="89">
        <v>40754</v>
      </c>
      <c r="B1423" s="90" t="s">
        <v>129</v>
      </c>
      <c r="C1423" s="96">
        <v>1157.1730394157303</v>
      </c>
      <c r="D1423" s="102">
        <v>739.39514465825675</v>
      </c>
      <c r="E1423" s="98">
        <v>1373.2278117977526</v>
      </c>
      <c r="F1423" s="91">
        <v>0.84266647490981439</v>
      </c>
      <c r="G1423" s="100">
        <v>578.58651970786514</v>
      </c>
      <c r="S1423" s="235"/>
      <c r="T1423" s="103"/>
      <c r="U1423" s="103"/>
    </row>
    <row r="1424" spans="1:21" x14ac:dyDescent="0.2">
      <c r="A1424" s="89">
        <v>40754</v>
      </c>
      <c r="B1424" s="90" t="s">
        <v>130</v>
      </c>
      <c r="C1424" s="96">
        <v>1159.1504757303371</v>
      </c>
      <c r="D1424" s="102">
        <v>740.51851150907146</v>
      </c>
      <c r="E1424" s="98">
        <v>1375.4989971910113</v>
      </c>
      <c r="F1424" s="91">
        <v>0.84271270142508836</v>
      </c>
      <c r="G1424" s="100">
        <v>579.57523786516856</v>
      </c>
      <c r="S1424" s="235"/>
      <c r="T1424" s="103"/>
      <c r="U1424" s="103"/>
    </row>
    <row r="1425" spans="1:21" x14ac:dyDescent="0.2">
      <c r="A1425" s="89">
        <v>40754</v>
      </c>
      <c r="B1425" s="90" t="s">
        <v>131</v>
      </c>
      <c r="C1425" s="96">
        <v>1287.6271064494381</v>
      </c>
      <c r="D1425" s="102">
        <v>822.74854815708102</v>
      </c>
      <c r="E1425" s="98">
        <v>1528.0375449438202</v>
      </c>
      <c r="F1425" s="91">
        <v>0.84266719146405455</v>
      </c>
      <c r="G1425" s="100">
        <v>643.81355322471904</v>
      </c>
      <c r="S1425" s="235"/>
      <c r="T1425" s="103"/>
      <c r="U1425" s="103"/>
    </row>
    <row r="1426" spans="1:21" x14ac:dyDescent="0.2">
      <c r="A1426" s="89">
        <v>40754</v>
      </c>
      <c r="B1426" s="90" t="s">
        <v>132</v>
      </c>
      <c r="C1426" s="96">
        <v>1357.3641535280899</v>
      </c>
      <c r="D1426" s="102">
        <v>862.01679092105667</v>
      </c>
      <c r="E1426" s="98">
        <v>1607.9522359550563</v>
      </c>
      <c r="F1426" s="91">
        <v>0.84415701112034114</v>
      </c>
      <c r="G1426" s="100">
        <v>678.68207676404495</v>
      </c>
      <c r="S1426" s="235"/>
      <c r="T1426" s="103"/>
      <c r="U1426" s="103"/>
    </row>
    <row r="1427" spans="1:21" x14ac:dyDescent="0.2">
      <c r="A1427" s="89">
        <v>40754</v>
      </c>
      <c r="B1427" s="90" t="s">
        <v>133</v>
      </c>
      <c r="C1427" s="96">
        <v>1347.0879680898877</v>
      </c>
      <c r="D1427" s="102">
        <v>859.94117948515282</v>
      </c>
      <c r="E1427" s="98">
        <v>1598.1692106741571</v>
      </c>
      <c r="F1427" s="91">
        <v>0.84289445641468996</v>
      </c>
      <c r="G1427" s="100">
        <v>673.54398404494384</v>
      </c>
      <c r="S1427" s="235"/>
      <c r="T1427" s="103"/>
      <c r="U1427" s="103"/>
    </row>
    <row r="1428" spans="1:21" x14ac:dyDescent="0.2">
      <c r="A1428" s="89">
        <v>40754</v>
      </c>
      <c r="B1428" s="90" t="s">
        <v>134</v>
      </c>
      <c r="C1428" s="96">
        <v>1317.5560913258428</v>
      </c>
      <c r="D1428" s="102">
        <v>836.87325289484261</v>
      </c>
      <c r="E1428" s="98">
        <v>1560.8686348314607</v>
      </c>
      <c r="F1428" s="91">
        <v>0.84411721904329873</v>
      </c>
      <c r="G1428" s="100">
        <v>658.77804566292139</v>
      </c>
      <c r="S1428" s="235"/>
      <c r="T1428" s="103"/>
      <c r="U1428" s="103"/>
    </row>
    <row r="1429" spans="1:21" x14ac:dyDescent="0.2">
      <c r="A1429" s="89">
        <v>40754</v>
      </c>
      <c r="B1429" s="90" t="s">
        <v>135</v>
      </c>
      <c r="C1429" s="96">
        <v>1301.5420988764042</v>
      </c>
      <c r="D1429" s="102">
        <v>819.58916451226878</v>
      </c>
      <c r="E1429" s="98">
        <v>1538.0956516853932</v>
      </c>
      <c r="F1429" s="91">
        <v>0.84620361383261078</v>
      </c>
      <c r="G1429" s="100">
        <v>650.77104943820211</v>
      </c>
      <c r="S1429" s="235"/>
      <c r="T1429" s="103"/>
      <c r="U1429" s="103"/>
    </row>
    <row r="1430" spans="1:21" x14ac:dyDescent="0.2">
      <c r="A1430" s="89">
        <v>40754</v>
      </c>
      <c r="B1430" s="90" t="s">
        <v>136</v>
      </c>
      <c r="C1430" s="96">
        <v>1133.6464098202248</v>
      </c>
      <c r="D1430" s="102">
        <v>711.25602199355171</v>
      </c>
      <c r="E1430" s="98">
        <v>1338.2971685393259</v>
      </c>
      <c r="F1430" s="91">
        <v>0.84708122864635094</v>
      </c>
      <c r="G1430" s="100">
        <v>566.82320491011239</v>
      </c>
      <c r="S1430" s="235"/>
      <c r="T1430" s="103"/>
      <c r="U1430" s="103"/>
    </row>
    <row r="1431" spans="1:21" x14ac:dyDescent="0.2">
      <c r="A1431" s="89">
        <v>40754</v>
      </c>
      <c r="B1431" s="90" t="s">
        <v>137</v>
      </c>
      <c r="C1431" s="96">
        <v>997.9853639662922</v>
      </c>
      <c r="D1431" s="102">
        <v>626.6627894430876</v>
      </c>
      <c r="E1431" s="98">
        <v>1178.4231151685392</v>
      </c>
      <c r="F1431" s="91">
        <v>0.84688203338879631</v>
      </c>
      <c r="G1431" s="100">
        <v>498.9926819831461</v>
      </c>
      <c r="S1431" s="235"/>
      <c r="T1431" s="103"/>
      <c r="U1431" s="103"/>
    </row>
    <row r="1432" spans="1:21" x14ac:dyDescent="0.2">
      <c r="A1432" s="89">
        <v>40754</v>
      </c>
      <c r="B1432" s="90" t="s">
        <v>138</v>
      </c>
      <c r="C1432" s="96">
        <v>1117.4743845505616</v>
      </c>
      <c r="D1432" s="102">
        <v>709.24735996494303</v>
      </c>
      <c r="E1432" s="98">
        <v>1323.548570224719</v>
      </c>
      <c r="F1432" s="91">
        <v>0.8443017579330927</v>
      </c>
      <c r="G1432" s="100">
        <v>558.73719227528079</v>
      </c>
      <c r="S1432" s="235"/>
      <c r="T1432" s="103"/>
      <c r="U1432" s="103"/>
    </row>
    <row r="1433" spans="1:21" x14ac:dyDescent="0.2">
      <c r="A1433" s="89">
        <v>40754</v>
      </c>
      <c r="B1433" s="90" t="s">
        <v>139</v>
      </c>
      <c r="C1433" s="96">
        <v>1228.680864505618</v>
      </c>
      <c r="D1433" s="102">
        <v>773.85953506896453</v>
      </c>
      <c r="E1433" s="98">
        <v>1452.0727415730339</v>
      </c>
      <c r="F1433" s="91">
        <v>0.84615655216734187</v>
      </c>
      <c r="G1433" s="100">
        <v>614.34043225280902</v>
      </c>
      <c r="S1433" s="235"/>
      <c r="T1433" s="103"/>
      <c r="U1433" s="103"/>
    </row>
    <row r="1434" spans="1:21" x14ac:dyDescent="0.2">
      <c r="A1434" s="89">
        <v>40754</v>
      </c>
      <c r="B1434" s="90" t="s">
        <v>140</v>
      </c>
      <c r="C1434" s="96">
        <v>1172.6602557977528</v>
      </c>
      <c r="D1434" s="102">
        <v>733.34064818819206</v>
      </c>
      <c r="E1434" s="98">
        <v>1383.0837219101122</v>
      </c>
      <c r="F1434" s="91">
        <v>0.84785919841370605</v>
      </c>
      <c r="G1434" s="100">
        <v>586.33012789887641</v>
      </c>
      <c r="S1434" s="235"/>
      <c r="T1434" s="103"/>
      <c r="U1434" s="103"/>
    </row>
    <row r="1435" spans="1:21" x14ac:dyDescent="0.2">
      <c r="A1435" s="89">
        <v>40754</v>
      </c>
      <c r="B1435" s="90" t="s">
        <v>141</v>
      </c>
      <c r="C1435" s="96">
        <v>1097.408268505618</v>
      </c>
      <c r="D1435" s="102">
        <v>683.91501498800676</v>
      </c>
      <c r="E1435" s="98">
        <v>1293.0756573033707</v>
      </c>
      <c r="F1435" s="91">
        <v>0.84868063388819415</v>
      </c>
      <c r="G1435" s="100">
        <v>548.70413425280901</v>
      </c>
      <c r="S1435" s="235"/>
      <c r="T1435" s="103"/>
      <c r="U1435" s="103"/>
    </row>
    <row r="1436" spans="1:21" x14ac:dyDescent="0.2">
      <c r="A1436" s="89">
        <v>40754</v>
      </c>
      <c r="B1436" s="90" t="s">
        <v>142</v>
      </c>
      <c r="C1436" s="96">
        <v>1111.6555350674159</v>
      </c>
      <c r="D1436" s="102">
        <v>686.87593979301232</v>
      </c>
      <c r="E1436" s="98">
        <v>1306.7427387640448</v>
      </c>
      <c r="F1436" s="91">
        <v>0.85070726019021303</v>
      </c>
      <c r="G1436" s="100">
        <v>555.82776753370797</v>
      </c>
      <c r="S1436" s="235"/>
      <c r="T1436" s="103"/>
      <c r="U1436" s="103"/>
    </row>
    <row r="1437" spans="1:21" x14ac:dyDescent="0.2">
      <c r="A1437" s="89">
        <v>40754</v>
      </c>
      <c r="B1437" s="90" t="s">
        <v>143</v>
      </c>
      <c r="C1437" s="96">
        <v>1192.5237656629213</v>
      </c>
      <c r="D1437" s="102">
        <v>745.405444016003</v>
      </c>
      <c r="E1437" s="98">
        <v>1406.3222275280898</v>
      </c>
      <c r="F1437" s="91">
        <v>0.84797334659143897</v>
      </c>
      <c r="G1437" s="100">
        <v>596.26188283146064</v>
      </c>
      <c r="S1437" s="235"/>
      <c r="T1437" s="103"/>
      <c r="U1437" s="103"/>
    </row>
    <row r="1438" spans="1:21" x14ac:dyDescent="0.2">
      <c r="A1438" s="89">
        <v>40754</v>
      </c>
      <c r="B1438" s="90" t="s">
        <v>144</v>
      </c>
      <c r="C1438" s="96">
        <v>1237.7738298539325</v>
      </c>
      <c r="D1438" s="102">
        <v>773.35856867753444</v>
      </c>
      <c r="E1438" s="98">
        <v>1459.5093455056178</v>
      </c>
      <c r="F1438" s="91">
        <v>0.84807530261146113</v>
      </c>
      <c r="G1438" s="100">
        <v>618.88691492696626</v>
      </c>
      <c r="S1438" s="235"/>
      <c r="T1438" s="103"/>
      <c r="U1438" s="103"/>
    </row>
    <row r="1439" spans="1:21" x14ac:dyDescent="0.2">
      <c r="A1439" s="89">
        <v>40754</v>
      </c>
      <c r="B1439" s="90" t="s">
        <v>145</v>
      </c>
      <c r="C1439" s="96">
        <v>1153.035821224719</v>
      </c>
      <c r="D1439" s="102">
        <v>720.44988006676067</v>
      </c>
      <c r="E1439" s="98">
        <v>1359.610103932584</v>
      </c>
      <c r="F1439" s="91">
        <v>0.84806358667800252</v>
      </c>
      <c r="G1439" s="100">
        <v>576.51791061235951</v>
      </c>
      <c r="S1439" s="235"/>
      <c r="T1439" s="103"/>
      <c r="U1439" s="103"/>
    </row>
    <row r="1440" spans="1:21" x14ac:dyDescent="0.2">
      <c r="A1440" s="89">
        <v>40754</v>
      </c>
      <c r="B1440" s="90" t="s">
        <v>146</v>
      </c>
      <c r="C1440" s="96">
        <v>1110.8126933595504</v>
      </c>
      <c r="D1440" s="102">
        <v>697.30621467811181</v>
      </c>
      <c r="E1440" s="98">
        <v>1311.5413820224719</v>
      </c>
      <c r="F1440" s="91">
        <v>0.84695207378558934</v>
      </c>
      <c r="G1440" s="100">
        <v>555.4063466797752</v>
      </c>
      <c r="S1440" s="235"/>
      <c r="T1440" s="103"/>
      <c r="U1440" s="103"/>
    </row>
    <row r="1441" spans="1:21" x14ac:dyDescent="0.2">
      <c r="A1441" s="89">
        <v>40754</v>
      </c>
      <c r="B1441" s="90" t="s">
        <v>147</v>
      </c>
      <c r="C1441" s="96">
        <v>1111.9756528314606</v>
      </c>
      <c r="D1441" s="102">
        <v>688.31169583228564</v>
      </c>
      <c r="E1441" s="98">
        <v>1307.7701797752807</v>
      </c>
      <c r="F1441" s="91">
        <v>0.85028368900607276</v>
      </c>
      <c r="G1441" s="100">
        <v>555.9878264157303</v>
      </c>
      <c r="S1441" s="235"/>
      <c r="T1441" s="103"/>
      <c r="U1441" s="103"/>
    </row>
    <row r="1442" spans="1:21" x14ac:dyDescent="0.2">
      <c r="A1442" s="89">
        <v>40755</v>
      </c>
      <c r="B1442" s="90" t="s">
        <v>100</v>
      </c>
      <c r="C1442" s="96">
        <v>1096.5654267977529</v>
      </c>
      <c r="D1442" s="102">
        <v>687.14480806374092</v>
      </c>
      <c r="E1442" s="98">
        <v>1294.072533707865</v>
      </c>
      <c r="F1442" s="91">
        <v>0.84737555139648835</v>
      </c>
      <c r="G1442" s="100">
        <v>548.28271339887647</v>
      </c>
      <c r="S1442" s="235"/>
      <c r="T1442" s="103"/>
      <c r="U1442" s="103"/>
    </row>
    <row r="1443" spans="1:21" x14ac:dyDescent="0.2">
      <c r="A1443" s="89">
        <v>40755</v>
      </c>
      <c r="B1443" s="90" t="s">
        <v>101</v>
      </c>
      <c r="C1443" s="96">
        <v>1083.0151254943821</v>
      </c>
      <c r="D1443" s="102">
        <v>669.65058852482252</v>
      </c>
      <c r="E1443" s="98">
        <v>1273.3238679775282</v>
      </c>
      <c r="F1443" s="91">
        <v>0.85054176139380688</v>
      </c>
      <c r="G1443" s="100">
        <v>541.50756274719106</v>
      </c>
      <c r="S1443" s="235"/>
      <c r="T1443" s="103"/>
      <c r="U1443" s="103"/>
    </row>
    <row r="1444" spans="1:21" x14ac:dyDescent="0.2">
      <c r="A1444" s="89">
        <v>40755</v>
      </c>
      <c r="B1444" s="90" t="s">
        <v>102</v>
      </c>
      <c r="C1444" s="96">
        <v>1095.0499325730339</v>
      </c>
      <c r="D1444" s="102">
        <v>680.87441622275367</v>
      </c>
      <c r="E1444" s="98">
        <v>1289.4666825842696</v>
      </c>
      <c r="F1444" s="91">
        <v>0.84922700784978966</v>
      </c>
      <c r="G1444" s="100">
        <v>547.52496628651693</v>
      </c>
      <c r="S1444" s="235"/>
      <c r="T1444" s="103"/>
      <c r="U1444" s="103"/>
    </row>
    <row r="1445" spans="1:21" x14ac:dyDescent="0.2">
      <c r="A1445" s="89">
        <v>40755</v>
      </c>
      <c r="B1445" s="90" t="s">
        <v>103</v>
      </c>
      <c r="C1445" s="96">
        <v>1079.9962934157304</v>
      </c>
      <c r="D1445" s="102">
        <v>671.28508021070172</v>
      </c>
      <c r="E1445" s="98">
        <v>1271.6193033707866</v>
      </c>
      <c r="F1445" s="91">
        <v>0.84930787897989191</v>
      </c>
      <c r="G1445" s="100">
        <v>539.9981467078652</v>
      </c>
      <c r="S1445" s="235"/>
      <c r="T1445" s="103"/>
      <c r="U1445" s="103"/>
    </row>
    <row r="1446" spans="1:21" x14ac:dyDescent="0.2">
      <c r="A1446" s="89">
        <v>40755</v>
      </c>
      <c r="B1446" s="90" t="s">
        <v>104</v>
      </c>
      <c r="C1446" s="96">
        <v>1067.0173415393258</v>
      </c>
      <c r="D1446" s="102">
        <v>663.95147118862428</v>
      </c>
      <c r="E1446" s="98">
        <v>1256.7249353932582</v>
      </c>
      <c r="F1446" s="91">
        <v>0.84904604936913386</v>
      </c>
      <c r="G1446" s="100">
        <v>533.5086707696629</v>
      </c>
      <c r="S1446" s="235"/>
      <c r="T1446" s="103"/>
      <c r="U1446" s="103"/>
    </row>
    <row r="1447" spans="1:21" x14ac:dyDescent="0.2">
      <c r="A1447" s="89">
        <v>40755</v>
      </c>
      <c r="B1447" s="90" t="s">
        <v>105</v>
      </c>
      <c r="C1447" s="96">
        <v>1051.319414730337</v>
      </c>
      <c r="D1447" s="102">
        <v>655.97446363609595</v>
      </c>
      <c r="E1447" s="98">
        <v>1239.1832022471908</v>
      </c>
      <c r="F1447" s="91">
        <v>0.8483970835174548</v>
      </c>
      <c r="G1447" s="100">
        <v>525.65970736516852</v>
      </c>
      <c r="S1447" s="235"/>
      <c r="T1447" s="103"/>
      <c r="U1447" s="103"/>
    </row>
    <row r="1448" spans="1:21" x14ac:dyDescent="0.2">
      <c r="A1448" s="89">
        <v>40755</v>
      </c>
      <c r="B1448" s="90" t="s">
        <v>106</v>
      </c>
      <c r="C1448" s="96">
        <v>1325.4172111011235</v>
      </c>
      <c r="D1448" s="102">
        <v>832.55500253913874</v>
      </c>
      <c r="E1448" s="98">
        <v>1565.2088089887641</v>
      </c>
      <c r="F1448" s="91">
        <v>0.84679897243706226</v>
      </c>
      <c r="G1448" s="100">
        <v>662.70860555056174</v>
      </c>
      <c r="S1448" s="235"/>
      <c r="T1448" s="103"/>
      <c r="U1448" s="103"/>
    </row>
    <row r="1449" spans="1:21" x14ac:dyDescent="0.2">
      <c r="A1449" s="89">
        <v>40755</v>
      </c>
      <c r="B1449" s="90" t="s">
        <v>107</v>
      </c>
      <c r="C1449" s="96">
        <v>1395.6931906179775</v>
      </c>
      <c r="D1449" s="102">
        <v>870.81850585561756</v>
      </c>
      <c r="E1449" s="98">
        <v>1645.0788286516852</v>
      </c>
      <c r="F1449" s="91">
        <v>0.84840505288241697</v>
      </c>
      <c r="G1449" s="100">
        <v>697.84659530898875</v>
      </c>
      <c r="S1449" s="235"/>
      <c r="T1449" s="103"/>
      <c r="U1449" s="103"/>
    </row>
    <row r="1450" spans="1:21" x14ac:dyDescent="0.2">
      <c r="A1450" s="89">
        <v>40755</v>
      </c>
      <c r="B1450" s="90" t="s">
        <v>108</v>
      </c>
      <c r="C1450" s="96">
        <v>1408.0805324494381</v>
      </c>
      <c r="D1450" s="102">
        <v>874.53399154025794</v>
      </c>
      <c r="E1450" s="98">
        <v>1657.5585926966289</v>
      </c>
      <c r="F1450" s="91">
        <v>0.84949065369609467</v>
      </c>
      <c r="G1450" s="100">
        <v>704.04026622471906</v>
      </c>
      <c r="S1450" s="235"/>
      <c r="T1450" s="103"/>
      <c r="U1450" s="103"/>
    </row>
    <row r="1451" spans="1:21" x14ac:dyDescent="0.2">
      <c r="A1451" s="89">
        <v>40755</v>
      </c>
      <c r="B1451" s="90" t="s">
        <v>109</v>
      </c>
      <c r="C1451" s="96">
        <v>1447.8197085505619</v>
      </c>
      <c r="D1451" s="102">
        <v>901.65549289358341</v>
      </c>
      <c r="E1451" s="98">
        <v>1705.6273146067417</v>
      </c>
      <c r="F1451" s="91">
        <v>0.84884880545219155</v>
      </c>
      <c r="G1451" s="100">
        <v>723.90985427528096</v>
      </c>
      <c r="S1451" s="235"/>
      <c r="T1451" s="103"/>
      <c r="U1451" s="103"/>
    </row>
    <row r="1452" spans="1:21" x14ac:dyDescent="0.2">
      <c r="A1452" s="89">
        <v>40755</v>
      </c>
      <c r="B1452" s="90" t="s">
        <v>110</v>
      </c>
      <c r="C1452" s="96">
        <v>1507.6006879550559</v>
      </c>
      <c r="D1452" s="102">
        <v>946.36156196343666</v>
      </c>
      <c r="E1452" s="98">
        <v>1780.0168651685392</v>
      </c>
      <c r="F1452" s="91">
        <v>0.84695865385090618</v>
      </c>
      <c r="G1452" s="100">
        <v>753.80034397752797</v>
      </c>
      <c r="S1452" s="235"/>
      <c r="T1452" s="103"/>
      <c r="U1452" s="103"/>
    </row>
    <row r="1453" spans="1:21" x14ac:dyDescent="0.2">
      <c r="A1453" s="89">
        <v>40755</v>
      </c>
      <c r="B1453" s="90" t="s">
        <v>111</v>
      </c>
      <c r="C1453" s="96">
        <v>1520.6080046966292</v>
      </c>
      <c r="D1453" s="102">
        <v>972.70212009186037</v>
      </c>
      <c r="E1453" s="98">
        <v>1805.103353932584</v>
      </c>
      <c r="F1453" s="91">
        <v>0.84239387256349862</v>
      </c>
      <c r="G1453" s="100">
        <v>760.30400234831461</v>
      </c>
      <c r="S1453" s="235"/>
      <c r="T1453" s="103"/>
      <c r="U1453" s="103"/>
    </row>
    <row r="1454" spans="1:21" x14ac:dyDescent="0.2">
      <c r="A1454" s="89">
        <v>40755</v>
      </c>
      <c r="B1454" s="90" t="s">
        <v>112</v>
      </c>
      <c r="C1454" s="96">
        <v>1688.6293095842695</v>
      </c>
      <c r="D1454" s="102">
        <v>1064.0232183479632</v>
      </c>
      <c r="E1454" s="98">
        <v>1995.8993848314608</v>
      </c>
      <c r="F1454" s="91">
        <v>0.84604931612164513</v>
      </c>
      <c r="G1454" s="100">
        <v>844.31465479213477</v>
      </c>
      <c r="S1454" s="235"/>
      <c r="T1454" s="103"/>
      <c r="U1454" s="103"/>
    </row>
    <row r="1455" spans="1:21" x14ac:dyDescent="0.2">
      <c r="A1455" s="89">
        <v>40755</v>
      </c>
      <c r="B1455" s="90" t="s">
        <v>113</v>
      </c>
      <c r="C1455" s="96">
        <v>1489.0176491460675</v>
      </c>
      <c r="D1455" s="102">
        <v>940.20423638827071</v>
      </c>
      <c r="E1455" s="98">
        <v>1761.010382022472</v>
      </c>
      <c r="F1455" s="91">
        <v>0.84554734279077426</v>
      </c>
      <c r="G1455" s="100">
        <v>744.50882457303373</v>
      </c>
      <c r="S1455" s="235"/>
      <c r="T1455" s="103"/>
      <c r="U1455" s="103"/>
    </row>
    <row r="1456" spans="1:21" x14ac:dyDescent="0.2">
      <c r="A1456" s="89">
        <v>40755</v>
      </c>
      <c r="B1456" s="90" t="s">
        <v>114</v>
      </c>
      <c r="C1456" s="96">
        <v>1433.1712817528094</v>
      </c>
      <c r="D1456" s="102">
        <v>899.90203384022391</v>
      </c>
      <c r="E1456" s="98">
        <v>1692.2776348314605</v>
      </c>
      <c r="F1456" s="91">
        <v>0.84688898101258869</v>
      </c>
      <c r="G1456" s="100">
        <v>716.58564087640468</v>
      </c>
      <c r="S1456" s="235"/>
      <c r="T1456" s="103"/>
      <c r="U1456" s="103"/>
    </row>
    <row r="1457" spans="1:21" x14ac:dyDescent="0.2">
      <c r="A1457" s="89">
        <v>40755</v>
      </c>
      <c r="B1457" s="90" t="s">
        <v>115</v>
      </c>
      <c r="C1457" s="96">
        <v>1608.2594901910113</v>
      </c>
      <c r="D1457" s="102">
        <v>1003.7552107820572</v>
      </c>
      <c r="E1457" s="98">
        <v>1895.7908932584269</v>
      </c>
      <c r="F1457" s="91">
        <v>0.84833168885350252</v>
      </c>
      <c r="G1457" s="100">
        <v>804.12974509550565</v>
      </c>
      <c r="S1457" s="235"/>
      <c r="T1457" s="103"/>
      <c r="U1457" s="103"/>
    </row>
    <row r="1458" spans="1:21" x14ac:dyDescent="0.2">
      <c r="A1458" s="89">
        <v>40755</v>
      </c>
      <c r="B1458" s="90" t="s">
        <v>116</v>
      </c>
      <c r="C1458" s="96">
        <v>1738.7905475730338</v>
      </c>
      <c r="D1458" s="102">
        <v>1098.5109945723448</v>
      </c>
      <c r="E1458" s="98">
        <v>2056.7253033707862</v>
      </c>
      <c r="F1458" s="91">
        <v>0.84541700572425194</v>
      </c>
      <c r="G1458" s="100">
        <v>869.3952737865169</v>
      </c>
      <c r="S1458" s="235"/>
      <c r="T1458" s="103"/>
      <c r="U1458" s="103"/>
    </row>
    <row r="1459" spans="1:21" x14ac:dyDescent="0.2">
      <c r="A1459" s="89">
        <v>40755</v>
      </c>
      <c r="B1459" s="90" t="s">
        <v>117</v>
      </c>
      <c r="C1459" s="96">
        <v>1762.3455420337082</v>
      </c>
      <c r="D1459" s="102">
        <v>1112.0645217596889</v>
      </c>
      <c r="E1459" s="98">
        <v>2083.8784297752809</v>
      </c>
      <c r="F1459" s="91">
        <v>0.84570458470734977</v>
      </c>
      <c r="G1459" s="100">
        <v>881.17277101685409</v>
      </c>
      <c r="S1459" s="235"/>
      <c r="T1459" s="103"/>
      <c r="U1459" s="103"/>
    </row>
    <row r="1460" spans="1:21" x14ac:dyDescent="0.2">
      <c r="A1460" s="89">
        <v>40755</v>
      </c>
      <c r="B1460" s="90" t="s">
        <v>118</v>
      </c>
      <c r="C1460" s="96">
        <v>1711.7750395617979</v>
      </c>
      <c r="D1460" s="102">
        <v>1079.3708366480553</v>
      </c>
      <c r="E1460" s="98">
        <v>2023.6638033707866</v>
      </c>
      <c r="F1460" s="91">
        <v>0.84587916071361247</v>
      </c>
      <c r="G1460" s="100">
        <v>855.88751978089897</v>
      </c>
      <c r="S1460" s="235"/>
      <c r="T1460" s="103"/>
      <c r="U1460" s="103"/>
    </row>
    <row r="1461" spans="1:21" x14ac:dyDescent="0.2">
      <c r="A1461" s="89">
        <v>40755</v>
      </c>
      <c r="B1461" s="90" t="s">
        <v>119</v>
      </c>
      <c r="C1461" s="96">
        <v>1632.1143417977528</v>
      </c>
      <c r="D1461" s="102">
        <v>1024.6915567454564</v>
      </c>
      <c r="E1461" s="98">
        <v>1927.1196151685392</v>
      </c>
      <c r="F1461" s="91">
        <v>0.8469190645724467</v>
      </c>
      <c r="G1461" s="100">
        <v>816.05717089887639</v>
      </c>
      <c r="S1461" s="235"/>
      <c r="T1461" s="103"/>
      <c r="U1461" s="103"/>
    </row>
    <row r="1462" spans="1:21" x14ac:dyDescent="0.2">
      <c r="A1462" s="89">
        <v>40755</v>
      </c>
      <c r="B1462" s="90" t="s">
        <v>120</v>
      </c>
      <c r="C1462" s="96">
        <v>1694.6588694943821</v>
      </c>
      <c r="D1462" s="102">
        <v>1070.9320263684392</v>
      </c>
      <c r="E1462" s="98">
        <v>2004.6855337078653</v>
      </c>
      <c r="F1462" s="91">
        <v>0.84534897917876528</v>
      </c>
      <c r="G1462" s="100">
        <v>847.32943474719104</v>
      </c>
      <c r="S1462" s="235"/>
      <c r="T1462" s="103"/>
      <c r="U1462" s="103"/>
    </row>
    <row r="1463" spans="1:21" x14ac:dyDescent="0.2">
      <c r="A1463" s="89">
        <v>40755</v>
      </c>
      <c r="B1463" s="90" t="s">
        <v>121</v>
      </c>
      <c r="C1463" s="96">
        <v>1844.794100831461</v>
      </c>
      <c r="D1463" s="102">
        <v>1159.9498091163775</v>
      </c>
      <c r="E1463" s="98">
        <v>2179.1624157303372</v>
      </c>
      <c r="F1463" s="91">
        <v>0.84656108581662826</v>
      </c>
      <c r="G1463" s="100">
        <v>922.39705041573052</v>
      </c>
      <c r="S1463" s="235"/>
      <c r="T1463" s="103"/>
      <c r="U1463" s="103"/>
    </row>
    <row r="1464" spans="1:21" x14ac:dyDescent="0.2">
      <c r="A1464" s="89">
        <v>40755</v>
      </c>
      <c r="B1464" s="90" t="s">
        <v>122</v>
      </c>
      <c r="C1464" s="96">
        <v>1694.8412150561799</v>
      </c>
      <c r="D1464" s="102">
        <v>1077.3682352958074</v>
      </c>
      <c r="E1464" s="98">
        <v>2008.2851039325842</v>
      </c>
      <c r="F1464" s="91">
        <v>0.84392460599213492</v>
      </c>
      <c r="G1464" s="100">
        <v>847.42060752808993</v>
      </c>
      <c r="S1464" s="235"/>
      <c r="T1464" s="103"/>
      <c r="U1464" s="103"/>
    </row>
    <row r="1465" spans="1:21" x14ac:dyDescent="0.2">
      <c r="A1465" s="89">
        <v>40755</v>
      </c>
      <c r="B1465" s="90" t="s">
        <v>123</v>
      </c>
      <c r="C1465" s="96">
        <v>1787.1688511797754</v>
      </c>
      <c r="D1465" s="102">
        <v>1134.7033768659664</v>
      </c>
      <c r="E1465" s="98">
        <v>2116.9610898876404</v>
      </c>
      <c r="F1465" s="91">
        <v>0.8442143125430005</v>
      </c>
      <c r="G1465" s="100">
        <v>893.5844255898877</v>
      </c>
      <c r="S1465" s="235"/>
      <c r="T1465" s="103"/>
      <c r="U1465" s="103"/>
    </row>
    <row r="1466" spans="1:21" x14ac:dyDescent="0.2">
      <c r="A1466" s="89">
        <v>40755</v>
      </c>
      <c r="B1466" s="90" t="s">
        <v>124</v>
      </c>
      <c r="C1466" s="96">
        <v>1838.5619347415727</v>
      </c>
      <c r="D1466" s="102">
        <v>1171.8163754146151</v>
      </c>
      <c r="E1466" s="98">
        <v>2180.2439325842697</v>
      </c>
      <c r="F1466" s="91">
        <v>0.84328267459609574</v>
      </c>
      <c r="G1466" s="100">
        <v>919.28096737078636</v>
      </c>
      <c r="S1466" s="235"/>
      <c r="T1466" s="103"/>
      <c r="U1466" s="103"/>
    </row>
    <row r="1467" spans="1:21" x14ac:dyDescent="0.2">
      <c r="A1467" s="89">
        <v>40755</v>
      </c>
      <c r="B1467" s="90" t="s">
        <v>125</v>
      </c>
      <c r="C1467" s="96">
        <v>1907.691163280899</v>
      </c>
      <c r="D1467" s="102">
        <v>1218.6304258459927</v>
      </c>
      <c r="E1467" s="98">
        <v>2263.7017668539324</v>
      </c>
      <c r="F1467" s="91">
        <v>0.84273078336294582</v>
      </c>
      <c r="G1467" s="100">
        <v>953.8455816404495</v>
      </c>
      <c r="S1467" s="235"/>
      <c r="T1467" s="103"/>
      <c r="U1467" s="103"/>
    </row>
    <row r="1468" spans="1:21" x14ac:dyDescent="0.2">
      <c r="A1468" s="89">
        <v>40755</v>
      </c>
      <c r="B1468" s="90" t="s">
        <v>126</v>
      </c>
      <c r="C1468" s="96">
        <v>1911.0544258651687</v>
      </c>
      <c r="D1468" s="102">
        <v>1205.2502994519664</v>
      </c>
      <c r="E1468" s="98">
        <v>2259.3709971910112</v>
      </c>
      <c r="F1468" s="91">
        <v>0.84583471605199367</v>
      </c>
      <c r="G1468" s="100">
        <v>955.52721293258435</v>
      </c>
      <c r="S1468" s="235"/>
      <c r="T1468" s="103"/>
      <c r="U1468" s="103"/>
    </row>
    <row r="1469" spans="1:21" x14ac:dyDescent="0.2">
      <c r="A1469" s="89">
        <v>40755</v>
      </c>
      <c r="B1469" s="90" t="s">
        <v>127</v>
      </c>
      <c r="C1469" s="96">
        <v>1920.4594047303374</v>
      </c>
      <c r="D1469" s="102">
        <v>1212.7927975045318</v>
      </c>
      <c r="E1469" s="98">
        <v>2271.3499719101128</v>
      </c>
      <c r="F1469" s="91">
        <v>0.84551453033691204</v>
      </c>
      <c r="G1469" s="100">
        <v>960.22970236516869</v>
      </c>
      <c r="S1469" s="235"/>
      <c r="T1469" s="103"/>
      <c r="U1469" s="103"/>
    </row>
    <row r="1470" spans="1:21" x14ac:dyDescent="0.2">
      <c r="A1470" s="89">
        <v>40755</v>
      </c>
      <c r="B1470" s="90" t="s">
        <v>128</v>
      </c>
      <c r="C1470" s="96">
        <v>1981.6707837640449</v>
      </c>
      <c r="D1470" s="102">
        <v>1255.0825268891358</v>
      </c>
      <c r="E1470" s="98">
        <v>2345.6877977528088</v>
      </c>
      <c r="F1470" s="91">
        <v>0.84481438052519364</v>
      </c>
      <c r="G1470" s="100">
        <v>990.83539188202246</v>
      </c>
      <c r="S1470" s="235"/>
      <c r="T1470" s="103"/>
      <c r="U1470" s="103"/>
    </row>
    <row r="1471" spans="1:21" x14ac:dyDescent="0.2">
      <c r="A1471" s="89">
        <v>40755</v>
      </c>
      <c r="B1471" s="90" t="s">
        <v>129</v>
      </c>
      <c r="C1471" s="96">
        <v>1975.7020057078648</v>
      </c>
      <c r="D1471" s="102">
        <v>1240.4547482639712</v>
      </c>
      <c r="E1471" s="98">
        <v>2332.836556179775</v>
      </c>
      <c r="F1471" s="91">
        <v>0.84690974190804458</v>
      </c>
      <c r="G1471" s="100">
        <v>987.85100285393241</v>
      </c>
      <c r="S1471" s="235"/>
      <c r="T1471" s="103"/>
      <c r="U1471" s="103"/>
    </row>
    <row r="1472" spans="1:21" x14ac:dyDescent="0.2">
      <c r="A1472" s="89">
        <v>40755</v>
      </c>
      <c r="B1472" s="90" t="s">
        <v>130</v>
      </c>
      <c r="C1472" s="96">
        <v>1853.0401723483146</v>
      </c>
      <c r="D1472" s="102">
        <v>1170.0038205758362</v>
      </c>
      <c r="E1472" s="98">
        <v>2191.498761235955</v>
      </c>
      <c r="F1472" s="91">
        <v>0.84555839370095853</v>
      </c>
      <c r="G1472" s="100">
        <v>926.52008617415731</v>
      </c>
      <c r="S1472" s="235"/>
      <c r="T1472" s="103"/>
      <c r="U1472" s="103"/>
    </row>
    <row r="1473" spans="1:21" x14ac:dyDescent="0.2">
      <c r="A1473" s="89">
        <v>40755</v>
      </c>
      <c r="B1473" s="90" t="s">
        <v>131</v>
      </c>
      <c r="C1473" s="96">
        <v>1831.6652203820224</v>
      </c>
      <c r="D1473" s="102">
        <v>1169.8795507178413</v>
      </c>
      <c r="E1473" s="98">
        <v>2173.388056179775</v>
      </c>
      <c r="F1473" s="91">
        <v>0.84276952529204174</v>
      </c>
      <c r="G1473" s="100">
        <v>915.83261019101121</v>
      </c>
      <c r="S1473" s="235"/>
      <c r="T1473" s="103"/>
      <c r="U1473" s="103"/>
    </row>
    <row r="1474" spans="1:21" x14ac:dyDescent="0.2">
      <c r="A1474" s="89">
        <v>40755</v>
      </c>
      <c r="B1474" s="90" t="s">
        <v>132</v>
      </c>
      <c r="C1474" s="96">
        <v>1808.6248456179776</v>
      </c>
      <c r="D1474" s="102">
        <v>1133.4715077626693</v>
      </c>
      <c r="E1474" s="98">
        <v>2134.451098314607</v>
      </c>
      <c r="F1474" s="91">
        <v>0.84734892593514721</v>
      </c>
      <c r="G1474" s="100">
        <v>904.3124228089888</v>
      </c>
      <c r="S1474" s="235"/>
      <c r="T1474" s="103"/>
      <c r="U1474" s="103"/>
    </row>
    <row r="1475" spans="1:21" x14ac:dyDescent="0.2">
      <c r="A1475" s="89">
        <v>40755</v>
      </c>
      <c r="B1475" s="90" t="s">
        <v>133</v>
      </c>
      <c r="C1475" s="96">
        <v>1778.2339186516854</v>
      </c>
      <c r="D1475" s="102">
        <v>1124.7723833052905</v>
      </c>
      <c r="E1475" s="98">
        <v>2104.098092696629</v>
      </c>
      <c r="F1475" s="91">
        <v>0.84512881068804468</v>
      </c>
      <c r="G1475" s="100">
        <v>889.11695932584269</v>
      </c>
      <c r="S1475" s="235"/>
      <c r="T1475" s="103"/>
      <c r="U1475" s="103"/>
    </row>
    <row r="1476" spans="1:21" x14ac:dyDescent="0.2">
      <c r="A1476" s="89">
        <v>40755</v>
      </c>
      <c r="B1476" s="90" t="s">
        <v>134</v>
      </c>
      <c r="C1476" s="96">
        <v>1706.9611167303372</v>
      </c>
      <c r="D1476" s="102">
        <v>1088.6345782010335</v>
      </c>
      <c r="E1476" s="98">
        <v>2024.5595814606745</v>
      </c>
      <c r="F1476" s="91">
        <v>0.84312713360542491</v>
      </c>
      <c r="G1476" s="100">
        <v>853.48055836516858</v>
      </c>
      <c r="S1476" s="235"/>
      <c r="T1476" s="103"/>
      <c r="U1476" s="103"/>
    </row>
    <row r="1477" spans="1:21" x14ac:dyDescent="0.2">
      <c r="A1477" s="89">
        <v>40755</v>
      </c>
      <c r="B1477" s="90" t="s">
        <v>135</v>
      </c>
      <c r="C1477" s="96">
        <v>1660.0253691235957</v>
      </c>
      <c r="D1477" s="102">
        <v>1043.9335076422051</v>
      </c>
      <c r="E1477" s="98">
        <v>1960.9899016853933</v>
      </c>
      <c r="F1477" s="91">
        <v>0.84652418031162202</v>
      </c>
      <c r="G1477" s="100">
        <v>830.01268456179787</v>
      </c>
      <c r="S1477" s="235"/>
      <c r="T1477" s="103"/>
      <c r="U1477" s="103"/>
    </row>
    <row r="1478" spans="1:21" x14ac:dyDescent="0.2">
      <c r="A1478" s="89">
        <v>40755</v>
      </c>
      <c r="B1478" s="90" t="s">
        <v>136</v>
      </c>
      <c r="C1478" s="96">
        <v>1630.3070946741573</v>
      </c>
      <c r="D1478" s="102">
        <v>1034.2775045627643</v>
      </c>
      <c r="E1478" s="98">
        <v>1930.7074297752806</v>
      </c>
      <c r="F1478" s="91">
        <v>0.84440918884530958</v>
      </c>
      <c r="G1478" s="100">
        <v>815.15354733707863</v>
      </c>
      <c r="S1478" s="235"/>
      <c r="T1478" s="103"/>
      <c r="U1478" s="103"/>
    </row>
    <row r="1479" spans="1:21" x14ac:dyDescent="0.2">
      <c r="A1479" s="89">
        <v>40755</v>
      </c>
      <c r="B1479" s="90" t="s">
        <v>137</v>
      </c>
      <c r="C1479" s="96">
        <v>1539.7502365617979</v>
      </c>
      <c r="D1479" s="102">
        <v>961.60297014909861</v>
      </c>
      <c r="E1479" s="98">
        <v>1815.3542528089886</v>
      </c>
      <c r="F1479" s="91">
        <v>0.848181689154756</v>
      </c>
      <c r="G1479" s="100">
        <v>769.87511828089896</v>
      </c>
      <c r="S1479" s="235"/>
      <c r="T1479" s="103"/>
      <c r="U1479" s="103"/>
    </row>
    <row r="1480" spans="1:21" x14ac:dyDescent="0.2">
      <c r="A1480" s="89">
        <v>40755</v>
      </c>
      <c r="B1480" s="90" t="s">
        <v>138</v>
      </c>
      <c r="C1480" s="96">
        <v>1579.0842003033711</v>
      </c>
      <c r="D1480" s="102">
        <v>997.18283100202791</v>
      </c>
      <c r="E1480" s="98">
        <v>1867.5868146067417</v>
      </c>
      <c r="F1480" s="91">
        <v>0.84552117628645784</v>
      </c>
      <c r="G1480" s="100">
        <v>789.54210015168553</v>
      </c>
      <c r="S1480" s="235"/>
      <c r="T1480" s="103"/>
      <c r="U1480" s="103"/>
    </row>
    <row r="1481" spans="1:21" x14ac:dyDescent="0.2">
      <c r="A1481" s="89">
        <v>40755</v>
      </c>
      <c r="B1481" s="90" t="s">
        <v>139</v>
      </c>
      <c r="C1481" s="96">
        <v>1665.7226548988767</v>
      </c>
      <c r="D1481" s="102">
        <v>1043.8657317791258</v>
      </c>
      <c r="E1481" s="98">
        <v>1965.7791404494383</v>
      </c>
      <c r="F1481" s="91">
        <v>0.84736002159329082</v>
      </c>
      <c r="G1481" s="100">
        <v>832.86132744943836</v>
      </c>
      <c r="S1481" s="235"/>
      <c r="T1481" s="103"/>
      <c r="U1481" s="103"/>
    </row>
    <row r="1482" spans="1:21" x14ac:dyDescent="0.2">
      <c r="A1482" s="89">
        <v>40755</v>
      </c>
      <c r="B1482" s="90" t="s">
        <v>140</v>
      </c>
      <c r="C1482" s="96">
        <v>1703.5816456516852</v>
      </c>
      <c r="D1482" s="102">
        <v>1071.5124162705765</v>
      </c>
      <c r="E1482" s="98">
        <v>2012.5429887640446</v>
      </c>
      <c r="F1482" s="91">
        <v>0.84648211499715564</v>
      </c>
      <c r="G1482" s="100">
        <v>851.79082282584261</v>
      </c>
      <c r="S1482" s="235"/>
      <c r="T1482" s="103"/>
      <c r="U1482" s="103"/>
    </row>
    <row r="1483" spans="1:21" x14ac:dyDescent="0.2">
      <c r="A1483" s="89">
        <v>40755</v>
      </c>
      <c r="B1483" s="90" t="s">
        <v>141</v>
      </c>
      <c r="C1483" s="96">
        <v>1680.1482148988766</v>
      </c>
      <c r="D1483" s="102">
        <v>1047.4060300200567</v>
      </c>
      <c r="E1483" s="98">
        <v>1979.8882331460677</v>
      </c>
      <c r="F1483" s="91">
        <v>0.84860760661681378</v>
      </c>
      <c r="G1483" s="100">
        <v>840.07410744943832</v>
      </c>
      <c r="S1483" s="235"/>
      <c r="T1483" s="103"/>
      <c r="U1483" s="103"/>
    </row>
    <row r="1484" spans="1:21" x14ac:dyDescent="0.2">
      <c r="A1484" s="89">
        <v>40755</v>
      </c>
      <c r="B1484" s="90" t="s">
        <v>142</v>
      </c>
      <c r="C1484" s="96">
        <v>1676.33111447191</v>
      </c>
      <c r="D1484" s="102">
        <v>1043.4174348254573</v>
      </c>
      <c r="E1484" s="98">
        <v>1974.5394269662922</v>
      </c>
      <c r="F1484" s="91">
        <v>0.84897322969511257</v>
      </c>
      <c r="G1484" s="100">
        <v>838.16555723595502</v>
      </c>
      <c r="S1484" s="235"/>
      <c r="T1484" s="103"/>
      <c r="U1484" s="103"/>
    </row>
    <row r="1485" spans="1:21" x14ac:dyDescent="0.2">
      <c r="A1485" s="89">
        <v>40755</v>
      </c>
      <c r="B1485" s="90" t="s">
        <v>143</v>
      </c>
      <c r="C1485" s="96">
        <v>1561.4898796516854</v>
      </c>
      <c r="D1485" s="102">
        <v>979.36976611740988</v>
      </c>
      <c r="E1485" s="98">
        <v>1843.2080140449436</v>
      </c>
      <c r="F1485" s="91">
        <v>0.84715879474990774</v>
      </c>
      <c r="G1485" s="100">
        <v>780.74493982584272</v>
      </c>
      <c r="S1485" s="235"/>
      <c r="T1485" s="103"/>
      <c r="U1485" s="103"/>
    </row>
    <row r="1486" spans="1:21" x14ac:dyDescent="0.2">
      <c r="A1486" s="89">
        <v>40755</v>
      </c>
      <c r="B1486" s="90" t="s">
        <v>144</v>
      </c>
      <c r="C1486" s="96">
        <v>1604.1708974831463</v>
      </c>
      <c r="D1486" s="102">
        <v>1001.655837574252</v>
      </c>
      <c r="E1486" s="98">
        <v>1891.2109044943822</v>
      </c>
      <c r="F1486" s="91">
        <v>0.84822422167242284</v>
      </c>
      <c r="G1486" s="100">
        <v>802.08544874157315</v>
      </c>
      <c r="S1486" s="235"/>
      <c r="T1486" s="103"/>
      <c r="U1486" s="103"/>
    </row>
    <row r="1487" spans="1:21" x14ac:dyDescent="0.2">
      <c r="A1487" s="89">
        <v>40755</v>
      </c>
      <c r="B1487" s="90" t="s">
        <v>145</v>
      </c>
      <c r="C1487" s="96">
        <v>1544.1467906629211</v>
      </c>
      <c r="D1487" s="102">
        <v>959.9085907898874</v>
      </c>
      <c r="E1487" s="98">
        <v>1818.1897078651684</v>
      </c>
      <c r="F1487" s="91">
        <v>0.84927704957475791</v>
      </c>
      <c r="G1487" s="100">
        <v>772.07339533146057</v>
      </c>
      <c r="S1487" s="235"/>
      <c r="T1487" s="103"/>
      <c r="U1487" s="103"/>
    </row>
    <row r="1488" spans="1:21" x14ac:dyDescent="0.2">
      <c r="A1488" s="89">
        <v>40755</v>
      </c>
      <c r="B1488" s="90" t="s">
        <v>146</v>
      </c>
      <c r="C1488" s="96">
        <v>1488.5678634269666</v>
      </c>
      <c r="D1488" s="102">
        <v>925.48577229132184</v>
      </c>
      <c r="E1488" s="98">
        <v>1752.8143651685391</v>
      </c>
      <c r="F1488" s="91">
        <v>0.84924444539444177</v>
      </c>
      <c r="G1488" s="100">
        <v>744.2839317134833</v>
      </c>
      <c r="S1488" s="235"/>
      <c r="T1488" s="103"/>
      <c r="U1488" s="103"/>
    </row>
    <row r="1489" spans="1:21" x14ac:dyDescent="0.2">
      <c r="A1489" s="89">
        <v>40755</v>
      </c>
      <c r="B1489" s="90" t="s">
        <v>147</v>
      </c>
      <c r="C1489" s="96">
        <v>1489.6497804269661</v>
      </c>
      <c r="D1489" s="102">
        <v>938.44391379864089</v>
      </c>
      <c r="E1489" s="98">
        <v>1760.6059887640447</v>
      </c>
      <c r="F1489" s="91">
        <v>0.84610059827906681</v>
      </c>
      <c r="G1489" s="100">
        <v>744.82489021348306</v>
      </c>
      <c r="S1489" s="235"/>
      <c r="T1489" s="103"/>
      <c r="U1489" s="103"/>
    </row>
    <row r="1490" spans="1:21" x14ac:dyDescent="0.2">
      <c r="A1490" s="89">
        <v>40756</v>
      </c>
      <c r="B1490" s="90" t="s">
        <v>100</v>
      </c>
      <c r="C1490" s="96">
        <v>1473.4574945393258</v>
      </c>
      <c r="D1490" s="102">
        <v>922.55709209519887</v>
      </c>
      <c r="E1490" s="98">
        <v>1738.4442977528088</v>
      </c>
      <c r="F1490" s="91">
        <v>0.84757245109548984</v>
      </c>
      <c r="G1490" s="100">
        <v>736.7287472696629</v>
      </c>
      <c r="S1490" s="235"/>
      <c r="T1490" s="103"/>
      <c r="U1490" s="103"/>
    </row>
    <row r="1491" spans="1:21" x14ac:dyDescent="0.2">
      <c r="A1491" s="89">
        <v>40756</v>
      </c>
      <c r="B1491" s="90" t="s">
        <v>101</v>
      </c>
      <c r="C1491" s="96">
        <v>1487.1779850337077</v>
      </c>
      <c r="D1491" s="102">
        <v>931.23982122038672</v>
      </c>
      <c r="E1491" s="98">
        <v>1754.6811573033708</v>
      </c>
      <c r="F1491" s="91">
        <v>0.84754884318654944</v>
      </c>
      <c r="G1491" s="100">
        <v>743.58899251685386</v>
      </c>
      <c r="S1491" s="235"/>
      <c r="T1491" s="103"/>
      <c r="U1491" s="103"/>
    </row>
    <row r="1492" spans="1:21" x14ac:dyDescent="0.2">
      <c r="A1492" s="89">
        <v>40756</v>
      </c>
      <c r="B1492" s="90" t="s">
        <v>102</v>
      </c>
      <c r="C1492" s="96">
        <v>1466.8079597191013</v>
      </c>
      <c r="D1492" s="102">
        <v>919.95609436046607</v>
      </c>
      <c r="E1492" s="98">
        <v>1731.4285449438205</v>
      </c>
      <c r="F1492" s="91">
        <v>0.847166326327775</v>
      </c>
      <c r="G1492" s="100">
        <v>733.40397985955065</v>
      </c>
      <c r="S1492" s="235"/>
      <c r="T1492" s="103"/>
      <c r="U1492" s="103"/>
    </row>
    <row r="1493" spans="1:21" x14ac:dyDescent="0.2">
      <c r="A1493" s="89">
        <v>40756</v>
      </c>
      <c r="B1493" s="90" t="s">
        <v>103</v>
      </c>
      <c r="C1493" s="96">
        <v>1477.3029598314606</v>
      </c>
      <c r="D1493" s="102">
        <v>912.8268732301982</v>
      </c>
      <c r="E1493" s="98">
        <v>1736.5704522471913</v>
      </c>
      <c r="F1493" s="91">
        <v>0.85070142585909592</v>
      </c>
      <c r="G1493" s="100">
        <v>738.65147991573031</v>
      </c>
      <c r="S1493" s="235"/>
      <c r="T1493" s="103"/>
      <c r="U1493" s="103"/>
    </row>
    <row r="1494" spans="1:21" x14ac:dyDescent="0.2">
      <c r="A1494" s="89">
        <v>40756</v>
      </c>
      <c r="B1494" s="90" t="s">
        <v>104</v>
      </c>
      <c r="C1494" s="96">
        <v>1515.6887266516853</v>
      </c>
      <c r="D1494" s="102">
        <v>952.57167331638004</v>
      </c>
      <c r="E1494" s="98">
        <v>1790.1690168539326</v>
      </c>
      <c r="F1494" s="91">
        <v>0.84667353327082906</v>
      </c>
      <c r="G1494" s="100">
        <v>757.84436332584266</v>
      </c>
      <c r="S1494" s="235"/>
      <c r="T1494" s="103"/>
      <c r="U1494" s="103"/>
    </row>
    <row r="1495" spans="1:21" x14ac:dyDescent="0.2">
      <c r="A1495" s="89">
        <v>40756</v>
      </c>
      <c r="B1495" s="90" t="s">
        <v>105</v>
      </c>
      <c r="C1495" s="96">
        <v>1534.71749905618</v>
      </c>
      <c r="D1495" s="102">
        <v>964.79960304696658</v>
      </c>
      <c r="E1495" s="98">
        <v>1812.7868258426968</v>
      </c>
      <c r="F1495" s="91">
        <v>0.8466067146878935</v>
      </c>
      <c r="G1495" s="100">
        <v>767.35874952809002</v>
      </c>
      <c r="S1495" s="235"/>
      <c r="T1495" s="103"/>
      <c r="U1495" s="103"/>
    </row>
    <row r="1496" spans="1:21" x14ac:dyDescent="0.2">
      <c r="A1496" s="89">
        <v>40756</v>
      </c>
      <c r="B1496" s="90" t="s">
        <v>106</v>
      </c>
      <c r="C1496" s="96">
        <v>1509.3390489775284</v>
      </c>
      <c r="D1496" s="102">
        <v>943.43579495894608</v>
      </c>
      <c r="E1496" s="98">
        <v>1779.9369269662923</v>
      </c>
      <c r="F1496" s="91">
        <v>0.84797333327424784</v>
      </c>
      <c r="G1496" s="100">
        <v>754.66952448876418</v>
      </c>
      <c r="S1496" s="235"/>
      <c r="T1496" s="103"/>
      <c r="U1496" s="103"/>
    </row>
    <row r="1497" spans="1:21" x14ac:dyDescent="0.2">
      <c r="A1497" s="89">
        <v>40756</v>
      </c>
      <c r="B1497" s="90" t="s">
        <v>107</v>
      </c>
      <c r="C1497" s="96">
        <v>1510.3723404943823</v>
      </c>
      <c r="D1497" s="102">
        <v>949.71507686558982</v>
      </c>
      <c r="E1497" s="98">
        <v>1784.1477893258427</v>
      </c>
      <c r="F1497" s="91">
        <v>0.84655113748457511</v>
      </c>
      <c r="G1497" s="100">
        <v>755.18617024719117</v>
      </c>
      <c r="S1497" s="235"/>
      <c r="T1497" s="103"/>
      <c r="U1497" s="103"/>
    </row>
    <row r="1498" spans="1:21" x14ac:dyDescent="0.2">
      <c r="A1498" s="89">
        <v>40756</v>
      </c>
      <c r="B1498" s="90" t="s">
        <v>108</v>
      </c>
      <c r="C1498" s="96">
        <v>1533.9435434494385</v>
      </c>
      <c r="D1498" s="102">
        <v>966.04729606479532</v>
      </c>
      <c r="E1498" s="98">
        <v>1812.7962303370784</v>
      </c>
      <c r="F1498" s="91">
        <v>0.84617538241692558</v>
      </c>
      <c r="G1498" s="100">
        <v>766.97177172471925</v>
      </c>
      <c r="S1498" s="235"/>
      <c r="T1498" s="103"/>
      <c r="U1498" s="103"/>
    </row>
    <row r="1499" spans="1:21" x14ac:dyDescent="0.2">
      <c r="A1499" s="89">
        <v>40756</v>
      </c>
      <c r="B1499" s="90" t="s">
        <v>109</v>
      </c>
      <c r="C1499" s="96">
        <v>1620.0187528651684</v>
      </c>
      <c r="D1499" s="102">
        <v>1007.8101610512507</v>
      </c>
      <c r="E1499" s="98">
        <v>1907.9156376404496</v>
      </c>
      <c r="F1499" s="91">
        <v>0.84910397551365113</v>
      </c>
      <c r="G1499" s="100">
        <v>810.00937643258419</v>
      </c>
      <c r="S1499" s="235"/>
      <c r="T1499" s="103"/>
      <c r="U1499" s="103"/>
    </row>
    <row r="1500" spans="1:21" x14ac:dyDescent="0.2">
      <c r="A1500" s="89">
        <v>40756</v>
      </c>
      <c r="B1500" s="90" t="s">
        <v>110</v>
      </c>
      <c r="C1500" s="96">
        <v>1740.88549547191</v>
      </c>
      <c r="D1500" s="102">
        <v>1094.8611895457602</v>
      </c>
      <c r="E1500" s="98">
        <v>2056.5513202247189</v>
      </c>
      <c r="F1500" s="91">
        <v>0.84650719792476847</v>
      </c>
      <c r="G1500" s="100">
        <v>870.44274773595498</v>
      </c>
      <c r="S1500" s="235"/>
      <c r="T1500" s="103"/>
      <c r="U1500" s="103"/>
    </row>
    <row r="1501" spans="1:21" x14ac:dyDescent="0.2">
      <c r="A1501" s="89">
        <v>40756</v>
      </c>
      <c r="B1501" s="90" t="s">
        <v>111</v>
      </c>
      <c r="C1501" s="96">
        <v>1851.3544889325844</v>
      </c>
      <c r="D1501" s="102">
        <v>1173.1877258590123</v>
      </c>
      <c r="E1501" s="98">
        <v>2191.7761938202248</v>
      </c>
      <c r="F1501" s="91">
        <v>0.84468226918082745</v>
      </c>
      <c r="G1501" s="100">
        <v>925.67724446629222</v>
      </c>
      <c r="S1501" s="235"/>
      <c r="T1501" s="103"/>
      <c r="U1501" s="103"/>
    </row>
    <row r="1502" spans="1:21" x14ac:dyDescent="0.2">
      <c r="A1502" s="89">
        <v>40756</v>
      </c>
      <c r="B1502" s="90" t="s">
        <v>112</v>
      </c>
      <c r="C1502" s="96">
        <v>1825.8139539101126</v>
      </c>
      <c r="D1502" s="102">
        <v>1139.9652875306037</v>
      </c>
      <c r="E1502" s="98">
        <v>2152.4677584269666</v>
      </c>
      <c r="F1502" s="91">
        <v>0.848242184702653</v>
      </c>
      <c r="G1502" s="100">
        <v>912.90697695505628</v>
      </c>
      <c r="S1502" s="235"/>
      <c r="T1502" s="103"/>
      <c r="U1502" s="103"/>
    </row>
    <row r="1503" spans="1:21" x14ac:dyDescent="0.2">
      <c r="A1503" s="89">
        <v>40756</v>
      </c>
      <c r="B1503" s="90" t="s">
        <v>113</v>
      </c>
      <c r="C1503" s="96">
        <v>1668.2066066629213</v>
      </c>
      <c r="D1503" s="102">
        <v>1061.1319626046643</v>
      </c>
      <c r="E1503" s="98">
        <v>1977.0974494382024</v>
      </c>
      <c r="F1503" s="91">
        <v>0.84376549427897285</v>
      </c>
      <c r="G1503" s="100">
        <v>834.10330333146067</v>
      </c>
      <c r="S1503" s="235"/>
      <c r="T1503" s="103"/>
      <c r="U1503" s="103"/>
    </row>
    <row r="1504" spans="1:21" x14ac:dyDescent="0.2">
      <c r="A1504" s="89">
        <v>40756</v>
      </c>
      <c r="B1504" s="90" t="s">
        <v>114</v>
      </c>
      <c r="C1504" s="96">
        <v>1599.1989418314606</v>
      </c>
      <c r="D1504" s="102">
        <v>1017.5900246739949</v>
      </c>
      <c r="E1504" s="98">
        <v>1895.5017050561798</v>
      </c>
      <c r="F1504" s="91">
        <v>0.84368108852957358</v>
      </c>
      <c r="G1504" s="100">
        <v>799.59947091573031</v>
      </c>
      <c r="S1504" s="235"/>
      <c r="T1504" s="103"/>
      <c r="U1504" s="103"/>
    </row>
    <row r="1505" spans="1:21" x14ac:dyDescent="0.2">
      <c r="A1505" s="89">
        <v>40756</v>
      </c>
      <c r="B1505" s="90" t="s">
        <v>115</v>
      </c>
      <c r="C1505" s="96">
        <v>1576.2963392696631</v>
      </c>
      <c r="D1505" s="102">
        <v>991.11975513788911</v>
      </c>
      <c r="E1505" s="98">
        <v>1861.9958426966291</v>
      </c>
      <c r="F1505" s="91">
        <v>0.84656275976792583</v>
      </c>
      <c r="G1505" s="100">
        <v>788.14816963483156</v>
      </c>
      <c r="S1505" s="235"/>
      <c r="T1505" s="103"/>
      <c r="U1505" s="103"/>
    </row>
    <row r="1506" spans="1:21" x14ac:dyDescent="0.2">
      <c r="A1506" s="89">
        <v>40756</v>
      </c>
      <c r="B1506" s="90" t="s">
        <v>116</v>
      </c>
      <c r="C1506" s="96">
        <v>1638.8206063483149</v>
      </c>
      <c r="D1506" s="102">
        <v>1029.6183958584948</v>
      </c>
      <c r="E1506" s="98">
        <v>1935.4190814606739</v>
      </c>
      <c r="F1506" s="91">
        <v>0.84675232462391858</v>
      </c>
      <c r="G1506" s="100">
        <v>819.41030317415743</v>
      </c>
      <c r="S1506" s="235"/>
      <c r="T1506" s="103"/>
      <c r="U1506" s="103"/>
    </row>
    <row r="1507" spans="1:21" x14ac:dyDescent="0.2">
      <c r="A1507" s="89">
        <v>40756</v>
      </c>
      <c r="B1507" s="90" t="s">
        <v>117</v>
      </c>
      <c r="C1507" s="96">
        <v>1657.7318671685391</v>
      </c>
      <c r="D1507" s="102">
        <v>1046.0569108979143</v>
      </c>
      <c r="E1507" s="98">
        <v>1960.1811151685392</v>
      </c>
      <c r="F1507" s="91">
        <v>0.84570341706715446</v>
      </c>
      <c r="G1507" s="100">
        <v>828.86593358426956</v>
      </c>
      <c r="S1507" s="235"/>
      <c r="T1507" s="103"/>
      <c r="U1507" s="103"/>
    </row>
    <row r="1508" spans="1:21" x14ac:dyDescent="0.2">
      <c r="A1508" s="89">
        <v>40756</v>
      </c>
      <c r="B1508" s="90" t="s">
        <v>118</v>
      </c>
      <c r="C1508" s="96">
        <v>1641.7057183483148</v>
      </c>
      <c r="D1508" s="102">
        <v>1041.085355834266</v>
      </c>
      <c r="E1508" s="98">
        <v>1943.9795224719103</v>
      </c>
      <c r="F1508" s="91">
        <v>0.84450772210849601</v>
      </c>
      <c r="G1508" s="100">
        <v>820.8528591741574</v>
      </c>
      <c r="S1508" s="235"/>
      <c r="T1508" s="103"/>
      <c r="U1508" s="103"/>
    </row>
    <row r="1509" spans="1:21" x14ac:dyDescent="0.2">
      <c r="A1509" s="89">
        <v>40756</v>
      </c>
      <c r="B1509" s="90" t="s">
        <v>119</v>
      </c>
      <c r="C1509" s="96">
        <v>1619.6378532471911</v>
      </c>
      <c r="D1509" s="102">
        <v>1018.5632104098278</v>
      </c>
      <c r="E1509" s="98">
        <v>1913.2950084269662</v>
      </c>
      <c r="F1509" s="91">
        <v>0.84651757628259938</v>
      </c>
      <c r="G1509" s="100">
        <v>809.81892662359553</v>
      </c>
      <c r="S1509" s="235"/>
      <c r="T1509" s="103"/>
      <c r="U1509" s="103"/>
    </row>
    <row r="1510" spans="1:21" x14ac:dyDescent="0.2">
      <c r="A1510" s="89">
        <v>40756</v>
      </c>
      <c r="B1510" s="90" t="s">
        <v>120</v>
      </c>
      <c r="C1510" s="96">
        <v>1591.131163752809</v>
      </c>
      <c r="D1510" s="102">
        <v>1004.0942135798459</v>
      </c>
      <c r="E1510" s="98">
        <v>1881.4631460674157</v>
      </c>
      <c r="F1510" s="91">
        <v>0.84568819063958234</v>
      </c>
      <c r="G1510" s="100">
        <v>795.56558187640451</v>
      </c>
      <c r="S1510" s="235"/>
      <c r="T1510" s="103"/>
      <c r="U1510" s="103"/>
    </row>
    <row r="1511" spans="1:21" x14ac:dyDescent="0.2">
      <c r="A1511" s="89">
        <v>40756</v>
      </c>
      <c r="B1511" s="90" t="s">
        <v>121</v>
      </c>
      <c r="C1511" s="96">
        <v>1711.5359642696633</v>
      </c>
      <c r="D1511" s="102">
        <v>1081.9779229346368</v>
      </c>
      <c r="E1511" s="98">
        <v>2024.8534719101126</v>
      </c>
      <c r="F1511" s="91">
        <v>0.84526410824933107</v>
      </c>
      <c r="G1511" s="100">
        <v>855.76798213483164</v>
      </c>
      <c r="S1511" s="235"/>
      <c r="T1511" s="103"/>
      <c r="U1511" s="103"/>
    </row>
    <row r="1512" spans="1:21" x14ac:dyDescent="0.2">
      <c r="A1512" s="89">
        <v>40756</v>
      </c>
      <c r="B1512" s="90" t="s">
        <v>122</v>
      </c>
      <c r="C1512" s="96">
        <v>1754.306128820225</v>
      </c>
      <c r="D1512" s="102">
        <v>1097.597467128227</v>
      </c>
      <c r="E1512" s="98">
        <v>2069.3743483146068</v>
      </c>
      <c r="F1512" s="91">
        <v>0.84774711267152425</v>
      </c>
      <c r="G1512" s="100">
        <v>877.15306441011251</v>
      </c>
      <c r="S1512" s="235"/>
      <c r="T1512" s="103"/>
      <c r="U1512" s="103"/>
    </row>
    <row r="1513" spans="1:21" x14ac:dyDescent="0.2">
      <c r="A1513" s="89">
        <v>40756</v>
      </c>
      <c r="B1513" s="90" t="s">
        <v>123</v>
      </c>
      <c r="C1513" s="96">
        <v>1783.6961812584273</v>
      </c>
      <c r="D1513" s="102">
        <v>1117.3305093161543</v>
      </c>
      <c r="E1513" s="98">
        <v>2104.7564073033709</v>
      </c>
      <c r="F1513" s="91">
        <v>0.84745967517624121</v>
      </c>
      <c r="G1513" s="100">
        <v>891.84809062921363</v>
      </c>
      <c r="S1513" s="235"/>
      <c r="T1513" s="103"/>
      <c r="U1513" s="103"/>
    </row>
    <row r="1514" spans="1:21" x14ac:dyDescent="0.2">
      <c r="A1514" s="89">
        <v>40756</v>
      </c>
      <c r="B1514" s="90" t="s">
        <v>124</v>
      </c>
      <c r="C1514" s="96">
        <v>1826.085446191011</v>
      </c>
      <c r="D1514" s="102">
        <v>1157.0251200519151</v>
      </c>
      <c r="E1514" s="98">
        <v>2161.7805589887639</v>
      </c>
      <c r="F1514" s="91">
        <v>0.84471360360702652</v>
      </c>
      <c r="G1514" s="100">
        <v>913.04272309550549</v>
      </c>
      <c r="S1514" s="235"/>
      <c r="T1514" s="103"/>
      <c r="U1514" s="103"/>
    </row>
    <row r="1515" spans="1:21" x14ac:dyDescent="0.2">
      <c r="A1515" s="89">
        <v>40756</v>
      </c>
      <c r="B1515" s="90" t="s">
        <v>125</v>
      </c>
      <c r="C1515" s="96">
        <v>1736.0756247640447</v>
      </c>
      <c r="D1515" s="102">
        <v>1089.6783278139728</v>
      </c>
      <c r="E1515" s="98">
        <v>2049.7213061797752</v>
      </c>
      <c r="F1515" s="91">
        <v>0.84698130400942351</v>
      </c>
      <c r="G1515" s="100">
        <v>868.03781238202237</v>
      </c>
      <c r="S1515" s="235"/>
      <c r="T1515" s="103"/>
      <c r="U1515" s="103"/>
    </row>
    <row r="1516" spans="1:21" x14ac:dyDescent="0.2">
      <c r="A1516" s="89">
        <v>40756</v>
      </c>
      <c r="B1516" s="90" t="s">
        <v>126</v>
      </c>
      <c r="C1516" s="96">
        <v>1794.7868435393259</v>
      </c>
      <c r="D1516" s="102">
        <v>1136.4049313049213</v>
      </c>
      <c r="E1516" s="98">
        <v>2124.306</v>
      </c>
      <c r="F1516" s="91">
        <v>0.84488150178897292</v>
      </c>
      <c r="G1516" s="100">
        <v>897.39342176966295</v>
      </c>
      <c r="S1516" s="235"/>
      <c r="T1516" s="103"/>
      <c r="U1516" s="103"/>
    </row>
    <row r="1517" spans="1:21" x14ac:dyDescent="0.2">
      <c r="A1517" s="89">
        <v>40756</v>
      </c>
      <c r="B1517" s="90" t="s">
        <v>127</v>
      </c>
      <c r="C1517" s="96">
        <v>1854.7542206292137</v>
      </c>
      <c r="D1517" s="102">
        <v>1164.4705146004885</v>
      </c>
      <c r="E1517" s="98">
        <v>2190.0010955056182</v>
      </c>
      <c r="F1517" s="91">
        <v>0.84691931179194035</v>
      </c>
      <c r="G1517" s="100">
        <v>927.37711031460685</v>
      </c>
      <c r="S1517" s="235"/>
      <c r="T1517" s="103"/>
      <c r="U1517" s="103"/>
    </row>
    <row r="1518" spans="1:21" x14ac:dyDescent="0.2">
      <c r="A1518" s="89">
        <v>40756</v>
      </c>
      <c r="B1518" s="90" t="s">
        <v>128</v>
      </c>
      <c r="C1518" s="96">
        <v>1691.6562459101124</v>
      </c>
      <c r="D1518" s="102">
        <v>1064.1004200959662</v>
      </c>
      <c r="E1518" s="98">
        <v>1998.5020786516852</v>
      </c>
      <c r="F1518" s="91">
        <v>0.84646208977246085</v>
      </c>
      <c r="G1518" s="100">
        <v>845.82812295505619</v>
      </c>
      <c r="S1518" s="235"/>
      <c r="T1518" s="103"/>
      <c r="U1518" s="103"/>
    </row>
    <row r="1519" spans="1:21" x14ac:dyDescent="0.2">
      <c r="A1519" s="89">
        <v>40756</v>
      </c>
      <c r="B1519" s="90" t="s">
        <v>129</v>
      </c>
      <c r="C1519" s="96">
        <v>1674.1510719775281</v>
      </c>
      <c r="D1519" s="102">
        <v>1057.3615946643986</v>
      </c>
      <c r="E1519" s="98">
        <v>1980.0998342696628</v>
      </c>
      <c r="F1519" s="91">
        <v>0.84548821377737227</v>
      </c>
      <c r="G1519" s="100">
        <v>837.07553598876405</v>
      </c>
      <c r="S1519" s="235"/>
      <c r="T1519" s="103"/>
      <c r="U1519" s="103"/>
    </row>
    <row r="1520" spans="1:21" x14ac:dyDescent="0.2">
      <c r="A1520" s="89">
        <v>40756</v>
      </c>
      <c r="B1520" s="90" t="s">
        <v>130</v>
      </c>
      <c r="C1520" s="96">
        <v>1645.4336720561796</v>
      </c>
      <c r="D1520" s="102">
        <v>1044.2896898136808</v>
      </c>
      <c r="E1520" s="98">
        <v>1948.8439971910109</v>
      </c>
      <c r="F1520" s="91">
        <v>0.84431266660022286</v>
      </c>
      <c r="G1520" s="100">
        <v>822.7168360280898</v>
      </c>
      <c r="S1520" s="235"/>
      <c r="T1520" s="103"/>
      <c r="U1520" s="103"/>
    </row>
    <row r="1521" spans="1:21" x14ac:dyDescent="0.2">
      <c r="A1521" s="89">
        <v>40756</v>
      </c>
      <c r="B1521" s="90" t="s">
        <v>131</v>
      </c>
      <c r="C1521" s="96">
        <v>1694.5008366741572</v>
      </c>
      <c r="D1521" s="102">
        <v>1064.8855315439876</v>
      </c>
      <c r="E1521" s="98">
        <v>2001.328129213483</v>
      </c>
      <c r="F1521" s="91">
        <v>0.84668816269528568</v>
      </c>
      <c r="G1521" s="100">
        <v>847.2504183370786</v>
      </c>
      <c r="S1521" s="235"/>
      <c r="T1521" s="103"/>
      <c r="U1521" s="103"/>
    </row>
    <row r="1522" spans="1:21" x14ac:dyDescent="0.2">
      <c r="A1522" s="89">
        <v>40756</v>
      </c>
      <c r="B1522" s="90" t="s">
        <v>132</v>
      </c>
      <c r="C1522" s="96">
        <v>1724.0975474157306</v>
      </c>
      <c r="D1522" s="102">
        <v>1100.910808987134</v>
      </c>
      <c r="E1522" s="98">
        <v>2045.6091910112359</v>
      </c>
      <c r="F1522" s="91">
        <v>0.84282841267614372</v>
      </c>
      <c r="G1522" s="100">
        <v>862.04877370786528</v>
      </c>
      <c r="S1522" s="235"/>
      <c r="T1522" s="103"/>
      <c r="U1522" s="103"/>
    </row>
    <row r="1523" spans="1:21" x14ac:dyDescent="0.2">
      <c r="A1523" s="89">
        <v>40756</v>
      </c>
      <c r="B1523" s="90" t="s">
        <v>133</v>
      </c>
      <c r="C1523" s="96">
        <v>1671.8413615280899</v>
      </c>
      <c r="D1523" s="102">
        <v>1064.0255374252524</v>
      </c>
      <c r="E1523" s="98">
        <v>1981.7174073033709</v>
      </c>
      <c r="F1523" s="91">
        <v>0.84363257615174003</v>
      </c>
      <c r="G1523" s="100">
        <v>835.92068076404496</v>
      </c>
      <c r="S1523" s="235"/>
      <c r="T1523" s="103"/>
      <c r="U1523" s="103"/>
    </row>
    <row r="1524" spans="1:21" x14ac:dyDescent="0.2">
      <c r="A1524" s="89">
        <v>40756</v>
      </c>
      <c r="B1524" s="90" t="s">
        <v>134</v>
      </c>
      <c r="C1524" s="96">
        <v>1656.4554482359549</v>
      </c>
      <c r="D1524" s="102">
        <v>1052.2396490039682</v>
      </c>
      <c r="E1524" s="98">
        <v>1962.4099803370784</v>
      </c>
      <c r="F1524" s="91">
        <v>0.84409245001466493</v>
      </c>
      <c r="G1524" s="100">
        <v>828.22772411797746</v>
      </c>
      <c r="S1524" s="235"/>
      <c r="T1524" s="103"/>
      <c r="U1524" s="103"/>
    </row>
    <row r="1525" spans="1:21" x14ac:dyDescent="0.2">
      <c r="A1525" s="89">
        <v>40756</v>
      </c>
      <c r="B1525" s="90" t="s">
        <v>135</v>
      </c>
      <c r="C1525" s="96">
        <v>1454.6151198202249</v>
      </c>
      <c r="D1525" s="102">
        <v>900.59733920900305</v>
      </c>
      <c r="E1525" s="98">
        <v>1710.8421067415729</v>
      </c>
      <c r="F1525" s="91">
        <v>0.85023341083803949</v>
      </c>
      <c r="G1525" s="100">
        <v>727.30755991011245</v>
      </c>
      <c r="S1525" s="235"/>
      <c r="T1525" s="103"/>
      <c r="U1525" s="103"/>
    </row>
    <row r="1526" spans="1:21" x14ac:dyDescent="0.2">
      <c r="A1526" s="89">
        <v>40756</v>
      </c>
      <c r="B1526" s="90" t="s">
        <v>136</v>
      </c>
      <c r="C1526" s="96">
        <v>1495.4443171685393</v>
      </c>
      <c r="D1526" s="102">
        <v>931.0164057141186</v>
      </c>
      <c r="E1526" s="98">
        <v>1761.5746516853935</v>
      </c>
      <c r="F1526" s="91">
        <v>0.84892474794512229</v>
      </c>
      <c r="G1526" s="100">
        <v>747.72215858426966</v>
      </c>
      <c r="S1526" s="235"/>
      <c r="T1526" s="103"/>
      <c r="U1526" s="103"/>
    </row>
    <row r="1527" spans="1:21" x14ac:dyDescent="0.2">
      <c r="A1527" s="89">
        <v>40756</v>
      </c>
      <c r="B1527" s="90" t="s">
        <v>137</v>
      </c>
      <c r="C1527" s="96">
        <v>1566.3240631011238</v>
      </c>
      <c r="D1527" s="102">
        <v>986.84569475583987</v>
      </c>
      <c r="E1527" s="98">
        <v>1851.2794213483144</v>
      </c>
      <c r="F1527" s="91">
        <v>0.84607652688125634</v>
      </c>
      <c r="G1527" s="100">
        <v>783.16203155056189</v>
      </c>
      <c r="S1527" s="235"/>
      <c r="T1527" s="103"/>
      <c r="U1527" s="103"/>
    </row>
    <row r="1528" spans="1:21" x14ac:dyDescent="0.2">
      <c r="A1528" s="89">
        <v>40756</v>
      </c>
      <c r="B1528" s="90" t="s">
        <v>138</v>
      </c>
      <c r="C1528" s="96">
        <v>1615.1845694157303</v>
      </c>
      <c r="D1528" s="102">
        <v>1025.5840362814711</v>
      </c>
      <c r="E1528" s="98">
        <v>1913.2809016853932</v>
      </c>
      <c r="F1528" s="91">
        <v>0.84419625366715756</v>
      </c>
      <c r="G1528" s="100">
        <v>807.59228470786513</v>
      </c>
      <c r="S1528" s="235"/>
      <c r="T1528" s="103"/>
      <c r="U1528" s="103"/>
    </row>
    <row r="1529" spans="1:21" x14ac:dyDescent="0.2">
      <c r="A1529" s="89">
        <v>40756</v>
      </c>
      <c r="B1529" s="90" t="s">
        <v>139</v>
      </c>
      <c r="C1529" s="96">
        <v>1636.7135020786518</v>
      </c>
      <c r="D1529" s="102">
        <v>1033.7881695193487</v>
      </c>
      <c r="E1529" s="98">
        <v>1935.858741573034</v>
      </c>
      <c r="F1529" s="91">
        <v>0.84547155581646227</v>
      </c>
      <c r="G1529" s="100">
        <v>818.3567510393259</v>
      </c>
      <c r="S1529" s="235"/>
      <c r="T1529" s="103"/>
      <c r="U1529" s="103"/>
    </row>
    <row r="1530" spans="1:21" x14ac:dyDescent="0.2">
      <c r="A1530" s="89">
        <v>40756</v>
      </c>
      <c r="B1530" s="90" t="s">
        <v>140</v>
      </c>
      <c r="C1530" s="96">
        <v>1657.8858478651684</v>
      </c>
      <c r="D1530" s="102">
        <v>1032.4075508985716</v>
      </c>
      <c r="E1530" s="98">
        <v>1953.061912921348</v>
      </c>
      <c r="F1530" s="91">
        <v>0.84886497294155838</v>
      </c>
      <c r="G1530" s="100">
        <v>828.94292393258422</v>
      </c>
      <c r="S1530" s="235"/>
      <c r="T1530" s="103"/>
      <c r="U1530" s="103"/>
    </row>
    <row r="1531" spans="1:21" x14ac:dyDescent="0.2">
      <c r="A1531" s="89">
        <v>40756</v>
      </c>
      <c r="B1531" s="90" t="s">
        <v>141</v>
      </c>
      <c r="C1531" s="96">
        <v>1669.2763672921351</v>
      </c>
      <c r="D1531" s="102">
        <v>1049.1721087181079</v>
      </c>
      <c r="E1531" s="98">
        <v>1971.6099269662923</v>
      </c>
      <c r="F1531" s="91">
        <v>0.84665650363236067</v>
      </c>
      <c r="G1531" s="100">
        <v>834.63818364606755</v>
      </c>
      <c r="S1531" s="235"/>
      <c r="T1531" s="103"/>
      <c r="U1531" s="103"/>
    </row>
    <row r="1532" spans="1:21" x14ac:dyDescent="0.2">
      <c r="A1532" s="89">
        <v>40756</v>
      </c>
      <c r="B1532" s="90" t="s">
        <v>142</v>
      </c>
      <c r="C1532" s="96">
        <v>1622.636424707865</v>
      </c>
      <c r="D1532" s="102">
        <v>1014.8927845070347</v>
      </c>
      <c r="E1532" s="98">
        <v>1913.885140449438</v>
      </c>
      <c r="F1532" s="91">
        <v>0.8478233047605046</v>
      </c>
      <c r="G1532" s="100">
        <v>811.31821235393249</v>
      </c>
      <c r="S1532" s="235"/>
      <c r="T1532" s="103"/>
      <c r="U1532" s="103"/>
    </row>
    <row r="1533" spans="1:21" x14ac:dyDescent="0.2">
      <c r="A1533" s="89">
        <v>40756</v>
      </c>
      <c r="B1533" s="90" t="s">
        <v>143</v>
      </c>
      <c r="C1533" s="96">
        <v>1670.0624792696628</v>
      </c>
      <c r="D1533" s="102">
        <v>1056.4153848315668</v>
      </c>
      <c r="E1533" s="98">
        <v>1976.1381910112361</v>
      </c>
      <c r="F1533" s="91">
        <v>0.84511421664041264</v>
      </c>
      <c r="G1533" s="100">
        <v>835.03123963483142</v>
      </c>
      <c r="S1533" s="235"/>
      <c r="T1533" s="103"/>
      <c r="U1533" s="103"/>
    </row>
    <row r="1534" spans="1:21" x14ac:dyDescent="0.2">
      <c r="A1534" s="89">
        <v>40756</v>
      </c>
      <c r="B1534" s="90" t="s">
        <v>144</v>
      </c>
      <c r="C1534" s="96">
        <v>1606.9587585168538</v>
      </c>
      <c r="D1534" s="102">
        <v>992.14258552380204</v>
      </c>
      <c r="E1534" s="98">
        <v>1888.561188202247</v>
      </c>
      <c r="F1534" s="91">
        <v>0.85089049195517186</v>
      </c>
      <c r="G1534" s="100">
        <v>803.47937925842689</v>
      </c>
      <c r="S1534" s="235"/>
      <c r="T1534" s="103"/>
      <c r="U1534" s="103"/>
    </row>
    <row r="1535" spans="1:21" x14ac:dyDescent="0.2">
      <c r="A1535" s="89">
        <v>40756</v>
      </c>
      <c r="B1535" s="90" t="s">
        <v>145</v>
      </c>
      <c r="C1535" s="96">
        <v>1631.4822105168544</v>
      </c>
      <c r="D1535" s="102">
        <v>1005.9206451623384</v>
      </c>
      <c r="E1535" s="98">
        <v>1916.6665196629217</v>
      </c>
      <c r="F1535" s="91">
        <v>0.85120817512050984</v>
      </c>
      <c r="G1535" s="100">
        <v>815.74110525842718</v>
      </c>
      <c r="S1535" s="235"/>
      <c r="T1535" s="103"/>
      <c r="U1535" s="103"/>
    </row>
    <row r="1536" spans="1:21" x14ac:dyDescent="0.2">
      <c r="A1536" s="89">
        <v>40756</v>
      </c>
      <c r="B1536" s="90" t="s">
        <v>146</v>
      </c>
      <c r="C1536" s="96">
        <v>1579.574507258427</v>
      </c>
      <c r="D1536" s="102">
        <v>987.03201462168204</v>
      </c>
      <c r="E1536" s="98">
        <v>1862.6024325842698</v>
      </c>
      <c r="F1536" s="91">
        <v>0.84804705482256071</v>
      </c>
      <c r="G1536" s="100">
        <v>789.78725362921352</v>
      </c>
      <c r="S1536" s="235"/>
      <c r="T1536" s="103"/>
      <c r="U1536" s="103"/>
    </row>
    <row r="1537" spans="1:21" x14ac:dyDescent="0.2">
      <c r="A1537" s="89">
        <v>40756</v>
      </c>
      <c r="B1537" s="90" t="s">
        <v>147</v>
      </c>
      <c r="C1537" s="96">
        <v>1568.4433237415728</v>
      </c>
      <c r="D1537" s="102">
        <v>982.24748776026161</v>
      </c>
      <c r="E1537" s="98">
        <v>1850.6281601123596</v>
      </c>
      <c r="F1537" s="91">
        <v>0.84751943018436826</v>
      </c>
      <c r="G1537" s="100">
        <v>784.22166187078642</v>
      </c>
      <c r="S1537" s="235"/>
      <c r="T1537" s="103"/>
      <c r="U1537" s="103"/>
    </row>
    <row r="1538" spans="1:21" x14ac:dyDescent="0.2">
      <c r="A1538" s="89">
        <v>40757</v>
      </c>
      <c r="B1538" s="90" t="s">
        <v>100</v>
      </c>
      <c r="C1538" s="96">
        <v>1557.3283487191011</v>
      </c>
      <c r="D1538" s="102">
        <v>974.37855019708195</v>
      </c>
      <c r="E1538" s="98">
        <v>1837.0316123595503</v>
      </c>
      <c r="F1538" s="91">
        <v>0.8477417254234465</v>
      </c>
      <c r="G1538" s="100">
        <v>778.66417435955054</v>
      </c>
      <c r="S1538" s="235"/>
      <c r="T1538" s="103"/>
      <c r="U1538" s="103"/>
    </row>
    <row r="1539" spans="1:21" x14ac:dyDescent="0.2">
      <c r="A1539" s="89">
        <v>40757</v>
      </c>
      <c r="B1539" s="90" t="s">
        <v>101</v>
      </c>
      <c r="C1539" s="96">
        <v>1563.6537136516856</v>
      </c>
      <c r="D1539" s="102">
        <v>978.68825095850866</v>
      </c>
      <c r="E1539" s="98">
        <v>1844.6798174157304</v>
      </c>
      <c r="F1539" s="91">
        <v>0.84765589068039837</v>
      </c>
      <c r="G1539" s="100">
        <v>781.82685682584281</v>
      </c>
      <c r="S1539" s="235"/>
      <c r="T1539" s="103"/>
      <c r="U1539" s="103"/>
    </row>
    <row r="1540" spans="1:21" x14ac:dyDescent="0.2">
      <c r="A1540" s="89">
        <v>40757</v>
      </c>
      <c r="B1540" s="90" t="s">
        <v>102</v>
      </c>
      <c r="C1540" s="96">
        <v>1616.3880501235956</v>
      </c>
      <c r="D1540" s="102">
        <v>1026.934311334928</v>
      </c>
      <c r="E1540" s="98">
        <v>1915.0207331460676</v>
      </c>
      <c r="F1540" s="91">
        <v>0.84405772853860062</v>
      </c>
      <c r="G1540" s="100">
        <v>808.19402506179779</v>
      </c>
      <c r="S1540" s="235"/>
      <c r="T1540" s="103"/>
      <c r="U1540" s="103"/>
    </row>
    <row r="1541" spans="1:21" x14ac:dyDescent="0.2">
      <c r="A1541" s="89">
        <v>40757</v>
      </c>
      <c r="B1541" s="90" t="s">
        <v>103</v>
      </c>
      <c r="C1541" s="96">
        <v>1594.5673645617976</v>
      </c>
      <c r="D1541" s="102">
        <v>1006.1868956036586</v>
      </c>
      <c r="E1541" s="98">
        <v>1885.4859185393257</v>
      </c>
      <c r="F1541" s="91">
        <v>0.8457063237030692</v>
      </c>
      <c r="G1541" s="100">
        <v>797.2836822808988</v>
      </c>
      <c r="S1541" s="235"/>
      <c r="T1541" s="103"/>
      <c r="U1541" s="103"/>
    </row>
    <row r="1542" spans="1:21" x14ac:dyDescent="0.2">
      <c r="A1542" s="89">
        <v>40757</v>
      </c>
      <c r="B1542" s="90" t="s">
        <v>104</v>
      </c>
      <c r="C1542" s="96">
        <v>1599.3002449213479</v>
      </c>
      <c r="D1542" s="102">
        <v>1003.1320700506229</v>
      </c>
      <c r="E1542" s="98">
        <v>1887.8652556179775</v>
      </c>
      <c r="F1542" s="91">
        <v>0.84714745406860614</v>
      </c>
      <c r="G1542" s="100">
        <v>799.65012246067397</v>
      </c>
      <c r="S1542" s="235"/>
      <c r="T1542" s="103"/>
      <c r="U1542" s="103"/>
    </row>
    <row r="1543" spans="1:21" x14ac:dyDescent="0.2">
      <c r="A1543" s="89">
        <v>40757</v>
      </c>
      <c r="B1543" s="90" t="s">
        <v>105</v>
      </c>
      <c r="C1543" s="96">
        <v>1574.5012485168538</v>
      </c>
      <c r="D1543" s="102">
        <v>992.79252360599276</v>
      </c>
      <c r="E1543" s="98">
        <v>1861.3680926966292</v>
      </c>
      <c r="F1543" s="91">
        <v>0.84588387148928645</v>
      </c>
      <c r="G1543" s="100">
        <v>787.25062425842691</v>
      </c>
      <c r="S1543" s="235"/>
      <c r="T1543" s="103"/>
      <c r="U1543" s="103"/>
    </row>
    <row r="1544" spans="1:21" x14ac:dyDescent="0.2">
      <c r="A1544" s="89">
        <v>40757</v>
      </c>
      <c r="B1544" s="90" t="s">
        <v>106</v>
      </c>
      <c r="C1544" s="96">
        <v>1530.5559681235954</v>
      </c>
      <c r="D1544" s="102">
        <v>953.35327352349748</v>
      </c>
      <c r="E1544" s="98">
        <v>1803.1871882022469</v>
      </c>
      <c r="F1544" s="91">
        <v>0.84880592438632996</v>
      </c>
      <c r="G1544" s="100">
        <v>765.27798406179772</v>
      </c>
      <c r="S1544" s="235"/>
      <c r="T1544" s="103"/>
      <c r="U1544" s="103"/>
    </row>
    <row r="1545" spans="1:21" x14ac:dyDescent="0.2">
      <c r="A1545" s="89">
        <v>40757</v>
      </c>
      <c r="B1545" s="90" t="s">
        <v>107</v>
      </c>
      <c r="C1545" s="96">
        <v>1569.9547658426964</v>
      </c>
      <c r="D1545" s="102">
        <v>982.42961860506659</v>
      </c>
      <c r="E1545" s="98">
        <v>1852.0059185393259</v>
      </c>
      <c r="F1545" s="91">
        <v>0.84770504787636813</v>
      </c>
      <c r="G1545" s="100">
        <v>784.97738292134818</v>
      </c>
      <c r="S1545" s="235"/>
      <c r="T1545" s="103"/>
      <c r="U1545" s="103"/>
    </row>
    <row r="1546" spans="1:21" x14ac:dyDescent="0.2">
      <c r="A1546" s="89">
        <v>40757</v>
      </c>
      <c r="B1546" s="90" t="s">
        <v>108</v>
      </c>
      <c r="C1546" s="96">
        <v>1520.1501147303372</v>
      </c>
      <c r="D1546" s="102">
        <v>948.95685687747152</v>
      </c>
      <c r="E1546" s="98">
        <v>1792.031106741573</v>
      </c>
      <c r="F1546" s="91">
        <v>0.8482833300223267</v>
      </c>
      <c r="G1546" s="100">
        <v>760.07505736516862</v>
      </c>
      <c r="S1546" s="235"/>
      <c r="T1546" s="103"/>
      <c r="U1546" s="103"/>
    </row>
    <row r="1547" spans="1:21" x14ac:dyDescent="0.2">
      <c r="A1547" s="89">
        <v>40757</v>
      </c>
      <c r="B1547" s="90" t="s">
        <v>109</v>
      </c>
      <c r="C1547" s="96">
        <v>1549.6738872471908</v>
      </c>
      <c r="D1547" s="102">
        <v>971.64628622422583</v>
      </c>
      <c r="E1547" s="98">
        <v>1829.0942191011236</v>
      </c>
      <c r="F1547" s="91">
        <v>0.84723568149963924</v>
      </c>
      <c r="G1547" s="100">
        <v>774.8369436235954</v>
      </c>
      <c r="S1547" s="235"/>
      <c r="T1547" s="103"/>
      <c r="U1547" s="103"/>
    </row>
    <row r="1548" spans="1:21" x14ac:dyDescent="0.2">
      <c r="A1548" s="89">
        <v>40757</v>
      </c>
      <c r="B1548" s="90" t="s">
        <v>110</v>
      </c>
      <c r="C1548" s="96">
        <v>1611.9712354044948</v>
      </c>
      <c r="D1548" s="102">
        <v>1020.2721163947192</v>
      </c>
      <c r="E1548" s="98">
        <v>1907.7228455056181</v>
      </c>
      <c r="F1548" s="91">
        <v>0.84497139571511604</v>
      </c>
      <c r="G1548" s="100">
        <v>805.9856177022474</v>
      </c>
      <c r="S1548" s="235"/>
      <c r="T1548" s="103"/>
      <c r="U1548" s="103"/>
    </row>
    <row r="1549" spans="1:21" x14ac:dyDescent="0.2">
      <c r="A1549" s="89">
        <v>40757</v>
      </c>
      <c r="B1549" s="90" t="s">
        <v>111</v>
      </c>
      <c r="C1549" s="96">
        <v>1609.916808741573</v>
      </c>
      <c r="D1549" s="102">
        <v>1015.9577865281138</v>
      </c>
      <c r="E1549" s="98">
        <v>1903.6812640449439</v>
      </c>
      <c r="F1549" s="91">
        <v>0.84568611308429864</v>
      </c>
      <c r="G1549" s="100">
        <v>804.95840437078652</v>
      </c>
      <c r="S1549" s="235"/>
      <c r="T1549" s="103"/>
      <c r="U1549" s="103"/>
    </row>
    <row r="1550" spans="1:21" x14ac:dyDescent="0.2">
      <c r="A1550" s="89">
        <v>40757</v>
      </c>
      <c r="B1550" s="90" t="s">
        <v>112</v>
      </c>
      <c r="C1550" s="96">
        <v>1622.6850501910114</v>
      </c>
      <c r="D1550" s="102">
        <v>1028.6659553961924</v>
      </c>
      <c r="E1550" s="98">
        <v>1921.2653174157301</v>
      </c>
      <c r="F1550" s="91">
        <v>0.84459186114579154</v>
      </c>
      <c r="G1550" s="100">
        <v>811.34252509550572</v>
      </c>
      <c r="S1550" s="235"/>
      <c r="T1550" s="103"/>
      <c r="U1550" s="103"/>
    </row>
    <row r="1551" spans="1:21" x14ac:dyDescent="0.2">
      <c r="A1551" s="89">
        <v>40757</v>
      </c>
      <c r="B1551" s="90" t="s">
        <v>113</v>
      </c>
      <c r="C1551" s="96">
        <v>1349.6408059550561</v>
      </c>
      <c r="D1551" s="102">
        <v>850.38927239125042</v>
      </c>
      <c r="E1551" s="98">
        <v>1595.2091460674158</v>
      </c>
      <c r="F1551" s="91">
        <v>0.8460588439341975</v>
      </c>
      <c r="G1551" s="100">
        <v>674.82040297752803</v>
      </c>
      <c r="S1551" s="235"/>
      <c r="T1551" s="103"/>
      <c r="U1551" s="103"/>
    </row>
    <row r="1552" spans="1:21" x14ac:dyDescent="0.2">
      <c r="A1552" s="89">
        <v>40757</v>
      </c>
      <c r="B1552" s="90" t="s">
        <v>114</v>
      </c>
      <c r="C1552" s="96">
        <v>1271.8319286741573</v>
      </c>
      <c r="D1552" s="102">
        <v>813.40884815234631</v>
      </c>
      <c r="E1552" s="98">
        <v>1509.6987808988765</v>
      </c>
      <c r="F1552" s="91">
        <v>0.84244085294743831</v>
      </c>
      <c r="G1552" s="100">
        <v>635.91596433707866</v>
      </c>
      <c r="S1552" s="235"/>
      <c r="T1552" s="103"/>
      <c r="U1552" s="103"/>
    </row>
    <row r="1553" spans="1:21" x14ac:dyDescent="0.2">
      <c r="A1553" s="89">
        <v>40757</v>
      </c>
      <c r="B1553" s="90" t="s">
        <v>115</v>
      </c>
      <c r="C1553" s="96">
        <v>1283.3440118089891</v>
      </c>
      <c r="D1553" s="102">
        <v>812.85391135679743</v>
      </c>
      <c r="E1553" s="98">
        <v>1519.1126797752809</v>
      </c>
      <c r="F1553" s="91">
        <v>0.84479843325304305</v>
      </c>
      <c r="G1553" s="100">
        <v>641.67200590449454</v>
      </c>
      <c r="S1553" s="235"/>
      <c r="T1553" s="103"/>
      <c r="U1553" s="103"/>
    </row>
    <row r="1554" spans="1:21" x14ac:dyDescent="0.2">
      <c r="A1554" s="89">
        <v>40757</v>
      </c>
      <c r="B1554" s="90" t="s">
        <v>116</v>
      </c>
      <c r="C1554" s="96">
        <v>1236.5338800337079</v>
      </c>
      <c r="D1554" s="102">
        <v>780.64638225026715</v>
      </c>
      <c r="E1554" s="98">
        <v>1462.335396067416</v>
      </c>
      <c r="F1554" s="91">
        <v>0.84558842202620232</v>
      </c>
      <c r="G1554" s="100">
        <v>618.26694001685394</v>
      </c>
      <c r="S1554" s="235"/>
      <c r="T1554" s="103"/>
      <c r="U1554" s="103"/>
    </row>
    <row r="1555" spans="1:21" x14ac:dyDescent="0.2">
      <c r="A1555" s="89">
        <v>40757</v>
      </c>
      <c r="B1555" s="90" t="s">
        <v>117</v>
      </c>
      <c r="C1555" s="96">
        <v>1290.6054172921347</v>
      </c>
      <c r="D1555" s="102">
        <v>809.94176594580813</v>
      </c>
      <c r="E1555" s="98">
        <v>1523.7020730337081</v>
      </c>
      <c r="F1555" s="91">
        <v>0.8470195323174462</v>
      </c>
      <c r="G1555" s="100">
        <v>645.30270864606734</v>
      </c>
      <c r="S1555" s="235"/>
      <c r="T1555" s="103"/>
      <c r="U1555" s="103"/>
    </row>
    <row r="1556" spans="1:21" x14ac:dyDescent="0.2">
      <c r="A1556" s="89">
        <v>40757</v>
      </c>
      <c r="B1556" s="90" t="s">
        <v>118</v>
      </c>
      <c r="C1556" s="96">
        <v>1260.4414092471909</v>
      </c>
      <c r="D1556" s="102">
        <v>795.94917958029305</v>
      </c>
      <c r="E1556" s="98">
        <v>1490.7205112359547</v>
      </c>
      <c r="F1556" s="91">
        <v>0.84552496577789782</v>
      </c>
      <c r="G1556" s="100">
        <v>630.22070462359545</v>
      </c>
      <c r="S1556" s="235"/>
      <c r="T1556" s="103"/>
      <c r="U1556" s="103"/>
    </row>
    <row r="1557" spans="1:21" x14ac:dyDescent="0.2">
      <c r="A1557" s="89">
        <v>40757</v>
      </c>
      <c r="B1557" s="90" t="s">
        <v>119</v>
      </c>
      <c r="C1557" s="96">
        <v>1291.1767667191011</v>
      </c>
      <c r="D1557" s="102">
        <v>808.39281568427157</v>
      </c>
      <c r="E1557" s="98">
        <v>1523.3635112359548</v>
      </c>
      <c r="F1557" s="91">
        <v>0.84758283705477955</v>
      </c>
      <c r="G1557" s="100">
        <v>645.58838335955056</v>
      </c>
      <c r="S1557" s="235"/>
      <c r="T1557" s="103"/>
      <c r="U1557" s="103"/>
    </row>
    <row r="1558" spans="1:21" x14ac:dyDescent="0.2">
      <c r="A1558" s="89">
        <v>40757</v>
      </c>
      <c r="B1558" s="90" t="s">
        <v>120</v>
      </c>
      <c r="C1558" s="96">
        <v>1277.0226990000001</v>
      </c>
      <c r="D1558" s="102">
        <v>795.53066456848069</v>
      </c>
      <c r="E1558" s="98">
        <v>1504.545117977528</v>
      </c>
      <c r="F1558" s="91">
        <v>0.84877660612572858</v>
      </c>
      <c r="G1558" s="100">
        <v>638.51134950000005</v>
      </c>
      <c r="S1558" s="235"/>
      <c r="T1558" s="103"/>
      <c r="U1558" s="103"/>
    </row>
    <row r="1559" spans="1:21" x14ac:dyDescent="0.2">
      <c r="A1559" s="89">
        <v>40757</v>
      </c>
      <c r="B1559" s="90" t="s">
        <v>121</v>
      </c>
      <c r="C1559" s="96">
        <v>1310.2582167303372</v>
      </c>
      <c r="D1559" s="102">
        <v>828.11384212382757</v>
      </c>
      <c r="E1559" s="98">
        <v>1550.015848314607</v>
      </c>
      <c r="F1559" s="91">
        <v>0.84531923860974223</v>
      </c>
      <c r="G1559" s="100">
        <v>655.12910836516858</v>
      </c>
      <c r="S1559" s="235"/>
      <c r="T1559" s="103"/>
      <c r="U1559" s="103"/>
    </row>
    <row r="1560" spans="1:21" x14ac:dyDescent="0.2">
      <c r="A1560" s="89">
        <v>40757</v>
      </c>
      <c r="B1560" s="90" t="s">
        <v>122</v>
      </c>
      <c r="C1560" s="96">
        <v>1400.9852640337078</v>
      </c>
      <c r="D1560" s="102">
        <v>874.43100311332535</v>
      </c>
      <c r="E1560" s="98">
        <v>1651.4809382022472</v>
      </c>
      <c r="F1560" s="91">
        <v>0.84832057798909777</v>
      </c>
      <c r="G1560" s="100">
        <v>700.49263201685392</v>
      </c>
      <c r="S1560" s="235"/>
      <c r="T1560" s="103"/>
      <c r="U1560" s="103"/>
    </row>
    <row r="1561" spans="1:21" x14ac:dyDescent="0.2">
      <c r="A1561" s="89">
        <v>40757</v>
      </c>
      <c r="B1561" s="90" t="s">
        <v>123</v>
      </c>
      <c r="C1561" s="96">
        <v>1352.9230260674158</v>
      </c>
      <c r="D1561" s="102">
        <v>845.56143962007025</v>
      </c>
      <c r="E1561" s="98">
        <v>1595.4230983146067</v>
      </c>
      <c r="F1561" s="91">
        <v>0.84800265678529652</v>
      </c>
      <c r="G1561" s="100">
        <v>676.46151303370789</v>
      </c>
      <c r="S1561" s="235"/>
      <c r="T1561" s="103"/>
      <c r="U1561" s="103"/>
    </row>
    <row r="1562" spans="1:21" x14ac:dyDescent="0.2">
      <c r="A1562" s="89">
        <v>40757</v>
      </c>
      <c r="B1562" s="90" t="s">
        <v>124</v>
      </c>
      <c r="C1562" s="96">
        <v>1394.4897099101127</v>
      </c>
      <c r="D1562" s="102">
        <v>872.3809500917215</v>
      </c>
      <c r="E1562" s="98">
        <v>1644.8860365168539</v>
      </c>
      <c r="F1562" s="91">
        <v>0.84777284197939284</v>
      </c>
      <c r="G1562" s="100">
        <v>697.24485495505633</v>
      </c>
      <c r="S1562" s="235"/>
      <c r="T1562" s="103"/>
      <c r="U1562" s="103"/>
    </row>
    <row r="1563" spans="1:21" x14ac:dyDescent="0.2">
      <c r="A1563" s="89">
        <v>40757</v>
      </c>
      <c r="B1563" s="90" t="s">
        <v>125</v>
      </c>
      <c r="C1563" s="96">
        <v>1380.5625611123594</v>
      </c>
      <c r="D1563" s="102">
        <v>863.00871222340993</v>
      </c>
      <c r="E1563" s="98">
        <v>1628.1084185393261</v>
      </c>
      <c r="F1563" s="91">
        <v>0.84795493063720229</v>
      </c>
      <c r="G1563" s="100">
        <v>690.28128055617969</v>
      </c>
      <c r="S1563" s="235"/>
      <c r="T1563" s="103"/>
      <c r="U1563" s="103"/>
    </row>
    <row r="1564" spans="1:21" x14ac:dyDescent="0.2">
      <c r="A1564" s="89">
        <v>40757</v>
      </c>
      <c r="B1564" s="90" t="s">
        <v>126</v>
      </c>
      <c r="C1564" s="96">
        <v>1419.6696059325841</v>
      </c>
      <c r="D1564" s="102">
        <v>893.46021020404999</v>
      </c>
      <c r="E1564" s="98">
        <v>1677.418533707865</v>
      </c>
      <c r="F1564" s="91">
        <v>0.84634191014598048</v>
      </c>
      <c r="G1564" s="100">
        <v>709.83480296629205</v>
      </c>
      <c r="S1564" s="235"/>
      <c r="T1564" s="103"/>
      <c r="U1564" s="103"/>
    </row>
    <row r="1565" spans="1:21" x14ac:dyDescent="0.2">
      <c r="A1565" s="89">
        <v>40757</v>
      </c>
      <c r="B1565" s="90" t="s">
        <v>127</v>
      </c>
      <c r="C1565" s="96">
        <v>1452.2000541573034</v>
      </c>
      <c r="D1565" s="102">
        <v>918.00889789817495</v>
      </c>
      <c r="E1565" s="98">
        <v>1718.0294915730337</v>
      </c>
      <c r="F1565" s="91">
        <v>0.84527073678325737</v>
      </c>
      <c r="G1565" s="100">
        <v>726.10002707865169</v>
      </c>
      <c r="S1565" s="235"/>
      <c r="T1565" s="103"/>
      <c r="U1565" s="103"/>
    </row>
    <row r="1566" spans="1:21" x14ac:dyDescent="0.2">
      <c r="A1566" s="89">
        <v>40757</v>
      </c>
      <c r="B1566" s="90" t="s">
        <v>128</v>
      </c>
      <c r="C1566" s="96">
        <v>1469.9078342696628</v>
      </c>
      <c r="D1566" s="102">
        <v>929.79978567990793</v>
      </c>
      <c r="E1566" s="98">
        <v>1739.2977556179774</v>
      </c>
      <c r="F1566" s="91">
        <v>0.84511569656306518</v>
      </c>
      <c r="G1566" s="100">
        <v>734.95391713483139</v>
      </c>
      <c r="S1566" s="235"/>
      <c r="T1566" s="103"/>
      <c r="U1566" s="103"/>
    </row>
    <row r="1567" spans="1:21" x14ac:dyDescent="0.2">
      <c r="A1567" s="89">
        <v>40757</v>
      </c>
      <c r="B1567" s="90" t="s">
        <v>129</v>
      </c>
      <c r="C1567" s="96">
        <v>1483.6728981235956</v>
      </c>
      <c r="D1567" s="102">
        <v>927.79499046598835</v>
      </c>
      <c r="E1567" s="98">
        <v>1749.8825140449437</v>
      </c>
      <c r="F1567" s="91">
        <v>0.84787000625202491</v>
      </c>
      <c r="G1567" s="100">
        <v>741.83644906179779</v>
      </c>
      <c r="S1567" s="235"/>
      <c r="T1567" s="103"/>
      <c r="U1567" s="103"/>
    </row>
    <row r="1568" spans="1:21" x14ac:dyDescent="0.2">
      <c r="A1568" s="89">
        <v>40757</v>
      </c>
      <c r="B1568" s="90" t="s">
        <v>130</v>
      </c>
      <c r="C1568" s="96">
        <v>1469.5066740337081</v>
      </c>
      <c r="D1568" s="102">
        <v>928.98249661030945</v>
      </c>
      <c r="E1568" s="98">
        <v>1738.5218848314605</v>
      </c>
      <c r="F1568" s="91">
        <v>0.84526210849290984</v>
      </c>
      <c r="G1568" s="100">
        <v>734.75333701685406</v>
      </c>
      <c r="S1568" s="235"/>
      <c r="T1568" s="103"/>
      <c r="U1568" s="103"/>
    </row>
    <row r="1569" spans="1:21" x14ac:dyDescent="0.2">
      <c r="A1569" s="89">
        <v>40757</v>
      </c>
      <c r="B1569" s="90" t="s">
        <v>131</v>
      </c>
      <c r="C1569" s="96">
        <v>1620.7157181235953</v>
      </c>
      <c r="D1569" s="102">
        <v>1017.30284473653</v>
      </c>
      <c r="E1569" s="98">
        <v>1913.5371741573033</v>
      </c>
      <c r="F1569" s="91">
        <v>0.84697373012224719</v>
      </c>
      <c r="G1569" s="100">
        <v>810.35785906179763</v>
      </c>
      <c r="S1569" s="235"/>
      <c r="T1569" s="103"/>
      <c r="U1569" s="103"/>
    </row>
    <row r="1570" spans="1:21" x14ac:dyDescent="0.2">
      <c r="A1570" s="89">
        <v>40757</v>
      </c>
      <c r="B1570" s="90" t="s">
        <v>132</v>
      </c>
      <c r="C1570" s="96">
        <v>1641.8718554157306</v>
      </c>
      <c r="D1570" s="102">
        <v>1028.0013669752514</v>
      </c>
      <c r="E1570" s="98">
        <v>1937.1448061797753</v>
      </c>
      <c r="F1570" s="91">
        <v>0.84757311388282341</v>
      </c>
      <c r="G1570" s="100">
        <v>820.93592770786529</v>
      </c>
      <c r="S1570" s="235"/>
      <c r="T1570" s="103"/>
      <c r="U1570" s="103"/>
    </row>
    <row r="1571" spans="1:21" x14ac:dyDescent="0.2">
      <c r="A1571" s="89">
        <v>40757</v>
      </c>
      <c r="B1571" s="90" t="s">
        <v>133</v>
      </c>
      <c r="C1571" s="96">
        <v>1629.9707684157302</v>
      </c>
      <c r="D1571" s="102">
        <v>1014.7928527207861</v>
      </c>
      <c r="E1571" s="98">
        <v>1920.0544887640447</v>
      </c>
      <c r="F1571" s="91">
        <v>0.84891901659778213</v>
      </c>
      <c r="G1571" s="100">
        <v>814.98538420786508</v>
      </c>
      <c r="S1571" s="235"/>
      <c r="T1571" s="103"/>
      <c r="U1571" s="103"/>
    </row>
    <row r="1572" spans="1:21" x14ac:dyDescent="0.2">
      <c r="A1572" s="89">
        <v>40757</v>
      </c>
      <c r="B1572" s="90" t="s">
        <v>134</v>
      </c>
      <c r="C1572" s="96">
        <v>1655.4018961011238</v>
      </c>
      <c r="D1572" s="102">
        <v>1034.8652143749127</v>
      </c>
      <c r="E1572" s="98">
        <v>1952.2554775280898</v>
      </c>
      <c r="F1572" s="91">
        <v>0.84794327133719372</v>
      </c>
      <c r="G1572" s="100">
        <v>827.70094805056192</v>
      </c>
      <c r="S1572" s="235"/>
      <c r="T1572" s="103"/>
      <c r="U1572" s="103"/>
    </row>
    <row r="1573" spans="1:21" x14ac:dyDescent="0.2">
      <c r="A1573" s="89">
        <v>40757</v>
      </c>
      <c r="B1573" s="90" t="s">
        <v>135</v>
      </c>
      <c r="C1573" s="96">
        <v>1645.8631971573034</v>
      </c>
      <c r="D1573" s="102">
        <v>1026.7965290526104</v>
      </c>
      <c r="E1573" s="98">
        <v>1939.8909185393256</v>
      </c>
      <c r="F1573" s="91">
        <v>0.84843079650921016</v>
      </c>
      <c r="G1573" s="100">
        <v>822.93159857865169</v>
      </c>
      <c r="S1573" s="235"/>
      <c r="T1573" s="103"/>
      <c r="U1573" s="103"/>
    </row>
    <row r="1574" spans="1:21" x14ac:dyDescent="0.2">
      <c r="A1574" s="89">
        <v>40757</v>
      </c>
      <c r="B1574" s="90" t="s">
        <v>136</v>
      </c>
      <c r="C1574" s="96">
        <v>1543.7983080337081</v>
      </c>
      <c r="D1574" s="102">
        <v>977.2014930206625</v>
      </c>
      <c r="E1574" s="98">
        <v>1827.0840084269666</v>
      </c>
      <c r="F1574" s="91">
        <v>0.84495201146380006</v>
      </c>
      <c r="G1574" s="100">
        <v>771.89915401685403</v>
      </c>
      <c r="S1574" s="235"/>
      <c r="T1574" s="103"/>
      <c r="U1574" s="103"/>
    </row>
    <row r="1575" spans="1:21" x14ac:dyDescent="0.2">
      <c r="A1575" s="89">
        <v>40757</v>
      </c>
      <c r="B1575" s="90" t="s">
        <v>137</v>
      </c>
      <c r="C1575" s="96">
        <v>1411.5207853820225</v>
      </c>
      <c r="D1575" s="102">
        <v>885.46012456989865</v>
      </c>
      <c r="E1575" s="98">
        <v>1666.2624522471908</v>
      </c>
      <c r="F1575" s="91">
        <v>0.84711792159655697</v>
      </c>
      <c r="G1575" s="100">
        <v>705.76039269101125</v>
      </c>
      <c r="S1575" s="235"/>
      <c r="T1575" s="103"/>
      <c r="U1575" s="103"/>
    </row>
    <row r="1576" spans="1:21" x14ac:dyDescent="0.2">
      <c r="A1576" s="89">
        <v>40757</v>
      </c>
      <c r="B1576" s="90" t="s">
        <v>138</v>
      </c>
      <c r="C1576" s="96">
        <v>1484.2118305617978</v>
      </c>
      <c r="D1576" s="102">
        <v>941.41868540309838</v>
      </c>
      <c r="E1576" s="98">
        <v>1757.5989016853932</v>
      </c>
      <c r="F1576" s="91">
        <v>0.84445423192888913</v>
      </c>
      <c r="G1576" s="100">
        <v>742.1059152808989</v>
      </c>
      <c r="S1576" s="235"/>
      <c r="T1576" s="103"/>
      <c r="U1576" s="103"/>
    </row>
    <row r="1577" spans="1:21" x14ac:dyDescent="0.2">
      <c r="A1577" s="89">
        <v>40757</v>
      </c>
      <c r="B1577" s="90" t="s">
        <v>139</v>
      </c>
      <c r="C1577" s="96">
        <v>1604.5882662134829</v>
      </c>
      <c r="D1577" s="102">
        <v>1016.1807818524807</v>
      </c>
      <c r="E1577" s="98">
        <v>1899.2964185393259</v>
      </c>
      <c r="F1577" s="91">
        <v>0.84483298686337149</v>
      </c>
      <c r="G1577" s="100">
        <v>802.29413310674147</v>
      </c>
      <c r="S1577" s="235"/>
      <c r="T1577" s="103"/>
      <c r="U1577" s="103"/>
    </row>
    <row r="1578" spans="1:21" x14ac:dyDescent="0.2">
      <c r="A1578" s="89">
        <v>40757</v>
      </c>
      <c r="B1578" s="90" t="s">
        <v>140</v>
      </c>
      <c r="C1578" s="96">
        <v>1592.4845730337079</v>
      </c>
      <c r="D1578" s="102">
        <v>1005.0730474295206</v>
      </c>
      <c r="E1578" s="98">
        <v>1883.1300926966289</v>
      </c>
      <c r="F1578" s="91">
        <v>0.84565828946702315</v>
      </c>
      <c r="G1578" s="100">
        <v>796.24228651685394</v>
      </c>
      <c r="S1578" s="235"/>
      <c r="T1578" s="103"/>
      <c r="U1578" s="103"/>
    </row>
    <row r="1579" spans="1:21" x14ac:dyDescent="0.2">
      <c r="A1579" s="89">
        <v>40757</v>
      </c>
      <c r="B1579" s="90" t="s">
        <v>141</v>
      </c>
      <c r="C1579" s="96">
        <v>1610.2977083595506</v>
      </c>
      <c r="D1579" s="102">
        <v>1025.8243655031058</v>
      </c>
      <c r="E1579" s="98">
        <v>1909.2863426966292</v>
      </c>
      <c r="F1579" s="91">
        <v>0.84340293666229527</v>
      </c>
      <c r="G1579" s="100">
        <v>805.1488541797753</v>
      </c>
      <c r="S1579" s="235"/>
      <c r="T1579" s="103"/>
      <c r="U1579" s="103"/>
    </row>
    <row r="1580" spans="1:21" x14ac:dyDescent="0.2">
      <c r="A1580" s="89">
        <v>40757</v>
      </c>
      <c r="B1580" s="90" t="s">
        <v>142</v>
      </c>
      <c r="C1580" s="96">
        <v>1627.9041853820224</v>
      </c>
      <c r="D1580" s="102">
        <v>1034.5923730315576</v>
      </c>
      <c r="E1580" s="98">
        <v>1928.8476910112358</v>
      </c>
      <c r="F1580" s="91">
        <v>0.8439775690783351</v>
      </c>
      <c r="G1580" s="100">
        <v>813.95209269101122</v>
      </c>
      <c r="S1580" s="235"/>
      <c r="T1580" s="103"/>
      <c r="U1580" s="103"/>
    </row>
    <row r="1581" spans="1:21" x14ac:dyDescent="0.2">
      <c r="A1581" s="89">
        <v>40757</v>
      </c>
      <c r="B1581" s="90" t="s">
        <v>143</v>
      </c>
      <c r="C1581" s="96">
        <v>1683.9936801910112</v>
      </c>
      <c r="D1581" s="102">
        <v>1051.1032180373488</v>
      </c>
      <c r="E1581" s="98">
        <v>1985.1077275280898</v>
      </c>
      <c r="F1581" s="91">
        <v>0.84831349797220634</v>
      </c>
      <c r="G1581" s="100">
        <v>841.9968400955056</v>
      </c>
      <c r="S1581" s="235"/>
      <c r="T1581" s="103"/>
      <c r="U1581" s="103"/>
    </row>
    <row r="1582" spans="1:21" x14ac:dyDescent="0.2">
      <c r="A1582" s="89">
        <v>40757</v>
      </c>
      <c r="B1582" s="90" t="s">
        <v>144</v>
      </c>
      <c r="C1582" s="96">
        <v>1604.5436928539325</v>
      </c>
      <c r="D1582" s="102">
        <v>1010.7390981533799</v>
      </c>
      <c r="E1582" s="98">
        <v>1896.3528117977526</v>
      </c>
      <c r="F1582" s="91">
        <v>0.84612087100649613</v>
      </c>
      <c r="G1582" s="100">
        <v>802.27184642696625</v>
      </c>
      <c r="S1582" s="235"/>
      <c r="T1582" s="103"/>
      <c r="U1582" s="103"/>
    </row>
    <row r="1583" spans="1:21" x14ac:dyDescent="0.2">
      <c r="A1583" s="89">
        <v>40757</v>
      </c>
      <c r="B1583" s="90" t="s">
        <v>145</v>
      </c>
      <c r="C1583" s="96">
        <v>1601.9908549887641</v>
      </c>
      <c r="D1583" s="102">
        <v>1005.9038870951165</v>
      </c>
      <c r="E1583" s="98">
        <v>1891.6176488764045</v>
      </c>
      <c r="F1583" s="91">
        <v>0.84688935733937842</v>
      </c>
      <c r="G1583" s="100">
        <v>800.99542749438206</v>
      </c>
      <c r="S1583" s="235"/>
      <c r="T1583" s="103"/>
      <c r="U1583" s="103"/>
    </row>
    <row r="1584" spans="1:21" x14ac:dyDescent="0.2">
      <c r="A1584" s="89">
        <v>40757</v>
      </c>
      <c r="B1584" s="90" t="s">
        <v>146</v>
      </c>
      <c r="C1584" s="96">
        <v>1581.2885555393257</v>
      </c>
      <c r="D1584" s="102">
        <v>987.16810471484121</v>
      </c>
      <c r="E1584" s="98">
        <v>1864.1283117977525</v>
      </c>
      <c r="F1584" s="91">
        <v>0.84827237778194675</v>
      </c>
      <c r="G1584" s="100">
        <v>790.64427776966284</v>
      </c>
      <c r="S1584" s="235"/>
      <c r="T1584" s="103"/>
      <c r="U1584" s="103"/>
    </row>
    <row r="1585" spans="1:21" x14ac:dyDescent="0.2">
      <c r="A1585" s="89">
        <v>40757</v>
      </c>
      <c r="B1585" s="90" t="s">
        <v>147</v>
      </c>
      <c r="C1585" s="96">
        <v>1597.0067429662922</v>
      </c>
      <c r="D1585" s="102">
        <v>1007.387634635225</v>
      </c>
      <c r="E1585" s="98">
        <v>1888.1897106741576</v>
      </c>
      <c r="F1585" s="91">
        <v>0.84578722886700741</v>
      </c>
      <c r="G1585" s="100">
        <v>798.50337148314611</v>
      </c>
      <c r="S1585" s="235"/>
      <c r="T1585" s="103"/>
      <c r="U1585" s="103"/>
    </row>
    <row r="1586" spans="1:21" x14ac:dyDescent="0.2">
      <c r="A1586" s="89">
        <v>40758</v>
      </c>
      <c r="B1586" s="90" t="s">
        <v>100</v>
      </c>
      <c r="C1586" s="96">
        <v>1605.7147565730336</v>
      </c>
      <c r="D1586" s="102">
        <v>1025.3934211963897</v>
      </c>
      <c r="E1586" s="98">
        <v>1905.1906853932583</v>
      </c>
      <c r="F1586" s="91">
        <v>0.84281052226622211</v>
      </c>
      <c r="G1586" s="100">
        <v>802.85737828651679</v>
      </c>
      <c r="S1586" s="235"/>
      <c r="T1586" s="103"/>
      <c r="U1586" s="103"/>
    </row>
    <row r="1587" spans="1:21" x14ac:dyDescent="0.2">
      <c r="A1587" s="89">
        <v>40758</v>
      </c>
      <c r="B1587" s="90" t="s">
        <v>101</v>
      </c>
      <c r="C1587" s="96">
        <v>1581.722132764045</v>
      </c>
      <c r="D1587" s="102">
        <v>994.86246210250135</v>
      </c>
      <c r="E1587" s="98">
        <v>1868.5813398876405</v>
      </c>
      <c r="F1587" s="91">
        <v>0.84648288998709331</v>
      </c>
      <c r="G1587" s="100">
        <v>790.8610663820225</v>
      </c>
      <c r="S1587" s="235"/>
      <c r="T1587" s="103"/>
      <c r="U1587" s="103"/>
    </row>
    <row r="1588" spans="1:21" x14ac:dyDescent="0.2">
      <c r="A1588" s="89">
        <v>40758</v>
      </c>
      <c r="B1588" s="90" t="s">
        <v>102</v>
      </c>
      <c r="C1588" s="96">
        <v>1568.4149588764044</v>
      </c>
      <c r="D1588" s="102">
        <v>985.65948052594729</v>
      </c>
      <c r="E1588" s="98">
        <v>1852.4173651685394</v>
      </c>
      <c r="F1588" s="91">
        <v>0.8466855193476901</v>
      </c>
      <c r="G1588" s="100">
        <v>784.2074794382022</v>
      </c>
      <c r="S1588" s="235"/>
      <c r="T1588" s="103"/>
      <c r="U1588" s="103"/>
    </row>
    <row r="1589" spans="1:21" x14ac:dyDescent="0.2">
      <c r="A1589" s="89">
        <v>40758</v>
      </c>
      <c r="B1589" s="90" t="s">
        <v>103</v>
      </c>
      <c r="C1589" s="96">
        <v>1579.6798624719102</v>
      </c>
      <c r="D1589" s="102">
        <v>993.14143212337615</v>
      </c>
      <c r="E1589" s="98">
        <v>1865.936325842697</v>
      </c>
      <c r="F1589" s="91">
        <v>0.84658830025107779</v>
      </c>
      <c r="G1589" s="100">
        <v>789.83993123595508</v>
      </c>
      <c r="S1589" s="235"/>
      <c r="T1589" s="103"/>
      <c r="U1589" s="103"/>
    </row>
    <row r="1590" spans="1:21" x14ac:dyDescent="0.2">
      <c r="A1590" s="89">
        <v>40758</v>
      </c>
      <c r="B1590" s="90" t="s">
        <v>104</v>
      </c>
      <c r="C1590" s="96">
        <v>1575.1455361685391</v>
      </c>
      <c r="D1590" s="102">
        <v>987.72210723120247</v>
      </c>
      <c r="E1590" s="98">
        <v>1859.2144634831459</v>
      </c>
      <c r="F1590" s="91">
        <v>0.84721024233943532</v>
      </c>
      <c r="G1590" s="100">
        <v>787.57276808426957</v>
      </c>
      <c r="S1590" s="235"/>
      <c r="T1590" s="103"/>
      <c r="U1590" s="103"/>
    </row>
    <row r="1591" spans="1:21" x14ac:dyDescent="0.2">
      <c r="A1591" s="89">
        <v>40758</v>
      </c>
      <c r="B1591" s="90" t="s">
        <v>105</v>
      </c>
      <c r="C1591" s="96">
        <v>1548.8999316404497</v>
      </c>
      <c r="D1591" s="102">
        <v>971.11914829279681</v>
      </c>
      <c r="E1591" s="98">
        <v>1828.1584719101122</v>
      </c>
      <c r="F1591" s="91">
        <v>0.84724598848485755</v>
      </c>
      <c r="G1591" s="100">
        <v>774.44996582022486</v>
      </c>
      <c r="S1591" s="235"/>
      <c r="T1591" s="103"/>
      <c r="U1591" s="103"/>
    </row>
    <row r="1592" spans="1:21" x14ac:dyDescent="0.2">
      <c r="A1592" s="89">
        <v>40758</v>
      </c>
      <c r="B1592" s="90" t="s">
        <v>106</v>
      </c>
      <c r="C1592" s="96">
        <v>1522.4719815505616</v>
      </c>
      <c r="D1592" s="102">
        <v>948.16141310299167</v>
      </c>
      <c r="E1592" s="98">
        <v>1793.5804971910113</v>
      </c>
      <c r="F1592" s="91">
        <v>0.8488450805162957</v>
      </c>
      <c r="G1592" s="100">
        <v>761.23599077528081</v>
      </c>
      <c r="S1592" s="235"/>
      <c r="T1592" s="103"/>
      <c r="U1592" s="103"/>
    </row>
    <row r="1593" spans="1:21" x14ac:dyDescent="0.2">
      <c r="A1593" s="89">
        <v>40758</v>
      </c>
      <c r="B1593" s="90" t="s">
        <v>107</v>
      </c>
      <c r="C1593" s="96">
        <v>1549.2200494044946</v>
      </c>
      <c r="D1593" s="102">
        <v>963.48200269484983</v>
      </c>
      <c r="E1593" s="98">
        <v>1824.384918539326</v>
      </c>
      <c r="F1593" s="91">
        <v>0.84917389617803951</v>
      </c>
      <c r="G1593" s="100">
        <v>774.6100247022473</v>
      </c>
      <c r="S1593" s="235"/>
      <c r="T1593" s="103"/>
      <c r="U1593" s="103"/>
    </row>
    <row r="1594" spans="1:21" x14ac:dyDescent="0.2">
      <c r="A1594" s="89">
        <v>40758</v>
      </c>
      <c r="B1594" s="90" t="s">
        <v>108</v>
      </c>
      <c r="C1594" s="96">
        <v>1554.3621942471909</v>
      </c>
      <c r="D1594" s="102">
        <v>967.18934366685949</v>
      </c>
      <c r="E1594" s="98">
        <v>1830.7094410112361</v>
      </c>
      <c r="F1594" s="91">
        <v>0.8490490950811953</v>
      </c>
      <c r="G1594" s="100">
        <v>777.18109712359546</v>
      </c>
      <c r="S1594" s="235"/>
      <c r="T1594" s="103"/>
      <c r="U1594" s="103"/>
    </row>
    <row r="1595" spans="1:21" x14ac:dyDescent="0.2">
      <c r="A1595" s="89">
        <v>40758</v>
      </c>
      <c r="B1595" s="90" t="s">
        <v>109</v>
      </c>
      <c r="C1595" s="96">
        <v>1566.9642986292135</v>
      </c>
      <c r="D1595" s="102">
        <v>986.27905175617025</v>
      </c>
      <c r="E1595" s="98">
        <v>1851.5192359550558</v>
      </c>
      <c r="F1595" s="91">
        <v>0.84631272967625293</v>
      </c>
      <c r="G1595" s="100">
        <v>783.48214931460677</v>
      </c>
      <c r="S1595" s="235"/>
      <c r="T1595" s="103"/>
      <c r="U1595" s="103"/>
    </row>
    <row r="1596" spans="1:21" x14ac:dyDescent="0.2">
      <c r="A1596" s="89">
        <v>40758</v>
      </c>
      <c r="B1596" s="90" t="s">
        <v>110</v>
      </c>
      <c r="C1596" s="96">
        <v>1587.2613857191011</v>
      </c>
      <c r="D1596" s="102">
        <v>1004.2457474836591</v>
      </c>
      <c r="E1596" s="98">
        <v>1878.2726713483148</v>
      </c>
      <c r="F1596" s="91">
        <v>0.84506440940744143</v>
      </c>
      <c r="G1596" s="100">
        <v>793.63069285955055</v>
      </c>
      <c r="S1596" s="235"/>
      <c r="T1596" s="103"/>
      <c r="U1596" s="103"/>
    </row>
    <row r="1597" spans="1:21" x14ac:dyDescent="0.2">
      <c r="A1597" s="89">
        <v>40758</v>
      </c>
      <c r="B1597" s="90" t="s">
        <v>111</v>
      </c>
      <c r="C1597" s="96">
        <v>1614.7631485617981</v>
      </c>
      <c r="D1597" s="102">
        <v>1024.488646621224</v>
      </c>
      <c r="E1597" s="98">
        <v>1912.3381011235954</v>
      </c>
      <c r="F1597" s="91">
        <v>0.84439208088415063</v>
      </c>
      <c r="G1597" s="100">
        <v>807.38157428089903</v>
      </c>
      <c r="S1597" s="235"/>
      <c r="T1597" s="103"/>
      <c r="U1597" s="103"/>
    </row>
    <row r="1598" spans="1:21" x14ac:dyDescent="0.2">
      <c r="A1598" s="89">
        <v>40758</v>
      </c>
      <c r="B1598" s="90" t="s">
        <v>112</v>
      </c>
      <c r="C1598" s="96">
        <v>1851.6867630674155</v>
      </c>
      <c r="D1598" s="102">
        <v>1166.7950012849296</v>
      </c>
      <c r="E1598" s="98">
        <v>2188.6421460674155</v>
      </c>
      <c r="F1598" s="91">
        <v>0.8460436377845294</v>
      </c>
      <c r="G1598" s="100">
        <v>925.84338153370777</v>
      </c>
      <c r="S1598" s="235"/>
      <c r="T1598" s="103"/>
      <c r="U1598" s="103"/>
    </row>
    <row r="1599" spans="1:21" x14ac:dyDescent="0.2">
      <c r="A1599" s="89">
        <v>40758</v>
      </c>
      <c r="B1599" s="90" t="s">
        <v>113</v>
      </c>
      <c r="C1599" s="96">
        <v>1746.5341557640452</v>
      </c>
      <c r="D1599" s="102">
        <v>1105.0362907808858</v>
      </c>
      <c r="E1599" s="98">
        <v>2066.7575477528089</v>
      </c>
      <c r="F1599" s="91">
        <v>0.84506001086729132</v>
      </c>
      <c r="G1599" s="100">
        <v>873.26707788202259</v>
      </c>
      <c r="S1599" s="235"/>
      <c r="T1599" s="103"/>
      <c r="U1599" s="103"/>
    </row>
    <row r="1600" spans="1:21" x14ac:dyDescent="0.2">
      <c r="A1600" s="89">
        <v>40758</v>
      </c>
      <c r="B1600" s="90" t="s">
        <v>114</v>
      </c>
      <c r="C1600" s="96">
        <v>1688.4834331348316</v>
      </c>
      <c r="D1600" s="102">
        <v>1065.7178567377318</v>
      </c>
      <c r="E1600" s="98">
        <v>1996.6799578651687</v>
      </c>
      <c r="F1600" s="91">
        <v>0.84564550592281296</v>
      </c>
      <c r="G1600" s="100">
        <v>844.24171656741578</v>
      </c>
      <c r="S1600" s="235"/>
      <c r="T1600" s="103"/>
      <c r="U1600" s="103"/>
    </row>
    <row r="1601" spans="1:21" x14ac:dyDescent="0.2">
      <c r="A1601" s="89">
        <v>40758</v>
      </c>
      <c r="B1601" s="90" t="s">
        <v>115</v>
      </c>
      <c r="C1601" s="96">
        <v>1773.4199958202248</v>
      </c>
      <c r="D1601" s="102">
        <v>1109.8321928832777</v>
      </c>
      <c r="E1601" s="98">
        <v>2092.0673932584273</v>
      </c>
      <c r="F1601" s="91">
        <v>0.8476877951135674</v>
      </c>
      <c r="G1601" s="100">
        <v>886.70999791011241</v>
      </c>
      <c r="S1601" s="235"/>
      <c r="T1601" s="103"/>
      <c r="U1601" s="103"/>
    </row>
    <row r="1602" spans="1:21" x14ac:dyDescent="0.2">
      <c r="A1602" s="89">
        <v>40758</v>
      </c>
      <c r="B1602" s="90" t="s">
        <v>116</v>
      </c>
      <c r="C1602" s="96">
        <v>1779.7939862359549</v>
      </c>
      <c r="D1602" s="102">
        <v>1119.8494546179029</v>
      </c>
      <c r="E1602" s="98">
        <v>2102.7908679775278</v>
      </c>
      <c r="F1602" s="91">
        <v>0.8463960983185016</v>
      </c>
      <c r="G1602" s="100">
        <v>889.89699311797744</v>
      </c>
      <c r="S1602" s="235"/>
      <c r="T1602" s="103"/>
      <c r="U1602" s="103"/>
    </row>
    <row r="1603" spans="1:21" x14ac:dyDescent="0.2">
      <c r="A1603" s="89">
        <v>40758</v>
      </c>
      <c r="B1603" s="90" t="s">
        <v>117</v>
      </c>
      <c r="C1603" s="96">
        <v>1964.3398511460678</v>
      </c>
      <c r="D1603" s="102">
        <v>1254.9278043813943</v>
      </c>
      <c r="E1603" s="98">
        <v>2330.9815196629215</v>
      </c>
      <c r="F1603" s="91">
        <v>0.84270931990491582</v>
      </c>
      <c r="G1603" s="100">
        <v>982.16992557303388</v>
      </c>
      <c r="S1603" s="235"/>
      <c r="T1603" s="103"/>
      <c r="U1603" s="103"/>
    </row>
    <row r="1604" spans="1:21" x14ac:dyDescent="0.2">
      <c r="A1604" s="89">
        <v>40758</v>
      </c>
      <c r="B1604" s="90" t="s">
        <v>118</v>
      </c>
      <c r="C1604" s="96">
        <v>1913.137217393258</v>
      </c>
      <c r="D1604" s="102">
        <v>1207.5097245029208</v>
      </c>
      <c r="E1604" s="98">
        <v>2262.3381151685389</v>
      </c>
      <c r="F1604" s="91">
        <v>0.84564601752763813</v>
      </c>
      <c r="G1604" s="100">
        <v>956.56860869662898</v>
      </c>
      <c r="S1604" s="235"/>
      <c r="T1604" s="103"/>
      <c r="U1604" s="103"/>
    </row>
    <row r="1605" spans="1:21" x14ac:dyDescent="0.2">
      <c r="A1605" s="89">
        <v>40758</v>
      </c>
      <c r="B1605" s="90" t="s">
        <v>119</v>
      </c>
      <c r="C1605" s="96">
        <v>1871.9473810449438</v>
      </c>
      <c r="D1605" s="102">
        <v>1192.3172380384372</v>
      </c>
      <c r="E1605" s="98">
        <v>2219.4160028089891</v>
      </c>
      <c r="F1605" s="91">
        <v>0.84344141822701379</v>
      </c>
      <c r="G1605" s="100">
        <v>935.97369052247188</v>
      </c>
      <c r="S1605" s="235"/>
      <c r="T1605" s="103"/>
      <c r="U1605" s="103"/>
    </row>
    <row r="1606" spans="1:21" x14ac:dyDescent="0.2">
      <c r="A1606" s="89">
        <v>40758</v>
      </c>
      <c r="B1606" s="90" t="s">
        <v>120</v>
      </c>
      <c r="C1606" s="96">
        <v>1890.7046611685396</v>
      </c>
      <c r="D1606" s="102">
        <v>1202.5705028117384</v>
      </c>
      <c r="E1606" s="98">
        <v>2240.7453960674156</v>
      </c>
      <c r="F1606" s="91">
        <v>0.84378379823374428</v>
      </c>
      <c r="G1606" s="100">
        <v>945.35233058426979</v>
      </c>
      <c r="S1606" s="235"/>
      <c r="T1606" s="103"/>
      <c r="U1606" s="103"/>
    </row>
    <row r="1607" spans="1:21" x14ac:dyDescent="0.2">
      <c r="A1607" s="89">
        <v>40758</v>
      </c>
      <c r="B1607" s="90" t="s">
        <v>121</v>
      </c>
      <c r="C1607" s="96">
        <v>1834.7529385617977</v>
      </c>
      <c r="D1607" s="102">
        <v>1169.765518834866</v>
      </c>
      <c r="E1607" s="98">
        <v>2175.9296207865168</v>
      </c>
      <c r="F1607" s="91">
        <v>0.84320417399281666</v>
      </c>
      <c r="G1607" s="100">
        <v>917.37646928089885</v>
      </c>
      <c r="S1607" s="235"/>
      <c r="T1607" s="103"/>
      <c r="U1607" s="103"/>
    </row>
    <row r="1608" spans="1:21" x14ac:dyDescent="0.2">
      <c r="A1608" s="89">
        <v>40758</v>
      </c>
      <c r="B1608" s="90" t="s">
        <v>122</v>
      </c>
      <c r="C1608" s="96">
        <v>1926.6915708202246</v>
      </c>
      <c r="D1608" s="102">
        <v>1221.4420863296107</v>
      </c>
      <c r="E1608" s="98">
        <v>2281.2411488764042</v>
      </c>
      <c r="F1608" s="91">
        <v>0.84458040386006172</v>
      </c>
      <c r="G1608" s="100">
        <v>963.34578541011228</v>
      </c>
      <c r="S1608" s="235"/>
      <c r="T1608" s="103"/>
      <c r="U1608" s="103"/>
    </row>
    <row r="1609" spans="1:21" x14ac:dyDescent="0.2">
      <c r="A1609" s="89">
        <v>40758</v>
      </c>
      <c r="B1609" s="90" t="s">
        <v>123</v>
      </c>
      <c r="C1609" s="96">
        <v>1916.9056923370783</v>
      </c>
      <c r="D1609" s="102">
        <v>1221.751627820639</v>
      </c>
      <c r="E1609" s="98">
        <v>2273.148581460674</v>
      </c>
      <c r="F1609" s="91">
        <v>0.84328218048347636</v>
      </c>
      <c r="G1609" s="100">
        <v>958.45284616853917</v>
      </c>
      <c r="S1609" s="235"/>
      <c r="T1609" s="103"/>
      <c r="U1609" s="103"/>
    </row>
    <row r="1610" spans="1:21" x14ac:dyDescent="0.2">
      <c r="A1610" s="89">
        <v>40758</v>
      </c>
      <c r="B1610" s="90" t="s">
        <v>124</v>
      </c>
      <c r="C1610" s="96">
        <v>1936.8461925505617</v>
      </c>
      <c r="D1610" s="102">
        <v>1221.3075118155684</v>
      </c>
      <c r="E1610" s="98">
        <v>2289.7522162921346</v>
      </c>
      <c r="F1610" s="91">
        <v>0.8458758894387951</v>
      </c>
      <c r="G1610" s="100">
        <v>968.42309627528084</v>
      </c>
      <c r="S1610" s="235"/>
      <c r="T1610" s="103"/>
      <c r="U1610" s="103"/>
    </row>
    <row r="1611" spans="1:21" x14ac:dyDescent="0.2">
      <c r="A1611" s="89">
        <v>40758</v>
      </c>
      <c r="B1611" s="90" t="s">
        <v>125</v>
      </c>
      <c r="C1611" s="96">
        <v>1982.9269420786518</v>
      </c>
      <c r="D1611" s="102">
        <v>1258.7081934055791</v>
      </c>
      <c r="E1611" s="98">
        <v>2348.6901825842697</v>
      </c>
      <c r="F1611" s="91">
        <v>0.84426926837018257</v>
      </c>
      <c r="G1611" s="100">
        <v>991.4634710393259</v>
      </c>
      <c r="S1611" s="235"/>
      <c r="T1611" s="103"/>
      <c r="U1611" s="103"/>
    </row>
    <row r="1612" spans="1:21" x14ac:dyDescent="0.2">
      <c r="A1612" s="89">
        <v>40758</v>
      </c>
      <c r="B1612" s="90" t="s">
        <v>126</v>
      </c>
      <c r="C1612" s="96">
        <v>2050.7716474382023</v>
      </c>
      <c r="D1612" s="102">
        <v>1305.3329618545929</v>
      </c>
      <c r="E1612" s="98">
        <v>2430.9583483146071</v>
      </c>
      <c r="F1612" s="91">
        <v>0.84360624642541093</v>
      </c>
      <c r="G1612" s="100">
        <v>1025.3858237191012</v>
      </c>
      <c r="S1612" s="235"/>
      <c r="T1612" s="103"/>
      <c r="U1612" s="103"/>
    </row>
    <row r="1613" spans="1:21" x14ac:dyDescent="0.2">
      <c r="A1613" s="89">
        <v>40758</v>
      </c>
      <c r="B1613" s="90" t="s">
        <v>127</v>
      </c>
      <c r="C1613" s="96">
        <v>2047.1733616853933</v>
      </c>
      <c r="D1613" s="102">
        <v>1291.6542901397409</v>
      </c>
      <c r="E1613" s="98">
        <v>2420.5969466292136</v>
      </c>
      <c r="F1613" s="91">
        <v>0.84573078741430752</v>
      </c>
      <c r="G1613" s="100">
        <v>1023.5866808426966</v>
      </c>
      <c r="S1613" s="235"/>
      <c r="T1613" s="103"/>
      <c r="U1613" s="103"/>
    </row>
    <row r="1614" spans="1:21" x14ac:dyDescent="0.2">
      <c r="A1614" s="89">
        <v>40758</v>
      </c>
      <c r="B1614" s="90" t="s">
        <v>128</v>
      </c>
      <c r="C1614" s="96">
        <v>2019.509513898877</v>
      </c>
      <c r="D1614" s="102">
        <v>1269.3355464430447</v>
      </c>
      <c r="E1614" s="98">
        <v>2385.2948258426968</v>
      </c>
      <c r="F1614" s="91">
        <v>0.8466498530995672</v>
      </c>
      <c r="G1614" s="100">
        <v>1009.7547569494385</v>
      </c>
      <c r="S1614" s="235"/>
      <c r="T1614" s="103"/>
      <c r="U1614" s="103"/>
    </row>
    <row r="1615" spans="1:21" x14ac:dyDescent="0.2">
      <c r="A1615" s="89">
        <v>40758</v>
      </c>
      <c r="B1615" s="90" t="s">
        <v>129</v>
      </c>
      <c r="C1615" s="96">
        <v>2200.5705525168541</v>
      </c>
      <c r="D1615" s="102">
        <v>1395.13684586144</v>
      </c>
      <c r="E1615" s="98">
        <v>2605.5551376404492</v>
      </c>
      <c r="F1615" s="91">
        <v>0.84456879101382487</v>
      </c>
      <c r="G1615" s="100">
        <v>1100.2852762584271</v>
      </c>
      <c r="S1615" s="235"/>
      <c r="T1615" s="103"/>
      <c r="U1615" s="103"/>
    </row>
    <row r="1616" spans="1:21" x14ac:dyDescent="0.2">
      <c r="A1616" s="89">
        <v>40758</v>
      </c>
      <c r="B1616" s="90" t="s">
        <v>130</v>
      </c>
      <c r="C1616" s="96">
        <v>1894.6716901685397</v>
      </c>
      <c r="D1616" s="102">
        <v>1193.8559290716155</v>
      </c>
      <c r="E1616" s="98">
        <v>2239.4358202247195</v>
      </c>
      <c r="F1616" s="91">
        <v>0.84604866683717517</v>
      </c>
      <c r="G1616" s="100">
        <v>947.33584508426986</v>
      </c>
      <c r="S1616" s="235"/>
      <c r="T1616" s="103"/>
      <c r="U1616" s="103"/>
    </row>
    <row r="1617" spans="1:21" x14ac:dyDescent="0.2">
      <c r="A1617" s="89">
        <v>40758</v>
      </c>
      <c r="B1617" s="90" t="s">
        <v>131</v>
      </c>
      <c r="C1617" s="96">
        <v>1779.3887738764047</v>
      </c>
      <c r="D1617" s="102">
        <v>1139.4967444860586</v>
      </c>
      <c r="E1617" s="98">
        <v>2112.978286516854</v>
      </c>
      <c r="F1617" s="91">
        <v>0.84212354913009724</v>
      </c>
      <c r="G1617" s="100">
        <v>889.69438693820234</v>
      </c>
      <c r="S1617" s="235"/>
      <c r="T1617" s="103"/>
      <c r="U1617" s="103"/>
    </row>
    <row r="1618" spans="1:21" x14ac:dyDescent="0.2">
      <c r="A1618" s="89">
        <v>40758</v>
      </c>
      <c r="B1618" s="90" t="s">
        <v>132</v>
      </c>
      <c r="C1618" s="96">
        <v>1785.499376258427</v>
      </c>
      <c r="D1618" s="102">
        <v>1144.7553399827814</v>
      </c>
      <c r="E1618" s="98">
        <v>2120.9603511235955</v>
      </c>
      <c r="F1618" s="91">
        <v>0.84183533903052199</v>
      </c>
      <c r="G1618" s="100">
        <v>892.7496881292135</v>
      </c>
      <c r="S1618" s="235"/>
      <c r="T1618" s="103"/>
      <c r="U1618" s="103"/>
    </row>
    <row r="1619" spans="1:21" x14ac:dyDescent="0.2">
      <c r="A1619" s="89">
        <v>40758</v>
      </c>
      <c r="B1619" s="90" t="s">
        <v>133</v>
      </c>
      <c r="C1619" s="96">
        <v>1768.9991289775282</v>
      </c>
      <c r="D1619" s="102">
        <v>1127.5395137190071</v>
      </c>
      <c r="E1619" s="98">
        <v>2097.7853258426967</v>
      </c>
      <c r="F1619" s="91">
        <v>0.84326985568311552</v>
      </c>
      <c r="G1619" s="100">
        <v>884.49956448876412</v>
      </c>
      <c r="S1619" s="235"/>
      <c r="T1619" s="103"/>
      <c r="U1619" s="103"/>
    </row>
    <row r="1620" spans="1:21" x14ac:dyDescent="0.2">
      <c r="A1620" s="89">
        <v>40758</v>
      </c>
      <c r="B1620" s="90" t="s">
        <v>134</v>
      </c>
      <c r="C1620" s="96">
        <v>1742.668429853933</v>
      </c>
      <c r="D1620" s="102">
        <v>1116.5709487571714</v>
      </c>
      <c r="E1620" s="98">
        <v>2069.69175</v>
      </c>
      <c r="F1620" s="91">
        <v>0.84199419061023606</v>
      </c>
      <c r="G1620" s="100">
        <v>871.33421492696652</v>
      </c>
      <c r="S1620" s="235"/>
      <c r="T1620" s="103"/>
      <c r="U1620" s="103"/>
    </row>
    <row r="1621" spans="1:21" x14ac:dyDescent="0.2">
      <c r="A1621" s="89">
        <v>40758</v>
      </c>
      <c r="B1621" s="90" t="s">
        <v>135</v>
      </c>
      <c r="C1621" s="96">
        <v>1567.7625669775282</v>
      </c>
      <c r="D1621" s="102">
        <v>983.8158955652342</v>
      </c>
      <c r="E1621" s="98">
        <v>1850.8844325842692</v>
      </c>
      <c r="F1621" s="91">
        <v>0.84703428230176614</v>
      </c>
      <c r="G1621" s="100">
        <v>783.8812834887641</v>
      </c>
      <c r="S1621" s="235"/>
      <c r="T1621" s="103"/>
      <c r="U1621" s="103"/>
    </row>
    <row r="1622" spans="1:21" x14ac:dyDescent="0.2">
      <c r="A1622" s="89">
        <v>40758</v>
      </c>
      <c r="B1622" s="90" t="s">
        <v>136</v>
      </c>
      <c r="C1622" s="96">
        <v>1645.3404732134834</v>
      </c>
      <c r="D1622" s="102">
        <v>1057.4740118874006</v>
      </c>
      <c r="E1622" s="98">
        <v>1955.862101123595</v>
      </c>
      <c r="F1622" s="91">
        <v>0.84123541852376782</v>
      </c>
      <c r="G1622" s="100">
        <v>822.6702366067417</v>
      </c>
      <c r="S1622" s="235"/>
      <c r="T1622" s="103"/>
      <c r="U1622" s="103"/>
    </row>
    <row r="1623" spans="1:21" x14ac:dyDescent="0.2">
      <c r="A1623" s="89">
        <v>40758</v>
      </c>
      <c r="B1623" s="90" t="s">
        <v>137</v>
      </c>
      <c r="C1623" s="96">
        <v>1722.7725029999999</v>
      </c>
      <c r="D1623" s="102">
        <v>1096.3542419543521</v>
      </c>
      <c r="E1623" s="98">
        <v>2042.0425365168539</v>
      </c>
      <c r="F1623" s="91">
        <v>0.84365162438710106</v>
      </c>
      <c r="G1623" s="100">
        <v>861.38625149999996</v>
      </c>
      <c r="S1623" s="235"/>
      <c r="T1623" s="103"/>
      <c r="U1623" s="103"/>
    </row>
    <row r="1624" spans="1:21" x14ac:dyDescent="0.2">
      <c r="A1624" s="89">
        <v>40758</v>
      </c>
      <c r="B1624" s="90" t="s">
        <v>138</v>
      </c>
      <c r="C1624" s="96">
        <v>1686.6397168988763</v>
      </c>
      <c r="D1624" s="102">
        <v>1057.6811630478724</v>
      </c>
      <c r="E1624" s="98">
        <v>1990.8397668539328</v>
      </c>
      <c r="F1624" s="91">
        <v>0.84720013382303727</v>
      </c>
      <c r="G1624" s="100">
        <v>843.31985844943813</v>
      </c>
      <c r="S1624" s="235"/>
      <c r="T1624" s="103"/>
      <c r="U1624" s="103"/>
    </row>
    <row r="1625" spans="1:21" x14ac:dyDescent="0.2">
      <c r="A1625" s="89">
        <v>40758</v>
      </c>
      <c r="B1625" s="90" t="s">
        <v>139</v>
      </c>
      <c r="C1625" s="96">
        <v>1705.0323058988763</v>
      </c>
      <c r="D1625" s="102">
        <v>1071.4048248608851</v>
      </c>
      <c r="E1625" s="98">
        <v>2013.7138483146068</v>
      </c>
      <c r="F1625" s="91">
        <v>0.84671032447133243</v>
      </c>
      <c r="G1625" s="100">
        <v>852.51615294943815</v>
      </c>
      <c r="S1625" s="235"/>
      <c r="T1625" s="103"/>
      <c r="U1625" s="103"/>
    </row>
    <row r="1626" spans="1:21" x14ac:dyDescent="0.2">
      <c r="A1626" s="89">
        <v>40758</v>
      </c>
      <c r="B1626" s="90" t="s">
        <v>140</v>
      </c>
      <c r="C1626" s="96">
        <v>1682.8631377078652</v>
      </c>
      <c r="D1626" s="102">
        <v>1087.9369242555078</v>
      </c>
      <c r="E1626" s="98">
        <v>2003.9049606741573</v>
      </c>
      <c r="F1626" s="91">
        <v>0.83979189169815383</v>
      </c>
      <c r="G1626" s="100">
        <v>841.43156885393262</v>
      </c>
      <c r="S1626" s="235"/>
      <c r="T1626" s="103"/>
      <c r="U1626" s="103"/>
    </row>
    <row r="1627" spans="1:21" x14ac:dyDescent="0.2">
      <c r="A1627" s="89">
        <v>40758</v>
      </c>
      <c r="B1627" s="90" t="s">
        <v>141</v>
      </c>
      <c r="C1627" s="96">
        <v>1682.8145122247192</v>
      </c>
      <c r="D1627" s="102">
        <v>1063.5630695562081</v>
      </c>
      <c r="E1627" s="98">
        <v>1990.7363174157304</v>
      </c>
      <c r="F1627" s="91">
        <v>0.84532265649790372</v>
      </c>
      <c r="G1627" s="100">
        <v>841.40725611235962</v>
      </c>
      <c r="S1627" s="235"/>
      <c r="T1627" s="103"/>
      <c r="U1627" s="103"/>
    </row>
    <row r="1628" spans="1:21" x14ac:dyDescent="0.2">
      <c r="A1628" s="89">
        <v>40758</v>
      </c>
      <c r="B1628" s="90" t="s">
        <v>142</v>
      </c>
      <c r="C1628" s="96">
        <v>1619.4352470674157</v>
      </c>
      <c r="D1628" s="102">
        <v>1018.4702355883084</v>
      </c>
      <c r="E1628" s="98">
        <v>1913.0740028089886</v>
      </c>
      <c r="F1628" s="91">
        <v>0.84650946314130049</v>
      </c>
      <c r="G1628" s="100">
        <v>809.71762353370787</v>
      </c>
      <c r="S1628" s="235"/>
      <c r="T1628" s="103"/>
      <c r="U1628" s="103"/>
    </row>
    <row r="1629" spans="1:21" x14ac:dyDescent="0.2">
      <c r="A1629" s="89">
        <v>40758</v>
      </c>
      <c r="B1629" s="90" t="s">
        <v>143</v>
      </c>
      <c r="C1629" s="96">
        <v>1629.9788726629217</v>
      </c>
      <c r="D1629" s="102">
        <v>1030.194521869322</v>
      </c>
      <c r="E1629" s="98">
        <v>1928.2458033707867</v>
      </c>
      <c r="F1629" s="91">
        <v>0.84531695586399747</v>
      </c>
      <c r="G1629" s="100">
        <v>814.98943633146087</v>
      </c>
      <c r="S1629" s="235"/>
      <c r="T1629" s="103"/>
      <c r="U1629" s="103"/>
    </row>
    <row r="1630" spans="1:21" x14ac:dyDescent="0.2">
      <c r="A1630" s="89">
        <v>40758</v>
      </c>
      <c r="B1630" s="90" t="s">
        <v>144</v>
      </c>
      <c r="C1630" s="96">
        <v>1754.5533083595506</v>
      </c>
      <c r="D1630" s="102">
        <v>1097.1402156217196</v>
      </c>
      <c r="E1630" s="98">
        <v>2069.3414325842696</v>
      </c>
      <c r="F1630" s="91">
        <v>0.84788004566670272</v>
      </c>
      <c r="G1630" s="100">
        <v>877.27665417977528</v>
      </c>
      <c r="S1630" s="235"/>
      <c r="T1630" s="103"/>
      <c r="U1630" s="103"/>
    </row>
    <row r="1631" spans="1:21" x14ac:dyDescent="0.2">
      <c r="A1631" s="89">
        <v>40758</v>
      </c>
      <c r="B1631" s="90" t="s">
        <v>145</v>
      </c>
      <c r="C1631" s="96">
        <v>1653.3879906741572</v>
      </c>
      <c r="D1631" s="102">
        <v>1039.6441748243312</v>
      </c>
      <c r="E1631" s="98">
        <v>1953.087775280899</v>
      </c>
      <c r="F1631" s="91">
        <v>0.84655078568415187</v>
      </c>
      <c r="G1631" s="100">
        <v>826.6939953370786</v>
      </c>
      <c r="S1631" s="235"/>
      <c r="T1631" s="103"/>
      <c r="U1631" s="103"/>
    </row>
    <row r="1632" spans="1:21" x14ac:dyDescent="0.2">
      <c r="A1632" s="89">
        <v>40758</v>
      </c>
      <c r="B1632" s="90" t="s">
        <v>146</v>
      </c>
      <c r="C1632" s="96">
        <v>1608.9402469550562</v>
      </c>
      <c r="D1632" s="102">
        <v>1009.0017189558556</v>
      </c>
      <c r="E1632" s="98">
        <v>1899.1506488764046</v>
      </c>
      <c r="F1632" s="91">
        <v>0.84718937273720452</v>
      </c>
      <c r="G1632" s="100">
        <v>804.47012347752809</v>
      </c>
      <c r="S1632" s="235"/>
      <c r="T1632" s="103"/>
      <c r="U1632" s="103"/>
    </row>
    <row r="1633" spans="1:21" x14ac:dyDescent="0.2">
      <c r="A1633" s="89">
        <v>40758</v>
      </c>
      <c r="B1633" s="90" t="s">
        <v>147</v>
      </c>
      <c r="C1633" s="96">
        <v>1602.5257353033705</v>
      </c>
      <c r="D1633" s="102">
        <v>1006.8425496098156</v>
      </c>
      <c r="E1633" s="98">
        <v>1892.569853932584</v>
      </c>
      <c r="F1633" s="91">
        <v>0.84674588468873224</v>
      </c>
      <c r="G1633" s="100">
        <v>801.26286765168527</v>
      </c>
      <c r="S1633" s="235"/>
      <c r="T1633" s="103"/>
      <c r="U1633" s="103"/>
    </row>
    <row r="1634" spans="1:21" x14ac:dyDescent="0.2">
      <c r="A1634" s="89">
        <v>40759</v>
      </c>
      <c r="B1634" s="90" t="s">
        <v>100</v>
      </c>
      <c r="C1634" s="96">
        <v>1594.8955865730336</v>
      </c>
      <c r="D1634" s="102">
        <v>1012.894809630518</v>
      </c>
      <c r="E1634" s="98">
        <v>1889.3511657303372</v>
      </c>
      <c r="F1634" s="91">
        <v>0.84414989415507602</v>
      </c>
      <c r="G1634" s="100">
        <v>797.4477932865168</v>
      </c>
      <c r="S1634" s="235"/>
      <c r="T1634" s="103"/>
      <c r="U1634" s="103"/>
    </row>
    <row r="1635" spans="1:21" x14ac:dyDescent="0.2">
      <c r="A1635" s="89">
        <v>40759</v>
      </c>
      <c r="B1635" s="90" t="s">
        <v>101</v>
      </c>
      <c r="C1635" s="96">
        <v>1582.4596192584272</v>
      </c>
      <c r="D1635" s="102">
        <v>1005.1631799769829</v>
      </c>
      <c r="E1635" s="98">
        <v>1874.708367977528</v>
      </c>
      <c r="F1635" s="91">
        <v>0.84410975396968835</v>
      </c>
      <c r="G1635" s="100">
        <v>791.22980962921361</v>
      </c>
      <c r="S1635" s="235"/>
      <c r="T1635" s="103"/>
      <c r="U1635" s="103"/>
    </row>
    <row r="1636" spans="1:21" x14ac:dyDescent="0.2">
      <c r="A1636" s="89">
        <v>40759</v>
      </c>
      <c r="B1636" s="90" t="s">
        <v>102</v>
      </c>
      <c r="C1636" s="96">
        <v>1552.1132656516854</v>
      </c>
      <c r="D1636" s="102">
        <v>973.30582825648787</v>
      </c>
      <c r="E1636" s="98">
        <v>1832.0425280898878</v>
      </c>
      <c r="F1636" s="91">
        <v>0.84720373127469895</v>
      </c>
      <c r="G1636" s="100">
        <v>776.05663282584271</v>
      </c>
      <c r="S1636" s="235"/>
      <c r="T1636" s="103"/>
      <c r="U1636" s="103"/>
    </row>
    <row r="1637" spans="1:21" x14ac:dyDescent="0.2">
      <c r="A1637" s="89">
        <v>40759</v>
      </c>
      <c r="B1637" s="90" t="s">
        <v>103</v>
      </c>
      <c r="C1637" s="96">
        <v>1533.5099662247189</v>
      </c>
      <c r="D1637" s="102">
        <v>964.13614739004242</v>
      </c>
      <c r="E1637" s="98">
        <v>1811.4114185393257</v>
      </c>
      <c r="F1637" s="91">
        <v>0.84658291900428717</v>
      </c>
      <c r="G1637" s="100">
        <v>766.75498311235947</v>
      </c>
      <c r="S1637" s="235"/>
      <c r="T1637" s="103"/>
      <c r="U1637" s="103"/>
    </row>
    <row r="1638" spans="1:21" x14ac:dyDescent="0.2">
      <c r="A1638" s="89">
        <v>40759</v>
      </c>
      <c r="B1638" s="90" t="s">
        <v>104</v>
      </c>
      <c r="C1638" s="96">
        <v>1541.6385261573034</v>
      </c>
      <c r="D1638" s="102">
        <v>966.35981751631175</v>
      </c>
      <c r="E1638" s="98">
        <v>1819.4781235955056</v>
      </c>
      <c r="F1638" s="91">
        <v>0.84729709369126238</v>
      </c>
      <c r="G1638" s="100">
        <v>770.81926307865172</v>
      </c>
      <c r="S1638" s="235"/>
      <c r="T1638" s="103"/>
      <c r="U1638" s="103"/>
    </row>
    <row r="1639" spans="1:21" x14ac:dyDescent="0.2">
      <c r="A1639" s="89">
        <v>40759</v>
      </c>
      <c r="B1639" s="90" t="s">
        <v>105</v>
      </c>
      <c r="C1639" s="96">
        <v>1502.2518848089887</v>
      </c>
      <c r="D1639" s="102">
        <v>932.8335094022126</v>
      </c>
      <c r="E1639" s="98">
        <v>1768.315323033708</v>
      </c>
      <c r="F1639" s="91">
        <v>0.84953846479808648</v>
      </c>
      <c r="G1639" s="100">
        <v>751.12594240449437</v>
      </c>
      <c r="S1639" s="235"/>
      <c r="T1639" s="103"/>
      <c r="U1639" s="103"/>
    </row>
    <row r="1640" spans="1:21" x14ac:dyDescent="0.2">
      <c r="A1640" s="89">
        <v>40759</v>
      </c>
      <c r="B1640" s="90" t="s">
        <v>106</v>
      </c>
      <c r="C1640" s="96">
        <v>1499.8125064044943</v>
      </c>
      <c r="D1640" s="102">
        <v>931.73449966830322</v>
      </c>
      <c r="E1640" s="98">
        <v>1765.6632556179773</v>
      </c>
      <c r="F1640" s="91">
        <v>0.8494329264838012</v>
      </c>
      <c r="G1640" s="100">
        <v>749.90625320224717</v>
      </c>
      <c r="S1640" s="235"/>
      <c r="T1640" s="103"/>
      <c r="U1640" s="103"/>
    </row>
    <row r="1641" spans="1:21" x14ac:dyDescent="0.2">
      <c r="A1641" s="89">
        <v>40759</v>
      </c>
      <c r="B1641" s="90" t="s">
        <v>107</v>
      </c>
      <c r="C1641" s="96">
        <v>1476.8288613707866</v>
      </c>
      <c r="D1641" s="102">
        <v>921.37719990781682</v>
      </c>
      <c r="E1641" s="98">
        <v>1740.6778651685393</v>
      </c>
      <c r="F1641" s="91">
        <v>0.84842169302118076</v>
      </c>
      <c r="G1641" s="100">
        <v>738.41443068539331</v>
      </c>
      <c r="S1641" s="235"/>
      <c r="T1641" s="103"/>
      <c r="U1641" s="103"/>
    </row>
    <row r="1642" spans="1:21" x14ac:dyDescent="0.2">
      <c r="A1642" s="89">
        <v>40759</v>
      </c>
      <c r="B1642" s="90" t="s">
        <v>108</v>
      </c>
      <c r="C1642" s="96">
        <v>1507.0739118876404</v>
      </c>
      <c r="D1642" s="102">
        <v>941.33289224727582</v>
      </c>
      <c r="E1642" s="98">
        <v>1776.9016264044942</v>
      </c>
      <c r="F1642" s="91">
        <v>0.84814707212416596</v>
      </c>
      <c r="G1642" s="100">
        <v>753.5369559438202</v>
      </c>
      <c r="S1642" s="235"/>
      <c r="T1642" s="103"/>
      <c r="U1642" s="103"/>
    </row>
    <row r="1643" spans="1:21" x14ac:dyDescent="0.2">
      <c r="A1643" s="89">
        <v>40759</v>
      </c>
      <c r="B1643" s="90" t="s">
        <v>109</v>
      </c>
      <c r="C1643" s="96">
        <v>1502.1829987078652</v>
      </c>
      <c r="D1643" s="102">
        <v>946.00269654825649</v>
      </c>
      <c r="E1643" s="98">
        <v>1775.2393820224715</v>
      </c>
      <c r="F1643" s="91">
        <v>0.84618616166371752</v>
      </c>
      <c r="G1643" s="100">
        <v>751.09149935393259</v>
      </c>
      <c r="S1643" s="235"/>
      <c r="T1643" s="103"/>
      <c r="U1643" s="103"/>
    </row>
    <row r="1644" spans="1:21" x14ac:dyDescent="0.2">
      <c r="A1644" s="89">
        <v>40759</v>
      </c>
      <c r="B1644" s="90" t="s">
        <v>110</v>
      </c>
      <c r="C1644" s="96">
        <v>1499.3019388314606</v>
      </c>
      <c r="D1644" s="102">
        <v>958.18937501358323</v>
      </c>
      <c r="E1644" s="98">
        <v>1779.3350393258427</v>
      </c>
      <c r="F1644" s="91">
        <v>0.84261924016261636</v>
      </c>
      <c r="G1644" s="100">
        <v>749.65096941573029</v>
      </c>
      <c r="S1644" s="235"/>
      <c r="T1644" s="103"/>
      <c r="U1644" s="103"/>
    </row>
    <row r="1645" spans="1:21" x14ac:dyDescent="0.2">
      <c r="A1645" s="89">
        <v>40759</v>
      </c>
      <c r="B1645" s="90" t="s">
        <v>111</v>
      </c>
      <c r="C1645" s="96">
        <v>1520.9078618426965</v>
      </c>
      <c r="D1645" s="102">
        <v>952.72492163637321</v>
      </c>
      <c r="E1645" s="98">
        <v>1794.6714185393259</v>
      </c>
      <c r="F1645" s="91">
        <v>0.84745756027059027</v>
      </c>
      <c r="G1645" s="100">
        <v>760.45393092134827</v>
      </c>
      <c r="S1645" s="235"/>
      <c r="T1645" s="103"/>
      <c r="U1645" s="103"/>
    </row>
    <row r="1646" spans="1:21" x14ac:dyDescent="0.2">
      <c r="A1646" s="89">
        <v>40759</v>
      </c>
      <c r="B1646" s="90" t="s">
        <v>112</v>
      </c>
      <c r="C1646" s="96">
        <v>1701.0328599101122</v>
      </c>
      <c r="D1646" s="102">
        <v>1075.5760357318356</v>
      </c>
      <c r="E1646" s="98">
        <v>2012.5547443820221</v>
      </c>
      <c r="F1646" s="91">
        <v>0.84521072763783811</v>
      </c>
      <c r="G1646" s="100">
        <v>850.51642995505608</v>
      </c>
      <c r="S1646" s="235"/>
      <c r="T1646" s="103"/>
      <c r="U1646" s="103"/>
    </row>
    <row r="1647" spans="1:21" x14ac:dyDescent="0.2">
      <c r="A1647" s="89">
        <v>40759</v>
      </c>
      <c r="B1647" s="90" t="s">
        <v>113</v>
      </c>
      <c r="C1647" s="96">
        <v>1720.5154701573035</v>
      </c>
      <c r="D1647" s="102">
        <v>1092.5552220594989</v>
      </c>
      <c r="E1647" s="98">
        <v>2038.0997022471909</v>
      </c>
      <c r="F1647" s="91">
        <v>0.84417630219968054</v>
      </c>
      <c r="G1647" s="100">
        <v>860.25773507865176</v>
      </c>
      <c r="S1647" s="235"/>
      <c r="T1647" s="103"/>
      <c r="U1647" s="103"/>
    </row>
    <row r="1648" spans="1:21" x14ac:dyDescent="0.2">
      <c r="A1648" s="89">
        <v>40759</v>
      </c>
      <c r="B1648" s="90" t="s">
        <v>114</v>
      </c>
      <c r="C1648" s="96">
        <v>1716.8766631685396</v>
      </c>
      <c r="D1648" s="102">
        <v>1071.1619607190657</v>
      </c>
      <c r="E1648" s="98">
        <v>2023.6238342696629</v>
      </c>
      <c r="F1648" s="91">
        <v>0.84841690144856885</v>
      </c>
      <c r="G1648" s="100">
        <v>858.4383315842698</v>
      </c>
      <c r="S1648" s="235"/>
      <c r="T1648" s="103"/>
      <c r="U1648" s="103"/>
    </row>
    <row r="1649" spans="1:21" x14ac:dyDescent="0.2">
      <c r="A1649" s="89">
        <v>40759</v>
      </c>
      <c r="B1649" s="90" t="s">
        <v>115</v>
      </c>
      <c r="C1649" s="96">
        <v>1789.6001253370787</v>
      </c>
      <c r="D1649" s="102">
        <v>1124.5276708762196</v>
      </c>
      <c r="E1649" s="98">
        <v>2113.5825252808991</v>
      </c>
      <c r="F1649" s="91">
        <v>0.84671409984298462</v>
      </c>
      <c r="G1649" s="100">
        <v>894.80006266853934</v>
      </c>
      <c r="S1649" s="235"/>
      <c r="T1649" s="103"/>
      <c r="U1649" s="103"/>
    </row>
    <row r="1650" spans="1:21" x14ac:dyDescent="0.2">
      <c r="A1650" s="89">
        <v>40759</v>
      </c>
      <c r="B1650" s="90" t="s">
        <v>116</v>
      </c>
      <c r="C1650" s="96">
        <v>1854.8960449550564</v>
      </c>
      <c r="D1650" s="102">
        <v>1178.4279493640181</v>
      </c>
      <c r="E1650" s="98">
        <v>2197.5740646067416</v>
      </c>
      <c r="F1650" s="91">
        <v>0.84406531494400039</v>
      </c>
      <c r="G1650" s="100">
        <v>927.44802247752818</v>
      </c>
      <c r="S1650" s="235"/>
      <c r="T1650" s="103"/>
      <c r="U1650" s="103"/>
    </row>
    <row r="1651" spans="1:21" x14ac:dyDescent="0.2">
      <c r="A1651" s="89">
        <v>40759</v>
      </c>
      <c r="B1651" s="90" t="s">
        <v>117</v>
      </c>
      <c r="C1651" s="96">
        <v>1993.7906854382024</v>
      </c>
      <c r="D1651" s="102">
        <v>1269.3163195893389</v>
      </c>
      <c r="E1651" s="98">
        <v>2363.549283707865</v>
      </c>
      <c r="F1651" s="91">
        <v>0.84355790640015915</v>
      </c>
      <c r="G1651" s="100">
        <v>996.89534271910122</v>
      </c>
      <c r="S1651" s="235"/>
      <c r="T1651" s="103"/>
      <c r="U1651" s="103"/>
    </row>
    <row r="1652" spans="1:21" x14ac:dyDescent="0.2">
      <c r="A1652" s="89">
        <v>40759</v>
      </c>
      <c r="B1652" s="90" t="s">
        <v>118</v>
      </c>
      <c r="C1652" s="96">
        <v>2005.4608013932586</v>
      </c>
      <c r="D1652" s="102">
        <v>1278.2637047918627</v>
      </c>
      <c r="E1652" s="98">
        <v>2378.1991348314609</v>
      </c>
      <c r="F1652" s="91">
        <v>0.84326866157714853</v>
      </c>
      <c r="G1652" s="100">
        <v>1002.7304006966293</v>
      </c>
      <c r="S1652" s="235"/>
      <c r="T1652" s="103"/>
      <c r="U1652" s="103"/>
    </row>
    <row r="1653" spans="1:21" x14ac:dyDescent="0.2">
      <c r="A1653" s="89">
        <v>40759</v>
      </c>
      <c r="B1653" s="90" t="s">
        <v>119</v>
      </c>
      <c r="C1653" s="96">
        <v>1973.7772470000002</v>
      </c>
      <c r="D1653" s="102">
        <v>1245.1506936634116</v>
      </c>
      <c r="E1653" s="98">
        <v>2333.7088230337081</v>
      </c>
      <c r="F1653" s="91">
        <v>0.84576842985672296</v>
      </c>
      <c r="G1653" s="100">
        <v>986.88862350000011</v>
      </c>
      <c r="S1653" s="235"/>
      <c r="T1653" s="103"/>
      <c r="U1653" s="103"/>
    </row>
    <row r="1654" spans="1:21" x14ac:dyDescent="0.2">
      <c r="A1654" s="89">
        <v>40759</v>
      </c>
      <c r="B1654" s="90" t="s">
        <v>120</v>
      </c>
      <c r="C1654" s="96">
        <v>1984.2276737528091</v>
      </c>
      <c r="D1654" s="102">
        <v>1260.5588861675096</v>
      </c>
      <c r="E1654" s="98">
        <v>2350.780331460674</v>
      </c>
      <c r="F1654" s="91">
        <v>0.84407192250068519</v>
      </c>
      <c r="G1654" s="100">
        <v>992.11383687640455</v>
      </c>
      <c r="S1654" s="235"/>
      <c r="T1654" s="103"/>
      <c r="U1654" s="103"/>
    </row>
    <row r="1655" spans="1:21" x14ac:dyDescent="0.2">
      <c r="A1655" s="89">
        <v>40759</v>
      </c>
      <c r="B1655" s="90" t="s">
        <v>121</v>
      </c>
      <c r="C1655" s="96">
        <v>2053.1583482359547</v>
      </c>
      <c r="D1655" s="102">
        <v>1315.6175931507437</v>
      </c>
      <c r="E1655" s="98">
        <v>2438.5054550561804</v>
      </c>
      <c r="F1655" s="91">
        <v>0.8419740640640283</v>
      </c>
      <c r="G1655" s="100">
        <v>1026.5791741179773</v>
      </c>
      <c r="S1655" s="235"/>
      <c r="T1655" s="103"/>
      <c r="U1655" s="103"/>
    </row>
    <row r="1656" spans="1:21" x14ac:dyDescent="0.2">
      <c r="A1656" s="89">
        <v>40759</v>
      </c>
      <c r="B1656" s="90" t="s">
        <v>122</v>
      </c>
      <c r="C1656" s="96">
        <v>2028.3593518314601</v>
      </c>
      <c r="D1656" s="102">
        <v>1291.276673825947</v>
      </c>
      <c r="E1656" s="98">
        <v>2404.5035056179772</v>
      </c>
      <c r="F1656" s="91">
        <v>0.84356680998481437</v>
      </c>
      <c r="G1656" s="100">
        <v>1014.1796759157301</v>
      </c>
      <c r="S1656" s="235"/>
      <c r="T1656" s="103"/>
      <c r="U1656" s="103"/>
    </row>
    <row r="1657" spans="1:21" x14ac:dyDescent="0.2">
      <c r="A1657" s="89">
        <v>40759</v>
      </c>
      <c r="B1657" s="90" t="s">
        <v>123</v>
      </c>
      <c r="C1657" s="96">
        <v>1994.4957549438202</v>
      </c>
      <c r="D1657" s="102">
        <v>1267.1035967245643</v>
      </c>
      <c r="E1657" s="98">
        <v>2362.9568005617975</v>
      </c>
      <c r="F1657" s="91">
        <v>0.84406780287715166</v>
      </c>
      <c r="G1657" s="100">
        <v>997.2478774719101</v>
      </c>
      <c r="S1657" s="235"/>
      <c r="T1657" s="103"/>
      <c r="U1657" s="103"/>
    </row>
    <row r="1658" spans="1:21" x14ac:dyDescent="0.2">
      <c r="A1658" s="89">
        <v>40759</v>
      </c>
      <c r="B1658" s="90" t="s">
        <v>124</v>
      </c>
      <c r="C1658" s="96">
        <v>1998.5438264157303</v>
      </c>
      <c r="D1658" s="102">
        <v>1276.2756610453648</v>
      </c>
      <c r="E1658" s="98">
        <v>2371.298587078652</v>
      </c>
      <c r="F1658" s="91">
        <v>0.84280564130806446</v>
      </c>
      <c r="G1658" s="100">
        <v>999.27191320786517</v>
      </c>
      <c r="S1658" s="235"/>
      <c r="T1658" s="103"/>
      <c r="U1658" s="103"/>
    </row>
    <row r="1659" spans="1:21" x14ac:dyDescent="0.2">
      <c r="A1659" s="89">
        <v>40759</v>
      </c>
      <c r="B1659" s="90" t="s">
        <v>125</v>
      </c>
      <c r="C1659" s="96">
        <v>2083.3588253932585</v>
      </c>
      <c r="D1659" s="102">
        <v>1321.8326878133498</v>
      </c>
      <c r="E1659" s="98">
        <v>2467.311421348315</v>
      </c>
      <c r="F1659" s="91">
        <v>0.84438421812790976</v>
      </c>
      <c r="G1659" s="100">
        <v>1041.6794126966292</v>
      </c>
      <c r="S1659" s="235"/>
      <c r="T1659" s="103"/>
      <c r="U1659" s="103"/>
    </row>
    <row r="1660" spans="1:21" x14ac:dyDescent="0.2">
      <c r="A1660" s="89">
        <v>40759</v>
      </c>
      <c r="B1660" s="90" t="s">
        <v>126</v>
      </c>
      <c r="C1660" s="96">
        <v>2093.9105552359556</v>
      </c>
      <c r="D1660" s="102">
        <v>1329.5582336285445</v>
      </c>
      <c r="E1660" s="98">
        <v>2480.3601573033711</v>
      </c>
      <c r="F1660" s="91">
        <v>0.84419617412030967</v>
      </c>
      <c r="G1660" s="100">
        <v>1046.9552776179778</v>
      </c>
      <c r="S1660" s="235"/>
      <c r="T1660" s="103"/>
      <c r="U1660" s="103"/>
    </row>
    <row r="1661" spans="1:21" x14ac:dyDescent="0.2">
      <c r="A1661" s="89">
        <v>40759</v>
      </c>
      <c r="B1661" s="90" t="s">
        <v>127</v>
      </c>
      <c r="C1661" s="96">
        <v>2010.1815253820223</v>
      </c>
      <c r="D1661" s="102">
        <v>1278.1947415756697</v>
      </c>
      <c r="E1661" s="98">
        <v>2382.1443202247187</v>
      </c>
      <c r="F1661" s="91">
        <v>0.84385379521942339</v>
      </c>
      <c r="G1661" s="100">
        <v>1005.0907626910112</v>
      </c>
      <c r="S1661" s="235"/>
      <c r="T1661" s="103"/>
      <c r="U1661" s="103"/>
    </row>
    <row r="1662" spans="1:21" x14ac:dyDescent="0.2">
      <c r="A1662" s="89">
        <v>40759</v>
      </c>
      <c r="B1662" s="90" t="s">
        <v>128</v>
      </c>
      <c r="C1662" s="96">
        <v>2129.6583895955055</v>
      </c>
      <c r="D1662" s="102">
        <v>1346.5870966103087</v>
      </c>
      <c r="E1662" s="98">
        <v>2519.6709438202247</v>
      </c>
      <c r="F1662" s="91">
        <v>0.84521290163651386</v>
      </c>
      <c r="G1662" s="100">
        <v>1064.8291947977527</v>
      </c>
      <c r="S1662" s="235"/>
      <c r="T1662" s="103"/>
      <c r="U1662" s="103"/>
    </row>
    <row r="1663" spans="1:21" x14ac:dyDescent="0.2">
      <c r="A1663" s="89">
        <v>40759</v>
      </c>
      <c r="B1663" s="90" t="s">
        <v>129</v>
      </c>
      <c r="C1663" s="96">
        <v>2066.2993850561797</v>
      </c>
      <c r="D1663" s="102">
        <v>1293.1840024110122</v>
      </c>
      <c r="E1663" s="98">
        <v>2437.6049747191014</v>
      </c>
      <c r="F1663" s="91">
        <v>0.84767606174347043</v>
      </c>
      <c r="G1663" s="100">
        <v>1033.1496925280899</v>
      </c>
      <c r="S1663" s="235"/>
      <c r="T1663" s="103"/>
      <c r="U1663" s="103"/>
    </row>
    <row r="1664" spans="1:21" x14ac:dyDescent="0.2">
      <c r="A1664" s="89">
        <v>40759</v>
      </c>
      <c r="B1664" s="90" t="s">
        <v>130</v>
      </c>
      <c r="C1664" s="96">
        <v>1941.3075806292138</v>
      </c>
      <c r="D1664" s="102">
        <v>1229.0096530151166</v>
      </c>
      <c r="E1664" s="98">
        <v>2297.6378848314607</v>
      </c>
      <c r="F1664" s="91">
        <v>0.8449145069574856</v>
      </c>
      <c r="G1664" s="100">
        <v>970.65379031460691</v>
      </c>
      <c r="S1664" s="235"/>
      <c r="T1664" s="103"/>
      <c r="U1664" s="103"/>
    </row>
    <row r="1665" spans="1:21" x14ac:dyDescent="0.2">
      <c r="A1665" s="89">
        <v>40759</v>
      </c>
      <c r="B1665" s="90" t="s">
        <v>131</v>
      </c>
      <c r="C1665" s="96">
        <v>1903.8497501123593</v>
      </c>
      <c r="D1665" s="102">
        <v>1198.333080724954</v>
      </c>
      <c r="E1665" s="98">
        <v>2249.5879719101122</v>
      </c>
      <c r="F1665" s="91">
        <v>0.84631042390212086</v>
      </c>
      <c r="G1665" s="100">
        <v>951.92487505617964</v>
      </c>
      <c r="S1665" s="235"/>
      <c r="T1665" s="103"/>
      <c r="U1665" s="103"/>
    </row>
    <row r="1666" spans="1:21" x14ac:dyDescent="0.2">
      <c r="A1666" s="89">
        <v>40759</v>
      </c>
      <c r="B1666" s="90" t="s">
        <v>132</v>
      </c>
      <c r="C1666" s="96">
        <v>1952.6130054606742</v>
      </c>
      <c r="D1666" s="102">
        <v>1238.4197427261661</v>
      </c>
      <c r="E1666" s="98">
        <v>2312.2242556179776</v>
      </c>
      <c r="F1666" s="91">
        <v>0.84447388730415696</v>
      </c>
      <c r="G1666" s="100">
        <v>976.30650273033712</v>
      </c>
      <c r="S1666" s="235"/>
      <c r="T1666" s="103"/>
      <c r="U1666" s="103"/>
    </row>
    <row r="1667" spans="1:21" x14ac:dyDescent="0.2">
      <c r="A1667" s="89">
        <v>40759</v>
      </c>
      <c r="B1667" s="90" t="s">
        <v>133</v>
      </c>
      <c r="C1667" s="96">
        <v>1933.6207021685389</v>
      </c>
      <c r="D1667" s="102">
        <v>1220.031020907905</v>
      </c>
      <c r="E1667" s="98">
        <v>2286.3430870786515</v>
      </c>
      <c r="F1667" s="91">
        <v>0.84572639736199895</v>
      </c>
      <c r="G1667" s="100">
        <v>966.81035108426943</v>
      </c>
      <c r="S1667" s="235"/>
      <c r="T1667" s="103"/>
      <c r="U1667" s="103"/>
    </row>
    <row r="1668" spans="1:21" x14ac:dyDescent="0.2">
      <c r="A1668" s="89">
        <v>40759</v>
      </c>
      <c r="B1668" s="90" t="s">
        <v>134</v>
      </c>
      <c r="C1668" s="96">
        <v>1902.7678331123595</v>
      </c>
      <c r="D1668" s="102">
        <v>1203.5372674088662</v>
      </c>
      <c r="E1668" s="98">
        <v>2251.4500617977528</v>
      </c>
      <c r="F1668" s="91">
        <v>0.84512992999410563</v>
      </c>
      <c r="G1668" s="100">
        <v>951.38391655617977</v>
      </c>
      <c r="S1668" s="235"/>
      <c r="T1668" s="103"/>
      <c r="U1668" s="103"/>
    </row>
    <row r="1669" spans="1:21" x14ac:dyDescent="0.2">
      <c r="A1669" s="89">
        <v>40759</v>
      </c>
      <c r="B1669" s="90" t="s">
        <v>135</v>
      </c>
      <c r="C1669" s="96">
        <v>1898.934524191011</v>
      </c>
      <c r="D1669" s="102">
        <v>1230.5371076430802</v>
      </c>
      <c r="E1669" s="98">
        <v>2262.7801264044942</v>
      </c>
      <c r="F1669" s="91">
        <v>0.83920417279268511</v>
      </c>
      <c r="G1669" s="100">
        <v>949.46726209550548</v>
      </c>
      <c r="S1669" s="235"/>
      <c r="T1669" s="103"/>
      <c r="U1669" s="103"/>
    </row>
    <row r="1670" spans="1:21" x14ac:dyDescent="0.2">
      <c r="A1670" s="89">
        <v>40759</v>
      </c>
      <c r="B1670" s="90" t="s">
        <v>136</v>
      </c>
      <c r="C1670" s="96">
        <v>1907.9180822022472</v>
      </c>
      <c r="D1670" s="102">
        <v>1199.4251022219405</v>
      </c>
      <c r="E1670" s="98">
        <v>2253.6130955056178</v>
      </c>
      <c r="F1670" s="91">
        <v>0.84660409810681769</v>
      </c>
      <c r="G1670" s="100">
        <v>953.9590411011236</v>
      </c>
      <c r="S1670" s="235"/>
      <c r="T1670" s="103"/>
      <c r="U1670" s="103"/>
    </row>
    <row r="1671" spans="1:21" x14ac:dyDescent="0.2">
      <c r="A1671" s="89">
        <v>40759</v>
      </c>
      <c r="B1671" s="90" t="s">
        <v>137</v>
      </c>
      <c r="C1671" s="96">
        <v>1849.5269811910111</v>
      </c>
      <c r="D1671" s="102">
        <v>1168.5128979600736</v>
      </c>
      <c r="E1671" s="98">
        <v>2187.7322612359549</v>
      </c>
      <c r="F1671" s="91">
        <v>0.84540828599662587</v>
      </c>
      <c r="G1671" s="100">
        <v>924.76349059550557</v>
      </c>
      <c r="S1671" s="235"/>
      <c r="T1671" s="103"/>
      <c r="U1671" s="103"/>
    </row>
    <row r="1672" spans="1:21" x14ac:dyDescent="0.2">
      <c r="A1672" s="89">
        <v>40759</v>
      </c>
      <c r="B1672" s="90" t="s">
        <v>138</v>
      </c>
      <c r="C1672" s="96">
        <v>1756.2997736292136</v>
      </c>
      <c r="D1672" s="102">
        <v>1120.2073518697994</v>
      </c>
      <c r="E1672" s="98">
        <v>2083.1354747191012</v>
      </c>
      <c r="F1672" s="91">
        <v>0.84310396272524735</v>
      </c>
      <c r="G1672" s="100">
        <v>878.14988681460682</v>
      </c>
      <c r="S1672" s="235"/>
      <c r="T1672" s="103"/>
      <c r="U1672" s="103"/>
    </row>
    <row r="1673" spans="1:21" x14ac:dyDescent="0.2">
      <c r="A1673" s="89">
        <v>40759</v>
      </c>
      <c r="B1673" s="90" t="s">
        <v>139</v>
      </c>
      <c r="C1673" s="96">
        <v>1650.7703188314606</v>
      </c>
      <c r="D1673" s="102">
        <v>1054.6174483562104</v>
      </c>
      <c r="E1673" s="98">
        <v>1958.892699438202</v>
      </c>
      <c r="F1673" s="91">
        <v>0.8427058405521094</v>
      </c>
      <c r="G1673" s="100">
        <v>825.3851594157303</v>
      </c>
      <c r="S1673" s="235"/>
      <c r="T1673" s="103"/>
      <c r="U1673" s="103"/>
    </row>
    <row r="1674" spans="1:21" x14ac:dyDescent="0.2">
      <c r="A1674" s="89">
        <v>40759</v>
      </c>
      <c r="B1674" s="90" t="s">
        <v>140</v>
      </c>
      <c r="C1674" s="96">
        <v>1589.5629919213486</v>
      </c>
      <c r="D1674" s="102">
        <v>1001.507548807229</v>
      </c>
      <c r="E1674" s="98">
        <v>1878.7570028089885</v>
      </c>
      <c r="F1674" s="91">
        <v>0.8460716258381169</v>
      </c>
      <c r="G1674" s="100">
        <v>794.78149596067431</v>
      </c>
      <c r="S1674" s="235"/>
      <c r="T1674" s="103"/>
      <c r="U1674" s="103"/>
    </row>
    <row r="1675" spans="1:21" x14ac:dyDescent="0.2">
      <c r="A1675" s="89">
        <v>40759</v>
      </c>
      <c r="B1675" s="90" t="s">
        <v>141</v>
      </c>
      <c r="C1675" s="96">
        <v>1472.8051026404494</v>
      </c>
      <c r="D1675" s="102">
        <v>942.58121118136137</v>
      </c>
      <c r="E1675" s="98">
        <v>1748.6035028089891</v>
      </c>
      <c r="F1675" s="91">
        <v>0.84227504993242208</v>
      </c>
      <c r="G1675" s="100">
        <v>736.40255132022469</v>
      </c>
      <c r="S1675" s="235"/>
      <c r="T1675" s="103"/>
      <c r="U1675" s="103"/>
    </row>
    <row r="1676" spans="1:21" x14ac:dyDescent="0.2">
      <c r="A1676" s="89">
        <v>40759</v>
      </c>
      <c r="B1676" s="90" t="s">
        <v>142</v>
      </c>
      <c r="C1676" s="96">
        <v>1508.4840508988764</v>
      </c>
      <c r="D1676" s="102">
        <v>948.52209380131831</v>
      </c>
      <c r="E1676" s="98">
        <v>1781.9142219101122</v>
      </c>
      <c r="F1676" s="91">
        <v>0.84655256260420098</v>
      </c>
      <c r="G1676" s="100">
        <v>754.24202544943819</v>
      </c>
      <c r="S1676" s="235"/>
      <c r="T1676" s="103"/>
      <c r="U1676" s="103"/>
    </row>
    <row r="1677" spans="1:21" x14ac:dyDescent="0.2">
      <c r="A1677" s="89">
        <v>40759</v>
      </c>
      <c r="B1677" s="90" t="s">
        <v>143</v>
      </c>
      <c r="C1677" s="96">
        <v>1556.5300803707864</v>
      </c>
      <c r="D1677" s="102">
        <v>975.02448383335638</v>
      </c>
      <c r="E1677" s="98">
        <v>1836.697752808989</v>
      </c>
      <c r="F1677" s="91">
        <v>0.84746119931288488</v>
      </c>
      <c r="G1677" s="100">
        <v>778.26504018539322</v>
      </c>
      <c r="S1677" s="235"/>
      <c r="T1677" s="103"/>
      <c r="U1677" s="103"/>
    </row>
    <row r="1678" spans="1:21" x14ac:dyDescent="0.2">
      <c r="A1678" s="89">
        <v>40759</v>
      </c>
      <c r="B1678" s="90" t="s">
        <v>144</v>
      </c>
      <c r="C1678" s="96">
        <v>1662.8537513932583</v>
      </c>
      <c r="D1678" s="102">
        <v>1042.4974213361702</v>
      </c>
      <c r="E1678" s="98">
        <v>1962.621581460674</v>
      </c>
      <c r="F1678" s="91">
        <v>0.84726152361765306</v>
      </c>
      <c r="G1678" s="100">
        <v>831.42687569662917</v>
      </c>
      <c r="S1678" s="235"/>
      <c r="T1678" s="103"/>
      <c r="U1678" s="103"/>
    </row>
    <row r="1679" spans="1:21" x14ac:dyDescent="0.2">
      <c r="A1679" s="89">
        <v>40759</v>
      </c>
      <c r="B1679" s="90" t="s">
        <v>145</v>
      </c>
      <c r="C1679" s="96">
        <v>1736.2620224494383</v>
      </c>
      <c r="D1679" s="102">
        <v>1084.9821403556025</v>
      </c>
      <c r="E1679" s="98">
        <v>2047.3866404494383</v>
      </c>
      <c r="F1679" s="91">
        <v>0.848038171270033</v>
      </c>
      <c r="G1679" s="100">
        <v>868.13101122471915</v>
      </c>
      <c r="S1679" s="235"/>
      <c r="T1679" s="103"/>
      <c r="U1679" s="103"/>
    </row>
    <row r="1680" spans="1:21" x14ac:dyDescent="0.2">
      <c r="A1680" s="89">
        <v>40759</v>
      </c>
      <c r="B1680" s="90" t="s">
        <v>146</v>
      </c>
      <c r="C1680" s="96">
        <v>1718.9716110674156</v>
      </c>
      <c r="D1680" s="102">
        <v>1073.2539127529719</v>
      </c>
      <c r="E1680" s="98">
        <v>2026.5086629213481</v>
      </c>
      <c r="F1680" s="91">
        <v>0.84824291280818054</v>
      </c>
      <c r="G1680" s="100">
        <v>859.48580553370778</v>
      </c>
      <c r="S1680" s="235"/>
      <c r="T1680" s="103"/>
      <c r="U1680" s="103"/>
    </row>
    <row r="1681" spans="1:21" x14ac:dyDescent="0.2">
      <c r="A1681" s="89">
        <v>40759</v>
      </c>
      <c r="B1681" s="90" t="s">
        <v>147</v>
      </c>
      <c r="C1681" s="96">
        <v>1625.8659672134834</v>
      </c>
      <c r="D1681" s="102">
        <v>1017.9579630337636</v>
      </c>
      <c r="E1681" s="98">
        <v>1918.2488258426968</v>
      </c>
      <c r="F1681" s="91">
        <v>0.84757824183691699</v>
      </c>
      <c r="G1681" s="100">
        <v>812.93298360674169</v>
      </c>
      <c r="S1681" s="235"/>
      <c r="T1681" s="103"/>
      <c r="U1681" s="103"/>
    </row>
    <row r="1682" spans="1:21" x14ac:dyDescent="0.2">
      <c r="A1682" s="89">
        <v>40760</v>
      </c>
      <c r="B1682" s="90" t="s">
        <v>100</v>
      </c>
      <c r="C1682" s="96">
        <v>1583.8535497752807</v>
      </c>
      <c r="D1682" s="102">
        <v>1004.7440062510342</v>
      </c>
      <c r="E1682" s="98">
        <v>1875.6605730337076</v>
      </c>
      <c r="F1682" s="91">
        <v>0.84442439775419709</v>
      </c>
      <c r="G1682" s="100">
        <v>791.92677488764036</v>
      </c>
      <c r="S1682" s="235"/>
      <c r="T1682" s="103"/>
      <c r="U1682" s="103"/>
    </row>
    <row r="1683" spans="1:21" x14ac:dyDescent="0.2">
      <c r="A1683" s="89">
        <v>40760</v>
      </c>
      <c r="B1683" s="90" t="s">
        <v>101</v>
      </c>
      <c r="C1683" s="96">
        <v>1573.3504454157303</v>
      </c>
      <c r="D1683" s="102">
        <v>986.00418134787594</v>
      </c>
      <c r="E1683" s="98">
        <v>1856.7810505617974</v>
      </c>
      <c r="F1683" s="91">
        <v>0.84735378193335675</v>
      </c>
      <c r="G1683" s="100">
        <v>786.67522270786515</v>
      </c>
      <c r="S1683" s="235"/>
      <c r="T1683" s="103"/>
      <c r="U1683" s="103"/>
    </row>
    <row r="1684" spans="1:21" x14ac:dyDescent="0.2">
      <c r="A1684" s="89">
        <v>40760</v>
      </c>
      <c r="B1684" s="90" t="s">
        <v>102</v>
      </c>
      <c r="C1684" s="96">
        <v>1513.0305335730336</v>
      </c>
      <c r="D1684" s="102">
        <v>949.27119590488394</v>
      </c>
      <c r="E1684" s="98">
        <v>1786.162702247191</v>
      </c>
      <c r="F1684" s="91">
        <v>0.84708438468089908</v>
      </c>
      <c r="G1684" s="100">
        <v>756.5152667865168</v>
      </c>
      <c r="S1684" s="235"/>
      <c r="T1684" s="103"/>
      <c r="U1684" s="103"/>
    </row>
    <row r="1685" spans="1:21" x14ac:dyDescent="0.2">
      <c r="A1685" s="89">
        <v>40760</v>
      </c>
      <c r="B1685" s="90" t="s">
        <v>103</v>
      </c>
      <c r="C1685" s="96">
        <v>1569.9385573483144</v>
      </c>
      <c r="D1685" s="102">
        <v>988.84052205422574</v>
      </c>
      <c r="E1685" s="98">
        <v>1855.400941011236</v>
      </c>
      <c r="F1685" s="91">
        <v>0.84614517684391277</v>
      </c>
      <c r="G1685" s="100">
        <v>784.96927867415718</v>
      </c>
      <c r="S1685" s="235"/>
      <c r="T1685" s="103"/>
      <c r="U1685" s="103"/>
    </row>
    <row r="1686" spans="1:21" x14ac:dyDescent="0.2">
      <c r="A1686" s="89">
        <v>40760</v>
      </c>
      <c r="B1686" s="90" t="s">
        <v>104</v>
      </c>
      <c r="C1686" s="96">
        <v>1539.920425752809</v>
      </c>
      <c r="D1686" s="102">
        <v>961.65890933291155</v>
      </c>
      <c r="E1686" s="98">
        <v>1815.5282359550561</v>
      </c>
      <c r="F1686" s="91">
        <v>0.84819414826822348</v>
      </c>
      <c r="G1686" s="100">
        <v>769.96021287640451</v>
      </c>
      <c r="S1686" s="235"/>
      <c r="T1686" s="103"/>
      <c r="U1686" s="103"/>
    </row>
    <row r="1687" spans="1:21" x14ac:dyDescent="0.2">
      <c r="A1687" s="89">
        <v>40760</v>
      </c>
      <c r="B1687" s="90" t="s">
        <v>105</v>
      </c>
      <c r="C1687" s="96">
        <v>1519.8705182022472</v>
      </c>
      <c r="D1687" s="102">
        <v>944.71880903154533</v>
      </c>
      <c r="E1687" s="98">
        <v>1789.5530224719103</v>
      </c>
      <c r="F1687" s="91">
        <v>0.8493017525140717</v>
      </c>
      <c r="G1687" s="100">
        <v>759.93525910112362</v>
      </c>
      <c r="S1687" s="235"/>
      <c r="T1687" s="103"/>
      <c r="U1687" s="103"/>
    </row>
    <row r="1688" spans="1:21" x14ac:dyDescent="0.2">
      <c r="A1688" s="89">
        <v>40760</v>
      </c>
      <c r="B1688" s="90" t="s">
        <v>106</v>
      </c>
      <c r="C1688" s="96">
        <v>1572.3171538988768</v>
      </c>
      <c r="D1688" s="102">
        <v>984.86801042041918</v>
      </c>
      <c r="E1688" s="98">
        <v>1855.3021938202248</v>
      </c>
      <c r="F1688" s="91">
        <v>0.84747226577754542</v>
      </c>
      <c r="G1688" s="100">
        <v>786.15857694943838</v>
      </c>
      <c r="S1688" s="235"/>
      <c r="T1688" s="103"/>
      <c r="U1688" s="103"/>
    </row>
    <row r="1689" spans="1:21" x14ac:dyDescent="0.2">
      <c r="A1689" s="89">
        <v>40760</v>
      </c>
      <c r="B1689" s="90" t="s">
        <v>107</v>
      </c>
      <c r="C1689" s="96">
        <v>1538.4089836516853</v>
      </c>
      <c r="D1689" s="102">
        <v>959.39126572444968</v>
      </c>
      <c r="E1689" s="98">
        <v>1813.0454494382022</v>
      </c>
      <c r="F1689" s="91">
        <v>0.84852201809302852</v>
      </c>
      <c r="G1689" s="100">
        <v>769.20449182584264</v>
      </c>
      <c r="S1689" s="235"/>
      <c r="T1689" s="103"/>
      <c r="U1689" s="103"/>
    </row>
    <row r="1690" spans="1:21" x14ac:dyDescent="0.2">
      <c r="A1690" s="89">
        <v>40760</v>
      </c>
      <c r="B1690" s="90" t="s">
        <v>108</v>
      </c>
      <c r="C1690" s="96">
        <v>1523.6592537640449</v>
      </c>
      <c r="D1690" s="102">
        <v>952.55645765669442</v>
      </c>
      <c r="E1690" s="98">
        <v>1796.9143904494383</v>
      </c>
      <c r="F1690" s="91">
        <v>0.84793090970958962</v>
      </c>
      <c r="G1690" s="100">
        <v>761.82962688202247</v>
      </c>
      <c r="S1690" s="235"/>
      <c r="T1690" s="103"/>
      <c r="U1690" s="103"/>
    </row>
    <row r="1691" spans="1:21" x14ac:dyDescent="0.2">
      <c r="A1691" s="89">
        <v>40760</v>
      </c>
      <c r="B1691" s="90" t="s">
        <v>109</v>
      </c>
      <c r="C1691" s="96">
        <v>1527.0508812134831</v>
      </c>
      <c r="D1691" s="102">
        <v>952.33179298852701</v>
      </c>
      <c r="E1691" s="98">
        <v>1799.6722584269664</v>
      </c>
      <c r="F1691" s="91">
        <v>0.84851609734109446</v>
      </c>
      <c r="G1691" s="100">
        <v>763.52544060674154</v>
      </c>
      <c r="S1691" s="235"/>
      <c r="T1691" s="103"/>
      <c r="U1691" s="103"/>
    </row>
    <row r="1692" spans="1:21" x14ac:dyDescent="0.2">
      <c r="A1692" s="89">
        <v>40760</v>
      </c>
      <c r="B1692" s="90" t="s">
        <v>110</v>
      </c>
      <c r="C1692" s="96">
        <v>1507.3008308089888</v>
      </c>
      <c r="D1692" s="102">
        <v>940.3078000911313</v>
      </c>
      <c r="E1692" s="98">
        <v>1776.551308988764</v>
      </c>
      <c r="F1692" s="91">
        <v>0.84844204790626843</v>
      </c>
      <c r="G1692" s="100">
        <v>753.65041540449442</v>
      </c>
      <c r="S1692" s="235"/>
      <c r="T1692" s="103"/>
      <c r="U1692" s="103"/>
    </row>
    <row r="1693" spans="1:21" x14ac:dyDescent="0.2">
      <c r="A1693" s="89">
        <v>40760</v>
      </c>
      <c r="B1693" s="90" t="s">
        <v>111</v>
      </c>
      <c r="C1693" s="96">
        <v>1566.7373797078651</v>
      </c>
      <c r="D1693" s="102">
        <v>980.51952127549998</v>
      </c>
      <c r="E1693" s="98">
        <v>1848.2652808988764</v>
      </c>
      <c r="F1693" s="91">
        <v>0.84767992771357237</v>
      </c>
      <c r="G1693" s="100">
        <v>783.36868985393255</v>
      </c>
      <c r="S1693" s="235"/>
      <c r="T1693" s="103"/>
      <c r="U1693" s="103"/>
    </row>
    <row r="1694" spans="1:21" x14ac:dyDescent="0.2">
      <c r="A1694" s="89">
        <v>40760</v>
      </c>
      <c r="B1694" s="90" t="s">
        <v>112</v>
      </c>
      <c r="C1694" s="96">
        <v>1740.0548101348313</v>
      </c>
      <c r="D1694" s="102">
        <v>1100.9021869650044</v>
      </c>
      <c r="E1694" s="98">
        <v>2059.071724719101</v>
      </c>
      <c r="F1694" s="91">
        <v>0.84506760461304964</v>
      </c>
      <c r="G1694" s="100">
        <v>870.02740506741566</v>
      </c>
      <c r="S1694" s="235"/>
      <c r="T1694" s="103"/>
      <c r="U1694" s="103"/>
    </row>
    <row r="1695" spans="1:21" x14ac:dyDescent="0.2">
      <c r="A1695" s="89">
        <v>40760</v>
      </c>
      <c r="B1695" s="90" t="s">
        <v>113</v>
      </c>
      <c r="C1695" s="96">
        <v>1746.6557194719101</v>
      </c>
      <c r="D1695" s="102">
        <v>1112.841220279101</v>
      </c>
      <c r="E1695" s="98">
        <v>2071.0436460674155</v>
      </c>
      <c r="F1695" s="91">
        <v>0.84336982602396293</v>
      </c>
      <c r="G1695" s="100">
        <v>873.32785973595503</v>
      </c>
      <c r="S1695" s="235"/>
      <c r="T1695" s="103"/>
      <c r="U1695" s="103"/>
    </row>
    <row r="1696" spans="1:21" x14ac:dyDescent="0.2">
      <c r="A1696" s="89">
        <v>40760</v>
      </c>
      <c r="B1696" s="90" t="s">
        <v>114</v>
      </c>
      <c r="C1696" s="96">
        <v>1780.2397198314604</v>
      </c>
      <c r="D1696" s="102">
        <v>1134.2687035539109</v>
      </c>
      <c r="E1696" s="98">
        <v>2110.8810842696626</v>
      </c>
      <c r="F1696" s="91">
        <v>0.84336333917521478</v>
      </c>
      <c r="G1696" s="100">
        <v>890.11985991573022</v>
      </c>
      <c r="S1696" s="235"/>
      <c r="T1696" s="103"/>
      <c r="U1696" s="103"/>
    </row>
    <row r="1697" spans="1:21" x14ac:dyDescent="0.2">
      <c r="A1697" s="89">
        <v>40760</v>
      </c>
      <c r="B1697" s="90" t="s">
        <v>115</v>
      </c>
      <c r="C1697" s="96">
        <v>1886.8348831348312</v>
      </c>
      <c r="D1697" s="102">
        <v>1181.4643282864749</v>
      </c>
      <c r="E1697" s="98">
        <v>2226.2083988764043</v>
      </c>
      <c r="F1697" s="91">
        <v>0.84755536996767278</v>
      </c>
      <c r="G1697" s="100">
        <v>943.41744156741561</v>
      </c>
      <c r="S1697" s="235"/>
      <c r="T1697" s="103"/>
      <c r="U1697" s="103"/>
    </row>
    <row r="1698" spans="1:21" x14ac:dyDescent="0.2">
      <c r="A1698" s="89">
        <v>40760</v>
      </c>
      <c r="B1698" s="90" t="s">
        <v>116</v>
      </c>
      <c r="C1698" s="96">
        <v>1869.4634292808992</v>
      </c>
      <c r="D1698" s="102">
        <v>1172.1877649515732</v>
      </c>
      <c r="E1698" s="98">
        <v>2206.5624101123594</v>
      </c>
      <c r="F1698" s="91">
        <v>0.84722889355561215</v>
      </c>
      <c r="G1698" s="100">
        <v>934.73171464044958</v>
      </c>
      <c r="S1698" s="235"/>
      <c r="T1698" s="103"/>
      <c r="U1698" s="103"/>
    </row>
    <row r="1699" spans="1:21" x14ac:dyDescent="0.2">
      <c r="A1699" s="89">
        <v>40760</v>
      </c>
      <c r="B1699" s="90" t="s">
        <v>117</v>
      </c>
      <c r="C1699" s="96">
        <v>1927.2507638764046</v>
      </c>
      <c r="D1699" s="102">
        <v>1216.6529871231685</v>
      </c>
      <c r="E1699" s="98">
        <v>2279.1533511235953</v>
      </c>
      <c r="F1699" s="91">
        <v>0.8455994252981236</v>
      </c>
      <c r="G1699" s="100">
        <v>963.62538193820228</v>
      </c>
      <c r="S1699" s="235"/>
      <c r="T1699" s="103"/>
      <c r="U1699" s="103"/>
    </row>
    <row r="1700" spans="1:21" x14ac:dyDescent="0.2">
      <c r="A1700" s="89">
        <v>40760</v>
      </c>
      <c r="B1700" s="90" t="s">
        <v>118</v>
      </c>
      <c r="C1700" s="96">
        <v>1815.3473186629217</v>
      </c>
      <c r="D1700" s="102">
        <v>1142.3955524561561</v>
      </c>
      <c r="E1700" s="98">
        <v>2144.8900870786515</v>
      </c>
      <c r="F1700" s="91">
        <v>0.84635913495009507</v>
      </c>
      <c r="G1700" s="100">
        <v>907.67365933146084</v>
      </c>
      <c r="S1700" s="235"/>
      <c r="T1700" s="103"/>
      <c r="U1700" s="103"/>
    </row>
    <row r="1701" spans="1:21" x14ac:dyDescent="0.2">
      <c r="A1701" s="89">
        <v>40760</v>
      </c>
      <c r="B1701" s="90" t="s">
        <v>119</v>
      </c>
      <c r="C1701" s="96">
        <v>1844.6158073932581</v>
      </c>
      <c r="D1701" s="102">
        <v>1166.4698341589599</v>
      </c>
      <c r="E1701" s="98">
        <v>2182.4892556179775</v>
      </c>
      <c r="F1701" s="91">
        <v>0.84518895231442981</v>
      </c>
      <c r="G1701" s="100">
        <v>922.30790369662907</v>
      </c>
      <c r="S1701" s="235"/>
      <c r="T1701" s="103"/>
      <c r="U1701" s="103"/>
    </row>
    <row r="1702" spans="1:21" x14ac:dyDescent="0.2">
      <c r="A1702" s="89">
        <v>40760</v>
      </c>
      <c r="B1702" s="90" t="s">
        <v>120</v>
      </c>
      <c r="C1702" s="96">
        <v>1851.1680912471913</v>
      </c>
      <c r="D1702" s="102">
        <v>1174.9259313008865</v>
      </c>
      <c r="E1702" s="98">
        <v>2192.5497134831458</v>
      </c>
      <c r="F1702" s="91">
        <v>0.84429925573107023</v>
      </c>
      <c r="G1702" s="100">
        <v>925.58404562359567</v>
      </c>
      <c r="S1702" s="235"/>
      <c r="T1702" s="103"/>
      <c r="U1702" s="103"/>
    </row>
    <row r="1703" spans="1:21" x14ac:dyDescent="0.2">
      <c r="A1703" s="89">
        <v>40760</v>
      </c>
      <c r="B1703" s="90" t="s">
        <v>121</v>
      </c>
      <c r="C1703" s="96">
        <v>1771.0251907752809</v>
      </c>
      <c r="D1703" s="102">
        <v>1116.8309646213861</v>
      </c>
      <c r="E1703" s="98">
        <v>2093.7625533707865</v>
      </c>
      <c r="F1703" s="91">
        <v>0.84585770622560574</v>
      </c>
      <c r="G1703" s="100">
        <v>885.51259538764043</v>
      </c>
      <c r="S1703" s="235"/>
      <c r="T1703" s="103"/>
      <c r="U1703" s="103"/>
    </row>
    <row r="1704" spans="1:21" x14ac:dyDescent="0.2">
      <c r="A1704" s="89">
        <v>40760</v>
      </c>
      <c r="B1704" s="90" t="s">
        <v>122</v>
      </c>
      <c r="C1704" s="96">
        <v>1816.6075291011234</v>
      </c>
      <c r="D1704" s="102">
        <v>1153.0712972814783</v>
      </c>
      <c r="E1704" s="98">
        <v>2151.6589719101121</v>
      </c>
      <c r="F1704" s="91">
        <v>0.84428227373246312</v>
      </c>
      <c r="G1704" s="100">
        <v>908.30376455056171</v>
      </c>
      <c r="S1704" s="235"/>
      <c r="T1704" s="103"/>
      <c r="U1704" s="103"/>
    </row>
    <row r="1705" spans="1:21" x14ac:dyDescent="0.2">
      <c r="A1705" s="89">
        <v>40760</v>
      </c>
      <c r="B1705" s="90" t="s">
        <v>123</v>
      </c>
      <c r="C1705" s="96">
        <v>1848.8867456629216</v>
      </c>
      <c r="D1705" s="102">
        <v>1182.8112073678187</v>
      </c>
      <c r="E1705" s="98">
        <v>2194.8632191011234</v>
      </c>
      <c r="F1705" s="91">
        <v>0.84236991607163025</v>
      </c>
      <c r="G1705" s="100">
        <v>924.44337283146081</v>
      </c>
      <c r="S1705" s="235"/>
      <c r="T1705" s="103"/>
      <c r="U1705" s="103"/>
    </row>
    <row r="1706" spans="1:21" x14ac:dyDescent="0.2">
      <c r="A1706" s="89">
        <v>40760</v>
      </c>
      <c r="B1706" s="90" t="s">
        <v>124</v>
      </c>
      <c r="C1706" s="96">
        <v>1771.543862595506</v>
      </c>
      <c r="D1706" s="102">
        <v>1112.4089411653397</v>
      </c>
      <c r="E1706" s="98">
        <v>2091.8463876404494</v>
      </c>
      <c r="F1706" s="91">
        <v>0.84688047509729591</v>
      </c>
      <c r="G1706" s="100">
        <v>885.77193129775299</v>
      </c>
      <c r="S1706" s="235"/>
      <c r="T1706" s="103"/>
      <c r="U1706" s="103"/>
    </row>
    <row r="1707" spans="1:21" x14ac:dyDescent="0.2">
      <c r="A1707" s="89">
        <v>40760</v>
      </c>
      <c r="B1707" s="90" t="s">
        <v>125</v>
      </c>
      <c r="C1707" s="96">
        <v>1832.1798400786518</v>
      </c>
      <c r="D1707" s="102">
        <v>1161.599660969099</v>
      </c>
      <c r="E1707" s="98">
        <v>2169.3770393258428</v>
      </c>
      <c r="F1707" s="91">
        <v>0.84456496351967536</v>
      </c>
      <c r="G1707" s="100">
        <v>916.08992003932588</v>
      </c>
      <c r="S1707" s="235"/>
      <c r="T1707" s="103"/>
      <c r="U1707" s="103"/>
    </row>
    <row r="1708" spans="1:21" x14ac:dyDescent="0.2">
      <c r="A1708" s="89">
        <v>40760</v>
      </c>
      <c r="B1708" s="90" t="s">
        <v>126</v>
      </c>
      <c r="C1708" s="96">
        <v>1851.7759097865171</v>
      </c>
      <c r="D1708" s="102">
        <v>1194.6216400880585</v>
      </c>
      <c r="E1708" s="98">
        <v>2203.677581460674</v>
      </c>
      <c r="F1708" s="91">
        <v>0.84031163422695243</v>
      </c>
      <c r="G1708" s="100">
        <v>925.88795489325855</v>
      </c>
      <c r="S1708" s="235"/>
      <c r="T1708" s="103"/>
      <c r="U1708" s="103"/>
    </row>
    <row r="1709" spans="1:21" x14ac:dyDescent="0.2">
      <c r="A1709" s="89">
        <v>40760</v>
      </c>
      <c r="B1709" s="90" t="s">
        <v>127</v>
      </c>
      <c r="C1709" s="96">
        <v>1854.6488654157306</v>
      </c>
      <c r="D1709" s="102">
        <v>1183.4083479428555</v>
      </c>
      <c r="E1709" s="98">
        <v>2200.0403932584272</v>
      </c>
      <c r="F1709" s="91">
        <v>0.84300673346676813</v>
      </c>
      <c r="G1709" s="100">
        <v>927.3244327078653</v>
      </c>
      <c r="S1709" s="235"/>
      <c r="T1709" s="103"/>
      <c r="U1709" s="103"/>
    </row>
    <row r="1710" spans="1:21" x14ac:dyDescent="0.2">
      <c r="A1710" s="89">
        <v>40760</v>
      </c>
      <c r="B1710" s="90" t="s">
        <v>128</v>
      </c>
      <c r="C1710" s="96">
        <v>1820.3071179438202</v>
      </c>
      <c r="D1710" s="102">
        <v>1159.4168677609919</v>
      </c>
      <c r="E1710" s="98">
        <v>2158.185691011236</v>
      </c>
      <c r="F1710" s="91">
        <v>0.8434432336037313</v>
      </c>
      <c r="G1710" s="100">
        <v>910.15355897191012</v>
      </c>
      <c r="S1710" s="235"/>
      <c r="T1710" s="103"/>
      <c r="U1710" s="103"/>
    </row>
    <row r="1711" spans="1:21" x14ac:dyDescent="0.2">
      <c r="A1711" s="89">
        <v>40760</v>
      </c>
      <c r="B1711" s="90" t="s">
        <v>129</v>
      </c>
      <c r="C1711" s="96">
        <v>1945.6433528764042</v>
      </c>
      <c r="D1711" s="102">
        <v>1220.281058610328</v>
      </c>
      <c r="E1711" s="98">
        <v>2296.6527640449435</v>
      </c>
      <c r="F1711" s="91">
        <v>0.84716478839825593</v>
      </c>
      <c r="G1711" s="100">
        <v>972.82167643820208</v>
      </c>
      <c r="S1711" s="235"/>
      <c r="T1711" s="103"/>
      <c r="U1711" s="103"/>
    </row>
    <row r="1712" spans="1:21" x14ac:dyDescent="0.2">
      <c r="A1712" s="89">
        <v>40760</v>
      </c>
      <c r="B1712" s="90" t="s">
        <v>130</v>
      </c>
      <c r="C1712" s="96">
        <v>1819.3994422584271</v>
      </c>
      <c r="D1712" s="102">
        <v>1146.5059094908272</v>
      </c>
      <c r="E1712" s="98">
        <v>2150.5092724719102</v>
      </c>
      <c r="F1712" s="91">
        <v>0.8460318983731292</v>
      </c>
      <c r="G1712" s="100">
        <v>909.69972112921357</v>
      </c>
      <c r="S1712" s="235"/>
      <c r="T1712" s="103"/>
      <c r="U1712" s="103"/>
    </row>
    <row r="1713" spans="1:21" x14ac:dyDescent="0.2">
      <c r="A1713" s="89">
        <v>40760</v>
      </c>
      <c r="B1713" s="90" t="s">
        <v>131</v>
      </c>
      <c r="C1713" s="96">
        <v>1735.4110764943819</v>
      </c>
      <c r="D1713" s="102">
        <v>1108.5966482091956</v>
      </c>
      <c r="E1713" s="98">
        <v>2059.2809747191013</v>
      </c>
      <c r="F1713" s="91">
        <v>0.84272670791371862</v>
      </c>
      <c r="G1713" s="100">
        <v>867.70553824719093</v>
      </c>
      <c r="S1713" s="235"/>
      <c r="T1713" s="103"/>
      <c r="U1713" s="103"/>
    </row>
    <row r="1714" spans="1:21" x14ac:dyDescent="0.2">
      <c r="A1714" s="89">
        <v>40760</v>
      </c>
      <c r="B1714" s="90" t="s">
        <v>132</v>
      </c>
      <c r="C1714" s="96">
        <v>1753.8806558426966</v>
      </c>
      <c r="D1714" s="102">
        <v>1118.6442505337961</v>
      </c>
      <c r="E1714" s="98">
        <v>2080.2553483146066</v>
      </c>
      <c r="F1714" s="91">
        <v>0.84310835074341517</v>
      </c>
      <c r="G1714" s="100">
        <v>876.94032792134828</v>
      </c>
      <c r="S1714" s="235"/>
      <c r="T1714" s="103"/>
      <c r="U1714" s="103"/>
    </row>
    <row r="1715" spans="1:21" x14ac:dyDescent="0.2">
      <c r="A1715" s="89">
        <v>40760</v>
      </c>
      <c r="B1715" s="90" t="s">
        <v>133</v>
      </c>
      <c r="C1715" s="96">
        <v>1730.1311594494382</v>
      </c>
      <c r="D1715" s="102">
        <v>1098.0000050410554</v>
      </c>
      <c r="E1715" s="98">
        <v>2049.1358764044944</v>
      </c>
      <c r="F1715" s="91">
        <v>0.84432232111674499</v>
      </c>
      <c r="G1715" s="100">
        <v>865.0655797247191</v>
      </c>
      <c r="S1715" s="235"/>
      <c r="T1715" s="103"/>
      <c r="U1715" s="103"/>
    </row>
    <row r="1716" spans="1:21" x14ac:dyDescent="0.2">
      <c r="A1716" s="89">
        <v>40760</v>
      </c>
      <c r="B1716" s="90" t="s">
        <v>134</v>
      </c>
      <c r="C1716" s="96">
        <v>1812.1461410224722</v>
      </c>
      <c r="D1716" s="102">
        <v>1152.3901593914941</v>
      </c>
      <c r="E1716" s="98">
        <v>2147.528047752809</v>
      </c>
      <c r="F1716" s="91">
        <v>0.84382885844900457</v>
      </c>
      <c r="G1716" s="100">
        <v>906.0730705112361</v>
      </c>
      <c r="S1716" s="235"/>
      <c r="T1716" s="103"/>
      <c r="U1716" s="103"/>
    </row>
    <row r="1717" spans="1:21" x14ac:dyDescent="0.2">
      <c r="A1717" s="89">
        <v>40760</v>
      </c>
      <c r="B1717" s="90" t="s">
        <v>135</v>
      </c>
      <c r="C1717" s="96">
        <v>1882.9205317415729</v>
      </c>
      <c r="D1717" s="102">
        <v>1192.1378314928957</v>
      </c>
      <c r="E1717" s="98">
        <v>2228.5830337078651</v>
      </c>
      <c r="F1717" s="91">
        <v>0.84489583886350117</v>
      </c>
      <c r="G1717" s="100">
        <v>941.46026587078643</v>
      </c>
      <c r="S1717" s="235"/>
      <c r="T1717" s="103"/>
      <c r="U1717" s="103"/>
    </row>
    <row r="1718" spans="1:21" x14ac:dyDescent="0.2">
      <c r="A1718" s="89">
        <v>40760</v>
      </c>
      <c r="B1718" s="90" t="s">
        <v>136</v>
      </c>
      <c r="C1718" s="96">
        <v>1871.651576022472</v>
      </c>
      <c r="D1718" s="102">
        <v>1179.3804522058133</v>
      </c>
      <c r="E1718" s="98">
        <v>2212.2427247191008</v>
      </c>
      <c r="F1718" s="91">
        <v>0.84604259519493941</v>
      </c>
      <c r="G1718" s="100">
        <v>935.825788011236</v>
      </c>
      <c r="S1718" s="235"/>
      <c r="T1718" s="103"/>
      <c r="U1718" s="103"/>
    </row>
    <row r="1719" spans="1:21" x14ac:dyDescent="0.2">
      <c r="A1719" s="89">
        <v>40760</v>
      </c>
      <c r="B1719" s="90" t="s">
        <v>137</v>
      </c>
      <c r="C1719" s="96">
        <v>1808.6613147303372</v>
      </c>
      <c r="D1719" s="102">
        <v>1133.4443069608628</v>
      </c>
      <c r="E1719" s="98">
        <v>2134.4675561797753</v>
      </c>
      <c r="F1719" s="91">
        <v>0.84735947824263991</v>
      </c>
      <c r="G1719" s="100">
        <v>904.33065736516858</v>
      </c>
      <c r="S1719" s="235"/>
      <c r="T1719" s="103"/>
      <c r="U1719" s="103"/>
    </row>
    <row r="1720" spans="1:21" x14ac:dyDescent="0.2">
      <c r="A1720" s="89">
        <v>40760</v>
      </c>
      <c r="B1720" s="90" t="s">
        <v>138</v>
      </c>
      <c r="C1720" s="96">
        <v>1656.8363478539327</v>
      </c>
      <c r="D1720" s="102">
        <v>1054.2785913653038</v>
      </c>
      <c r="E1720" s="98">
        <v>1963.8253567415732</v>
      </c>
      <c r="F1720" s="91">
        <v>0.84367805017193376</v>
      </c>
      <c r="G1720" s="100">
        <v>828.41817392696635</v>
      </c>
      <c r="S1720" s="235"/>
      <c r="T1720" s="103"/>
      <c r="U1720" s="103"/>
    </row>
    <row r="1721" spans="1:21" x14ac:dyDescent="0.2">
      <c r="A1721" s="89">
        <v>40760</v>
      </c>
      <c r="B1721" s="90" t="s">
        <v>139</v>
      </c>
      <c r="C1721" s="96">
        <v>1724.356883325843</v>
      </c>
      <c r="D1721" s="102">
        <v>1080.0603520705117</v>
      </c>
      <c r="E1721" s="98">
        <v>2034.6835196629211</v>
      </c>
      <c r="F1721" s="91">
        <v>0.84748161896524876</v>
      </c>
      <c r="G1721" s="100">
        <v>862.1784416629215</v>
      </c>
      <c r="S1721" s="235"/>
      <c r="T1721" s="103"/>
      <c r="U1721" s="103"/>
    </row>
    <row r="1722" spans="1:21" x14ac:dyDescent="0.2">
      <c r="A1722" s="89">
        <v>40760</v>
      </c>
      <c r="B1722" s="90" t="s">
        <v>140</v>
      </c>
      <c r="C1722" s="96">
        <v>1616.8459400898876</v>
      </c>
      <c r="D1722" s="102">
        <v>1015.3925070432459</v>
      </c>
      <c r="E1722" s="98">
        <v>1909.2440224719103</v>
      </c>
      <c r="F1722" s="91">
        <v>0.84685138256792702</v>
      </c>
      <c r="G1722" s="100">
        <v>808.42297004494378</v>
      </c>
      <c r="S1722" s="235"/>
      <c r="T1722" s="103"/>
      <c r="U1722" s="103"/>
    </row>
    <row r="1723" spans="1:21" x14ac:dyDescent="0.2">
      <c r="A1723" s="89">
        <v>40760</v>
      </c>
      <c r="B1723" s="90" t="s">
        <v>141</v>
      </c>
      <c r="C1723" s="96">
        <v>1531.346132224719</v>
      </c>
      <c r="D1723" s="102">
        <v>959.00302848431022</v>
      </c>
      <c r="E1723" s="98">
        <v>1806.8502387640447</v>
      </c>
      <c r="F1723" s="91">
        <v>0.84752244506562913</v>
      </c>
      <c r="G1723" s="100">
        <v>765.67306611235949</v>
      </c>
      <c r="S1723" s="235"/>
      <c r="T1723" s="103"/>
      <c r="U1723" s="103"/>
    </row>
    <row r="1724" spans="1:21" x14ac:dyDescent="0.2">
      <c r="A1724" s="89">
        <v>40760</v>
      </c>
      <c r="B1724" s="90" t="s">
        <v>142</v>
      </c>
      <c r="C1724" s="96">
        <v>1584.5626714044945</v>
      </c>
      <c r="D1724" s="102">
        <v>1002.2141153973345</v>
      </c>
      <c r="E1724" s="98">
        <v>1874.9058623595506</v>
      </c>
      <c r="F1724" s="91">
        <v>0.84514252326798844</v>
      </c>
      <c r="G1724" s="100">
        <v>792.28133570224725</v>
      </c>
      <c r="S1724" s="235"/>
      <c r="T1724" s="103"/>
      <c r="U1724" s="103"/>
    </row>
    <row r="1725" spans="1:21" x14ac:dyDescent="0.2">
      <c r="A1725" s="89">
        <v>40760</v>
      </c>
      <c r="B1725" s="90" t="s">
        <v>143</v>
      </c>
      <c r="C1725" s="96">
        <v>1575.0523373258427</v>
      </c>
      <c r="D1725" s="102">
        <v>977.28532289946679</v>
      </c>
      <c r="E1725" s="98">
        <v>1853.6117359550558</v>
      </c>
      <c r="F1725" s="91">
        <v>0.849720740743105</v>
      </c>
      <c r="G1725" s="100">
        <v>787.52616866292135</v>
      </c>
      <c r="S1725" s="235"/>
      <c r="T1725" s="103"/>
      <c r="U1725" s="103"/>
    </row>
    <row r="1726" spans="1:21" x14ac:dyDescent="0.2">
      <c r="A1726" s="89">
        <v>40760</v>
      </c>
      <c r="B1726" s="90" t="s">
        <v>144</v>
      </c>
      <c r="C1726" s="96">
        <v>1619.8688242921351</v>
      </c>
      <c r="D1726" s="102">
        <v>1001.8743239581695</v>
      </c>
      <c r="E1726" s="98">
        <v>1904.6593314606744</v>
      </c>
      <c r="F1726" s="91">
        <v>0.85047693177228978</v>
      </c>
      <c r="G1726" s="100">
        <v>809.93441214606753</v>
      </c>
      <c r="S1726" s="235"/>
      <c r="T1726" s="103"/>
      <c r="U1726" s="103"/>
    </row>
    <row r="1727" spans="1:21" x14ac:dyDescent="0.2">
      <c r="A1727" s="89">
        <v>40760</v>
      </c>
      <c r="B1727" s="90" t="s">
        <v>145</v>
      </c>
      <c r="C1727" s="96">
        <v>1722.4685937303373</v>
      </c>
      <c r="D1727" s="102">
        <v>1071.7103619338318</v>
      </c>
      <c r="E1727" s="98">
        <v>2028.6599410112358</v>
      </c>
      <c r="F1727" s="91">
        <v>0.84906718908824619</v>
      </c>
      <c r="G1727" s="100">
        <v>861.23429686516863</v>
      </c>
      <c r="S1727" s="235"/>
      <c r="T1727" s="103"/>
      <c r="U1727" s="103"/>
    </row>
    <row r="1728" spans="1:21" x14ac:dyDescent="0.2">
      <c r="A1728" s="89">
        <v>40760</v>
      </c>
      <c r="B1728" s="90" t="s">
        <v>146</v>
      </c>
      <c r="C1728" s="96">
        <v>1642.7106450000001</v>
      </c>
      <c r="D1728" s="102">
        <v>1026.9665426184295</v>
      </c>
      <c r="E1728" s="98">
        <v>1937.307033707865</v>
      </c>
      <c r="F1728" s="91">
        <v>0.8479351060094853</v>
      </c>
      <c r="G1728" s="100">
        <v>821.35532250000006</v>
      </c>
      <c r="S1728" s="235"/>
      <c r="T1728" s="103"/>
      <c r="U1728" s="103"/>
    </row>
    <row r="1729" spans="1:21" x14ac:dyDescent="0.2">
      <c r="A1729" s="89">
        <v>40760</v>
      </c>
      <c r="B1729" s="90" t="s">
        <v>147</v>
      </c>
      <c r="C1729" s="96">
        <v>1606.1645422921347</v>
      </c>
      <c r="D1729" s="102">
        <v>1010.0882955898275</v>
      </c>
      <c r="E1729" s="98">
        <v>1897.377901685393</v>
      </c>
      <c r="F1729" s="91">
        <v>0.84651799774068159</v>
      </c>
      <c r="G1729" s="100">
        <v>803.08227114606734</v>
      </c>
      <c r="S1729" s="235"/>
      <c r="T1729" s="103"/>
      <c r="U1729" s="103"/>
    </row>
    <row r="1730" spans="1:21" x14ac:dyDescent="0.2">
      <c r="A1730" s="89">
        <v>40761</v>
      </c>
      <c r="B1730" s="90" t="s">
        <v>100</v>
      </c>
      <c r="C1730" s="96">
        <v>1590.7259513932581</v>
      </c>
      <c r="D1730" s="102">
        <v>998.36849688661698</v>
      </c>
      <c r="E1730" s="98">
        <v>1878.070474719101</v>
      </c>
      <c r="F1730" s="91">
        <v>0.84700013807052665</v>
      </c>
      <c r="G1730" s="100">
        <v>795.36297569662906</v>
      </c>
      <c r="S1730" s="235"/>
      <c r="T1730" s="103"/>
      <c r="U1730" s="103"/>
    </row>
    <row r="1731" spans="1:21" x14ac:dyDescent="0.2">
      <c r="A1731" s="89">
        <v>40761</v>
      </c>
      <c r="B1731" s="90" t="s">
        <v>101</v>
      </c>
      <c r="C1731" s="96">
        <v>1526.029746067416</v>
      </c>
      <c r="D1731" s="102">
        <v>959.47789830088436</v>
      </c>
      <c r="E1731" s="98">
        <v>1802.599407303371</v>
      </c>
      <c r="F1731" s="91">
        <v>0.84657175625631986</v>
      </c>
      <c r="G1731" s="100">
        <v>763.014873033708</v>
      </c>
      <c r="S1731" s="235"/>
      <c r="T1731" s="103"/>
      <c r="U1731" s="103"/>
    </row>
    <row r="1732" spans="1:21" x14ac:dyDescent="0.2">
      <c r="A1732" s="89">
        <v>40761</v>
      </c>
      <c r="B1732" s="90" t="s">
        <v>102</v>
      </c>
      <c r="C1732" s="96">
        <v>1552.2469857303372</v>
      </c>
      <c r="D1732" s="102">
        <v>971.13907600660866</v>
      </c>
      <c r="E1732" s="98">
        <v>1831.0056825842696</v>
      </c>
      <c r="F1732" s="91">
        <v>0.84775650916577483</v>
      </c>
      <c r="G1732" s="100">
        <v>776.1234928651686</v>
      </c>
      <c r="S1732" s="235"/>
      <c r="T1732" s="103"/>
      <c r="U1732" s="103"/>
    </row>
    <row r="1733" spans="1:21" x14ac:dyDescent="0.2">
      <c r="A1733" s="89">
        <v>40761</v>
      </c>
      <c r="B1733" s="90" t="s">
        <v>103</v>
      </c>
      <c r="C1733" s="96">
        <v>1522.0019352134832</v>
      </c>
      <c r="D1733" s="102">
        <v>962.6254004976978</v>
      </c>
      <c r="E1733" s="98">
        <v>1800.8713314606741</v>
      </c>
      <c r="F1733" s="91">
        <v>0.8451475175514056</v>
      </c>
      <c r="G1733" s="100">
        <v>761.0009676067416</v>
      </c>
      <c r="S1733" s="235"/>
      <c r="T1733" s="103"/>
      <c r="U1733" s="103"/>
    </row>
    <row r="1734" spans="1:21" x14ac:dyDescent="0.2">
      <c r="A1734" s="89">
        <v>40761</v>
      </c>
      <c r="B1734" s="90" t="s">
        <v>104</v>
      </c>
      <c r="C1734" s="96">
        <v>1499.3465121910112</v>
      </c>
      <c r="D1734" s="102">
        <v>936.99054079473513</v>
      </c>
      <c r="E1734" s="98">
        <v>1768.0472949438204</v>
      </c>
      <c r="F1734" s="91">
        <v>0.84802398469700035</v>
      </c>
      <c r="G1734" s="100">
        <v>749.67325609550562</v>
      </c>
      <c r="S1734" s="235"/>
      <c r="T1734" s="103"/>
      <c r="U1734" s="103"/>
    </row>
    <row r="1735" spans="1:21" x14ac:dyDescent="0.2">
      <c r="A1735" s="89">
        <v>40761</v>
      </c>
      <c r="B1735" s="90" t="s">
        <v>105</v>
      </c>
      <c r="C1735" s="96">
        <v>1504.0024022022471</v>
      </c>
      <c r="D1735" s="102">
        <v>943.29772357053787</v>
      </c>
      <c r="E1735" s="98">
        <v>1775.3404803370786</v>
      </c>
      <c r="F1735" s="91">
        <v>0.84716279432590114</v>
      </c>
      <c r="G1735" s="100">
        <v>752.00120110112357</v>
      </c>
      <c r="S1735" s="235"/>
      <c r="T1735" s="103"/>
      <c r="U1735" s="103"/>
    </row>
    <row r="1736" spans="1:21" x14ac:dyDescent="0.2">
      <c r="A1736" s="89">
        <v>40761</v>
      </c>
      <c r="B1736" s="90" t="s">
        <v>106</v>
      </c>
      <c r="C1736" s="96">
        <v>1486.9753788539326</v>
      </c>
      <c r="D1736" s="102">
        <v>941.66106506930635</v>
      </c>
      <c r="E1736" s="98">
        <v>1760.0628792134833</v>
      </c>
      <c r="F1736" s="91">
        <v>0.84484219081900935</v>
      </c>
      <c r="G1736" s="100">
        <v>743.48768942696631</v>
      </c>
      <c r="S1736" s="235"/>
      <c r="T1736" s="103"/>
      <c r="U1736" s="103"/>
    </row>
    <row r="1737" spans="1:21" x14ac:dyDescent="0.2">
      <c r="A1737" s="89">
        <v>40761</v>
      </c>
      <c r="B1737" s="90" t="s">
        <v>107</v>
      </c>
      <c r="C1737" s="96">
        <v>1489.106795865169</v>
      </c>
      <c r="D1737" s="102">
        <v>930.99397580800269</v>
      </c>
      <c r="E1737" s="98">
        <v>1756.1858764044944</v>
      </c>
      <c r="F1737" s="91">
        <v>0.84792094952606811</v>
      </c>
      <c r="G1737" s="100">
        <v>744.55339793258452</v>
      </c>
      <c r="S1737" s="235"/>
      <c r="T1737" s="103"/>
      <c r="U1737" s="103"/>
    </row>
    <row r="1738" spans="1:21" x14ac:dyDescent="0.2">
      <c r="A1738" s="89">
        <v>40761</v>
      </c>
      <c r="B1738" s="90" t="s">
        <v>108</v>
      </c>
      <c r="C1738" s="96">
        <v>1511.5150393483148</v>
      </c>
      <c r="D1738" s="102">
        <v>939.47358842611425</v>
      </c>
      <c r="E1738" s="98">
        <v>1779.6877078651685</v>
      </c>
      <c r="F1738" s="91">
        <v>0.84931476048764687</v>
      </c>
      <c r="G1738" s="100">
        <v>755.75751967415738</v>
      </c>
      <c r="S1738" s="235"/>
      <c r="T1738" s="103"/>
      <c r="U1738" s="103"/>
    </row>
    <row r="1739" spans="1:21" x14ac:dyDescent="0.2">
      <c r="A1739" s="89">
        <v>40761</v>
      </c>
      <c r="B1739" s="90" t="s">
        <v>109</v>
      </c>
      <c r="C1739" s="96">
        <v>1528.2300491797757</v>
      </c>
      <c r="D1739" s="102">
        <v>960.30702981700222</v>
      </c>
      <c r="E1739" s="98">
        <v>1804.9035084269665</v>
      </c>
      <c r="F1739" s="91">
        <v>0.84671011056523404</v>
      </c>
      <c r="G1739" s="100">
        <v>764.11502458988787</v>
      </c>
      <c r="S1739" s="235"/>
      <c r="T1739" s="103"/>
      <c r="U1739" s="103"/>
    </row>
    <row r="1740" spans="1:21" x14ac:dyDescent="0.2">
      <c r="A1740" s="89">
        <v>40761</v>
      </c>
      <c r="B1740" s="90" t="s">
        <v>110</v>
      </c>
      <c r="C1740" s="96">
        <v>1626.5791409662922</v>
      </c>
      <c r="D1740" s="102">
        <v>1027.0975948191256</v>
      </c>
      <c r="E1740" s="98">
        <v>1923.7175393258424</v>
      </c>
      <c r="F1740" s="91">
        <v>0.84553948680860869</v>
      </c>
      <c r="G1740" s="100">
        <v>813.28957048314612</v>
      </c>
      <c r="S1740" s="235"/>
      <c r="T1740" s="103"/>
      <c r="U1740" s="103"/>
    </row>
    <row r="1741" spans="1:21" x14ac:dyDescent="0.2">
      <c r="A1741" s="89">
        <v>40761</v>
      </c>
      <c r="B1741" s="90" t="s">
        <v>111</v>
      </c>
      <c r="C1741" s="96">
        <v>1578.0468566629213</v>
      </c>
      <c r="D1741" s="102">
        <v>986.34438856252871</v>
      </c>
      <c r="E1741" s="98">
        <v>1860.9425393258425</v>
      </c>
      <c r="F1741" s="91">
        <v>0.84798258050170372</v>
      </c>
      <c r="G1741" s="100">
        <v>789.02342833146065</v>
      </c>
      <c r="S1741" s="235"/>
      <c r="T1741" s="103"/>
      <c r="U1741" s="103"/>
    </row>
    <row r="1742" spans="1:21" x14ac:dyDescent="0.2">
      <c r="A1742" s="89">
        <v>40761</v>
      </c>
      <c r="B1742" s="90" t="s">
        <v>112</v>
      </c>
      <c r="C1742" s="96">
        <v>1706.0696495393258</v>
      </c>
      <c r="D1742" s="102">
        <v>1076.4026362544619</v>
      </c>
      <c r="E1742" s="98">
        <v>2017.2546404494385</v>
      </c>
      <c r="F1742" s="91">
        <v>0.84573836903367761</v>
      </c>
      <c r="G1742" s="100">
        <v>853.03482476966292</v>
      </c>
      <c r="S1742" s="235"/>
      <c r="T1742" s="103"/>
      <c r="U1742" s="103"/>
    </row>
    <row r="1743" spans="1:21" x14ac:dyDescent="0.2">
      <c r="A1743" s="89">
        <v>40761</v>
      </c>
      <c r="B1743" s="90" t="s">
        <v>113</v>
      </c>
      <c r="C1743" s="96">
        <v>1676.3189581011238</v>
      </c>
      <c r="D1743" s="102">
        <v>1049.2846766158066</v>
      </c>
      <c r="E1743" s="98">
        <v>1977.635856741573</v>
      </c>
      <c r="F1743" s="91">
        <v>0.84763782593580694</v>
      </c>
      <c r="G1743" s="100">
        <v>838.15947905056191</v>
      </c>
      <c r="S1743" s="235"/>
      <c r="T1743" s="103"/>
      <c r="U1743" s="103"/>
    </row>
    <row r="1744" spans="1:21" x14ac:dyDescent="0.2">
      <c r="A1744" s="89">
        <v>40761</v>
      </c>
      <c r="B1744" s="90" t="s">
        <v>114</v>
      </c>
      <c r="C1744" s="96">
        <v>1772.248932101124</v>
      </c>
      <c r="D1744" s="102">
        <v>1120.4327735756624</v>
      </c>
      <c r="E1744" s="98">
        <v>2096.7202668539326</v>
      </c>
      <c r="F1744" s="91">
        <v>0.84524815261137898</v>
      </c>
      <c r="G1744" s="100">
        <v>886.12446605056198</v>
      </c>
      <c r="S1744" s="235"/>
      <c r="T1744" s="103"/>
      <c r="U1744" s="103"/>
    </row>
    <row r="1745" spans="1:21" x14ac:dyDescent="0.2">
      <c r="A1745" s="89">
        <v>40761</v>
      </c>
      <c r="B1745" s="90" t="s">
        <v>115</v>
      </c>
      <c r="C1745" s="96">
        <v>1773.8616772921348</v>
      </c>
      <c r="D1745" s="102">
        <v>1114.5226576470411</v>
      </c>
      <c r="E1745" s="98">
        <v>2094.9334129213485</v>
      </c>
      <c r="F1745" s="91">
        <v>0.84673893038849157</v>
      </c>
      <c r="G1745" s="100">
        <v>886.9308386460674</v>
      </c>
      <c r="S1745" s="235"/>
      <c r="T1745" s="103"/>
      <c r="U1745" s="103"/>
    </row>
    <row r="1746" spans="1:21" x14ac:dyDescent="0.2">
      <c r="A1746" s="89">
        <v>40761</v>
      </c>
      <c r="B1746" s="90" t="s">
        <v>116</v>
      </c>
      <c r="C1746" s="96">
        <v>1775.5554649550561</v>
      </c>
      <c r="D1746" s="102">
        <v>1119.8685660138729</v>
      </c>
      <c r="E1746" s="98">
        <v>2099.2148089887642</v>
      </c>
      <c r="F1746" s="91">
        <v>0.84581885443652072</v>
      </c>
      <c r="G1746" s="100">
        <v>887.77773247752805</v>
      </c>
      <c r="S1746" s="235"/>
      <c r="T1746" s="103"/>
      <c r="U1746" s="103"/>
    </row>
    <row r="1747" spans="1:21" x14ac:dyDescent="0.2">
      <c r="A1747" s="89">
        <v>40761</v>
      </c>
      <c r="B1747" s="90" t="s">
        <v>117</v>
      </c>
      <c r="C1747" s="96">
        <v>1811.4086545280902</v>
      </c>
      <c r="D1747" s="102">
        <v>1140.5098339815706</v>
      </c>
      <c r="E1747" s="98">
        <v>2140.552264044944</v>
      </c>
      <c r="F1747" s="91">
        <v>0.84623425690392629</v>
      </c>
      <c r="G1747" s="100">
        <v>905.70432726404511</v>
      </c>
      <c r="S1747" s="235"/>
      <c r="T1747" s="103"/>
      <c r="U1747" s="103"/>
    </row>
    <row r="1748" spans="1:21" x14ac:dyDescent="0.2">
      <c r="A1748" s="89">
        <v>40761</v>
      </c>
      <c r="B1748" s="90" t="s">
        <v>118</v>
      </c>
      <c r="C1748" s="96">
        <v>1846.6540255617983</v>
      </c>
      <c r="D1748" s="102">
        <v>1163.3727450213337</v>
      </c>
      <c r="E1748" s="98">
        <v>2182.5597893258428</v>
      </c>
      <c r="F1748" s="91">
        <v>0.84609550427583002</v>
      </c>
      <c r="G1748" s="100">
        <v>923.32701278089917</v>
      </c>
      <c r="S1748" s="235"/>
      <c r="T1748" s="103"/>
      <c r="U1748" s="103"/>
    </row>
    <row r="1749" spans="1:21" x14ac:dyDescent="0.2">
      <c r="A1749" s="89">
        <v>40761</v>
      </c>
      <c r="B1749" s="90" t="s">
        <v>119</v>
      </c>
      <c r="C1749" s="96">
        <v>1800.3949825955058</v>
      </c>
      <c r="D1749" s="102">
        <v>1135.0247606579162</v>
      </c>
      <c r="E1749" s="98">
        <v>2128.3099634831465</v>
      </c>
      <c r="F1749" s="91">
        <v>0.84592705643731425</v>
      </c>
      <c r="G1749" s="100">
        <v>900.19749129775289</v>
      </c>
      <c r="S1749" s="235"/>
      <c r="T1749" s="103"/>
      <c r="U1749" s="103"/>
    </row>
    <row r="1750" spans="1:21" x14ac:dyDescent="0.2">
      <c r="A1750" s="89">
        <v>40761</v>
      </c>
      <c r="B1750" s="90" t="s">
        <v>120</v>
      </c>
      <c r="C1750" s="96">
        <v>1851.9785159662922</v>
      </c>
      <c r="D1750" s="102">
        <v>1156.8760740868495</v>
      </c>
      <c r="E1750" s="98">
        <v>2183.6177949438202</v>
      </c>
      <c r="F1750" s="91">
        <v>0.84812393462562874</v>
      </c>
      <c r="G1750" s="100">
        <v>925.9892579831461</v>
      </c>
      <c r="S1750" s="235"/>
      <c r="T1750" s="103"/>
      <c r="U1750" s="103"/>
    </row>
    <row r="1751" spans="1:21" x14ac:dyDescent="0.2">
      <c r="A1751" s="89">
        <v>40761</v>
      </c>
      <c r="B1751" s="90" t="s">
        <v>121</v>
      </c>
      <c r="C1751" s="96">
        <v>1862.3560044943822</v>
      </c>
      <c r="D1751" s="102">
        <v>1173.6118503841794</v>
      </c>
      <c r="E1751" s="98">
        <v>2201.3029466292132</v>
      </c>
      <c r="F1751" s="91">
        <v>0.84602439993375289</v>
      </c>
      <c r="G1751" s="100">
        <v>931.1780022471911</v>
      </c>
      <c r="S1751" s="235"/>
      <c r="T1751" s="103"/>
      <c r="U1751" s="103"/>
    </row>
    <row r="1752" spans="1:21" x14ac:dyDescent="0.2">
      <c r="A1752" s="89">
        <v>40761</v>
      </c>
      <c r="B1752" s="90" t="s">
        <v>122</v>
      </c>
      <c r="C1752" s="96">
        <v>1856.5857804943819</v>
      </c>
      <c r="D1752" s="102">
        <v>1161.3929642140588</v>
      </c>
      <c r="E1752" s="98">
        <v>2189.9188061797749</v>
      </c>
      <c r="F1752" s="91">
        <v>0.84778749570771572</v>
      </c>
      <c r="G1752" s="100">
        <v>928.29289024719094</v>
      </c>
      <c r="S1752" s="235"/>
      <c r="T1752" s="103"/>
      <c r="U1752" s="103"/>
    </row>
    <row r="1753" spans="1:21" x14ac:dyDescent="0.2">
      <c r="A1753" s="89">
        <v>40761</v>
      </c>
      <c r="B1753" s="90" t="s">
        <v>123</v>
      </c>
      <c r="C1753" s="96">
        <v>1863.5594852022475</v>
      </c>
      <c r="D1753" s="102">
        <v>1165.282488389415</v>
      </c>
      <c r="E1753" s="98">
        <v>2197.8938174157306</v>
      </c>
      <c r="F1753" s="91">
        <v>0.84788422008184583</v>
      </c>
      <c r="G1753" s="100">
        <v>931.77974260112376</v>
      </c>
      <c r="S1753" s="235"/>
      <c r="T1753" s="103"/>
      <c r="U1753" s="103"/>
    </row>
    <row r="1754" spans="1:21" x14ac:dyDescent="0.2">
      <c r="A1754" s="89">
        <v>40761</v>
      </c>
      <c r="B1754" s="90" t="s">
        <v>124</v>
      </c>
      <c r="C1754" s="96">
        <v>1828.1682377191009</v>
      </c>
      <c r="D1754" s="102">
        <v>1151.4565969746561</v>
      </c>
      <c r="E1754" s="98">
        <v>2160.567379213483</v>
      </c>
      <c r="F1754" s="91">
        <v>0.84615192069807788</v>
      </c>
      <c r="G1754" s="100">
        <v>914.08411885955047</v>
      </c>
      <c r="S1754" s="235"/>
      <c r="T1754" s="103"/>
      <c r="U1754" s="103"/>
    </row>
    <row r="1755" spans="1:21" x14ac:dyDescent="0.2">
      <c r="A1755" s="89">
        <v>40761</v>
      </c>
      <c r="B1755" s="90" t="s">
        <v>125</v>
      </c>
      <c r="C1755" s="96">
        <v>1921.3427676741571</v>
      </c>
      <c r="D1755" s="102">
        <v>1213.2125256186437</v>
      </c>
      <c r="E1755" s="98">
        <v>2272.3209859550561</v>
      </c>
      <c r="F1755" s="91">
        <v>0.84554197208481841</v>
      </c>
      <c r="G1755" s="100">
        <v>960.67138383707857</v>
      </c>
      <c r="S1755" s="235"/>
      <c r="T1755" s="103"/>
      <c r="U1755" s="103"/>
    </row>
    <row r="1756" spans="1:21" x14ac:dyDescent="0.2">
      <c r="A1756" s="89">
        <v>40761</v>
      </c>
      <c r="B1756" s="90" t="s">
        <v>126</v>
      </c>
      <c r="C1756" s="96">
        <v>1959.9392449213478</v>
      </c>
      <c r="D1756" s="102">
        <v>1236.8263669046326</v>
      </c>
      <c r="E1756" s="98">
        <v>2317.5636573033707</v>
      </c>
      <c r="F1756" s="91">
        <v>0.84568949756567158</v>
      </c>
      <c r="G1756" s="100">
        <v>979.96962246067392</v>
      </c>
      <c r="S1756" s="235"/>
      <c r="T1756" s="103"/>
      <c r="U1756" s="103"/>
    </row>
    <row r="1757" spans="1:21" x14ac:dyDescent="0.2">
      <c r="A1757" s="89">
        <v>40761</v>
      </c>
      <c r="B1757" s="90" t="s">
        <v>127</v>
      </c>
      <c r="C1757" s="96">
        <v>2011.8064269438203</v>
      </c>
      <c r="D1757" s="102">
        <v>1282.2794302356651</v>
      </c>
      <c r="E1757" s="98">
        <v>2385.7086235955057</v>
      </c>
      <c r="F1757" s="91">
        <v>0.8432741563853775</v>
      </c>
      <c r="G1757" s="100">
        <v>1005.9032134719101</v>
      </c>
      <c r="S1757" s="235"/>
      <c r="T1757" s="103"/>
      <c r="U1757" s="103"/>
    </row>
    <row r="1758" spans="1:21" x14ac:dyDescent="0.2">
      <c r="A1758" s="89">
        <v>40761</v>
      </c>
      <c r="B1758" s="90" t="s">
        <v>128</v>
      </c>
      <c r="C1758" s="96">
        <v>2081.5799431348319</v>
      </c>
      <c r="D1758" s="102">
        <v>1313.3299190194321</v>
      </c>
      <c r="E1758" s="98">
        <v>2461.2619803370785</v>
      </c>
      <c r="F1758" s="91">
        <v>0.84573684547378092</v>
      </c>
      <c r="G1758" s="100">
        <v>1040.7899715674159</v>
      </c>
      <c r="S1758" s="235"/>
      <c r="T1758" s="103"/>
      <c r="U1758" s="103"/>
    </row>
    <row r="1759" spans="1:21" x14ac:dyDescent="0.2">
      <c r="A1759" s="89">
        <v>40761</v>
      </c>
      <c r="B1759" s="90" t="s">
        <v>129</v>
      </c>
      <c r="C1759" s="96">
        <v>2148.7317353595508</v>
      </c>
      <c r="D1759" s="102">
        <v>1356.8421914988076</v>
      </c>
      <c r="E1759" s="98">
        <v>2541.2730674157301</v>
      </c>
      <c r="F1759" s="91">
        <v>0.84553358822813862</v>
      </c>
      <c r="G1759" s="100">
        <v>1074.3658676797754</v>
      </c>
      <c r="S1759" s="235"/>
      <c r="T1759" s="103"/>
      <c r="U1759" s="103"/>
    </row>
    <row r="1760" spans="1:21" x14ac:dyDescent="0.2">
      <c r="A1760" s="89">
        <v>40761</v>
      </c>
      <c r="B1760" s="90" t="s">
        <v>130</v>
      </c>
      <c r="C1760" s="96">
        <v>1901.6859161123598</v>
      </c>
      <c r="D1760" s="102">
        <v>1195.1228431572995</v>
      </c>
      <c r="E1760" s="98">
        <v>2246.0471797752807</v>
      </c>
      <c r="F1760" s="91">
        <v>0.84668119763300131</v>
      </c>
      <c r="G1760" s="100">
        <v>950.8429580561799</v>
      </c>
      <c r="S1760" s="235"/>
      <c r="T1760" s="103"/>
      <c r="U1760" s="103"/>
    </row>
    <row r="1761" spans="1:21" x14ac:dyDescent="0.2">
      <c r="A1761" s="89">
        <v>40761</v>
      </c>
      <c r="B1761" s="90" t="s">
        <v>131</v>
      </c>
      <c r="C1761" s="96">
        <v>1887.6574642247188</v>
      </c>
      <c r="D1761" s="102">
        <v>1185.5338950093828</v>
      </c>
      <c r="E1761" s="98">
        <v>2229.0673651685393</v>
      </c>
      <c r="F1761" s="91">
        <v>0.8468373337303754</v>
      </c>
      <c r="G1761" s="100">
        <v>943.82873211235938</v>
      </c>
      <c r="S1761" s="235"/>
      <c r="T1761" s="103"/>
      <c r="U1761" s="103"/>
    </row>
    <row r="1762" spans="1:21" x14ac:dyDescent="0.2">
      <c r="A1762" s="89">
        <v>40761</v>
      </c>
      <c r="B1762" s="90" t="s">
        <v>132</v>
      </c>
      <c r="C1762" s="96">
        <v>1848.7530255842698</v>
      </c>
      <c r="D1762" s="102">
        <v>1177.0728294376927</v>
      </c>
      <c r="E1762" s="98">
        <v>2191.6633398876406</v>
      </c>
      <c r="F1762" s="91">
        <v>0.84353878259379445</v>
      </c>
      <c r="G1762" s="100">
        <v>924.37651279213492</v>
      </c>
      <c r="S1762" s="235"/>
      <c r="T1762" s="103"/>
      <c r="U1762" s="103"/>
    </row>
    <row r="1763" spans="1:21" x14ac:dyDescent="0.2">
      <c r="A1763" s="89">
        <v>40761</v>
      </c>
      <c r="B1763" s="90" t="s">
        <v>133</v>
      </c>
      <c r="C1763" s="96">
        <v>1825.8139539101121</v>
      </c>
      <c r="D1763" s="102">
        <v>1161.7687059708792</v>
      </c>
      <c r="E1763" s="98">
        <v>2164.0940646067415</v>
      </c>
      <c r="F1763" s="91">
        <v>0.84368511691375969</v>
      </c>
      <c r="G1763" s="100">
        <v>912.90697695505605</v>
      </c>
      <c r="S1763" s="235"/>
      <c r="T1763" s="103"/>
      <c r="U1763" s="103"/>
    </row>
    <row r="1764" spans="1:21" x14ac:dyDescent="0.2">
      <c r="A1764" s="89">
        <v>40761</v>
      </c>
      <c r="B1764" s="90" t="s">
        <v>134</v>
      </c>
      <c r="C1764" s="96">
        <v>1803.4462316629215</v>
      </c>
      <c r="D1764" s="102">
        <v>1141.2007438086534</v>
      </c>
      <c r="E1764" s="98">
        <v>2134.1877724719106</v>
      </c>
      <c r="F1764" s="91">
        <v>0.84502697228655299</v>
      </c>
      <c r="G1764" s="100">
        <v>901.72311583146075</v>
      </c>
      <c r="S1764" s="235"/>
      <c r="T1764" s="103"/>
      <c r="U1764" s="103"/>
    </row>
    <row r="1765" spans="1:21" x14ac:dyDescent="0.2">
      <c r="A1765" s="89">
        <v>40761</v>
      </c>
      <c r="B1765" s="90" t="s">
        <v>135</v>
      </c>
      <c r="C1765" s="96">
        <v>1797.7327373932583</v>
      </c>
      <c r="D1765" s="102">
        <v>1141.1725714611148</v>
      </c>
      <c r="E1765" s="98">
        <v>2129.3468089887638</v>
      </c>
      <c r="F1765" s="91">
        <v>0.84426488433183389</v>
      </c>
      <c r="G1765" s="100">
        <v>898.86636869662914</v>
      </c>
      <c r="S1765" s="235"/>
      <c r="T1765" s="103"/>
      <c r="U1765" s="103"/>
    </row>
    <row r="1766" spans="1:21" x14ac:dyDescent="0.2">
      <c r="A1766" s="89">
        <v>40761</v>
      </c>
      <c r="B1766" s="90" t="s">
        <v>136</v>
      </c>
      <c r="C1766" s="96">
        <v>1779.607588550562</v>
      </c>
      <c r="D1766" s="102">
        <v>1124.5442800011967</v>
      </c>
      <c r="E1766" s="98">
        <v>2105.1372893258426</v>
      </c>
      <c r="F1766" s="91">
        <v>0.84536414682981098</v>
      </c>
      <c r="G1766" s="100">
        <v>889.80379427528101</v>
      </c>
      <c r="S1766" s="235"/>
      <c r="T1766" s="103"/>
      <c r="U1766" s="103"/>
    </row>
    <row r="1767" spans="1:21" x14ac:dyDescent="0.2">
      <c r="A1767" s="89">
        <v>40761</v>
      </c>
      <c r="B1767" s="90" t="s">
        <v>137</v>
      </c>
      <c r="C1767" s="96">
        <v>1734.746528224719</v>
      </c>
      <c r="D1767" s="102">
        <v>1097.0629996348655</v>
      </c>
      <c r="E1767" s="98">
        <v>2052.5332500000004</v>
      </c>
      <c r="F1767" s="91">
        <v>0.84517341106397115</v>
      </c>
      <c r="G1767" s="100">
        <v>867.37326411235949</v>
      </c>
      <c r="S1767" s="235"/>
      <c r="T1767" s="103"/>
      <c r="U1767" s="103"/>
    </row>
    <row r="1768" spans="1:21" x14ac:dyDescent="0.2">
      <c r="A1768" s="89">
        <v>40761</v>
      </c>
      <c r="B1768" s="90" t="s">
        <v>138</v>
      </c>
      <c r="C1768" s="96">
        <v>1693.4229717977528</v>
      </c>
      <c r="D1768" s="102">
        <v>1071.5447499552558</v>
      </c>
      <c r="E1768" s="98">
        <v>2003.9684410112361</v>
      </c>
      <c r="F1768" s="91">
        <v>0.84503475061873889</v>
      </c>
      <c r="G1768" s="100">
        <v>846.71148589887639</v>
      </c>
      <c r="S1768" s="235"/>
      <c r="T1768" s="103"/>
      <c r="U1768" s="103"/>
    </row>
    <row r="1769" spans="1:21" x14ac:dyDescent="0.2">
      <c r="A1769" s="89">
        <v>40761</v>
      </c>
      <c r="B1769" s="90" t="s">
        <v>139</v>
      </c>
      <c r="C1769" s="96">
        <v>1547.8058582696628</v>
      </c>
      <c r="D1769" s="102">
        <v>974.70308589883655</v>
      </c>
      <c r="E1769" s="98">
        <v>1829.1388904494383</v>
      </c>
      <c r="F1769" s="91">
        <v>0.84619372883671562</v>
      </c>
      <c r="G1769" s="100">
        <v>773.90292913483142</v>
      </c>
      <c r="S1769" s="235"/>
      <c r="T1769" s="103"/>
      <c r="U1769" s="103"/>
    </row>
    <row r="1770" spans="1:21" x14ac:dyDescent="0.2">
      <c r="A1770" s="89">
        <v>40761</v>
      </c>
      <c r="B1770" s="90" t="s">
        <v>140</v>
      </c>
      <c r="C1770" s="96">
        <v>1513.107523921348</v>
      </c>
      <c r="D1770" s="102">
        <v>955.30190925940167</v>
      </c>
      <c r="E1770" s="98">
        <v>1789.4401685393259</v>
      </c>
      <c r="F1770" s="91">
        <v>0.84557592398099513</v>
      </c>
      <c r="G1770" s="100">
        <v>756.55376196067402</v>
      </c>
      <c r="S1770" s="235"/>
      <c r="T1770" s="103"/>
      <c r="U1770" s="103"/>
    </row>
    <row r="1771" spans="1:21" x14ac:dyDescent="0.2">
      <c r="A1771" s="89">
        <v>40761</v>
      </c>
      <c r="B1771" s="90" t="s">
        <v>141</v>
      </c>
      <c r="C1771" s="96">
        <v>1382.3049742584269</v>
      </c>
      <c r="D1771" s="102">
        <v>867.08382301687368</v>
      </c>
      <c r="E1771" s="98">
        <v>1631.7479578651685</v>
      </c>
      <c r="F1771" s="91">
        <v>0.8471314259016508</v>
      </c>
      <c r="G1771" s="100">
        <v>691.15248712921345</v>
      </c>
      <c r="S1771" s="235"/>
      <c r="T1771" s="103"/>
      <c r="U1771" s="103"/>
    </row>
    <row r="1772" spans="1:21" x14ac:dyDescent="0.2">
      <c r="A1772" s="89">
        <v>40761</v>
      </c>
      <c r="B1772" s="90" t="s">
        <v>142</v>
      </c>
      <c r="C1772" s="96">
        <v>1472.7402686629214</v>
      </c>
      <c r="D1772" s="102">
        <v>923.25462347091934</v>
      </c>
      <c r="E1772" s="98">
        <v>1738.2068342696627</v>
      </c>
      <c r="F1772" s="91">
        <v>0.84727561739320756</v>
      </c>
      <c r="G1772" s="100">
        <v>736.37013433146069</v>
      </c>
      <c r="S1772" s="235"/>
      <c r="T1772" s="103"/>
      <c r="U1772" s="103"/>
    </row>
    <row r="1773" spans="1:21" x14ac:dyDescent="0.2">
      <c r="A1773" s="89">
        <v>40761</v>
      </c>
      <c r="B1773" s="90" t="s">
        <v>143</v>
      </c>
      <c r="C1773" s="96">
        <v>1541.3103041460674</v>
      </c>
      <c r="D1773" s="102">
        <v>963.33466191859804</v>
      </c>
      <c r="E1773" s="98">
        <v>1817.5948735955058</v>
      </c>
      <c r="F1773" s="91">
        <v>0.84799441643290874</v>
      </c>
      <c r="G1773" s="100">
        <v>770.65515207303372</v>
      </c>
      <c r="S1773" s="235"/>
      <c r="T1773" s="103"/>
      <c r="U1773" s="103"/>
    </row>
    <row r="1774" spans="1:21" x14ac:dyDescent="0.2">
      <c r="A1774" s="89">
        <v>40761</v>
      </c>
      <c r="B1774" s="90" t="s">
        <v>144</v>
      </c>
      <c r="C1774" s="96">
        <v>1666.2696915842698</v>
      </c>
      <c r="D1774" s="102">
        <v>1049.5005814106864</v>
      </c>
      <c r="E1774" s="98">
        <v>1969.2399943820221</v>
      </c>
      <c r="F1774" s="91">
        <v>0.84614861384996953</v>
      </c>
      <c r="G1774" s="100">
        <v>833.13484579213491</v>
      </c>
      <c r="S1774" s="235"/>
      <c r="T1774" s="103"/>
      <c r="U1774" s="103"/>
    </row>
    <row r="1775" spans="1:21" x14ac:dyDescent="0.2">
      <c r="A1775" s="89">
        <v>40761</v>
      </c>
      <c r="B1775" s="90" t="s">
        <v>145</v>
      </c>
      <c r="C1775" s="96">
        <v>1717.7519218651685</v>
      </c>
      <c r="D1775" s="102">
        <v>1072.983216002973</v>
      </c>
      <c r="E1775" s="98">
        <v>2025.3307500000001</v>
      </c>
      <c r="F1775" s="91">
        <v>0.84813402545000038</v>
      </c>
      <c r="G1775" s="100">
        <v>858.87596093258423</v>
      </c>
      <c r="S1775" s="235"/>
      <c r="T1775" s="103"/>
      <c r="U1775" s="103"/>
    </row>
    <row r="1776" spans="1:21" x14ac:dyDescent="0.2">
      <c r="A1776" s="89">
        <v>40761</v>
      </c>
      <c r="B1776" s="90" t="s">
        <v>146</v>
      </c>
      <c r="C1776" s="96">
        <v>1630.5056487303373</v>
      </c>
      <c r="D1776" s="102">
        <v>1020.4274374762771</v>
      </c>
      <c r="E1776" s="98">
        <v>1923.4918314606743</v>
      </c>
      <c r="F1776" s="91">
        <v>0.84768004836919575</v>
      </c>
      <c r="G1776" s="100">
        <v>815.25282436516864</v>
      </c>
      <c r="S1776" s="235"/>
      <c r="T1776" s="103"/>
      <c r="U1776" s="103"/>
    </row>
    <row r="1777" spans="1:21" x14ac:dyDescent="0.2">
      <c r="A1777" s="89">
        <v>40761</v>
      </c>
      <c r="B1777" s="90" t="s">
        <v>147</v>
      </c>
      <c r="C1777" s="96">
        <v>1627.8636641460675</v>
      </c>
      <c r="D1777" s="102">
        <v>1014.6936231401481</v>
      </c>
      <c r="E1777" s="98">
        <v>1918.2135589887644</v>
      </c>
      <c r="F1777" s="91">
        <v>0.84863526092696262</v>
      </c>
      <c r="G1777" s="100">
        <v>813.93183207303377</v>
      </c>
      <c r="S1777" s="235"/>
      <c r="T1777" s="103"/>
      <c r="U1777" s="103"/>
    </row>
    <row r="1778" spans="1:21" x14ac:dyDescent="0.2">
      <c r="A1778" s="89">
        <v>40762</v>
      </c>
      <c r="B1778" s="90" t="s">
        <v>100</v>
      </c>
      <c r="C1778" s="96">
        <v>1568.5608353258426</v>
      </c>
      <c r="D1778" s="102">
        <v>975.3888418256804</v>
      </c>
      <c r="E1778" s="98">
        <v>1847.0967724719101</v>
      </c>
      <c r="F1778" s="91">
        <v>0.8492033870140373</v>
      </c>
      <c r="G1778" s="100">
        <v>784.28041766292131</v>
      </c>
      <c r="S1778" s="235"/>
      <c r="T1778" s="103"/>
      <c r="U1778" s="103"/>
    </row>
    <row r="1779" spans="1:21" x14ac:dyDescent="0.2">
      <c r="A1779" s="89">
        <v>40762</v>
      </c>
      <c r="B1779" s="90" t="s">
        <v>101</v>
      </c>
      <c r="C1779" s="96">
        <v>1586.3658664044947</v>
      </c>
      <c r="D1779" s="102">
        <v>995.18284306717203</v>
      </c>
      <c r="E1779" s="98">
        <v>1872.6840505617979</v>
      </c>
      <c r="F1779" s="91">
        <v>0.84710812052283513</v>
      </c>
      <c r="G1779" s="100">
        <v>793.18293320224734</v>
      </c>
      <c r="S1779" s="235"/>
      <c r="T1779" s="103"/>
      <c r="U1779" s="103"/>
    </row>
    <row r="1780" spans="1:21" x14ac:dyDescent="0.2">
      <c r="A1780" s="89">
        <v>40762</v>
      </c>
      <c r="B1780" s="90" t="s">
        <v>102</v>
      </c>
      <c r="C1780" s="96">
        <v>1639.1083071235953</v>
      </c>
      <c r="D1780" s="102">
        <v>1034.5356332509687</v>
      </c>
      <c r="E1780" s="98">
        <v>1938.2827499999996</v>
      </c>
      <c r="F1780" s="91">
        <v>0.84564974182615804</v>
      </c>
      <c r="G1780" s="100">
        <v>819.55415356179765</v>
      </c>
      <c r="S1780" s="235"/>
      <c r="T1780" s="103"/>
      <c r="U1780" s="103"/>
    </row>
    <row r="1781" spans="1:21" x14ac:dyDescent="0.2">
      <c r="A1781" s="89">
        <v>40762</v>
      </c>
      <c r="B1781" s="90" t="s">
        <v>103</v>
      </c>
      <c r="C1781" s="96">
        <v>1637.8643051797756</v>
      </c>
      <c r="D1781" s="102">
        <v>1025.0050424301835</v>
      </c>
      <c r="E1781" s="98">
        <v>1932.158073033708</v>
      </c>
      <c r="F1781" s="91">
        <v>0.84768649524008266</v>
      </c>
      <c r="G1781" s="100">
        <v>818.93215258988778</v>
      </c>
      <c r="S1781" s="235"/>
      <c r="T1781" s="103"/>
      <c r="U1781" s="103"/>
    </row>
    <row r="1782" spans="1:21" x14ac:dyDescent="0.2">
      <c r="A1782" s="89">
        <v>40762</v>
      </c>
      <c r="B1782" s="90" t="s">
        <v>104</v>
      </c>
      <c r="C1782" s="96">
        <v>1607.1005828426967</v>
      </c>
      <c r="D1782" s="102">
        <v>990.73950738604844</v>
      </c>
      <c r="E1782" s="98">
        <v>1887.9451938202246</v>
      </c>
      <c r="F1782" s="91">
        <v>0.85124323953003966</v>
      </c>
      <c r="G1782" s="100">
        <v>803.55029142134833</v>
      </c>
      <c r="S1782" s="235"/>
      <c r="T1782" s="103"/>
      <c r="U1782" s="103"/>
    </row>
    <row r="1783" spans="1:21" x14ac:dyDescent="0.2">
      <c r="A1783" s="89">
        <v>40762</v>
      </c>
      <c r="B1783" s="90" t="s">
        <v>105</v>
      </c>
      <c r="C1783" s="96">
        <v>1591.2041019775281</v>
      </c>
      <c r="D1783" s="102">
        <v>995.04555421952705</v>
      </c>
      <c r="E1783" s="98">
        <v>1876.7115252808987</v>
      </c>
      <c r="F1783" s="91">
        <v>0.84786824215797518</v>
      </c>
      <c r="G1783" s="100">
        <v>795.60205098876406</v>
      </c>
      <c r="S1783" s="235"/>
      <c r="T1783" s="103"/>
      <c r="U1783" s="103"/>
    </row>
    <row r="1784" spans="1:21" x14ac:dyDescent="0.2">
      <c r="A1784" s="89">
        <v>40762</v>
      </c>
      <c r="B1784" s="90" t="s">
        <v>106</v>
      </c>
      <c r="C1784" s="96">
        <v>1578.9585844719099</v>
      </c>
      <c r="D1784" s="102">
        <v>995.79593655975691</v>
      </c>
      <c r="E1784" s="98">
        <v>1866.7404101123598</v>
      </c>
      <c r="F1784" s="91">
        <v>0.84583725509904828</v>
      </c>
      <c r="G1784" s="100">
        <v>789.47929223595497</v>
      </c>
      <c r="S1784" s="235"/>
      <c r="T1784" s="103"/>
      <c r="U1784" s="103"/>
    </row>
    <row r="1785" spans="1:21" x14ac:dyDescent="0.2">
      <c r="A1785" s="89">
        <v>40762</v>
      </c>
      <c r="B1785" s="90" t="s">
        <v>107</v>
      </c>
      <c r="C1785" s="96">
        <v>1570.9961616067415</v>
      </c>
      <c r="D1785" s="102">
        <v>980.41712865576062</v>
      </c>
      <c r="E1785" s="98">
        <v>1851.8225308988767</v>
      </c>
      <c r="F1785" s="91">
        <v>0.848351359481612</v>
      </c>
      <c r="G1785" s="100">
        <v>785.49808080337073</v>
      </c>
      <c r="S1785" s="235"/>
      <c r="T1785" s="103"/>
      <c r="U1785" s="103"/>
    </row>
    <row r="1786" spans="1:21" x14ac:dyDescent="0.2">
      <c r="A1786" s="89">
        <v>40762</v>
      </c>
      <c r="B1786" s="90" t="s">
        <v>108</v>
      </c>
      <c r="C1786" s="96">
        <v>1571.0042658539326</v>
      </c>
      <c r="D1786" s="102">
        <v>988.54665425058283</v>
      </c>
      <c r="E1786" s="98">
        <v>1856.1462471910113</v>
      </c>
      <c r="F1786" s="91">
        <v>0.84637957177749501</v>
      </c>
      <c r="G1786" s="100">
        <v>785.50213292696628</v>
      </c>
      <c r="S1786" s="235"/>
      <c r="T1786" s="103"/>
      <c r="U1786" s="103"/>
    </row>
    <row r="1787" spans="1:21" x14ac:dyDescent="0.2">
      <c r="A1787" s="89">
        <v>40762</v>
      </c>
      <c r="B1787" s="90" t="s">
        <v>109</v>
      </c>
      <c r="C1787" s="96">
        <v>1574.2581211011234</v>
      </c>
      <c r="D1787" s="102">
        <v>984.61197553755153</v>
      </c>
      <c r="E1787" s="98">
        <v>1856.8116151685392</v>
      </c>
      <c r="F1787" s="91">
        <v>0.84782866944648605</v>
      </c>
      <c r="G1787" s="100">
        <v>787.12906055056169</v>
      </c>
      <c r="S1787" s="235"/>
      <c r="T1787" s="103"/>
      <c r="U1787" s="103"/>
    </row>
    <row r="1788" spans="1:21" x14ac:dyDescent="0.2">
      <c r="A1788" s="89">
        <v>40762</v>
      </c>
      <c r="B1788" s="90" t="s">
        <v>110</v>
      </c>
      <c r="C1788" s="96">
        <v>1599.1260036067417</v>
      </c>
      <c r="D1788" s="102">
        <v>1008.0336033513621</v>
      </c>
      <c r="E1788" s="98">
        <v>1890.3268820224719</v>
      </c>
      <c r="F1788" s="91">
        <v>0.84595210427089063</v>
      </c>
      <c r="G1788" s="100">
        <v>799.56300180337087</v>
      </c>
      <c r="S1788" s="235"/>
      <c r="T1788" s="103"/>
      <c r="U1788" s="103"/>
    </row>
    <row r="1789" spans="1:21" x14ac:dyDescent="0.2">
      <c r="A1789" s="89">
        <v>40762</v>
      </c>
      <c r="B1789" s="90" t="s">
        <v>111</v>
      </c>
      <c r="C1789" s="96">
        <v>1621.9921370561799</v>
      </c>
      <c r="D1789" s="102">
        <v>1022.6783903285551</v>
      </c>
      <c r="E1789" s="98">
        <v>1917.4800084269662</v>
      </c>
      <c r="F1789" s="91">
        <v>0.84589780854445817</v>
      </c>
      <c r="G1789" s="100">
        <v>810.99606852808995</v>
      </c>
      <c r="S1789" s="235"/>
      <c r="T1789" s="103"/>
      <c r="U1789" s="103"/>
    </row>
    <row r="1790" spans="1:21" x14ac:dyDescent="0.2">
      <c r="A1790" s="89">
        <v>40762</v>
      </c>
      <c r="B1790" s="90" t="s">
        <v>112</v>
      </c>
      <c r="C1790" s="96">
        <v>1824.4605446292139</v>
      </c>
      <c r="D1790" s="102">
        <v>1147.8313843970698</v>
      </c>
      <c r="E1790" s="98">
        <v>2155.4983567415729</v>
      </c>
      <c r="F1790" s="91">
        <v>0.84642168198505019</v>
      </c>
      <c r="G1790" s="100">
        <v>912.23027231460696</v>
      </c>
      <c r="S1790" s="235"/>
      <c r="T1790" s="103"/>
      <c r="U1790" s="103"/>
    </row>
    <row r="1791" spans="1:21" x14ac:dyDescent="0.2">
      <c r="A1791" s="89">
        <v>40762</v>
      </c>
      <c r="B1791" s="90" t="s">
        <v>113</v>
      </c>
      <c r="C1791" s="96">
        <v>1795.1677431573034</v>
      </c>
      <c r="D1791" s="102">
        <v>1131.5760683767833</v>
      </c>
      <c r="E1791" s="98">
        <v>2122.0489213483143</v>
      </c>
      <c r="F1791" s="91">
        <v>0.84595964074979191</v>
      </c>
      <c r="G1791" s="100">
        <v>897.58387157865172</v>
      </c>
      <c r="S1791" s="235"/>
      <c r="T1791" s="103"/>
      <c r="U1791" s="103"/>
    </row>
    <row r="1792" spans="1:21" x14ac:dyDescent="0.2">
      <c r="A1792" s="89">
        <v>40762</v>
      </c>
      <c r="B1792" s="90" t="s">
        <v>114</v>
      </c>
      <c r="C1792" s="96">
        <v>1802.2386988314609</v>
      </c>
      <c r="D1792" s="102">
        <v>1122.6208015564978</v>
      </c>
      <c r="E1792" s="98">
        <v>2123.2856123595502</v>
      </c>
      <c r="F1792" s="91">
        <v>0.8487971134644865</v>
      </c>
      <c r="G1792" s="100">
        <v>901.11934941573043</v>
      </c>
      <c r="S1792" s="235"/>
      <c r="T1792" s="103"/>
      <c r="U1792" s="103"/>
    </row>
    <row r="1793" spans="1:21" x14ac:dyDescent="0.2">
      <c r="A1793" s="89">
        <v>40762</v>
      </c>
      <c r="B1793" s="90" t="s">
        <v>115</v>
      </c>
      <c r="C1793" s="96">
        <v>1872.9117864606742</v>
      </c>
      <c r="D1793" s="102">
        <v>1159.9772093064223</v>
      </c>
      <c r="E1793" s="98">
        <v>2203.0310224719101</v>
      </c>
      <c r="F1793" s="91">
        <v>0.85015225267194572</v>
      </c>
      <c r="G1793" s="100">
        <v>936.4558932303371</v>
      </c>
      <c r="S1793" s="235"/>
      <c r="T1793" s="103"/>
      <c r="U1793" s="103"/>
    </row>
    <row r="1794" spans="1:21" x14ac:dyDescent="0.2">
      <c r="A1794" s="89">
        <v>40762</v>
      </c>
      <c r="B1794" s="90" t="s">
        <v>116</v>
      </c>
      <c r="C1794" s="96">
        <v>1873.2521648426966</v>
      </c>
      <c r="D1794" s="102">
        <v>1175.3021713021426</v>
      </c>
      <c r="E1794" s="98">
        <v>2211.4268848314609</v>
      </c>
      <c r="F1794" s="91">
        <v>0.84707849836304328</v>
      </c>
      <c r="G1794" s="100">
        <v>936.62608242134831</v>
      </c>
      <c r="S1794" s="235"/>
      <c r="T1794" s="103"/>
      <c r="U1794" s="103"/>
    </row>
    <row r="1795" spans="1:21" x14ac:dyDescent="0.2">
      <c r="A1795" s="89">
        <v>40762</v>
      </c>
      <c r="B1795" s="90" t="s">
        <v>117</v>
      </c>
      <c r="C1795" s="96">
        <v>1955.6115769213486</v>
      </c>
      <c r="D1795" s="102">
        <v>1236.2155349578322</v>
      </c>
      <c r="E1795" s="98">
        <v>2313.578502808989</v>
      </c>
      <c r="F1795" s="91">
        <v>0.84527565178660613</v>
      </c>
      <c r="G1795" s="100">
        <v>977.80578846067431</v>
      </c>
      <c r="S1795" s="235"/>
      <c r="T1795" s="103"/>
      <c r="U1795" s="103"/>
    </row>
    <row r="1796" spans="1:21" x14ac:dyDescent="0.2">
      <c r="A1796" s="89">
        <v>40762</v>
      </c>
      <c r="B1796" s="90" t="s">
        <v>118</v>
      </c>
      <c r="C1796" s="96">
        <v>1926.3268796966288</v>
      </c>
      <c r="D1796" s="102">
        <v>1212.8060934584698</v>
      </c>
      <c r="E1796" s="98">
        <v>2276.3202471910108</v>
      </c>
      <c r="F1796" s="91">
        <v>0.84624598936539119</v>
      </c>
      <c r="G1796" s="100">
        <v>963.1634398483144</v>
      </c>
      <c r="S1796" s="235"/>
      <c r="T1796" s="103"/>
      <c r="U1796" s="103"/>
    </row>
    <row r="1797" spans="1:21" x14ac:dyDescent="0.2">
      <c r="A1797" s="89">
        <v>40762</v>
      </c>
      <c r="B1797" s="90" t="s">
        <v>119</v>
      </c>
      <c r="C1797" s="96">
        <v>1979.7460250561801</v>
      </c>
      <c r="D1797" s="102">
        <v>1237.8750678912015</v>
      </c>
      <c r="E1797" s="98">
        <v>2334.8937893258426</v>
      </c>
      <c r="F1797" s="91">
        <v>0.84789553773569937</v>
      </c>
      <c r="G1797" s="100">
        <v>989.87301252809004</v>
      </c>
      <c r="S1797" s="235"/>
      <c r="T1797" s="103"/>
      <c r="U1797" s="103"/>
    </row>
    <row r="1798" spans="1:21" x14ac:dyDescent="0.2">
      <c r="A1798" s="89">
        <v>40762</v>
      </c>
      <c r="B1798" s="90" t="s">
        <v>120</v>
      </c>
      <c r="C1798" s="96">
        <v>2005.3149249438204</v>
      </c>
      <c r="D1798" s="102">
        <v>1262.1663619049882</v>
      </c>
      <c r="E1798" s="98">
        <v>2369.4623595505614</v>
      </c>
      <c r="F1798" s="91">
        <v>0.84631642991120892</v>
      </c>
      <c r="G1798" s="100">
        <v>1002.6574624719102</v>
      </c>
      <c r="S1798" s="235"/>
      <c r="T1798" s="103"/>
      <c r="U1798" s="103"/>
    </row>
    <row r="1799" spans="1:21" x14ac:dyDescent="0.2">
      <c r="A1799" s="89">
        <v>40762</v>
      </c>
      <c r="B1799" s="90" t="s">
        <v>121</v>
      </c>
      <c r="C1799" s="96">
        <v>2007.8515543146068</v>
      </c>
      <c r="D1799" s="102">
        <v>1273.0567592446666</v>
      </c>
      <c r="E1799" s="98">
        <v>2377.4232640449441</v>
      </c>
      <c r="F1799" s="91">
        <v>0.84454946861184976</v>
      </c>
      <c r="G1799" s="100">
        <v>1003.9257771573034</v>
      </c>
      <c r="S1799" s="235"/>
      <c r="T1799" s="103"/>
      <c r="U1799" s="103"/>
    </row>
    <row r="1800" spans="1:21" x14ac:dyDescent="0.2">
      <c r="A1800" s="89">
        <v>40762</v>
      </c>
      <c r="B1800" s="90" t="s">
        <v>122</v>
      </c>
      <c r="C1800" s="96">
        <v>2041.9704349887645</v>
      </c>
      <c r="D1800" s="102">
        <v>1297.0816566064625</v>
      </c>
      <c r="E1800" s="98">
        <v>2419.1039831460675</v>
      </c>
      <c r="F1800" s="91">
        <v>0.84410196883441224</v>
      </c>
      <c r="G1800" s="100">
        <v>1020.9852174943823</v>
      </c>
      <c r="S1800" s="235"/>
      <c r="T1800" s="103"/>
      <c r="U1800" s="103"/>
    </row>
    <row r="1801" spans="1:21" x14ac:dyDescent="0.2">
      <c r="A1801" s="89">
        <v>40762</v>
      </c>
      <c r="B1801" s="90" t="s">
        <v>123</v>
      </c>
      <c r="C1801" s="96">
        <v>1944.877501516854</v>
      </c>
      <c r="D1801" s="102">
        <v>1220.3471425277651</v>
      </c>
      <c r="E1801" s="98">
        <v>2296.0391207865168</v>
      </c>
      <c r="F1801" s="91">
        <v>0.84705764980634513</v>
      </c>
      <c r="G1801" s="100">
        <v>972.43875075842698</v>
      </c>
      <c r="S1801" s="235"/>
      <c r="T1801" s="103"/>
      <c r="U1801" s="103"/>
    </row>
    <row r="1802" spans="1:21" x14ac:dyDescent="0.2">
      <c r="A1802" s="89">
        <v>40762</v>
      </c>
      <c r="B1802" s="90" t="s">
        <v>124</v>
      </c>
      <c r="C1802" s="96">
        <v>1926.8496036404492</v>
      </c>
      <c r="D1802" s="102">
        <v>1205.0548613920796</v>
      </c>
      <c r="E1802" s="98">
        <v>2272.6430898876401</v>
      </c>
      <c r="F1802" s="91">
        <v>0.84784523017017732</v>
      </c>
      <c r="G1802" s="100">
        <v>963.42480182022462</v>
      </c>
      <c r="S1802" s="235"/>
      <c r="T1802" s="103"/>
      <c r="U1802" s="103"/>
    </row>
    <row r="1803" spans="1:21" x14ac:dyDescent="0.2">
      <c r="A1803" s="89">
        <v>40762</v>
      </c>
      <c r="B1803" s="90" t="s">
        <v>125</v>
      </c>
      <c r="C1803" s="96">
        <v>1966.6293009775284</v>
      </c>
      <c r="D1803" s="102">
        <v>1245.3264818334771</v>
      </c>
      <c r="E1803" s="98">
        <v>2327.7604803370787</v>
      </c>
      <c r="F1803" s="91">
        <v>0.84485896104428426</v>
      </c>
      <c r="G1803" s="100">
        <v>983.31465048876419</v>
      </c>
      <c r="S1803" s="235"/>
      <c r="T1803" s="103"/>
      <c r="U1803" s="103"/>
    </row>
    <row r="1804" spans="1:21" x14ac:dyDescent="0.2">
      <c r="A1804" s="89">
        <v>40762</v>
      </c>
      <c r="B1804" s="90" t="s">
        <v>126</v>
      </c>
      <c r="C1804" s="96">
        <v>2145.1172411123594</v>
      </c>
      <c r="D1804" s="102">
        <v>1347.7980088126503</v>
      </c>
      <c r="E1804" s="98">
        <v>2533.3944522471911</v>
      </c>
      <c r="F1804" s="91">
        <v>0.84673637743604468</v>
      </c>
      <c r="G1804" s="100">
        <v>1072.5586205561797</v>
      </c>
      <c r="S1804" s="235"/>
      <c r="T1804" s="103"/>
      <c r="U1804" s="103"/>
    </row>
    <row r="1805" spans="1:21" x14ac:dyDescent="0.2">
      <c r="A1805" s="89">
        <v>40762</v>
      </c>
      <c r="B1805" s="90" t="s">
        <v>127</v>
      </c>
      <c r="C1805" s="96">
        <v>2145.2752739325842</v>
      </c>
      <c r="D1805" s="102">
        <v>1362.0066804287974</v>
      </c>
      <c r="E1805" s="98">
        <v>2541.1155421348312</v>
      </c>
      <c r="F1805" s="91">
        <v>0.84422578917065083</v>
      </c>
      <c r="G1805" s="100">
        <v>1072.6376369662921</v>
      </c>
      <c r="S1805" s="235"/>
      <c r="T1805" s="103"/>
      <c r="U1805" s="103"/>
    </row>
    <row r="1806" spans="1:21" x14ac:dyDescent="0.2">
      <c r="A1806" s="89">
        <v>40762</v>
      </c>
      <c r="B1806" s="90" t="s">
        <v>128</v>
      </c>
      <c r="C1806" s="96">
        <v>2217.9541627415733</v>
      </c>
      <c r="D1806" s="102">
        <v>1408.9771961097349</v>
      </c>
      <c r="E1806" s="98">
        <v>2627.6486460674159</v>
      </c>
      <c r="F1806" s="91">
        <v>0.84408323238382788</v>
      </c>
      <c r="G1806" s="100">
        <v>1108.9770813707867</v>
      </c>
      <c r="S1806" s="235"/>
      <c r="T1806" s="103"/>
      <c r="U1806" s="103"/>
    </row>
    <row r="1807" spans="1:21" x14ac:dyDescent="0.2">
      <c r="A1807" s="89">
        <v>40762</v>
      </c>
      <c r="B1807" s="90" t="s">
        <v>129</v>
      </c>
      <c r="C1807" s="96">
        <v>2079.7078620337079</v>
      </c>
      <c r="D1807" s="102">
        <v>1300.4681697277158</v>
      </c>
      <c r="E1807" s="98">
        <v>2452.8355533707863</v>
      </c>
      <c r="F1807" s="91">
        <v>0.84787904316524143</v>
      </c>
      <c r="G1807" s="100">
        <v>1039.8539310168539</v>
      </c>
      <c r="S1807" s="235"/>
      <c r="T1807" s="103"/>
      <c r="U1807" s="103"/>
    </row>
    <row r="1808" spans="1:21" x14ac:dyDescent="0.2">
      <c r="A1808" s="89">
        <v>40762</v>
      </c>
      <c r="B1808" s="90" t="s">
        <v>130</v>
      </c>
      <c r="C1808" s="96">
        <v>1872.4660528651686</v>
      </c>
      <c r="D1808" s="102">
        <v>1182.5268238417316</v>
      </c>
      <c r="E1808" s="98">
        <v>2214.6103061797753</v>
      </c>
      <c r="F1808" s="91">
        <v>0.84550588771312596</v>
      </c>
      <c r="G1808" s="100">
        <v>936.23302643258432</v>
      </c>
      <c r="S1808" s="235"/>
      <c r="T1808" s="103"/>
      <c r="U1808" s="103"/>
    </row>
    <row r="1809" spans="1:21" x14ac:dyDescent="0.2">
      <c r="A1809" s="89">
        <v>40762</v>
      </c>
      <c r="B1809" s="90" t="s">
        <v>131</v>
      </c>
      <c r="C1809" s="96">
        <v>1952.4509205168542</v>
      </c>
      <c r="D1809" s="102">
        <v>1228.2953382189935</v>
      </c>
      <c r="E1809" s="98">
        <v>2306.6803061797755</v>
      </c>
      <c r="F1809" s="91">
        <v>0.84643325530897662</v>
      </c>
      <c r="G1809" s="100">
        <v>976.22546025842712</v>
      </c>
      <c r="S1809" s="235"/>
      <c r="T1809" s="103"/>
      <c r="U1809" s="103"/>
    </row>
    <row r="1810" spans="1:21" x14ac:dyDescent="0.2">
      <c r="A1810" s="89">
        <v>40762</v>
      </c>
      <c r="B1810" s="90" t="s">
        <v>132</v>
      </c>
      <c r="C1810" s="96">
        <v>1852.3026858539331</v>
      </c>
      <c r="D1810" s="102">
        <v>1182.1199404363292</v>
      </c>
      <c r="E1810" s="98">
        <v>2197.3695168539325</v>
      </c>
      <c r="F1810" s="91">
        <v>0.84296367618039669</v>
      </c>
      <c r="G1810" s="100">
        <v>926.15134292696655</v>
      </c>
      <c r="S1810" s="235"/>
      <c r="T1810" s="103"/>
      <c r="U1810" s="103"/>
    </row>
    <row r="1811" spans="1:21" x14ac:dyDescent="0.2">
      <c r="A1811" s="89">
        <v>40762</v>
      </c>
      <c r="B1811" s="90" t="s">
        <v>133</v>
      </c>
      <c r="C1811" s="96">
        <v>1831.0006721123596</v>
      </c>
      <c r="D1811" s="102">
        <v>1169.64459084297</v>
      </c>
      <c r="E1811" s="98">
        <v>2172.7015280898872</v>
      </c>
      <c r="F1811" s="91">
        <v>0.84272996011655077</v>
      </c>
      <c r="G1811" s="100">
        <v>915.50033605617978</v>
      </c>
      <c r="S1811" s="235"/>
      <c r="T1811" s="103"/>
      <c r="U1811" s="103"/>
    </row>
    <row r="1812" spans="1:21" x14ac:dyDescent="0.2">
      <c r="A1812" s="89">
        <v>40762</v>
      </c>
      <c r="B1812" s="90" t="s">
        <v>134</v>
      </c>
      <c r="C1812" s="96">
        <v>1877.0976301348317</v>
      </c>
      <c r="D1812" s="102">
        <v>1190.2491621523825</v>
      </c>
      <c r="E1812" s="98">
        <v>2222.6534999999999</v>
      </c>
      <c r="F1812" s="91">
        <v>0.84453003139483129</v>
      </c>
      <c r="G1812" s="100">
        <v>938.54881506741583</v>
      </c>
      <c r="S1812" s="235"/>
      <c r="T1812" s="103"/>
      <c r="U1812" s="103"/>
    </row>
    <row r="1813" spans="1:21" x14ac:dyDescent="0.2">
      <c r="A1813" s="89">
        <v>40762</v>
      </c>
      <c r="B1813" s="90" t="s">
        <v>135</v>
      </c>
      <c r="C1813" s="96">
        <v>1843.7162359550562</v>
      </c>
      <c r="D1813" s="102">
        <v>1147.2196527824165</v>
      </c>
      <c r="E1813" s="98">
        <v>2171.4977528089889</v>
      </c>
      <c r="F1813" s="91">
        <v>0.84905279481412144</v>
      </c>
      <c r="G1813" s="100">
        <v>921.85811797752808</v>
      </c>
      <c r="S1813" s="235"/>
      <c r="T1813" s="103"/>
      <c r="U1813" s="103"/>
    </row>
    <row r="1814" spans="1:21" x14ac:dyDescent="0.2">
      <c r="A1814" s="89">
        <v>40762</v>
      </c>
      <c r="B1814" s="90" t="s">
        <v>136</v>
      </c>
      <c r="C1814" s="96">
        <v>1833.7155949213479</v>
      </c>
      <c r="D1814" s="102">
        <v>1157.6858671920154</v>
      </c>
      <c r="E1814" s="98">
        <v>2168.5823595505617</v>
      </c>
      <c r="F1814" s="91">
        <v>0.84558263920462085</v>
      </c>
      <c r="G1814" s="100">
        <v>916.85779746067396</v>
      </c>
      <c r="S1814" s="235"/>
      <c r="T1814" s="103"/>
      <c r="U1814" s="103"/>
    </row>
    <row r="1815" spans="1:21" x14ac:dyDescent="0.2">
      <c r="A1815" s="89">
        <v>40762</v>
      </c>
      <c r="B1815" s="90" t="s">
        <v>137</v>
      </c>
      <c r="C1815" s="96">
        <v>1665.1391491011238</v>
      </c>
      <c r="D1815" s="102">
        <v>1050.0817720559751</v>
      </c>
      <c r="E1815" s="98">
        <v>1968.5934353932585</v>
      </c>
      <c r="F1815" s="91">
        <v>0.8458522309196288</v>
      </c>
      <c r="G1815" s="100">
        <v>832.56957455056192</v>
      </c>
      <c r="S1815" s="235"/>
      <c r="T1815" s="103"/>
      <c r="U1815" s="103"/>
    </row>
    <row r="1816" spans="1:21" x14ac:dyDescent="0.2">
      <c r="A1816" s="89">
        <v>40762</v>
      </c>
      <c r="B1816" s="90" t="s">
        <v>138</v>
      </c>
      <c r="C1816" s="96">
        <v>1663.7330622134834</v>
      </c>
      <c r="D1816" s="102">
        <v>1066.6693589043821</v>
      </c>
      <c r="E1816" s="98">
        <v>1976.3074719101126</v>
      </c>
      <c r="F1816" s="91">
        <v>0.84183918032019367</v>
      </c>
      <c r="G1816" s="100">
        <v>831.86653110674172</v>
      </c>
      <c r="S1816" s="235"/>
      <c r="T1816" s="103"/>
      <c r="U1816" s="103"/>
    </row>
    <row r="1817" spans="1:21" x14ac:dyDescent="0.2">
      <c r="A1817" s="89">
        <v>40762</v>
      </c>
      <c r="B1817" s="90" t="s">
        <v>139</v>
      </c>
      <c r="C1817" s="96">
        <v>1690.5581204157306</v>
      </c>
      <c r="D1817" s="102">
        <v>1051.7361808863925</v>
      </c>
      <c r="E1817" s="98">
        <v>1991.0137500000001</v>
      </c>
      <c r="F1817" s="91">
        <v>0.84909414634415792</v>
      </c>
      <c r="G1817" s="100">
        <v>845.27906020786531</v>
      </c>
      <c r="S1817" s="235"/>
      <c r="T1817" s="103"/>
      <c r="U1817" s="103"/>
    </row>
    <row r="1818" spans="1:21" x14ac:dyDescent="0.2">
      <c r="A1818" s="89">
        <v>40762</v>
      </c>
      <c r="B1818" s="90" t="s">
        <v>140</v>
      </c>
      <c r="C1818" s="96">
        <v>1767.2567158314607</v>
      </c>
      <c r="D1818" s="102">
        <v>1111.4672990309916</v>
      </c>
      <c r="E1818" s="98">
        <v>2087.7154634831463</v>
      </c>
      <c r="F1818" s="91">
        <v>0.84650267085868491</v>
      </c>
      <c r="G1818" s="100">
        <v>883.62835791573036</v>
      </c>
      <c r="S1818" s="235"/>
      <c r="T1818" s="103"/>
      <c r="U1818" s="103"/>
    </row>
    <row r="1819" spans="1:21" x14ac:dyDescent="0.2">
      <c r="A1819" s="89">
        <v>40762</v>
      </c>
      <c r="B1819" s="90" t="s">
        <v>141</v>
      </c>
      <c r="C1819" s="96">
        <v>1779.6035364269667</v>
      </c>
      <c r="D1819" s="102">
        <v>1125.0655555111159</v>
      </c>
      <c r="E1819" s="98">
        <v>2105.4123707865169</v>
      </c>
      <c r="F1819" s="91">
        <v>0.84525177163377352</v>
      </c>
      <c r="G1819" s="100">
        <v>889.80176821348334</v>
      </c>
      <c r="S1819" s="235"/>
      <c r="T1819" s="103"/>
      <c r="U1819" s="103"/>
    </row>
    <row r="1820" spans="1:21" x14ac:dyDescent="0.2">
      <c r="A1820" s="89">
        <v>40762</v>
      </c>
      <c r="B1820" s="90" t="s">
        <v>142</v>
      </c>
      <c r="C1820" s="96">
        <v>1742.1619144044946</v>
      </c>
      <c r="D1820" s="102">
        <v>1091.7047533692639</v>
      </c>
      <c r="E1820" s="98">
        <v>2055.9541348314606</v>
      </c>
      <c r="F1820" s="91">
        <v>0.84737391991835975</v>
      </c>
      <c r="G1820" s="100">
        <v>871.0809572022473</v>
      </c>
      <c r="S1820" s="235"/>
      <c r="T1820" s="103"/>
      <c r="U1820" s="103"/>
    </row>
    <row r="1821" spans="1:21" x14ac:dyDescent="0.2">
      <c r="A1821" s="89">
        <v>40762</v>
      </c>
      <c r="B1821" s="90" t="s">
        <v>143</v>
      </c>
      <c r="C1821" s="96">
        <v>1696.1824679662923</v>
      </c>
      <c r="D1821" s="102">
        <v>1066.5265515386773</v>
      </c>
      <c r="E1821" s="98">
        <v>2003.625176966292</v>
      </c>
      <c r="F1821" s="91">
        <v>0.84655677492259229</v>
      </c>
      <c r="G1821" s="100">
        <v>848.09123398314614</v>
      </c>
      <c r="S1821" s="235"/>
      <c r="T1821" s="103"/>
      <c r="U1821" s="103"/>
    </row>
    <row r="1822" spans="1:21" x14ac:dyDescent="0.2">
      <c r="A1822" s="89">
        <v>40762</v>
      </c>
      <c r="B1822" s="90" t="s">
        <v>144</v>
      </c>
      <c r="C1822" s="96">
        <v>1689.8773636516853</v>
      </c>
      <c r="D1822" s="102">
        <v>1061.438911836462</v>
      </c>
      <c r="E1822" s="98">
        <v>1995.5796320224715</v>
      </c>
      <c r="F1822" s="91">
        <v>0.84681028836671157</v>
      </c>
      <c r="G1822" s="100">
        <v>844.93868182584265</v>
      </c>
      <c r="S1822" s="235"/>
      <c r="T1822" s="103"/>
      <c r="U1822" s="103"/>
    </row>
    <row r="1823" spans="1:21" x14ac:dyDescent="0.2">
      <c r="A1823" s="89">
        <v>40762</v>
      </c>
      <c r="B1823" s="90" t="s">
        <v>145</v>
      </c>
      <c r="C1823" s="96">
        <v>1745.6548449438203</v>
      </c>
      <c r="D1823" s="102">
        <v>1098.6008252751935</v>
      </c>
      <c r="E1823" s="98">
        <v>2062.5796011235952</v>
      </c>
      <c r="F1823" s="91">
        <v>0.84634544237365217</v>
      </c>
      <c r="G1823" s="100">
        <v>872.82742247191015</v>
      </c>
      <c r="S1823" s="235"/>
      <c r="T1823" s="103"/>
      <c r="U1823" s="103"/>
    </row>
    <row r="1824" spans="1:21" x14ac:dyDescent="0.2">
      <c r="A1824" s="89">
        <v>40762</v>
      </c>
      <c r="B1824" s="90" t="s">
        <v>146</v>
      </c>
      <c r="C1824" s="96">
        <v>1739.9859240337078</v>
      </c>
      <c r="D1824" s="102">
        <v>1093.3058327761448</v>
      </c>
      <c r="E1824" s="98">
        <v>2054.9619606741571</v>
      </c>
      <c r="F1824" s="91">
        <v>0.84672415223826458</v>
      </c>
      <c r="G1824" s="100">
        <v>869.99296201685388</v>
      </c>
      <c r="S1824" s="235"/>
      <c r="T1824" s="103"/>
      <c r="U1824" s="103"/>
    </row>
    <row r="1825" spans="1:21" x14ac:dyDescent="0.2">
      <c r="A1825" s="89">
        <v>40762</v>
      </c>
      <c r="B1825" s="90" t="s">
        <v>147</v>
      </c>
      <c r="C1825" s="96">
        <v>1697.9491938539325</v>
      </c>
      <c r="D1825" s="102">
        <v>1056.5242067356021</v>
      </c>
      <c r="E1825" s="98">
        <v>1999.8187078651686</v>
      </c>
      <c r="F1825" s="91">
        <v>0.84905156011192351</v>
      </c>
      <c r="G1825" s="100">
        <v>848.97459692696623</v>
      </c>
      <c r="S1825" s="235"/>
      <c r="T1825" s="103"/>
      <c r="U1825" s="103"/>
    </row>
    <row r="1826" spans="1:21" x14ac:dyDescent="0.2">
      <c r="A1826" s="89">
        <v>40763</v>
      </c>
      <c r="B1826" s="90" t="s">
        <v>100</v>
      </c>
      <c r="C1826" s="96">
        <v>1691.4009621235955</v>
      </c>
      <c r="D1826" s="102">
        <v>1055.4030280297309</v>
      </c>
      <c r="E1826" s="98">
        <v>1993.6681685393257</v>
      </c>
      <c r="F1826" s="91">
        <v>0.84838640091385498</v>
      </c>
      <c r="G1826" s="100">
        <v>845.70048106179775</v>
      </c>
      <c r="S1826" s="235"/>
      <c r="T1826" s="103"/>
      <c r="U1826" s="103"/>
    </row>
    <row r="1827" spans="1:21" x14ac:dyDescent="0.2">
      <c r="A1827" s="89">
        <v>40763</v>
      </c>
      <c r="B1827" s="90" t="s">
        <v>101</v>
      </c>
      <c r="C1827" s="96">
        <v>1662.7767610449434</v>
      </c>
      <c r="D1827" s="102">
        <v>1035.5616809205044</v>
      </c>
      <c r="E1827" s="98">
        <v>1958.8809438202245</v>
      </c>
      <c r="F1827" s="91">
        <v>0.84884013308240347</v>
      </c>
      <c r="G1827" s="100">
        <v>831.38838052247172</v>
      </c>
      <c r="S1827" s="235"/>
      <c r="T1827" s="103"/>
      <c r="U1827" s="103"/>
    </row>
    <row r="1828" spans="1:21" x14ac:dyDescent="0.2">
      <c r="A1828" s="89">
        <v>40763</v>
      </c>
      <c r="B1828" s="90" t="s">
        <v>102</v>
      </c>
      <c r="C1828" s="96">
        <v>1660.3779038764046</v>
      </c>
      <c r="D1828" s="102">
        <v>1035.2235398117662</v>
      </c>
      <c r="E1828" s="98">
        <v>1956.6661853932587</v>
      </c>
      <c r="F1828" s="91">
        <v>0.84857494664716926</v>
      </c>
      <c r="G1828" s="100">
        <v>830.18895193820231</v>
      </c>
      <c r="S1828" s="235"/>
      <c r="T1828" s="103"/>
      <c r="U1828" s="103"/>
    </row>
    <row r="1829" spans="1:21" x14ac:dyDescent="0.2">
      <c r="A1829" s="89">
        <v>40763</v>
      </c>
      <c r="B1829" s="90" t="s">
        <v>103</v>
      </c>
      <c r="C1829" s="96">
        <v>1550.8814200786517</v>
      </c>
      <c r="D1829" s="102">
        <v>959.51912028561208</v>
      </c>
      <c r="E1829" s="98">
        <v>1823.7077949438199</v>
      </c>
      <c r="F1829" s="91">
        <v>0.85040017067340945</v>
      </c>
      <c r="G1829" s="100">
        <v>775.44071003932584</v>
      </c>
      <c r="S1829" s="235"/>
      <c r="T1829" s="103"/>
      <c r="U1829" s="103"/>
    </row>
    <row r="1830" spans="1:21" x14ac:dyDescent="0.2">
      <c r="A1830" s="89">
        <v>40763</v>
      </c>
      <c r="B1830" s="90" t="s">
        <v>104</v>
      </c>
      <c r="C1830" s="96">
        <v>1521.6818174494383</v>
      </c>
      <c r="D1830" s="102">
        <v>941.13717358472593</v>
      </c>
      <c r="E1830" s="98">
        <v>1789.2050561797751</v>
      </c>
      <c r="F1830" s="91">
        <v>0.85047927412996494</v>
      </c>
      <c r="G1830" s="100">
        <v>760.84090872471916</v>
      </c>
      <c r="S1830" s="235"/>
      <c r="T1830" s="103"/>
      <c r="U1830" s="103"/>
    </row>
    <row r="1831" spans="1:21" x14ac:dyDescent="0.2">
      <c r="A1831" s="89">
        <v>40763</v>
      </c>
      <c r="B1831" s="90" t="s">
        <v>105</v>
      </c>
      <c r="C1831" s="96">
        <v>1536.7354566067415</v>
      </c>
      <c r="D1831" s="102">
        <v>953.39705650579515</v>
      </c>
      <c r="E1831" s="98">
        <v>1808.4584073033709</v>
      </c>
      <c r="F1831" s="91">
        <v>0.84974885261430977</v>
      </c>
      <c r="G1831" s="100">
        <v>768.36772830337077</v>
      </c>
      <c r="S1831" s="235"/>
      <c r="T1831" s="103"/>
      <c r="U1831" s="103"/>
    </row>
    <row r="1832" spans="1:21" x14ac:dyDescent="0.2">
      <c r="A1832" s="89">
        <v>40763</v>
      </c>
      <c r="B1832" s="90" t="s">
        <v>106</v>
      </c>
      <c r="C1832" s="96">
        <v>1512.135014258427</v>
      </c>
      <c r="D1832" s="102">
        <v>945.98427848793528</v>
      </c>
      <c r="E1832" s="98">
        <v>1783.6587556179777</v>
      </c>
      <c r="F1832" s="91">
        <v>0.84777147506251727</v>
      </c>
      <c r="G1832" s="100">
        <v>756.06750712921348</v>
      </c>
      <c r="S1832" s="235"/>
      <c r="T1832" s="103"/>
      <c r="U1832" s="103"/>
    </row>
    <row r="1833" spans="1:21" x14ac:dyDescent="0.2">
      <c r="A1833" s="89">
        <v>40763</v>
      </c>
      <c r="B1833" s="90" t="s">
        <v>107</v>
      </c>
      <c r="C1833" s="96">
        <v>1476.030593022472</v>
      </c>
      <c r="D1833" s="102">
        <v>928.27641813403284</v>
      </c>
      <c r="E1833" s="98">
        <v>1743.6637921348313</v>
      </c>
      <c r="F1833" s="91">
        <v>0.84651100727125483</v>
      </c>
      <c r="G1833" s="100">
        <v>738.01529651123599</v>
      </c>
      <c r="S1833" s="235"/>
      <c r="T1833" s="103"/>
      <c r="U1833" s="103"/>
    </row>
    <row r="1834" spans="1:21" x14ac:dyDescent="0.2">
      <c r="A1834" s="89">
        <v>40763</v>
      </c>
      <c r="B1834" s="90" t="s">
        <v>108</v>
      </c>
      <c r="C1834" s="96">
        <v>1509.0229833370786</v>
      </c>
      <c r="D1834" s="102">
        <v>955.80479316954415</v>
      </c>
      <c r="E1834" s="98">
        <v>1786.2567471910113</v>
      </c>
      <c r="F1834" s="91">
        <v>0.84479623979593177</v>
      </c>
      <c r="G1834" s="100">
        <v>754.51149166853929</v>
      </c>
      <c r="S1834" s="235"/>
      <c r="T1834" s="103"/>
      <c r="U1834" s="103"/>
    </row>
    <row r="1835" spans="1:21" x14ac:dyDescent="0.2">
      <c r="A1835" s="89">
        <v>40763</v>
      </c>
      <c r="B1835" s="90" t="s">
        <v>109</v>
      </c>
      <c r="C1835" s="96">
        <v>1495.0188441910109</v>
      </c>
      <c r="D1835" s="102">
        <v>941.12923486186355</v>
      </c>
      <c r="E1835" s="98">
        <v>1766.5801938202246</v>
      </c>
      <c r="F1835" s="91">
        <v>0.84627850432197871</v>
      </c>
      <c r="G1835" s="100">
        <v>747.50942209550544</v>
      </c>
      <c r="S1835" s="235"/>
      <c r="T1835" s="103"/>
      <c r="U1835" s="103"/>
    </row>
    <row r="1836" spans="1:21" x14ac:dyDescent="0.2">
      <c r="A1836" s="89">
        <v>40763</v>
      </c>
      <c r="B1836" s="90" t="s">
        <v>110</v>
      </c>
      <c r="C1836" s="96">
        <v>1495.8211646629213</v>
      </c>
      <c r="D1836" s="102">
        <v>948.26734798092309</v>
      </c>
      <c r="E1836" s="98">
        <v>1771.0708398876402</v>
      </c>
      <c r="F1836" s="91">
        <v>0.84458573365581402</v>
      </c>
      <c r="G1836" s="100">
        <v>747.91058233146066</v>
      </c>
      <c r="S1836" s="235"/>
      <c r="T1836" s="103"/>
      <c r="U1836" s="103"/>
    </row>
    <row r="1837" spans="1:21" x14ac:dyDescent="0.2">
      <c r="A1837" s="89">
        <v>40763</v>
      </c>
      <c r="B1837" s="90" t="s">
        <v>111</v>
      </c>
      <c r="C1837" s="96">
        <v>1491.5097051573032</v>
      </c>
      <c r="D1837" s="102">
        <v>936.68804353559972</v>
      </c>
      <c r="E1837" s="98">
        <v>1761.2454943820226</v>
      </c>
      <c r="F1837" s="91">
        <v>0.84684940850942358</v>
      </c>
      <c r="G1837" s="100">
        <v>745.75485257865159</v>
      </c>
      <c r="S1837" s="235"/>
      <c r="T1837" s="103"/>
      <c r="U1837" s="103"/>
    </row>
    <row r="1838" spans="1:21" x14ac:dyDescent="0.2">
      <c r="A1838" s="89">
        <v>40763</v>
      </c>
      <c r="B1838" s="90" t="s">
        <v>112</v>
      </c>
      <c r="C1838" s="96">
        <v>1498.5522959662921</v>
      </c>
      <c r="D1838" s="102">
        <v>940.61951752905804</v>
      </c>
      <c r="E1838" s="98">
        <v>1769.3004438202245</v>
      </c>
      <c r="F1838" s="91">
        <v>0.84697446451245983</v>
      </c>
      <c r="G1838" s="100">
        <v>749.27614798314607</v>
      </c>
      <c r="S1838" s="235"/>
      <c r="T1838" s="103"/>
      <c r="U1838" s="103"/>
    </row>
    <row r="1839" spans="1:21" x14ac:dyDescent="0.2">
      <c r="A1839" s="89">
        <v>40763</v>
      </c>
      <c r="B1839" s="90" t="s">
        <v>113</v>
      </c>
      <c r="C1839" s="96">
        <v>1351.4804700674158</v>
      </c>
      <c r="D1839" s="102">
        <v>850.50785918831866</v>
      </c>
      <c r="E1839" s="98">
        <v>1596.8290702247189</v>
      </c>
      <c r="F1839" s="91">
        <v>0.84635262174756398</v>
      </c>
      <c r="G1839" s="100">
        <v>675.7402350337079</v>
      </c>
      <c r="S1839" s="235"/>
      <c r="T1839" s="103"/>
      <c r="U1839" s="103"/>
    </row>
    <row r="1840" spans="1:21" x14ac:dyDescent="0.2">
      <c r="A1840" s="89">
        <v>40763</v>
      </c>
      <c r="B1840" s="90" t="s">
        <v>114</v>
      </c>
      <c r="C1840" s="96">
        <v>1301.2787108426965</v>
      </c>
      <c r="D1840" s="102">
        <v>820.43938783663566</v>
      </c>
      <c r="E1840" s="98">
        <v>1538.3260617977528</v>
      </c>
      <c r="F1840" s="91">
        <v>0.84590565235693094</v>
      </c>
      <c r="G1840" s="100">
        <v>650.63935542134823</v>
      </c>
      <c r="S1840" s="235"/>
      <c r="T1840" s="103"/>
      <c r="U1840" s="103"/>
    </row>
    <row r="1841" spans="1:21" x14ac:dyDescent="0.2">
      <c r="A1841" s="89">
        <v>40763</v>
      </c>
      <c r="B1841" s="90" t="s">
        <v>115</v>
      </c>
      <c r="C1841" s="96">
        <v>1342.8291861910113</v>
      </c>
      <c r="D1841" s="102">
        <v>839.22503679719011</v>
      </c>
      <c r="E1841" s="98">
        <v>1583.5052528089886</v>
      </c>
      <c r="F1841" s="91">
        <v>0.84801056631101113</v>
      </c>
      <c r="G1841" s="100">
        <v>671.41459309550567</v>
      </c>
      <c r="S1841" s="235"/>
      <c r="T1841" s="103"/>
      <c r="U1841" s="103"/>
    </row>
    <row r="1842" spans="1:21" x14ac:dyDescent="0.2">
      <c r="A1842" s="89">
        <v>40763</v>
      </c>
      <c r="B1842" s="90" t="s">
        <v>116</v>
      </c>
      <c r="C1842" s="96">
        <v>1301.2341374831462</v>
      </c>
      <c r="D1842" s="102">
        <v>806.71791480873333</v>
      </c>
      <c r="E1842" s="98">
        <v>1531.0140674157303</v>
      </c>
      <c r="F1842" s="91">
        <v>0.84991651296813997</v>
      </c>
      <c r="G1842" s="100">
        <v>650.61706874157312</v>
      </c>
      <c r="S1842" s="235"/>
      <c r="T1842" s="103"/>
      <c r="U1842" s="103"/>
    </row>
    <row r="1843" spans="1:21" x14ac:dyDescent="0.2">
      <c r="A1843" s="89">
        <v>40763</v>
      </c>
      <c r="B1843" s="90" t="s">
        <v>117</v>
      </c>
      <c r="C1843" s="96">
        <v>1286.9585060561799</v>
      </c>
      <c r="D1843" s="102">
        <v>798.01939851109103</v>
      </c>
      <c r="E1843" s="98">
        <v>1514.2975786516856</v>
      </c>
      <c r="F1843" s="91">
        <v>0.84987160000749262</v>
      </c>
      <c r="G1843" s="100">
        <v>643.47925302808994</v>
      </c>
      <c r="S1843" s="235"/>
      <c r="T1843" s="103"/>
      <c r="U1843" s="103"/>
    </row>
    <row r="1844" spans="1:21" x14ac:dyDescent="0.2">
      <c r="A1844" s="89">
        <v>40763</v>
      </c>
      <c r="B1844" s="90" t="s">
        <v>118</v>
      </c>
      <c r="C1844" s="96">
        <v>1284.2638438651684</v>
      </c>
      <c r="D1844" s="102">
        <v>801.19889606917377</v>
      </c>
      <c r="E1844" s="98">
        <v>1513.6886376404495</v>
      </c>
      <c r="F1844" s="91">
        <v>0.84843329858582384</v>
      </c>
      <c r="G1844" s="100">
        <v>642.13192193258419</v>
      </c>
      <c r="S1844" s="235"/>
      <c r="T1844" s="103"/>
      <c r="U1844" s="103"/>
    </row>
    <row r="1845" spans="1:21" x14ac:dyDescent="0.2">
      <c r="A1845" s="89">
        <v>40763</v>
      </c>
      <c r="B1845" s="90" t="s">
        <v>119</v>
      </c>
      <c r="C1845" s="96">
        <v>1248.0986407752807</v>
      </c>
      <c r="D1845" s="102">
        <v>797.37173135495243</v>
      </c>
      <c r="E1845" s="98">
        <v>1481.0644466292133</v>
      </c>
      <c r="F1845" s="91">
        <v>0.84270380240093912</v>
      </c>
      <c r="G1845" s="100">
        <v>624.04932038764036</v>
      </c>
      <c r="S1845" s="235"/>
      <c r="T1845" s="103"/>
      <c r="U1845" s="103"/>
    </row>
    <row r="1846" spans="1:21" x14ac:dyDescent="0.2">
      <c r="A1846" s="89">
        <v>40763</v>
      </c>
      <c r="B1846" s="90" t="s">
        <v>120</v>
      </c>
      <c r="C1846" s="96">
        <v>1261.9690598426967</v>
      </c>
      <c r="D1846" s="102">
        <v>804.89748162614046</v>
      </c>
      <c r="E1846" s="98">
        <v>1496.8052191011236</v>
      </c>
      <c r="F1846" s="91">
        <v>0.84310840431231726</v>
      </c>
      <c r="G1846" s="100">
        <v>630.98452992134833</v>
      </c>
      <c r="S1846" s="235"/>
      <c r="T1846" s="103"/>
      <c r="U1846" s="103"/>
    </row>
    <row r="1847" spans="1:21" x14ac:dyDescent="0.2">
      <c r="A1847" s="89">
        <v>40763</v>
      </c>
      <c r="B1847" s="90" t="s">
        <v>121</v>
      </c>
      <c r="C1847" s="96">
        <v>1234.2768471910113</v>
      </c>
      <c r="D1847" s="102">
        <v>778.14755730380227</v>
      </c>
      <c r="E1847" s="98">
        <v>1459.0931966292137</v>
      </c>
      <c r="F1847" s="91">
        <v>0.84592050051527112</v>
      </c>
      <c r="G1847" s="100">
        <v>617.13842359550563</v>
      </c>
      <c r="S1847" s="235"/>
      <c r="T1847" s="103"/>
      <c r="U1847" s="103"/>
    </row>
    <row r="1848" spans="1:21" x14ac:dyDescent="0.2">
      <c r="A1848" s="89">
        <v>40763</v>
      </c>
      <c r="B1848" s="90" t="s">
        <v>122</v>
      </c>
      <c r="C1848" s="96">
        <v>1263.7560463483146</v>
      </c>
      <c r="D1848" s="102">
        <v>788.69706167569939</v>
      </c>
      <c r="E1848" s="98">
        <v>1489.6719101123595</v>
      </c>
      <c r="F1848" s="91">
        <v>0.84834522136689483</v>
      </c>
      <c r="G1848" s="100">
        <v>631.87802317415731</v>
      </c>
      <c r="S1848" s="235"/>
      <c r="T1848" s="103"/>
      <c r="U1848" s="103"/>
    </row>
    <row r="1849" spans="1:21" x14ac:dyDescent="0.2">
      <c r="A1849" s="89">
        <v>40763</v>
      </c>
      <c r="B1849" s="90" t="s">
        <v>123</v>
      </c>
      <c r="C1849" s="96">
        <v>1298.0086471011234</v>
      </c>
      <c r="D1849" s="102">
        <v>806.92542168762645</v>
      </c>
      <c r="E1849" s="98">
        <v>1528.3831601123595</v>
      </c>
      <c r="F1849" s="91">
        <v>0.84926913680840344</v>
      </c>
      <c r="G1849" s="100">
        <v>649.00432355056171</v>
      </c>
      <c r="S1849" s="235"/>
      <c r="T1849" s="103"/>
      <c r="U1849" s="103"/>
    </row>
    <row r="1850" spans="1:21" x14ac:dyDescent="0.2">
      <c r="A1850" s="89">
        <v>40763</v>
      </c>
      <c r="B1850" s="90" t="s">
        <v>124</v>
      </c>
      <c r="C1850" s="96">
        <v>1270.6568128314607</v>
      </c>
      <c r="D1850" s="102">
        <v>780.03657315906707</v>
      </c>
      <c r="E1850" s="98">
        <v>1490.9814859550559</v>
      </c>
      <c r="F1850" s="91">
        <v>0.85222843127226011</v>
      </c>
      <c r="G1850" s="100">
        <v>635.32840641573034</v>
      </c>
      <c r="S1850" s="235"/>
      <c r="T1850" s="103"/>
      <c r="U1850" s="103"/>
    </row>
    <row r="1851" spans="1:21" x14ac:dyDescent="0.2">
      <c r="A1851" s="89">
        <v>40763</v>
      </c>
      <c r="B1851" s="90" t="s">
        <v>125</v>
      </c>
      <c r="C1851" s="96">
        <v>1302.9076645280902</v>
      </c>
      <c r="D1851" s="102">
        <v>808.97517509914485</v>
      </c>
      <c r="E1851" s="98">
        <v>1533.6261657303369</v>
      </c>
      <c r="F1851" s="91">
        <v>0.84956014290981074</v>
      </c>
      <c r="G1851" s="100">
        <v>651.4538322640451</v>
      </c>
      <c r="S1851" s="235"/>
      <c r="T1851" s="103"/>
      <c r="U1851" s="103"/>
    </row>
    <row r="1852" spans="1:21" x14ac:dyDescent="0.2">
      <c r="A1852" s="89">
        <v>40763</v>
      </c>
      <c r="B1852" s="90" t="s">
        <v>126</v>
      </c>
      <c r="C1852" s="96">
        <v>1275.1263051573032</v>
      </c>
      <c r="D1852" s="102">
        <v>786.8414337446269</v>
      </c>
      <c r="E1852" s="98">
        <v>1498.3546095505617</v>
      </c>
      <c r="F1852" s="91">
        <v>0.85101770771058205</v>
      </c>
      <c r="G1852" s="100">
        <v>637.56315257865162</v>
      </c>
      <c r="S1852" s="235"/>
      <c r="T1852" s="103"/>
      <c r="U1852" s="103"/>
    </row>
    <row r="1853" spans="1:21" x14ac:dyDescent="0.2">
      <c r="A1853" s="89">
        <v>40763</v>
      </c>
      <c r="B1853" s="90" t="s">
        <v>127</v>
      </c>
      <c r="C1853" s="96">
        <v>1237.7333086179774</v>
      </c>
      <c r="D1853" s="102">
        <v>776.2813305116307</v>
      </c>
      <c r="E1853" s="98">
        <v>1461.0258202247189</v>
      </c>
      <c r="F1853" s="91">
        <v>0.84716730634343129</v>
      </c>
      <c r="G1853" s="100">
        <v>618.8666543089887</v>
      </c>
      <c r="S1853" s="235"/>
      <c r="T1853" s="103"/>
      <c r="U1853" s="103"/>
    </row>
    <row r="1854" spans="1:21" x14ac:dyDescent="0.2">
      <c r="A1854" s="89">
        <v>40763</v>
      </c>
      <c r="B1854" s="90" t="s">
        <v>128</v>
      </c>
      <c r="C1854" s="96">
        <v>1257.8804671348314</v>
      </c>
      <c r="D1854" s="102">
        <v>800.80045169246137</v>
      </c>
      <c r="E1854" s="98">
        <v>1491.1554691011236</v>
      </c>
      <c r="F1854" s="91">
        <v>0.843560911789492</v>
      </c>
      <c r="G1854" s="100">
        <v>628.9402335674157</v>
      </c>
      <c r="S1854" s="235"/>
      <c r="T1854" s="103"/>
      <c r="U1854" s="103"/>
    </row>
    <row r="1855" spans="1:21" x14ac:dyDescent="0.2">
      <c r="A1855" s="89">
        <v>40763</v>
      </c>
      <c r="B1855" s="90" t="s">
        <v>129</v>
      </c>
      <c r="C1855" s="96">
        <v>1244.3180094606741</v>
      </c>
      <c r="D1855" s="102">
        <v>785.07874157373567</v>
      </c>
      <c r="E1855" s="98">
        <v>1471.28377247191</v>
      </c>
      <c r="F1855" s="91">
        <v>0.8457362425537327</v>
      </c>
      <c r="G1855" s="100">
        <v>622.15900473033707</v>
      </c>
      <c r="S1855" s="235"/>
      <c r="T1855" s="103"/>
      <c r="U1855" s="103"/>
    </row>
    <row r="1856" spans="1:21" x14ac:dyDescent="0.2">
      <c r="A1856" s="89">
        <v>40763</v>
      </c>
      <c r="B1856" s="90" t="s">
        <v>130</v>
      </c>
      <c r="C1856" s="96">
        <v>1332.7434505617975</v>
      </c>
      <c r="D1856" s="102">
        <v>851.29654474371375</v>
      </c>
      <c r="E1856" s="98">
        <v>1581.4268595505619</v>
      </c>
      <c r="F1856" s="91">
        <v>0.84274744830156767</v>
      </c>
      <c r="G1856" s="100">
        <v>666.37172528089877</v>
      </c>
      <c r="S1856" s="235"/>
      <c r="T1856" s="103"/>
      <c r="U1856" s="103"/>
    </row>
    <row r="1857" spans="1:21" x14ac:dyDescent="0.2">
      <c r="A1857" s="89">
        <v>40763</v>
      </c>
      <c r="B1857" s="90" t="s">
        <v>131</v>
      </c>
      <c r="C1857" s="96">
        <v>1290.3987589887643</v>
      </c>
      <c r="D1857" s="102">
        <v>811.98953385645552</v>
      </c>
      <c r="E1857" s="98">
        <v>1524.6166601123598</v>
      </c>
      <c r="F1857" s="91">
        <v>0.84637587450583518</v>
      </c>
      <c r="G1857" s="100">
        <v>645.19937949438213</v>
      </c>
      <c r="S1857" s="235"/>
      <c r="T1857" s="103"/>
      <c r="U1857" s="103"/>
    </row>
    <row r="1858" spans="1:21" x14ac:dyDescent="0.2">
      <c r="A1858" s="89">
        <v>40763</v>
      </c>
      <c r="B1858" s="90" t="s">
        <v>132</v>
      </c>
      <c r="C1858" s="96">
        <v>1301.0072185617978</v>
      </c>
      <c r="D1858" s="102">
        <v>808.6303742496616</v>
      </c>
      <c r="E1858" s="98">
        <v>1531.8299073033706</v>
      </c>
      <c r="F1858" s="91">
        <v>0.84931571864404154</v>
      </c>
      <c r="G1858" s="100">
        <v>650.5036092808989</v>
      </c>
      <c r="S1858" s="235"/>
      <c r="T1858" s="103"/>
      <c r="U1858" s="103"/>
    </row>
    <row r="1859" spans="1:21" x14ac:dyDescent="0.2">
      <c r="A1859" s="89">
        <v>40763</v>
      </c>
      <c r="B1859" s="90" t="s">
        <v>133</v>
      </c>
      <c r="C1859" s="96">
        <v>1271.0336603258427</v>
      </c>
      <c r="D1859" s="102">
        <v>811.0598249647303</v>
      </c>
      <c r="E1859" s="98">
        <v>1507.7614550561798</v>
      </c>
      <c r="F1859" s="91">
        <v>0.84299386754019623</v>
      </c>
      <c r="G1859" s="100">
        <v>635.51683016292134</v>
      </c>
      <c r="S1859" s="235"/>
      <c r="T1859" s="103"/>
      <c r="U1859" s="103"/>
    </row>
    <row r="1860" spans="1:21" x14ac:dyDescent="0.2">
      <c r="A1860" s="89">
        <v>40763</v>
      </c>
      <c r="B1860" s="90" t="s">
        <v>134</v>
      </c>
      <c r="C1860" s="96">
        <v>1248.925273988764</v>
      </c>
      <c r="D1860" s="102">
        <v>791.99217168396001</v>
      </c>
      <c r="E1860" s="98">
        <v>1478.8731994382022</v>
      </c>
      <c r="F1860" s="91">
        <v>0.84451139858590218</v>
      </c>
      <c r="G1860" s="100">
        <v>624.46263699438202</v>
      </c>
      <c r="S1860" s="235"/>
      <c r="T1860" s="103"/>
      <c r="U1860" s="103"/>
    </row>
    <row r="1861" spans="1:21" x14ac:dyDescent="0.2">
      <c r="A1861" s="89">
        <v>40763</v>
      </c>
      <c r="B1861" s="90" t="s">
        <v>135</v>
      </c>
      <c r="C1861" s="96">
        <v>1327.8890064943821</v>
      </c>
      <c r="D1861" s="102">
        <v>830.10261385116996</v>
      </c>
      <c r="E1861" s="98">
        <v>1566.0011376404493</v>
      </c>
      <c r="F1861" s="91">
        <v>0.84794894114519004</v>
      </c>
      <c r="G1861" s="100">
        <v>663.94450324719105</v>
      </c>
      <c r="S1861" s="235"/>
      <c r="T1861" s="103"/>
      <c r="U1861" s="103"/>
    </row>
    <row r="1862" spans="1:21" x14ac:dyDescent="0.2">
      <c r="A1862" s="89">
        <v>40763</v>
      </c>
      <c r="B1862" s="90" t="s">
        <v>136</v>
      </c>
      <c r="C1862" s="96">
        <v>1378.4230398539326</v>
      </c>
      <c r="D1862" s="102">
        <v>862.77595349081935</v>
      </c>
      <c r="E1862" s="98">
        <v>1626.1710926966291</v>
      </c>
      <c r="F1862" s="91">
        <v>0.84764945462665697</v>
      </c>
      <c r="G1862" s="100">
        <v>689.21151992696628</v>
      </c>
      <c r="S1862" s="235"/>
      <c r="T1862" s="103"/>
      <c r="U1862" s="103"/>
    </row>
    <row r="1863" spans="1:21" x14ac:dyDescent="0.2">
      <c r="A1863" s="89">
        <v>40763</v>
      </c>
      <c r="B1863" s="90" t="s">
        <v>137</v>
      </c>
      <c r="C1863" s="96">
        <v>1426.4001832247193</v>
      </c>
      <c r="D1863" s="102">
        <v>908.55443429342392</v>
      </c>
      <c r="E1863" s="98">
        <v>1691.1796601123597</v>
      </c>
      <c r="F1863" s="91">
        <v>0.84343503937952469</v>
      </c>
      <c r="G1863" s="100">
        <v>713.20009161235964</v>
      </c>
      <c r="S1863" s="235"/>
      <c r="T1863" s="103"/>
      <c r="U1863" s="103"/>
    </row>
    <row r="1864" spans="1:21" x14ac:dyDescent="0.2">
      <c r="A1864" s="89">
        <v>40763</v>
      </c>
      <c r="B1864" s="90" t="s">
        <v>138</v>
      </c>
      <c r="C1864" s="96">
        <v>1431.3437740112361</v>
      </c>
      <c r="D1864" s="102">
        <v>913.06815916820972</v>
      </c>
      <c r="E1864" s="98">
        <v>1697.7745617977528</v>
      </c>
      <c r="F1864" s="91">
        <v>0.84307057380786976</v>
      </c>
      <c r="G1864" s="100">
        <v>715.67188700561803</v>
      </c>
      <c r="S1864" s="235"/>
      <c r="T1864" s="103"/>
      <c r="U1864" s="103"/>
    </row>
    <row r="1865" spans="1:21" x14ac:dyDescent="0.2">
      <c r="A1865" s="89">
        <v>40763</v>
      </c>
      <c r="B1865" s="90" t="s">
        <v>139</v>
      </c>
      <c r="C1865" s="96">
        <v>1435.1446659438202</v>
      </c>
      <c r="D1865" s="102">
        <v>915.38546596409878</v>
      </c>
      <c r="E1865" s="98">
        <v>1702.2252387640449</v>
      </c>
      <c r="F1865" s="91">
        <v>0.8430991582440952</v>
      </c>
      <c r="G1865" s="100">
        <v>717.5723329719101</v>
      </c>
      <c r="S1865" s="235"/>
      <c r="T1865" s="103"/>
      <c r="U1865" s="103"/>
    </row>
    <row r="1866" spans="1:21" x14ac:dyDescent="0.2">
      <c r="A1866" s="89">
        <v>40763</v>
      </c>
      <c r="B1866" s="90" t="s">
        <v>140</v>
      </c>
      <c r="C1866" s="96">
        <v>1298.0370119662921</v>
      </c>
      <c r="D1866" s="102">
        <v>813.51808422863053</v>
      </c>
      <c r="E1866" s="98">
        <v>1531.8980898876403</v>
      </c>
      <c r="F1866" s="91">
        <v>0.84733901069195727</v>
      </c>
      <c r="G1866" s="100">
        <v>649.01850598314604</v>
      </c>
      <c r="S1866" s="235"/>
      <c r="T1866" s="103"/>
      <c r="U1866" s="103"/>
    </row>
    <row r="1867" spans="1:21" x14ac:dyDescent="0.2">
      <c r="A1867" s="89">
        <v>40763</v>
      </c>
      <c r="B1867" s="90" t="s">
        <v>141</v>
      </c>
      <c r="C1867" s="96">
        <v>1224.3207795168539</v>
      </c>
      <c r="D1867" s="102">
        <v>765.0374446856348</v>
      </c>
      <c r="E1867" s="98">
        <v>1443.6909859550562</v>
      </c>
      <c r="F1867" s="91">
        <v>0.8480490571927477</v>
      </c>
      <c r="G1867" s="100">
        <v>612.16038975842696</v>
      </c>
      <c r="S1867" s="235"/>
      <c r="T1867" s="103"/>
      <c r="U1867" s="103"/>
    </row>
    <row r="1868" spans="1:21" x14ac:dyDescent="0.2">
      <c r="A1868" s="89">
        <v>40763</v>
      </c>
      <c r="B1868" s="90" t="s">
        <v>142</v>
      </c>
      <c r="C1868" s="96">
        <v>1244.459833786517</v>
      </c>
      <c r="D1868" s="102">
        <v>781.25154496443668</v>
      </c>
      <c r="E1868" s="98">
        <v>1469.3652556179777</v>
      </c>
      <c r="F1868" s="91">
        <v>0.84693702197492671</v>
      </c>
      <c r="G1868" s="100">
        <v>622.22991689325852</v>
      </c>
      <c r="S1868" s="235"/>
      <c r="T1868" s="103"/>
      <c r="U1868" s="103"/>
    </row>
    <row r="1869" spans="1:21" x14ac:dyDescent="0.2">
      <c r="A1869" s="89">
        <v>40763</v>
      </c>
      <c r="B1869" s="90" t="s">
        <v>143</v>
      </c>
      <c r="C1869" s="96">
        <v>1299.7713208651685</v>
      </c>
      <c r="D1869" s="102">
        <v>816.09803384602844</v>
      </c>
      <c r="E1869" s="98">
        <v>1534.7382471910114</v>
      </c>
      <c r="F1869" s="91">
        <v>0.8469009769217023</v>
      </c>
      <c r="G1869" s="100">
        <v>649.88566043258425</v>
      </c>
      <c r="S1869" s="235"/>
      <c r="T1869" s="103"/>
      <c r="U1869" s="103"/>
    </row>
    <row r="1870" spans="1:21" x14ac:dyDescent="0.2">
      <c r="A1870" s="89">
        <v>40763</v>
      </c>
      <c r="B1870" s="90" t="s">
        <v>144</v>
      </c>
      <c r="C1870" s="96">
        <v>1515.7697691235956</v>
      </c>
      <c r="D1870" s="102">
        <v>951.31979216692105</v>
      </c>
      <c r="E1870" s="98">
        <v>1789.5718314606743</v>
      </c>
      <c r="F1870" s="91">
        <v>0.8470013566800515</v>
      </c>
      <c r="G1870" s="100">
        <v>757.88488456179778</v>
      </c>
      <c r="S1870" s="235"/>
      <c r="T1870" s="103"/>
      <c r="U1870" s="103"/>
    </row>
    <row r="1871" spans="1:21" x14ac:dyDescent="0.2">
      <c r="A1871" s="89">
        <v>40763</v>
      </c>
      <c r="B1871" s="90" t="s">
        <v>145</v>
      </c>
      <c r="C1871" s="96">
        <v>1640.3198920786517</v>
      </c>
      <c r="D1871" s="102">
        <v>1018.0154368037497</v>
      </c>
      <c r="E1871" s="98">
        <v>1930.5452022471914</v>
      </c>
      <c r="F1871" s="91">
        <v>0.84966665901906269</v>
      </c>
      <c r="G1871" s="100">
        <v>820.15994603932586</v>
      </c>
      <c r="S1871" s="235"/>
      <c r="T1871" s="103"/>
      <c r="U1871" s="103"/>
    </row>
    <row r="1872" spans="1:21" x14ac:dyDescent="0.2">
      <c r="A1872" s="89">
        <v>40763</v>
      </c>
      <c r="B1872" s="90" t="s">
        <v>146</v>
      </c>
      <c r="C1872" s="96">
        <v>1666.0468247865169</v>
      </c>
      <c r="D1872" s="102">
        <v>1032.3026025074669</v>
      </c>
      <c r="E1872" s="98">
        <v>1959.9389494382024</v>
      </c>
      <c r="F1872" s="91">
        <v>0.85005036777501319</v>
      </c>
      <c r="G1872" s="100">
        <v>833.02341239325847</v>
      </c>
      <c r="S1872" s="235"/>
      <c r="T1872" s="103"/>
      <c r="U1872" s="103"/>
    </row>
    <row r="1873" spans="1:21" x14ac:dyDescent="0.2">
      <c r="A1873" s="89">
        <v>40763</v>
      </c>
      <c r="B1873" s="90" t="s">
        <v>147</v>
      </c>
      <c r="C1873" s="96">
        <v>1667.7527688202249</v>
      </c>
      <c r="D1873" s="102">
        <v>1043.6406336895532</v>
      </c>
      <c r="E1873" s="98">
        <v>1967.3802556179776</v>
      </c>
      <c r="F1873" s="91">
        <v>0.84770230058874096</v>
      </c>
      <c r="G1873" s="100">
        <v>833.87638441011245</v>
      </c>
      <c r="S1873" s="235"/>
      <c r="T1873" s="103"/>
      <c r="U1873" s="103"/>
    </row>
    <row r="1874" spans="1:21" x14ac:dyDescent="0.2">
      <c r="A1874" s="89">
        <v>40764</v>
      </c>
      <c r="B1874" s="90" t="s">
        <v>100</v>
      </c>
      <c r="C1874" s="96">
        <v>1636.2515599887643</v>
      </c>
      <c r="D1874" s="102">
        <v>1025.0333289437585</v>
      </c>
      <c r="E1874" s="98">
        <v>1930.806176966292</v>
      </c>
      <c r="F1874" s="91">
        <v>0.8474447510623071</v>
      </c>
      <c r="G1874" s="100">
        <v>818.12577999438213</v>
      </c>
      <c r="S1874" s="235"/>
      <c r="T1874" s="103"/>
      <c r="U1874" s="103"/>
    </row>
    <row r="1875" spans="1:21" x14ac:dyDescent="0.2">
      <c r="A1875" s="89">
        <v>40764</v>
      </c>
      <c r="B1875" s="90" t="s">
        <v>101</v>
      </c>
      <c r="C1875" s="96">
        <v>1631.2269267303368</v>
      </c>
      <c r="D1875" s="102">
        <v>1011.6799322342613</v>
      </c>
      <c r="E1875" s="98">
        <v>1919.478463483146</v>
      </c>
      <c r="F1875" s="91">
        <v>0.84982819956742894</v>
      </c>
      <c r="G1875" s="100">
        <v>815.6134633651684</v>
      </c>
      <c r="S1875" s="235"/>
      <c r="T1875" s="103"/>
      <c r="U1875" s="103"/>
    </row>
    <row r="1876" spans="1:21" x14ac:dyDescent="0.2">
      <c r="A1876" s="89">
        <v>40764</v>
      </c>
      <c r="B1876" s="90" t="s">
        <v>102</v>
      </c>
      <c r="C1876" s="96">
        <v>1653.0881335280894</v>
      </c>
      <c r="D1876" s="102">
        <v>1032.631659732649</v>
      </c>
      <c r="E1876" s="98">
        <v>1949.1096741573031</v>
      </c>
      <c r="F1876" s="91">
        <v>0.84812473892358142</v>
      </c>
      <c r="G1876" s="100">
        <v>826.54406676404471</v>
      </c>
      <c r="S1876" s="235"/>
      <c r="T1876" s="103"/>
      <c r="U1876" s="103"/>
    </row>
    <row r="1877" spans="1:21" x14ac:dyDescent="0.2">
      <c r="A1877" s="89">
        <v>40764</v>
      </c>
      <c r="B1877" s="90" t="s">
        <v>103</v>
      </c>
      <c r="C1877" s="96">
        <v>1615.4641659438203</v>
      </c>
      <c r="D1877" s="102">
        <v>1003.8878890380513</v>
      </c>
      <c r="E1877" s="98">
        <v>1901.9766994382023</v>
      </c>
      <c r="F1877" s="91">
        <v>0.84936065011784267</v>
      </c>
      <c r="G1877" s="100">
        <v>807.73208297191013</v>
      </c>
      <c r="S1877" s="235"/>
      <c r="T1877" s="103"/>
      <c r="U1877" s="103"/>
    </row>
    <row r="1878" spans="1:21" x14ac:dyDescent="0.2">
      <c r="A1878" s="89">
        <v>40764</v>
      </c>
      <c r="B1878" s="90" t="s">
        <v>104</v>
      </c>
      <c r="C1878" s="96">
        <v>1661.7272610337079</v>
      </c>
      <c r="D1878" s="102">
        <v>1047.5758770857394</v>
      </c>
      <c r="E1878" s="98">
        <v>1964.3708174157305</v>
      </c>
      <c r="F1878" s="91">
        <v>0.8459335917135179</v>
      </c>
      <c r="G1878" s="100">
        <v>830.86363051685396</v>
      </c>
      <c r="S1878" s="235"/>
      <c r="T1878" s="103"/>
      <c r="U1878" s="103"/>
    </row>
    <row r="1879" spans="1:21" x14ac:dyDescent="0.2">
      <c r="A1879" s="89">
        <v>40764</v>
      </c>
      <c r="B1879" s="90" t="s">
        <v>105</v>
      </c>
      <c r="C1879" s="96">
        <v>1647.0747821123593</v>
      </c>
      <c r="D1879" s="102">
        <v>1031.1485495872719</v>
      </c>
      <c r="E1879" s="98">
        <v>1943.2248117977524</v>
      </c>
      <c r="F1879" s="91">
        <v>0.8475986782963042</v>
      </c>
      <c r="G1879" s="100">
        <v>823.53739105617967</v>
      </c>
      <c r="S1879" s="235"/>
      <c r="T1879" s="103"/>
      <c r="U1879" s="103"/>
    </row>
    <row r="1880" spans="1:21" x14ac:dyDescent="0.2">
      <c r="A1880" s="89">
        <v>40764</v>
      </c>
      <c r="B1880" s="90" t="s">
        <v>106</v>
      </c>
      <c r="C1880" s="96">
        <v>1617.2025269662922</v>
      </c>
      <c r="D1880" s="102">
        <v>1006.1324716611083</v>
      </c>
      <c r="E1880" s="98">
        <v>1904.6381713483147</v>
      </c>
      <c r="F1880" s="91">
        <v>0.84908648335103798</v>
      </c>
      <c r="G1880" s="100">
        <v>808.60126348314611</v>
      </c>
      <c r="S1880" s="235"/>
      <c r="T1880" s="103"/>
      <c r="U1880" s="103"/>
    </row>
    <row r="1881" spans="1:21" x14ac:dyDescent="0.2">
      <c r="A1881" s="89">
        <v>40764</v>
      </c>
      <c r="B1881" s="90" t="s">
        <v>107</v>
      </c>
      <c r="C1881" s="96">
        <v>1631.7658591685395</v>
      </c>
      <c r="D1881" s="102">
        <v>1015.2457624497461</v>
      </c>
      <c r="E1881" s="98">
        <v>1921.8178314606741</v>
      </c>
      <c r="F1881" s="91">
        <v>0.84907415908838701</v>
      </c>
      <c r="G1881" s="100">
        <v>815.88292958426973</v>
      </c>
      <c r="S1881" s="235"/>
      <c r="T1881" s="103"/>
      <c r="U1881" s="103"/>
    </row>
    <row r="1882" spans="1:21" x14ac:dyDescent="0.2">
      <c r="A1882" s="89">
        <v>40764</v>
      </c>
      <c r="B1882" s="90" t="s">
        <v>108</v>
      </c>
      <c r="C1882" s="96">
        <v>1603.4131503707865</v>
      </c>
      <c r="D1882" s="102">
        <v>992.61521337504564</v>
      </c>
      <c r="E1882" s="98">
        <v>1885.7939157303372</v>
      </c>
      <c r="F1882" s="91">
        <v>0.85025894770151</v>
      </c>
      <c r="G1882" s="100">
        <v>801.70657518539326</v>
      </c>
      <c r="S1882" s="235"/>
      <c r="T1882" s="103"/>
      <c r="U1882" s="103"/>
    </row>
    <row r="1883" spans="1:21" x14ac:dyDescent="0.2">
      <c r="A1883" s="89">
        <v>40764</v>
      </c>
      <c r="B1883" s="90" t="s">
        <v>109</v>
      </c>
      <c r="C1883" s="96">
        <v>1632.5155020337079</v>
      </c>
      <c r="D1883" s="102">
        <v>1016.0525105218111</v>
      </c>
      <c r="E1883" s="98">
        <v>1922.8805393258428</v>
      </c>
      <c r="F1883" s="91">
        <v>0.84899476002085073</v>
      </c>
      <c r="G1883" s="100">
        <v>816.25775101685394</v>
      </c>
      <c r="S1883" s="235"/>
      <c r="T1883" s="103"/>
      <c r="U1883" s="103"/>
    </row>
    <row r="1884" spans="1:21" x14ac:dyDescent="0.2">
      <c r="A1884" s="89">
        <v>40764</v>
      </c>
      <c r="B1884" s="90" t="s">
        <v>110</v>
      </c>
      <c r="C1884" s="96">
        <v>1627.3368880786518</v>
      </c>
      <c r="D1884" s="102">
        <v>1013.0980424936606</v>
      </c>
      <c r="E1884" s="98">
        <v>1916.9227921348313</v>
      </c>
      <c r="F1884" s="91">
        <v>0.84893188956573751</v>
      </c>
      <c r="G1884" s="100">
        <v>813.66844403932589</v>
      </c>
      <c r="S1884" s="235"/>
      <c r="T1884" s="103"/>
      <c r="U1884" s="103"/>
    </row>
    <row r="1885" spans="1:21" x14ac:dyDescent="0.2">
      <c r="A1885" s="89">
        <v>40764</v>
      </c>
      <c r="B1885" s="90" t="s">
        <v>111</v>
      </c>
      <c r="C1885" s="96">
        <v>1687.0895026179778</v>
      </c>
      <c r="D1885" s="102">
        <v>1060.5683462210375</v>
      </c>
      <c r="E1885" s="98">
        <v>1992.7559325842697</v>
      </c>
      <c r="F1885" s="91">
        <v>0.84661120563324888</v>
      </c>
      <c r="G1885" s="100">
        <v>843.54475130898891</v>
      </c>
      <c r="S1885" s="235"/>
      <c r="T1885" s="103"/>
      <c r="U1885" s="103"/>
    </row>
    <row r="1886" spans="1:21" x14ac:dyDescent="0.2">
      <c r="A1886" s="89">
        <v>40764</v>
      </c>
      <c r="B1886" s="90" t="s">
        <v>112</v>
      </c>
      <c r="C1886" s="96">
        <v>1714.7736110224721</v>
      </c>
      <c r="D1886" s="102">
        <v>1079.5469964049819</v>
      </c>
      <c r="E1886" s="98">
        <v>2026.2947106741572</v>
      </c>
      <c r="F1886" s="91">
        <v>0.84626071518094192</v>
      </c>
      <c r="G1886" s="100">
        <v>857.38680551123605</v>
      </c>
      <c r="S1886" s="235"/>
      <c r="T1886" s="103"/>
      <c r="U1886" s="103"/>
    </row>
    <row r="1887" spans="1:21" x14ac:dyDescent="0.2">
      <c r="A1887" s="89">
        <v>40764</v>
      </c>
      <c r="B1887" s="90" t="s">
        <v>113</v>
      </c>
      <c r="C1887" s="96">
        <v>1504.4521879213482</v>
      </c>
      <c r="D1887" s="102">
        <v>937.17981052145581</v>
      </c>
      <c r="E1887" s="98">
        <v>1772.4791629213482</v>
      </c>
      <c r="F1887" s="91">
        <v>0.84878413207507286</v>
      </c>
      <c r="G1887" s="100">
        <v>752.22609396067412</v>
      </c>
      <c r="S1887" s="235"/>
      <c r="T1887" s="103"/>
      <c r="U1887" s="103"/>
    </row>
    <row r="1888" spans="1:21" x14ac:dyDescent="0.2">
      <c r="A1888" s="89">
        <v>40764</v>
      </c>
      <c r="B1888" s="90" t="s">
        <v>114</v>
      </c>
      <c r="C1888" s="96">
        <v>1416.7925981797753</v>
      </c>
      <c r="D1888" s="102">
        <v>885.83514404170592</v>
      </c>
      <c r="E1888" s="98">
        <v>1670.9294325842693</v>
      </c>
      <c r="F1888" s="91">
        <v>0.84790690172268701</v>
      </c>
      <c r="G1888" s="100">
        <v>708.39629908988763</v>
      </c>
      <c r="S1888" s="235"/>
      <c r="T1888" s="103"/>
      <c r="U1888" s="103"/>
    </row>
    <row r="1889" spans="1:21" x14ac:dyDescent="0.2">
      <c r="A1889" s="89">
        <v>40764</v>
      </c>
      <c r="B1889" s="90" t="s">
        <v>115</v>
      </c>
      <c r="C1889" s="96">
        <v>1414.0290498876404</v>
      </c>
      <c r="D1889" s="102">
        <v>882.69286223621316</v>
      </c>
      <c r="E1889" s="98">
        <v>1666.9207668539323</v>
      </c>
      <c r="F1889" s="91">
        <v>0.84828809983357056</v>
      </c>
      <c r="G1889" s="100">
        <v>707.01452494382022</v>
      </c>
      <c r="S1889" s="235"/>
      <c r="T1889" s="103"/>
      <c r="U1889" s="103"/>
    </row>
    <row r="1890" spans="1:21" x14ac:dyDescent="0.2">
      <c r="A1890" s="89">
        <v>40764</v>
      </c>
      <c r="B1890" s="90" t="s">
        <v>116</v>
      </c>
      <c r="C1890" s="96">
        <v>1415.082602022472</v>
      </c>
      <c r="D1890" s="102">
        <v>883.84661092164299</v>
      </c>
      <c r="E1890" s="98">
        <v>1668.4254859550558</v>
      </c>
      <c r="F1890" s="91">
        <v>0.84815451090549432</v>
      </c>
      <c r="G1890" s="100">
        <v>707.54130101123599</v>
      </c>
      <c r="S1890" s="235"/>
      <c r="T1890" s="103"/>
      <c r="U1890" s="103"/>
    </row>
    <row r="1891" spans="1:21" x14ac:dyDescent="0.2">
      <c r="A1891" s="89">
        <v>40764</v>
      </c>
      <c r="B1891" s="90" t="s">
        <v>117</v>
      </c>
      <c r="C1891" s="96">
        <v>1403.3719648314607</v>
      </c>
      <c r="D1891" s="102">
        <v>874.1492685023436</v>
      </c>
      <c r="E1891" s="98">
        <v>1653.3571348314606</v>
      </c>
      <c r="F1891" s="91">
        <v>0.84880146900295506</v>
      </c>
      <c r="G1891" s="100">
        <v>701.68598241573034</v>
      </c>
      <c r="S1891" s="235"/>
      <c r="T1891" s="103"/>
      <c r="U1891" s="103"/>
    </row>
    <row r="1892" spans="1:21" x14ac:dyDescent="0.2">
      <c r="A1892" s="89">
        <v>40764</v>
      </c>
      <c r="B1892" s="90" t="s">
        <v>118</v>
      </c>
      <c r="C1892" s="96">
        <v>1319.1404716516852</v>
      </c>
      <c r="D1892" s="102">
        <v>823.35658644057844</v>
      </c>
      <c r="E1892" s="98">
        <v>1555.0072837078649</v>
      </c>
      <c r="F1892" s="91">
        <v>0.84831787315248919</v>
      </c>
      <c r="G1892" s="100">
        <v>659.57023582584259</v>
      </c>
      <c r="S1892" s="235"/>
      <c r="T1892" s="103"/>
      <c r="U1892" s="103"/>
    </row>
    <row r="1893" spans="1:21" x14ac:dyDescent="0.2">
      <c r="A1893" s="89">
        <v>40764</v>
      </c>
      <c r="B1893" s="90" t="s">
        <v>119</v>
      </c>
      <c r="C1893" s="96">
        <v>1395.1421018089889</v>
      </c>
      <c r="D1893" s="102">
        <v>874.57737206249192</v>
      </c>
      <c r="E1893" s="98">
        <v>1646.6047078651686</v>
      </c>
      <c r="F1893" s="91">
        <v>0.84728416914208737</v>
      </c>
      <c r="G1893" s="100">
        <v>697.57105090449443</v>
      </c>
      <c r="S1893" s="235"/>
      <c r="T1893" s="103"/>
      <c r="U1893" s="103"/>
    </row>
    <row r="1894" spans="1:21" x14ac:dyDescent="0.2">
      <c r="A1894" s="89">
        <v>40764</v>
      </c>
      <c r="B1894" s="90" t="s">
        <v>120</v>
      </c>
      <c r="C1894" s="96">
        <v>1327.0096956741575</v>
      </c>
      <c r="D1894" s="102">
        <v>832.32644370443109</v>
      </c>
      <c r="E1894" s="98">
        <v>1566.4360955056179</v>
      </c>
      <c r="F1894" s="91">
        <v>0.84715214331537869</v>
      </c>
      <c r="G1894" s="100">
        <v>663.50484783707873</v>
      </c>
      <c r="S1894" s="235"/>
      <c r="T1894" s="103"/>
      <c r="U1894" s="103"/>
    </row>
    <row r="1895" spans="1:21" x14ac:dyDescent="0.2">
      <c r="A1895" s="89">
        <v>40764</v>
      </c>
      <c r="B1895" s="90" t="s">
        <v>121</v>
      </c>
      <c r="C1895" s="96">
        <v>1269.5546352134832</v>
      </c>
      <c r="D1895" s="102">
        <v>794.48442309752386</v>
      </c>
      <c r="E1895" s="98">
        <v>1497.6563258426966</v>
      </c>
      <c r="F1895" s="91">
        <v>0.8476942361920945</v>
      </c>
      <c r="G1895" s="100">
        <v>634.77731760674158</v>
      </c>
      <c r="S1895" s="235"/>
      <c r="T1895" s="103"/>
      <c r="U1895" s="103"/>
    </row>
    <row r="1896" spans="1:21" x14ac:dyDescent="0.2">
      <c r="A1896" s="89">
        <v>40764</v>
      </c>
      <c r="B1896" s="90" t="s">
        <v>122</v>
      </c>
      <c r="C1896" s="96">
        <v>1258.8529767977529</v>
      </c>
      <c r="D1896" s="102">
        <v>791.66089356636553</v>
      </c>
      <c r="E1896" s="98">
        <v>1487.0903764044942</v>
      </c>
      <c r="F1896" s="91">
        <v>0.84652082803563256</v>
      </c>
      <c r="G1896" s="100">
        <v>629.42648839887647</v>
      </c>
      <c r="S1896" s="235"/>
      <c r="T1896" s="103"/>
      <c r="U1896" s="103"/>
    </row>
    <row r="1897" spans="1:21" x14ac:dyDescent="0.2">
      <c r="A1897" s="89">
        <v>40764</v>
      </c>
      <c r="B1897" s="90" t="s">
        <v>123</v>
      </c>
      <c r="C1897" s="96">
        <v>1273.8539383483148</v>
      </c>
      <c r="D1897" s="102">
        <v>807.17665979455603</v>
      </c>
      <c r="E1897" s="98">
        <v>1508.0576966292135</v>
      </c>
      <c r="F1897" s="91">
        <v>0.84469840987888778</v>
      </c>
      <c r="G1897" s="100">
        <v>636.92696917415742</v>
      </c>
      <c r="S1897" s="235"/>
      <c r="T1897" s="103"/>
      <c r="U1897" s="103"/>
    </row>
    <row r="1898" spans="1:21" x14ac:dyDescent="0.2">
      <c r="A1898" s="89">
        <v>40764</v>
      </c>
      <c r="B1898" s="90" t="s">
        <v>124</v>
      </c>
      <c r="C1898" s="96">
        <v>1265.8631506179775</v>
      </c>
      <c r="D1898" s="102">
        <v>804.23986702584659</v>
      </c>
      <c r="E1898" s="98">
        <v>1499.737070224719</v>
      </c>
      <c r="F1898" s="91">
        <v>0.84405671884092448</v>
      </c>
      <c r="G1898" s="100">
        <v>632.93157530898873</v>
      </c>
      <c r="S1898" s="235"/>
      <c r="T1898" s="103"/>
      <c r="U1898" s="103"/>
    </row>
    <row r="1899" spans="1:21" x14ac:dyDescent="0.2">
      <c r="A1899" s="89">
        <v>40764</v>
      </c>
      <c r="B1899" s="90" t="s">
        <v>125</v>
      </c>
      <c r="C1899" s="96">
        <v>1211.6578932808986</v>
      </c>
      <c r="D1899" s="102">
        <v>762.88098405413155</v>
      </c>
      <c r="E1899" s="98">
        <v>1431.8178117977529</v>
      </c>
      <c r="F1899" s="91">
        <v>0.84623747748994183</v>
      </c>
      <c r="G1899" s="100">
        <v>605.82894664044932</v>
      </c>
      <c r="S1899" s="235"/>
      <c r="T1899" s="103"/>
      <c r="U1899" s="103"/>
    </row>
    <row r="1900" spans="1:21" x14ac:dyDescent="0.2">
      <c r="A1900" s="89">
        <v>40764</v>
      </c>
      <c r="B1900" s="90" t="s">
        <v>126</v>
      </c>
      <c r="C1900" s="96">
        <v>1235.5654224943821</v>
      </c>
      <c r="D1900" s="102">
        <v>781.21084677615499</v>
      </c>
      <c r="E1900" s="98">
        <v>1461.8181488764046</v>
      </c>
      <c r="F1900" s="91">
        <v>0.84522512149960183</v>
      </c>
      <c r="G1900" s="100">
        <v>617.78271124719106</v>
      </c>
      <c r="S1900" s="235"/>
      <c r="T1900" s="103"/>
      <c r="U1900" s="103"/>
    </row>
    <row r="1901" spans="1:21" x14ac:dyDescent="0.2">
      <c r="A1901" s="89">
        <v>40764</v>
      </c>
      <c r="B1901" s="90" t="s">
        <v>127</v>
      </c>
      <c r="C1901" s="96">
        <v>1274.5184866179775</v>
      </c>
      <c r="D1901" s="102">
        <v>817.18323376707099</v>
      </c>
      <c r="E1901" s="98">
        <v>1513.9966348314606</v>
      </c>
      <c r="F1901" s="91">
        <v>0.84182385699942985</v>
      </c>
      <c r="G1901" s="100">
        <v>637.25924330898874</v>
      </c>
      <c r="S1901" s="235"/>
      <c r="T1901" s="103"/>
      <c r="U1901" s="103"/>
    </row>
    <row r="1902" spans="1:21" x14ac:dyDescent="0.2">
      <c r="A1902" s="89">
        <v>40764</v>
      </c>
      <c r="B1902" s="90" t="s">
        <v>128</v>
      </c>
      <c r="C1902" s="96">
        <v>1270.1989228651685</v>
      </c>
      <c r="D1902" s="102">
        <v>806.36369554835824</v>
      </c>
      <c r="E1902" s="98">
        <v>1504.5357134831461</v>
      </c>
      <c r="F1902" s="91">
        <v>0.84424644193027143</v>
      </c>
      <c r="G1902" s="100">
        <v>635.09946143258423</v>
      </c>
      <c r="S1902" s="235"/>
      <c r="T1902" s="103"/>
      <c r="U1902" s="103"/>
    </row>
    <row r="1903" spans="1:21" x14ac:dyDescent="0.2">
      <c r="A1903" s="89">
        <v>40764</v>
      </c>
      <c r="B1903" s="90" t="s">
        <v>129</v>
      </c>
      <c r="C1903" s="96">
        <v>1260.5710772022474</v>
      </c>
      <c r="D1903" s="102">
        <v>789.78612743340989</v>
      </c>
      <c r="E1903" s="98">
        <v>1487.5488455056179</v>
      </c>
      <c r="F1903" s="91">
        <v>0.8474149141460825</v>
      </c>
      <c r="G1903" s="100">
        <v>630.28553860112368</v>
      </c>
      <c r="S1903" s="235"/>
      <c r="T1903" s="103"/>
      <c r="U1903" s="103"/>
    </row>
    <row r="1904" spans="1:21" x14ac:dyDescent="0.2">
      <c r="A1904" s="89">
        <v>40764</v>
      </c>
      <c r="B1904" s="90" t="s">
        <v>130</v>
      </c>
      <c r="C1904" s="96">
        <v>1286.0994558539326</v>
      </c>
      <c r="D1904" s="102">
        <v>793.19953082176994</v>
      </c>
      <c r="E1904" s="98">
        <v>1511.031867977528</v>
      </c>
      <c r="F1904" s="91">
        <v>0.85113986217599713</v>
      </c>
      <c r="G1904" s="100">
        <v>643.04972792696628</v>
      </c>
      <c r="S1904" s="235"/>
      <c r="T1904" s="103"/>
      <c r="U1904" s="103"/>
    </row>
    <row r="1905" spans="1:21" x14ac:dyDescent="0.2">
      <c r="A1905" s="89">
        <v>40764</v>
      </c>
      <c r="B1905" s="90" t="s">
        <v>131</v>
      </c>
      <c r="C1905" s="96">
        <v>1363.3531922022471</v>
      </c>
      <c r="D1905" s="102">
        <v>866.1509610900282</v>
      </c>
      <c r="E1905" s="98">
        <v>1615.2242612359551</v>
      </c>
      <c r="F1905" s="91">
        <v>0.84406433516484058</v>
      </c>
      <c r="G1905" s="100">
        <v>681.67659610112355</v>
      </c>
      <c r="S1905" s="235"/>
      <c r="T1905" s="103"/>
      <c r="U1905" s="103"/>
    </row>
    <row r="1906" spans="1:21" x14ac:dyDescent="0.2">
      <c r="A1906" s="89">
        <v>40764</v>
      </c>
      <c r="B1906" s="90" t="s">
        <v>132</v>
      </c>
      <c r="C1906" s="96">
        <v>1485.3464251685393</v>
      </c>
      <c r="D1906" s="102">
        <v>936.95091859274748</v>
      </c>
      <c r="E1906" s="98">
        <v>1756.1694185393255</v>
      </c>
      <c r="F1906" s="91">
        <v>0.84578766119498872</v>
      </c>
      <c r="G1906" s="100">
        <v>742.67321258426966</v>
      </c>
      <c r="S1906" s="235"/>
      <c r="T1906" s="103"/>
      <c r="U1906" s="103"/>
    </row>
    <row r="1907" spans="1:21" x14ac:dyDescent="0.2">
      <c r="A1907" s="89">
        <v>40764</v>
      </c>
      <c r="B1907" s="90" t="s">
        <v>133</v>
      </c>
      <c r="C1907" s="96">
        <v>1477.9310389887642</v>
      </c>
      <c r="D1907" s="102">
        <v>927.14708197163259</v>
      </c>
      <c r="E1907" s="98">
        <v>1744.6724241573033</v>
      </c>
      <c r="F1907" s="91">
        <v>0.84711090662341482</v>
      </c>
      <c r="G1907" s="100">
        <v>738.96551949438208</v>
      </c>
      <c r="S1907" s="235"/>
      <c r="T1907" s="103"/>
      <c r="U1907" s="103"/>
    </row>
    <row r="1908" spans="1:21" x14ac:dyDescent="0.2">
      <c r="A1908" s="89">
        <v>40764</v>
      </c>
      <c r="B1908" s="90" t="s">
        <v>134</v>
      </c>
      <c r="C1908" s="96">
        <v>1479.268239775281</v>
      </c>
      <c r="D1908" s="102">
        <v>938.37059690350725</v>
      </c>
      <c r="E1908" s="98">
        <v>1751.7916264044941</v>
      </c>
      <c r="F1908" s="91">
        <v>0.84443161930819355</v>
      </c>
      <c r="G1908" s="100">
        <v>739.63411988764051</v>
      </c>
      <c r="S1908" s="235"/>
      <c r="T1908" s="103"/>
      <c r="U1908" s="103"/>
    </row>
    <row r="1909" spans="1:21" x14ac:dyDescent="0.2">
      <c r="A1909" s="89">
        <v>40764</v>
      </c>
      <c r="B1909" s="90" t="s">
        <v>135</v>
      </c>
      <c r="C1909" s="96">
        <v>1477.8905177528093</v>
      </c>
      <c r="D1909" s="102">
        <v>932.28925704405219</v>
      </c>
      <c r="E1909" s="98">
        <v>1747.3762162921348</v>
      </c>
      <c r="F1909" s="91">
        <v>0.84577694486928301</v>
      </c>
      <c r="G1909" s="100">
        <v>738.94525887640464</v>
      </c>
      <c r="S1909" s="235"/>
      <c r="T1909" s="103"/>
      <c r="U1909" s="103"/>
    </row>
    <row r="1910" spans="1:21" x14ac:dyDescent="0.2">
      <c r="A1910" s="89">
        <v>40764</v>
      </c>
      <c r="B1910" s="90" t="s">
        <v>136</v>
      </c>
      <c r="C1910" s="96">
        <v>1340.4830066292134</v>
      </c>
      <c r="D1910" s="102">
        <v>829.14599752041647</v>
      </c>
      <c r="E1910" s="98">
        <v>1576.1909073033705</v>
      </c>
      <c r="F1910" s="91">
        <v>0.85045726403953281</v>
      </c>
      <c r="G1910" s="100">
        <v>670.24150331460669</v>
      </c>
      <c r="S1910" s="235"/>
      <c r="T1910" s="103"/>
      <c r="U1910" s="103"/>
    </row>
    <row r="1911" spans="1:21" x14ac:dyDescent="0.2">
      <c r="A1911" s="89">
        <v>40764</v>
      </c>
      <c r="B1911" s="90" t="s">
        <v>137</v>
      </c>
      <c r="C1911" s="96">
        <v>1239.9660287191014</v>
      </c>
      <c r="D1911" s="102">
        <v>784.28599102659109</v>
      </c>
      <c r="E1911" s="98">
        <v>1467.1810617977528</v>
      </c>
      <c r="F1911" s="91">
        <v>0.84513497413860939</v>
      </c>
      <c r="G1911" s="100">
        <v>619.98301435955068</v>
      </c>
      <c r="S1911" s="235"/>
      <c r="T1911" s="103"/>
      <c r="U1911" s="103"/>
    </row>
    <row r="1912" spans="1:21" x14ac:dyDescent="0.2">
      <c r="A1912" s="89">
        <v>40764</v>
      </c>
      <c r="B1912" s="90" t="s">
        <v>138</v>
      </c>
      <c r="C1912" s="96">
        <v>1241.3437507415731</v>
      </c>
      <c r="D1912" s="102">
        <v>788.37945084192961</v>
      </c>
      <c r="E1912" s="98">
        <v>1470.5361151685393</v>
      </c>
      <c r="F1912" s="91">
        <v>0.84414366837859112</v>
      </c>
      <c r="G1912" s="100">
        <v>620.67187537078655</v>
      </c>
      <c r="S1912" s="235"/>
      <c r="T1912" s="103"/>
      <c r="U1912" s="103"/>
    </row>
    <row r="1913" spans="1:21" x14ac:dyDescent="0.2">
      <c r="A1913" s="89">
        <v>40764</v>
      </c>
      <c r="B1913" s="90" t="s">
        <v>139</v>
      </c>
      <c r="C1913" s="96">
        <v>1349.503033752809</v>
      </c>
      <c r="D1913" s="102">
        <v>848.9841796289486</v>
      </c>
      <c r="E1913" s="98">
        <v>1594.3439325842696</v>
      </c>
      <c r="F1913" s="91">
        <v>0.84643156735034053</v>
      </c>
      <c r="G1913" s="100">
        <v>674.75151687640448</v>
      </c>
      <c r="S1913" s="235"/>
      <c r="T1913" s="103"/>
      <c r="U1913" s="103"/>
    </row>
    <row r="1914" spans="1:21" x14ac:dyDescent="0.2">
      <c r="A1914" s="89">
        <v>40764</v>
      </c>
      <c r="B1914" s="90" t="s">
        <v>140</v>
      </c>
      <c r="C1914" s="96">
        <v>1428.6126427078652</v>
      </c>
      <c r="D1914" s="102">
        <v>886.37603931603496</v>
      </c>
      <c r="E1914" s="98">
        <v>1681.2485140449439</v>
      </c>
      <c r="F1914" s="91">
        <v>0.84973317791713143</v>
      </c>
      <c r="G1914" s="100">
        <v>714.30632135393262</v>
      </c>
      <c r="S1914" s="235"/>
      <c r="T1914" s="103"/>
      <c r="U1914" s="103"/>
    </row>
    <row r="1915" spans="1:21" x14ac:dyDescent="0.2">
      <c r="A1915" s="89">
        <v>40764</v>
      </c>
      <c r="B1915" s="90" t="s">
        <v>141</v>
      </c>
      <c r="C1915" s="96">
        <v>1431.0358126179774</v>
      </c>
      <c r="D1915" s="102">
        <v>891.54021254878171</v>
      </c>
      <c r="E1915" s="98">
        <v>1686.0330505617978</v>
      </c>
      <c r="F1915" s="91">
        <v>0.84875905139649932</v>
      </c>
      <c r="G1915" s="100">
        <v>715.5179063089887</v>
      </c>
      <c r="S1915" s="235"/>
      <c r="T1915" s="103"/>
      <c r="U1915" s="103"/>
    </row>
    <row r="1916" spans="1:21" x14ac:dyDescent="0.2">
      <c r="A1916" s="89">
        <v>40764</v>
      </c>
      <c r="B1916" s="90" t="s">
        <v>142</v>
      </c>
      <c r="C1916" s="96">
        <v>1410.3983471460674</v>
      </c>
      <c r="D1916" s="102">
        <v>883.5456359448641</v>
      </c>
      <c r="E1916" s="98">
        <v>1664.2945617977525</v>
      </c>
      <c r="F1916" s="91">
        <v>0.84744514554116601</v>
      </c>
      <c r="G1916" s="100">
        <v>705.1991735730337</v>
      </c>
      <c r="S1916" s="235"/>
      <c r="T1916" s="103"/>
      <c r="U1916" s="103"/>
    </row>
    <row r="1917" spans="1:21" x14ac:dyDescent="0.2">
      <c r="A1917" s="89">
        <v>40764</v>
      </c>
      <c r="B1917" s="90" t="s">
        <v>143</v>
      </c>
      <c r="C1917" s="96">
        <v>1375.6878564269666</v>
      </c>
      <c r="D1917" s="102">
        <v>850.77169146658457</v>
      </c>
      <c r="E1917" s="98">
        <v>1617.5072022471911</v>
      </c>
      <c r="F1917" s="91">
        <v>0.85049875173089395</v>
      </c>
      <c r="G1917" s="100">
        <v>687.84392821348331</v>
      </c>
      <c r="S1917" s="235"/>
      <c r="T1917" s="103"/>
      <c r="U1917" s="103"/>
    </row>
    <row r="1918" spans="1:21" x14ac:dyDescent="0.2">
      <c r="A1918" s="89">
        <v>40764</v>
      </c>
      <c r="B1918" s="90" t="s">
        <v>144</v>
      </c>
      <c r="C1918" s="96">
        <v>1380.222182730337</v>
      </c>
      <c r="D1918" s="102">
        <v>852.57154517912636</v>
      </c>
      <c r="E1918" s="98">
        <v>1622.3105477528088</v>
      </c>
      <c r="F1918" s="91">
        <v>0.85077557107804813</v>
      </c>
      <c r="G1918" s="100">
        <v>690.11109136516848</v>
      </c>
      <c r="S1918" s="235"/>
      <c r="T1918" s="103"/>
      <c r="U1918" s="103"/>
    </row>
    <row r="1919" spans="1:21" x14ac:dyDescent="0.2">
      <c r="A1919" s="89">
        <v>40764</v>
      </c>
      <c r="B1919" s="90" t="s">
        <v>145</v>
      </c>
      <c r="C1919" s="96">
        <v>1547.0521632808991</v>
      </c>
      <c r="D1919" s="102">
        <v>960.11478210498092</v>
      </c>
      <c r="E1919" s="98">
        <v>1820.7665393258426</v>
      </c>
      <c r="F1919" s="91">
        <v>0.84967080065833755</v>
      </c>
      <c r="G1919" s="100">
        <v>773.52608164044955</v>
      </c>
      <c r="S1919" s="235"/>
      <c r="T1919" s="103"/>
      <c r="U1919" s="103"/>
    </row>
    <row r="1920" spans="1:21" x14ac:dyDescent="0.2">
      <c r="A1920" s="89">
        <v>40764</v>
      </c>
      <c r="B1920" s="90" t="s">
        <v>146</v>
      </c>
      <c r="C1920" s="96">
        <v>1528.9999526629215</v>
      </c>
      <c r="D1920" s="102">
        <v>963.73174048896908</v>
      </c>
      <c r="E1920" s="98">
        <v>1807.3792415730336</v>
      </c>
      <c r="F1920" s="91">
        <v>0.84597627188202762</v>
      </c>
      <c r="G1920" s="100">
        <v>764.49997633146074</v>
      </c>
      <c r="S1920" s="235"/>
      <c r="T1920" s="103"/>
      <c r="U1920" s="103"/>
    </row>
    <row r="1921" spans="1:21" x14ac:dyDescent="0.2">
      <c r="A1921" s="89">
        <v>40764</v>
      </c>
      <c r="B1921" s="90" t="s">
        <v>147</v>
      </c>
      <c r="C1921" s="96">
        <v>1555.4400591235956</v>
      </c>
      <c r="D1921" s="102">
        <v>980.07860249336738</v>
      </c>
      <c r="E1921" s="98">
        <v>1838.4634466292134</v>
      </c>
      <c r="F1921" s="91">
        <v>0.84605438415186573</v>
      </c>
      <c r="G1921" s="100">
        <v>777.72002956179779</v>
      </c>
      <c r="S1921" s="235"/>
      <c r="T1921" s="103"/>
      <c r="U1921" s="103"/>
    </row>
    <row r="1922" spans="1:21" x14ac:dyDescent="0.2">
      <c r="A1922" s="89">
        <v>40765</v>
      </c>
      <c r="B1922" s="90" t="s">
        <v>100</v>
      </c>
      <c r="C1922" s="96">
        <v>1593.6029591460676</v>
      </c>
      <c r="D1922" s="102">
        <v>995.41721640269236</v>
      </c>
      <c r="E1922" s="98">
        <v>1878.9427415730336</v>
      </c>
      <c r="F1922" s="91">
        <v>0.84813811719026511</v>
      </c>
      <c r="G1922" s="100">
        <v>796.80147957303382</v>
      </c>
      <c r="S1922" s="235"/>
      <c r="T1922" s="103"/>
      <c r="U1922" s="103"/>
    </row>
    <row r="1923" spans="1:21" x14ac:dyDescent="0.2">
      <c r="A1923" s="89">
        <v>40765</v>
      </c>
      <c r="B1923" s="90" t="s">
        <v>101</v>
      </c>
      <c r="C1923" s="96">
        <v>1563.1796151910114</v>
      </c>
      <c r="D1923" s="102">
        <v>976.91452415049275</v>
      </c>
      <c r="E1923" s="98">
        <v>1843.3373258426961</v>
      </c>
      <c r="F1923" s="91">
        <v>0.84801603769206568</v>
      </c>
      <c r="G1923" s="100">
        <v>781.5898075955057</v>
      </c>
      <c r="S1923" s="235"/>
      <c r="T1923" s="103"/>
      <c r="U1923" s="103"/>
    </row>
    <row r="1924" spans="1:21" x14ac:dyDescent="0.2">
      <c r="A1924" s="89">
        <v>40765</v>
      </c>
      <c r="B1924" s="90" t="s">
        <v>102</v>
      </c>
      <c r="C1924" s="96">
        <v>1541.3184083932586</v>
      </c>
      <c r="D1924" s="102">
        <v>953.13304033031352</v>
      </c>
      <c r="E1924" s="98">
        <v>1812.2155028089885</v>
      </c>
      <c r="F1924" s="91">
        <v>0.85051607052481826</v>
      </c>
      <c r="G1924" s="100">
        <v>770.65920419662928</v>
      </c>
      <c r="S1924" s="235"/>
      <c r="T1924" s="103"/>
      <c r="U1924" s="103"/>
    </row>
    <row r="1925" spans="1:21" x14ac:dyDescent="0.2">
      <c r="A1925" s="89">
        <v>40765</v>
      </c>
      <c r="B1925" s="90" t="s">
        <v>103</v>
      </c>
      <c r="C1925" s="96">
        <v>1525.9162866067413</v>
      </c>
      <c r="D1925" s="102">
        <v>961.32223950802415</v>
      </c>
      <c r="E1925" s="98">
        <v>1803.4857808988763</v>
      </c>
      <c r="F1925" s="91">
        <v>0.84609277365425561</v>
      </c>
      <c r="G1925" s="100">
        <v>762.95814330337066</v>
      </c>
      <c r="S1925" s="235"/>
      <c r="T1925" s="103"/>
      <c r="U1925" s="103"/>
    </row>
    <row r="1926" spans="1:21" x14ac:dyDescent="0.2">
      <c r="A1926" s="89">
        <v>40765</v>
      </c>
      <c r="B1926" s="90" t="s">
        <v>104</v>
      </c>
      <c r="C1926" s="96">
        <v>1542.1774585955054</v>
      </c>
      <c r="D1926" s="102">
        <v>972.08512906865531</v>
      </c>
      <c r="E1926" s="98">
        <v>1822.981297752809</v>
      </c>
      <c r="F1926" s="91">
        <v>0.84596449809800534</v>
      </c>
      <c r="G1926" s="100">
        <v>771.08872929775271</v>
      </c>
      <c r="S1926" s="235"/>
      <c r="T1926" s="103"/>
      <c r="U1926" s="103"/>
    </row>
    <row r="1927" spans="1:21" x14ac:dyDescent="0.2">
      <c r="A1927" s="89">
        <v>40765</v>
      </c>
      <c r="B1927" s="90" t="s">
        <v>105</v>
      </c>
      <c r="C1927" s="96">
        <v>1525.863609</v>
      </c>
      <c r="D1927" s="102">
        <v>956.14712139346113</v>
      </c>
      <c r="E1927" s="98">
        <v>1800.6879438202243</v>
      </c>
      <c r="F1927" s="91">
        <v>0.84737814468998185</v>
      </c>
      <c r="G1927" s="100">
        <v>762.9318045</v>
      </c>
      <c r="S1927" s="235"/>
      <c r="T1927" s="103"/>
      <c r="U1927" s="103"/>
    </row>
    <row r="1928" spans="1:21" x14ac:dyDescent="0.2">
      <c r="A1928" s="89">
        <v>40765</v>
      </c>
      <c r="B1928" s="90" t="s">
        <v>106</v>
      </c>
      <c r="C1928" s="96">
        <v>1481.0268614157305</v>
      </c>
      <c r="D1928" s="102">
        <v>928.54314744976489</v>
      </c>
      <c r="E1928" s="98">
        <v>1748.0368820224719</v>
      </c>
      <c r="F1928" s="91">
        <v>0.84725149488962048</v>
      </c>
      <c r="G1928" s="100">
        <v>740.51343070786527</v>
      </c>
      <c r="S1928" s="235"/>
      <c r="T1928" s="103"/>
      <c r="U1928" s="103"/>
    </row>
    <row r="1929" spans="1:21" x14ac:dyDescent="0.2">
      <c r="A1929" s="89">
        <v>40765</v>
      </c>
      <c r="B1929" s="90" t="s">
        <v>107</v>
      </c>
      <c r="C1929" s="96">
        <v>1498.2240739550566</v>
      </c>
      <c r="D1929" s="102">
        <v>936.41313693053871</v>
      </c>
      <c r="E1929" s="98">
        <v>1766.7894438202247</v>
      </c>
      <c r="F1929" s="91">
        <v>0.84799243010844283</v>
      </c>
      <c r="G1929" s="100">
        <v>749.11203697752831</v>
      </c>
      <c r="S1929" s="235"/>
      <c r="T1929" s="103"/>
      <c r="U1929" s="103"/>
    </row>
    <row r="1930" spans="1:21" x14ac:dyDescent="0.2">
      <c r="A1930" s="89">
        <v>40765</v>
      </c>
      <c r="B1930" s="90" t="s">
        <v>108</v>
      </c>
      <c r="C1930" s="96">
        <v>1498.1511357303373</v>
      </c>
      <c r="D1930" s="102">
        <v>935.03865666292438</v>
      </c>
      <c r="E1930" s="98">
        <v>1765.9994662921349</v>
      </c>
      <c r="F1930" s="91">
        <v>0.84833045780915906</v>
      </c>
      <c r="G1930" s="100">
        <v>749.07556786516864</v>
      </c>
      <c r="S1930" s="235"/>
      <c r="T1930" s="103"/>
      <c r="U1930" s="103"/>
    </row>
    <row r="1931" spans="1:21" x14ac:dyDescent="0.2">
      <c r="A1931" s="89">
        <v>40765</v>
      </c>
      <c r="B1931" s="90" t="s">
        <v>109</v>
      </c>
      <c r="C1931" s="96">
        <v>1522.330157224719</v>
      </c>
      <c r="D1931" s="102">
        <v>955.47543899604045</v>
      </c>
      <c r="E1931" s="98">
        <v>1797.3375926966291</v>
      </c>
      <c r="F1931" s="91">
        <v>0.8469917746174197</v>
      </c>
      <c r="G1931" s="100">
        <v>761.16507861235948</v>
      </c>
      <c r="S1931" s="235"/>
      <c r="T1931" s="103"/>
      <c r="U1931" s="103"/>
    </row>
    <row r="1932" spans="1:21" x14ac:dyDescent="0.2">
      <c r="A1932" s="89">
        <v>40765</v>
      </c>
      <c r="B1932" s="90" t="s">
        <v>110</v>
      </c>
      <c r="C1932" s="96">
        <v>1482.1655081460674</v>
      </c>
      <c r="D1932" s="102">
        <v>920.25115077719533</v>
      </c>
      <c r="E1932" s="98">
        <v>1744.6136460674159</v>
      </c>
      <c r="F1932" s="91">
        <v>0.84956661406785372</v>
      </c>
      <c r="G1932" s="100">
        <v>741.0827540730337</v>
      </c>
      <c r="S1932" s="235"/>
      <c r="T1932" s="103"/>
      <c r="U1932" s="103"/>
    </row>
    <row r="1933" spans="1:21" x14ac:dyDescent="0.2">
      <c r="A1933" s="89">
        <v>40765</v>
      </c>
      <c r="B1933" s="90" t="s">
        <v>111</v>
      </c>
      <c r="C1933" s="96">
        <v>1535.6211226179776</v>
      </c>
      <c r="D1933" s="102">
        <v>971.01489256834486</v>
      </c>
      <c r="E1933" s="98">
        <v>1816.8660252808988</v>
      </c>
      <c r="F1933" s="91">
        <v>0.84520327930099359</v>
      </c>
      <c r="G1933" s="100">
        <v>767.81056130898878</v>
      </c>
      <c r="S1933" s="235"/>
      <c r="T1933" s="103"/>
      <c r="U1933" s="103"/>
    </row>
    <row r="1934" spans="1:21" x14ac:dyDescent="0.2">
      <c r="A1934" s="89">
        <v>40765</v>
      </c>
      <c r="B1934" s="90" t="s">
        <v>112</v>
      </c>
      <c r="C1934" s="96">
        <v>1777.5207448988765</v>
      </c>
      <c r="D1934" s="102">
        <v>1110.6710458909088</v>
      </c>
      <c r="E1934" s="98">
        <v>2095.98906741573</v>
      </c>
      <c r="F1934" s="91">
        <v>0.84805821391544178</v>
      </c>
      <c r="G1934" s="100">
        <v>888.76037244943825</v>
      </c>
      <c r="S1934" s="235"/>
      <c r="T1934" s="103"/>
      <c r="U1934" s="103"/>
    </row>
    <row r="1935" spans="1:21" x14ac:dyDescent="0.2">
      <c r="A1935" s="89">
        <v>40765</v>
      </c>
      <c r="B1935" s="90" t="s">
        <v>113</v>
      </c>
      <c r="C1935" s="96">
        <v>1687.579809573034</v>
      </c>
      <c r="D1935" s="102">
        <v>1068.9287369414606</v>
      </c>
      <c r="E1935" s="98">
        <v>1997.6321629213483</v>
      </c>
      <c r="F1935" s="91">
        <v>0.84479006740916107</v>
      </c>
      <c r="G1935" s="100">
        <v>843.78990478651701</v>
      </c>
      <c r="S1935" s="235"/>
      <c r="T1935" s="103"/>
      <c r="U1935" s="103"/>
    </row>
    <row r="1936" spans="1:21" x14ac:dyDescent="0.2">
      <c r="A1936" s="89">
        <v>40765</v>
      </c>
      <c r="B1936" s="90" t="s">
        <v>114</v>
      </c>
      <c r="C1936" s="96">
        <v>1642.3986314831461</v>
      </c>
      <c r="D1936" s="102">
        <v>1043.8322611983372</v>
      </c>
      <c r="E1936" s="98">
        <v>1946.0367556179776</v>
      </c>
      <c r="F1936" s="91">
        <v>0.84397102302499472</v>
      </c>
      <c r="G1936" s="100">
        <v>821.19931574157306</v>
      </c>
      <c r="S1936" s="235"/>
      <c r="T1936" s="103"/>
      <c r="U1936" s="103"/>
    </row>
    <row r="1937" spans="1:21" x14ac:dyDescent="0.2">
      <c r="A1937" s="89">
        <v>40765</v>
      </c>
      <c r="B1937" s="90" t="s">
        <v>115</v>
      </c>
      <c r="C1937" s="96">
        <v>1706.1304313932583</v>
      </c>
      <c r="D1937" s="102">
        <v>1076.1476478503566</v>
      </c>
      <c r="E1937" s="98">
        <v>2017.1700000000003</v>
      </c>
      <c r="F1937" s="91">
        <v>0.84580398845573657</v>
      </c>
      <c r="G1937" s="100">
        <v>853.06521569662914</v>
      </c>
      <c r="S1937" s="235"/>
      <c r="T1937" s="103"/>
      <c r="U1937" s="103"/>
    </row>
    <row r="1938" spans="1:21" x14ac:dyDescent="0.2">
      <c r="A1938" s="89">
        <v>40765</v>
      </c>
      <c r="B1938" s="90" t="s">
        <v>116</v>
      </c>
      <c r="C1938" s="96">
        <v>1792.2340056741573</v>
      </c>
      <c r="D1938" s="102">
        <v>1140.3873683453455</v>
      </c>
      <c r="E1938" s="98">
        <v>2124.2848398876404</v>
      </c>
      <c r="F1938" s="91">
        <v>0.84368817779114491</v>
      </c>
      <c r="G1938" s="100">
        <v>896.11700283707864</v>
      </c>
      <c r="S1938" s="235"/>
      <c r="T1938" s="103"/>
      <c r="U1938" s="103"/>
    </row>
    <row r="1939" spans="1:21" x14ac:dyDescent="0.2">
      <c r="A1939" s="89">
        <v>40765</v>
      </c>
      <c r="B1939" s="90" t="s">
        <v>117</v>
      </c>
      <c r="C1939" s="96">
        <v>1778.1893452921349</v>
      </c>
      <c r="D1939" s="102">
        <v>1126.491215823823</v>
      </c>
      <c r="E1939" s="98">
        <v>2104.9797640449437</v>
      </c>
      <c r="F1939" s="91">
        <v>0.844753653058951</v>
      </c>
      <c r="G1939" s="100">
        <v>889.09467264606747</v>
      </c>
      <c r="S1939" s="235"/>
      <c r="T1939" s="103"/>
      <c r="U1939" s="103"/>
    </row>
    <row r="1940" spans="1:21" x14ac:dyDescent="0.2">
      <c r="A1940" s="89">
        <v>40765</v>
      </c>
      <c r="B1940" s="90" t="s">
        <v>118</v>
      </c>
      <c r="C1940" s="96">
        <v>1769.8743876741576</v>
      </c>
      <c r="D1940" s="102">
        <v>1125.4467236638322</v>
      </c>
      <c r="E1940" s="98">
        <v>2097.3997415730337</v>
      </c>
      <c r="F1940" s="91">
        <v>0.84384218830253377</v>
      </c>
      <c r="G1940" s="100">
        <v>884.93719383707878</v>
      </c>
      <c r="S1940" s="235"/>
      <c r="T1940" s="103"/>
      <c r="U1940" s="103"/>
    </row>
    <row r="1941" spans="1:21" x14ac:dyDescent="0.2">
      <c r="A1941" s="89">
        <v>40765</v>
      </c>
      <c r="B1941" s="90" t="s">
        <v>119</v>
      </c>
      <c r="C1941" s="96">
        <v>1748.6939376404498</v>
      </c>
      <c r="D1941" s="102">
        <v>1105.6152779042093</v>
      </c>
      <c r="E1941" s="98">
        <v>2068.892367977528</v>
      </c>
      <c r="F1941" s="91">
        <v>0.84523195343888657</v>
      </c>
      <c r="G1941" s="100">
        <v>874.3469688202249</v>
      </c>
      <c r="S1941" s="235"/>
      <c r="T1941" s="103"/>
      <c r="U1941" s="103"/>
    </row>
    <row r="1942" spans="1:21" x14ac:dyDescent="0.2">
      <c r="A1942" s="89">
        <v>40765</v>
      </c>
      <c r="B1942" s="90" t="s">
        <v>120</v>
      </c>
      <c r="C1942" s="96">
        <v>1755.6149647415732</v>
      </c>
      <c r="D1942" s="102">
        <v>1120.9264512106513</v>
      </c>
      <c r="E1942" s="98">
        <v>2082.9450337078652</v>
      </c>
      <c r="F1942" s="91">
        <v>0.84285227710324673</v>
      </c>
      <c r="G1942" s="100">
        <v>877.8074823707866</v>
      </c>
      <c r="S1942" s="235"/>
      <c r="T1942" s="103"/>
      <c r="U1942" s="103"/>
    </row>
    <row r="1943" spans="1:21" x14ac:dyDescent="0.2">
      <c r="A1943" s="89">
        <v>40765</v>
      </c>
      <c r="B1943" s="90" t="s">
        <v>121</v>
      </c>
      <c r="C1943" s="96">
        <v>1820.6272357078651</v>
      </c>
      <c r="D1943" s="102">
        <v>1166.9723293189213</v>
      </c>
      <c r="E1943" s="98">
        <v>2162.5235140449436</v>
      </c>
      <c r="F1943" s="91">
        <v>0.84189939387175938</v>
      </c>
      <c r="G1943" s="100">
        <v>910.31361785393256</v>
      </c>
      <c r="S1943" s="235"/>
      <c r="T1943" s="103"/>
      <c r="U1943" s="103"/>
    </row>
    <row r="1944" spans="1:21" x14ac:dyDescent="0.2">
      <c r="A1944" s="89">
        <v>40765</v>
      </c>
      <c r="B1944" s="90" t="s">
        <v>122</v>
      </c>
      <c r="C1944" s="96">
        <v>1907.5979644382021</v>
      </c>
      <c r="D1944" s="102">
        <v>1211.2794527301612</v>
      </c>
      <c r="E1944" s="98">
        <v>2259.6742921348314</v>
      </c>
      <c r="F1944" s="91">
        <v>0.84419155941097845</v>
      </c>
      <c r="G1944" s="100">
        <v>953.79898221910105</v>
      </c>
      <c r="S1944" s="235"/>
      <c r="T1944" s="103"/>
      <c r="U1944" s="103"/>
    </row>
    <row r="1945" spans="1:21" x14ac:dyDescent="0.2">
      <c r="A1945" s="89">
        <v>40765</v>
      </c>
      <c r="B1945" s="90" t="s">
        <v>123</v>
      </c>
      <c r="C1945" s="96">
        <v>1916.2533004382024</v>
      </c>
      <c r="D1945" s="102">
        <v>1220.5222002071298</v>
      </c>
      <c r="E1945" s="98">
        <v>2271.9377528089885</v>
      </c>
      <c r="F1945" s="91">
        <v>0.84344445531968315</v>
      </c>
      <c r="G1945" s="100">
        <v>958.12665021910118</v>
      </c>
      <c r="S1945" s="235"/>
      <c r="T1945" s="103"/>
      <c r="U1945" s="103"/>
    </row>
    <row r="1946" spans="1:21" x14ac:dyDescent="0.2">
      <c r="A1946" s="89">
        <v>40765</v>
      </c>
      <c r="B1946" s="90" t="s">
        <v>124</v>
      </c>
      <c r="C1946" s="96">
        <v>1829.8579732584271</v>
      </c>
      <c r="D1946" s="102">
        <v>1151.0671761105095</v>
      </c>
      <c r="E1946" s="98">
        <v>2161.789963483146</v>
      </c>
      <c r="F1946" s="91">
        <v>0.84645502299867315</v>
      </c>
      <c r="G1946" s="100">
        <v>914.92898662921357</v>
      </c>
      <c r="S1946" s="235"/>
      <c r="T1946" s="103"/>
      <c r="U1946" s="103"/>
    </row>
    <row r="1947" spans="1:21" x14ac:dyDescent="0.2">
      <c r="A1947" s="89">
        <v>40765</v>
      </c>
      <c r="B1947" s="90" t="s">
        <v>125</v>
      </c>
      <c r="C1947" s="96">
        <v>1819.9221662022476</v>
      </c>
      <c r="D1947" s="102">
        <v>1155.6277857852504</v>
      </c>
      <c r="E1947" s="98">
        <v>2155.8275140449437</v>
      </c>
      <c r="F1947" s="91">
        <v>0.84418728045063196</v>
      </c>
      <c r="G1947" s="100">
        <v>909.96108310112379</v>
      </c>
      <c r="S1947" s="235"/>
      <c r="T1947" s="103"/>
      <c r="U1947" s="103"/>
    </row>
    <row r="1948" spans="1:21" x14ac:dyDescent="0.2">
      <c r="A1948" s="89">
        <v>40765</v>
      </c>
      <c r="B1948" s="90" t="s">
        <v>126</v>
      </c>
      <c r="C1948" s="96">
        <v>1785.6006793483145</v>
      </c>
      <c r="D1948" s="102">
        <v>1135.0014800238887</v>
      </c>
      <c r="E1948" s="98">
        <v>2115.7972837078651</v>
      </c>
      <c r="F1948" s="91">
        <v>0.84393750436200021</v>
      </c>
      <c r="G1948" s="100">
        <v>892.80033967415727</v>
      </c>
      <c r="S1948" s="235"/>
      <c r="T1948" s="103"/>
      <c r="U1948" s="103"/>
    </row>
    <row r="1949" spans="1:21" x14ac:dyDescent="0.2">
      <c r="A1949" s="89">
        <v>40765</v>
      </c>
      <c r="B1949" s="90" t="s">
        <v>127</v>
      </c>
      <c r="C1949" s="96">
        <v>1751.3602349662924</v>
      </c>
      <c r="D1949" s="102">
        <v>1110.2648178345378</v>
      </c>
      <c r="E1949" s="98">
        <v>2073.6322331460674</v>
      </c>
      <c r="F1949" s="91">
        <v>0.8445857500532622</v>
      </c>
      <c r="G1949" s="100">
        <v>875.6801174831462</v>
      </c>
      <c r="S1949" s="235"/>
      <c r="T1949" s="103"/>
      <c r="U1949" s="103"/>
    </row>
    <row r="1950" spans="1:21" x14ac:dyDescent="0.2">
      <c r="A1950" s="89">
        <v>40765</v>
      </c>
      <c r="B1950" s="90" t="s">
        <v>128</v>
      </c>
      <c r="C1950" s="96">
        <v>1817.7826449438205</v>
      </c>
      <c r="D1950" s="102">
        <v>1145.1598976516852</v>
      </c>
      <c r="E1950" s="98">
        <v>2148.4238258426967</v>
      </c>
      <c r="F1950" s="91">
        <v>0.8461005799127248</v>
      </c>
      <c r="G1950" s="100">
        <v>908.89132247191026</v>
      </c>
      <c r="S1950" s="235"/>
      <c r="T1950" s="103"/>
      <c r="U1950" s="103"/>
    </row>
    <row r="1951" spans="1:21" x14ac:dyDescent="0.2">
      <c r="A1951" s="89">
        <v>40765</v>
      </c>
      <c r="B1951" s="90" t="s">
        <v>129</v>
      </c>
      <c r="C1951" s="96">
        <v>1842.74777841573</v>
      </c>
      <c r="D1951" s="102">
        <v>1158.0142109062253</v>
      </c>
      <c r="E1951" s="98">
        <v>2176.3998455056176</v>
      </c>
      <c r="F1951" s="91">
        <v>0.84669541868471598</v>
      </c>
      <c r="G1951" s="100">
        <v>921.37388920786498</v>
      </c>
      <c r="S1951" s="235"/>
      <c r="T1951" s="103"/>
      <c r="U1951" s="103"/>
    </row>
    <row r="1952" spans="1:21" x14ac:dyDescent="0.2">
      <c r="A1952" s="89">
        <v>40765</v>
      </c>
      <c r="B1952" s="90" t="s">
        <v>130</v>
      </c>
      <c r="C1952" s="96">
        <v>1742.0484549438202</v>
      </c>
      <c r="D1952" s="102">
        <v>1093.376968697565</v>
      </c>
      <c r="E1952" s="98">
        <v>2056.7464634831458</v>
      </c>
      <c r="F1952" s="91">
        <v>0.84699231814582654</v>
      </c>
      <c r="G1952" s="100">
        <v>871.02422747191008</v>
      </c>
      <c r="S1952" s="235"/>
      <c r="T1952" s="103"/>
      <c r="U1952" s="103"/>
    </row>
    <row r="1953" spans="1:21" x14ac:dyDescent="0.2">
      <c r="A1953" s="89">
        <v>40765</v>
      </c>
      <c r="B1953" s="90" t="s">
        <v>131</v>
      </c>
      <c r="C1953" s="96">
        <v>1757.4141076179776</v>
      </c>
      <c r="D1953" s="102">
        <v>1110.7851097262201</v>
      </c>
      <c r="E1953" s="98">
        <v>2079.0257106741569</v>
      </c>
      <c r="F1953" s="91">
        <v>0.84530657730447611</v>
      </c>
      <c r="G1953" s="100">
        <v>878.7070538089888</v>
      </c>
      <c r="S1953" s="235"/>
      <c r="T1953" s="103"/>
      <c r="U1953" s="103"/>
    </row>
    <row r="1954" spans="1:21" x14ac:dyDescent="0.2">
      <c r="A1954" s="89">
        <v>40765</v>
      </c>
      <c r="B1954" s="90" t="s">
        <v>132</v>
      </c>
      <c r="C1954" s="96">
        <v>1816.8466043932583</v>
      </c>
      <c r="D1954" s="102">
        <v>1145.6176446852953</v>
      </c>
      <c r="E1954" s="98">
        <v>2147.876014044944</v>
      </c>
      <c r="F1954" s="91">
        <v>0.84588057807476458</v>
      </c>
      <c r="G1954" s="100">
        <v>908.42330219662915</v>
      </c>
      <c r="S1954" s="235"/>
      <c r="T1954" s="103"/>
      <c r="U1954" s="103"/>
    </row>
    <row r="1955" spans="1:21" x14ac:dyDescent="0.2">
      <c r="A1955" s="89">
        <v>40765</v>
      </c>
      <c r="B1955" s="90" t="s">
        <v>133</v>
      </c>
      <c r="C1955" s="96">
        <v>1831.7948883370789</v>
      </c>
      <c r="D1955" s="102">
        <v>1153.9923421452354</v>
      </c>
      <c r="E1955" s="98">
        <v>2164.9874915730338</v>
      </c>
      <c r="F1955" s="91">
        <v>0.84609952503981245</v>
      </c>
      <c r="G1955" s="100">
        <v>915.89744416853944</v>
      </c>
      <c r="S1955" s="235"/>
      <c r="T1955" s="103"/>
      <c r="U1955" s="103"/>
    </row>
    <row r="1956" spans="1:21" x14ac:dyDescent="0.2">
      <c r="A1956" s="89">
        <v>40765</v>
      </c>
      <c r="B1956" s="90" t="s">
        <v>134</v>
      </c>
      <c r="C1956" s="96">
        <v>1851.8447958876404</v>
      </c>
      <c r="D1956" s="102">
        <v>1170.3289298677025</v>
      </c>
      <c r="E1956" s="98">
        <v>2190.6617612359555</v>
      </c>
      <c r="F1956" s="91">
        <v>0.8453357924332614</v>
      </c>
      <c r="G1956" s="100">
        <v>925.92239794382022</v>
      </c>
      <c r="S1956" s="235"/>
      <c r="T1956" s="103"/>
      <c r="U1956" s="103"/>
    </row>
    <row r="1957" spans="1:21" x14ac:dyDescent="0.2">
      <c r="A1957" s="89">
        <v>40765</v>
      </c>
      <c r="B1957" s="90" t="s">
        <v>135</v>
      </c>
      <c r="C1957" s="96">
        <v>1887.5318483932585</v>
      </c>
      <c r="D1957" s="102">
        <v>1204.2603954899291</v>
      </c>
      <c r="E1957" s="98">
        <v>2238.9773511235953</v>
      </c>
      <c r="F1957" s="91">
        <v>0.84303302462886931</v>
      </c>
      <c r="G1957" s="100">
        <v>943.76592419662927</v>
      </c>
      <c r="S1957" s="235"/>
      <c r="T1957" s="103"/>
      <c r="U1957" s="103"/>
    </row>
    <row r="1958" spans="1:21" x14ac:dyDescent="0.2">
      <c r="A1958" s="89">
        <v>40765</v>
      </c>
      <c r="B1958" s="90" t="s">
        <v>136</v>
      </c>
      <c r="C1958" s="96">
        <v>1633.9904750224719</v>
      </c>
      <c r="D1958" s="102">
        <v>1036.6830939491288</v>
      </c>
      <c r="E1958" s="98">
        <v>1935.106382022472</v>
      </c>
      <c r="F1958" s="91">
        <v>0.84439309910947147</v>
      </c>
      <c r="G1958" s="100">
        <v>816.99523751123593</v>
      </c>
      <c r="S1958" s="235"/>
      <c r="T1958" s="103"/>
      <c r="U1958" s="103"/>
    </row>
    <row r="1959" spans="1:21" x14ac:dyDescent="0.2">
      <c r="A1959" s="89">
        <v>40765</v>
      </c>
      <c r="B1959" s="90" t="s">
        <v>137</v>
      </c>
      <c r="C1959" s="96">
        <v>1616.2016524382022</v>
      </c>
      <c r="D1959" s="102">
        <v>1034.206231497423</v>
      </c>
      <c r="E1959" s="98">
        <v>1918.7731264044942</v>
      </c>
      <c r="F1959" s="91">
        <v>0.84230992721204745</v>
      </c>
      <c r="G1959" s="100">
        <v>808.10082621910112</v>
      </c>
      <c r="S1959" s="235"/>
      <c r="T1959" s="103"/>
      <c r="U1959" s="103"/>
    </row>
    <row r="1960" spans="1:21" x14ac:dyDescent="0.2">
      <c r="A1960" s="89">
        <v>40765</v>
      </c>
      <c r="B1960" s="90" t="s">
        <v>138</v>
      </c>
      <c r="C1960" s="96">
        <v>1727.4729663707867</v>
      </c>
      <c r="D1960" s="102">
        <v>1094.5088936486802</v>
      </c>
      <c r="E1960" s="98">
        <v>2045.0214101123595</v>
      </c>
      <c r="F1960" s="91">
        <v>0.84472121310254367</v>
      </c>
      <c r="G1960" s="100">
        <v>863.73648318539335</v>
      </c>
      <c r="S1960" s="235"/>
      <c r="T1960" s="103"/>
      <c r="U1960" s="103"/>
    </row>
    <row r="1961" spans="1:21" x14ac:dyDescent="0.2">
      <c r="A1961" s="89">
        <v>40765</v>
      </c>
      <c r="B1961" s="90" t="s">
        <v>139</v>
      </c>
      <c r="C1961" s="96">
        <v>1738.4704298089887</v>
      </c>
      <c r="D1961" s="102">
        <v>1101.8221424049786</v>
      </c>
      <c r="E1961" s="98">
        <v>2058.2253202247189</v>
      </c>
      <c r="F1961" s="91">
        <v>0.84464534214319209</v>
      </c>
      <c r="G1961" s="100">
        <v>869.23521490449434</v>
      </c>
      <c r="S1961" s="235"/>
      <c r="T1961" s="103"/>
      <c r="U1961" s="103"/>
    </row>
    <row r="1962" spans="1:21" x14ac:dyDescent="0.2">
      <c r="A1962" s="89">
        <v>40765</v>
      </c>
      <c r="B1962" s="90" t="s">
        <v>140</v>
      </c>
      <c r="C1962" s="96">
        <v>1757.442472483146</v>
      </c>
      <c r="D1962" s="102">
        <v>1116.8277150195993</v>
      </c>
      <c r="E1962" s="98">
        <v>2082.2843679775278</v>
      </c>
      <c r="F1962" s="91">
        <v>0.8439973422986925</v>
      </c>
      <c r="G1962" s="100">
        <v>878.72123624157302</v>
      </c>
      <c r="S1962" s="235"/>
      <c r="T1962" s="103"/>
      <c r="U1962" s="103"/>
    </row>
    <row r="1963" spans="1:21" x14ac:dyDescent="0.2">
      <c r="A1963" s="89">
        <v>40765</v>
      </c>
      <c r="B1963" s="90" t="s">
        <v>141</v>
      </c>
      <c r="C1963" s="96">
        <v>1751.805968561798</v>
      </c>
      <c r="D1963" s="102">
        <v>1107.0416129147859</v>
      </c>
      <c r="E1963" s="98">
        <v>2072.2850393258427</v>
      </c>
      <c r="F1963" s="91">
        <v>0.84534990858771863</v>
      </c>
      <c r="G1963" s="100">
        <v>875.90298428089898</v>
      </c>
      <c r="S1963" s="235"/>
      <c r="T1963" s="103"/>
      <c r="U1963" s="103"/>
    </row>
    <row r="1964" spans="1:21" x14ac:dyDescent="0.2">
      <c r="A1964" s="89">
        <v>40765</v>
      </c>
      <c r="B1964" s="90" t="s">
        <v>142</v>
      </c>
      <c r="C1964" s="96">
        <v>1729.1586497865171</v>
      </c>
      <c r="D1964" s="102">
        <v>1099.657964661965</v>
      </c>
      <c r="E1964" s="98">
        <v>2049.2040589887642</v>
      </c>
      <c r="F1964" s="91">
        <v>0.84381964900060646</v>
      </c>
      <c r="G1964" s="100">
        <v>864.57932489325856</v>
      </c>
      <c r="S1964" s="235"/>
      <c r="T1964" s="103"/>
      <c r="U1964" s="103"/>
    </row>
    <row r="1965" spans="1:21" x14ac:dyDescent="0.2">
      <c r="A1965" s="89">
        <v>40765</v>
      </c>
      <c r="B1965" s="90" t="s">
        <v>143</v>
      </c>
      <c r="C1965" s="96">
        <v>1707.9214700224722</v>
      </c>
      <c r="D1965" s="102">
        <v>1076.8645426866271</v>
      </c>
      <c r="E1965" s="98">
        <v>2019.0673567415727</v>
      </c>
      <c r="F1965" s="91">
        <v>0.84589623239650791</v>
      </c>
      <c r="G1965" s="100">
        <v>853.96073501123612</v>
      </c>
      <c r="S1965" s="235"/>
      <c r="T1965" s="103"/>
      <c r="U1965" s="103"/>
    </row>
    <row r="1966" spans="1:21" x14ac:dyDescent="0.2">
      <c r="A1966" s="89">
        <v>40765</v>
      </c>
      <c r="B1966" s="90" t="s">
        <v>144</v>
      </c>
      <c r="C1966" s="96">
        <v>1698.6664197303371</v>
      </c>
      <c r="D1966" s="102">
        <v>1076.8436449790527</v>
      </c>
      <c r="E1966" s="98">
        <v>2011.2334129213482</v>
      </c>
      <c r="F1966" s="91">
        <v>0.84458939913045572</v>
      </c>
      <c r="G1966" s="100">
        <v>849.33320986516856</v>
      </c>
      <c r="S1966" s="235"/>
      <c r="T1966" s="103"/>
      <c r="U1966" s="103"/>
    </row>
    <row r="1967" spans="1:21" x14ac:dyDescent="0.2">
      <c r="A1967" s="89">
        <v>40765</v>
      </c>
      <c r="B1967" s="90" t="s">
        <v>145</v>
      </c>
      <c r="C1967" s="96">
        <v>1717.8815898202247</v>
      </c>
      <c r="D1967" s="102">
        <v>1076.6279199817009</v>
      </c>
      <c r="E1967" s="98">
        <v>2027.3738764044945</v>
      </c>
      <c r="F1967" s="91">
        <v>0.847343260073397</v>
      </c>
      <c r="G1967" s="100">
        <v>858.94079491011234</v>
      </c>
      <c r="S1967" s="235"/>
      <c r="T1967" s="103"/>
      <c r="U1967" s="103"/>
    </row>
    <row r="1968" spans="1:21" x14ac:dyDescent="0.2">
      <c r="A1968" s="89">
        <v>40765</v>
      </c>
      <c r="B1968" s="90" t="s">
        <v>146</v>
      </c>
      <c r="C1968" s="96">
        <v>1630.3030425505622</v>
      </c>
      <c r="D1968" s="102">
        <v>1027.9324417469732</v>
      </c>
      <c r="E1968" s="98">
        <v>1927.3124073033709</v>
      </c>
      <c r="F1968" s="91">
        <v>0.84589454017557331</v>
      </c>
      <c r="G1968" s="100">
        <v>815.15152127528108</v>
      </c>
      <c r="S1968" s="235"/>
      <c r="T1968" s="103"/>
      <c r="U1968" s="103"/>
    </row>
    <row r="1969" spans="1:21" x14ac:dyDescent="0.2">
      <c r="A1969" s="89">
        <v>40765</v>
      </c>
      <c r="B1969" s="90" t="s">
        <v>147</v>
      </c>
      <c r="C1969" s="96">
        <v>1572.2401635505619</v>
      </c>
      <c r="D1969" s="102">
        <v>988.61750379378179</v>
      </c>
      <c r="E1969" s="98">
        <v>1857.2301151685392</v>
      </c>
      <c r="F1969" s="91">
        <v>0.84655108201704166</v>
      </c>
      <c r="G1969" s="100">
        <v>786.12008177528094</v>
      </c>
      <c r="S1969" s="235"/>
      <c r="T1969" s="103"/>
      <c r="U1969" s="103"/>
    </row>
    <row r="1970" spans="1:21" x14ac:dyDescent="0.2">
      <c r="A1970" s="89">
        <v>40766</v>
      </c>
      <c r="B1970" s="90" t="s">
        <v>100</v>
      </c>
      <c r="C1970" s="96">
        <v>1307.7621085955059</v>
      </c>
      <c r="D1970" s="102">
        <v>835.26928003487535</v>
      </c>
      <c r="E1970" s="98">
        <v>1551.7462752808988</v>
      </c>
      <c r="F1970" s="91">
        <v>0.84276800236480243</v>
      </c>
      <c r="G1970" s="100">
        <v>653.88105429775294</v>
      </c>
      <c r="S1970" s="235"/>
      <c r="T1970" s="103"/>
      <c r="U1970" s="103"/>
    </row>
    <row r="1971" spans="1:21" x14ac:dyDescent="0.2">
      <c r="A1971" s="89">
        <v>40766</v>
      </c>
      <c r="B1971" s="90" t="s">
        <v>101</v>
      </c>
      <c r="C1971" s="96">
        <v>1283.4696276404495</v>
      </c>
      <c r="D1971" s="102">
        <v>795.87408436801513</v>
      </c>
      <c r="E1971" s="98">
        <v>1510.2019213483145</v>
      </c>
      <c r="F1971" s="91">
        <v>0.84986623940629247</v>
      </c>
      <c r="G1971" s="100">
        <v>641.73481382022476</v>
      </c>
      <c r="S1971" s="235"/>
      <c r="T1971" s="103"/>
      <c r="U1971" s="103"/>
    </row>
    <row r="1972" spans="1:21" x14ac:dyDescent="0.2">
      <c r="A1972" s="89">
        <v>40766</v>
      </c>
      <c r="B1972" s="90" t="s">
        <v>102</v>
      </c>
      <c r="C1972" s="96">
        <v>1270.8188977752809</v>
      </c>
      <c r="D1972" s="102">
        <v>786.53049782744381</v>
      </c>
      <c r="E1972" s="98">
        <v>1494.5269803370786</v>
      </c>
      <c r="F1972" s="91">
        <v>0.85031512612014393</v>
      </c>
      <c r="G1972" s="100">
        <v>635.40944888764045</v>
      </c>
      <c r="S1972" s="235"/>
      <c r="T1972" s="103"/>
      <c r="U1972" s="103"/>
    </row>
    <row r="1973" spans="1:21" x14ac:dyDescent="0.2">
      <c r="A1973" s="89">
        <v>40766</v>
      </c>
      <c r="B1973" s="90" t="s">
        <v>103</v>
      </c>
      <c r="C1973" s="96">
        <v>1254.0228454719102</v>
      </c>
      <c r="D1973" s="102">
        <v>789.82337606770045</v>
      </c>
      <c r="E1973" s="98">
        <v>1482.0237050561798</v>
      </c>
      <c r="F1973" s="91">
        <v>0.84615572692501118</v>
      </c>
      <c r="G1973" s="100">
        <v>627.01142273595508</v>
      </c>
      <c r="S1973" s="235"/>
      <c r="T1973" s="103"/>
      <c r="U1973" s="103"/>
    </row>
    <row r="1974" spans="1:21" x14ac:dyDescent="0.2">
      <c r="A1974" s="89">
        <v>40766</v>
      </c>
      <c r="B1974" s="90" t="s">
        <v>104</v>
      </c>
      <c r="C1974" s="96">
        <v>1245.1405905505619</v>
      </c>
      <c r="D1974" s="102">
        <v>766.68706650026377</v>
      </c>
      <c r="E1974" s="98">
        <v>1462.253106741573</v>
      </c>
      <c r="F1974" s="91">
        <v>0.85152193201708004</v>
      </c>
      <c r="G1974" s="100">
        <v>622.57029527528096</v>
      </c>
      <c r="S1974" s="235"/>
      <c r="T1974" s="103"/>
      <c r="U1974" s="103"/>
    </row>
    <row r="1975" spans="1:21" x14ac:dyDescent="0.2">
      <c r="A1975" s="89">
        <v>40766</v>
      </c>
      <c r="B1975" s="90" t="s">
        <v>105</v>
      </c>
      <c r="C1975" s="96">
        <v>1279.6727878314607</v>
      </c>
      <c r="D1975" s="102">
        <v>796.44772018830417</v>
      </c>
      <c r="E1975" s="98">
        <v>1507.2794747191012</v>
      </c>
      <c r="F1975" s="91">
        <v>0.84899503329994086</v>
      </c>
      <c r="G1975" s="100">
        <v>639.83639391573035</v>
      </c>
      <c r="S1975" s="235"/>
      <c r="T1975" s="103"/>
      <c r="U1975" s="103"/>
    </row>
    <row r="1976" spans="1:21" x14ac:dyDescent="0.2">
      <c r="A1976" s="89">
        <v>40766</v>
      </c>
      <c r="B1976" s="90" t="s">
        <v>106</v>
      </c>
      <c r="C1976" s="96">
        <v>1374.8085456067415</v>
      </c>
      <c r="D1976" s="102">
        <v>855.87667781179425</v>
      </c>
      <c r="E1976" s="98">
        <v>1619.4515814606739</v>
      </c>
      <c r="F1976" s="91">
        <v>0.84893464018647902</v>
      </c>
      <c r="G1976" s="100">
        <v>687.40427280337076</v>
      </c>
      <c r="S1976" s="235"/>
      <c r="T1976" s="103"/>
      <c r="U1976" s="103"/>
    </row>
    <row r="1977" spans="1:21" x14ac:dyDescent="0.2">
      <c r="A1977" s="89">
        <v>40766</v>
      </c>
      <c r="B1977" s="90" t="s">
        <v>107</v>
      </c>
      <c r="C1977" s="96">
        <v>1540.0014682247192</v>
      </c>
      <c r="D1977" s="102">
        <v>976.51691952607098</v>
      </c>
      <c r="E1977" s="98">
        <v>1823.5103005617977</v>
      </c>
      <c r="F1977" s="91">
        <v>0.84452578510264875</v>
      </c>
      <c r="G1977" s="100">
        <v>770.00073411235962</v>
      </c>
      <c r="S1977" s="235"/>
      <c r="T1977" s="103"/>
      <c r="U1977" s="103"/>
    </row>
    <row r="1978" spans="1:21" x14ac:dyDescent="0.2">
      <c r="A1978" s="89">
        <v>40766</v>
      </c>
      <c r="B1978" s="90" t="s">
        <v>108</v>
      </c>
      <c r="C1978" s="96">
        <v>1515.2146281910111</v>
      </c>
      <c r="D1978" s="102">
        <v>944.82607105677801</v>
      </c>
      <c r="E1978" s="98">
        <v>1785.6572106741573</v>
      </c>
      <c r="F1978" s="91">
        <v>0.84854731307525522</v>
      </c>
      <c r="G1978" s="100">
        <v>757.60731409550556</v>
      </c>
      <c r="S1978" s="235"/>
      <c r="T1978" s="103"/>
      <c r="U1978" s="103"/>
    </row>
    <row r="1979" spans="1:21" x14ac:dyDescent="0.2">
      <c r="A1979" s="89">
        <v>40766</v>
      </c>
      <c r="B1979" s="90" t="s">
        <v>109</v>
      </c>
      <c r="C1979" s="96">
        <v>1550.6139799213483</v>
      </c>
      <c r="D1979" s="102">
        <v>962.1336497985659</v>
      </c>
      <c r="E1979" s="98">
        <v>1824.8574943820224</v>
      </c>
      <c r="F1979" s="91">
        <v>0.8497178462948719</v>
      </c>
      <c r="G1979" s="100">
        <v>775.30698996067417</v>
      </c>
      <c r="S1979" s="235"/>
      <c r="T1979" s="103"/>
      <c r="U1979" s="103"/>
    </row>
    <row r="1980" spans="1:21" x14ac:dyDescent="0.2">
      <c r="A1980" s="89">
        <v>40766</v>
      </c>
      <c r="B1980" s="90" t="s">
        <v>110</v>
      </c>
      <c r="C1980" s="96">
        <v>1567.2317387865169</v>
      </c>
      <c r="D1980" s="102">
        <v>984.82922058487577</v>
      </c>
      <c r="E1980" s="98">
        <v>1850.9737752808987</v>
      </c>
      <c r="F1980" s="91">
        <v>0.84670661449467488</v>
      </c>
      <c r="G1980" s="100">
        <v>783.61586939325844</v>
      </c>
      <c r="S1980" s="235"/>
      <c r="T1980" s="103"/>
      <c r="U1980" s="103"/>
    </row>
    <row r="1981" spans="1:21" x14ac:dyDescent="0.2">
      <c r="A1981" s="89">
        <v>40766</v>
      </c>
      <c r="B1981" s="90" t="s">
        <v>111</v>
      </c>
      <c r="C1981" s="96">
        <v>1603.7818936179776</v>
      </c>
      <c r="D1981" s="102">
        <v>1000.6539096987644</v>
      </c>
      <c r="E1981" s="98">
        <v>1890.3503932584269</v>
      </c>
      <c r="F1981" s="91">
        <v>0.84840455998927977</v>
      </c>
      <c r="G1981" s="100">
        <v>801.89094680898882</v>
      </c>
      <c r="S1981" s="235"/>
      <c r="T1981" s="103"/>
      <c r="U1981" s="103"/>
    </row>
    <row r="1982" spans="1:21" x14ac:dyDescent="0.2">
      <c r="A1982" s="89">
        <v>40766</v>
      </c>
      <c r="B1982" s="90" t="s">
        <v>112</v>
      </c>
      <c r="C1982" s="96">
        <v>1781.9172989999997</v>
      </c>
      <c r="D1982" s="102">
        <v>1118.3706757223265</v>
      </c>
      <c r="E1982" s="98">
        <v>2103.8018511235955</v>
      </c>
      <c r="F1982" s="91">
        <v>0.84699863632514438</v>
      </c>
      <c r="G1982" s="100">
        <v>890.95864949999986</v>
      </c>
      <c r="S1982" s="235"/>
      <c r="T1982" s="103"/>
      <c r="U1982" s="103"/>
    </row>
    <row r="1983" spans="1:21" x14ac:dyDescent="0.2">
      <c r="A1983" s="89">
        <v>40766</v>
      </c>
      <c r="B1983" s="90" t="s">
        <v>113</v>
      </c>
      <c r="C1983" s="96">
        <v>1668.9521974044944</v>
      </c>
      <c r="D1983" s="102">
        <v>1053.581922493619</v>
      </c>
      <c r="E1983" s="98">
        <v>1973.6859691011234</v>
      </c>
      <c r="F1983" s="91">
        <v>0.8456016932443341</v>
      </c>
      <c r="G1983" s="100">
        <v>834.47609870224721</v>
      </c>
      <c r="S1983" s="235"/>
      <c r="T1983" s="103"/>
      <c r="U1983" s="103"/>
    </row>
    <row r="1984" spans="1:21" x14ac:dyDescent="0.2">
      <c r="A1984" s="89">
        <v>40766</v>
      </c>
      <c r="B1984" s="90" t="s">
        <v>114</v>
      </c>
      <c r="C1984" s="96">
        <v>1594.1175788426967</v>
      </c>
      <c r="D1984" s="102">
        <v>1002.9313797865761</v>
      </c>
      <c r="E1984" s="98">
        <v>1883.3699073033706</v>
      </c>
      <c r="F1984" s="91">
        <v>0.8464176753918573</v>
      </c>
      <c r="G1984" s="100">
        <v>797.05878942134837</v>
      </c>
      <c r="S1984" s="235"/>
      <c r="T1984" s="103"/>
      <c r="U1984" s="103"/>
    </row>
    <row r="1985" spans="1:21" x14ac:dyDescent="0.2">
      <c r="A1985" s="89">
        <v>40766</v>
      </c>
      <c r="B1985" s="90" t="s">
        <v>115</v>
      </c>
      <c r="C1985" s="96">
        <v>1618.4586852808991</v>
      </c>
      <c r="D1985" s="102">
        <v>1018.4242182328923</v>
      </c>
      <c r="E1985" s="98">
        <v>1912.2228960674156</v>
      </c>
      <c r="F1985" s="91">
        <v>0.84637553948827948</v>
      </c>
      <c r="G1985" s="100">
        <v>809.22934264044954</v>
      </c>
      <c r="S1985" s="235"/>
      <c r="T1985" s="103"/>
      <c r="U1985" s="103"/>
    </row>
    <row r="1986" spans="1:21" x14ac:dyDescent="0.2">
      <c r="A1986" s="89">
        <v>40766</v>
      </c>
      <c r="B1986" s="90" t="s">
        <v>116</v>
      </c>
      <c r="C1986" s="96">
        <v>1698.5326996516853</v>
      </c>
      <c r="D1986" s="102">
        <v>1070.3222668668145</v>
      </c>
      <c r="E1986" s="98">
        <v>2007.6361938202247</v>
      </c>
      <c r="F1986" s="91">
        <v>0.84603610199895696</v>
      </c>
      <c r="G1986" s="100">
        <v>849.26634982584267</v>
      </c>
      <c r="S1986" s="235"/>
      <c r="T1986" s="103"/>
      <c r="U1986" s="103"/>
    </row>
    <row r="1987" spans="1:21" x14ac:dyDescent="0.2">
      <c r="A1987" s="89">
        <v>40766</v>
      </c>
      <c r="B1987" s="90" t="s">
        <v>117</v>
      </c>
      <c r="C1987" s="96">
        <v>1694.3063347415734</v>
      </c>
      <c r="D1987" s="102">
        <v>1072.0394280756313</v>
      </c>
      <c r="E1987" s="98">
        <v>2004.9794241573034</v>
      </c>
      <c r="F1987" s="91">
        <v>0.84504923807569421</v>
      </c>
      <c r="G1987" s="100">
        <v>847.15316737078672</v>
      </c>
      <c r="S1987" s="235"/>
      <c r="T1987" s="103"/>
      <c r="U1987" s="103"/>
    </row>
    <row r="1988" spans="1:21" x14ac:dyDescent="0.2">
      <c r="A1988" s="89">
        <v>40766</v>
      </c>
      <c r="B1988" s="90" t="s">
        <v>118</v>
      </c>
      <c r="C1988" s="96">
        <v>1687.4582458651689</v>
      </c>
      <c r="D1988" s="102">
        <v>1069.9638572116226</v>
      </c>
      <c r="E1988" s="98">
        <v>1998.0835786516855</v>
      </c>
      <c r="F1988" s="91">
        <v>0.84453836861212395</v>
      </c>
      <c r="G1988" s="100">
        <v>843.72912293258446</v>
      </c>
      <c r="S1988" s="235"/>
      <c r="T1988" s="103"/>
      <c r="U1988" s="103"/>
    </row>
    <row r="1989" spans="1:21" x14ac:dyDescent="0.2">
      <c r="A1989" s="89">
        <v>40766</v>
      </c>
      <c r="B1989" s="90" t="s">
        <v>119</v>
      </c>
      <c r="C1989" s="96">
        <v>1672.8624966741575</v>
      </c>
      <c r="D1989" s="102">
        <v>1063.6643533609963</v>
      </c>
      <c r="E1989" s="98">
        <v>1982.385126404494</v>
      </c>
      <c r="F1989" s="91">
        <v>0.843863522981669</v>
      </c>
      <c r="G1989" s="100">
        <v>836.43124833707873</v>
      </c>
      <c r="S1989" s="235"/>
      <c r="T1989" s="103"/>
      <c r="U1989" s="103"/>
    </row>
    <row r="1990" spans="1:21" x14ac:dyDescent="0.2">
      <c r="A1990" s="89">
        <v>40766</v>
      </c>
      <c r="B1990" s="90" t="s">
        <v>120</v>
      </c>
      <c r="C1990" s="96">
        <v>1829.4162917865171</v>
      </c>
      <c r="D1990" s="102">
        <v>1175.1472905253411</v>
      </c>
      <c r="E1990" s="98">
        <v>2174.3355589887642</v>
      </c>
      <c r="F1990" s="91">
        <v>0.84136796835412953</v>
      </c>
      <c r="G1990" s="100">
        <v>914.70814589325857</v>
      </c>
      <c r="S1990" s="235"/>
      <c r="T1990" s="103"/>
      <c r="U1990" s="103"/>
    </row>
    <row r="1991" spans="1:21" x14ac:dyDescent="0.2">
      <c r="A1991" s="89">
        <v>40766</v>
      </c>
      <c r="B1991" s="90" t="s">
        <v>121</v>
      </c>
      <c r="C1991" s="96">
        <v>1935.2537079775279</v>
      </c>
      <c r="D1991" s="102">
        <v>1238.0798769750852</v>
      </c>
      <c r="E1991" s="98">
        <v>2297.4004213483145</v>
      </c>
      <c r="F1991" s="91">
        <v>0.84236674198995432</v>
      </c>
      <c r="G1991" s="100">
        <v>967.62685398876397</v>
      </c>
      <c r="S1991" s="235"/>
      <c r="T1991" s="103"/>
      <c r="U1991" s="103"/>
    </row>
    <row r="1992" spans="1:21" x14ac:dyDescent="0.2">
      <c r="A1992" s="89">
        <v>40766</v>
      </c>
      <c r="B1992" s="90" t="s">
        <v>122</v>
      </c>
      <c r="C1992" s="96">
        <v>1905.5516420224719</v>
      </c>
      <c r="D1992" s="102">
        <v>1212.3775716515622</v>
      </c>
      <c r="E1992" s="98">
        <v>2258.5363483146066</v>
      </c>
      <c r="F1992" s="91">
        <v>0.8437108587800487</v>
      </c>
      <c r="G1992" s="100">
        <v>952.77582101123596</v>
      </c>
      <c r="S1992" s="235"/>
      <c r="T1992" s="103"/>
      <c r="U1992" s="103"/>
    </row>
    <row r="1993" spans="1:21" x14ac:dyDescent="0.2">
      <c r="A1993" s="89">
        <v>40766</v>
      </c>
      <c r="B1993" s="90" t="s">
        <v>123</v>
      </c>
      <c r="C1993" s="96">
        <v>1867.1577709550563</v>
      </c>
      <c r="D1993" s="102">
        <v>1180.5886309303594</v>
      </c>
      <c r="E1993" s="98">
        <v>2209.0875168539328</v>
      </c>
      <c r="F1993" s="91">
        <v>0.845216749771039</v>
      </c>
      <c r="G1993" s="100">
        <v>933.57888547752816</v>
      </c>
      <c r="S1993" s="235"/>
      <c r="T1993" s="103"/>
      <c r="U1993" s="103"/>
    </row>
    <row r="1994" spans="1:21" x14ac:dyDescent="0.2">
      <c r="A1994" s="89">
        <v>40766</v>
      </c>
      <c r="B1994" s="90" t="s">
        <v>124</v>
      </c>
      <c r="C1994" s="96">
        <v>1857.5501859101125</v>
      </c>
      <c r="D1994" s="102">
        <v>1174.0901764377204</v>
      </c>
      <c r="E1994" s="98">
        <v>2197.4941264044942</v>
      </c>
      <c r="F1994" s="91">
        <v>0.84530382292734829</v>
      </c>
      <c r="G1994" s="100">
        <v>928.77509295505627</v>
      </c>
      <c r="S1994" s="235"/>
      <c r="T1994" s="103"/>
      <c r="U1994" s="103"/>
    </row>
    <row r="1995" spans="1:21" x14ac:dyDescent="0.2">
      <c r="A1995" s="89">
        <v>40766</v>
      </c>
      <c r="B1995" s="90" t="s">
        <v>125</v>
      </c>
      <c r="C1995" s="96">
        <v>1933.7463180000004</v>
      </c>
      <c r="D1995" s="102">
        <v>1221.7609693318987</v>
      </c>
      <c r="E1995" s="98">
        <v>2287.372879213483</v>
      </c>
      <c r="F1995" s="91">
        <v>0.84540056217896675</v>
      </c>
      <c r="G1995" s="100">
        <v>966.87315900000021</v>
      </c>
      <c r="S1995" s="235"/>
      <c r="T1995" s="103"/>
      <c r="U1995" s="103"/>
    </row>
    <row r="1996" spans="1:21" x14ac:dyDescent="0.2">
      <c r="A1996" s="89">
        <v>40766</v>
      </c>
      <c r="B1996" s="90" t="s">
        <v>126</v>
      </c>
      <c r="C1996" s="96">
        <v>1910.6573177528089</v>
      </c>
      <c r="D1996" s="102">
        <v>1209.5276401268832</v>
      </c>
      <c r="E1996" s="98">
        <v>2261.3200786516854</v>
      </c>
      <c r="F1996" s="91">
        <v>0.84493006354590916</v>
      </c>
      <c r="G1996" s="100">
        <v>955.32865887640446</v>
      </c>
      <c r="S1996" s="235"/>
      <c r="T1996" s="103"/>
      <c r="U1996" s="103"/>
    </row>
    <row r="1997" spans="1:21" x14ac:dyDescent="0.2">
      <c r="A1997" s="89">
        <v>40766</v>
      </c>
      <c r="B1997" s="90" t="s">
        <v>127</v>
      </c>
      <c r="C1997" s="96">
        <v>1966.7873337977524</v>
      </c>
      <c r="D1997" s="102">
        <v>1260.4510776000257</v>
      </c>
      <c r="E1997" s="98">
        <v>2336.0199775280898</v>
      </c>
      <c r="F1997" s="91">
        <v>0.84193943233265967</v>
      </c>
      <c r="G1997" s="100">
        <v>983.39366689887618</v>
      </c>
      <c r="S1997" s="235"/>
      <c r="T1997" s="103"/>
      <c r="U1997" s="103"/>
    </row>
    <row r="1998" spans="1:21" x14ac:dyDescent="0.2">
      <c r="A1998" s="89">
        <v>40766</v>
      </c>
      <c r="B1998" s="90" t="s">
        <v>128</v>
      </c>
      <c r="C1998" s="96">
        <v>1989.5643205280905</v>
      </c>
      <c r="D1998" s="102">
        <v>1253.3677400858908</v>
      </c>
      <c r="E1998" s="98">
        <v>2351.4456994382022</v>
      </c>
      <c r="F1998" s="91">
        <v>0.84610260020183714</v>
      </c>
      <c r="G1998" s="100">
        <v>994.78216026404527</v>
      </c>
      <c r="S1998" s="235"/>
      <c r="T1998" s="103"/>
      <c r="U1998" s="103"/>
    </row>
    <row r="1999" spans="1:21" x14ac:dyDescent="0.2">
      <c r="A1999" s="89">
        <v>40766</v>
      </c>
      <c r="B1999" s="90" t="s">
        <v>129</v>
      </c>
      <c r="C1999" s="96">
        <v>1907.0509277528088</v>
      </c>
      <c r="D1999" s="102">
        <v>1210.2328695343788</v>
      </c>
      <c r="E1999" s="98">
        <v>2258.6515533707861</v>
      </c>
      <c r="F1999" s="91">
        <v>0.84433162118643201</v>
      </c>
      <c r="G1999" s="100">
        <v>953.52546387640439</v>
      </c>
      <c r="S1999" s="235"/>
      <c r="T1999" s="103"/>
      <c r="U1999" s="103"/>
    </row>
    <row r="2000" spans="1:21" x14ac:dyDescent="0.2">
      <c r="A2000" s="89">
        <v>40766</v>
      </c>
      <c r="B2000" s="90" t="s">
        <v>130</v>
      </c>
      <c r="C2000" s="96">
        <v>1772.1800460000002</v>
      </c>
      <c r="D2000" s="102">
        <v>1123.8948454809045</v>
      </c>
      <c r="E2000" s="98">
        <v>2098.5141741573034</v>
      </c>
      <c r="F2000" s="91">
        <v>0.84449276913349958</v>
      </c>
      <c r="G2000" s="100">
        <v>886.09002300000009</v>
      </c>
      <c r="S2000" s="235"/>
      <c r="T2000" s="103"/>
      <c r="U2000" s="103"/>
    </row>
    <row r="2001" spans="1:21" x14ac:dyDescent="0.2">
      <c r="A2001" s="89">
        <v>40766</v>
      </c>
      <c r="B2001" s="90" t="s">
        <v>131</v>
      </c>
      <c r="C2001" s="96">
        <v>1748.8924916966293</v>
      </c>
      <c r="D2001" s="102">
        <v>1119.6562655101593</v>
      </c>
      <c r="E2001" s="98">
        <v>2076.5970000000002</v>
      </c>
      <c r="F2001" s="91">
        <v>0.84219157193072569</v>
      </c>
      <c r="G2001" s="100">
        <v>874.44624584831467</v>
      </c>
      <c r="S2001" s="235"/>
      <c r="T2001" s="103"/>
      <c r="U2001" s="103"/>
    </row>
    <row r="2002" spans="1:21" x14ac:dyDescent="0.2">
      <c r="A2002" s="89">
        <v>40766</v>
      </c>
      <c r="B2002" s="90" t="s">
        <v>132</v>
      </c>
      <c r="C2002" s="96">
        <v>1715.8190589101123</v>
      </c>
      <c r="D2002" s="102">
        <v>1099.9247795645911</v>
      </c>
      <c r="E2002" s="98">
        <v>2038.1044044943817</v>
      </c>
      <c r="F2002" s="91">
        <v>0.84187005097797096</v>
      </c>
      <c r="G2002" s="100">
        <v>857.90952945505614</v>
      </c>
      <c r="S2002" s="235"/>
      <c r="T2002" s="103"/>
      <c r="U2002" s="103"/>
    </row>
    <row r="2003" spans="1:21" x14ac:dyDescent="0.2">
      <c r="A2003" s="89">
        <v>40766</v>
      </c>
      <c r="B2003" s="90" t="s">
        <v>133</v>
      </c>
      <c r="C2003" s="96">
        <v>1720.8517964157306</v>
      </c>
      <c r="D2003" s="102">
        <v>1101.0513540266581</v>
      </c>
      <c r="E2003" s="98">
        <v>2042.950070224719</v>
      </c>
      <c r="F2003" s="91">
        <v>0.84233668825124131</v>
      </c>
      <c r="G2003" s="100">
        <v>860.42589820786532</v>
      </c>
      <c r="S2003" s="235"/>
      <c r="T2003" s="103"/>
      <c r="U2003" s="103"/>
    </row>
    <row r="2004" spans="1:21" x14ac:dyDescent="0.2">
      <c r="A2004" s="89">
        <v>40766</v>
      </c>
      <c r="B2004" s="90" t="s">
        <v>134</v>
      </c>
      <c r="C2004" s="96">
        <v>1708.5576534269662</v>
      </c>
      <c r="D2004" s="102">
        <v>1093.5157965166163</v>
      </c>
      <c r="E2004" s="98">
        <v>2028.5329803370787</v>
      </c>
      <c r="F2004" s="91">
        <v>0.84226269426640399</v>
      </c>
      <c r="G2004" s="100">
        <v>854.27882671348311</v>
      </c>
      <c r="S2004" s="235"/>
      <c r="T2004" s="103"/>
      <c r="U2004" s="103"/>
    </row>
    <row r="2005" spans="1:21" x14ac:dyDescent="0.2">
      <c r="A2005" s="89">
        <v>40766</v>
      </c>
      <c r="B2005" s="90" t="s">
        <v>135</v>
      </c>
      <c r="C2005" s="96">
        <v>1722.7157732696628</v>
      </c>
      <c r="D2005" s="102">
        <v>1080.1111285604179</v>
      </c>
      <c r="E2005" s="98">
        <v>2033.319867977528</v>
      </c>
      <c r="F2005" s="91">
        <v>0.84724287624415329</v>
      </c>
      <c r="G2005" s="100">
        <v>861.3578866348314</v>
      </c>
      <c r="S2005" s="235"/>
      <c r="T2005" s="103"/>
      <c r="U2005" s="103"/>
    </row>
    <row r="2006" spans="1:21" x14ac:dyDescent="0.2">
      <c r="A2006" s="89">
        <v>40766</v>
      </c>
      <c r="B2006" s="90" t="s">
        <v>136</v>
      </c>
      <c r="C2006" s="96">
        <v>1623.3982239438203</v>
      </c>
      <c r="D2006" s="102">
        <v>1031.7716773921261</v>
      </c>
      <c r="E2006" s="98">
        <v>1923.5318005617978</v>
      </c>
      <c r="F2006" s="91">
        <v>0.84396744752006769</v>
      </c>
      <c r="G2006" s="100">
        <v>811.69911197191016</v>
      </c>
      <c r="S2006" s="235"/>
      <c r="T2006" s="103"/>
      <c r="U2006" s="103"/>
    </row>
    <row r="2007" spans="1:21" x14ac:dyDescent="0.2">
      <c r="A2007" s="89">
        <v>40766</v>
      </c>
      <c r="B2007" s="90" t="s">
        <v>137</v>
      </c>
      <c r="C2007" s="96">
        <v>1595.2602776966294</v>
      </c>
      <c r="D2007" s="102">
        <v>1021.1523878624968</v>
      </c>
      <c r="E2007" s="98">
        <v>1894.0980842696626</v>
      </c>
      <c r="F2007" s="91">
        <v>0.84222685770348538</v>
      </c>
      <c r="G2007" s="100">
        <v>797.63013884831469</v>
      </c>
      <c r="S2007" s="235"/>
      <c r="T2007" s="103"/>
      <c r="U2007" s="103"/>
    </row>
    <row r="2008" spans="1:21" x14ac:dyDescent="0.2">
      <c r="A2008" s="89">
        <v>40766</v>
      </c>
      <c r="B2008" s="90" t="s">
        <v>138</v>
      </c>
      <c r="C2008" s="96">
        <v>1553.2600166292134</v>
      </c>
      <c r="D2008" s="102">
        <v>982.62431709007842</v>
      </c>
      <c r="E2008" s="98">
        <v>1837.9791151685395</v>
      </c>
      <c r="F2008" s="91">
        <v>0.84509122209845255</v>
      </c>
      <c r="G2008" s="100">
        <v>776.6300083146067</v>
      </c>
      <c r="S2008" s="235"/>
      <c r="T2008" s="103"/>
      <c r="U2008" s="103"/>
    </row>
    <row r="2009" spans="1:21" x14ac:dyDescent="0.2">
      <c r="A2009" s="89">
        <v>40766</v>
      </c>
      <c r="B2009" s="90" t="s">
        <v>139</v>
      </c>
      <c r="C2009" s="96">
        <v>1567.0210283595507</v>
      </c>
      <c r="D2009" s="102">
        <v>991.64720072242778</v>
      </c>
      <c r="E2009" s="98">
        <v>1854.4322780898876</v>
      </c>
      <c r="F2009" s="91">
        <v>0.8450138874705212</v>
      </c>
      <c r="G2009" s="100">
        <v>783.51051417977533</v>
      </c>
      <c r="S2009" s="235"/>
      <c r="T2009" s="103"/>
      <c r="U2009" s="103"/>
    </row>
    <row r="2010" spans="1:21" x14ac:dyDescent="0.2">
      <c r="A2010" s="89">
        <v>40766</v>
      </c>
      <c r="B2010" s="90" t="s">
        <v>140</v>
      </c>
      <c r="C2010" s="96">
        <v>1565.0638526629214</v>
      </c>
      <c r="D2010" s="102">
        <v>994.92169605760819</v>
      </c>
      <c r="E2010" s="98">
        <v>1854.5333764044944</v>
      </c>
      <c r="F2010" s="91">
        <v>0.84391247554531124</v>
      </c>
      <c r="G2010" s="100">
        <v>782.53192633146068</v>
      </c>
      <c r="S2010" s="235"/>
      <c r="T2010" s="103"/>
      <c r="U2010" s="103"/>
    </row>
    <row r="2011" spans="1:21" x14ac:dyDescent="0.2">
      <c r="A2011" s="89">
        <v>40766</v>
      </c>
      <c r="B2011" s="90" t="s">
        <v>141</v>
      </c>
      <c r="C2011" s="96">
        <v>1526.50384452809</v>
      </c>
      <c r="D2011" s="102">
        <v>963.09711149435645</v>
      </c>
      <c r="E2011" s="98">
        <v>1804.929370786517</v>
      </c>
      <c r="F2011" s="91">
        <v>0.84574159478766742</v>
      </c>
      <c r="G2011" s="100">
        <v>763.25192226404499</v>
      </c>
      <c r="S2011" s="235"/>
      <c r="T2011" s="103"/>
      <c r="U2011" s="103"/>
    </row>
    <row r="2012" spans="1:21" x14ac:dyDescent="0.2">
      <c r="A2012" s="89">
        <v>40766</v>
      </c>
      <c r="B2012" s="90" t="s">
        <v>142</v>
      </c>
      <c r="C2012" s="96">
        <v>1546.436240494382</v>
      </c>
      <c r="D2012" s="102">
        <v>978.77071867208895</v>
      </c>
      <c r="E2012" s="98">
        <v>1830.1522247191012</v>
      </c>
      <c r="F2012" s="91">
        <v>0.84497683832378201</v>
      </c>
      <c r="G2012" s="100">
        <v>773.218120247191</v>
      </c>
      <c r="S2012" s="235"/>
      <c r="T2012" s="103"/>
      <c r="U2012" s="103"/>
    </row>
    <row r="2013" spans="1:21" x14ac:dyDescent="0.2">
      <c r="A2013" s="89">
        <v>40766</v>
      </c>
      <c r="B2013" s="90" t="s">
        <v>143</v>
      </c>
      <c r="C2013" s="96">
        <v>1503.6093462134829</v>
      </c>
      <c r="D2013" s="102">
        <v>947.3511500363644</v>
      </c>
      <c r="E2013" s="98">
        <v>1777.1649522471907</v>
      </c>
      <c r="F2013" s="91">
        <v>0.84607191038299401</v>
      </c>
      <c r="G2013" s="100">
        <v>751.80467310674146</v>
      </c>
      <c r="S2013" s="235"/>
      <c r="T2013" s="103"/>
      <c r="U2013" s="103"/>
    </row>
    <row r="2014" spans="1:21" x14ac:dyDescent="0.2">
      <c r="A2014" s="89">
        <v>40766</v>
      </c>
      <c r="B2014" s="90" t="s">
        <v>144</v>
      </c>
      <c r="C2014" s="96">
        <v>1364.4391613258426</v>
      </c>
      <c r="D2014" s="102">
        <v>857.43385853184168</v>
      </c>
      <c r="E2014" s="98">
        <v>1611.485974719101</v>
      </c>
      <c r="F2014" s="91">
        <v>0.8466962683703646</v>
      </c>
      <c r="G2014" s="100">
        <v>682.21958066292132</v>
      </c>
      <c r="S2014" s="235"/>
      <c r="T2014" s="103"/>
      <c r="U2014" s="103"/>
    </row>
    <row r="2015" spans="1:21" x14ac:dyDescent="0.2">
      <c r="A2015" s="89">
        <v>40766</v>
      </c>
      <c r="B2015" s="90" t="s">
        <v>145</v>
      </c>
      <c r="C2015" s="96">
        <v>1363.3248273370784</v>
      </c>
      <c r="D2015" s="102">
        <v>855.24253726296138</v>
      </c>
      <c r="E2015" s="98">
        <v>1609.3770168539324</v>
      </c>
      <c r="F2015" s="91">
        <v>0.84711339422639109</v>
      </c>
      <c r="G2015" s="100">
        <v>681.66241366853922</v>
      </c>
      <c r="S2015" s="235"/>
      <c r="T2015" s="103"/>
      <c r="U2015" s="103"/>
    </row>
    <row r="2016" spans="1:21" x14ac:dyDescent="0.2">
      <c r="A2016" s="89">
        <v>40766</v>
      </c>
      <c r="B2016" s="90" t="s">
        <v>146</v>
      </c>
      <c r="C2016" s="96">
        <v>1551.7364181573034</v>
      </c>
      <c r="D2016" s="102">
        <v>970.47453746817018</v>
      </c>
      <c r="E2016" s="98">
        <v>1830.2204073033708</v>
      </c>
      <c r="F2016" s="91">
        <v>0.84784128292155636</v>
      </c>
      <c r="G2016" s="100">
        <v>775.86820907865172</v>
      </c>
      <c r="S2016" s="235"/>
      <c r="T2016" s="103"/>
      <c r="U2016" s="103"/>
    </row>
    <row r="2017" spans="1:21" x14ac:dyDescent="0.2">
      <c r="A2017" s="89">
        <v>40766</v>
      </c>
      <c r="B2017" s="90" t="s">
        <v>147</v>
      </c>
      <c r="C2017" s="96">
        <v>1805.5006583258426</v>
      </c>
      <c r="D2017" s="102">
        <v>1129.8665575546543</v>
      </c>
      <c r="E2017" s="98">
        <v>2129.8899185393257</v>
      </c>
      <c r="F2017" s="91">
        <v>0.8476967014164053</v>
      </c>
      <c r="G2017" s="100">
        <v>902.75032916292128</v>
      </c>
      <c r="S2017" s="235"/>
      <c r="T2017" s="103"/>
      <c r="U2017" s="103"/>
    </row>
    <row r="2018" spans="1:21" x14ac:dyDescent="0.2">
      <c r="A2018" s="89">
        <v>40767</v>
      </c>
      <c r="B2018" s="90" t="s">
        <v>100</v>
      </c>
      <c r="C2018" s="96">
        <v>1850.685888539326</v>
      </c>
      <c r="D2018" s="102">
        <v>1171.3959542785917</v>
      </c>
      <c r="E2018" s="98">
        <v>2190.252665730337</v>
      </c>
      <c r="F2018" s="91">
        <v>0.84496456390441932</v>
      </c>
      <c r="G2018" s="100">
        <v>925.34294426966301</v>
      </c>
      <c r="S2018" s="235"/>
      <c r="T2018" s="103"/>
      <c r="U2018" s="103"/>
    </row>
    <row r="2019" spans="1:21" x14ac:dyDescent="0.2">
      <c r="A2019" s="89">
        <v>40767</v>
      </c>
      <c r="B2019" s="90" t="s">
        <v>101</v>
      </c>
      <c r="C2019" s="96">
        <v>1861.1565759101125</v>
      </c>
      <c r="D2019" s="102">
        <v>1176.3053322129713</v>
      </c>
      <c r="E2019" s="98">
        <v>2201.7261488764043</v>
      </c>
      <c r="F2019" s="91">
        <v>0.84531701495206701</v>
      </c>
      <c r="G2019" s="100">
        <v>930.57828795505623</v>
      </c>
      <c r="S2019" s="235"/>
      <c r="T2019" s="103"/>
      <c r="U2019" s="103"/>
    </row>
    <row r="2020" spans="1:21" x14ac:dyDescent="0.2">
      <c r="A2020" s="89">
        <v>40767</v>
      </c>
      <c r="B2020" s="90" t="s">
        <v>102</v>
      </c>
      <c r="C2020" s="96">
        <v>1828.4924076067418</v>
      </c>
      <c r="D2020" s="102">
        <v>1148.5212916900366</v>
      </c>
      <c r="E2020" s="98">
        <v>2159.2789634831461</v>
      </c>
      <c r="F2020" s="91">
        <v>0.8468069381165968</v>
      </c>
      <c r="G2020" s="100">
        <v>914.24620380337092</v>
      </c>
      <c r="S2020" s="235"/>
      <c r="T2020" s="103"/>
      <c r="U2020" s="103"/>
    </row>
    <row r="2021" spans="1:21" x14ac:dyDescent="0.2">
      <c r="A2021" s="89">
        <v>40767</v>
      </c>
      <c r="B2021" s="90" t="s">
        <v>103</v>
      </c>
      <c r="C2021" s="96">
        <v>1803.3976061797755</v>
      </c>
      <c r="D2021" s="102">
        <v>1132.8932162799092</v>
      </c>
      <c r="E2021" s="98">
        <v>2129.7159353932584</v>
      </c>
      <c r="F2021" s="91">
        <v>0.84677847228802972</v>
      </c>
      <c r="G2021" s="100">
        <v>901.69880308988775</v>
      </c>
      <c r="S2021" s="235"/>
      <c r="T2021" s="103"/>
      <c r="U2021" s="103"/>
    </row>
    <row r="2022" spans="1:21" x14ac:dyDescent="0.2">
      <c r="A2022" s="89">
        <v>40767</v>
      </c>
      <c r="B2022" s="90" t="s">
        <v>104</v>
      </c>
      <c r="C2022" s="96">
        <v>1795.1717952808986</v>
      </c>
      <c r="D2022" s="102">
        <v>1123.8391968600054</v>
      </c>
      <c r="E2022" s="98">
        <v>2117.936806179775</v>
      </c>
      <c r="F2022" s="91">
        <v>0.84760404089626107</v>
      </c>
      <c r="G2022" s="100">
        <v>897.58589764044928</v>
      </c>
      <c r="S2022" s="235"/>
      <c r="T2022" s="103"/>
      <c r="U2022" s="103"/>
    </row>
    <row r="2023" spans="1:21" x14ac:dyDescent="0.2">
      <c r="A2023" s="89">
        <v>40767</v>
      </c>
      <c r="B2023" s="90" t="s">
        <v>105</v>
      </c>
      <c r="C2023" s="96">
        <v>1791.7923242022473</v>
      </c>
      <c r="D2023" s="102">
        <v>1118.3205912357848</v>
      </c>
      <c r="E2023" s="98">
        <v>2112.1459887640453</v>
      </c>
      <c r="F2023" s="91">
        <v>0.84832787777645147</v>
      </c>
      <c r="G2023" s="100">
        <v>895.89616210112365</v>
      </c>
      <c r="S2023" s="235"/>
      <c r="T2023" s="103"/>
      <c r="U2023" s="103"/>
    </row>
    <row r="2024" spans="1:21" x14ac:dyDescent="0.2">
      <c r="A2024" s="89">
        <v>40767</v>
      </c>
      <c r="B2024" s="90" t="s">
        <v>106</v>
      </c>
      <c r="C2024" s="96">
        <v>1792.3231523932584</v>
      </c>
      <c r="D2024" s="102">
        <v>1130.193834871588</v>
      </c>
      <c r="E2024" s="98">
        <v>2118.9054691011238</v>
      </c>
      <c r="F2024" s="91">
        <v>0.84587216302461699</v>
      </c>
      <c r="G2024" s="100">
        <v>896.1615761966292</v>
      </c>
      <c r="S2024" s="235"/>
      <c r="T2024" s="103"/>
      <c r="U2024" s="103"/>
    </row>
    <row r="2025" spans="1:21" x14ac:dyDescent="0.2">
      <c r="A2025" s="89">
        <v>40767</v>
      </c>
      <c r="B2025" s="90" t="s">
        <v>107</v>
      </c>
      <c r="C2025" s="96">
        <v>1757.4505767303374</v>
      </c>
      <c r="D2025" s="102">
        <v>1101.3341374983065</v>
      </c>
      <c r="E2025" s="98">
        <v>2074.0225196629217</v>
      </c>
      <c r="F2025" s="91">
        <v>0.84736330491530298</v>
      </c>
      <c r="G2025" s="100">
        <v>878.72528836516869</v>
      </c>
      <c r="S2025" s="235"/>
      <c r="T2025" s="103"/>
      <c r="U2025" s="103"/>
    </row>
    <row r="2026" spans="1:21" x14ac:dyDescent="0.2">
      <c r="A2026" s="89">
        <v>40767</v>
      </c>
      <c r="B2026" s="90" t="s">
        <v>108</v>
      </c>
      <c r="C2026" s="96">
        <v>1779.6683704044947</v>
      </c>
      <c r="D2026" s="102">
        <v>1120.8081005538763</v>
      </c>
      <c r="E2026" s="98">
        <v>2103.1952612359551</v>
      </c>
      <c r="F2026" s="91">
        <v>0.84617363076344232</v>
      </c>
      <c r="G2026" s="100">
        <v>889.83418520224734</v>
      </c>
      <c r="S2026" s="235"/>
      <c r="T2026" s="103"/>
      <c r="U2026" s="103"/>
    </row>
    <row r="2027" spans="1:21" x14ac:dyDescent="0.2">
      <c r="A2027" s="89">
        <v>40767</v>
      </c>
      <c r="B2027" s="90" t="s">
        <v>109</v>
      </c>
      <c r="C2027" s="96">
        <v>1783.1086233370791</v>
      </c>
      <c r="D2027" s="102">
        <v>1120.5452406293673</v>
      </c>
      <c r="E2027" s="98">
        <v>2105.9672359550564</v>
      </c>
      <c r="F2027" s="91">
        <v>0.84669343040773337</v>
      </c>
      <c r="G2027" s="100">
        <v>891.55431166853953</v>
      </c>
      <c r="S2027" s="235"/>
      <c r="T2027" s="103"/>
      <c r="U2027" s="103"/>
    </row>
    <row r="2028" spans="1:21" x14ac:dyDescent="0.2">
      <c r="A2028" s="89">
        <v>40767</v>
      </c>
      <c r="B2028" s="90" t="s">
        <v>110</v>
      </c>
      <c r="C2028" s="96">
        <v>1806.4772201123594</v>
      </c>
      <c r="D2028" s="102">
        <v>1134.7709874267548</v>
      </c>
      <c r="E2028" s="98">
        <v>2133.3225589887643</v>
      </c>
      <c r="F2028" s="91">
        <v>0.84679047362095317</v>
      </c>
      <c r="G2028" s="100">
        <v>903.23861005617971</v>
      </c>
      <c r="S2028" s="235"/>
      <c r="T2028" s="103"/>
      <c r="U2028" s="103"/>
    </row>
    <row r="2029" spans="1:21" x14ac:dyDescent="0.2">
      <c r="A2029" s="89">
        <v>40767</v>
      </c>
      <c r="B2029" s="90" t="s">
        <v>111</v>
      </c>
      <c r="C2029" s="96">
        <v>1842.2250544719102</v>
      </c>
      <c r="D2029" s="102">
        <v>1145.9891411643862</v>
      </c>
      <c r="E2029" s="98">
        <v>2169.5815870786514</v>
      </c>
      <c r="F2029" s="91">
        <v>0.84911536189448955</v>
      </c>
      <c r="G2029" s="100">
        <v>921.1125272359551</v>
      </c>
      <c r="S2029" s="235"/>
      <c r="T2029" s="103"/>
      <c r="U2029" s="103"/>
    </row>
    <row r="2030" spans="1:21" x14ac:dyDescent="0.2">
      <c r="A2030" s="89">
        <v>40767</v>
      </c>
      <c r="B2030" s="90" t="s">
        <v>112</v>
      </c>
      <c r="C2030" s="96">
        <v>2000.0512163932583</v>
      </c>
      <c r="D2030" s="102">
        <v>1255.0018634524488</v>
      </c>
      <c r="E2030" s="98">
        <v>2361.1934578651685</v>
      </c>
      <c r="F2030" s="91">
        <v>0.84705097319792233</v>
      </c>
      <c r="G2030" s="100">
        <v>1000.0256081966292</v>
      </c>
      <c r="S2030" s="235"/>
      <c r="T2030" s="103"/>
      <c r="U2030" s="103"/>
    </row>
    <row r="2031" spans="1:21" x14ac:dyDescent="0.2">
      <c r="A2031" s="89">
        <v>40767</v>
      </c>
      <c r="B2031" s="90" t="s">
        <v>113</v>
      </c>
      <c r="C2031" s="96">
        <v>1968.5702681797752</v>
      </c>
      <c r="D2031" s="102">
        <v>1247.4029000685105</v>
      </c>
      <c r="E2031" s="98">
        <v>2330.5112949438203</v>
      </c>
      <c r="F2031" s="91">
        <v>0.84469458373821349</v>
      </c>
      <c r="G2031" s="100">
        <v>984.28513408988761</v>
      </c>
      <c r="S2031" s="235"/>
      <c r="T2031" s="103"/>
      <c r="U2031" s="103"/>
    </row>
    <row r="2032" spans="1:21" x14ac:dyDescent="0.2">
      <c r="A2032" s="89">
        <v>40767</v>
      </c>
      <c r="B2032" s="90" t="s">
        <v>114</v>
      </c>
      <c r="C2032" s="96">
        <v>1897.1556419325846</v>
      </c>
      <c r="D2032" s="102">
        <v>1206.1795315837112</v>
      </c>
      <c r="E2032" s="98">
        <v>2248.125573033708</v>
      </c>
      <c r="F2032" s="91">
        <v>0.84388330647050513</v>
      </c>
      <c r="G2032" s="100">
        <v>948.57782096629228</v>
      </c>
      <c r="S2032" s="235"/>
      <c r="T2032" s="103"/>
      <c r="U2032" s="103"/>
    </row>
    <row r="2033" spans="1:21" x14ac:dyDescent="0.2">
      <c r="A2033" s="89">
        <v>40767</v>
      </c>
      <c r="B2033" s="90" t="s">
        <v>115</v>
      </c>
      <c r="C2033" s="96">
        <v>2000.4645330000003</v>
      </c>
      <c r="D2033" s="102">
        <v>1275.7264936927199</v>
      </c>
      <c r="E2033" s="98">
        <v>2372.6222696629211</v>
      </c>
      <c r="F2033" s="91">
        <v>0.84314497026288415</v>
      </c>
      <c r="G2033" s="100">
        <v>1000.2322665000002</v>
      </c>
      <c r="S2033" s="235"/>
      <c r="T2033" s="103"/>
      <c r="U2033" s="103"/>
    </row>
    <row r="2034" spans="1:21" x14ac:dyDescent="0.2">
      <c r="A2034" s="89">
        <v>40767</v>
      </c>
      <c r="B2034" s="90" t="s">
        <v>116</v>
      </c>
      <c r="C2034" s="96">
        <v>2035.5478190898875</v>
      </c>
      <c r="D2034" s="102">
        <v>1281.9764266156949</v>
      </c>
      <c r="E2034" s="98">
        <v>2405.6014803370786</v>
      </c>
      <c r="F2034" s="91">
        <v>0.84617000601640047</v>
      </c>
      <c r="G2034" s="100">
        <v>1017.7739095449438</v>
      </c>
      <c r="S2034" s="235"/>
      <c r="T2034" s="103"/>
      <c r="U2034" s="103"/>
    </row>
    <row r="2035" spans="1:21" x14ac:dyDescent="0.2">
      <c r="A2035" s="89">
        <v>40767</v>
      </c>
      <c r="B2035" s="90" t="s">
        <v>117</v>
      </c>
      <c r="C2035" s="96">
        <v>1995.2859190449435</v>
      </c>
      <c r="D2035" s="102">
        <v>1256.1948054835455</v>
      </c>
      <c r="E2035" s="98">
        <v>2357.7937331460671</v>
      </c>
      <c r="F2035" s="91">
        <v>0.84625126065738598</v>
      </c>
      <c r="G2035" s="100">
        <v>997.64295952247176</v>
      </c>
      <c r="S2035" s="235"/>
      <c r="T2035" s="103"/>
      <c r="U2035" s="103"/>
    </row>
    <row r="2036" spans="1:21" x14ac:dyDescent="0.2">
      <c r="A2036" s="89">
        <v>40767</v>
      </c>
      <c r="B2036" s="90" t="s">
        <v>118</v>
      </c>
      <c r="C2036" s="96">
        <v>2023.3792919325845</v>
      </c>
      <c r="D2036" s="102">
        <v>1275.7351266511027</v>
      </c>
      <c r="E2036" s="98">
        <v>2391.9790702247192</v>
      </c>
      <c r="F2036" s="91">
        <v>0.84590175437550719</v>
      </c>
      <c r="G2036" s="100">
        <v>1011.6896459662922</v>
      </c>
      <c r="S2036" s="235"/>
      <c r="T2036" s="103"/>
      <c r="U2036" s="103"/>
    </row>
    <row r="2037" spans="1:21" x14ac:dyDescent="0.2">
      <c r="A2037" s="89">
        <v>40767</v>
      </c>
      <c r="B2037" s="90" t="s">
        <v>119</v>
      </c>
      <c r="C2037" s="96">
        <v>2009.8451991235959</v>
      </c>
      <c r="D2037" s="102">
        <v>1258.6471130262023</v>
      </c>
      <c r="E2037" s="98">
        <v>2371.4278988764049</v>
      </c>
      <c r="F2037" s="91">
        <v>0.84752532433133265</v>
      </c>
      <c r="G2037" s="100">
        <v>1004.9225995617979</v>
      </c>
      <c r="S2037" s="235"/>
      <c r="T2037" s="103"/>
      <c r="U2037" s="103"/>
    </row>
    <row r="2038" spans="1:21" x14ac:dyDescent="0.2">
      <c r="A2038" s="89">
        <v>40767</v>
      </c>
      <c r="B2038" s="90" t="s">
        <v>120</v>
      </c>
      <c r="C2038" s="96">
        <v>1979.1057895280899</v>
      </c>
      <c r="D2038" s="102">
        <v>1256.2915436802514</v>
      </c>
      <c r="E2038" s="98">
        <v>2344.1689719101123</v>
      </c>
      <c r="F2038" s="91">
        <v>0.84426754779346991</v>
      </c>
      <c r="G2038" s="100">
        <v>989.55289476404494</v>
      </c>
      <c r="S2038" s="235"/>
      <c r="T2038" s="103"/>
      <c r="U2038" s="103"/>
    </row>
    <row r="2039" spans="1:21" x14ac:dyDescent="0.2">
      <c r="A2039" s="89">
        <v>40767</v>
      </c>
      <c r="B2039" s="90" t="s">
        <v>121</v>
      </c>
      <c r="C2039" s="96">
        <v>2020.6197957640452</v>
      </c>
      <c r="D2039" s="102">
        <v>1291.9374485843107</v>
      </c>
      <c r="E2039" s="98">
        <v>2398.3341573033708</v>
      </c>
      <c r="F2039" s="91">
        <v>0.8425097018323674</v>
      </c>
      <c r="G2039" s="100">
        <v>1010.3098978820226</v>
      </c>
      <c r="S2039" s="235"/>
      <c r="T2039" s="103"/>
      <c r="U2039" s="103"/>
    </row>
    <row r="2040" spans="1:21" x14ac:dyDescent="0.2">
      <c r="A2040" s="89">
        <v>40767</v>
      </c>
      <c r="B2040" s="90" t="s">
        <v>122</v>
      </c>
      <c r="C2040" s="96">
        <v>2139.1444109325839</v>
      </c>
      <c r="D2040" s="102">
        <v>1351.8874360805332</v>
      </c>
      <c r="E2040" s="98">
        <v>2530.5213792134832</v>
      </c>
      <c r="F2040" s="91">
        <v>0.8453374188039684</v>
      </c>
      <c r="G2040" s="100">
        <v>1069.572205466292</v>
      </c>
      <c r="S2040" s="235"/>
      <c r="T2040" s="103"/>
      <c r="U2040" s="103"/>
    </row>
    <row r="2041" spans="1:21" x14ac:dyDescent="0.2">
      <c r="A2041" s="89">
        <v>40767</v>
      </c>
      <c r="B2041" s="90" t="s">
        <v>123</v>
      </c>
      <c r="C2041" s="96">
        <v>2143.9866986292136</v>
      </c>
      <c r="D2041" s="102">
        <v>1360.0837161762649</v>
      </c>
      <c r="E2041" s="98">
        <v>2538.9971797752814</v>
      </c>
      <c r="F2041" s="91">
        <v>0.84442263886995372</v>
      </c>
      <c r="G2041" s="100">
        <v>1071.9933493146068</v>
      </c>
      <c r="S2041" s="235"/>
      <c r="T2041" s="103"/>
      <c r="U2041" s="103"/>
    </row>
    <row r="2042" spans="1:21" x14ac:dyDescent="0.2">
      <c r="A2042" s="89">
        <v>40767</v>
      </c>
      <c r="B2042" s="90" t="s">
        <v>124</v>
      </c>
      <c r="C2042" s="96">
        <v>2097.3953815280902</v>
      </c>
      <c r="D2042" s="102">
        <v>1324.3094848032608</v>
      </c>
      <c r="E2042" s="98">
        <v>2480.4965224719103</v>
      </c>
      <c r="F2042" s="91">
        <v>0.84555465509701866</v>
      </c>
      <c r="G2042" s="100">
        <v>1048.6976907640451</v>
      </c>
      <c r="S2042" s="235"/>
      <c r="T2042" s="103"/>
      <c r="U2042" s="103"/>
    </row>
    <row r="2043" spans="1:21" x14ac:dyDescent="0.2">
      <c r="A2043" s="89">
        <v>40767</v>
      </c>
      <c r="B2043" s="90" t="s">
        <v>125</v>
      </c>
      <c r="C2043" s="96">
        <v>2154.7775037640449</v>
      </c>
      <c r="D2043" s="102">
        <v>1365.8568196481028</v>
      </c>
      <c r="E2043" s="98">
        <v>2551.2018623595504</v>
      </c>
      <c r="F2043" s="91">
        <v>0.84461270413590039</v>
      </c>
      <c r="G2043" s="100">
        <v>1077.3887518820225</v>
      </c>
      <c r="S2043" s="235"/>
      <c r="T2043" s="103"/>
      <c r="U2043" s="103"/>
    </row>
    <row r="2044" spans="1:21" x14ac:dyDescent="0.2">
      <c r="A2044" s="89">
        <v>40767</v>
      </c>
      <c r="B2044" s="90" t="s">
        <v>126</v>
      </c>
      <c r="C2044" s="96">
        <v>2117.773511089888</v>
      </c>
      <c r="D2044" s="102">
        <v>1332.9062213587706</v>
      </c>
      <c r="E2044" s="98">
        <v>2502.3196516853932</v>
      </c>
      <c r="F2044" s="91">
        <v>0.84632413355483938</v>
      </c>
      <c r="G2044" s="100">
        <v>1058.886755544944</v>
      </c>
      <c r="S2044" s="235"/>
      <c r="T2044" s="103"/>
      <c r="U2044" s="103"/>
    </row>
    <row r="2045" spans="1:21" x14ac:dyDescent="0.2">
      <c r="A2045" s="89">
        <v>40767</v>
      </c>
      <c r="B2045" s="90" t="s">
        <v>127</v>
      </c>
      <c r="C2045" s="96">
        <v>2214.1330101910112</v>
      </c>
      <c r="D2045" s="102">
        <v>1405.025311118437</v>
      </c>
      <c r="E2045" s="98">
        <v>2622.3045421348315</v>
      </c>
      <c r="F2045" s="91">
        <v>0.8443462514039175</v>
      </c>
      <c r="G2045" s="100">
        <v>1107.0665050955056</v>
      </c>
      <c r="S2045" s="235"/>
      <c r="T2045" s="103"/>
      <c r="U2045" s="103"/>
    </row>
    <row r="2046" spans="1:21" x14ac:dyDescent="0.2">
      <c r="A2046" s="89">
        <v>40767</v>
      </c>
      <c r="B2046" s="90" t="s">
        <v>128</v>
      </c>
      <c r="C2046" s="96">
        <v>2438.5193542921352</v>
      </c>
      <c r="D2046" s="102">
        <v>1562.7070180423909</v>
      </c>
      <c r="E2046" s="98">
        <v>2896.278623595505</v>
      </c>
      <c r="F2046" s="91">
        <v>0.84194916001033859</v>
      </c>
      <c r="G2046" s="100">
        <v>1219.2596771460676</v>
      </c>
      <c r="S2046" s="235"/>
      <c r="T2046" s="103"/>
      <c r="U2046" s="103"/>
    </row>
    <row r="2047" spans="1:21" x14ac:dyDescent="0.2">
      <c r="A2047" s="89">
        <v>40767</v>
      </c>
      <c r="B2047" s="90" t="s">
        <v>129</v>
      </c>
      <c r="C2047" s="96">
        <v>2296.5005265168538</v>
      </c>
      <c r="D2047" s="102">
        <v>1462.2608989585015</v>
      </c>
      <c r="E2047" s="98">
        <v>2722.5211853932583</v>
      </c>
      <c r="F2047" s="91">
        <v>0.84351980026378848</v>
      </c>
      <c r="G2047" s="100">
        <v>1148.2502632584269</v>
      </c>
      <c r="S2047" s="235"/>
      <c r="T2047" s="103"/>
      <c r="U2047" s="103"/>
    </row>
    <row r="2048" spans="1:21" x14ac:dyDescent="0.2">
      <c r="A2048" s="89">
        <v>40767</v>
      </c>
      <c r="B2048" s="90" t="s">
        <v>130</v>
      </c>
      <c r="C2048" s="96">
        <v>2000.9669963258427</v>
      </c>
      <c r="D2048" s="102">
        <v>1265.6338780991077</v>
      </c>
      <c r="E2048" s="98">
        <v>2367.6355365168542</v>
      </c>
      <c r="F2048" s="91">
        <v>0.84513303059708433</v>
      </c>
      <c r="G2048" s="100">
        <v>1000.4834981629214</v>
      </c>
      <c r="S2048" s="235"/>
      <c r="T2048" s="103"/>
      <c r="U2048" s="103"/>
    </row>
    <row r="2049" spans="1:21" x14ac:dyDescent="0.2">
      <c r="A2049" s="89">
        <v>40767</v>
      </c>
      <c r="B2049" s="90" t="s">
        <v>131</v>
      </c>
      <c r="C2049" s="96">
        <v>1945.0882119438206</v>
      </c>
      <c r="D2049" s="102">
        <v>1227.4375409355346</v>
      </c>
      <c r="E2049" s="98">
        <v>2299.9937106741577</v>
      </c>
      <c r="F2049" s="91">
        <v>0.84569283947028284</v>
      </c>
      <c r="G2049" s="100">
        <v>972.54410597191031</v>
      </c>
      <c r="S2049" s="235"/>
      <c r="T2049" s="103"/>
      <c r="U2049" s="103"/>
    </row>
    <row r="2050" spans="1:21" x14ac:dyDescent="0.2">
      <c r="A2050" s="89">
        <v>40767</v>
      </c>
      <c r="B2050" s="90" t="s">
        <v>132</v>
      </c>
      <c r="C2050" s="96">
        <v>1982.5703552022476</v>
      </c>
      <c r="D2050" s="102">
        <v>1251.6186717682606</v>
      </c>
      <c r="E2050" s="98">
        <v>2344.5968764044942</v>
      </c>
      <c r="F2050" s="91">
        <v>0.84559114411283165</v>
      </c>
      <c r="G2050" s="100">
        <v>991.28517760112379</v>
      </c>
      <c r="S2050" s="235"/>
      <c r="T2050" s="103"/>
      <c r="U2050" s="103"/>
    </row>
    <row r="2051" spans="1:21" x14ac:dyDescent="0.2">
      <c r="A2051" s="89">
        <v>40767</v>
      </c>
      <c r="B2051" s="90" t="s">
        <v>133</v>
      </c>
      <c r="C2051" s="96">
        <v>2111.140184764045</v>
      </c>
      <c r="D2051" s="102">
        <v>1318.8427203261592</v>
      </c>
      <c r="E2051" s="98">
        <v>2489.2285955056177</v>
      </c>
      <c r="F2051" s="91">
        <v>0.84811020915305901</v>
      </c>
      <c r="G2051" s="100">
        <v>1055.5700923820225</v>
      </c>
      <c r="S2051" s="235"/>
      <c r="T2051" s="103"/>
      <c r="U2051" s="103"/>
    </row>
    <row r="2052" spans="1:21" x14ac:dyDescent="0.2">
      <c r="A2052" s="89">
        <v>40767</v>
      </c>
      <c r="B2052" s="90" t="s">
        <v>134</v>
      </c>
      <c r="C2052" s="96">
        <v>1843.0557398089888</v>
      </c>
      <c r="D2052" s="102">
        <v>1162.4455154405937</v>
      </c>
      <c r="E2052" s="98">
        <v>2179.0213483146067</v>
      </c>
      <c r="F2052" s="91">
        <v>0.84581811978782362</v>
      </c>
      <c r="G2052" s="100">
        <v>921.52786990449442</v>
      </c>
      <c r="S2052" s="235"/>
      <c r="T2052" s="103"/>
      <c r="U2052" s="103"/>
    </row>
    <row r="2053" spans="1:21" x14ac:dyDescent="0.2">
      <c r="A2053" s="89">
        <v>40767</v>
      </c>
      <c r="B2053" s="90" t="s">
        <v>135</v>
      </c>
      <c r="C2053" s="96">
        <v>1824.1485311123595</v>
      </c>
      <c r="D2053" s="102">
        <v>1154.4455098470125</v>
      </c>
      <c r="E2053" s="98">
        <v>2158.7640674157301</v>
      </c>
      <c r="F2053" s="91">
        <v>0.84499670836936758</v>
      </c>
      <c r="G2053" s="100">
        <v>912.07426555617974</v>
      </c>
      <c r="S2053" s="235"/>
      <c r="T2053" s="103"/>
      <c r="U2053" s="103"/>
    </row>
    <row r="2054" spans="1:21" x14ac:dyDescent="0.2">
      <c r="A2054" s="89">
        <v>40767</v>
      </c>
      <c r="B2054" s="90" t="s">
        <v>136</v>
      </c>
      <c r="C2054" s="96">
        <v>1802.8222046292135</v>
      </c>
      <c r="D2054" s="102">
        <v>1132.3992302537588</v>
      </c>
      <c r="E2054" s="98">
        <v>2128.965926966292</v>
      </c>
      <c r="F2054" s="91">
        <v>0.84680650911035349</v>
      </c>
      <c r="G2054" s="100">
        <v>901.41110231460675</v>
      </c>
      <c r="S2054" s="235"/>
      <c r="T2054" s="103"/>
      <c r="U2054" s="103"/>
    </row>
    <row r="2055" spans="1:21" x14ac:dyDescent="0.2">
      <c r="A2055" s="89">
        <v>40767</v>
      </c>
      <c r="B2055" s="90" t="s">
        <v>137</v>
      </c>
      <c r="C2055" s="96">
        <v>1823.8405697191015</v>
      </c>
      <c r="D2055" s="102">
        <v>1140.9845659139503</v>
      </c>
      <c r="E2055" s="98">
        <v>2151.3345168539322</v>
      </c>
      <c r="F2055" s="91">
        <v>0.84777172282172497</v>
      </c>
      <c r="G2055" s="100">
        <v>911.92028485955075</v>
      </c>
      <c r="S2055" s="235"/>
      <c r="T2055" s="103"/>
      <c r="U2055" s="103"/>
    </row>
    <row r="2056" spans="1:21" x14ac:dyDescent="0.2">
      <c r="A2056" s="89">
        <v>40767</v>
      </c>
      <c r="B2056" s="90" t="s">
        <v>138</v>
      </c>
      <c r="C2056" s="96">
        <v>1845.4100236179775</v>
      </c>
      <c r="D2056" s="102">
        <v>1163.6620832245558</v>
      </c>
      <c r="E2056" s="98">
        <v>2181.6616601123596</v>
      </c>
      <c r="F2056" s="91">
        <v>0.84587360971587844</v>
      </c>
      <c r="G2056" s="100">
        <v>922.70501180898873</v>
      </c>
      <c r="S2056" s="235"/>
      <c r="T2056" s="103"/>
      <c r="U2056" s="103"/>
    </row>
    <row r="2057" spans="1:21" x14ac:dyDescent="0.2">
      <c r="A2057" s="89">
        <v>40767</v>
      </c>
      <c r="B2057" s="90" t="s">
        <v>139</v>
      </c>
      <c r="C2057" s="96">
        <v>1690.1164389438204</v>
      </c>
      <c r="D2057" s="102">
        <v>1063.9384467731088</v>
      </c>
      <c r="E2057" s="98">
        <v>1997.1125646067414</v>
      </c>
      <c r="F2057" s="91">
        <v>0.84628000889705846</v>
      </c>
      <c r="G2057" s="100">
        <v>845.05821947191021</v>
      </c>
      <c r="S2057" s="235"/>
      <c r="T2057" s="103"/>
      <c r="U2057" s="103"/>
    </row>
    <row r="2058" spans="1:21" x14ac:dyDescent="0.2">
      <c r="A2058" s="89">
        <v>40767</v>
      </c>
      <c r="B2058" s="90" t="s">
        <v>140</v>
      </c>
      <c r="C2058" s="96">
        <v>1578.731665550562</v>
      </c>
      <c r="D2058" s="102">
        <v>986.25561422308101</v>
      </c>
      <c r="E2058" s="98">
        <v>1861.4762443820223</v>
      </c>
      <c r="F2058" s="91">
        <v>0.84810733970697183</v>
      </c>
      <c r="G2058" s="100">
        <v>789.36583277528098</v>
      </c>
      <c r="S2058" s="235"/>
      <c r="T2058" s="103"/>
      <c r="U2058" s="103"/>
    </row>
    <row r="2059" spans="1:21" x14ac:dyDescent="0.2">
      <c r="A2059" s="89">
        <v>40767</v>
      </c>
      <c r="B2059" s="90" t="s">
        <v>141</v>
      </c>
      <c r="C2059" s="96">
        <v>1543.0932385280898</v>
      </c>
      <c r="D2059" s="102">
        <v>990.40665231955688</v>
      </c>
      <c r="E2059" s="98">
        <v>1833.5872162921348</v>
      </c>
      <c r="F2059" s="91">
        <v>0.84157067894949689</v>
      </c>
      <c r="G2059" s="100">
        <v>771.54661926404492</v>
      </c>
      <c r="S2059" s="235"/>
      <c r="T2059" s="103"/>
      <c r="U2059" s="103"/>
    </row>
    <row r="2060" spans="1:21" x14ac:dyDescent="0.2">
      <c r="A2060" s="89">
        <v>40767</v>
      </c>
      <c r="B2060" s="90" t="s">
        <v>142</v>
      </c>
      <c r="C2060" s="96">
        <v>1540.9618215168541</v>
      </c>
      <c r="D2060" s="102">
        <v>972.37749105514649</v>
      </c>
      <c r="E2060" s="98">
        <v>1822.1090308988764</v>
      </c>
      <c r="F2060" s="91">
        <v>0.84570231275165364</v>
      </c>
      <c r="G2060" s="100">
        <v>770.48091075842706</v>
      </c>
      <c r="S2060" s="235"/>
      <c r="T2060" s="103"/>
      <c r="U2060" s="103"/>
    </row>
    <row r="2061" spans="1:21" x14ac:dyDescent="0.2">
      <c r="A2061" s="89">
        <v>40767</v>
      </c>
      <c r="B2061" s="90" t="s">
        <v>143</v>
      </c>
      <c r="C2061" s="96">
        <v>1530.3290492022475</v>
      </c>
      <c r="D2061" s="102">
        <v>946.06280737703185</v>
      </c>
      <c r="E2061" s="98">
        <v>1799.1503089887642</v>
      </c>
      <c r="F2061" s="91">
        <v>0.85058432392032257</v>
      </c>
      <c r="G2061" s="100">
        <v>765.16452460112373</v>
      </c>
      <c r="S2061" s="235"/>
      <c r="T2061" s="103"/>
      <c r="U2061" s="103"/>
    </row>
    <row r="2062" spans="1:21" x14ac:dyDescent="0.2">
      <c r="A2062" s="89">
        <v>40767</v>
      </c>
      <c r="B2062" s="90" t="s">
        <v>144</v>
      </c>
      <c r="C2062" s="96">
        <v>1625.2338359325843</v>
      </c>
      <c r="D2062" s="102">
        <v>1019.7545223220252</v>
      </c>
      <c r="E2062" s="98">
        <v>1918.6673258426965</v>
      </c>
      <c r="F2062" s="91">
        <v>0.84706390422256572</v>
      </c>
      <c r="G2062" s="100">
        <v>812.61691796629214</v>
      </c>
      <c r="S2062" s="235"/>
      <c r="T2062" s="103"/>
      <c r="U2062" s="103"/>
    </row>
    <row r="2063" spans="1:21" x14ac:dyDescent="0.2">
      <c r="A2063" s="89">
        <v>40767</v>
      </c>
      <c r="B2063" s="90" t="s">
        <v>145</v>
      </c>
      <c r="C2063" s="96">
        <v>1701.1017460112357</v>
      </c>
      <c r="D2063" s="102">
        <v>1061.8941007884423</v>
      </c>
      <c r="E2063" s="98">
        <v>2005.3344438202246</v>
      </c>
      <c r="F2063" s="91">
        <v>0.84828829986612309</v>
      </c>
      <c r="G2063" s="100">
        <v>850.55087300561786</v>
      </c>
      <c r="S2063" s="235"/>
      <c r="T2063" s="103"/>
      <c r="U2063" s="103"/>
    </row>
    <row r="2064" spans="1:21" x14ac:dyDescent="0.2">
      <c r="A2064" s="89">
        <v>40767</v>
      </c>
      <c r="B2064" s="90" t="s">
        <v>146</v>
      </c>
      <c r="C2064" s="96">
        <v>1642.6903843820223</v>
      </c>
      <c r="D2064" s="102">
        <v>1029.5734279672929</v>
      </c>
      <c r="E2064" s="98">
        <v>1938.6730365168539</v>
      </c>
      <c r="F2064" s="91">
        <v>0.84732719413758739</v>
      </c>
      <c r="G2064" s="100">
        <v>821.34519219101117</v>
      </c>
      <c r="S2064" s="235"/>
      <c r="T2064" s="103"/>
      <c r="U2064" s="103"/>
    </row>
    <row r="2065" spans="1:21" x14ac:dyDescent="0.2">
      <c r="A2065" s="89">
        <v>40767</v>
      </c>
      <c r="B2065" s="90" t="s">
        <v>147</v>
      </c>
      <c r="C2065" s="96">
        <v>1640.9722839775284</v>
      </c>
      <c r="D2065" s="102">
        <v>1013.3749312051964</v>
      </c>
      <c r="E2065" s="98">
        <v>1928.65725</v>
      </c>
      <c r="F2065" s="91">
        <v>0.85083665538681297</v>
      </c>
      <c r="G2065" s="100">
        <v>820.48614198876419</v>
      </c>
      <c r="S2065" s="235"/>
      <c r="T2065" s="103"/>
      <c r="U2065" s="103"/>
    </row>
    <row r="2066" spans="1:21" x14ac:dyDescent="0.2">
      <c r="A2066" s="89">
        <v>40768</v>
      </c>
      <c r="B2066" s="90" t="s">
        <v>100</v>
      </c>
      <c r="C2066" s="96">
        <v>1607.4044921123595</v>
      </c>
      <c r="D2066" s="102">
        <v>1013.1583119389883</v>
      </c>
      <c r="E2066" s="98">
        <v>1900.0628848314607</v>
      </c>
      <c r="F2066" s="91">
        <v>0.84597436481947774</v>
      </c>
      <c r="G2066" s="100">
        <v>803.70224605617977</v>
      </c>
      <c r="S2066" s="235"/>
      <c r="T2066" s="103"/>
      <c r="U2066" s="103"/>
    </row>
    <row r="2067" spans="1:21" x14ac:dyDescent="0.2">
      <c r="A2067" s="89">
        <v>40768</v>
      </c>
      <c r="B2067" s="90" t="s">
        <v>101</v>
      </c>
      <c r="C2067" s="96">
        <v>1659.1663189213482</v>
      </c>
      <c r="D2067" s="102">
        <v>1045.849530022253</v>
      </c>
      <c r="E2067" s="98">
        <v>1961.2837921348314</v>
      </c>
      <c r="F2067" s="91">
        <v>0.84595932805591978</v>
      </c>
      <c r="G2067" s="100">
        <v>829.5831594606741</v>
      </c>
      <c r="S2067" s="235"/>
      <c r="T2067" s="103"/>
      <c r="U2067" s="103"/>
    </row>
    <row r="2068" spans="1:21" x14ac:dyDescent="0.2">
      <c r="A2068" s="89">
        <v>40768</v>
      </c>
      <c r="B2068" s="90" t="s">
        <v>102</v>
      </c>
      <c r="C2068" s="96">
        <v>1648.7361527865169</v>
      </c>
      <c r="D2068" s="102">
        <v>1022.2618017941505</v>
      </c>
      <c r="E2068" s="98">
        <v>1939.9355898876404</v>
      </c>
      <c r="F2068" s="91">
        <v>0.84989221362860323</v>
      </c>
      <c r="G2068" s="100">
        <v>824.36807639325843</v>
      </c>
      <c r="S2068" s="235"/>
      <c r="T2068" s="103"/>
      <c r="U2068" s="103"/>
    </row>
    <row r="2069" spans="1:21" x14ac:dyDescent="0.2">
      <c r="A2069" s="89">
        <v>40768</v>
      </c>
      <c r="B2069" s="90" t="s">
        <v>103</v>
      </c>
      <c r="C2069" s="96">
        <v>1631.4214286629215</v>
      </c>
      <c r="D2069" s="102">
        <v>1041.8050730652267</v>
      </c>
      <c r="E2069" s="98">
        <v>1935.6894606741573</v>
      </c>
      <c r="F2069" s="91">
        <v>0.84281154689695625</v>
      </c>
      <c r="G2069" s="100">
        <v>815.71071433146074</v>
      </c>
      <c r="S2069" s="235"/>
      <c r="T2069" s="103"/>
      <c r="U2069" s="103"/>
    </row>
    <row r="2070" spans="1:21" x14ac:dyDescent="0.2">
      <c r="A2070" s="89">
        <v>40768</v>
      </c>
      <c r="B2070" s="90" t="s">
        <v>104</v>
      </c>
      <c r="C2070" s="96">
        <v>1614.7672006853932</v>
      </c>
      <c r="D2070" s="102">
        <v>1022.7476765646952</v>
      </c>
      <c r="E2070" s="98">
        <v>1911.4094073033707</v>
      </c>
      <c r="F2070" s="91">
        <v>0.8448044644519761</v>
      </c>
      <c r="G2070" s="100">
        <v>807.38360034269658</v>
      </c>
      <c r="S2070" s="235"/>
      <c r="T2070" s="103"/>
      <c r="U2070" s="103"/>
    </row>
    <row r="2071" spans="1:21" x14ac:dyDescent="0.2">
      <c r="A2071" s="89">
        <v>40768</v>
      </c>
      <c r="B2071" s="90" t="s">
        <v>105</v>
      </c>
      <c r="C2071" s="96">
        <v>1573.8285960000001</v>
      </c>
      <c r="D2071" s="102">
        <v>987.10051843777899</v>
      </c>
      <c r="E2071" s="98">
        <v>1857.76852247191</v>
      </c>
      <c r="F2071" s="91">
        <v>0.84716076139878549</v>
      </c>
      <c r="G2071" s="100">
        <v>786.91429800000003</v>
      </c>
      <c r="S2071" s="235"/>
      <c r="T2071" s="103"/>
      <c r="U2071" s="103"/>
    </row>
    <row r="2072" spans="1:21" x14ac:dyDescent="0.2">
      <c r="A2072" s="89">
        <v>40768</v>
      </c>
      <c r="B2072" s="90" t="s">
        <v>106</v>
      </c>
      <c r="C2072" s="96">
        <v>1561.8626750224723</v>
      </c>
      <c r="D2072" s="102">
        <v>978.89910302171324</v>
      </c>
      <c r="E2072" s="98">
        <v>1843.2738455056178</v>
      </c>
      <c r="F2072" s="91">
        <v>0.84733078529308092</v>
      </c>
      <c r="G2072" s="100">
        <v>780.93133751123617</v>
      </c>
      <c r="S2072" s="235"/>
      <c r="T2072" s="103"/>
      <c r="U2072" s="103"/>
    </row>
    <row r="2073" spans="1:21" x14ac:dyDescent="0.2">
      <c r="A2073" s="89">
        <v>40768</v>
      </c>
      <c r="B2073" s="90" t="s">
        <v>107</v>
      </c>
      <c r="C2073" s="96">
        <v>1526.6578252247191</v>
      </c>
      <c r="D2073" s="102">
        <v>948.93289086830566</v>
      </c>
      <c r="E2073" s="98">
        <v>1797.5421404494384</v>
      </c>
      <c r="F2073" s="91">
        <v>0.84930294031549647</v>
      </c>
      <c r="G2073" s="100">
        <v>763.32891261235955</v>
      </c>
      <c r="S2073" s="235"/>
      <c r="T2073" s="103"/>
      <c r="U2073" s="103"/>
    </row>
    <row r="2074" spans="1:21" x14ac:dyDescent="0.2">
      <c r="A2074" s="89">
        <v>40768</v>
      </c>
      <c r="B2074" s="90" t="s">
        <v>108</v>
      </c>
      <c r="C2074" s="96">
        <v>1542.7609643932587</v>
      </c>
      <c r="D2074" s="102">
        <v>966.46812369826853</v>
      </c>
      <c r="E2074" s="98">
        <v>1820.4867556179775</v>
      </c>
      <c r="F2074" s="91">
        <v>0.84744421217695554</v>
      </c>
      <c r="G2074" s="100">
        <v>771.38048219662937</v>
      </c>
      <c r="S2074" s="235"/>
      <c r="T2074" s="103"/>
      <c r="U2074" s="103"/>
    </row>
    <row r="2075" spans="1:21" x14ac:dyDescent="0.2">
      <c r="A2075" s="89">
        <v>40768</v>
      </c>
      <c r="B2075" s="90" t="s">
        <v>109</v>
      </c>
      <c r="C2075" s="96">
        <v>1526.5281572696629</v>
      </c>
      <c r="D2075" s="102">
        <v>950.79238820008482</v>
      </c>
      <c r="E2075" s="98">
        <v>1798.4144073033706</v>
      </c>
      <c r="F2075" s="91">
        <v>0.84881891018578581</v>
      </c>
      <c r="G2075" s="100">
        <v>763.26407863483144</v>
      </c>
      <c r="S2075" s="235"/>
      <c r="T2075" s="103"/>
      <c r="U2075" s="103"/>
    </row>
    <row r="2076" spans="1:21" x14ac:dyDescent="0.2">
      <c r="A2076" s="89">
        <v>40768</v>
      </c>
      <c r="B2076" s="90" t="s">
        <v>110</v>
      </c>
      <c r="C2076" s="96">
        <v>1670.0016974157306</v>
      </c>
      <c r="D2076" s="102">
        <v>1043.9289312808769</v>
      </c>
      <c r="E2076" s="98">
        <v>1969.4398398876406</v>
      </c>
      <c r="F2076" s="91">
        <v>0.8479577104071413</v>
      </c>
      <c r="G2076" s="100">
        <v>835.00084870786532</v>
      </c>
      <c r="S2076" s="235"/>
      <c r="T2076" s="103"/>
      <c r="U2076" s="103"/>
    </row>
    <row r="2077" spans="1:21" x14ac:dyDescent="0.2">
      <c r="A2077" s="89">
        <v>40768</v>
      </c>
      <c r="B2077" s="90" t="s">
        <v>111</v>
      </c>
      <c r="C2077" s="96">
        <v>1673.9160488089888</v>
      </c>
      <c r="D2077" s="102">
        <v>1040.0395430316651</v>
      </c>
      <c r="E2077" s="98">
        <v>1970.7047443820222</v>
      </c>
      <c r="F2077" s="91">
        <v>0.84939971529519964</v>
      </c>
      <c r="G2077" s="100">
        <v>836.95802440449438</v>
      </c>
      <c r="S2077" s="235"/>
      <c r="T2077" s="103"/>
      <c r="U2077" s="103"/>
    </row>
    <row r="2078" spans="1:21" x14ac:dyDescent="0.2">
      <c r="A2078" s="89">
        <v>40768</v>
      </c>
      <c r="B2078" s="90" t="s">
        <v>112</v>
      </c>
      <c r="C2078" s="96">
        <v>1725.0579007078652</v>
      </c>
      <c r="D2078" s="102">
        <v>1071.8338628878998</v>
      </c>
      <c r="E2078" s="98">
        <v>2030.9240730337076</v>
      </c>
      <c r="F2078" s="91">
        <v>0.84939556510896408</v>
      </c>
      <c r="G2078" s="100">
        <v>862.5289503539326</v>
      </c>
      <c r="S2078" s="235"/>
      <c r="T2078" s="103"/>
      <c r="U2078" s="103"/>
    </row>
    <row r="2079" spans="1:21" x14ac:dyDescent="0.2">
      <c r="A2079" s="89">
        <v>40768</v>
      </c>
      <c r="B2079" s="90" t="s">
        <v>113</v>
      </c>
      <c r="C2079" s="96">
        <v>1816.1658476292132</v>
      </c>
      <c r="D2079" s="102">
        <v>1147.2733588971109</v>
      </c>
      <c r="E2079" s="98">
        <v>2148.184011235955</v>
      </c>
      <c r="F2079" s="91">
        <v>0.84544240071141974</v>
      </c>
      <c r="G2079" s="100">
        <v>908.0829238146066</v>
      </c>
      <c r="S2079" s="235"/>
      <c r="T2079" s="103"/>
      <c r="U2079" s="103"/>
    </row>
    <row r="2080" spans="1:21" x14ac:dyDescent="0.2">
      <c r="A2080" s="89">
        <v>40768</v>
      </c>
      <c r="B2080" s="90" t="s">
        <v>114</v>
      </c>
      <c r="C2080" s="96">
        <v>1716.5889623932583</v>
      </c>
      <c r="D2080" s="102">
        <v>1076.0163218179673</v>
      </c>
      <c r="E2080" s="98">
        <v>2025.9537977528091</v>
      </c>
      <c r="F2080" s="91">
        <v>0.84729916560649177</v>
      </c>
      <c r="G2080" s="100">
        <v>858.29448119662914</v>
      </c>
      <c r="S2080" s="235"/>
      <c r="T2080" s="103"/>
      <c r="U2080" s="103"/>
    </row>
    <row r="2081" spans="1:21" x14ac:dyDescent="0.2">
      <c r="A2081" s="89">
        <v>40768</v>
      </c>
      <c r="B2081" s="90" t="s">
        <v>115</v>
      </c>
      <c r="C2081" s="96">
        <v>1710.1460858764046</v>
      </c>
      <c r="D2081" s="102">
        <v>1096.4279285379237</v>
      </c>
      <c r="E2081" s="98">
        <v>2031.441320224719</v>
      </c>
      <c r="F2081" s="91">
        <v>0.84183878158352488</v>
      </c>
      <c r="G2081" s="100">
        <v>855.07304293820232</v>
      </c>
      <c r="S2081" s="235"/>
      <c r="T2081" s="103"/>
      <c r="U2081" s="103"/>
    </row>
    <row r="2082" spans="1:21" x14ac:dyDescent="0.2">
      <c r="A2082" s="89">
        <v>40768</v>
      </c>
      <c r="B2082" s="90" t="s">
        <v>116</v>
      </c>
      <c r="C2082" s="96">
        <v>1839.4736625505618</v>
      </c>
      <c r="D2082" s="102">
        <v>1180.0313527940971</v>
      </c>
      <c r="E2082" s="98">
        <v>2185.4375646067415</v>
      </c>
      <c r="F2082" s="91">
        <v>0.84169581979413166</v>
      </c>
      <c r="G2082" s="100">
        <v>919.73683127528091</v>
      </c>
      <c r="S2082" s="235"/>
      <c r="T2082" s="103"/>
      <c r="U2082" s="103"/>
    </row>
    <row r="2083" spans="1:21" x14ac:dyDescent="0.2">
      <c r="A2083" s="89">
        <v>40768</v>
      </c>
      <c r="B2083" s="90" t="s">
        <v>117</v>
      </c>
      <c r="C2083" s="96">
        <v>1897.2407365280903</v>
      </c>
      <c r="D2083" s="102">
        <v>1196.9183582342603</v>
      </c>
      <c r="E2083" s="98">
        <v>2243.2422893258426</v>
      </c>
      <c r="F2083" s="91">
        <v>0.84575827834373807</v>
      </c>
      <c r="G2083" s="100">
        <v>948.62036826404517</v>
      </c>
      <c r="S2083" s="235"/>
      <c r="T2083" s="103"/>
      <c r="U2083" s="103"/>
    </row>
    <row r="2084" spans="1:21" x14ac:dyDescent="0.2">
      <c r="A2084" s="89">
        <v>40768</v>
      </c>
      <c r="B2084" s="90" t="s">
        <v>118</v>
      </c>
      <c r="C2084" s="96">
        <v>1859.5924562022469</v>
      </c>
      <c r="D2084" s="102">
        <v>1175.5631833360569</v>
      </c>
      <c r="E2084" s="98">
        <v>2200.00747752809</v>
      </c>
      <c r="F2084" s="91">
        <v>0.84526642531764007</v>
      </c>
      <c r="G2084" s="100">
        <v>929.79622810112346</v>
      </c>
      <c r="S2084" s="235"/>
      <c r="T2084" s="103"/>
      <c r="U2084" s="103"/>
    </row>
    <row r="2085" spans="1:21" x14ac:dyDescent="0.2">
      <c r="A2085" s="89">
        <v>40768</v>
      </c>
      <c r="B2085" s="90" t="s">
        <v>119</v>
      </c>
      <c r="C2085" s="96">
        <v>1807.5267201235959</v>
      </c>
      <c r="D2085" s="102">
        <v>1137.2893392886106</v>
      </c>
      <c r="E2085" s="98">
        <v>2135.5514241573037</v>
      </c>
      <c r="F2085" s="91">
        <v>0.84639812447356655</v>
      </c>
      <c r="G2085" s="100">
        <v>903.76336006179793</v>
      </c>
      <c r="S2085" s="235"/>
      <c r="T2085" s="103"/>
      <c r="U2085" s="103"/>
    </row>
    <row r="2086" spans="1:21" x14ac:dyDescent="0.2">
      <c r="A2086" s="89">
        <v>40768</v>
      </c>
      <c r="B2086" s="90" t="s">
        <v>120</v>
      </c>
      <c r="C2086" s="96">
        <v>1869.4269601685396</v>
      </c>
      <c r="D2086" s="102">
        <v>1185.4342641600308</v>
      </c>
      <c r="E2086" s="98">
        <v>2213.5969719101126</v>
      </c>
      <c r="F2086" s="91">
        <v>0.84452002053264974</v>
      </c>
      <c r="G2086" s="100">
        <v>934.7134800842698</v>
      </c>
      <c r="S2086" s="235"/>
      <c r="T2086" s="103"/>
      <c r="U2086" s="103"/>
    </row>
    <row r="2087" spans="1:21" x14ac:dyDescent="0.2">
      <c r="A2087" s="89">
        <v>40768</v>
      </c>
      <c r="B2087" s="90" t="s">
        <v>121</v>
      </c>
      <c r="C2087" s="96">
        <v>1899.4288832696629</v>
      </c>
      <c r="D2087" s="102">
        <v>1213.282593789761</v>
      </c>
      <c r="E2087" s="98">
        <v>2253.8599634831462</v>
      </c>
      <c r="F2087" s="91">
        <v>0.8427448528498015</v>
      </c>
      <c r="G2087" s="100">
        <v>949.71444163483147</v>
      </c>
      <c r="S2087" s="235"/>
      <c r="T2087" s="103"/>
      <c r="U2087" s="103"/>
    </row>
    <row r="2088" spans="1:21" x14ac:dyDescent="0.2">
      <c r="A2088" s="89">
        <v>40768</v>
      </c>
      <c r="B2088" s="90" t="s">
        <v>122</v>
      </c>
      <c r="C2088" s="96">
        <v>2036.0178654269662</v>
      </c>
      <c r="D2088" s="102">
        <v>1305.3472640230211</v>
      </c>
      <c r="E2088" s="98">
        <v>2418.5326601123597</v>
      </c>
      <c r="F2088" s="91">
        <v>0.84184013679285075</v>
      </c>
      <c r="G2088" s="100">
        <v>1018.0089327134831</v>
      </c>
      <c r="S2088" s="235"/>
      <c r="T2088" s="103"/>
      <c r="U2088" s="103"/>
    </row>
    <row r="2089" spans="1:21" x14ac:dyDescent="0.2">
      <c r="A2089" s="89">
        <v>40768</v>
      </c>
      <c r="B2089" s="90" t="s">
        <v>123</v>
      </c>
      <c r="C2089" s="96">
        <v>2094.6804587191009</v>
      </c>
      <c r="D2089" s="102">
        <v>1327.7697438706448</v>
      </c>
      <c r="E2089" s="98">
        <v>2480.0521601123596</v>
      </c>
      <c r="F2089" s="91">
        <v>0.84461145310113184</v>
      </c>
      <c r="G2089" s="100">
        <v>1047.3402293595504</v>
      </c>
      <c r="S2089" s="235"/>
      <c r="T2089" s="103"/>
      <c r="U2089" s="103"/>
    </row>
    <row r="2090" spans="1:21" x14ac:dyDescent="0.2">
      <c r="A2090" s="89">
        <v>40768</v>
      </c>
      <c r="B2090" s="90" t="s">
        <v>124</v>
      </c>
      <c r="C2090" s="96">
        <v>2092.3788525168538</v>
      </c>
      <c r="D2090" s="102">
        <v>1312.3106916423819</v>
      </c>
      <c r="E2090" s="98">
        <v>2469.8600393258425</v>
      </c>
      <c r="F2090" s="91">
        <v>0.84716494829722278</v>
      </c>
      <c r="G2090" s="100">
        <v>1046.1894262584269</v>
      </c>
      <c r="S2090" s="235"/>
      <c r="T2090" s="103"/>
      <c r="U2090" s="103"/>
    </row>
    <row r="2091" spans="1:21" x14ac:dyDescent="0.2">
      <c r="A2091" s="89">
        <v>40768</v>
      </c>
      <c r="B2091" s="90" t="s">
        <v>125</v>
      </c>
      <c r="C2091" s="96">
        <v>2205.8828865505616</v>
      </c>
      <c r="D2091" s="102">
        <v>1413.5681829803759</v>
      </c>
      <c r="E2091" s="98">
        <v>2619.9416629213483</v>
      </c>
      <c r="F2091" s="91">
        <v>0.84195878013974812</v>
      </c>
      <c r="G2091" s="100">
        <v>1102.9414432752808</v>
      </c>
      <c r="S2091" s="235"/>
      <c r="T2091" s="103"/>
      <c r="U2091" s="103"/>
    </row>
    <row r="2092" spans="1:21" x14ac:dyDescent="0.2">
      <c r="A2092" s="89">
        <v>40768</v>
      </c>
      <c r="B2092" s="90" t="s">
        <v>126</v>
      </c>
      <c r="C2092" s="96">
        <v>2313.592383842697</v>
      </c>
      <c r="D2092" s="102">
        <v>1456.8601100878018</v>
      </c>
      <c r="E2092" s="98">
        <v>2734.0722556179776</v>
      </c>
      <c r="F2092" s="91">
        <v>0.84620747644423899</v>
      </c>
      <c r="G2092" s="100">
        <v>1156.7961919213485</v>
      </c>
      <c r="S2092" s="235"/>
      <c r="T2092" s="103"/>
      <c r="U2092" s="103"/>
    </row>
    <row r="2093" spans="1:21" x14ac:dyDescent="0.2">
      <c r="A2093" s="89">
        <v>40768</v>
      </c>
      <c r="B2093" s="90" t="s">
        <v>127</v>
      </c>
      <c r="C2093" s="96">
        <v>2386.5387128089887</v>
      </c>
      <c r="D2093" s="102">
        <v>1533.1229792047388</v>
      </c>
      <c r="E2093" s="98">
        <v>2836.5530308988759</v>
      </c>
      <c r="F2093" s="91">
        <v>0.84135169933795251</v>
      </c>
      <c r="G2093" s="100">
        <v>1193.2693564044944</v>
      </c>
      <c r="S2093" s="235"/>
      <c r="T2093" s="103"/>
      <c r="U2093" s="103"/>
    </row>
    <row r="2094" spans="1:21" x14ac:dyDescent="0.2">
      <c r="A2094" s="89">
        <v>40768</v>
      </c>
      <c r="B2094" s="90" t="s">
        <v>128</v>
      </c>
      <c r="C2094" s="96">
        <v>2321.6115364382026</v>
      </c>
      <c r="D2094" s="102">
        <v>1455.2598448858482</v>
      </c>
      <c r="E2094" s="98">
        <v>2740.0111938202249</v>
      </c>
      <c r="F2094" s="91">
        <v>0.84730001894675688</v>
      </c>
      <c r="G2094" s="100">
        <v>1160.8057682191013</v>
      </c>
      <c r="S2094" s="235"/>
      <c r="T2094" s="103"/>
      <c r="U2094" s="103"/>
    </row>
    <row r="2095" spans="1:21" x14ac:dyDescent="0.2">
      <c r="A2095" s="89">
        <v>40768</v>
      </c>
      <c r="B2095" s="90" t="s">
        <v>129</v>
      </c>
      <c r="C2095" s="96">
        <v>2315.7156966067414</v>
      </c>
      <c r="D2095" s="102">
        <v>1459.6031444622124</v>
      </c>
      <c r="E2095" s="98">
        <v>2737.3309129213485</v>
      </c>
      <c r="F2095" s="91">
        <v>0.84597579550049773</v>
      </c>
      <c r="G2095" s="100">
        <v>1157.8578483033707</v>
      </c>
      <c r="S2095" s="235"/>
      <c r="T2095" s="103"/>
      <c r="U2095" s="103"/>
    </row>
    <row r="2096" spans="1:21" x14ac:dyDescent="0.2">
      <c r="A2096" s="89">
        <v>40768</v>
      </c>
      <c r="B2096" s="90" t="s">
        <v>130</v>
      </c>
      <c r="C2096" s="96">
        <v>2113.3283315056178</v>
      </c>
      <c r="D2096" s="102">
        <v>1339.3237219811472</v>
      </c>
      <c r="E2096" s="98">
        <v>2501.988143258427</v>
      </c>
      <c r="F2096" s="91">
        <v>0.84465961087783414</v>
      </c>
      <c r="G2096" s="100">
        <v>1056.6641657528089</v>
      </c>
      <c r="S2096" s="235"/>
      <c r="T2096" s="103"/>
      <c r="U2096" s="103"/>
    </row>
    <row r="2097" spans="1:21" x14ac:dyDescent="0.2">
      <c r="A2097" s="89">
        <v>40768</v>
      </c>
      <c r="B2097" s="90" t="s">
        <v>131</v>
      </c>
      <c r="C2097" s="96">
        <v>2086.349292606742</v>
      </c>
      <c r="D2097" s="102">
        <v>1327.9893640137552</v>
      </c>
      <c r="E2097" s="98">
        <v>2473.1375056179772</v>
      </c>
      <c r="F2097" s="91">
        <v>0.84360424273514611</v>
      </c>
      <c r="G2097" s="100">
        <v>1043.174646303371</v>
      </c>
      <c r="S2097" s="235"/>
      <c r="T2097" s="103"/>
      <c r="U2097" s="103"/>
    </row>
    <row r="2098" spans="1:21" x14ac:dyDescent="0.2">
      <c r="A2098" s="89">
        <v>40768</v>
      </c>
      <c r="B2098" s="90" t="s">
        <v>132</v>
      </c>
      <c r="C2098" s="96">
        <v>2034.1538885730336</v>
      </c>
      <c r="D2098" s="102">
        <v>1289.9737413976302</v>
      </c>
      <c r="E2098" s="98">
        <v>2408.6955589887639</v>
      </c>
      <c r="F2098" s="91">
        <v>0.84450435464207307</v>
      </c>
      <c r="G2098" s="100">
        <v>1017.0769442865168</v>
      </c>
      <c r="S2098" s="235"/>
      <c r="T2098" s="103"/>
      <c r="U2098" s="103"/>
    </row>
    <row r="2099" spans="1:21" x14ac:dyDescent="0.2">
      <c r="A2099" s="89">
        <v>40768</v>
      </c>
      <c r="B2099" s="90" t="s">
        <v>133</v>
      </c>
      <c r="C2099" s="96">
        <v>2075.7935106404498</v>
      </c>
      <c r="D2099" s="102">
        <v>1312.6246489916873</v>
      </c>
      <c r="E2099" s="98">
        <v>2455.9931123595507</v>
      </c>
      <c r="F2099" s="91">
        <v>0.84519516776908588</v>
      </c>
      <c r="G2099" s="100">
        <v>1037.8967553202249</v>
      </c>
      <c r="S2099" s="235"/>
      <c r="T2099" s="103"/>
      <c r="U2099" s="103"/>
    </row>
    <row r="2100" spans="1:21" x14ac:dyDescent="0.2">
      <c r="A2100" s="89">
        <v>40768</v>
      </c>
      <c r="B2100" s="90" t="s">
        <v>134</v>
      </c>
      <c r="C2100" s="96">
        <v>2062.8348193820225</v>
      </c>
      <c r="D2100" s="102">
        <v>1304.695123645276</v>
      </c>
      <c r="E2100" s="98">
        <v>2440.8025028089887</v>
      </c>
      <c r="F2100" s="91">
        <v>0.84514614230689145</v>
      </c>
      <c r="G2100" s="100">
        <v>1031.4174096910112</v>
      </c>
      <c r="S2100" s="235"/>
      <c r="T2100" s="103"/>
      <c r="U2100" s="103"/>
    </row>
    <row r="2101" spans="1:21" x14ac:dyDescent="0.2">
      <c r="A2101" s="89">
        <v>40768</v>
      </c>
      <c r="B2101" s="90" t="s">
        <v>135</v>
      </c>
      <c r="C2101" s="96">
        <v>1913.6883062022475</v>
      </c>
      <c r="D2101" s="102">
        <v>1210.5240776212211</v>
      </c>
      <c r="E2101" s="98">
        <v>2264.4141573033708</v>
      </c>
      <c r="F2101" s="91">
        <v>0.84511408835263901</v>
      </c>
      <c r="G2101" s="100">
        <v>956.84415310112377</v>
      </c>
      <c r="S2101" s="235"/>
      <c r="T2101" s="103"/>
      <c r="U2101" s="103"/>
    </row>
    <row r="2102" spans="1:21" x14ac:dyDescent="0.2">
      <c r="A2102" s="89">
        <v>40768</v>
      </c>
      <c r="B2102" s="90" t="s">
        <v>136</v>
      </c>
      <c r="C2102" s="96">
        <v>1927.181877775281</v>
      </c>
      <c r="D2102" s="102">
        <v>1208.1437035360495</v>
      </c>
      <c r="E2102" s="98">
        <v>2274.5639578651685</v>
      </c>
      <c r="F2102" s="91">
        <v>0.8472753079161911</v>
      </c>
      <c r="G2102" s="100">
        <v>963.5909388876405</v>
      </c>
      <c r="S2102" s="235"/>
      <c r="T2102" s="103"/>
      <c r="U2102" s="103"/>
    </row>
    <row r="2103" spans="1:21" x14ac:dyDescent="0.2">
      <c r="A2103" s="89">
        <v>40768</v>
      </c>
      <c r="B2103" s="90" t="s">
        <v>137</v>
      </c>
      <c r="C2103" s="96">
        <v>2022.8038903820222</v>
      </c>
      <c r="D2103" s="102">
        <v>1272.1218479177605</v>
      </c>
      <c r="E2103" s="98">
        <v>2389.5668174157304</v>
      </c>
      <c r="F2103" s="91">
        <v>0.84651488949350451</v>
      </c>
      <c r="G2103" s="100">
        <v>1011.4019451910111</v>
      </c>
      <c r="S2103" s="235"/>
      <c r="T2103" s="103"/>
      <c r="U2103" s="103"/>
    </row>
    <row r="2104" spans="1:21" x14ac:dyDescent="0.2">
      <c r="A2104" s="89">
        <v>40768</v>
      </c>
      <c r="B2104" s="90" t="s">
        <v>138</v>
      </c>
      <c r="C2104" s="96">
        <v>1831.7178979887642</v>
      </c>
      <c r="D2104" s="102">
        <v>1157.0492283243236</v>
      </c>
      <c r="E2104" s="98">
        <v>2166.5533398876405</v>
      </c>
      <c r="F2104" s="91">
        <v>0.84545248172092491</v>
      </c>
      <c r="G2104" s="100">
        <v>915.8589489943821</v>
      </c>
      <c r="S2104" s="235"/>
      <c r="T2104" s="103"/>
      <c r="U2104" s="103"/>
    </row>
    <row r="2105" spans="1:21" x14ac:dyDescent="0.2">
      <c r="A2105" s="89">
        <v>40768</v>
      </c>
      <c r="B2105" s="90" t="s">
        <v>139</v>
      </c>
      <c r="C2105" s="96">
        <v>1782.7074631011237</v>
      </c>
      <c r="D2105" s="102">
        <v>1131.1368355967777</v>
      </c>
      <c r="E2105" s="98">
        <v>2111.2831264044944</v>
      </c>
      <c r="F2105" s="91">
        <v>0.8443715770783744</v>
      </c>
      <c r="G2105" s="100">
        <v>891.35373155056186</v>
      </c>
      <c r="S2105" s="235"/>
      <c r="T2105" s="103"/>
      <c r="U2105" s="103"/>
    </row>
    <row r="2106" spans="1:21" x14ac:dyDescent="0.2">
      <c r="A2106" s="89">
        <v>40768</v>
      </c>
      <c r="B2106" s="90" t="s">
        <v>140</v>
      </c>
      <c r="C2106" s="96">
        <v>1757.0007910112363</v>
      </c>
      <c r="D2106" s="102">
        <v>1105.4195121548012</v>
      </c>
      <c r="E2106" s="98">
        <v>2075.8140758426966</v>
      </c>
      <c r="F2106" s="91">
        <v>0.84641529868129683</v>
      </c>
      <c r="G2106" s="100">
        <v>878.50039550561814</v>
      </c>
      <c r="S2106" s="235"/>
      <c r="T2106" s="103"/>
      <c r="U2106" s="103"/>
    </row>
    <row r="2107" spans="1:21" x14ac:dyDescent="0.2">
      <c r="A2107" s="89">
        <v>40768</v>
      </c>
      <c r="B2107" s="90" t="s">
        <v>141</v>
      </c>
      <c r="C2107" s="96">
        <v>1742.4253024382026</v>
      </c>
      <c r="D2107" s="102">
        <v>1107.3627059400126</v>
      </c>
      <c r="E2107" s="98">
        <v>2064.5333848314608</v>
      </c>
      <c r="F2107" s="91">
        <v>0.84398020164757293</v>
      </c>
      <c r="G2107" s="100">
        <v>871.2126512191013</v>
      </c>
      <c r="S2107" s="235"/>
      <c r="T2107" s="103"/>
      <c r="U2107" s="103"/>
    </row>
    <row r="2108" spans="1:21" x14ac:dyDescent="0.2">
      <c r="A2108" s="89">
        <v>40768</v>
      </c>
      <c r="B2108" s="90" t="s">
        <v>142</v>
      </c>
      <c r="C2108" s="96">
        <v>1597.3957468314607</v>
      </c>
      <c r="D2108" s="102">
        <v>1021.8980986328837</v>
      </c>
      <c r="E2108" s="98">
        <v>1896.2987359550559</v>
      </c>
      <c r="F2108" s="91">
        <v>0.84237557961928655</v>
      </c>
      <c r="G2108" s="100">
        <v>798.69787341573033</v>
      </c>
      <c r="S2108" s="235"/>
      <c r="T2108" s="103"/>
      <c r="U2108" s="103"/>
    </row>
    <row r="2109" spans="1:21" x14ac:dyDescent="0.2">
      <c r="A2109" s="89">
        <v>40768</v>
      </c>
      <c r="B2109" s="90" t="s">
        <v>143</v>
      </c>
      <c r="C2109" s="96">
        <v>1586.5360555955056</v>
      </c>
      <c r="D2109" s="102">
        <v>997.19314787077678</v>
      </c>
      <c r="E2109" s="98">
        <v>1873.8972303370786</v>
      </c>
      <c r="F2109" s="91">
        <v>0.84665051525270563</v>
      </c>
      <c r="G2109" s="100">
        <v>793.26802779775278</v>
      </c>
      <c r="S2109" s="235"/>
      <c r="T2109" s="103"/>
      <c r="U2109" s="103"/>
    </row>
    <row r="2110" spans="1:21" x14ac:dyDescent="0.2">
      <c r="A2110" s="89">
        <v>40768</v>
      </c>
      <c r="B2110" s="90" t="s">
        <v>144</v>
      </c>
      <c r="C2110" s="96">
        <v>1662.0392745505619</v>
      </c>
      <c r="D2110" s="102">
        <v>1049.3153560089165</v>
      </c>
      <c r="E2110" s="98">
        <v>1965.5628370786515</v>
      </c>
      <c r="F2110" s="91">
        <v>0.84557931356740235</v>
      </c>
      <c r="G2110" s="100">
        <v>831.01963727528096</v>
      </c>
      <c r="S2110" s="235"/>
      <c r="T2110" s="103"/>
      <c r="U2110" s="103"/>
    </row>
    <row r="2111" spans="1:21" x14ac:dyDescent="0.2">
      <c r="A2111" s="89">
        <v>40768</v>
      </c>
      <c r="B2111" s="90" t="s">
        <v>145</v>
      </c>
      <c r="C2111" s="96">
        <v>1803.3976061797755</v>
      </c>
      <c r="D2111" s="102">
        <v>1135.3928789145136</v>
      </c>
      <c r="E2111" s="98">
        <v>2131.0466713483147</v>
      </c>
      <c r="F2111" s="91">
        <v>0.84624969993677546</v>
      </c>
      <c r="G2111" s="100">
        <v>901.69880308988775</v>
      </c>
      <c r="S2111" s="235"/>
      <c r="T2111" s="103"/>
      <c r="U2111" s="103"/>
    </row>
    <row r="2112" spans="1:21" x14ac:dyDescent="0.2">
      <c r="A2112" s="89">
        <v>40768</v>
      </c>
      <c r="B2112" s="90" t="s">
        <v>146</v>
      </c>
      <c r="C2112" s="96">
        <v>1834.6273227303373</v>
      </c>
      <c r="D2112" s="102">
        <v>1152.6426081551617</v>
      </c>
      <c r="E2112" s="98">
        <v>2166.6661938202246</v>
      </c>
      <c r="F2112" s="91">
        <v>0.8467512568216875</v>
      </c>
      <c r="G2112" s="100">
        <v>917.31366136516863</v>
      </c>
      <c r="S2112" s="235"/>
      <c r="T2112" s="103"/>
      <c r="U2112" s="103"/>
    </row>
    <row r="2113" spans="1:21" x14ac:dyDescent="0.2">
      <c r="A2113" s="89">
        <v>40768</v>
      </c>
      <c r="B2113" s="90" t="s">
        <v>147</v>
      </c>
      <c r="C2113" s="96">
        <v>1778.0920943258429</v>
      </c>
      <c r="D2113" s="102">
        <v>1113.6367376290088</v>
      </c>
      <c r="E2113" s="98">
        <v>2098.0463005617976</v>
      </c>
      <c r="F2113" s="91">
        <v>0.84749897742948765</v>
      </c>
      <c r="G2113" s="100">
        <v>889.04604716292147</v>
      </c>
      <c r="S2113" s="235"/>
      <c r="T2113" s="103"/>
      <c r="U2113" s="103"/>
    </row>
    <row r="2114" spans="1:21" x14ac:dyDescent="0.2">
      <c r="A2114" s="89">
        <v>40769</v>
      </c>
      <c r="B2114" s="90" t="s">
        <v>100</v>
      </c>
      <c r="C2114" s="96">
        <v>1785.7303473033708</v>
      </c>
      <c r="D2114" s="102">
        <v>1128.3228500041939</v>
      </c>
      <c r="E2114" s="98">
        <v>2112.3317275280897</v>
      </c>
      <c r="F2114" s="91">
        <v>0.84538348027044163</v>
      </c>
      <c r="G2114" s="100">
        <v>892.86517365168538</v>
      </c>
      <c r="S2114" s="235"/>
      <c r="T2114" s="103"/>
      <c r="U2114" s="103"/>
    </row>
    <row r="2115" spans="1:21" x14ac:dyDescent="0.2">
      <c r="A2115" s="89">
        <v>40769</v>
      </c>
      <c r="B2115" s="90" t="s">
        <v>101</v>
      </c>
      <c r="C2115" s="96">
        <v>1817.3166507303374</v>
      </c>
      <c r="D2115" s="102">
        <v>1145.2026379982569</v>
      </c>
      <c r="E2115" s="98">
        <v>2148.0523483146071</v>
      </c>
      <c r="F2115" s="91">
        <v>0.84602996391416174</v>
      </c>
      <c r="G2115" s="100">
        <v>908.65832536516871</v>
      </c>
      <c r="S2115" s="235"/>
      <c r="T2115" s="103"/>
      <c r="U2115" s="103"/>
    </row>
    <row r="2116" spans="1:21" x14ac:dyDescent="0.2">
      <c r="A2116" s="89">
        <v>40769</v>
      </c>
      <c r="B2116" s="90" t="s">
        <v>102</v>
      </c>
      <c r="C2116" s="96">
        <v>1841.5199849662924</v>
      </c>
      <c r="D2116" s="102">
        <v>1166.9382633955984</v>
      </c>
      <c r="E2116" s="98">
        <v>2180.1240252808989</v>
      </c>
      <c r="F2116" s="91">
        <v>0.84468588190941163</v>
      </c>
      <c r="G2116" s="100">
        <v>920.75999248314622</v>
      </c>
      <c r="S2116" s="235"/>
      <c r="T2116" s="103"/>
      <c r="U2116" s="103"/>
    </row>
    <row r="2117" spans="1:21" x14ac:dyDescent="0.2">
      <c r="A2117" s="89">
        <v>40769</v>
      </c>
      <c r="B2117" s="90" t="s">
        <v>103</v>
      </c>
      <c r="C2117" s="96">
        <v>1832.783606494382</v>
      </c>
      <c r="D2117" s="102">
        <v>1158.8616471256623</v>
      </c>
      <c r="E2117" s="98">
        <v>2168.4224831460674</v>
      </c>
      <c r="F2117" s="91">
        <v>0.84521518326782796</v>
      </c>
      <c r="G2117" s="100">
        <v>916.39180324719098</v>
      </c>
      <c r="S2117" s="235"/>
      <c r="T2117" s="103"/>
      <c r="U2117" s="103"/>
    </row>
    <row r="2118" spans="1:21" x14ac:dyDescent="0.2">
      <c r="A2118" s="89">
        <v>40769</v>
      </c>
      <c r="B2118" s="90" t="s">
        <v>104</v>
      </c>
      <c r="C2118" s="96">
        <v>1815.6958012921348</v>
      </c>
      <c r="D2118" s="102">
        <v>1157.0196328566269</v>
      </c>
      <c r="E2118" s="98">
        <v>2153.0085168539326</v>
      </c>
      <c r="F2118" s="91">
        <v>0.84332959534470697</v>
      </c>
      <c r="G2118" s="100">
        <v>907.84790064606739</v>
      </c>
      <c r="S2118" s="235"/>
      <c r="T2118" s="103"/>
      <c r="U2118" s="103"/>
    </row>
    <row r="2119" spans="1:21" x14ac:dyDescent="0.2">
      <c r="A2119" s="89">
        <v>40769</v>
      </c>
      <c r="B2119" s="90" t="s">
        <v>105</v>
      </c>
      <c r="C2119" s="96">
        <v>1720.7383369550564</v>
      </c>
      <c r="D2119" s="102">
        <v>1075.2007701933956</v>
      </c>
      <c r="E2119" s="98">
        <v>2029.0384719101125</v>
      </c>
      <c r="F2119" s="91">
        <v>0.8480560426905922</v>
      </c>
      <c r="G2119" s="100">
        <v>860.36916847752821</v>
      </c>
      <c r="S2119" s="235"/>
      <c r="T2119" s="103"/>
      <c r="U2119" s="103"/>
    </row>
    <row r="2120" spans="1:21" x14ac:dyDescent="0.2">
      <c r="A2120" s="89">
        <v>40769</v>
      </c>
      <c r="B2120" s="90" t="s">
        <v>106</v>
      </c>
      <c r="C2120" s="96">
        <v>1612.4534381123597</v>
      </c>
      <c r="D2120" s="102">
        <v>1022.8144360679601</v>
      </c>
      <c r="E2120" s="98">
        <v>1909.4908904494382</v>
      </c>
      <c r="F2120" s="91">
        <v>0.84444154521880721</v>
      </c>
      <c r="G2120" s="100">
        <v>806.22671905617983</v>
      </c>
      <c r="S2120" s="235"/>
      <c r="T2120" s="103"/>
      <c r="U2120" s="103"/>
    </row>
    <row r="2121" spans="1:21" x14ac:dyDescent="0.2">
      <c r="A2121" s="89">
        <v>40769</v>
      </c>
      <c r="B2121" s="90" t="s">
        <v>107</v>
      </c>
      <c r="C2121" s="96">
        <v>1611.9550269101123</v>
      </c>
      <c r="D2121" s="102">
        <v>1027.8390949109728</v>
      </c>
      <c r="E2121" s="98">
        <v>1911.7667780898873</v>
      </c>
      <c r="F2121" s="91">
        <v>0.84317556167634244</v>
      </c>
      <c r="G2121" s="100">
        <v>805.97751345505617</v>
      </c>
      <c r="S2121" s="235"/>
      <c r="T2121" s="103"/>
      <c r="U2121" s="103"/>
    </row>
    <row r="2122" spans="1:21" x14ac:dyDescent="0.2">
      <c r="A2122" s="89">
        <v>40769</v>
      </c>
      <c r="B2122" s="90" t="s">
        <v>108</v>
      </c>
      <c r="C2122" s="96">
        <v>1603.5914438089887</v>
      </c>
      <c r="D2122" s="102">
        <v>1017.3537708785569</v>
      </c>
      <c r="E2122" s="98">
        <v>1899.0824662921345</v>
      </c>
      <c r="F2122" s="91">
        <v>0.84440326961678625</v>
      </c>
      <c r="G2122" s="100">
        <v>801.79572190449437</v>
      </c>
      <c r="S2122" s="235"/>
      <c r="T2122" s="103"/>
      <c r="U2122" s="103"/>
    </row>
    <row r="2123" spans="1:21" x14ac:dyDescent="0.2">
      <c r="A2123" s="89">
        <v>40769</v>
      </c>
      <c r="B2123" s="90" t="s">
        <v>109</v>
      </c>
      <c r="C2123" s="96">
        <v>1612.6763049101123</v>
      </c>
      <c r="D2123" s="102">
        <v>1019.8524801043186</v>
      </c>
      <c r="E2123" s="98">
        <v>1908.0943230337077</v>
      </c>
      <c r="F2123" s="91">
        <v>0.84517640739378863</v>
      </c>
      <c r="G2123" s="100">
        <v>806.33815245505616</v>
      </c>
      <c r="S2123" s="235"/>
      <c r="T2123" s="103"/>
      <c r="U2123" s="103"/>
    </row>
    <row r="2124" spans="1:21" x14ac:dyDescent="0.2">
      <c r="A2124" s="89">
        <v>40769</v>
      </c>
      <c r="B2124" s="90" t="s">
        <v>110</v>
      </c>
      <c r="C2124" s="96">
        <v>1752.9729801573033</v>
      </c>
      <c r="D2124" s="102">
        <v>1110.2410144844648</v>
      </c>
      <c r="E2124" s="98">
        <v>2074.9817780898875</v>
      </c>
      <c r="F2124" s="91">
        <v>0.84481367434994659</v>
      </c>
      <c r="G2124" s="100">
        <v>876.48649007865163</v>
      </c>
      <c r="S2124" s="235"/>
      <c r="T2124" s="103"/>
      <c r="U2124" s="103"/>
    </row>
    <row r="2125" spans="1:21" x14ac:dyDescent="0.2">
      <c r="A2125" s="89">
        <v>40769</v>
      </c>
      <c r="B2125" s="90" t="s">
        <v>111</v>
      </c>
      <c r="C2125" s="96">
        <v>1822.3534403595504</v>
      </c>
      <c r="D2125" s="102">
        <v>1157.0139128544261</v>
      </c>
      <c r="E2125" s="98">
        <v>2158.6229999999996</v>
      </c>
      <c r="F2125" s="91">
        <v>0.84422033878057945</v>
      </c>
      <c r="G2125" s="100">
        <v>911.1767201797752</v>
      </c>
      <c r="S2125" s="235"/>
      <c r="T2125" s="103"/>
      <c r="U2125" s="103"/>
    </row>
    <row r="2126" spans="1:21" x14ac:dyDescent="0.2">
      <c r="A2126" s="89">
        <v>40769</v>
      </c>
      <c r="B2126" s="90" t="s">
        <v>112</v>
      </c>
      <c r="C2126" s="96">
        <v>2022.4878247415736</v>
      </c>
      <c r="D2126" s="102">
        <v>1276.619453690724</v>
      </c>
      <c r="E2126" s="98">
        <v>2391.6969353932586</v>
      </c>
      <c r="F2126" s="91">
        <v>0.84562880639767291</v>
      </c>
      <c r="G2126" s="100">
        <v>1011.2439123707868</v>
      </c>
      <c r="S2126" s="235"/>
      <c r="T2126" s="103"/>
      <c r="U2126" s="103"/>
    </row>
    <row r="2127" spans="1:21" x14ac:dyDescent="0.2">
      <c r="A2127" s="89">
        <v>40769</v>
      </c>
      <c r="B2127" s="90" t="s">
        <v>113</v>
      </c>
      <c r="C2127" s="96">
        <v>1895.3848639213484</v>
      </c>
      <c r="D2127" s="102">
        <v>1193.8398346061251</v>
      </c>
      <c r="E2127" s="98">
        <v>2240.0306544943819</v>
      </c>
      <c r="F2127" s="91">
        <v>0.84614237761365518</v>
      </c>
      <c r="G2127" s="100">
        <v>947.69243196067418</v>
      </c>
      <c r="S2127" s="235"/>
      <c r="T2127" s="103"/>
      <c r="U2127" s="103"/>
    </row>
    <row r="2128" spans="1:21" x14ac:dyDescent="0.2">
      <c r="A2128" s="89">
        <v>40769</v>
      </c>
      <c r="B2128" s="90" t="s">
        <v>114</v>
      </c>
      <c r="C2128" s="96">
        <v>1842.3142011910111</v>
      </c>
      <c r="D2128" s="102">
        <v>1167.2398498469097</v>
      </c>
      <c r="E2128" s="98">
        <v>2180.9563230337076</v>
      </c>
      <c r="F2128" s="91">
        <v>0.84472769203757103</v>
      </c>
      <c r="G2128" s="100">
        <v>921.15710059550554</v>
      </c>
      <c r="S2128" s="235"/>
      <c r="T2128" s="103"/>
      <c r="U2128" s="103"/>
    </row>
    <row r="2129" spans="1:21" x14ac:dyDescent="0.2">
      <c r="A2129" s="89">
        <v>40769</v>
      </c>
      <c r="B2129" s="90" t="s">
        <v>115</v>
      </c>
      <c r="C2129" s="96">
        <v>1898.4320608651685</v>
      </c>
      <c r="D2129" s="102">
        <v>1201.2436501431312</v>
      </c>
      <c r="E2129" s="98">
        <v>2246.5597247191013</v>
      </c>
      <c r="F2129" s="91">
        <v>0.84503965773825096</v>
      </c>
      <c r="G2129" s="100">
        <v>949.21603043258426</v>
      </c>
      <c r="S2129" s="235"/>
      <c r="T2129" s="103"/>
      <c r="U2129" s="103"/>
    </row>
    <row r="2130" spans="1:21" x14ac:dyDescent="0.2">
      <c r="A2130" s="89">
        <v>40769</v>
      </c>
      <c r="B2130" s="90" t="s">
        <v>116</v>
      </c>
      <c r="C2130" s="96">
        <v>1921.9667947078653</v>
      </c>
      <c r="D2130" s="102">
        <v>1213.6598393306092</v>
      </c>
      <c r="E2130" s="98">
        <v>2273.0874522471909</v>
      </c>
      <c r="F2130" s="91">
        <v>0.84553139071169259</v>
      </c>
      <c r="G2130" s="100">
        <v>960.98339735393267</v>
      </c>
      <c r="S2130" s="235"/>
      <c r="T2130" s="103"/>
      <c r="U2130" s="103"/>
    </row>
    <row r="2131" spans="1:21" x14ac:dyDescent="0.2">
      <c r="A2131" s="89">
        <v>40769</v>
      </c>
      <c r="B2131" s="90" t="s">
        <v>117</v>
      </c>
      <c r="C2131" s="96">
        <v>1964.3033820337082</v>
      </c>
      <c r="D2131" s="102">
        <v>1242.5696527620753</v>
      </c>
      <c r="E2131" s="98">
        <v>2324.3207865168542</v>
      </c>
      <c r="F2131" s="91">
        <v>0.84510855533729679</v>
      </c>
      <c r="G2131" s="100">
        <v>982.1516910168541</v>
      </c>
      <c r="S2131" s="235"/>
      <c r="T2131" s="103"/>
      <c r="U2131" s="103"/>
    </row>
    <row r="2132" spans="1:21" x14ac:dyDescent="0.2">
      <c r="A2132" s="89">
        <v>40769</v>
      </c>
      <c r="B2132" s="90" t="s">
        <v>118</v>
      </c>
      <c r="C2132" s="96">
        <v>1913.2466247303371</v>
      </c>
      <c r="D2132" s="102">
        <v>1213.4403138215487</v>
      </c>
      <c r="E2132" s="98">
        <v>2265.6014747191011</v>
      </c>
      <c r="F2132" s="91">
        <v>0.84447624442315017</v>
      </c>
      <c r="G2132" s="100">
        <v>956.62331236516854</v>
      </c>
      <c r="S2132" s="235"/>
      <c r="T2132" s="103"/>
      <c r="U2132" s="103"/>
    </row>
    <row r="2133" spans="1:21" x14ac:dyDescent="0.2">
      <c r="A2133" s="89">
        <v>40769</v>
      </c>
      <c r="B2133" s="90" t="s">
        <v>119</v>
      </c>
      <c r="C2133" s="96">
        <v>1945.0922640674162</v>
      </c>
      <c r="D2133" s="102">
        <v>1225.9193330226494</v>
      </c>
      <c r="E2133" s="98">
        <v>2299.187275280899</v>
      </c>
      <c r="F2133" s="91">
        <v>0.84599122697814078</v>
      </c>
      <c r="G2133" s="100">
        <v>972.54613203370809</v>
      </c>
      <c r="S2133" s="235"/>
      <c r="T2133" s="103"/>
      <c r="U2133" s="103"/>
    </row>
    <row r="2134" spans="1:21" x14ac:dyDescent="0.2">
      <c r="A2134" s="89">
        <v>40769</v>
      </c>
      <c r="B2134" s="90" t="s">
        <v>120</v>
      </c>
      <c r="C2134" s="96">
        <v>1957.4350325393264</v>
      </c>
      <c r="D2134" s="102">
        <v>1235.3274042096164</v>
      </c>
      <c r="E2134" s="98">
        <v>2314.6459129213486</v>
      </c>
      <c r="F2134" s="91">
        <v>0.84567363915667726</v>
      </c>
      <c r="G2134" s="100">
        <v>978.71751626966318</v>
      </c>
      <c r="S2134" s="235"/>
      <c r="T2134" s="103"/>
      <c r="U2134" s="103"/>
    </row>
    <row r="2135" spans="1:21" x14ac:dyDescent="0.2">
      <c r="A2135" s="89">
        <v>40769</v>
      </c>
      <c r="B2135" s="90" t="s">
        <v>121</v>
      </c>
      <c r="C2135" s="96">
        <v>1970.2924207078652</v>
      </c>
      <c r="D2135" s="102">
        <v>1255.5250791724459</v>
      </c>
      <c r="E2135" s="98">
        <v>2336.3209213483142</v>
      </c>
      <c r="F2135" s="91">
        <v>0.8433312404576635</v>
      </c>
      <c r="G2135" s="100">
        <v>985.14621035393259</v>
      </c>
      <c r="S2135" s="235"/>
      <c r="T2135" s="103"/>
      <c r="U2135" s="103"/>
    </row>
    <row r="2136" spans="1:21" x14ac:dyDescent="0.2">
      <c r="A2136" s="89">
        <v>40769</v>
      </c>
      <c r="B2136" s="90" t="s">
        <v>122</v>
      </c>
      <c r="C2136" s="96">
        <v>1974.3161794382024</v>
      </c>
      <c r="D2136" s="102">
        <v>1259.4302023942048</v>
      </c>
      <c r="E2136" s="98">
        <v>2341.8131460674158</v>
      </c>
      <c r="F2136" s="91">
        <v>0.84307161002732112</v>
      </c>
      <c r="G2136" s="100">
        <v>987.15808971910121</v>
      </c>
      <c r="S2136" s="235"/>
      <c r="T2136" s="103"/>
      <c r="U2136" s="103"/>
    </row>
    <row r="2137" spans="1:21" x14ac:dyDescent="0.2">
      <c r="A2137" s="89">
        <v>40769</v>
      </c>
      <c r="B2137" s="90" t="s">
        <v>123</v>
      </c>
      <c r="C2137" s="96">
        <v>1934.4270747640448</v>
      </c>
      <c r="D2137" s="102">
        <v>1237.2996552634593</v>
      </c>
      <c r="E2137" s="98">
        <v>2296.2836376404493</v>
      </c>
      <c r="F2137" s="91">
        <v>0.84241643456196424</v>
      </c>
      <c r="G2137" s="100">
        <v>967.21353738202242</v>
      </c>
      <c r="S2137" s="235"/>
      <c r="T2137" s="103"/>
      <c r="U2137" s="103"/>
    </row>
    <row r="2138" spans="1:21" x14ac:dyDescent="0.2">
      <c r="A2138" s="89">
        <v>40769</v>
      </c>
      <c r="B2138" s="90" t="s">
        <v>124</v>
      </c>
      <c r="C2138" s="96">
        <v>1792.7445732471908</v>
      </c>
      <c r="D2138" s="102">
        <v>1131.3633685557807</v>
      </c>
      <c r="E2138" s="98">
        <v>2119.8858876404493</v>
      </c>
      <c r="F2138" s="91">
        <v>0.84567975271660267</v>
      </c>
      <c r="G2138" s="100">
        <v>896.37228662359541</v>
      </c>
      <c r="S2138" s="235"/>
      <c r="T2138" s="103"/>
      <c r="U2138" s="103"/>
    </row>
    <row r="2139" spans="1:21" x14ac:dyDescent="0.2">
      <c r="A2139" s="89">
        <v>40769</v>
      </c>
      <c r="B2139" s="90" t="s">
        <v>125</v>
      </c>
      <c r="C2139" s="96">
        <v>1772.3137660786517</v>
      </c>
      <c r="D2139" s="102">
        <v>1143.7977867445125</v>
      </c>
      <c r="E2139" s="98">
        <v>2109.3528539325844</v>
      </c>
      <c r="F2139" s="91">
        <v>0.84021682895511207</v>
      </c>
      <c r="G2139" s="100">
        <v>886.15688303932586</v>
      </c>
      <c r="S2139" s="235"/>
      <c r="T2139" s="103"/>
      <c r="U2139" s="103"/>
    </row>
    <row r="2140" spans="1:21" x14ac:dyDescent="0.2">
      <c r="A2140" s="89">
        <v>40769</v>
      </c>
      <c r="B2140" s="90" t="s">
        <v>126</v>
      </c>
      <c r="C2140" s="96">
        <v>1761.984903033708</v>
      </c>
      <c r="D2140" s="102">
        <v>1119.8759443035804</v>
      </c>
      <c r="E2140" s="98">
        <v>2087.7530814606744</v>
      </c>
      <c r="F2140" s="91">
        <v>0.84396230506385073</v>
      </c>
      <c r="G2140" s="100">
        <v>880.99245151685398</v>
      </c>
      <c r="S2140" s="235"/>
      <c r="T2140" s="103"/>
      <c r="U2140" s="103"/>
    </row>
    <row r="2141" spans="1:21" x14ac:dyDescent="0.2">
      <c r="A2141" s="89">
        <v>40769</v>
      </c>
      <c r="B2141" s="90" t="s">
        <v>127</v>
      </c>
      <c r="C2141" s="96">
        <v>1833.7561161573035</v>
      </c>
      <c r="D2141" s="102">
        <v>1173.331054318118</v>
      </c>
      <c r="E2141" s="98">
        <v>2177.0087865168539</v>
      </c>
      <c r="F2141" s="91">
        <v>0.84232830272185355</v>
      </c>
      <c r="G2141" s="100">
        <v>916.87805807865175</v>
      </c>
      <c r="S2141" s="235"/>
      <c r="T2141" s="103"/>
      <c r="U2141" s="103"/>
    </row>
    <row r="2142" spans="1:21" x14ac:dyDescent="0.2">
      <c r="A2142" s="89">
        <v>40769</v>
      </c>
      <c r="B2142" s="90" t="s">
        <v>128</v>
      </c>
      <c r="C2142" s="96">
        <v>1968.4487044719106</v>
      </c>
      <c r="D2142" s="102">
        <v>1235.9524469683006</v>
      </c>
      <c r="E2142" s="98">
        <v>2324.2996264044946</v>
      </c>
      <c r="F2142" s="91">
        <v>0.84689972072014785</v>
      </c>
      <c r="G2142" s="100">
        <v>984.22435223595528</v>
      </c>
      <c r="S2142" s="235"/>
      <c r="T2142" s="103"/>
      <c r="U2142" s="103"/>
    </row>
    <row r="2143" spans="1:21" x14ac:dyDescent="0.2">
      <c r="A2143" s="89">
        <v>40769</v>
      </c>
      <c r="B2143" s="90" t="s">
        <v>129</v>
      </c>
      <c r="C2143" s="96">
        <v>1942.2355169325845</v>
      </c>
      <c r="D2143" s="102">
        <v>1225.9136595431653</v>
      </c>
      <c r="E2143" s="98">
        <v>2296.7679691011235</v>
      </c>
      <c r="F2143" s="91">
        <v>0.84563854209997058</v>
      </c>
      <c r="G2143" s="100">
        <v>971.11775846629223</v>
      </c>
      <c r="S2143" s="235"/>
      <c r="T2143" s="103"/>
      <c r="U2143" s="103"/>
    </row>
    <row r="2144" spans="1:21" x14ac:dyDescent="0.2">
      <c r="A2144" s="89">
        <v>40769</v>
      </c>
      <c r="B2144" s="90" t="s">
        <v>130</v>
      </c>
      <c r="C2144" s="96">
        <v>1751.1535766629211</v>
      </c>
      <c r="D2144" s="102">
        <v>1108.8909252687918</v>
      </c>
      <c r="E2144" s="98">
        <v>2072.7223483146067</v>
      </c>
      <c r="F2144" s="91">
        <v>0.84485680298031096</v>
      </c>
      <c r="G2144" s="100">
        <v>875.57678833146053</v>
      </c>
      <c r="S2144" s="235"/>
      <c r="T2144" s="103"/>
      <c r="U2144" s="103"/>
    </row>
    <row r="2145" spans="1:21" x14ac:dyDescent="0.2">
      <c r="A2145" s="89">
        <v>40769</v>
      </c>
      <c r="B2145" s="90" t="s">
        <v>131</v>
      </c>
      <c r="C2145" s="96">
        <v>1701.5880008426966</v>
      </c>
      <c r="D2145" s="102">
        <v>1070.3235457373573</v>
      </c>
      <c r="E2145" s="98">
        <v>2010.2224297752807</v>
      </c>
      <c r="F2145" s="91">
        <v>0.84646752301580586</v>
      </c>
      <c r="G2145" s="100">
        <v>850.7940004213483</v>
      </c>
      <c r="S2145" s="235"/>
      <c r="T2145" s="103"/>
      <c r="U2145" s="103"/>
    </row>
    <row r="2146" spans="1:21" x14ac:dyDescent="0.2">
      <c r="A2146" s="89">
        <v>40769</v>
      </c>
      <c r="B2146" s="90" t="s">
        <v>132</v>
      </c>
      <c r="C2146" s="96">
        <v>1683.766761269663</v>
      </c>
      <c r="D2146" s="102">
        <v>1081.9476889738012</v>
      </c>
      <c r="E2146" s="98">
        <v>2001.4198230337081</v>
      </c>
      <c r="F2146" s="91">
        <v>0.8412861419137172</v>
      </c>
      <c r="G2146" s="100">
        <v>841.8833806348315</v>
      </c>
      <c r="S2146" s="235"/>
      <c r="T2146" s="103"/>
      <c r="U2146" s="103"/>
    </row>
    <row r="2147" spans="1:21" x14ac:dyDescent="0.2">
      <c r="A2147" s="89">
        <v>40769</v>
      </c>
      <c r="B2147" s="90" t="s">
        <v>133</v>
      </c>
      <c r="C2147" s="96">
        <v>1722.3794470112359</v>
      </c>
      <c r="D2147" s="102">
        <v>1087.365456412341</v>
      </c>
      <c r="E2147" s="98">
        <v>2036.8982780898878</v>
      </c>
      <c r="F2147" s="91">
        <v>0.84558932841084555</v>
      </c>
      <c r="G2147" s="100">
        <v>861.18972350561796</v>
      </c>
      <c r="S2147" s="235"/>
      <c r="T2147" s="103"/>
      <c r="U2147" s="103"/>
    </row>
    <row r="2148" spans="1:21" x14ac:dyDescent="0.2">
      <c r="A2148" s="89">
        <v>40769</v>
      </c>
      <c r="B2148" s="90" t="s">
        <v>134</v>
      </c>
      <c r="C2148" s="96">
        <v>1662.6308845955057</v>
      </c>
      <c r="D2148" s="102">
        <v>1038.5722011255837</v>
      </c>
      <c r="E2148" s="98">
        <v>1960.3503960674157</v>
      </c>
      <c r="F2148" s="91">
        <v>0.84812944049739591</v>
      </c>
      <c r="G2148" s="100">
        <v>831.31544229775284</v>
      </c>
      <c r="S2148" s="235"/>
      <c r="T2148" s="103"/>
      <c r="U2148" s="103"/>
    </row>
    <row r="2149" spans="1:21" x14ac:dyDescent="0.2">
      <c r="A2149" s="89">
        <v>40769</v>
      </c>
      <c r="B2149" s="90" t="s">
        <v>135</v>
      </c>
      <c r="C2149" s="96">
        <v>1632.4304074382023</v>
      </c>
      <c r="D2149" s="102">
        <v>1030.1566017627515</v>
      </c>
      <c r="E2149" s="98">
        <v>1930.298334269663</v>
      </c>
      <c r="F2149" s="91">
        <v>0.84568813973299095</v>
      </c>
      <c r="G2149" s="100">
        <v>816.21520371910117</v>
      </c>
      <c r="S2149" s="235"/>
      <c r="T2149" s="103"/>
      <c r="U2149" s="103"/>
    </row>
    <row r="2150" spans="1:21" x14ac:dyDescent="0.2">
      <c r="A2150" s="89">
        <v>40769</v>
      </c>
      <c r="B2150" s="90" t="s">
        <v>136</v>
      </c>
      <c r="C2150" s="96">
        <v>1429.3015037191014</v>
      </c>
      <c r="D2150" s="102">
        <v>899.47561973163363</v>
      </c>
      <c r="E2150" s="98">
        <v>1688.7744606741574</v>
      </c>
      <c r="F2150" s="91">
        <v>0.84635428649751454</v>
      </c>
      <c r="G2150" s="100">
        <v>714.65075185955072</v>
      </c>
      <c r="S2150" s="235"/>
      <c r="T2150" s="103"/>
      <c r="U2150" s="103"/>
    </row>
    <row r="2151" spans="1:21" x14ac:dyDescent="0.2">
      <c r="A2151" s="89">
        <v>40769</v>
      </c>
      <c r="B2151" s="90" t="s">
        <v>137</v>
      </c>
      <c r="C2151" s="96">
        <v>1498.167344224719</v>
      </c>
      <c r="D2151" s="102">
        <v>941.01152948221079</v>
      </c>
      <c r="E2151" s="98">
        <v>1769.1828876404491</v>
      </c>
      <c r="F2151" s="91">
        <v>0.84681315577431215</v>
      </c>
      <c r="G2151" s="100">
        <v>749.08367211235952</v>
      </c>
      <c r="S2151" s="235"/>
      <c r="T2151" s="103"/>
      <c r="U2151" s="103"/>
    </row>
    <row r="2152" spans="1:21" x14ac:dyDescent="0.2">
      <c r="A2152" s="89">
        <v>40769</v>
      </c>
      <c r="B2152" s="90" t="s">
        <v>138</v>
      </c>
      <c r="C2152" s="96">
        <v>1611.0514033483146</v>
      </c>
      <c r="D2152" s="102">
        <v>1026.2428461908889</v>
      </c>
      <c r="E2152" s="98">
        <v>1910.1468539325845</v>
      </c>
      <c r="F2152" s="91">
        <v>0.84341756238872623</v>
      </c>
      <c r="G2152" s="100">
        <v>805.52570167415729</v>
      </c>
      <c r="S2152" s="235"/>
      <c r="T2152" s="103"/>
      <c r="U2152" s="103"/>
    </row>
    <row r="2153" spans="1:21" x14ac:dyDescent="0.2">
      <c r="A2153" s="89">
        <v>40769</v>
      </c>
      <c r="B2153" s="90" t="s">
        <v>139</v>
      </c>
      <c r="C2153" s="96">
        <v>1659.7214598539326</v>
      </c>
      <c r="D2153" s="102">
        <v>1043.4451134202404</v>
      </c>
      <c r="E2153" s="98">
        <v>1960.4726544943819</v>
      </c>
      <c r="F2153" s="91">
        <v>0.84659250719413126</v>
      </c>
      <c r="G2153" s="100">
        <v>829.86072992696631</v>
      </c>
      <c r="S2153" s="235"/>
      <c r="T2153" s="103"/>
      <c r="U2153" s="103"/>
    </row>
    <row r="2154" spans="1:21" x14ac:dyDescent="0.2">
      <c r="A2154" s="89">
        <v>40769</v>
      </c>
      <c r="B2154" s="90" t="s">
        <v>140</v>
      </c>
      <c r="C2154" s="96">
        <v>1639.2866005617977</v>
      </c>
      <c r="D2154" s="102">
        <v>1028.6905450407251</v>
      </c>
      <c r="E2154" s="98">
        <v>1935.3203342696627</v>
      </c>
      <c r="F2154" s="91">
        <v>0.84703631307652227</v>
      </c>
      <c r="G2154" s="100">
        <v>819.64330028089887</v>
      </c>
      <c r="S2154" s="235"/>
      <c r="T2154" s="103"/>
      <c r="U2154" s="103"/>
    </row>
    <row r="2155" spans="1:21" x14ac:dyDescent="0.2">
      <c r="A2155" s="89">
        <v>40769</v>
      </c>
      <c r="B2155" s="90" t="s">
        <v>141</v>
      </c>
      <c r="C2155" s="96">
        <v>1597.2782352471913</v>
      </c>
      <c r="D2155" s="102">
        <v>1014.8223346849818</v>
      </c>
      <c r="E2155" s="98">
        <v>1892.3958707865168</v>
      </c>
      <c r="F2155" s="91">
        <v>0.84405079291540164</v>
      </c>
      <c r="G2155" s="100">
        <v>798.63911762359567</v>
      </c>
      <c r="S2155" s="235"/>
      <c r="T2155" s="103"/>
      <c r="U2155" s="103"/>
    </row>
    <row r="2156" spans="1:21" x14ac:dyDescent="0.2">
      <c r="A2156" s="89">
        <v>40769</v>
      </c>
      <c r="B2156" s="90" t="s">
        <v>142</v>
      </c>
      <c r="C2156" s="96">
        <v>1581.3655458876401</v>
      </c>
      <c r="D2156" s="102">
        <v>997.8147951381261</v>
      </c>
      <c r="E2156" s="98">
        <v>1869.8532977528089</v>
      </c>
      <c r="F2156" s="91">
        <v>0.84571637132609623</v>
      </c>
      <c r="G2156" s="100">
        <v>790.68277294382005</v>
      </c>
      <c r="S2156" s="235"/>
      <c r="T2156" s="103"/>
      <c r="U2156" s="103"/>
    </row>
    <row r="2157" spans="1:21" x14ac:dyDescent="0.2">
      <c r="A2157" s="89">
        <v>40769</v>
      </c>
      <c r="B2157" s="90" t="s">
        <v>143</v>
      </c>
      <c r="C2157" s="96">
        <v>1511.8878347191012</v>
      </c>
      <c r="D2157" s="102">
        <v>949.19451624430917</v>
      </c>
      <c r="E2157" s="98">
        <v>1785.1540702247189</v>
      </c>
      <c r="F2157" s="91">
        <v>0.84692288466103183</v>
      </c>
      <c r="G2157" s="100">
        <v>755.9439173595506</v>
      </c>
      <c r="S2157" s="235"/>
      <c r="T2157" s="103"/>
      <c r="U2157" s="103"/>
    </row>
    <row r="2158" spans="1:21" x14ac:dyDescent="0.2">
      <c r="A2158" s="89">
        <v>40769</v>
      </c>
      <c r="B2158" s="90" t="s">
        <v>144</v>
      </c>
      <c r="C2158" s="96">
        <v>1757.0413122471909</v>
      </c>
      <c r="D2158" s="102">
        <v>1090.9198738317998</v>
      </c>
      <c r="E2158" s="98">
        <v>2068.1635196629209</v>
      </c>
      <c r="F2158" s="91">
        <v>0.84956595334084706</v>
      </c>
      <c r="G2158" s="100">
        <v>878.52065612359547</v>
      </c>
      <c r="S2158" s="235"/>
      <c r="T2158" s="103"/>
      <c r="U2158" s="103"/>
    </row>
    <row r="2159" spans="1:21" x14ac:dyDescent="0.2">
      <c r="A2159" s="89">
        <v>40769</v>
      </c>
      <c r="B2159" s="90" t="s">
        <v>145</v>
      </c>
      <c r="C2159" s="96">
        <v>1826.4744500561799</v>
      </c>
      <c r="D2159" s="102">
        <v>1148.3256032417114</v>
      </c>
      <c r="E2159" s="98">
        <v>2157.466247191011</v>
      </c>
      <c r="F2159" s="91">
        <v>0.84658309367955231</v>
      </c>
      <c r="G2159" s="100">
        <v>913.23722502808994</v>
      </c>
      <c r="S2159" s="235"/>
      <c r="T2159" s="103"/>
      <c r="U2159" s="103"/>
    </row>
    <row r="2160" spans="1:21" x14ac:dyDescent="0.2">
      <c r="A2160" s="89">
        <v>40769</v>
      </c>
      <c r="B2160" s="90" t="s">
        <v>146</v>
      </c>
      <c r="C2160" s="96">
        <v>1826.3690948426965</v>
      </c>
      <c r="D2160" s="102">
        <v>1147.945403604476</v>
      </c>
      <c r="E2160" s="98">
        <v>2157.1747078651683</v>
      </c>
      <c r="F2160" s="91">
        <v>0.84664866882763934</v>
      </c>
      <c r="G2160" s="100">
        <v>913.18454742134827</v>
      </c>
      <c r="S2160" s="235"/>
      <c r="T2160" s="103"/>
      <c r="U2160" s="103"/>
    </row>
    <row r="2161" spans="1:21" x14ac:dyDescent="0.2">
      <c r="A2161" s="89">
        <v>40769</v>
      </c>
      <c r="B2161" s="90" t="s">
        <v>147</v>
      </c>
      <c r="C2161" s="96">
        <v>1798.8268107640449</v>
      </c>
      <c r="D2161" s="102">
        <v>1134.1528298587098</v>
      </c>
      <c r="E2161" s="98">
        <v>2126.5184073033706</v>
      </c>
      <c r="F2161" s="91">
        <v>0.84590229954563612</v>
      </c>
      <c r="G2161" s="100">
        <v>899.41340538202246</v>
      </c>
      <c r="S2161" s="235"/>
      <c r="T2161" s="103"/>
      <c r="U2161" s="103"/>
    </row>
    <row r="2162" spans="1:21" x14ac:dyDescent="0.2">
      <c r="A2162" s="89">
        <v>40770</v>
      </c>
      <c r="B2162" s="90" t="s">
        <v>100</v>
      </c>
      <c r="C2162" s="96">
        <v>1792.1934844382024</v>
      </c>
      <c r="D2162" s="102">
        <v>1130.9546431495514</v>
      </c>
      <c r="E2162" s="98">
        <v>2119.2017106741573</v>
      </c>
      <c r="F2162" s="91">
        <v>0.84569273203732576</v>
      </c>
      <c r="G2162" s="100">
        <v>896.0967422191012</v>
      </c>
      <c r="S2162" s="235"/>
      <c r="T2162" s="103"/>
      <c r="U2162" s="103"/>
    </row>
    <row r="2163" spans="1:21" x14ac:dyDescent="0.2">
      <c r="A2163" s="89">
        <v>40770</v>
      </c>
      <c r="B2163" s="90" t="s">
        <v>101</v>
      </c>
      <c r="C2163" s="96">
        <v>1846.8931008539325</v>
      </c>
      <c r="D2163" s="102">
        <v>1160.7280804557663</v>
      </c>
      <c r="E2163" s="98">
        <v>2181.3536629213481</v>
      </c>
      <c r="F2163" s="91">
        <v>0.84667293169714908</v>
      </c>
      <c r="G2163" s="100">
        <v>923.44655042696627</v>
      </c>
      <c r="S2163" s="235"/>
      <c r="T2163" s="103"/>
      <c r="U2163" s="103"/>
    </row>
    <row r="2164" spans="1:21" x14ac:dyDescent="0.2">
      <c r="A2164" s="89">
        <v>40770</v>
      </c>
      <c r="B2164" s="90" t="s">
        <v>102</v>
      </c>
      <c r="C2164" s="96">
        <v>1835.3283401123595</v>
      </c>
      <c r="D2164" s="102">
        <v>1145.329637838031</v>
      </c>
      <c r="E2164" s="98">
        <v>2163.3793230337078</v>
      </c>
      <c r="F2164" s="91">
        <v>0.84836178314706168</v>
      </c>
      <c r="G2164" s="100">
        <v>917.66417005617973</v>
      </c>
      <c r="S2164" s="235"/>
      <c r="T2164" s="103"/>
      <c r="U2164" s="103"/>
    </row>
    <row r="2165" spans="1:21" x14ac:dyDescent="0.2">
      <c r="A2165" s="89">
        <v>40770</v>
      </c>
      <c r="B2165" s="90" t="s">
        <v>103</v>
      </c>
      <c r="C2165" s="96">
        <v>1814.6544055280901</v>
      </c>
      <c r="D2165" s="102">
        <v>1126.8088685018108</v>
      </c>
      <c r="E2165" s="98">
        <v>2136.0404578651683</v>
      </c>
      <c r="F2165" s="91">
        <v>0.8495412148427739</v>
      </c>
      <c r="G2165" s="100">
        <v>907.32720276404507</v>
      </c>
      <c r="S2165" s="235"/>
      <c r="T2165" s="103"/>
      <c r="U2165" s="103"/>
    </row>
    <row r="2166" spans="1:21" x14ac:dyDescent="0.2">
      <c r="A2166" s="89">
        <v>40770</v>
      </c>
      <c r="B2166" s="90" t="s">
        <v>104</v>
      </c>
      <c r="C2166" s="96">
        <v>1743.288404764045</v>
      </c>
      <c r="D2166" s="102">
        <v>1094.532605993297</v>
      </c>
      <c r="E2166" s="98">
        <v>2058.4110589887646</v>
      </c>
      <c r="F2166" s="91">
        <v>0.84690975456596618</v>
      </c>
      <c r="G2166" s="100">
        <v>871.64420238202251</v>
      </c>
      <c r="S2166" s="235"/>
      <c r="T2166" s="103"/>
      <c r="U2166" s="103"/>
    </row>
    <row r="2167" spans="1:21" x14ac:dyDescent="0.2">
      <c r="A2167" s="89">
        <v>40770</v>
      </c>
      <c r="B2167" s="90" t="s">
        <v>105</v>
      </c>
      <c r="C2167" s="96">
        <v>1734.9896556404494</v>
      </c>
      <c r="D2167" s="102">
        <v>1088.6885993602341</v>
      </c>
      <c r="E2167" s="98">
        <v>2048.2753651685393</v>
      </c>
      <c r="F2167" s="91">
        <v>0.84704902726674558</v>
      </c>
      <c r="G2167" s="100">
        <v>867.49482782022471</v>
      </c>
      <c r="S2167" s="235"/>
      <c r="T2167" s="103"/>
      <c r="U2167" s="103"/>
    </row>
    <row r="2168" spans="1:21" x14ac:dyDescent="0.2">
      <c r="A2168" s="89">
        <v>40770</v>
      </c>
      <c r="B2168" s="90" t="s">
        <v>106</v>
      </c>
      <c r="C2168" s="96">
        <v>1727.6634161797754</v>
      </c>
      <c r="D2168" s="102">
        <v>1082.209097791407</v>
      </c>
      <c r="E2168" s="98">
        <v>2038.6263539325844</v>
      </c>
      <c r="F2168" s="91">
        <v>0.84746447667913727</v>
      </c>
      <c r="G2168" s="100">
        <v>863.83170808988768</v>
      </c>
      <c r="S2168" s="235"/>
      <c r="T2168" s="103"/>
      <c r="U2168" s="103"/>
    </row>
    <row r="2169" spans="1:21" x14ac:dyDescent="0.2">
      <c r="A2169" s="89">
        <v>40770</v>
      </c>
      <c r="B2169" s="90" t="s">
        <v>107</v>
      </c>
      <c r="C2169" s="96">
        <v>1751.2467755056177</v>
      </c>
      <c r="D2169" s="102">
        <v>1100.0518877917195</v>
      </c>
      <c r="E2169" s="98">
        <v>2068.0859325842698</v>
      </c>
      <c r="F2169" s="91">
        <v>0.84679594204157105</v>
      </c>
      <c r="G2169" s="100">
        <v>875.62338775280887</v>
      </c>
      <c r="S2169" s="235"/>
      <c r="T2169" s="103"/>
      <c r="U2169" s="103"/>
    </row>
    <row r="2170" spans="1:21" x14ac:dyDescent="0.2">
      <c r="A2170" s="89">
        <v>40770</v>
      </c>
      <c r="B2170" s="90" t="s">
        <v>108</v>
      </c>
      <c r="C2170" s="96">
        <v>1749.6745515505618</v>
      </c>
      <c r="D2170" s="102">
        <v>1099.0320070162907</v>
      </c>
      <c r="E2170" s="98">
        <v>2066.2120870786512</v>
      </c>
      <c r="F2170" s="91">
        <v>0.8468029794677896</v>
      </c>
      <c r="G2170" s="100">
        <v>874.83727577528089</v>
      </c>
      <c r="S2170" s="235"/>
      <c r="T2170" s="103"/>
      <c r="U2170" s="103"/>
    </row>
    <row r="2171" spans="1:21" x14ac:dyDescent="0.2">
      <c r="A2171" s="89">
        <v>40770</v>
      </c>
      <c r="B2171" s="90" t="s">
        <v>109</v>
      </c>
      <c r="C2171" s="96">
        <v>1775.4298491235957</v>
      </c>
      <c r="D2171" s="102">
        <v>1122.9292801049164</v>
      </c>
      <c r="E2171" s="98">
        <v>2100.7430393258428</v>
      </c>
      <c r="F2171" s="91">
        <v>0.84514374956270488</v>
      </c>
      <c r="G2171" s="100">
        <v>887.71492456179783</v>
      </c>
      <c r="S2171" s="235"/>
      <c r="T2171" s="103"/>
      <c r="U2171" s="103"/>
    </row>
    <row r="2172" spans="1:21" x14ac:dyDescent="0.2">
      <c r="A2172" s="89">
        <v>40770</v>
      </c>
      <c r="B2172" s="90" t="s">
        <v>110</v>
      </c>
      <c r="C2172" s="96">
        <v>1985.8728359325844</v>
      </c>
      <c r="D2172" s="102">
        <v>1246.5092734349569</v>
      </c>
      <c r="E2172" s="98">
        <v>2344.6697612359549</v>
      </c>
      <c r="F2172" s="91">
        <v>0.84697336433671733</v>
      </c>
      <c r="G2172" s="100">
        <v>992.9364179662922</v>
      </c>
      <c r="S2172" s="235"/>
      <c r="T2172" s="103"/>
      <c r="U2172" s="103"/>
    </row>
    <row r="2173" spans="1:21" x14ac:dyDescent="0.2">
      <c r="A2173" s="89">
        <v>40770</v>
      </c>
      <c r="B2173" s="90" t="s">
        <v>111</v>
      </c>
      <c r="C2173" s="96">
        <v>2042.2216666516858</v>
      </c>
      <c r="D2173" s="102">
        <v>1277.2471027576196</v>
      </c>
      <c r="E2173" s="98">
        <v>2408.7402303370786</v>
      </c>
      <c r="F2173" s="91">
        <v>0.84783806943179496</v>
      </c>
      <c r="G2173" s="100">
        <v>1021.1108333258429</v>
      </c>
      <c r="S2173" s="235"/>
      <c r="T2173" s="103"/>
      <c r="U2173" s="103"/>
    </row>
    <row r="2174" spans="1:21" x14ac:dyDescent="0.2">
      <c r="A2174" s="89">
        <v>40770</v>
      </c>
      <c r="B2174" s="90" t="s">
        <v>112</v>
      </c>
      <c r="C2174" s="96">
        <v>2059.8646127865172</v>
      </c>
      <c r="D2174" s="102">
        <v>1284.2338952040288</v>
      </c>
      <c r="E2174" s="98">
        <v>2427.4058005617976</v>
      </c>
      <c r="F2174" s="91">
        <v>0.84858683797731016</v>
      </c>
      <c r="G2174" s="100">
        <v>1029.9323063932586</v>
      </c>
      <c r="S2174" s="235"/>
      <c r="T2174" s="103"/>
      <c r="U2174" s="103"/>
    </row>
    <row r="2175" spans="1:21" x14ac:dyDescent="0.2">
      <c r="A2175" s="89">
        <v>40770</v>
      </c>
      <c r="B2175" s="90" t="s">
        <v>113</v>
      </c>
      <c r="C2175" s="96">
        <v>1900.2149952471912</v>
      </c>
      <c r="D2175" s="102">
        <v>1196.9794363998967</v>
      </c>
      <c r="E2175" s="98">
        <v>2245.7909073033707</v>
      </c>
      <c r="F2175" s="91">
        <v>0.84612284655158343</v>
      </c>
      <c r="G2175" s="100">
        <v>950.10749762359558</v>
      </c>
      <c r="S2175" s="235"/>
      <c r="T2175" s="103"/>
      <c r="U2175" s="103"/>
    </row>
    <row r="2176" spans="1:21" x14ac:dyDescent="0.2">
      <c r="A2176" s="89">
        <v>40770</v>
      </c>
      <c r="B2176" s="90" t="s">
        <v>114</v>
      </c>
      <c r="C2176" s="96">
        <v>1774.0967004606744</v>
      </c>
      <c r="D2176" s="102">
        <v>1119.0919703785733</v>
      </c>
      <c r="E2176" s="98">
        <v>2097.5666713483147</v>
      </c>
      <c r="F2176" s="91">
        <v>0.84578799076755262</v>
      </c>
      <c r="G2176" s="100">
        <v>887.04835023033718</v>
      </c>
      <c r="S2176" s="235"/>
      <c r="T2176" s="103"/>
      <c r="U2176" s="103"/>
    </row>
    <row r="2177" spans="1:21" x14ac:dyDescent="0.2">
      <c r="A2177" s="89">
        <v>40770</v>
      </c>
      <c r="B2177" s="90" t="s">
        <v>115</v>
      </c>
      <c r="C2177" s="96">
        <v>1778.1893452921349</v>
      </c>
      <c r="D2177" s="102">
        <v>1109.4226415176756</v>
      </c>
      <c r="E2177" s="98">
        <v>2095.8950224719101</v>
      </c>
      <c r="F2177" s="91">
        <v>0.84841527186553867</v>
      </c>
      <c r="G2177" s="100">
        <v>889.09467264606747</v>
      </c>
      <c r="S2177" s="235"/>
      <c r="T2177" s="103"/>
      <c r="U2177" s="103"/>
    </row>
    <row r="2178" spans="1:21" x14ac:dyDescent="0.2">
      <c r="A2178" s="89">
        <v>40770</v>
      </c>
      <c r="B2178" s="90" t="s">
        <v>116</v>
      </c>
      <c r="C2178" s="96">
        <v>1817.7461758314612</v>
      </c>
      <c r="D2178" s="102">
        <v>1131.9748049857208</v>
      </c>
      <c r="E2178" s="98">
        <v>2141.3939662921352</v>
      </c>
      <c r="F2178" s="91">
        <v>0.84886116447732574</v>
      </c>
      <c r="G2178" s="100">
        <v>908.87308791573059</v>
      </c>
      <c r="S2178" s="235"/>
      <c r="T2178" s="103"/>
      <c r="U2178" s="103"/>
    </row>
    <row r="2179" spans="1:21" x14ac:dyDescent="0.2">
      <c r="A2179" s="89">
        <v>40770</v>
      </c>
      <c r="B2179" s="90" t="s">
        <v>117</v>
      </c>
      <c r="C2179" s="96">
        <v>1881.3280471685391</v>
      </c>
      <c r="D2179" s="102">
        <v>1178.9838396152825</v>
      </c>
      <c r="E2179" s="98">
        <v>2220.2247893258427</v>
      </c>
      <c r="F2179" s="91">
        <v>0.8473592656984037</v>
      </c>
      <c r="G2179" s="100">
        <v>940.66402358426956</v>
      </c>
      <c r="S2179" s="235"/>
      <c r="T2179" s="103"/>
      <c r="U2179" s="103"/>
    </row>
    <row r="2180" spans="1:21" x14ac:dyDescent="0.2">
      <c r="A2180" s="89">
        <v>40770</v>
      </c>
      <c r="B2180" s="90" t="s">
        <v>118</v>
      </c>
      <c r="C2180" s="96">
        <v>1781.4594090337077</v>
      </c>
      <c r="D2180" s="102">
        <v>1121.8687239584051</v>
      </c>
      <c r="E2180" s="98">
        <v>2105.2760056179777</v>
      </c>
      <c r="F2180" s="91">
        <v>0.84618805528578778</v>
      </c>
      <c r="G2180" s="100">
        <v>890.72970451685387</v>
      </c>
      <c r="S2180" s="235"/>
      <c r="T2180" s="103"/>
      <c r="U2180" s="103"/>
    </row>
    <row r="2181" spans="1:21" x14ac:dyDescent="0.2">
      <c r="A2181" s="89">
        <v>40770</v>
      </c>
      <c r="B2181" s="90" t="s">
        <v>119</v>
      </c>
      <c r="C2181" s="96">
        <v>1689.1034080449438</v>
      </c>
      <c r="D2181" s="102">
        <v>1052.5512768969581</v>
      </c>
      <c r="E2181" s="98">
        <v>1990.2096657303373</v>
      </c>
      <c r="F2181" s="91">
        <v>0.84870626302837393</v>
      </c>
      <c r="G2181" s="100">
        <v>844.55170402247188</v>
      </c>
      <c r="S2181" s="235"/>
      <c r="T2181" s="103"/>
      <c r="U2181" s="103"/>
    </row>
    <row r="2182" spans="1:21" x14ac:dyDescent="0.2">
      <c r="A2182" s="89">
        <v>40770</v>
      </c>
      <c r="B2182" s="90" t="s">
        <v>120</v>
      </c>
      <c r="C2182" s="96">
        <v>1640.6238013483146</v>
      </c>
      <c r="D2182" s="102">
        <v>1040.0212068019196</v>
      </c>
      <c r="E2182" s="98">
        <v>1942.4959634831459</v>
      </c>
      <c r="F2182" s="91">
        <v>0.84459573259882836</v>
      </c>
      <c r="G2182" s="100">
        <v>820.3119006741573</v>
      </c>
      <c r="S2182" s="235"/>
      <c r="T2182" s="103"/>
      <c r="U2182" s="103"/>
    </row>
    <row r="2183" spans="1:21" x14ac:dyDescent="0.2">
      <c r="A2183" s="89">
        <v>40770</v>
      </c>
      <c r="B2183" s="90" t="s">
        <v>121</v>
      </c>
      <c r="C2183" s="96">
        <v>1670.1597302359553</v>
      </c>
      <c r="D2183" s="102">
        <v>1049.3792593918924</v>
      </c>
      <c r="E2183" s="98">
        <v>1972.4680870786517</v>
      </c>
      <c r="F2183" s="91">
        <v>0.84673599597221672</v>
      </c>
      <c r="G2183" s="100">
        <v>835.07986511797765</v>
      </c>
      <c r="S2183" s="235"/>
      <c r="T2183" s="103"/>
      <c r="U2183" s="103"/>
    </row>
    <row r="2184" spans="1:21" x14ac:dyDescent="0.2">
      <c r="A2184" s="89">
        <v>40770</v>
      </c>
      <c r="B2184" s="90" t="s">
        <v>122</v>
      </c>
      <c r="C2184" s="96">
        <v>1669.95712405618</v>
      </c>
      <c r="D2184" s="102">
        <v>1042.7267592665287</v>
      </c>
      <c r="E2184" s="98">
        <v>1968.7650674157303</v>
      </c>
      <c r="F2184" s="91">
        <v>0.84822569827908612</v>
      </c>
      <c r="G2184" s="100">
        <v>834.97856202808998</v>
      </c>
      <c r="S2184" s="235"/>
      <c r="T2184" s="103"/>
      <c r="U2184" s="103"/>
    </row>
    <row r="2185" spans="1:21" x14ac:dyDescent="0.2">
      <c r="A2185" s="89">
        <v>40770</v>
      </c>
      <c r="B2185" s="90" t="s">
        <v>123</v>
      </c>
      <c r="C2185" s="96">
        <v>1629.3183765168537</v>
      </c>
      <c r="D2185" s="102">
        <v>1030.3945016169773</v>
      </c>
      <c r="E2185" s="98">
        <v>1927.7943876404495</v>
      </c>
      <c r="F2185" s="91">
        <v>0.84517227924451033</v>
      </c>
      <c r="G2185" s="100">
        <v>814.65918825842687</v>
      </c>
      <c r="S2185" s="235"/>
      <c r="T2185" s="103"/>
      <c r="U2185" s="103"/>
    </row>
    <row r="2186" spans="1:21" x14ac:dyDescent="0.2">
      <c r="A2186" s="89">
        <v>40770</v>
      </c>
      <c r="B2186" s="90" t="s">
        <v>124</v>
      </c>
      <c r="C2186" s="96">
        <v>1606.2455847640449</v>
      </c>
      <c r="D2186" s="102">
        <v>1010.9043335156924</v>
      </c>
      <c r="E2186" s="98">
        <v>1897.8810421348317</v>
      </c>
      <c r="F2186" s="91">
        <v>0.84633628193959898</v>
      </c>
      <c r="G2186" s="100">
        <v>803.12279238202245</v>
      </c>
      <c r="S2186" s="235"/>
      <c r="T2186" s="103"/>
      <c r="U2186" s="103"/>
    </row>
    <row r="2187" spans="1:21" x14ac:dyDescent="0.2">
      <c r="A2187" s="89">
        <v>40770</v>
      </c>
      <c r="B2187" s="90" t="s">
        <v>125</v>
      </c>
      <c r="C2187" s="96">
        <v>1684.7635836741574</v>
      </c>
      <c r="D2187" s="102">
        <v>1059.3690879601811</v>
      </c>
      <c r="E2187" s="98">
        <v>1990.1485365168539</v>
      </c>
      <c r="F2187" s="91">
        <v>0.84655167830981126</v>
      </c>
      <c r="G2187" s="100">
        <v>842.38179183707871</v>
      </c>
      <c r="S2187" s="235"/>
      <c r="T2187" s="103"/>
      <c r="U2187" s="103"/>
    </row>
    <row r="2188" spans="1:21" x14ac:dyDescent="0.2">
      <c r="A2188" s="89">
        <v>40770</v>
      </c>
      <c r="B2188" s="90" t="s">
        <v>126</v>
      </c>
      <c r="C2188" s="96">
        <v>1664.588060292135</v>
      </c>
      <c r="D2188" s="102">
        <v>1053.3137914497174</v>
      </c>
      <c r="E2188" s="98">
        <v>1969.8536376404495</v>
      </c>
      <c r="F2188" s="91">
        <v>0.84503134064621632</v>
      </c>
      <c r="G2188" s="100">
        <v>832.29403014606748</v>
      </c>
      <c r="S2188" s="235"/>
      <c r="T2188" s="103"/>
      <c r="U2188" s="103"/>
    </row>
    <row r="2189" spans="1:21" x14ac:dyDescent="0.2">
      <c r="A2189" s="89">
        <v>40770</v>
      </c>
      <c r="B2189" s="90" t="s">
        <v>127</v>
      </c>
      <c r="C2189" s="96">
        <v>1623.4063281910112</v>
      </c>
      <c r="D2189" s="102">
        <v>1019.7072740372114</v>
      </c>
      <c r="E2189" s="98">
        <v>1917.0944241573031</v>
      </c>
      <c r="F2189" s="91">
        <v>0.84680561777994412</v>
      </c>
      <c r="G2189" s="100">
        <v>811.7031640955056</v>
      </c>
      <c r="S2189" s="235"/>
      <c r="T2189" s="103"/>
      <c r="U2189" s="103"/>
    </row>
    <row r="2190" spans="1:21" x14ac:dyDescent="0.2">
      <c r="A2190" s="89">
        <v>40770</v>
      </c>
      <c r="B2190" s="90" t="s">
        <v>128</v>
      </c>
      <c r="C2190" s="96">
        <v>1486.0028691910113</v>
      </c>
      <c r="D2190" s="102">
        <v>932.45933843774026</v>
      </c>
      <c r="E2190" s="98">
        <v>1754.3331910112361</v>
      </c>
      <c r="F2190" s="91">
        <v>0.84704711556785095</v>
      </c>
      <c r="G2190" s="100">
        <v>743.00143459550566</v>
      </c>
      <c r="S2190" s="235"/>
      <c r="T2190" s="103"/>
      <c r="U2190" s="103"/>
    </row>
    <row r="2191" spans="1:21" x14ac:dyDescent="0.2">
      <c r="A2191" s="89">
        <v>40770</v>
      </c>
      <c r="B2191" s="90" t="s">
        <v>129</v>
      </c>
      <c r="C2191" s="96">
        <v>1597.1364109213487</v>
      </c>
      <c r="D2191" s="102">
        <v>1008.5741919028017</v>
      </c>
      <c r="E2191" s="98">
        <v>1888.9326657303368</v>
      </c>
      <c r="F2191" s="91">
        <v>0.84552320995721253</v>
      </c>
      <c r="G2191" s="100">
        <v>798.56820546067433</v>
      </c>
      <c r="S2191" s="235"/>
      <c r="T2191" s="103"/>
      <c r="U2191" s="103"/>
    </row>
    <row r="2192" spans="1:21" x14ac:dyDescent="0.2">
      <c r="A2192" s="89">
        <v>40770</v>
      </c>
      <c r="B2192" s="90" t="s">
        <v>130</v>
      </c>
      <c r="C2192" s="96">
        <v>1647.87710258427</v>
      </c>
      <c r="D2192" s="102">
        <v>1048.4141855125399</v>
      </c>
      <c r="E2192" s="98">
        <v>1953.1183398876401</v>
      </c>
      <c r="F2192" s="91">
        <v>0.84371595357558815</v>
      </c>
      <c r="G2192" s="100">
        <v>823.938551292135</v>
      </c>
      <c r="S2192" s="235"/>
      <c r="T2192" s="103"/>
      <c r="U2192" s="103"/>
    </row>
    <row r="2193" spans="1:21" x14ac:dyDescent="0.2">
      <c r="A2193" s="89">
        <v>40770</v>
      </c>
      <c r="B2193" s="90" t="s">
        <v>131</v>
      </c>
      <c r="C2193" s="96">
        <v>1699.6024602808989</v>
      </c>
      <c r="D2193" s="102">
        <v>1063.0334680540982</v>
      </c>
      <c r="E2193" s="98">
        <v>2004.666724719101</v>
      </c>
      <c r="F2193" s="91">
        <v>0.84782295197674395</v>
      </c>
      <c r="G2193" s="100">
        <v>849.80123014044943</v>
      </c>
      <c r="S2193" s="235"/>
      <c r="T2193" s="103"/>
      <c r="U2193" s="103"/>
    </row>
    <row r="2194" spans="1:21" x14ac:dyDescent="0.2">
      <c r="A2194" s="89">
        <v>40770</v>
      </c>
      <c r="B2194" s="90" t="s">
        <v>132</v>
      </c>
      <c r="C2194" s="96">
        <v>1695.2747922808987</v>
      </c>
      <c r="D2194" s="102">
        <v>1053.6345566718221</v>
      </c>
      <c r="E2194" s="98">
        <v>1996.021643258427</v>
      </c>
      <c r="F2194" s="91">
        <v>0.84932685875761804</v>
      </c>
      <c r="G2194" s="100">
        <v>847.63739614044937</v>
      </c>
      <c r="S2194" s="235"/>
      <c r="T2194" s="103"/>
      <c r="U2194" s="103"/>
    </row>
    <row r="2195" spans="1:21" x14ac:dyDescent="0.2">
      <c r="A2195" s="89">
        <v>40770</v>
      </c>
      <c r="B2195" s="90" t="s">
        <v>133</v>
      </c>
      <c r="C2195" s="96">
        <v>1689.723382955056</v>
      </c>
      <c r="D2195" s="102">
        <v>1049.8459744014399</v>
      </c>
      <c r="E2195" s="98">
        <v>1989.3068342696627</v>
      </c>
      <c r="F2195" s="91">
        <v>0.84940309551362236</v>
      </c>
      <c r="G2195" s="100">
        <v>844.86169147752798</v>
      </c>
      <c r="S2195" s="235"/>
      <c r="T2195" s="103"/>
      <c r="U2195" s="103"/>
    </row>
    <row r="2196" spans="1:21" x14ac:dyDescent="0.2">
      <c r="A2196" s="89">
        <v>40770</v>
      </c>
      <c r="B2196" s="90" t="s">
        <v>134</v>
      </c>
      <c r="C2196" s="96">
        <v>1646.4710156966296</v>
      </c>
      <c r="D2196" s="102">
        <v>1035.918611270559</v>
      </c>
      <c r="E2196" s="98">
        <v>1945.2491292134832</v>
      </c>
      <c r="F2196" s="91">
        <v>0.84640624739019532</v>
      </c>
      <c r="G2196" s="100">
        <v>823.2355078483148</v>
      </c>
      <c r="S2196" s="235"/>
      <c r="T2196" s="103"/>
      <c r="U2196" s="103"/>
    </row>
    <row r="2197" spans="1:21" x14ac:dyDescent="0.2">
      <c r="A2197" s="89">
        <v>40770</v>
      </c>
      <c r="B2197" s="90" t="s">
        <v>135</v>
      </c>
      <c r="C2197" s="96">
        <v>1424.1877237415729</v>
      </c>
      <c r="D2197" s="102">
        <v>894.59168577769162</v>
      </c>
      <c r="E2197" s="98">
        <v>1681.845699438202</v>
      </c>
      <c r="F2197" s="91">
        <v>0.84680046702102563</v>
      </c>
      <c r="G2197" s="100">
        <v>712.09386187078644</v>
      </c>
      <c r="S2197" s="235"/>
      <c r="T2197" s="103"/>
      <c r="U2197" s="103"/>
    </row>
    <row r="2198" spans="1:21" x14ac:dyDescent="0.2">
      <c r="A2198" s="89">
        <v>40770</v>
      </c>
      <c r="B2198" s="90" t="s">
        <v>136</v>
      </c>
      <c r="C2198" s="96">
        <v>1468.8704906292139</v>
      </c>
      <c r="D2198" s="102">
        <v>914.1833125813589</v>
      </c>
      <c r="E2198" s="98">
        <v>1730.1189691011234</v>
      </c>
      <c r="F2198" s="91">
        <v>0.84899970283104853</v>
      </c>
      <c r="G2198" s="100">
        <v>734.43524531460696</v>
      </c>
      <c r="S2198" s="235"/>
      <c r="T2198" s="103"/>
      <c r="U2198" s="103"/>
    </row>
    <row r="2199" spans="1:21" x14ac:dyDescent="0.2">
      <c r="A2199" s="89">
        <v>40770</v>
      </c>
      <c r="B2199" s="90" t="s">
        <v>137</v>
      </c>
      <c r="C2199" s="96">
        <v>1621.311380292135</v>
      </c>
      <c r="D2199" s="102">
        <v>1016.0743465388572</v>
      </c>
      <c r="E2199" s="98">
        <v>1913.3890533707863</v>
      </c>
      <c r="F2199" s="91">
        <v>0.84735060934727169</v>
      </c>
      <c r="G2199" s="100">
        <v>810.65569014606751</v>
      </c>
      <c r="S2199" s="235"/>
      <c r="T2199" s="103"/>
      <c r="U2199" s="103"/>
    </row>
    <row r="2200" spans="1:21" x14ac:dyDescent="0.2">
      <c r="A2200" s="89">
        <v>40770</v>
      </c>
      <c r="B2200" s="90" t="s">
        <v>138</v>
      </c>
      <c r="C2200" s="96">
        <v>1598.2061715505615</v>
      </c>
      <c r="D2200" s="102">
        <v>1004.4192166096086</v>
      </c>
      <c r="E2200" s="98">
        <v>1887.6230898876404</v>
      </c>
      <c r="F2200" s="91">
        <v>0.84667653204310711</v>
      </c>
      <c r="G2200" s="100">
        <v>799.10308577528076</v>
      </c>
      <c r="S2200" s="235"/>
      <c r="T2200" s="103"/>
      <c r="U2200" s="103"/>
    </row>
    <row r="2201" spans="1:21" x14ac:dyDescent="0.2">
      <c r="A2201" s="89">
        <v>40770</v>
      </c>
      <c r="B2201" s="90" t="s">
        <v>139</v>
      </c>
      <c r="C2201" s="96">
        <v>1572.4306133595505</v>
      </c>
      <c r="D2201" s="102">
        <v>990.68068826324134</v>
      </c>
      <c r="E2201" s="98">
        <v>1858.4903174157303</v>
      </c>
      <c r="F2201" s="91">
        <v>0.84607952951083887</v>
      </c>
      <c r="G2201" s="100">
        <v>786.21530667977527</v>
      </c>
      <c r="S2201" s="235"/>
      <c r="T2201" s="103"/>
      <c r="U2201" s="103"/>
    </row>
    <row r="2202" spans="1:21" x14ac:dyDescent="0.2">
      <c r="A2202" s="89">
        <v>40770</v>
      </c>
      <c r="B2202" s="90" t="s">
        <v>140</v>
      </c>
      <c r="C2202" s="96">
        <v>1579.9594589999999</v>
      </c>
      <c r="D2202" s="102">
        <v>996.38621318068022</v>
      </c>
      <c r="E2202" s="98">
        <v>1867.9018651685394</v>
      </c>
      <c r="F2202" s="91">
        <v>0.84584714457546806</v>
      </c>
      <c r="G2202" s="100">
        <v>789.97972949999996</v>
      </c>
      <c r="S2202" s="235"/>
      <c r="T2202" s="103"/>
      <c r="U2202" s="103"/>
    </row>
    <row r="2203" spans="1:21" x14ac:dyDescent="0.2">
      <c r="A2203" s="89">
        <v>40770</v>
      </c>
      <c r="B2203" s="90" t="s">
        <v>141</v>
      </c>
      <c r="C2203" s="96">
        <v>1648.071604516854</v>
      </c>
      <c r="D2203" s="102">
        <v>1045.3061217652435</v>
      </c>
      <c r="E2203" s="98">
        <v>1951.6159719101122</v>
      </c>
      <c r="F2203" s="91">
        <v>0.84446511416066705</v>
      </c>
      <c r="G2203" s="100">
        <v>824.035802258427</v>
      </c>
      <c r="S2203" s="235"/>
      <c r="T2203" s="103"/>
      <c r="U2203" s="103"/>
    </row>
    <row r="2204" spans="1:21" x14ac:dyDescent="0.2">
      <c r="A2204" s="89">
        <v>40770</v>
      </c>
      <c r="B2204" s="90" t="s">
        <v>142</v>
      </c>
      <c r="C2204" s="96">
        <v>1732.1004915168537</v>
      </c>
      <c r="D2204" s="102">
        <v>1103.4123435294198</v>
      </c>
      <c r="E2204" s="98">
        <v>2053.7017584269661</v>
      </c>
      <c r="F2204" s="91">
        <v>0.84340410403288402</v>
      </c>
      <c r="G2204" s="100">
        <v>866.05024575842685</v>
      </c>
      <c r="S2204" s="235"/>
      <c r="T2204" s="103"/>
      <c r="U2204" s="103"/>
    </row>
    <row r="2205" spans="1:21" x14ac:dyDescent="0.2">
      <c r="A2205" s="89">
        <v>40770</v>
      </c>
      <c r="B2205" s="90" t="s">
        <v>143</v>
      </c>
      <c r="C2205" s="96">
        <v>1743.7706074719101</v>
      </c>
      <c r="D2205" s="102">
        <v>1091.1957223205043</v>
      </c>
      <c r="E2205" s="98">
        <v>2057.0474073033711</v>
      </c>
      <c r="F2205" s="91">
        <v>0.84770560040609744</v>
      </c>
      <c r="G2205" s="100">
        <v>871.88530373595506</v>
      </c>
      <c r="S2205" s="235"/>
      <c r="T2205" s="103"/>
      <c r="U2205" s="103"/>
    </row>
    <row r="2206" spans="1:21" x14ac:dyDescent="0.2">
      <c r="A2206" s="89">
        <v>40770</v>
      </c>
      <c r="B2206" s="90" t="s">
        <v>144</v>
      </c>
      <c r="C2206" s="96">
        <v>1812.2028707528091</v>
      </c>
      <c r="D2206" s="102">
        <v>1134.8547276975862</v>
      </c>
      <c r="E2206" s="98">
        <v>2138.2175983146067</v>
      </c>
      <c r="F2206" s="91">
        <v>0.84752967713914151</v>
      </c>
      <c r="G2206" s="100">
        <v>906.10143537640454</v>
      </c>
      <c r="S2206" s="235"/>
      <c r="T2206" s="103"/>
      <c r="U2206" s="103"/>
    </row>
    <row r="2207" spans="1:21" x14ac:dyDescent="0.2">
      <c r="A2207" s="89">
        <v>40770</v>
      </c>
      <c r="B2207" s="90" t="s">
        <v>145</v>
      </c>
      <c r="C2207" s="96">
        <v>1855.8037206404497</v>
      </c>
      <c r="D2207" s="102">
        <v>1156.2169696749772</v>
      </c>
      <c r="E2207" s="98">
        <v>2186.5143792134832</v>
      </c>
      <c r="F2207" s="91">
        <v>0.84874983594116848</v>
      </c>
      <c r="G2207" s="100">
        <v>927.90186032022484</v>
      </c>
      <c r="S2207" s="235"/>
      <c r="T2207" s="103"/>
      <c r="U2207" s="103"/>
    </row>
    <row r="2208" spans="1:21" x14ac:dyDescent="0.2">
      <c r="A2208" s="89">
        <v>40770</v>
      </c>
      <c r="B2208" s="90" t="s">
        <v>146</v>
      </c>
      <c r="C2208" s="96">
        <v>1843.6432977303373</v>
      </c>
      <c r="D2208" s="102">
        <v>1161.8089145203626</v>
      </c>
      <c r="E2208" s="98">
        <v>2179.1788735955056</v>
      </c>
      <c r="F2208" s="91">
        <v>0.84602660206981717</v>
      </c>
      <c r="G2208" s="100">
        <v>921.82164886516864</v>
      </c>
      <c r="S2208" s="235"/>
      <c r="T2208" s="103"/>
      <c r="U2208" s="103"/>
    </row>
    <row r="2209" spans="1:21" x14ac:dyDescent="0.2">
      <c r="A2209" s="89">
        <v>40770</v>
      </c>
      <c r="B2209" s="90" t="s">
        <v>147</v>
      </c>
      <c r="C2209" s="96">
        <v>1837.8447088651687</v>
      </c>
      <c r="D2209" s="102">
        <v>1161.5520436331094</v>
      </c>
      <c r="E2209" s="98">
        <v>2174.1380646067419</v>
      </c>
      <c r="F2209" s="91">
        <v>0.84532106713176847</v>
      </c>
      <c r="G2209" s="100">
        <v>918.92235443258437</v>
      </c>
      <c r="S2209" s="235"/>
      <c r="T2209" s="103"/>
      <c r="U2209" s="103"/>
    </row>
    <row r="2210" spans="1:21" x14ac:dyDescent="0.2">
      <c r="A2210" s="89">
        <v>40771</v>
      </c>
      <c r="B2210" s="90" t="s">
        <v>100</v>
      </c>
      <c r="C2210" s="96">
        <v>1846.9822475730336</v>
      </c>
      <c r="D2210" s="102">
        <v>1164.5893121115787</v>
      </c>
      <c r="E2210" s="98">
        <v>2183.4861320224718</v>
      </c>
      <c r="F2210" s="91">
        <v>0.84588686893204645</v>
      </c>
      <c r="G2210" s="100">
        <v>923.49112378651682</v>
      </c>
      <c r="S2210" s="235"/>
      <c r="T2210" s="103"/>
      <c r="U2210" s="103"/>
    </row>
    <row r="2211" spans="1:21" x14ac:dyDescent="0.2">
      <c r="A2211" s="89">
        <v>40771</v>
      </c>
      <c r="B2211" s="90" t="s">
        <v>101</v>
      </c>
      <c r="C2211" s="96">
        <v>1885.8461649775281</v>
      </c>
      <c r="D2211" s="102">
        <v>1181.3775104764779</v>
      </c>
      <c r="E2211" s="98">
        <v>2225.3243764044942</v>
      </c>
      <c r="F2211" s="91">
        <v>0.84744776310972314</v>
      </c>
      <c r="G2211" s="100">
        <v>942.92308248876407</v>
      </c>
      <c r="S2211" s="235"/>
      <c r="T2211" s="103"/>
      <c r="U2211" s="103"/>
    </row>
    <row r="2212" spans="1:21" x14ac:dyDescent="0.2">
      <c r="A2212" s="89">
        <v>40771</v>
      </c>
      <c r="B2212" s="90" t="s">
        <v>102</v>
      </c>
      <c r="C2212" s="96">
        <v>1867.1537188314605</v>
      </c>
      <c r="D2212" s="102">
        <v>1168.6825644877465</v>
      </c>
      <c r="E2212" s="98">
        <v>2202.7441853932582</v>
      </c>
      <c r="F2212" s="91">
        <v>0.84764891502737783</v>
      </c>
      <c r="G2212" s="100">
        <v>933.57685941573027</v>
      </c>
      <c r="S2212" s="235"/>
      <c r="T2212" s="103"/>
      <c r="U2212" s="103"/>
    </row>
    <row r="2213" spans="1:21" x14ac:dyDescent="0.2">
      <c r="A2213" s="89">
        <v>40771</v>
      </c>
      <c r="B2213" s="90" t="s">
        <v>103</v>
      </c>
      <c r="C2213" s="96">
        <v>1851.6340854606742</v>
      </c>
      <c r="D2213" s="102">
        <v>1153.4302085001973</v>
      </c>
      <c r="E2213" s="98">
        <v>2181.5017837078649</v>
      </c>
      <c r="F2213" s="91">
        <v>0.84878871027713776</v>
      </c>
      <c r="G2213" s="100">
        <v>925.81704273033711</v>
      </c>
      <c r="S2213" s="235"/>
      <c r="T2213" s="103"/>
      <c r="U2213" s="103"/>
    </row>
    <row r="2214" spans="1:21" x14ac:dyDescent="0.2">
      <c r="A2214" s="89">
        <v>40771</v>
      </c>
      <c r="B2214" s="90" t="s">
        <v>104</v>
      </c>
      <c r="C2214" s="96">
        <v>1792.5986967977531</v>
      </c>
      <c r="D2214" s="102">
        <v>1112.401628655826</v>
      </c>
      <c r="E2214" s="98">
        <v>2109.7031713483148</v>
      </c>
      <c r="F2214" s="91">
        <v>0.8496923743315512</v>
      </c>
      <c r="G2214" s="100">
        <v>896.29934839887653</v>
      </c>
      <c r="S2214" s="235"/>
      <c r="T2214" s="103"/>
      <c r="U2214" s="103"/>
    </row>
    <row r="2215" spans="1:21" x14ac:dyDescent="0.2">
      <c r="A2215" s="89">
        <v>40771</v>
      </c>
      <c r="B2215" s="90" t="s">
        <v>105</v>
      </c>
      <c r="C2215" s="96">
        <v>1761.0042891235958</v>
      </c>
      <c r="D2215" s="102">
        <v>1111.0487793205566</v>
      </c>
      <c r="E2215" s="98">
        <v>2082.2020786516855</v>
      </c>
      <c r="F2215" s="91">
        <v>0.84574129820479338</v>
      </c>
      <c r="G2215" s="100">
        <v>880.50214456179788</v>
      </c>
      <c r="S2215" s="235"/>
      <c r="T2215" s="103"/>
      <c r="U2215" s="103"/>
    </row>
    <row r="2216" spans="1:21" x14ac:dyDescent="0.2">
      <c r="A2216" s="89">
        <v>40771</v>
      </c>
      <c r="B2216" s="90" t="s">
        <v>106</v>
      </c>
      <c r="C2216" s="96">
        <v>1773.2498066292137</v>
      </c>
      <c r="D2216" s="102">
        <v>1116.2860812268436</v>
      </c>
      <c r="E2216" s="98">
        <v>2095.3542640449436</v>
      </c>
      <c r="F2216" s="91">
        <v>0.84627685020005716</v>
      </c>
      <c r="G2216" s="100">
        <v>886.62490331460685</v>
      </c>
      <c r="S2216" s="235"/>
      <c r="T2216" s="103"/>
      <c r="U2216" s="103"/>
    </row>
    <row r="2217" spans="1:21" x14ac:dyDescent="0.2">
      <c r="A2217" s="89">
        <v>40771</v>
      </c>
      <c r="B2217" s="90" t="s">
        <v>107</v>
      </c>
      <c r="C2217" s="96">
        <v>1766.5030208426967</v>
      </c>
      <c r="D2217" s="102">
        <v>1116.1855621476177</v>
      </c>
      <c r="E2217" s="98">
        <v>2089.5940112359544</v>
      </c>
      <c r="F2217" s="91">
        <v>0.84538097417203273</v>
      </c>
      <c r="G2217" s="100">
        <v>883.25151042134837</v>
      </c>
      <c r="S2217" s="235"/>
      <c r="T2217" s="103"/>
      <c r="U2217" s="103"/>
    </row>
    <row r="2218" spans="1:21" x14ac:dyDescent="0.2">
      <c r="A2218" s="89">
        <v>40771</v>
      </c>
      <c r="B2218" s="90" t="s">
        <v>108</v>
      </c>
      <c r="C2218" s="96">
        <v>1760.3681057191013</v>
      </c>
      <c r="D2218" s="102">
        <v>1111.7306880902834</v>
      </c>
      <c r="E2218" s="98">
        <v>2082.0280955056182</v>
      </c>
      <c r="F2218" s="91">
        <v>0.84550641248267966</v>
      </c>
      <c r="G2218" s="100">
        <v>880.18405285955066</v>
      </c>
      <c r="S2218" s="235"/>
      <c r="T2218" s="103"/>
      <c r="U2218" s="103"/>
    </row>
    <row r="2219" spans="1:21" x14ac:dyDescent="0.2">
      <c r="A2219" s="89">
        <v>40771</v>
      </c>
      <c r="B2219" s="90" t="s">
        <v>109</v>
      </c>
      <c r="C2219" s="96">
        <v>1766.5151772134834</v>
      </c>
      <c r="D2219" s="102">
        <v>1113.6245423835001</v>
      </c>
      <c r="E2219" s="98">
        <v>2088.2374129213481</v>
      </c>
      <c r="F2219" s="91">
        <v>0.84593598710704543</v>
      </c>
      <c r="G2219" s="100">
        <v>883.25758860674171</v>
      </c>
      <c r="S2219" s="235"/>
      <c r="T2219" s="103"/>
      <c r="U2219" s="103"/>
    </row>
    <row r="2220" spans="1:21" x14ac:dyDescent="0.2">
      <c r="A2220" s="89">
        <v>40771</v>
      </c>
      <c r="B2220" s="90" t="s">
        <v>110</v>
      </c>
      <c r="C2220" s="96">
        <v>1812.8633668988762</v>
      </c>
      <c r="D2220" s="102">
        <v>1135.7357752735875</v>
      </c>
      <c r="E2220" s="98">
        <v>2139.2450393258428</v>
      </c>
      <c r="F2220" s="91">
        <v>0.84743137582321015</v>
      </c>
      <c r="G2220" s="100">
        <v>906.43168344943808</v>
      </c>
      <c r="S2220" s="235"/>
      <c r="T2220" s="103"/>
      <c r="U2220" s="103"/>
    </row>
    <row r="2221" spans="1:21" x14ac:dyDescent="0.2">
      <c r="A2221" s="89">
        <v>40771</v>
      </c>
      <c r="B2221" s="90" t="s">
        <v>111</v>
      </c>
      <c r="C2221" s="96">
        <v>1841.1877108314611</v>
      </c>
      <c r="D2221" s="102">
        <v>1151.9472606726631</v>
      </c>
      <c r="E2221" s="98">
        <v>2171.8551235955056</v>
      </c>
      <c r="F2221" s="91">
        <v>0.84774886263286997</v>
      </c>
      <c r="G2221" s="100">
        <v>920.59385541573056</v>
      </c>
      <c r="S2221" s="235"/>
      <c r="T2221" s="103"/>
      <c r="U2221" s="103"/>
    </row>
    <row r="2222" spans="1:21" x14ac:dyDescent="0.2">
      <c r="A2222" s="89">
        <v>40771</v>
      </c>
      <c r="B2222" s="90" t="s">
        <v>112</v>
      </c>
      <c r="C2222" s="96">
        <v>1848.6071491348314</v>
      </c>
      <c r="D2222" s="102">
        <v>1154.1429819311682</v>
      </c>
      <c r="E2222" s="98">
        <v>2179.310536516854</v>
      </c>
      <c r="F2222" s="91">
        <v>0.84825320584620367</v>
      </c>
      <c r="G2222" s="100">
        <v>924.30357456741569</v>
      </c>
      <c r="S2222" s="235"/>
      <c r="T2222" s="103"/>
      <c r="U2222" s="103"/>
    </row>
    <row r="2223" spans="1:21" x14ac:dyDescent="0.2">
      <c r="A2223" s="89">
        <v>40771</v>
      </c>
      <c r="B2223" s="90" t="s">
        <v>113</v>
      </c>
      <c r="C2223" s="96">
        <v>1688.4996416292136</v>
      </c>
      <c r="D2223" s="102">
        <v>1060.3745739854764</v>
      </c>
      <c r="E2223" s="98">
        <v>1993.8468539325841</v>
      </c>
      <c r="F2223" s="91">
        <v>0.8468552327872545</v>
      </c>
      <c r="G2223" s="100">
        <v>844.24982081460678</v>
      </c>
      <c r="S2223" s="235"/>
      <c r="T2223" s="103"/>
      <c r="U2223" s="103"/>
    </row>
    <row r="2224" spans="1:21" x14ac:dyDescent="0.2">
      <c r="A2224" s="89">
        <v>40771</v>
      </c>
      <c r="B2224" s="90" t="s">
        <v>114</v>
      </c>
      <c r="C2224" s="96">
        <v>1550.0507347415733</v>
      </c>
      <c r="D2224" s="102">
        <v>976.03134063174002</v>
      </c>
      <c r="E2224" s="98">
        <v>1831.7462865168536</v>
      </c>
      <c r="F2224" s="91">
        <v>0.84621475482233033</v>
      </c>
      <c r="G2224" s="100">
        <v>775.02536737078663</v>
      </c>
      <c r="S2224" s="235"/>
      <c r="T2224" s="103"/>
      <c r="U2224" s="103"/>
    </row>
    <row r="2225" spans="1:21" x14ac:dyDescent="0.2">
      <c r="A2225" s="89">
        <v>40771</v>
      </c>
      <c r="B2225" s="90" t="s">
        <v>115</v>
      </c>
      <c r="C2225" s="96">
        <v>1526.0175896966293</v>
      </c>
      <c r="D2225" s="102">
        <v>953.43656748069327</v>
      </c>
      <c r="E2225" s="98">
        <v>1799.3807191011235</v>
      </c>
      <c r="F2225" s="91">
        <v>0.84807932723595469</v>
      </c>
      <c r="G2225" s="100">
        <v>763.00879484831466</v>
      </c>
      <c r="S2225" s="235"/>
      <c r="T2225" s="103"/>
      <c r="U2225" s="103"/>
    </row>
    <row r="2226" spans="1:21" x14ac:dyDescent="0.2">
      <c r="A2226" s="89">
        <v>40771</v>
      </c>
      <c r="B2226" s="90" t="s">
        <v>116</v>
      </c>
      <c r="C2226" s="96">
        <v>1608.842995988764</v>
      </c>
      <c r="D2226" s="102">
        <v>1016.7642924557842</v>
      </c>
      <c r="E2226" s="98">
        <v>1903.2039859550562</v>
      </c>
      <c r="F2226" s="91">
        <v>0.84533397778768449</v>
      </c>
      <c r="G2226" s="100">
        <v>804.42149799438198</v>
      </c>
      <c r="S2226" s="235"/>
      <c r="T2226" s="103"/>
      <c r="U2226" s="103"/>
    </row>
    <row r="2227" spans="1:21" x14ac:dyDescent="0.2">
      <c r="A2227" s="89">
        <v>40771</v>
      </c>
      <c r="B2227" s="90" t="s">
        <v>117</v>
      </c>
      <c r="C2227" s="96">
        <v>1496.3763055955058</v>
      </c>
      <c r="D2227" s="102">
        <v>925.99734128195894</v>
      </c>
      <c r="E2227" s="98">
        <v>1759.7196151685391</v>
      </c>
      <c r="F2227" s="91">
        <v>0.85034927876972521</v>
      </c>
      <c r="G2227" s="100">
        <v>748.18815279775288</v>
      </c>
      <c r="S2227" s="235"/>
      <c r="T2227" s="103"/>
      <c r="U2227" s="103"/>
    </row>
    <row r="2228" spans="1:21" x14ac:dyDescent="0.2">
      <c r="A2228" s="89">
        <v>40771</v>
      </c>
      <c r="B2228" s="90" t="s">
        <v>118</v>
      </c>
      <c r="C2228" s="96">
        <v>1480.9052977078652</v>
      </c>
      <c r="D2228" s="102">
        <v>926.38065794732631</v>
      </c>
      <c r="E2228" s="98">
        <v>1746.786084269663</v>
      </c>
      <c r="F2228" s="91">
        <v>0.84778858215316999</v>
      </c>
      <c r="G2228" s="100">
        <v>740.4526488539326</v>
      </c>
      <c r="S2228" s="235"/>
      <c r="T2228" s="103"/>
      <c r="U2228" s="103"/>
    </row>
    <row r="2229" spans="1:21" x14ac:dyDescent="0.2">
      <c r="A2229" s="89">
        <v>40771</v>
      </c>
      <c r="B2229" s="90" t="s">
        <v>119</v>
      </c>
      <c r="C2229" s="96">
        <v>1417.9798703932586</v>
      </c>
      <c r="D2229" s="102">
        <v>884.55101761699484</v>
      </c>
      <c r="E2229" s="98">
        <v>1671.2562387640453</v>
      </c>
      <c r="F2229" s="91">
        <v>0.84845150462499164</v>
      </c>
      <c r="G2229" s="100">
        <v>708.98993519662929</v>
      </c>
      <c r="S2229" s="235"/>
      <c r="T2229" s="103"/>
      <c r="U2229" s="103"/>
    </row>
    <row r="2230" spans="1:21" x14ac:dyDescent="0.2">
      <c r="A2230" s="89">
        <v>40771</v>
      </c>
      <c r="B2230" s="90" t="s">
        <v>120</v>
      </c>
      <c r="C2230" s="96">
        <v>1425.3425789662922</v>
      </c>
      <c r="D2230" s="102">
        <v>894.01221901612257</v>
      </c>
      <c r="E2230" s="98">
        <v>1682.5157696629212</v>
      </c>
      <c r="F2230" s="91">
        <v>0.84714961052153959</v>
      </c>
      <c r="G2230" s="100">
        <v>712.6712894831461</v>
      </c>
      <c r="S2230" s="235"/>
      <c r="T2230" s="103"/>
      <c r="U2230" s="103"/>
    </row>
    <row r="2231" spans="1:21" x14ac:dyDescent="0.2">
      <c r="A2231" s="89">
        <v>40771</v>
      </c>
      <c r="B2231" s="90" t="s">
        <v>121</v>
      </c>
      <c r="C2231" s="96">
        <v>1446.1299730112357</v>
      </c>
      <c r="D2231" s="102">
        <v>919.2059569018279</v>
      </c>
      <c r="E2231" s="98">
        <v>1713.5435477528088</v>
      </c>
      <c r="F2231" s="91">
        <v>0.84394118545031027</v>
      </c>
      <c r="G2231" s="100">
        <v>723.06498650561787</v>
      </c>
      <c r="S2231" s="235"/>
      <c r="T2231" s="103"/>
      <c r="U2231" s="103"/>
    </row>
    <row r="2232" spans="1:21" x14ac:dyDescent="0.2">
      <c r="A2232" s="89">
        <v>40771</v>
      </c>
      <c r="B2232" s="90" t="s">
        <v>122</v>
      </c>
      <c r="C2232" s="96">
        <v>1437.7663899101126</v>
      </c>
      <c r="D2232" s="102">
        <v>908.10480971749905</v>
      </c>
      <c r="E2232" s="98">
        <v>1700.5371320224717</v>
      </c>
      <c r="F2232" s="91">
        <v>0.84547779806499002</v>
      </c>
      <c r="G2232" s="100">
        <v>718.8831949550563</v>
      </c>
      <c r="S2232" s="235"/>
      <c r="T2232" s="103"/>
      <c r="U2232" s="103"/>
    </row>
    <row r="2233" spans="1:21" x14ac:dyDescent="0.2">
      <c r="A2233" s="89">
        <v>40771</v>
      </c>
      <c r="B2233" s="90" t="s">
        <v>123</v>
      </c>
      <c r="C2233" s="96">
        <v>1473.6560485955058</v>
      </c>
      <c r="D2233" s="102">
        <v>946.33337384526646</v>
      </c>
      <c r="E2233" s="98">
        <v>1751.3449129213482</v>
      </c>
      <c r="F2233" s="91">
        <v>0.84144250382830599</v>
      </c>
      <c r="G2233" s="100">
        <v>736.8280242977529</v>
      </c>
      <c r="S2233" s="235"/>
      <c r="T2233" s="103"/>
      <c r="U2233" s="103"/>
    </row>
    <row r="2234" spans="1:21" x14ac:dyDescent="0.2">
      <c r="A2234" s="89">
        <v>40771</v>
      </c>
      <c r="B2234" s="90" t="s">
        <v>124</v>
      </c>
      <c r="C2234" s="96">
        <v>1432.0731562584272</v>
      </c>
      <c r="D2234" s="102">
        <v>908.32940228073187</v>
      </c>
      <c r="E2234" s="98">
        <v>1695.8466404494379</v>
      </c>
      <c r="F2234" s="91">
        <v>0.84445911682137442</v>
      </c>
      <c r="G2234" s="100">
        <v>716.03657812921358</v>
      </c>
      <c r="S2234" s="235"/>
      <c r="T2234" s="103"/>
      <c r="U2234" s="103"/>
    </row>
    <row r="2235" spans="1:21" x14ac:dyDescent="0.2">
      <c r="A2235" s="89">
        <v>40771</v>
      </c>
      <c r="B2235" s="90" t="s">
        <v>125</v>
      </c>
      <c r="C2235" s="96">
        <v>1433.0861871573034</v>
      </c>
      <c r="D2235" s="102">
        <v>912.81913448335547</v>
      </c>
      <c r="E2235" s="98">
        <v>1699.11</v>
      </c>
      <c r="F2235" s="91">
        <v>0.84343343700955409</v>
      </c>
      <c r="G2235" s="100">
        <v>716.54309357865168</v>
      </c>
      <c r="S2235" s="235"/>
      <c r="T2235" s="103"/>
      <c r="U2235" s="103"/>
    </row>
    <row r="2236" spans="1:21" x14ac:dyDescent="0.2">
      <c r="A2236" s="89">
        <v>40771</v>
      </c>
      <c r="B2236" s="90" t="s">
        <v>126</v>
      </c>
      <c r="C2236" s="96">
        <v>1426.3515577415728</v>
      </c>
      <c r="D2236" s="102">
        <v>903.29839970509954</v>
      </c>
      <c r="E2236" s="98">
        <v>1688.3206938202247</v>
      </c>
      <c r="F2236" s="91">
        <v>0.8448344932111892</v>
      </c>
      <c r="G2236" s="100">
        <v>713.17577887078642</v>
      </c>
      <c r="S2236" s="235"/>
      <c r="T2236" s="103"/>
      <c r="U2236" s="103"/>
    </row>
    <row r="2237" spans="1:21" x14ac:dyDescent="0.2">
      <c r="A2237" s="89">
        <v>40771</v>
      </c>
      <c r="B2237" s="90" t="s">
        <v>127</v>
      </c>
      <c r="C2237" s="96">
        <v>1428.0818145168541</v>
      </c>
      <c r="D2237" s="102">
        <v>901.67510338779607</v>
      </c>
      <c r="E2237" s="98">
        <v>1688.9155280898874</v>
      </c>
      <c r="F2237" s="91">
        <v>0.84556142137669354</v>
      </c>
      <c r="G2237" s="100">
        <v>714.04090725842707</v>
      </c>
      <c r="S2237" s="235"/>
      <c r="T2237" s="103"/>
      <c r="U2237" s="103"/>
    </row>
    <row r="2238" spans="1:21" x14ac:dyDescent="0.2">
      <c r="A2238" s="89">
        <v>40771</v>
      </c>
      <c r="B2238" s="90" t="s">
        <v>128</v>
      </c>
      <c r="C2238" s="96">
        <v>1412.6715884831463</v>
      </c>
      <c r="D2238" s="102">
        <v>893.15373790227443</v>
      </c>
      <c r="E2238" s="98">
        <v>1671.336176966292</v>
      </c>
      <c r="F2238" s="91">
        <v>0.84523485337781767</v>
      </c>
      <c r="G2238" s="100">
        <v>706.33579424157313</v>
      </c>
      <c r="S2238" s="235"/>
      <c r="T2238" s="103"/>
      <c r="U2238" s="103"/>
    </row>
    <row r="2239" spans="1:21" x14ac:dyDescent="0.2">
      <c r="A2239" s="89">
        <v>40771</v>
      </c>
      <c r="B2239" s="90" t="s">
        <v>129</v>
      </c>
      <c r="C2239" s="96">
        <v>1610.1315712921348</v>
      </c>
      <c r="D2239" s="102">
        <v>1018.2415152443452</v>
      </c>
      <c r="E2239" s="98">
        <v>1905.0825337078652</v>
      </c>
      <c r="F2239" s="91">
        <v>0.84517680615040502</v>
      </c>
      <c r="G2239" s="100">
        <v>805.06578564606741</v>
      </c>
      <c r="S2239" s="235"/>
      <c r="T2239" s="103"/>
      <c r="U2239" s="103"/>
    </row>
    <row r="2240" spans="1:21" x14ac:dyDescent="0.2">
      <c r="A2240" s="89">
        <v>40771</v>
      </c>
      <c r="B2240" s="90" t="s">
        <v>130</v>
      </c>
      <c r="C2240" s="96">
        <v>1633.0058089887639</v>
      </c>
      <c r="D2240" s="102">
        <v>1051.0216058702538</v>
      </c>
      <c r="E2240" s="98">
        <v>1941.9975252808986</v>
      </c>
      <c r="F2240" s="91">
        <v>0.84088974765946689</v>
      </c>
      <c r="G2240" s="100">
        <v>816.50290449438194</v>
      </c>
      <c r="S2240" s="235"/>
      <c r="T2240" s="103"/>
      <c r="U2240" s="103"/>
    </row>
    <row r="2241" spans="1:21" x14ac:dyDescent="0.2">
      <c r="A2241" s="89">
        <v>40771</v>
      </c>
      <c r="B2241" s="90" t="s">
        <v>131</v>
      </c>
      <c r="C2241" s="96">
        <v>1615.269664011236</v>
      </c>
      <c r="D2241" s="102">
        <v>1030.6826355315065</v>
      </c>
      <c r="E2241" s="98">
        <v>1916.0904943820226</v>
      </c>
      <c r="F2241" s="91">
        <v>0.84300280636389924</v>
      </c>
      <c r="G2241" s="100">
        <v>807.63483200561802</v>
      </c>
      <c r="S2241" s="235"/>
      <c r="T2241" s="103"/>
      <c r="U2241" s="103"/>
    </row>
    <row r="2242" spans="1:21" x14ac:dyDescent="0.2">
      <c r="A2242" s="89">
        <v>40771</v>
      </c>
      <c r="B2242" s="90" t="s">
        <v>132</v>
      </c>
      <c r="C2242" s="96">
        <v>1622.4662355168539</v>
      </c>
      <c r="D2242" s="102">
        <v>1034.3479439725302</v>
      </c>
      <c r="E2242" s="98">
        <v>1924.1289859550559</v>
      </c>
      <c r="F2242" s="91">
        <v>0.84322113920628383</v>
      </c>
      <c r="G2242" s="100">
        <v>811.23311775842694</v>
      </c>
      <c r="S2242" s="235"/>
      <c r="T2242" s="103"/>
      <c r="U2242" s="103"/>
    </row>
    <row r="2243" spans="1:21" x14ac:dyDescent="0.2">
      <c r="A2243" s="89">
        <v>40771</v>
      </c>
      <c r="B2243" s="90" t="s">
        <v>133</v>
      </c>
      <c r="C2243" s="96">
        <v>1607.1086870898878</v>
      </c>
      <c r="D2243" s="102">
        <v>1021.6962022927411</v>
      </c>
      <c r="E2243" s="98">
        <v>1904.3795477528088</v>
      </c>
      <c r="F2243" s="91">
        <v>0.84390146333292426</v>
      </c>
      <c r="G2243" s="100">
        <v>803.55434354494389</v>
      </c>
      <c r="S2243" s="235"/>
      <c r="T2243" s="103"/>
      <c r="U2243" s="103"/>
    </row>
    <row r="2244" spans="1:21" x14ac:dyDescent="0.2">
      <c r="A2244" s="89">
        <v>40771</v>
      </c>
      <c r="B2244" s="90" t="s">
        <v>134</v>
      </c>
      <c r="C2244" s="96">
        <v>1629.6547027752808</v>
      </c>
      <c r="D2244" s="102">
        <v>1021.9053709946736</v>
      </c>
      <c r="E2244" s="98">
        <v>1923.5553117977529</v>
      </c>
      <c r="F2244" s="91">
        <v>0.84720969175157601</v>
      </c>
      <c r="G2244" s="100">
        <v>814.82735138764042</v>
      </c>
      <c r="S2244" s="235"/>
      <c r="T2244" s="103"/>
      <c r="U2244" s="103"/>
    </row>
    <row r="2245" spans="1:21" x14ac:dyDescent="0.2">
      <c r="A2245" s="89">
        <v>40771</v>
      </c>
      <c r="B2245" s="90" t="s">
        <v>135</v>
      </c>
      <c r="C2245" s="96">
        <v>1554.6701556404498</v>
      </c>
      <c r="D2245" s="102">
        <v>973.45839830007185</v>
      </c>
      <c r="E2245" s="98">
        <v>1834.2902022471912</v>
      </c>
      <c r="F2245" s="91">
        <v>0.8475595375997873</v>
      </c>
      <c r="G2245" s="100">
        <v>777.33507782022491</v>
      </c>
      <c r="S2245" s="235"/>
      <c r="T2245" s="103"/>
      <c r="U2245" s="103"/>
    </row>
    <row r="2246" spans="1:21" x14ac:dyDescent="0.2">
      <c r="A2246" s="89">
        <v>40771</v>
      </c>
      <c r="B2246" s="90" t="s">
        <v>136</v>
      </c>
      <c r="C2246" s="96">
        <v>1539.397701808989</v>
      </c>
      <c r="D2246" s="102">
        <v>959.68523253412638</v>
      </c>
      <c r="E2246" s="98">
        <v>1814.0399747191011</v>
      </c>
      <c r="F2246" s="91">
        <v>0.84860186283786843</v>
      </c>
      <c r="G2246" s="100">
        <v>769.69885090449452</v>
      </c>
      <c r="S2246" s="235"/>
      <c r="T2246" s="103"/>
      <c r="U2246" s="103"/>
    </row>
    <row r="2247" spans="1:21" x14ac:dyDescent="0.2">
      <c r="A2247" s="89">
        <v>40771</v>
      </c>
      <c r="B2247" s="90" t="s">
        <v>137</v>
      </c>
      <c r="C2247" s="96">
        <v>1543.5430242471909</v>
      </c>
      <c r="D2247" s="102">
        <v>976.82669978500587</v>
      </c>
      <c r="E2247" s="98">
        <v>1826.6678595505616</v>
      </c>
      <c r="F2247" s="91">
        <v>0.84500475342406722</v>
      </c>
      <c r="G2247" s="100">
        <v>771.77151212359547</v>
      </c>
      <c r="S2247" s="235"/>
      <c r="T2247" s="103"/>
      <c r="U2247" s="103"/>
    </row>
    <row r="2248" spans="1:21" x14ac:dyDescent="0.2">
      <c r="A2248" s="89">
        <v>40771</v>
      </c>
      <c r="B2248" s="90" t="s">
        <v>138</v>
      </c>
      <c r="C2248" s="96">
        <v>1523.8537556966294</v>
      </c>
      <c r="D2248" s="102">
        <v>964.85208151848724</v>
      </c>
      <c r="E2248" s="98">
        <v>1803.6268483146064</v>
      </c>
      <c r="F2248" s="91">
        <v>0.84488305168033506</v>
      </c>
      <c r="G2248" s="100">
        <v>761.92687784831469</v>
      </c>
      <c r="S2248" s="235"/>
      <c r="T2248" s="103"/>
      <c r="U2248" s="103"/>
    </row>
    <row r="2249" spans="1:21" x14ac:dyDescent="0.2">
      <c r="A2249" s="89">
        <v>40771</v>
      </c>
      <c r="B2249" s="90" t="s">
        <v>139</v>
      </c>
      <c r="C2249" s="96">
        <v>1523.4606997078654</v>
      </c>
      <c r="D2249" s="102">
        <v>957.94532757553543</v>
      </c>
      <c r="E2249" s="98">
        <v>1799.6087780898877</v>
      </c>
      <c r="F2249" s="91">
        <v>0.84655104945913462</v>
      </c>
      <c r="G2249" s="100">
        <v>761.73034985393269</v>
      </c>
      <c r="S2249" s="235"/>
      <c r="T2249" s="103"/>
      <c r="U2249" s="103"/>
    </row>
    <row r="2250" spans="1:21" x14ac:dyDescent="0.2">
      <c r="A2250" s="89">
        <v>40771</v>
      </c>
      <c r="B2250" s="90" t="s">
        <v>140</v>
      </c>
      <c r="C2250" s="96">
        <v>1568.321760033708</v>
      </c>
      <c r="D2250" s="102">
        <v>990.94071048591377</v>
      </c>
      <c r="E2250" s="98">
        <v>1855.1540730337076</v>
      </c>
      <c r="F2250" s="91">
        <v>0.8453862581176631</v>
      </c>
      <c r="G2250" s="100">
        <v>784.16088001685398</v>
      </c>
      <c r="S2250" s="235"/>
      <c r="T2250" s="103"/>
      <c r="U2250" s="103"/>
    </row>
    <row r="2251" spans="1:21" x14ac:dyDescent="0.2">
      <c r="A2251" s="89">
        <v>40771</v>
      </c>
      <c r="B2251" s="90" t="s">
        <v>141</v>
      </c>
      <c r="C2251" s="96">
        <v>1590.6084398089886</v>
      </c>
      <c r="D2251" s="102">
        <v>996.9097631060414</v>
      </c>
      <c r="E2251" s="98">
        <v>1877.1958567415729</v>
      </c>
      <c r="F2251" s="91">
        <v>0.84733217053331811</v>
      </c>
      <c r="G2251" s="100">
        <v>795.30421990449429</v>
      </c>
      <c r="S2251" s="235"/>
      <c r="T2251" s="103"/>
      <c r="U2251" s="103"/>
    </row>
    <row r="2252" spans="1:21" x14ac:dyDescent="0.2">
      <c r="A2252" s="89">
        <v>40771</v>
      </c>
      <c r="B2252" s="90" t="s">
        <v>142</v>
      </c>
      <c r="C2252" s="96">
        <v>1578.780291033708</v>
      </c>
      <c r="D2252" s="102">
        <v>1008.8860580031876</v>
      </c>
      <c r="E2252" s="98">
        <v>1873.6056910112359</v>
      </c>
      <c r="F2252" s="91">
        <v>0.84264277089252293</v>
      </c>
      <c r="G2252" s="100">
        <v>789.39014551685398</v>
      </c>
      <c r="S2252" s="235"/>
      <c r="T2252" s="103"/>
      <c r="U2252" s="103"/>
    </row>
    <row r="2253" spans="1:21" x14ac:dyDescent="0.2">
      <c r="A2253" s="89">
        <v>40771</v>
      </c>
      <c r="B2253" s="90" t="s">
        <v>143</v>
      </c>
      <c r="C2253" s="96">
        <v>1599.6365711797753</v>
      </c>
      <c r="D2253" s="102">
        <v>1008.4449307846708</v>
      </c>
      <c r="E2253" s="98">
        <v>1890.9781432584268</v>
      </c>
      <c r="F2253" s="91">
        <v>0.84593075646203497</v>
      </c>
      <c r="G2253" s="100">
        <v>799.81828558988764</v>
      </c>
      <c r="S2253" s="235"/>
      <c r="T2253" s="103"/>
      <c r="U2253" s="103"/>
    </row>
    <row r="2254" spans="1:21" x14ac:dyDescent="0.2">
      <c r="A2254" s="89">
        <v>40771</v>
      </c>
      <c r="B2254" s="90" t="s">
        <v>144</v>
      </c>
      <c r="C2254" s="96">
        <v>1669.2925757865169</v>
      </c>
      <c r="D2254" s="102">
        <v>1052.7649002290409</v>
      </c>
      <c r="E2254" s="98">
        <v>1973.5378483146064</v>
      </c>
      <c r="F2254" s="91">
        <v>0.84583762972272669</v>
      </c>
      <c r="G2254" s="100">
        <v>834.64628789325843</v>
      </c>
      <c r="S2254" s="235"/>
      <c r="T2254" s="103"/>
      <c r="U2254" s="103"/>
    </row>
    <row r="2255" spans="1:21" x14ac:dyDescent="0.2">
      <c r="A2255" s="89">
        <v>40771</v>
      </c>
      <c r="B2255" s="90" t="s">
        <v>145</v>
      </c>
      <c r="C2255" s="96">
        <v>1810.5577085730338</v>
      </c>
      <c r="D2255" s="102">
        <v>1137.0930429385853</v>
      </c>
      <c r="E2255" s="98">
        <v>2138.0130505617981</v>
      </c>
      <c r="F2255" s="91">
        <v>0.84684128008352422</v>
      </c>
      <c r="G2255" s="100">
        <v>905.27885428651689</v>
      </c>
      <c r="S2255" s="235"/>
      <c r="T2255" s="103"/>
      <c r="U2255" s="103"/>
    </row>
    <row r="2256" spans="1:21" x14ac:dyDescent="0.2">
      <c r="A2256" s="89">
        <v>40771</v>
      </c>
      <c r="B2256" s="90" t="s">
        <v>146</v>
      </c>
      <c r="C2256" s="96">
        <v>1900.0083369438203</v>
      </c>
      <c r="D2256" s="102">
        <v>1207.7399359805984</v>
      </c>
      <c r="E2256" s="98">
        <v>2251.3701235955054</v>
      </c>
      <c r="F2256" s="91">
        <v>0.84393424121194704</v>
      </c>
      <c r="G2256" s="100">
        <v>950.00416847191013</v>
      </c>
      <c r="S2256" s="235"/>
      <c r="T2256" s="103"/>
      <c r="U2256" s="103"/>
    </row>
    <row r="2257" spans="1:21" x14ac:dyDescent="0.2">
      <c r="A2257" s="89">
        <v>40771</v>
      </c>
      <c r="B2257" s="90" t="s">
        <v>147</v>
      </c>
      <c r="C2257" s="96">
        <v>1877.725709292135</v>
      </c>
      <c r="D2257" s="102">
        <v>1188.9240775695553</v>
      </c>
      <c r="E2257" s="98">
        <v>2222.4748146067413</v>
      </c>
      <c r="F2257" s="91">
        <v>0.8448805345064806</v>
      </c>
      <c r="G2257" s="100">
        <v>938.86285464606749</v>
      </c>
      <c r="S2257" s="235"/>
      <c r="T2257" s="103"/>
      <c r="U2257" s="103"/>
    </row>
    <row r="2258" spans="1:21" x14ac:dyDescent="0.2">
      <c r="A2258" s="89">
        <v>40772</v>
      </c>
      <c r="B2258" s="90" t="s">
        <v>100</v>
      </c>
      <c r="C2258" s="96">
        <v>1880.7729062359554</v>
      </c>
      <c r="D2258" s="102">
        <v>1194.2692208346771</v>
      </c>
      <c r="E2258" s="98">
        <v>2227.9106123595507</v>
      </c>
      <c r="F2258" s="91">
        <v>0.84418687886407329</v>
      </c>
      <c r="G2258" s="100">
        <v>940.38645311797768</v>
      </c>
      <c r="S2258" s="235"/>
      <c r="T2258" s="103"/>
      <c r="U2258" s="103"/>
    </row>
    <row r="2259" spans="1:21" x14ac:dyDescent="0.2">
      <c r="A2259" s="89">
        <v>40772</v>
      </c>
      <c r="B2259" s="90" t="s">
        <v>101</v>
      </c>
      <c r="C2259" s="96">
        <v>1845.3087205280897</v>
      </c>
      <c r="D2259" s="102">
        <v>1151.7856985965891</v>
      </c>
      <c r="E2259" s="98">
        <v>2175.2642528089887</v>
      </c>
      <c r="F2259" s="91">
        <v>0.8483147360809995</v>
      </c>
      <c r="G2259" s="100">
        <v>922.65436026404484</v>
      </c>
      <c r="S2259" s="235"/>
      <c r="T2259" s="103"/>
      <c r="U2259" s="103"/>
    </row>
    <row r="2260" spans="1:21" x14ac:dyDescent="0.2">
      <c r="A2260" s="89">
        <v>40772</v>
      </c>
      <c r="B2260" s="90" t="s">
        <v>102</v>
      </c>
      <c r="C2260" s="96">
        <v>1847.5211800112359</v>
      </c>
      <c r="D2260" s="102">
        <v>1146.6425521841682</v>
      </c>
      <c r="E2260" s="98">
        <v>2174.4249016853933</v>
      </c>
      <c r="F2260" s="91">
        <v>0.84965968637464795</v>
      </c>
      <c r="G2260" s="100">
        <v>923.76059000561793</v>
      </c>
      <c r="S2260" s="235"/>
      <c r="T2260" s="103"/>
      <c r="U2260" s="103"/>
    </row>
    <row r="2261" spans="1:21" x14ac:dyDescent="0.2">
      <c r="A2261" s="89">
        <v>40772</v>
      </c>
      <c r="B2261" s="90" t="s">
        <v>103</v>
      </c>
      <c r="C2261" s="96">
        <v>1834.4409250449439</v>
      </c>
      <c r="D2261" s="102">
        <v>1148.0362139743306</v>
      </c>
      <c r="E2261" s="98">
        <v>2164.0611488764048</v>
      </c>
      <c r="F2261" s="91">
        <v>0.84768442240987418</v>
      </c>
      <c r="G2261" s="100">
        <v>917.22046252247196</v>
      </c>
      <c r="S2261" s="235"/>
      <c r="T2261" s="103"/>
      <c r="U2261" s="103"/>
    </row>
    <row r="2262" spans="1:21" x14ac:dyDescent="0.2">
      <c r="A2262" s="89">
        <v>40772</v>
      </c>
      <c r="B2262" s="90" t="s">
        <v>104</v>
      </c>
      <c r="C2262" s="96">
        <v>1826.8188805617979</v>
      </c>
      <c r="D2262" s="102">
        <v>1141.325520191426</v>
      </c>
      <c r="E2262" s="98">
        <v>2154.0406601123595</v>
      </c>
      <c r="F2262" s="91">
        <v>0.84808932087034372</v>
      </c>
      <c r="G2262" s="100">
        <v>913.40944028089893</v>
      </c>
      <c r="S2262" s="235"/>
      <c r="T2262" s="103"/>
      <c r="U2262" s="103"/>
    </row>
    <row r="2263" spans="1:21" x14ac:dyDescent="0.2">
      <c r="A2263" s="89">
        <v>40772</v>
      </c>
      <c r="B2263" s="90" t="s">
        <v>105</v>
      </c>
      <c r="C2263" s="96">
        <v>1846.6378170674154</v>
      </c>
      <c r="D2263" s="102">
        <v>1144.0474087092325</v>
      </c>
      <c r="E2263" s="98">
        <v>2172.3065393258426</v>
      </c>
      <c r="F2263" s="91">
        <v>0.85008159927581139</v>
      </c>
      <c r="G2263" s="100">
        <v>923.31890853370771</v>
      </c>
      <c r="S2263" s="235"/>
      <c r="T2263" s="103"/>
      <c r="U2263" s="103"/>
    </row>
    <row r="2264" spans="1:21" x14ac:dyDescent="0.2">
      <c r="A2264" s="89">
        <v>40772</v>
      </c>
      <c r="B2264" s="90" t="s">
        <v>106</v>
      </c>
      <c r="C2264" s="96">
        <v>1832.406759</v>
      </c>
      <c r="D2264" s="102">
        <v>1142.9323057833133</v>
      </c>
      <c r="E2264" s="98">
        <v>2159.6316320224719</v>
      </c>
      <c r="F2264" s="91">
        <v>0.84848116309723187</v>
      </c>
      <c r="G2264" s="100">
        <v>916.20337949999998</v>
      </c>
      <c r="S2264" s="235"/>
      <c r="T2264" s="103"/>
      <c r="U2264" s="103"/>
    </row>
    <row r="2265" spans="1:21" x14ac:dyDescent="0.2">
      <c r="A2265" s="89">
        <v>40772</v>
      </c>
      <c r="B2265" s="90" t="s">
        <v>107</v>
      </c>
      <c r="C2265" s="96">
        <v>1841.9373536966295</v>
      </c>
      <c r="D2265" s="102">
        <v>1140.9425635802254</v>
      </c>
      <c r="E2265" s="98">
        <v>2166.6755983146068</v>
      </c>
      <c r="F2265" s="91">
        <v>0.85012142802061297</v>
      </c>
      <c r="G2265" s="100">
        <v>920.96867684831477</v>
      </c>
      <c r="S2265" s="235"/>
      <c r="T2265" s="103"/>
      <c r="U2265" s="103"/>
    </row>
    <row r="2266" spans="1:21" x14ac:dyDescent="0.2">
      <c r="A2266" s="89">
        <v>40772</v>
      </c>
      <c r="B2266" s="90" t="s">
        <v>108</v>
      </c>
      <c r="C2266" s="96">
        <v>1813.5360194157304</v>
      </c>
      <c r="D2266" s="102">
        <v>1122.2719418696304</v>
      </c>
      <c r="E2266" s="98">
        <v>2132.6995112359555</v>
      </c>
      <c r="F2266" s="91">
        <v>0.85034765088155273</v>
      </c>
      <c r="G2266" s="100">
        <v>906.76800970786519</v>
      </c>
      <c r="S2266" s="235"/>
      <c r="T2266" s="103"/>
      <c r="U2266" s="103"/>
    </row>
    <row r="2267" spans="1:21" x14ac:dyDescent="0.2">
      <c r="A2267" s="89">
        <v>40772</v>
      </c>
      <c r="B2267" s="90" t="s">
        <v>109</v>
      </c>
      <c r="C2267" s="96">
        <v>1780.1019476292133</v>
      </c>
      <c r="D2267" s="102">
        <v>1113.1596799907663</v>
      </c>
      <c r="E2267" s="98">
        <v>2099.4969438202247</v>
      </c>
      <c r="F2267" s="91">
        <v>0.84787070201214809</v>
      </c>
      <c r="G2267" s="100">
        <v>890.05097381460666</v>
      </c>
      <c r="S2267" s="235"/>
      <c r="T2267" s="103"/>
      <c r="U2267" s="103"/>
    </row>
    <row r="2268" spans="1:21" x14ac:dyDescent="0.2">
      <c r="A2268" s="89">
        <v>40772</v>
      </c>
      <c r="B2268" s="90" t="s">
        <v>110</v>
      </c>
      <c r="C2268" s="96">
        <v>1778.278492011236</v>
      </c>
      <c r="D2268" s="102">
        <v>1114.3577742383075</v>
      </c>
      <c r="E2268" s="98">
        <v>2098.5870589887641</v>
      </c>
      <c r="F2268" s="91">
        <v>0.8473694166722473</v>
      </c>
      <c r="G2268" s="100">
        <v>889.13924600561802</v>
      </c>
      <c r="S2268" s="235"/>
      <c r="T2268" s="103"/>
      <c r="U2268" s="103"/>
    </row>
    <row r="2269" spans="1:21" x14ac:dyDescent="0.2">
      <c r="A2269" s="89">
        <v>40772</v>
      </c>
      <c r="B2269" s="90" t="s">
        <v>111</v>
      </c>
      <c r="C2269" s="96">
        <v>1829.9957454606745</v>
      </c>
      <c r="D2269" s="102">
        <v>1148.7622214818755</v>
      </c>
      <c r="E2269" s="98">
        <v>2160.6802331460672</v>
      </c>
      <c r="F2269" s="91">
        <v>0.84695352759167963</v>
      </c>
      <c r="G2269" s="100">
        <v>914.99787273033724</v>
      </c>
      <c r="S2269" s="235"/>
      <c r="T2269" s="103"/>
      <c r="U2269" s="103"/>
    </row>
    <row r="2270" spans="1:21" x14ac:dyDescent="0.2">
      <c r="A2270" s="89">
        <v>40772</v>
      </c>
      <c r="B2270" s="90" t="s">
        <v>112</v>
      </c>
      <c r="C2270" s="96">
        <v>2033.4082978314611</v>
      </c>
      <c r="D2270" s="102">
        <v>1276.6779216610532</v>
      </c>
      <c r="E2270" s="98">
        <v>2400.9697668539325</v>
      </c>
      <c r="F2270" s="91">
        <v>0.84691124640686377</v>
      </c>
      <c r="G2270" s="100">
        <v>1016.7041489157306</v>
      </c>
      <c r="S2270" s="235"/>
      <c r="T2270" s="103"/>
      <c r="U2270" s="103"/>
    </row>
    <row r="2271" spans="1:21" x14ac:dyDescent="0.2">
      <c r="A2271" s="89">
        <v>40772</v>
      </c>
      <c r="B2271" s="90" t="s">
        <v>113</v>
      </c>
      <c r="C2271" s="96">
        <v>1927.7532272022472</v>
      </c>
      <c r="D2271" s="102">
        <v>1220.4604344179843</v>
      </c>
      <c r="E2271" s="98">
        <v>2281.6126264044942</v>
      </c>
      <c r="F2271" s="91">
        <v>0.84490820435198921</v>
      </c>
      <c r="G2271" s="100">
        <v>963.87661360112361</v>
      </c>
      <c r="S2271" s="235"/>
      <c r="T2271" s="103"/>
      <c r="U2271" s="103"/>
    </row>
    <row r="2272" spans="1:21" x14ac:dyDescent="0.2">
      <c r="A2272" s="89">
        <v>40772</v>
      </c>
      <c r="B2272" s="90" t="s">
        <v>114</v>
      </c>
      <c r="C2272" s="96">
        <v>1918.0402869438203</v>
      </c>
      <c r="D2272" s="102">
        <v>1207.7781664218603</v>
      </c>
      <c r="E2272" s="98">
        <v>2266.6289157303372</v>
      </c>
      <c r="F2272" s="91">
        <v>0.84620833769157267</v>
      </c>
      <c r="G2272" s="100">
        <v>959.02014347191016</v>
      </c>
      <c r="S2272" s="235"/>
      <c r="T2272" s="103"/>
      <c r="U2272" s="103"/>
    </row>
    <row r="2273" spans="1:21" x14ac:dyDescent="0.2">
      <c r="A2273" s="89">
        <v>40772</v>
      </c>
      <c r="B2273" s="90" t="s">
        <v>115</v>
      </c>
      <c r="C2273" s="96">
        <v>1916.2330398202248</v>
      </c>
      <c r="D2273" s="102">
        <v>1210.8151216691228</v>
      </c>
      <c r="E2273" s="98">
        <v>2266.7206095505621</v>
      </c>
      <c r="F2273" s="91">
        <v>0.84537681077517934</v>
      </c>
      <c r="G2273" s="100">
        <v>958.1165199101124</v>
      </c>
      <c r="S2273" s="235"/>
      <c r="T2273" s="103"/>
      <c r="U2273" s="103"/>
    </row>
    <row r="2274" spans="1:21" x14ac:dyDescent="0.2">
      <c r="A2274" s="89">
        <v>40772</v>
      </c>
      <c r="B2274" s="90" t="s">
        <v>116</v>
      </c>
      <c r="C2274" s="96">
        <v>2030.9040854494378</v>
      </c>
      <c r="D2274" s="102">
        <v>1295.6044139416642</v>
      </c>
      <c r="E2274" s="98">
        <v>2408.975342696629</v>
      </c>
      <c r="F2274" s="91">
        <v>0.84305723244806041</v>
      </c>
      <c r="G2274" s="100">
        <v>1015.4520427247189</v>
      </c>
      <c r="S2274" s="235"/>
      <c r="T2274" s="103"/>
      <c r="U2274" s="103"/>
    </row>
    <row r="2275" spans="1:21" x14ac:dyDescent="0.2">
      <c r="A2275" s="89">
        <v>40772</v>
      </c>
      <c r="B2275" s="90" t="s">
        <v>117</v>
      </c>
      <c r="C2275" s="96">
        <v>2047.9594736629217</v>
      </c>
      <c r="D2275" s="102">
        <v>1312.4877861154944</v>
      </c>
      <c r="E2275" s="98">
        <v>2432.4395561797755</v>
      </c>
      <c r="F2275" s="91">
        <v>0.84193642898954824</v>
      </c>
      <c r="G2275" s="100">
        <v>1023.9797368314609</v>
      </c>
      <c r="S2275" s="235"/>
      <c r="T2275" s="103"/>
      <c r="U2275" s="103"/>
    </row>
    <row r="2276" spans="1:21" x14ac:dyDescent="0.2">
      <c r="A2276" s="89">
        <v>40772</v>
      </c>
      <c r="B2276" s="90" t="s">
        <v>118</v>
      </c>
      <c r="C2276" s="96">
        <v>2092.5571459550561</v>
      </c>
      <c r="D2276" s="102">
        <v>1346.0223930916716</v>
      </c>
      <c r="E2276" s="98">
        <v>2488.0859494382021</v>
      </c>
      <c r="F2276" s="91">
        <v>0.84103089221155947</v>
      </c>
      <c r="G2276" s="100">
        <v>1046.278572977528</v>
      </c>
      <c r="S2276" s="235"/>
      <c r="T2276" s="103"/>
      <c r="U2276" s="103"/>
    </row>
    <row r="2277" spans="1:21" x14ac:dyDescent="0.2">
      <c r="A2277" s="89">
        <v>40772</v>
      </c>
      <c r="B2277" s="90" t="s">
        <v>119</v>
      </c>
      <c r="C2277" s="96">
        <v>2083.1278543483154</v>
      </c>
      <c r="D2277" s="102">
        <v>1341.189226950873</v>
      </c>
      <c r="E2277" s="98">
        <v>2477.5411601123596</v>
      </c>
      <c r="F2277" s="91">
        <v>0.84080453955156198</v>
      </c>
      <c r="G2277" s="100">
        <v>1041.5639271741577</v>
      </c>
      <c r="S2277" s="235"/>
      <c r="T2277" s="103"/>
      <c r="U2277" s="103"/>
    </row>
    <row r="2278" spans="1:21" x14ac:dyDescent="0.2">
      <c r="A2278" s="89">
        <v>40772</v>
      </c>
      <c r="B2278" s="90" t="s">
        <v>120</v>
      </c>
      <c r="C2278" s="96">
        <v>2037.4482650561797</v>
      </c>
      <c r="D2278" s="102">
        <v>1304.8711913401553</v>
      </c>
      <c r="E2278" s="98">
        <v>2419.480162921348</v>
      </c>
      <c r="F2278" s="91">
        <v>0.84210166145611531</v>
      </c>
      <c r="G2278" s="100">
        <v>1018.7241325280899</v>
      </c>
      <c r="S2278" s="235"/>
      <c r="T2278" s="103"/>
      <c r="U2278" s="103"/>
    </row>
    <row r="2279" spans="1:21" x14ac:dyDescent="0.2">
      <c r="A2279" s="89">
        <v>40772</v>
      </c>
      <c r="B2279" s="90" t="s">
        <v>121</v>
      </c>
      <c r="C2279" s="96">
        <v>1983.1498088764047</v>
      </c>
      <c r="D2279" s="102">
        <v>1263.7989300404865</v>
      </c>
      <c r="E2279" s="98">
        <v>2351.6102780898877</v>
      </c>
      <c r="F2279" s="91">
        <v>0.84331567494560888</v>
      </c>
      <c r="G2279" s="100">
        <v>991.57490443820234</v>
      </c>
      <c r="S2279" s="235"/>
      <c r="T2279" s="103"/>
      <c r="U2279" s="103"/>
    </row>
    <row r="2280" spans="1:21" x14ac:dyDescent="0.2">
      <c r="A2280" s="89">
        <v>40772</v>
      </c>
      <c r="B2280" s="90" t="s">
        <v>122</v>
      </c>
      <c r="C2280" s="96">
        <v>2052.4735393483152</v>
      </c>
      <c r="D2280" s="102">
        <v>1316.2458619135703</v>
      </c>
      <c r="E2280" s="98">
        <v>2438.2679915730341</v>
      </c>
      <c r="F2280" s="91">
        <v>0.84177520536787831</v>
      </c>
      <c r="G2280" s="100">
        <v>1026.2367696741576</v>
      </c>
      <c r="S2280" s="235"/>
      <c r="T2280" s="103"/>
      <c r="U2280" s="103"/>
    </row>
    <row r="2281" spans="1:21" x14ac:dyDescent="0.2">
      <c r="A2281" s="89">
        <v>40772</v>
      </c>
      <c r="B2281" s="90" t="s">
        <v>123</v>
      </c>
      <c r="C2281" s="96">
        <v>2108.9925592584273</v>
      </c>
      <c r="D2281" s="102">
        <v>1347.6871094346291</v>
      </c>
      <c r="E2281" s="98">
        <v>2502.8204410112357</v>
      </c>
      <c r="F2281" s="91">
        <v>0.84264636995145881</v>
      </c>
      <c r="G2281" s="100">
        <v>1054.4962796292136</v>
      </c>
      <c r="S2281" s="235"/>
      <c r="T2281" s="103"/>
      <c r="U2281" s="103"/>
    </row>
    <row r="2282" spans="1:21" x14ac:dyDescent="0.2">
      <c r="A2282" s="89">
        <v>40772</v>
      </c>
      <c r="B2282" s="90" t="s">
        <v>124</v>
      </c>
      <c r="C2282" s="96">
        <v>2259.2696149213489</v>
      </c>
      <c r="D2282" s="102">
        <v>1439.053522896384</v>
      </c>
      <c r="E2282" s="98">
        <v>2678.6515702247193</v>
      </c>
      <c r="F2282" s="91">
        <v>0.84343542102857838</v>
      </c>
      <c r="G2282" s="100">
        <v>1129.6348074606744</v>
      </c>
      <c r="S2282" s="235"/>
      <c r="T2282" s="103"/>
      <c r="U2282" s="103"/>
    </row>
    <row r="2283" spans="1:21" x14ac:dyDescent="0.2">
      <c r="A2283" s="89">
        <v>40772</v>
      </c>
      <c r="B2283" s="90" t="s">
        <v>125</v>
      </c>
      <c r="C2283" s="96">
        <v>2276.9004046853934</v>
      </c>
      <c r="D2283" s="102">
        <v>1456.9559194915387</v>
      </c>
      <c r="E2283" s="98">
        <v>2703.1455758426964</v>
      </c>
      <c r="F2283" s="91">
        <v>0.84231512539814934</v>
      </c>
      <c r="G2283" s="100">
        <v>1138.4502023426967</v>
      </c>
      <c r="S2283" s="235"/>
      <c r="T2283" s="103"/>
      <c r="U2283" s="103"/>
    </row>
    <row r="2284" spans="1:21" x14ac:dyDescent="0.2">
      <c r="A2284" s="89">
        <v>40772</v>
      </c>
      <c r="B2284" s="90" t="s">
        <v>126</v>
      </c>
      <c r="C2284" s="96">
        <v>2305.3260517078652</v>
      </c>
      <c r="D2284" s="102">
        <v>1461.3164660539162</v>
      </c>
      <c r="E2284" s="98">
        <v>2729.4640533707861</v>
      </c>
      <c r="F2284" s="91">
        <v>0.84460758838749816</v>
      </c>
      <c r="G2284" s="100">
        <v>1152.6630258539326</v>
      </c>
      <c r="S2284" s="235"/>
      <c r="T2284" s="103"/>
      <c r="U2284" s="103"/>
    </row>
    <row r="2285" spans="1:21" x14ac:dyDescent="0.2">
      <c r="A2285" s="89">
        <v>40772</v>
      </c>
      <c r="B2285" s="90" t="s">
        <v>127</v>
      </c>
      <c r="C2285" s="96">
        <v>2294.604132674157</v>
      </c>
      <c r="D2285" s="102">
        <v>1448.742982947665</v>
      </c>
      <c r="E2285" s="98">
        <v>2713.6809606741576</v>
      </c>
      <c r="F2285" s="91">
        <v>0.84556886602620762</v>
      </c>
      <c r="G2285" s="100">
        <v>1147.3020663370785</v>
      </c>
      <c r="S2285" s="235"/>
      <c r="T2285" s="103"/>
      <c r="U2285" s="103"/>
    </row>
    <row r="2286" spans="1:21" x14ac:dyDescent="0.2">
      <c r="A2286" s="89">
        <v>40772</v>
      </c>
      <c r="B2286" s="90" t="s">
        <v>128</v>
      </c>
      <c r="C2286" s="96">
        <v>2291.8284280112362</v>
      </c>
      <c r="D2286" s="102">
        <v>1464.2912911452904</v>
      </c>
      <c r="E2286" s="98">
        <v>2719.6739747191014</v>
      </c>
      <c r="F2286" s="91">
        <v>0.84268498699295202</v>
      </c>
      <c r="G2286" s="100">
        <v>1145.9142140056181</v>
      </c>
      <c r="S2286" s="235"/>
      <c r="T2286" s="103"/>
      <c r="U2286" s="103"/>
    </row>
    <row r="2287" spans="1:21" x14ac:dyDescent="0.2">
      <c r="A2287" s="89">
        <v>40772</v>
      </c>
      <c r="B2287" s="90" t="s">
        <v>129</v>
      </c>
      <c r="C2287" s="96">
        <v>2285.0451731123599</v>
      </c>
      <c r="D2287" s="102">
        <v>1461.9245869352642</v>
      </c>
      <c r="E2287" s="98">
        <v>2712.6840842696624</v>
      </c>
      <c r="F2287" s="91">
        <v>0.84235580042766534</v>
      </c>
      <c r="G2287" s="100">
        <v>1142.5225865561799</v>
      </c>
      <c r="S2287" s="235"/>
      <c r="T2287" s="103"/>
      <c r="U2287" s="103"/>
    </row>
    <row r="2288" spans="1:21" x14ac:dyDescent="0.2">
      <c r="A2288" s="89">
        <v>40772</v>
      </c>
      <c r="B2288" s="90" t="s">
        <v>130</v>
      </c>
      <c r="C2288" s="96">
        <v>2076.1784623820222</v>
      </c>
      <c r="D2288" s="102">
        <v>1315.5024686418681</v>
      </c>
      <c r="E2288" s="98">
        <v>2457.8575533707863</v>
      </c>
      <c r="F2288" s="91">
        <v>0.84471065442123905</v>
      </c>
      <c r="G2288" s="100">
        <v>1038.0892311910111</v>
      </c>
      <c r="S2288" s="235"/>
      <c r="T2288" s="103"/>
      <c r="U2288" s="103"/>
    </row>
    <row r="2289" spans="1:21" x14ac:dyDescent="0.2">
      <c r="A2289" s="89">
        <v>40772</v>
      </c>
      <c r="B2289" s="90" t="s">
        <v>131</v>
      </c>
      <c r="C2289" s="96">
        <v>1991.1000753707865</v>
      </c>
      <c r="D2289" s="102">
        <v>1253.9513786861608</v>
      </c>
      <c r="E2289" s="98">
        <v>2353.0562191011236</v>
      </c>
      <c r="F2289" s="91">
        <v>0.8461761598417713</v>
      </c>
      <c r="G2289" s="100">
        <v>995.55003768539325</v>
      </c>
      <c r="S2289" s="235"/>
      <c r="T2289" s="103"/>
      <c r="U2289" s="103"/>
    </row>
    <row r="2290" spans="1:21" x14ac:dyDescent="0.2">
      <c r="A2290" s="89">
        <v>40772</v>
      </c>
      <c r="B2290" s="90" t="s">
        <v>132</v>
      </c>
      <c r="C2290" s="96">
        <v>1928.3975148539328</v>
      </c>
      <c r="D2290" s="102">
        <v>1241.7671536301395</v>
      </c>
      <c r="E2290" s="98">
        <v>2293.6221657303372</v>
      </c>
      <c r="F2290" s="91">
        <v>0.8407651197597712</v>
      </c>
      <c r="G2290" s="100">
        <v>964.19875742696638</v>
      </c>
      <c r="S2290" s="235"/>
      <c r="T2290" s="103"/>
      <c r="U2290" s="103"/>
    </row>
    <row r="2291" spans="1:21" x14ac:dyDescent="0.2">
      <c r="A2291" s="89">
        <v>40772</v>
      </c>
      <c r="B2291" s="90" t="s">
        <v>133</v>
      </c>
      <c r="C2291" s="96">
        <v>1900.3041419662918</v>
      </c>
      <c r="D2291" s="102">
        <v>1213.2749406458879</v>
      </c>
      <c r="E2291" s="98">
        <v>2254.5935140449437</v>
      </c>
      <c r="F2291" s="91">
        <v>0.8428588701814258</v>
      </c>
      <c r="G2291" s="100">
        <v>950.1520709831459</v>
      </c>
      <c r="S2291" s="235"/>
      <c r="T2291" s="103"/>
      <c r="U2291" s="103"/>
    </row>
    <row r="2292" spans="1:21" x14ac:dyDescent="0.2">
      <c r="A2292" s="89">
        <v>40772</v>
      </c>
      <c r="B2292" s="90" t="s">
        <v>134</v>
      </c>
      <c r="C2292" s="96">
        <v>1962.5407082696631</v>
      </c>
      <c r="D2292" s="102">
        <v>1250.5702696618002</v>
      </c>
      <c r="E2292" s="98">
        <v>2327.120974719101</v>
      </c>
      <c r="F2292" s="91">
        <v>0.84333420118245239</v>
      </c>
      <c r="G2292" s="100">
        <v>981.27035413483156</v>
      </c>
      <c r="S2292" s="235"/>
      <c r="T2292" s="103"/>
      <c r="U2292" s="103"/>
    </row>
    <row r="2293" spans="1:21" x14ac:dyDescent="0.2">
      <c r="A2293" s="89">
        <v>40772</v>
      </c>
      <c r="B2293" s="90" t="s">
        <v>135</v>
      </c>
      <c r="C2293" s="96">
        <v>1937.9443180449437</v>
      </c>
      <c r="D2293" s="102">
        <v>1231.998159453063</v>
      </c>
      <c r="E2293" s="98">
        <v>2296.3988426966289</v>
      </c>
      <c r="F2293" s="91">
        <v>0.84390580678452309</v>
      </c>
      <c r="G2293" s="100">
        <v>968.97215902247183</v>
      </c>
      <c r="S2293" s="235"/>
      <c r="T2293" s="103"/>
      <c r="U2293" s="103"/>
    </row>
    <row r="2294" spans="1:21" x14ac:dyDescent="0.2">
      <c r="A2294" s="89">
        <v>40772</v>
      </c>
      <c r="B2294" s="90" t="s">
        <v>136</v>
      </c>
      <c r="C2294" s="96">
        <v>1930.7274859213485</v>
      </c>
      <c r="D2294" s="102">
        <v>1223.3222309580526</v>
      </c>
      <c r="E2294" s="98">
        <v>2285.6565589887641</v>
      </c>
      <c r="F2294" s="91">
        <v>0.84471460873174853</v>
      </c>
      <c r="G2294" s="100">
        <v>965.36374296067424</v>
      </c>
      <c r="S2294" s="235"/>
      <c r="T2294" s="103"/>
      <c r="U2294" s="103"/>
    </row>
    <row r="2295" spans="1:21" x14ac:dyDescent="0.2">
      <c r="A2295" s="89">
        <v>40772</v>
      </c>
      <c r="B2295" s="90" t="s">
        <v>137</v>
      </c>
      <c r="C2295" s="96">
        <v>1796.3144941348314</v>
      </c>
      <c r="D2295" s="102">
        <v>1145.5739774017375</v>
      </c>
      <c r="E2295" s="98">
        <v>2130.5129662921349</v>
      </c>
      <c r="F2295" s="91">
        <v>0.84313708602349879</v>
      </c>
      <c r="G2295" s="100">
        <v>898.15724706741571</v>
      </c>
      <c r="S2295" s="235"/>
      <c r="T2295" s="103"/>
      <c r="U2295" s="103"/>
    </row>
    <row r="2296" spans="1:21" x14ac:dyDescent="0.2">
      <c r="A2296" s="89">
        <v>40772</v>
      </c>
      <c r="B2296" s="90" t="s">
        <v>138</v>
      </c>
      <c r="C2296" s="96">
        <v>1720.3574373370786</v>
      </c>
      <c r="D2296" s="102">
        <v>1100.737758213628</v>
      </c>
      <c r="E2296" s="98">
        <v>2042.3646404494384</v>
      </c>
      <c r="F2296" s="91">
        <v>0.84233608595892084</v>
      </c>
      <c r="G2296" s="100">
        <v>860.17871866853932</v>
      </c>
      <c r="S2296" s="235"/>
      <c r="T2296" s="103"/>
      <c r="U2296" s="103"/>
    </row>
    <row r="2297" spans="1:21" x14ac:dyDescent="0.2">
      <c r="A2297" s="89">
        <v>40772</v>
      </c>
      <c r="B2297" s="90" t="s">
        <v>139</v>
      </c>
      <c r="C2297" s="96">
        <v>1709.6638831685395</v>
      </c>
      <c r="D2297" s="102">
        <v>1095.4243694352319</v>
      </c>
      <c r="E2297" s="98">
        <v>2030.4938174157303</v>
      </c>
      <c r="F2297" s="91">
        <v>0.84199413389225652</v>
      </c>
      <c r="G2297" s="100">
        <v>854.83194158426977</v>
      </c>
      <c r="S2297" s="235"/>
      <c r="T2297" s="103"/>
      <c r="U2297" s="103"/>
    </row>
    <row r="2298" spans="1:21" x14ac:dyDescent="0.2">
      <c r="A2298" s="89">
        <v>40772</v>
      </c>
      <c r="B2298" s="90" t="s">
        <v>140</v>
      </c>
      <c r="C2298" s="96">
        <v>1649.6843497078653</v>
      </c>
      <c r="D2298" s="102">
        <v>1036.1435299082279</v>
      </c>
      <c r="E2298" s="98">
        <v>1948.0892865168539</v>
      </c>
      <c r="F2298" s="91">
        <v>0.84682173508457048</v>
      </c>
      <c r="G2298" s="100">
        <v>824.84217485393265</v>
      </c>
      <c r="S2298" s="235"/>
      <c r="T2298" s="103"/>
      <c r="U2298" s="103"/>
    </row>
    <row r="2299" spans="1:21" x14ac:dyDescent="0.2">
      <c r="A2299" s="89">
        <v>40772</v>
      </c>
      <c r="B2299" s="90" t="s">
        <v>141</v>
      </c>
      <c r="C2299" s="96">
        <v>1668.4740468202247</v>
      </c>
      <c r="D2299" s="102">
        <v>1060.9918461343486</v>
      </c>
      <c r="E2299" s="98">
        <v>1977.2479213483145</v>
      </c>
      <c r="F2299" s="91">
        <v>0.84383654108609085</v>
      </c>
      <c r="G2299" s="100">
        <v>834.23702341011233</v>
      </c>
      <c r="S2299" s="235"/>
      <c r="T2299" s="103"/>
      <c r="U2299" s="103"/>
    </row>
    <row r="2300" spans="1:21" x14ac:dyDescent="0.2">
      <c r="A2300" s="89">
        <v>40772</v>
      </c>
      <c r="B2300" s="90" t="s">
        <v>142</v>
      </c>
      <c r="C2300" s="96">
        <v>1647.0909906067416</v>
      </c>
      <c r="D2300" s="102">
        <v>1042.9575914983893</v>
      </c>
      <c r="E2300" s="98">
        <v>1949.5305252808992</v>
      </c>
      <c r="F2300" s="91">
        <v>0.84486545311693417</v>
      </c>
      <c r="G2300" s="100">
        <v>823.54549530337079</v>
      </c>
      <c r="S2300" s="235"/>
      <c r="T2300" s="103"/>
      <c r="U2300" s="103"/>
    </row>
    <row r="2301" spans="1:21" x14ac:dyDescent="0.2">
      <c r="A2301" s="89">
        <v>40772</v>
      </c>
      <c r="B2301" s="90" t="s">
        <v>143</v>
      </c>
      <c r="C2301" s="96">
        <v>1647.8122686067418</v>
      </c>
      <c r="D2301" s="102">
        <v>1044.8282656463537</v>
      </c>
      <c r="E2301" s="98">
        <v>1951.1410449438206</v>
      </c>
      <c r="F2301" s="91">
        <v>0.84453775029584666</v>
      </c>
      <c r="G2301" s="100">
        <v>823.90613430337089</v>
      </c>
      <c r="S2301" s="235"/>
      <c r="T2301" s="103"/>
      <c r="U2301" s="103"/>
    </row>
    <row r="2302" spans="1:21" x14ac:dyDescent="0.2">
      <c r="A2302" s="89">
        <v>40772</v>
      </c>
      <c r="B2302" s="90" t="s">
        <v>144</v>
      </c>
      <c r="C2302" s="96">
        <v>1738.1300514269662</v>
      </c>
      <c r="D2302" s="102">
        <v>1091.1594355778122</v>
      </c>
      <c r="E2302" s="98">
        <v>2052.2487640449435</v>
      </c>
      <c r="F2302" s="91">
        <v>0.84693926091159866</v>
      </c>
      <c r="G2302" s="100">
        <v>869.06502571348312</v>
      </c>
      <c r="S2302" s="235"/>
      <c r="T2302" s="103"/>
      <c r="U2302" s="103"/>
    </row>
    <row r="2303" spans="1:21" x14ac:dyDescent="0.2">
      <c r="A2303" s="89">
        <v>40772</v>
      </c>
      <c r="B2303" s="90" t="s">
        <v>145</v>
      </c>
      <c r="C2303" s="96">
        <v>1818.9577607865172</v>
      </c>
      <c r="D2303" s="102">
        <v>1145.8528976317546</v>
      </c>
      <c r="E2303" s="98">
        <v>2149.7874775280902</v>
      </c>
      <c r="F2303" s="91">
        <v>0.84611050152642342</v>
      </c>
      <c r="G2303" s="100">
        <v>909.47888039325858</v>
      </c>
      <c r="S2303" s="235"/>
      <c r="T2303" s="103"/>
      <c r="U2303" s="103"/>
    </row>
    <row r="2304" spans="1:21" x14ac:dyDescent="0.2">
      <c r="A2304" s="89">
        <v>40772</v>
      </c>
      <c r="B2304" s="90" t="s">
        <v>146</v>
      </c>
      <c r="C2304" s="96">
        <v>1858.6321029101125</v>
      </c>
      <c r="D2304" s="102">
        <v>1173.5969713819625</v>
      </c>
      <c r="E2304" s="98">
        <v>2198.1453876404494</v>
      </c>
      <c r="F2304" s="91">
        <v>0.84554557371895223</v>
      </c>
      <c r="G2304" s="100">
        <v>929.31605145505625</v>
      </c>
      <c r="S2304" s="235"/>
      <c r="T2304" s="103"/>
      <c r="U2304" s="103"/>
    </row>
    <row r="2305" spans="1:21" x14ac:dyDescent="0.2">
      <c r="A2305" s="89">
        <v>40772</v>
      </c>
      <c r="B2305" s="90" t="s">
        <v>147</v>
      </c>
      <c r="C2305" s="96">
        <v>1831.6490118876404</v>
      </c>
      <c r="D2305" s="102">
        <v>1139.8757459828355</v>
      </c>
      <c r="E2305" s="98">
        <v>2157.3722022471911</v>
      </c>
      <c r="F2305" s="91">
        <v>0.84901854672074362</v>
      </c>
      <c r="G2305" s="100">
        <v>915.82450594382021</v>
      </c>
      <c r="S2305" s="235"/>
      <c r="T2305" s="103"/>
      <c r="U2305" s="103"/>
    </row>
    <row r="2306" spans="1:21" x14ac:dyDescent="0.2">
      <c r="A2306" s="89">
        <v>40773</v>
      </c>
      <c r="B2306" s="90" t="s">
        <v>100</v>
      </c>
      <c r="C2306" s="96">
        <v>1877.1867768539328</v>
      </c>
      <c r="D2306" s="102">
        <v>1192.3508411970984</v>
      </c>
      <c r="E2306" s="98">
        <v>2223.8549241573032</v>
      </c>
      <c r="F2306" s="91">
        <v>0.84411386573036673</v>
      </c>
      <c r="G2306" s="100">
        <v>938.59338842696638</v>
      </c>
      <c r="S2306" s="235"/>
      <c r="T2306" s="103"/>
      <c r="U2306" s="103"/>
    </row>
    <row r="2307" spans="1:21" x14ac:dyDescent="0.2">
      <c r="A2307" s="89">
        <v>40773</v>
      </c>
      <c r="B2307" s="90" t="s">
        <v>101</v>
      </c>
      <c r="C2307" s="96">
        <v>1892.91306852809</v>
      </c>
      <c r="D2307" s="102">
        <v>1177.5204210258389</v>
      </c>
      <c r="E2307" s="98">
        <v>2229.2766151685391</v>
      </c>
      <c r="F2307" s="91">
        <v>0.84911538372952466</v>
      </c>
      <c r="G2307" s="100">
        <v>946.45653426404499</v>
      </c>
      <c r="S2307" s="235"/>
      <c r="T2307" s="103"/>
      <c r="U2307" s="103"/>
    </row>
    <row r="2308" spans="1:21" x14ac:dyDescent="0.2">
      <c r="A2308" s="89">
        <v>40773</v>
      </c>
      <c r="B2308" s="90" t="s">
        <v>102</v>
      </c>
      <c r="C2308" s="96">
        <v>1861.3834948314611</v>
      </c>
      <c r="D2308" s="102">
        <v>1170.2666140861952</v>
      </c>
      <c r="E2308" s="98">
        <v>2198.6979016853934</v>
      </c>
      <c r="F2308" s="91">
        <v>0.84658446865512227</v>
      </c>
      <c r="G2308" s="100">
        <v>930.69174741573056</v>
      </c>
      <c r="S2308" s="235"/>
      <c r="T2308" s="103"/>
      <c r="U2308" s="103"/>
    </row>
    <row r="2309" spans="1:21" x14ac:dyDescent="0.2">
      <c r="A2309" s="89">
        <v>40773</v>
      </c>
      <c r="B2309" s="90" t="s">
        <v>103</v>
      </c>
      <c r="C2309" s="96">
        <v>1803.2800945955055</v>
      </c>
      <c r="D2309" s="102">
        <v>1132.7001651012704</v>
      </c>
      <c r="E2309" s="98">
        <v>2129.5137387640448</v>
      </c>
      <c r="F2309" s="91">
        <v>0.84680369126996891</v>
      </c>
      <c r="G2309" s="100">
        <v>901.64004729775274</v>
      </c>
      <c r="S2309" s="235"/>
      <c r="T2309" s="103"/>
      <c r="U2309" s="103"/>
    </row>
    <row r="2310" spans="1:21" x14ac:dyDescent="0.2">
      <c r="A2310" s="89">
        <v>40773</v>
      </c>
      <c r="B2310" s="90" t="s">
        <v>104</v>
      </c>
      <c r="C2310" s="96">
        <v>1726.536925820225</v>
      </c>
      <c r="D2310" s="102">
        <v>1085.9628874620632</v>
      </c>
      <c r="E2310" s="98">
        <v>2039.6679016853932</v>
      </c>
      <c r="F2310" s="91">
        <v>0.8464794314768469</v>
      </c>
      <c r="G2310" s="100">
        <v>863.26846291011248</v>
      </c>
      <c r="S2310" s="235"/>
      <c r="T2310" s="103"/>
      <c r="U2310" s="103"/>
    </row>
    <row r="2311" spans="1:21" x14ac:dyDescent="0.2">
      <c r="A2311" s="89">
        <v>40773</v>
      </c>
      <c r="B2311" s="90" t="s">
        <v>105</v>
      </c>
      <c r="C2311" s="96">
        <v>1710.0893561460673</v>
      </c>
      <c r="D2311" s="102">
        <v>1068.3729288864351</v>
      </c>
      <c r="E2311" s="98">
        <v>2016.3894269662919</v>
      </c>
      <c r="F2311" s="91">
        <v>0.84809478430907037</v>
      </c>
      <c r="G2311" s="100">
        <v>855.04467807303365</v>
      </c>
      <c r="S2311" s="235"/>
      <c r="T2311" s="103"/>
      <c r="U2311" s="103"/>
    </row>
    <row r="2312" spans="1:21" x14ac:dyDescent="0.2">
      <c r="A2312" s="89">
        <v>40773</v>
      </c>
      <c r="B2312" s="90" t="s">
        <v>106</v>
      </c>
      <c r="C2312" s="96">
        <v>1744.3581653932588</v>
      </c>
      <c r="D2312" s="102">
        <v>1095.3888642826141</v>
      </c>
      <c r="E2312" s="98">
        <v>2059.7723595505622</v>
      </c>
      <c r="F2312" s="91">
        <v>0.84686939180690524</v>
      </c>
      <c r="G2312" s="100">
        <v>872.17908269662939</v>
      </c>
      <c r="S2312" s="235"/>
      <c r="T2312" s="103"/>
      <c r="U2312" s="103"/>
    </row>
    <row r="2313" spans="1:21" x14ac:dyDescent="0.2">
      <c r="A2313" s="89">
        <v>40773</v>
      </c>
      <c r="B2313" s="90" t="s">
        <v>107</v>
      </c>
      <c r="C2313" s="96">
        <v>1716.7348388426967</v>
      </c>
      <c r="D2313" s="102">
        <v>1076.8015970131196</v>
      </c>
      <c r="E2313" s="98">
        <v>2026.4945561797754</v>
      </c>
      <c r="F2313" s="91">
        <v>0.84714505331757772</v>
      </c>
      <c r="G2313" s="100">
        <v>858.36741942134836</v>
      </c>
      <c r="S2313" s="235"/>
      <c r="T2313" s="103"/>
      <c r="U2313" s="103"/>
    </row>
    <row r="2314" spans="1:21" x14ac:dyDescent="0.2">
      <c r="A2314" s="89">
        <v>40773</v>
      </c>
      <c r="B2314" s="90" t="s">
        <v>108</v>
      </c>
      <c r="C2314" s="96">
        <v>1695.2585837865172</v>
      </c>
      <c r="D2314" s="102">
        <v>1070.5329632441419</v>
      </c>
      <c r="E2314" s="98">
        <v>2004.9794241573034</v>
      </c>
      <c r="F2314" s="91">
        <v>0.84552418012919883</v>
      </c>
      <c r="G2314" s="100">
        <v>847.6292918932586</v>
      </c>
      <c r="S2314" s="235"/>
      <c r="T2314" s="103"/>
      <c r="U2314" s="103"/>
    </row>
    <row r="2315" spans="1:21" x14ac:dyDescent="0.2">
      <c r="A2315" s="89">
        <v>40773</v>
      </c>
      <c r="B2315" s="90" t="s">
        <v>109</v>
      </c>
      <c r="C2315" s="96">
        <v>1718.935141955056</v>
      </c>
      <c r="D2315" s="102">
        <v>1081.9304682287859</v>
      </c>
      <c r="E2315" s="98">
        <v>2031.0863005617975</v>
      </c>
      <c r="F2315" s="91">
        <v>0.84631319776003577</v>
      </c>
      <c r="G2315" s="100">
        <v>859.467570977528</v>
      </c>
      <c r="S2315" s="235"/>
      <c r="T2315" s="103"/>
      <c r="U2315" s="103"/>
    </row>
    <row r="2316" spans="1:21" x14ac:dyDescent="0.2">
      <c r="A2316" s="89">
        <v>40773</v>
      </c>
      <c r="B2316" s="90" t="s">
        <v>110</v>
      </c>
      <c r="C2316" s="96">
        <v>1759.6589840898873</v>
      </c>
      <c r="D2316" s="102">
        <v>1102.2686205076329</v>
      </c>
      <c r="E2316" s="98">
        <v>2076.3901011235953</v>
      </c>
      <c r="F2316" s="91">
        <v>0.8474606882096406</v>
      </c>
      <c r="G2316" s="100">
        <v>879.82949204494366</v>
      </c>
      <c r="S2316" s="235"/>
      <c r="T2316" s="103"/>
      <c r="U2316" s="103"/>
    </row>
    <row r="2317" spans="1:21" x14ac:dyDescent="0.2">
      <c r="A2317" s="89">
        <v>40773</v>
      </c>
      <c r="B2317" s="90" t="s">
        <v>111</v>
      </c>
      <c r="C2317" s="96">
        <v>1785.6614612022472</v>
      </c>
      <c r="D2317" s="102">
        <v>1115.1771181683744</v>
      </c>
      <c r="E2317" s="98">
        <v>2105.2807078651686</v>
      </c>
      <c r="F2317" s="91">
        <v>0.84818212342475374</v>
      </c>
      <c r="G2317" s="100">
        <v>892.83073060112361</v>
      </c>
      <c r="S2317" s="235"/>
      <c r="T2317" s="103"/>
      <c r="U2317" s="103"/>
    </row>
    <row r="2318" spans="1:21" x14ac:dyDescent="0.2">
      <c r="A2318" s="89">
        <v>40773</v>
      </c>
      <c r="B2318" s="90" t="s">
        <v>112</v>
      </c>
      <c r="C2318" s="96">
        <v>2046.4601879325842</v>
      </c>
      <c r="D2318" s="102">
        <v>1291.8680309503204</v>
      </c>
      <c r="E2318" s="98">
        <v>2420.1079129213485</v>
      </c>
      <c r="F2318" s="91">
        <v>0.84560699835168562</v>
      </c>
      <c r="G2318" s="100">
        <v>1023.2300939662921</v>
      </c>
      <c r="S2318" s="235"/>
      <c r="T2318" s="103"/>
      <c r="U2318" s="103"/>
    </row>
    <row r="2319" spans="1:21" x14ac:dyDescent="0.2">
      <c r="A2319" s="89">
        <v>40773</v>
      </c>
      <c r="B2319" s="90" t="s">
        <v>113</v>
      </c>
      <c r="C2319" s="96">
        <v>2069.6707518876401</v>
      </c>
      <c r="D2319" s="102">
        <v>1313.305447994489</v>
      </c>
      <c r="E2319" s="98">
        <v>2451.1850646067414</v>
      </c>
      <c r="F2319" s="91">
        <v>0.84435515774476622</v>
      </c>
      <c r="G2319" s="100">
        <v>1034.8353759438201</v>
      </c>
      <c r="S2319" s="235"/>
      <c r="T2319" s="103"/>
      <c r="U2319" s="103"/>
    </row>
    <row r="2320" spans="1:21" x14ac:dyDescent="0.2">
      <c r="A2320" s="89">
        <v>40773</v>
      </c>
      <c r="B2320" s="90" t="s">
        <v>114</v>
      </c>
      <c r="C2320" s="96">
        <v>2070.0111302696628</v>
      </c>
      <c r="D2320" s="102">
        <v>1309.9263654761037</v>
      </c>
      <c r="E2320" s="98">
        <v>2449.6638876404495</v>
      </c>
      <c r="F2320" s="91">
        <v>0.8450184291460191</v>
      </c>
      <c r="G2320" s="100">
        <v>1035.0055651348314</v>
      </c>
      <c r="S2320" s="235"/>
      <c r="T2320" s="103"/>
      <c r="U2320" s="103"/>
    </row>
    <row r="2321" spans="1:21" x14ac:dyDescent="0.2">
      <c r="A2321" s="89">
        <v>40773</v>
      </c>
      <c r="B2321" s="90" t="s">
        <v>115</v>
      </c>
      <c r="C2321" s="96">
        <v>2009.5088728651688</v>
      </c>
      <c r="D2321" s="102">
        <v>1270.016657758179</v>
      </c>
      <c r="E2321" s="98">
        <v>2377.1975561797753</v>
      </c>
      <c r="F2321" s="91">
        <v>0.84532682933365755</v>
      </c>
      <c r="G2321" s="100">
        <v>1004.7544364325844</v>
      </c>
      <c r="S2321" s="235"/>
      <c r="T2321" s="103"/>
      <c r="U2321" s="103"/>
    </row>
    <row r="2322" spans="1:21" x14ac:dyDescent="0.2">
      <c r="A2322" s="89">
        <v>40773</v>
      </c>
      <c r="B2322" s="90" t="s">
        <v>116</v>
      </c>
      <c r="C2322" s="96">
        <v>2007.8799191797752</v>
      </c>
      <c r="D2322" s="102">
        <v>1268.2987906861904</v>
      </c>
      <c r="E2322" s="98">
        <v>2374.9028595505615</v>
      </c>
      <c r="F2322" s="91">
        <v>0.84545770413521526</v>
      </c>
      <c r="G2322" s="100">
        <v>1003.9399595898876</v>
      </c>
      <c r="S2322" s="235"/>
      <c r="T2322" s="103"/>
      <c r="U2322" s="103"/>
    </row>
    <row r="2323" spans="1:21" x14ac:dyDescent="0.2">
      <c r="A2323" s="89">
        <v>40773</v>
      </c>
      <c r="B2323" s="90" t="s">
        <v>117</v>
      </c>
      <c r="C2323" s="96">
        <v>2180.7475638876404</v>
      </c>
      <c r="D2323" s="102">
        <v>1385.2544552926743</v>
      </c>
      <c r="E2323" s="98">
        <v>2583.5227584269664</v>
      </c>
      <c r="F2323" s="91">
        <v>0.84409845308095355</v>
      </c>
      <c r="G2323" s="100">
        <v>1090.3737819438202</v>
      </c>
      <c r="S2323" s="235"/>
      <c r="T2323" s="103"/>
      <c r="U2323" s="103"/>
    </row>
    <row r="2324" spans="1:21" x14ac:dyDescent="0.2">
      <c r="A2324" s="89">
        <v>40773</v>
      </c>
      <c r="B2324" s="90" t="s">
        <v>118</v>
      </c>
      <c r="C2324" s="96">
        <v>2197.3855833707867</v>
      </c>
      <c r="D2324" s="102">
        <v>1382.4357247981852</v>
      </c>
      <c r="E2324" s="98">
        <v>2596.0801095505617</v>
      </c>
      <c r="F2324" s="91">
        <v>0.84642441320934514</v>
      </c>
      <c r="G2324" s="100">
        <v>1098.6927916853933</v>
      </c>
      <c r="S2324" s="235"/>
      <c r="T2324" s="103"/>
      <c r="U2324" s="103"/>
    </row>
    <row r="2325" spans="1:21" x14ac:dyDescent="0.2">
      <c r="A2325" s="89">
        <v>40773</v>
      </c>
      <c r="B2325" s="90" t="s">
        <v>119</v>
      </c>
      <c r="C2325" s="96">
        <v>2168.5992973483144</v>
      </c>
      <c r="D2325" s="102">
        <v>1382.0371236356207</v>
      </c>
      <c r="E2325" s="98">
        <v>2571.5461348314602</v>
      </c>
      <c r="F2325" s="91">
        <v>0.84330561601627452</v>
      </c>
      <c r="G2325" s="100">
        <v>1084.2996486741572</v>
      </c>
      <c r="S2325" s="235"/>
      <c r="T2325" s="103"/>
      <c r="U2325" s="103"/>
    </row>
    <row r="2326" spans="1:21" x14ac:dyDescent="0.2">
      <c r="A2326" s="89">
        <v>40773</v>
      </c>
      <c r="B2326" s="90" t="s">
        <v>120</v>
      </c>
      <c r="C2326" s="96">
        <v>2122.0120323707861</v>
      </c>
      <c r="D2326" s="102">
        <v>1332.0743526370718</v>
      </c>
      <c r="E2326" s="98">
        <v>2505.4654550561795</v>
      </c>
      <c r="F2326" s="91">
        <v>0.84695321904695942</v>
      </c>
      <c r="G2326" s="100">
        <v>1061.006016185393</v>
      </c>
      <c r="S2326" s="235"/>
      <c r="T2326" s="103"/>
      <c r="U2326" s="103"/>
    </row>
    <row r="2327" spans="1:21" x14ac:dyDescent="0.2">
      <c r="A2327" s="89">
        <v>40773</v>
      </c>
      <c r="B2327" s="90" t="s">
        <v>121</v>
      </c>
      <c r="C2327" s="96">
        <v>2006.0483593146066</v>
      </c>
      <c r="D2327" s="102">
        <v>1264.6897879166004</v>
      </c>
      <c r="E2327" s="98">
        <v>2371.4278988764049</v>
      </c>
      <c r="F2327" s="91">
        <v>0.84592424684936995</v>
      </c>
      <c r="G2327" s="100">
        <v>1003.0241796573033</v>
      </c>
      <c r="S2327" s="235"/>
      <c r="T2327" s="103"/>
      <c r="U2327" s="103"/>
    </row>
    <row r="2328" spans="1:21" x14ac:dyDescent="0.2">
      <c r="A2328" s="89">
        <v>40773</v>
      </c>
      <c r="B2328" s="90" t="s">
        <v>122</v>
      </c>
      <c r="C2328" s="96">
        <v>2024.0722050674158</v>
      </c>
      <c r="D2328" s="102">
        <v>1271.7917949635225</v>
      </c>
      <c r="E2328" s="98">
        <v>2390.4649466292135</v>
      </c>
      <c r="F2328" s="91">
        <v>0.84672741506691118</v>
      </c>
      <c r="G2328" s="100">
        <v>1012.0361025337079</v>
      </c>
      <c r="S2328" s="235"/>
      <c r="T2328" s="103"/>
      <c r="U2328" s="103"/>
    </row>
    <row r="2329" spans="1:21" x14ac:dyDescent="0.2">
      <c r="A2329" s="89">
        <v>40773</v>
      </c>
      <c r="B2329" s="90" t="s">
        <v>123</v>
      </c>
      <c r="C2329" s="96">
        <v>2070.9795878089885</v>
      </c>
      <c r="D2329" s="102">
        <v>1305.1123239477377</v>
      </c>
      <c r="E2329" s="98">
        <v>2447.9123005617976</v>
      </c>
      <c r="F2329" s="91">
        <v>0.84601870227691467</v>
      </c>
      <c r="G2329" s="100">
        <v>1035.4897939044943</v>
      </c>
      <c r="S2329" s="235"/>
      <c r="T2329" s="103"/>
      <c r="U2329" s="103"/>
    </row>
    <row r="2330" spans="1:21" x14ac:dyDescent="0.2">
      <c r="A2330" s="89">
        <v>40773</v>
      </c>
      <c r="B2330" s="90" t="s">
        <v>124</v>
      </c>
      <c r="C2330" s="96">
        <v>2108.6764936179779</v>
      </c>
      <c r="D2330" s="102">
        <v>1330.584123062627</v>
      </c>
      <c r="E2330" s="98">
        <v>2493.3853820224722</v>
      </c>
      <c r="F2330" s="91">
        <v>0.84570821214470926</v>
      </c>
      <c r="G2330" s="100">
        <v>1054.338246808989</v>
      </c>
      <c r="S2330" s="235"/>
      <c r="T2330" s="103"/>
      <c r="U2330" s="103"/>
    </row>
    <row r="2331" spans="1:21" x14ac:dyDescent="0.2">
      <c r="A2331" s="89">
        <v>40773</v>
      </c>
      <c r="B2331" s="90" t="s">
        <v>125</v>
      </c>
      <c r="C2331" s="96">
        <v>2177.7895136629213</v>
      </c>
      <c r="D2331" s="102">
        <v>1388.864221598245</v>
      </c>
      <c r="E2331" s="98">
        <v>2582.9655421348311</v>
      </c>
      <c r="F2331" s="91">
        <v>0.84313533345201719</v>
      </c>
      <c r="G2331" s="100">
        <v>1088.8947568314607</v>
      </c>
      <c r="S2331" s="235"/>
      <c r="T2331" s="103"/>
      <c r="U2331" s="103"/>
    </row>
    <row r="2332" spans="1:21" x14ac:dyDescent="0.2">
      <c r="A2332" s="89">
        <v>40773</v>
      </c>
      <c r="B2332" s="90" t="s">
        <v>126</v>
      </c>
      <c r="C2332" s="96">
        <v>2224.0201917640456</v>
      </c>
      <c r="D2332" s="102">
        <v>1415.9998951503599</v>
      </c>
      <c r="E2332" s="98">
        <v>2636.5358932584272</v>
      </c>
      <c r="F2332" s="91">
        <v>0.84353875001316059</v>
      </c>
      <c r="G2332" s="100">
        <v>1112.0100958820228</v>
      </c>
      <c r="S2332" s="235"/>
      <c r="T2332" s="103"/>
      <c r="U2332" s="103"/>
    </row>
    <row r="2333" spans="1:21" x14ac:dyDescent="0.2">
      <c r="A2333" s="89">
        <v>40773</v>
      </c>
      <c r="B2333" s="90" t="s">
        <v>127</v>
      </c>
      <c r="C2333" s="96">
        <v>2291.6136654606739</v>
      </c>
      <c r="D2333" s="102">
        <v>1451.7559884126088</v>
      </c>
      <c r="E2333" s="98">
        <v>2712.7640224719098</v>
      </c>
      <c r="F2333" s="91">
        <v>0.84475230667963608</v>
      </c>
      <c r="G2333" s="100">
        <v>1145.806832730337</v>
      </c>
      <c r="S2333" s="235"/>
      <c r="T2333" s="103"/>
      <c r="U2333" s="103"/>
    </row>
    <row r="2334" spans="1:21" x14ac:dyDescent="0.2">
      <c r="A2334" s="89">
        <v>40773</v>
      </c>
      <c r="B2334" s="90" t="s">
        <v>128</v>
      </c>
      <c r="C2334" s="96">
        <v>2267.1509953146065</v>
      </c>
      <c r="D2334" s="102">
        <v>1430.5120455600263</v>
      </c>
      <c r="E2334" s="98">
        <v>2680.7346657303369</v>
      </c>
      <c r="F2334" s="91">
        <v>0.84572002753467057</v>
      </c>
      <c r="G2334" s="100">
        <v>1133.5754976573032</v>
      </c>
      <c r="S2334" s="235"/>
      <c r="T2334" s="103"/>
      <c r="U2334" s="103"/>
    </row>
    <row r="2335" spans="1:21" x14ac:dyDescent="0.2">
      <c r="A2335" s="89">
        <v>40773</v>
      </c>
      <c r="B2335" s="90" t="s">
        <v>129</v>
      </c>
      <c r="C2335" s="96">
        <v>2181.0352646629212</v>
      </c>
      <c r="D2335" s="102">
        <v>1369.4896819662783</v>
      </c>
      <c r="E2335" s="98">
        <v>2575.347901685393</v>
      </c>
      <c r="F2335" s="91">
        <v>0.8468895651867383</v>
      </c>
      <c r="G2335" s="100">
        <v>1090.5176323314606</v>
      </c>
      <c r="S2335" s="235"/>
      <c r="T2335" s="103"/>
      <c r="U2335" s="103"/>
    </row>
    <row r="2336" spans="1:21" x14ac:dyDescent="0.2">
      <c r="A2336" s="89">
        <v>40773</v>
      </c>
      <c r="B2336" s="90" t="s">
        <v>130</v>
      </c>
      <c r="C2336" s="96">
        <v>2001.3600523146067</v>
      </c>
      <c r="D2336" s="102">
        <v>1268.6784126626587</v>
      </c>
      <c r="E2336" s="98">
        <v>2369.5963735955052</v>
      </c>
      <c r="F2336" s="91">
        <v>0.84459955907083228</v>
      </c>
      <c r="G2336" s="100">
        <v>1000.6800261573034</v>
      </c>
      <c r="S2336" s="235"/>
      <c r="T2336" s="103"/>
      <c r="U2336" s="103"/>
    </row>
    <row r="2337" spans="1:21" x14ac:dyDescent="0.2">
      <c r="A2337" s="89">
        <v>40773</v>
      </c>
      <c r="B2337" s="90" t="s">
        <v>131</v>
      </c>
      <c r="C2337" s="96">
        <v>1960.2107372022472</v>
      </c>
      <c r="D2337" s="102">
        <v>1222.0885812278157</v>
      </c>
      <c r="E2337" s="98">
        <v>2309.962474719101</v>
      </c>
      <c r="F2337" s="91">
        <v>0.84858986180743701</v>
      </c>
      <c r="G2337" s="100">
        <v>980.10536860112359</v>
      </c>
      <c r="S2337" s="235"/>
      <c r="T2337" s="103"/>
      <c r="U2337" s="103"/>
    </row>
    <row r="2338" spans="1:21" x14ac:dyDescent="0.2">
      <c r="A2338" s="89">
        <v>40773</v>
      </c>
      <c r="B2338" s="90" t="s">
        <v>132</v>
      </c>
      <c r="C2338" s="96">
        <v>1929.6901422808987</v>
      </c>
      <c r="D2338" s="102">
        <v>1207.7534568309579</v>
      </c>
      <c r="E2338" s="98">
        <v>2276.4824747191014</v>
      </c>
      <c r="F2338" s="91">
        <v>0.84766307832833465</v>
      </c>
      <c r="G2338" s="100">
        <v>964.84507114044936</v>
      </c>
      <c r="S2338" s="235"/>
      <c r="T2338" s="103"/>
      <c r="U2338" s="103"/>
    </row>
    <row r="2339" spans="1:21" x14ac:dyDescent="0.2">
      <c r="A2339" s="89">
        <v>40773</v>
      </c>
      <c r="B2339" s="90" t="s">
        <v>133</v>
      </c>
      <c r="C2339" s="96">
        <v>1930.0224164157305</v>
      </c>
      <c r="D2339" s="102">
        <v>1227.3986165902213</v>
      </c>
      <c r="E2339" s="98">
        <v>2287.2459185393259</v>
      </c>
      <c r="F2339" s="91">
        <v>0.84381937279760266</v>
      </c>
      <c r="G2339" s="100">
        <v>965.01120820786525</v>
      </c>
      <c r="S2339" s="235"/>
      <c r="T2339" s="103"/>
      <c r="U2339" s="103"/>
    </row>
    <row r="2340" spans="1:21" x14ac:dyDescent="0.2">
      <c r="A2340" s="89">
        <v>40773</v>
      </c>
      <c r="B2340" s="90" t="s">
        <v>134</v>
      </c>
      <c r="C2340" s="96">
        <v>1992.2184614831463</v>
      </c>
      <c r="D2340" s="102">
        <v>1248.7817406689924</v>
      </c>
      <c r="E2340" s="98">
        <v>2351.2529073033706</v>
      </c>
      <c r="F2340" s="91">
        <v>0.84730079664973279</v>
      </c>
      <c r="G2340" s="100">
        <v>996.10923074157313</v>
      </c>
      <c r="S2340" s="235"/>
      <c r="T2340" s="103"/>
      <c r="U2340" s="103"/>
    </row>
    <row r="2341" spans="1:21" x14ac:dyDescent="0.2">
      <c r="A2341" s="89">
        <v>40773</v>
      </c>
      <c r="B2341" s="90" t="s">
        <v>135</v>
      </c>
      <c r="C2341" s="96">
        <v>1759.7927041685396</v>
      </c>
      <c r="D2341" s="102">
        <v>1091.4623149691211</v>
      </c>
      <c r="E2341" s="98">
        <v>2070.7873735955059</v>
      </c>
      <c r="F2341" s="91">
        <v>0.84981815448923348</v>
      </c>
      <c r="G2341" s="100">
        <v>879.89635208426978</v>
      </c>
      <c r="S2341" s="235"/>
      <c r="T2341" s="103"/>
      <c r="U2341" s="103"/>
    </row>
    <row r="2342" spans="1:21" x14ac:dyDescent="0.2">
      <c r="A2342" s="89">
        <v>40773</v>
      </c>
      <c r="B2342" s="90" t="s">
        <v>136</v>
      </c>
      <c r="C2342" s="96">
        <v>1920.876773460674</v>
      </c>
      <c r="D2342" s="102">
        <v>1194.3448355797054</v>
      </c>
      <c r="E2342" s="98">
        <v>2261.9078595505616</v>
      </c>
      <c r="F2342" s="91">
        <v>0.8492285684184987</v>
      </c>
      <c r="G2342" s="100">
        <v>960.43838673033702</v>
      </c>
      <c r="S2342" s="235"/>
      <c r="T2342" s="103"/>
      <c r="U2342" s="103"/>
    </row>
    <row r="2343" spans="1:21" x14ac:dyDescent="0.2">
      <c r="A2343" s="89">
        <v>40773</v>
      </c>
      <c r="B2343" s="90" t="s">
        <v>137</v>
      </c>
      <c r="C2343" s="96">
        <v>1891.5839719887645</v>
      </c>
      <c r="D2343" s="102">
        <v>1166.9689252162777</v>
      </c>
      <c r="E2343" s="98">
        <v>2222.5900196629213</v>
      </c>
      <c r="F2343" s="91">
        <v>0.85107192746039717</v>
      </c>
      <c r="G2343" s="100">
        <v>945.79198599438223</v>
      </c>
      <c r="S2343" s="235"/>
      <c r="T2343" s="103"/>
      <c r="U2343" s="103"/>
    </row>
    <row r="2344" spans="1:21" x14ac:dyDescent="0.2">
      <c r="A2344" s="89">
        <v>40773</v>
      </c>
      <c r="B2344" s="90" t="s">
        <v>138</v>
      </c>
      <c r="C2344" s="96">
        <v>1785.3778125505621</v>
      </c>
      <c r="D2344" s="102">
        <v>1117.9232846574214</v>
      </c>
      <c r="E2344" s="98">
        <v>2106.4962387640448</v>
      </c>
      <c r="F2344" s="91">
        <v>0.84755803485227477</v>
      </c>
      <c r="G2344" s="100">
        <v>892.68890627528106</v>
      </c>
      <c r="S2344" s="235"/>
      <c r="T2344" s="103"/>
      <c r="U2344" s="103"/>
    </row>
    <row r="2345" spans="1:21" x14ac:dyDescent="0.2">
      <c r="A2345" s="89">
        <v>40773</v>
      </c>
      <c r="B2345" s="90" t="s">
        <v>139</v>
      </c>
      <c r="C2345" s="96">
        <v>1754.9706770898879</v>
      </c>
      <c r="D2345" s="102">
        <v>1100.7660901717311</v>
      </c>
      <c r="E2345" s="98">
        <v>2071.6196713483146</v>
      </c>
      <c r="F2345" s="91">
        <v>0.84714906957205349</v>
      </c>
      <c r="G2345" s="100">
        <v>877.48533854494394</v>
      </c>
      <c r="S2345" s="235"/>
      <c r="T2345" s="103"/>
      <c r="U2345" s="103"/>
    </row>
    <row r="2346" spans="1:21" x14ac:dyDescent="0.2">
      <c r="A2346" s="89">
        <v>40773</v>
      </c>
      <c r="B2346" s="90" t="s">
        <v>140</v>
      </c>
      <c r="C2346" s="96">
        <v>1690.1326474382022</v>
      </c>
      <c r="D2346" s="102">
        <v>1051.142654224961</v>
      </c>
      <c r="E2346" s="98">
        <v>1990.3389775280898</v>
      </c>
      <c r="F2346" s="91">
        <v>0.84916824044579076</v>
      </c>
      <c r="G2346" s="100">
        <v>845.06632371910109</v>
      </c>
      <c r="S2346" s="235"/>
      <c r="T2346" s="103"/>
      <c r="U2346" s="103"/>
    </row>
    <row r="2347" spans="1:21" x14ac:dyDescent="0.2">
      <c r="A2347" s="89">
        <v>40773</v>
      </c>
      <c r="B2347" s="90" t="s">
        <v>141</v>
      </c>
      <c r="C2347" s="96">
        <v>1676.4283654382023</v>
      </c>
      <c r="D2347" s="102">
        <v>1047.5134720231274</v>
      </c>
      <c r="E2347" s="98">
        <v>1976.7894522471911</v>
      </c>
      <c r="F2347" s="91">
        <v>0.84805610609286597</v>
      </c>
      <c r="G2347" s="100">
        <v>838.21418271910113</v>
      </c>
      <c r="S2347" s="235"/>
      <c r="T2347" s="103"/>
      <c r="U2347" s="103"/>
    </row>
    <row r="2348" spans="1:21" x14ac:dyDescent="0.2">
      <c r="A2348" s="89">
        <v>40773</v>
      </c>
      <c r="B2348" s="90" t="s">
        <v>142</v>
      </c>
      <c r="C2348" s="96">
        <v>1643.2455253146068</v>
      </c>
      <c r="D2348" s="102">
        <v>1018.7628011492176</v>
      </c>
      <c r="E2348" s="98">
        <v>1933.4253286516855</v>
      </c>
      <c r="F2348" s="91">
        <v>0.84991413992727527</v>
      </c>
      <c r="G2348" s="100">
        <v>821.62276265730338</v>
      </c>
      <c r="S2348" s="235"/>
      <c r="T2348" s="103"/>
      <c r="U2348" s="103"/>
    </row>
    <row r="2349" spans="1:21" x14ac:dyDescent="0.2">
      <c r="A2349" s="89">
        <v>40773</v>
      </c>
      <c r="B2349" s="90" t="s">
        <v>143</v>
      </c>
      <c r="C2349" s="96">
        <v>1619.4636119325846</v>
      </c>
      <c r="D2349" s="102">
        <v>1002.1449935197616</v>
      </c>
      <c r="E2349" s="98">
        <v>1904.4571348314605</v>
      </c>
      <c r="F2349" s="91">
        <v>0.85035445656061082</v>
      </c>
      <c r="G2349" s="100">
        <v>809.73180596629231</v>
      </c>
      <c r="S2349" s="235"/>
      <c r="T2349" s="103"/>
      <c r="U2349" s="103"/>
    </row>
    <row r="2350" spans="1:21" x14ac:dyDescent="0.2">
      <c r="A2350" s="89">
        <v>40773</v>
      </c>
      <c r="B2350" s="90" t="s">
        <v>144</v>
      </c>
      <c r="C2350" s="96">
        <v>1665.7915410000003</v>
      </c>
      <c r="D2350" s="102">
        <v>1043.6185248013253</v>
      </c>
      <c r="E2350" s="98">
        <v>1965.7062556179776</v>
      </c>
      <c r="F2350" s="91">
        <v>0.84742648411438748</v>
      </c>
      <c r="G2350" s="100">
        <v>832.89577050000014</v>
      </c>
      <c r="S2350" s="235"/>
      <c r="T2350" s="103"/>
      <c r="U2350" s="103"/>
    </row>
    <row r="2351" spans="1:21" x14ac:dyDescent="0.2">
      <c r="A2351" s="89">
        <v>40773</v>
      </c>
      <c r="B2351" s="90" t="s">
        <v>145</v>
      </c>
      <c r="C2351" s="96">
        <v>1834.2950485955057</v>
      </c>
      <c r="D2351" s="102">
        <v>1158.5428340669419</v>
      </c>
      <c r="E2351" s="98">
        <v>2169.5298623595504</v>
      </c>
      <c r="F2351" s="91">
        <v>0.84548043353528768</v>
      </c>
      <c r="G2351" s="100">
        <v>917.14752429775285</v>
      </c>
      <c r="S2351" s="235"/>
      <c r="T2351" s="103"/>
      <c r="U2351" s="103"/>
    </row>
    <row r="2352" spans="1:21" x14ac:dyDescent="0.2">
      <c r="A2352" s="89">
        <v>40773</v>
      </c>
      <c r="B2352" s="90" t="s">
        <v>146</v>
      </c>
      <c r="C2352" s="96">
        <v>1878.9494506179774</v>
      </c>
      <c r="D2352" s="102">
        <v>1186.6325459674406</v>
      </c>
      <c r="E2352" s="98">
        <v>2222.2843735955057</v>
      </c>
      <c r="F2352" s="91">
        <v>0.84550360563349702</v>
      </c>
      <c r="G2352" s="100">
        <v>939.4747253089887</v>
      </c>
      <c r="S2352" s="235"/>
      <c r="T2352" s="103"/>
      <c r="U2352" s="103"/>
    </row>
    <row r="2353" spans="1:21" x14ac:dyDescent="0.2">
      <c r="A2353" s="89">
        <v>40773</v>
      </c>
      <c r="B2353" s="90" t="s">
        <v>147</v>
      </c>
      <c r="C2353" s="96">
        <v>1860.3177863258427</v>
      </c>
      <c r="D2353" s="102">
        <v>1180.0868005055981</v>
      </c>
      <c r="E2353" s="98">
        <v>2203.0404269662922</v>
      </c>
      <c r="F2353" s="91">
        <v>0.84443197843972506</v>
      </c>
      <c r="G2353" s="100">
        <v>930.15889316292134</v>
      </c>
      <c r="S2353" s="235"/>
      <c r="T2353" s="103"/>
      <c r="U2353" s="103"/>
    </row>
    <row r="2354" spans="1:21" x14ac:dyDescent="0.2">
      <c r="A2354" s="89">
        <v>40774</v>
      </c>
      <c r="B2354" s="90" t="s">
        <v>100</v>
      </c>
      <c r="C2354" s="96">
        <v>1828.4154172584272</v>
      </c>
      <c r="D2354" s="102">
        <v>1163.9430040373918</v>
      </c>
      <c r="E2354" s="98">
        <v>2167.4561713483149</v>
      </c>
      <c r="F2354" s="91">
        <v>0.84357665055853015</v>
      </c>
      <c r="G2354" s="100">
        <v>914.20770862921358</v>
      </c>
      <c r="S2354" s="235"/>
      <c r="T2354" s="103"/>
      <c r="U2354" s="103"/>
    </row>
    <row r="2355" spans="1:21" x14ac:dyDescent="0.2">
      <c r="A2355" s="89">
        <v>40774</v>
      </c>
      <c r="B2355" s="90" t="s">
        <v>101</v>
      </c>
      <c r="C2355" s="96">
        <v>1826.3731469662921</v>
      </c>
      <c r="D2355" s="102">
        <v>1163.4426486474231</v>
      </c>
      <c r="E2355" s="98">
        <v>2165.4647696629213</v>
      </c>
      <c r="F2355" s="91">
        <v>0.84340930988712759</v>
      </c>
      <c r="G2355" s="100">
        <v>913.18657348314605</v>
      </c>
      <c r="S2355" s="235"/>
      <c r="T2355" s="103"/>
      <c r="U2355" s="103"/>
    </row>
    <row r="2356" spans="1:21" x14ac:dyDescent="0.2">
      <c r="A2356" s="89">
        <v>40774</v>
      </c>
      <c r="B2356" s="90" t="s">
        <v>102</v>
      </c>
      <c r="C2356" s="96">
        <v>1821.2877318539324</v>
      </c>
      <c r="D2356" s="102">
        <v>1159.1681115814058</v>
      </c>
      <c r="E2356" s="98">
        <v>2158.8792724719101</v>
      </c>
      <c r="F2356" s="91">
        <v>0.84362648485135694</v>
      </c>
      <c r="G2356" s="100">
        <v>910.64386592696621</v>
      </c>
      <c r="S2356" s="235"/>
      <c r="T2356" s="103"/>
      <c r="U2356" s="103"/>
    </row>
    <row r="2357" spans="1:21" x14ac:dyDescent="0.2">
      <c r="A2357" s="89">
        <v>40774</v>
      </c>
      <c r="B2357" s="90" t="s">
        <v>103</v>
      </c>
      <c r="C2357" s="96">
        <v>1802.6114942022473</v>
      </c>
      <c r="D2357" s="102">
        <v>1141.908238185164</v>
      </c>
      <c r="E2357" s="98">
        <v>2133.8609662921349</v>
      </c>
      <c r="F2357" s="91">
        <v>0.84476520386167553</v>
      </c>
      <c r="G2357" s="100">
        <v>901.30574710112364</v>
      </c>
      <c r="S2357" s="235"/>
      <c r="T2357" s="103"/>
      <c r="U2357" s="103"/>
    </row>
    <row r="2358" spans="1:21" x14ac:dyDescent="0.2">
      <c r="A2358" s="89">
        <v>40774</v>
      </c>
      <c r="B2358" s="90" t="s">
        <v>104</v>
      </c>
      <c r="C2358" s="96">
        <v>1767.1513606179774</v>
      </c>
      <c r="D2358" s="102">
        <v>1104.8553412894487</v>
      </c>
      <c r="E2358" s="98">
        <v>2084.1135421348313</v>
      </c>
      <c r="F2358" s="91">
        <v>0.84791510869787912</v>
      </c>
      <c r="G2358" s="100">
        <v>883.57568030898869</v>
      </c>
      <c r="S2358" s="235"/>
      <c r="T2358" s="103"/>
      <c r="U2358" s="103"/>
    </row>
    <row r="2359" spans="1:21" x14ac:dyDescent="0.2">
      <c r="A2359" s="89">
        <v>40774</v>
      </c>
      <c r="B2359" s="90" t="s">
        <v>105</v>
      </c>
      <c r="C2359" s="96">
        <v>1771.292630932584</v>
      </c>
      <c r="D2359" s="102">
        <v>1106.4049346741187</v>
      </c>
      <c r="E2359" s="98">
        <v>2088.4466629213484</v>
      </c>
      <c r="F2359" s="91">
        <v>0.848138792520023</v>
      </c>
      <c r="G2359" s="100">
        <v>885.64631546629198</v>
      </c>
      <c r="S2359" s="235"/>
      <c r="T2359" s="103"/>
      <c r="U2359" s="103"/>
    </row>
    <row r="2360" spans="1:21" x14ac:dyDescent="0.2">
      <c r="A2360" s="89">
        <v>40774</v>
      </c>
      <c r="B2360" s="90" t="s">
        <v>106</v>
      </c>
      <c r="C2360" s="96">
        <v>1751.7168218426966</v>
      </c>
      <c r="D2360" s="102">
        <v>1096.0620957851704</v>
      </c>
      <c r="E2360" s="98">
        <v>2066.3649101123592</v>
      </c>
      <c r="F2360" s="91">
        <v>0.84772869170888432</v>
      </c>
      <c r="G2360" s="100">
        <v>875.85841092134831</v>
      </c>
      <c r="S2360" s="235"/>
      <c r="T2360" s="103"/>
      <c r="U2360" s="103"/>
    </row>
    <row r="2361" spans="1:21" x14ac:dyDescent="0.2">
      <c r="A2361" s="89">
        <v>40774</v>
      </c>
      <c r="B2361" s="90" t="s">
        <v>107</v>
      </c>
      <c r="C2361" s="96">
        <v>1766.1707467078656</v>
      </c>
      <c r="D2361" s="102">
        <v>1109.0771615240774</v>
      </c>
      <c r="E2361" s="98">
        <v>2085.524216292135</v>
      </c>
      <c r="F2361" s="91">
        <v>0.84687136831618781</v>
      </c>
      <c r="G2361" s="100">
        <v>883.08537335393282</v>
      </c>
      <c r="S2361" s="235"/>
      <c r="T2361" s="103"/>
      <c r="U2361" s="103"/>
    </row>
    <row r="2362" spans="1:21" x14ac:dyDescent="0.2">
      <c r="A2362" s="89">
        <v>40774</v>
      </c>
      <c r="B2362" s="90" t="s">
        <v>108</v>
      </c>
      <c r="C2362" s="96">
        <v>1755.270534235955</v>
      </c>
      <c r="D2362" s="102">
        <v>1100.5180485716851</v>
      </c>
      <c r="E2362" s="98">
        <v>2071.7419297752808</v>
      </c>
      <c r="F2362" s="91">
        <v>0.84724381401420346</v>
      </c>
      <c r="G2362" s="100">
        <v>877.63526711797749</v>
      </c>
      <c r="S2362" s="235"/>
      <c r="T2362" s="103"/>
      <c r="U2362" s="103"/>
    </row>
    <row r="2363" spans="1:21" x14ac:dyDescent="0.2">
      <c r="A2363" s="89">
        <v>40774</v>
      </c>
      <c r="B2363" s="90" t="s">
        <v>109</v>
      </c>
      <c r="C2363" s="96">
        <v>1770.0000035056185</v>
      </c>
      <c r="D2363" s="102">
        <v>1107.4126120887793</v>
      </c>
      <c r="E2363" s="98">
        <v>2087.8847443820223</v>
      </c>
      <c r="F2363" s="91">
        <v>0.8477479459861218</v>
      </c>
      <c r="G2363" s="100">
        <v>885.00000175280923</v>
      </c>
      <c r="S2363" s="235"/>
      <c r="T2363" s="103"/>
      <c r="U2363" s="103"/>
    </row>
    <row r="2364" spans="1:21" x14ac:dyDescent="0.2">
      <c r="A2364" s="89">
        <v>40774</v>
      </c>
      <c r="B2364" s="90" t="s">
        <v>110</v>
      </c>
      <c r="C2364" s="96">
        <v>1794.8962508764048</v>
      </c>
      <c r="D2364" s="102">
        <v>1132.8834862457888</v>
      </c>
      <c r="E2364" s="98">
        <v>2122.5167949438201</v>
      </c>
      <c r="F2364" s="91">
        <v>0.84564525244376831</v>
      </c>
      <c r="G2364" s="100">
        <v>897.4481254382024</v>
      </c>
      <c r="S2364" s="235"/>
      <c r="T2364" s="103"/>
      <c r="U2364" s="103"/>
    </row>
    <row r="2365" spans="1:21" x14ac:dyDescent="0.2">
      <c r="A2365" s="89">
        <v>40774</v>
      </c>
      <c r="B2365" s="90" t="s">
        <v>111</v>
      </c>
      <c r="C2365" s="96">
        <v>1836.8681470786516</v>
      </c>
      <c r="D2365" s="102">
        <v>1145.4154971881944</v>
      </c>
      <c r="E2365" s="98">
        <v>2164.7312191011238</v>
      </c>
      <c r="F2365" s="91">
        <v>0.84854328836324866</v>
      </c>
      <c r="G2365" s="100">
        <v>918.43407353932582</v>
      </c>
      <c r="S2365" s="235"/>
      <c r="T2365" s="103"/>
      <c r="U2365" s="103"/>
    </row>
    <row r="2366" spans="1:21" x14ac:dyDescent="0.2">
      <c r="A2366" s="89">
        <v>40774</v>
      </c>
      <c r="B2366" s="90" t="s">
        <v>112</v>
      </c>
      <c r="C2366" s="96">
        <v>2174.750420966292</v>
      </c>
      <c r="D2366" s="102">
        <v>1369.3216412138852</v>
      </c>
      <c r="E2366" s="98">
        <v>2569.9379662921347</v>
      </c>
      <c r="F2366" s="91">
        <v>0.84622681539040701</v>
      </c>
      <c r="G2366" s="100">
        <v>1087.375210483146</v>
      </c>
      <c r="S2366" s="235"/>
      <c r="T2366" s="103"/>
      <c r="U2366" s="103"/>
    </row>
    <row r="2367" spans="1:21" x14ac:dyDescent="0.2">
      <c r="A2367" s="89">
        <v>40774</v>
      </c>
      <c r="B2367" s="90" t="s">
        <v>113</v>
      </c>
      <c r="C2367" s="96">
        <v>2125.7278297078651</v>
      </c>
      <c r="D2367" s="102">
        <v>1339.5338888334131</v>
      </c>
      <c r="E2367" s="98">
        <v>2512.5823061797751</v>
      </c>
      <c r="F2367" s="91">
        <v>0.84603311281766602</v>
      </c>
      <c r="G2367" s="100">
        <v>1062.8639148539326</v>
      </c>
      <c r="S2367" s="235"/>
      <c r="T2367" s="103"/>
      <c r="U2367" s="103"/>
    </row>
    <row r="2368" spans="1:21" x14ac:dyDescent="0.2">
      <c r="A2368" s="89">
        <v>40774</v>
      </c>
      <c r="B2368" s="90" t="s">
        <v>114</v>
      </c>
      <c r="C2368" s="96">
        <v>1795.155586786517</v>
      </c>
      <c r="D2368" s="102">
        <v>1129.4820313776315</v>
      </c>
      <c r="E2368" s="98">
        <v>2120.9227331460675</v>
      </c>
      <c r="F2368" s="91">
        <v>0.84640310499368154</v>
      </c>
      <c r="G2368" s="100">
        <v>897.5777933932585</v>
      </c>
      <c r="S2368" s="235"/>
      <c r="T2368" s="103"/>
      <c r="U2368" s="103"/>
    </row>
    <row r="2369" spans="1:21" x14ac:dyDescent="0.2">
      <c r="A2369" s="89">
        <v>40774</v>
      </c>
      <c r="B2369" s="90" t="s">
        <v>115</v>
      </c>
      <c r="C2369" s="96">
        <v>1732.6434760786515</v>
      </c>
      <c r="D2369" s="102">
        <v>1077.3868966478269</v>
      </c>
      <c r="E2369" s="98">
        <v>2040.2980028089887</v>
      </c>
      <c r="F2369" s="91">
        <v>0.84921098471557954</v>
      </c>
      <c r="G2369" s="100">
        <v>866.32173803932574</v>
      </c>
      <c r="S2369" s="235"/>
      <c r="T2369" s="103"/>
      <c r="U2369" s="103"/>
    </row>
    <row r="2370" spans="1:21" x14ac:dyDescent="0.2">
      <c r="A2370" s="89">
        <v>40774</v>
      </c>
      <c r="B2370" s="90" t="s">
        <v>116</v>
      </c>
      <c r="C2370" s="96">
        <v>1882.7422383033706</v>
      </c>
      <c r="D2370" s="102">
        <v>1178.3248092770186</v>
      </c>
      <c r="E2370" s="98">
        <v>2221.0735449438203</v>
      </c>
      <c r="F2370" s="91">
        <v>0.84767217303062903</v>
      </c>
      <c r="G2370" s="100">
        <v>941.37111915168532</v>
      </c>
      <c r="S2370" s="235"/>
      <c r="T2370" s="103"/>
      <c r="U2370" s="103"/>
    </row>
    <row r="2371" spans="1:21" x14ac:dyDescent="0.2">
      <c r="A2371" s="89">
        <v>40774</v>
      </c>
      <c r="B2371" s="90" t="s">
        <v>117</v>
      </c>
      <c r="C2371" s="96">
        <v>1857.4245700786521</v>
      </c>
      <c r="D2371" s="102">
        <v>1160.5258481171104</v>
      </c>
      <c r="E2371" s="98">
        <v>2190.1703764044942</v>
      </c>
      <c r="F2371" s="91">
        <v>0.8480730951753187</v>
      </c>
      <c r="G2371" s="100">
        <v>928.71228503932605</v>
      </c>
      <c r="S2371" s="235"/>
      <c r="T2371" s="103"/>
      <c r="U2371" s="103"/>
    </row>
    <row r="2372" spans="1:21" x14ac:dyDescent="0.2">
      <c r="A2372" s="89">
        <v>40774</v>
      </c>
      <c r="B2372" s="90" t="s">
        <v>118</v>
      </c>
      <c r="C2372" s="96">
        <v>1874.2854563595506</v>
      </c>
      <c r="D2372" s="102">
        <v>1172.629991036981</v>
      </c>
      <c r="E2372" s="98">
        <v>2210.8837752808986</v>
      </c>
      <c r="F2372" s="91">
        <v>0.8477539513000486</v>
      </c>
      <c r="G2372" s="100">
        <v>937.1427281797753</v>
      </c>
      <c r="S2372" s="235"/>
      <c r="T2372" s="103"/>
      <c r="U2372" s="103"/>
    </row>
    <row r="2373" spans="1:21" x14ac:dyDescent="0.2">
      <c r="A2373" s="89">
        <v>40774</v>
      </c>
      <c r="B2373" s="90" t="s">
        <v>119</v>
      </c>
      <c r="C2373" s="96">
        <v>1795.467600303371</v>
      </c>
      <c r="D2373" s="102">
        <v>1119.8652383928229</v>
      </c>
      <c r="E2373" s="98">
        <v>2116.081769662921</v>
      </c>
      <c r="F2373" s="91">
        <v>0.84848687136952083</v>
      </c>
      <c r="G2373" s="100">
        <v>897.7338001516855</v>
      </c>
      <c r="S2373" s="235"/>
      <c r="T2373" s="103"/>
      <c r="U2373" s="103"/>
    </row>
    <row r="2374" spans="1:21" x14ac:dyDescent="0.2">
      <c r="A2374" s="89">
        <v>40774</v>
      </c>
      <c r="B2374" s="90" t="s">
        <v>120</v>
      </c>
      <c r="C2374" s="96">
        <v>1864.398274786517</v>
      </c>
      <c r="D2374" s="102">
        <v>1166.4642013641828</v>
      </c>
      <c r="E2374" s="98">
        <v>2199.2316067415732</v>
      </c>
      <c r="F2374" s="91">
        <v>0.84774985457254681</v>
      </c>
      <c r="G2374" s="100">
        <v>932.19913739325852</v>
      </c>
      <c r="S2374" s="235"/>
      <c r="T2374" s="103"/>
      <c r="U2374" s="103"/>
    </row>
    <row r="2375" spans="1:21" x14ac:dyDescent="0.2">
      <c r="A2375" s="89">
        <v>40774</v>
      </c>
      <c r="B2375" s="90" t="s">
        <v>121</v>
      </c>
      <c r="C2375" s="96">
        <v>1890.7897557640447</v>
      </c>
      <c r="D2375" s="102">
        <v>1198.8709176506406</v>
      </c>
      <c r="E2375" s="98">
        <v>2238.8339325842694</v>
      </c>
      <c r="F2375" s="91">
        <v>0.84454220933730451</v>
      </c>
      <c r="G2375" s="100">
        <v>945.39487788202234</v>
      </c>
      <c r="S2375" s="235"/>
      <c r="T2375" s="103"/>
      <c r="U2375" s="103"/>
    </row>
    <row r="2376" spans="1:21" x14ac:dyDescent="0.2">
      <c r="A2376" s="89">
        <v>40774</v>
      </c>
      <c r="B2376" s="90" t="s">
        <v>122</v>
      </c>
      <c r="C2376" s="96">
        <v>1831.4788226966293</v>
      </c>
      <c r="D2376" s="102">
        <v>1144.9643102097082</v>
      </c>
      <c r="E2376" s="98">
        <v>2159.9208202247191</v>
      </c>
      <c r="F2376" s="91">
        <v>0.84793794547805756</v>
      </c>
      <c r="G2376" s="100">
        <v>915.73941134831466</v>
      </c>
      <c r="S2376" s="235"/>
      <c r="T2376" s="103"/>
      <c r="U2376" s="103"/>
    </row>
    <row r="2377" spans="1:21" x14ac:dyDescent="0.2">
      <c r="A2377" s="89">
        <v>40774</v>
      </c>
      <c r="B2377" s="90" t="s">
        <v>123</v>
      </c>
      <c r="C2377" s="96">
        <v>1852.047402067416</v>
      </c>
      <c r="D2377" s="102">
        <v>1164.7480875893746</v>
      </c>
      <c r="E2377" s="98">
        <v>2187.856870786517</v>
      </c>
      <c r="F2377" s="91">
        <v>0.84651214016647247</v>
      </c>
      <c r="G2377" s="100">
        <v>926.02370103370799</v>
      </c>
      <c r="S2377" s="235"/>
      <c r="T2377" s="103"/>
      <c r="U2377" s="103"/>
    </row>
    <row r="2378" spans="1:21" x14ac:dyDescent="0.2">
      <c r="A2378" s="89">
        <v>40774</v>
      </c>
      <c r="B2378" s="90" t="s">
        <v>124</v>
      </c>
      <c r="C2378" s="96">
        <v>1734.746528224719</v>
      </c>
      <c r="D2378" s="102">
        <v>1076.5188291535242</v>
      </c>
      <c r="E2378" s="98">
        <v>2041.6263876404494</v>
      </c>
      <c r="F2378" s="91">
        <v>0.84968853200883743</v>
      </c>
      <c r="G2378" s="100">
        <v>867.37326411235949</v>
      </c>
      <c r="S2378" s="235"/>
      <c r="T2378" s="103"/>
      <c r="U2378" s="103"/>
    </row>
    <row r="2379" spans="1:21" x14ac:dyDescent="0.2">
      <c r="A2379" s="89">
        <v>40774</v>
      </c>
      <c r="B2379" s="90" t="s">
        <v>125</v>
      </c>
      <c r="C2379" s="96">
        <v>1710.1703986179778</v>
      </c>
      <c r="D2379" s="102">
        <v>1072.5860189480497</v>
      </c>
      <c r="E2379" s="98">
        <v>2018.6935280898879</v>
      </c>
      <c r="F2379" s="91">
        <v>0.84716692990845499</v>
      </c>
      <c r="G2379" s="100">
        <v>855.08519930898888</v>
      </c>
      <c r="S2379" s="235"/>
      <c r="T2379" s="103"/>
      <c r="U2379" s="103"/>
    </row>
    <row r="2380" spans="1:21" x14ac:dyDescent="0.2">
      <c r="A2380" s="89">
        <v>40774</v>
      </c>
      <c r="B2380" s="90" t="s">
        <v>126</v>
      </c>
      <c r="C2380" s="96">
        <v>1860.192170494382</v>
      </c>
      <c r="D2380" s="102">
        <v>1164.8043008864972</v>
      </c>
      <c r="E2380" s="98">
        <v>2194.7856320224719</v>
      </c>
      <c r="F2380" s="91">
        <v>0.84755073267917946</v>
      </c>
      <c r="G2380" s="100">
        <v>930.09608524719101</v>
      </c>
      <c r="S2380" s="235"/>
      <c r="T2380" s="103"/>
      <c r="U2380" s="103"/>
    </row>
    <row r="2381" spans="1:21" x14ac:dyDescent="0.2">
      <c r="A2381" s="89">
        <v>40774</v>
      </c>
      <c r="B2381" s="90" t="s">
        <v>127</v>
      </c>
      <c r="C2381" s="96">
        <v>1982.6716582921347</v>
      </c>
      <c r="D2381" s="102">
        <v>1237.966951644155</v>
      </c>
      <c r="E2381" s="98">
        <v>2337.4235983146068</v>
      </c>
      <c r="F2381" s="91">
        <v>0.84822950351050397</v>
      </c>
      <c r="G2381" s="100">
        <v>991.33582914606734</v>
      </c>
      <c r="S2381" s="235"/>
      <c r="T2381" s="103"/>
      <c r="U2381" s="103"/>
    </row>
    <row r="2382" spans="1:21" x14ac:dyDescent="0.2">
      <c r="A2382" s="89">
        <v>40774</v>
      </c>
      <c r="B2382" s="90" t="s">
        <v>128</v>
      </c>
      <c r="C2382" s="96">
        <v>2001.4735117752812</v>
      </c>
      <c r="D2382" s="102">
        <v>1263.0053389942673</v>
      </c>
      <c r="E2382" s="98">
        <v>2366.6598202247192</v>
      </c>
      <c r="F2382" s="91">
        <v>0.84569547962547365</v>
      </c>
      <c r="G2382" s="100">
        <v>1000.7367558876406</v>
      </c>
      <c r="S2382" s="235"/>
      <c r="T2382" s="103"/>
      <c r="U2382" s="103"/>
    </row>
    <row r="2383" spans="1:21" x14ac:dyDescent="0.2">
      <c r="A2383" s="89">
        <v>40774</v>
      </c>
      <c r="B2383" s="90" t="s">
        <v>129</v>
      </c>
      <c r="C2383" s="96">
        <v>2075.6273735730333</v>
      </c>
      <c r="D2383" s="102">
        <v>1316.1523087647497</v>
      </c>
      <c r="E2383" s="98">
        <v>2457.7399971910108</v>
      </c>
      <c r="F2383" s="91">
        <v>0.84452683194532385</v>
      </c>
      <c r="G2383" s="100">
        <v>1037.8136867865167</v>
      </c>
      <c r="S2383" s="235"/>
      <c r="T2383" s="103"/>
      <c r="U2383" s="103"/>
    </row>
    <row r="2384" spans="1:21" x14ac:dyDescent="0.2">
      <c r="A2384" s="89">
        <v>40774</v>
      </c>
      <c r="B2384" s="90" t="s">
        <v>130</v>
      </c>
      <c r="C2384" s="96">
        <v>1901.4873620561798</v>
      </c>
      <c r="D2384" s="102">
        <v>1197.7738975868597</v>
      </c>
      <c r="E2384" s="98">
        <v>2247.2909241573034</v>
      </c>
      <c r="F2384" s="91">
        <v>0.84612425637290634</v>
      </c>
      <c r="G2384" s="100">
        <v>950.7436810280899</v>
      </c>
      <c r="S2384" s="235"/>
      <c r="T2384" s="103"/>
      <c r="U2384" s="103"/>
    </row>
    <row r="2385" spans="1:21" x14ac:dyDescent="0.2">
      <c r="A2385" s="89">
        <v>40774</v>
      </c>
      <c r="B2385" s="90" t="s">
        <v>131</v>
      </c>
      <c r="C2385" s="96">
        <v>1896.709908337079</v>
      </c>
      <c r="D2385" s="102">
        <v>1222.7480027021365</v>
      </c>
      <c r="E2385" s="98">
        <v>2256.6836629213485</v>
      </c>
      <c r="F2385" s="91">
        <v>0.84048550512468723</v>
      </c>
      <c r="G2385" s="100">
        <v>948.35495416853951</v>
      </c>
      <c r="S2385" s="235"/>
      <c r="T2385" s="103"/>
      <c r="U2385" s="103"/>
    </row>
    <row r="2386" spans="1:21" x14ac:dyDescent="0.2">
      <c r="A2386" s="89">
        <v>40774</v>
      </c>
      <c r="B2386" s="90" t="s">
        <v>132</v>
      </c>
      <c r="C2386" s="96">
        <v>1839.4250370674156</v>
      </c>
      <c r="D2386" s="102">
        <v>1168.2567175356255</v>
      </c>
      <c r="E2386" s="98">
        <v>2179.0613174157302</v>
      </c>
      <c r="F2386" s="91">
        <v>0.84413642808771072</v>
      </c>
      <c r="G2386" s="100">
        <v>919.71251853370779</v>
      </c>
      <c r="S2386" s="235"/>
      <c r="T2386" s="103"/>
      <c r="U2386" s="103"/>
    </row>
    <row r="2387" spans="1:21" x14ac:dyDescent="0.2">
      <c r="A2387" s="89">
        <v>40774</v>
      </c>
      <c r="B2387" s="90" t="s">
        <v>133</v>
      </c>
      <c r="C2387" s="96">
        <v>1709.0722731235953</v>
      </c>
      <c r="D2387" s="102">
        <v>1079.1866612304523</v>
      </c>
      <c r="E2387" s="98">
        <v>2021.2797640449439</v>
      </c>
      <c r="F2387" s="91">
        <v>0.84553969397261197</v>
      </c>
      <c r="G2387" s="100">
        <v>854.53613656179766</v>
      </c>
      <c r="S2387" s="235"/>
      <c r="T2387" s="103"/>
      <c r="U2387" s="103"/>
    </row>
    <row r="2388" spans="1:21" x14ac:dyDescent="0.2">
      <c r="A2388" s="89">
        <v>40774</v>
      </c>
      <c r="B2388" s="90" t="s">
        <v>134</v>
      </c>
      <c r="C2388" s="96">
        <v>1678.6165121797753</v>
      </c>
      <c r="D2388" s="102">
        <v>1064.7917410004593</v>
      </c>
      <c r="E2388" s="98">
        <v>1987.8467865168541</v>
      </c>
      <c r="F2388" s="91">
        <v>0.84443958335495339</v>
      </c>
      <c r="G2388" s="100">
        <v>839.30825608988766</v>
      </c>
      <c r="S2388" s="235"/>
      <c r="T2388" s="103"/>
      <c r="U2388" s="103"/>
    </row>
    <row r="2389" spans="1:21" x14ac:dyDescent="0.2">
      <c r="A2389" s="89">
        <v>40774</v>
      </c>
      <c r="B2389" s="90" t="s">
        <v>135</v>
      </c>
      <c r="C2389" s="96">
        <v>1524.109039483146</v>
      </c>
      <c r="D2389" s="102">
        <v>954.24013463751157</v>
      </c>
      <c r="E2389" s="98">
        <v>1798.1886994382025</v>
      </c>
      <c r="F2389" s="91">
        <v>0.84758014548713068</v>
      </c>
      <c r="G2389" s="100">
        <v>762.05451974157302</v>
      </c>
      <c r="S2389" s="235"/>
      <c r="T2389" s="103"/>
      <c r="U2389" s="103"/>
    </row>
    <row r="2390" spans="1:21" x14ac:dyDescent="0.2">
      <c r="A2390" s="89">
        <v>40774</v>
      </c>
      <c r="B2390" s="90" t="s">
        <v>136</v>
      </c>
      <c r="C2390" s="96">
        <v>1534.9768349662925</v>
      </c>
      <c r="D2390" s="102">
        <v>957.84343678582752</v>
      </c>
      <c r="E2390" s="98">
        <v>1809.3142162921349</v>
      </c>
      <c r="F2390" s="91">
        <v>0.8483749373903402</v>
      </c>
      <c r="G2390" s="100">
        <v>767.48841748314624</v>
      </c>
      <c r="S2390" s="235"/>
      <c r="T2390" s="103"/>
      <c r="U2390" s="103"/>
    </row>
    <row r="2391" spans="1:21" x14ac:dyDescent="0.2">
      <c r="A2391" s="89">
        <v>40774</v>
      </c>
      <c r="B2391" s="90" t="s">
        <v>137</v>
      </c>
      <c r="C2391" s="96">
        <v>1635.9476507191011</v>
      </c>
      <c r="D2391" s="102">
        <v>1023.4761716403468</v>
      </c>
      <c r="E2391" s="98">
        <v>1929.7223089887641</v>
      </c>
      <c r="F2391" s="91">
        <v>0.84776324712563944</v>
      </c>
      <c r="G2391" s="100">
        <v>817.97382535955057</v>
      </c>
      <c r="S2391" s="235"/>
      <c r="T2391" s="103"/>
      <c r="U2391" s="103"/>
    </row>
    <row r="2392" spans="1:21" x14ac:dyDescent="0.2">
      <c r="A2392" s="89">
        <v>40774</v>
      </c>
      <c r="B2392" s="90" t="s">
        <v>138</v>
      </c>
      <c r="C2392" s="96">
        <v>1690.9552285280897</v>
      </c>
      <c r="D2392" s="102">
        <v>1062.7683107423773</v>
      </c>
      <c r="E2392" s="98">
        <v>1997.1995561797751</v>
      </c>
      <c r="F2392" s="91">
        <v>0.84666313052989728</v>
      </c>
      <c r="G2392" s="100">
        <v>845.47761426404486</v>
      </c>
      <c r="S2392" s="235"/>
      <c r="T2392" s="103"/>
      <c r="U2392" s="103"/>
    </row>
    <row r="2393" spans="1:21" x14ac:dyDescent="0.2">
      <c r="A2393" s="89">
        <v>40774</v>
      </c>
      <c r="B2393" s="90" t="s">
        <v>139</v>
      </c>
      <c r="C2393" s="96">
        <v>1652.3425427865168</v>
      </c>
      <c r="D2393" s="102">
        <v>1034.4580122866778</v>
      </c>
      <c r="E2393" s="98">
        <v>1949.4458848314607</v>
      </c>
      <c r="F2393" s="91">
        <v>0.84759600440479521</v>
      </c>
      <c r="G2393" s="100">
        <v>826.17127139325839</v>
      </c>
      <c r="S2393" s="235"/>
      <c r="T2393" s="103"/>
      <c r="U2393" s="103"/>
    </row>
    <row r="2394" spans="1:21" x14ac:dyDescent="0.2">
      <c r="A2394" s="89">
        <v>40774</v>
      </c>
      <c r="B2394" s="90" t="s">
        <v>140</v>
      </c>
      <c r="C2394" s="96">
        <v>1619.4311949438199</v>
      </c>
      <c r="D2394" s="102">
        <v>1005.6244124618288</v>
      </c>
      <c r="E2394" s="98">
        <v>1906.2627977528091</v>
      </c>
      <c r="F2394" s="91">
        <v>0.84953197263928171</v>
      </c>
      <c r="G2394" s="100">
        <v>809.71559747190997</v>
      </c>
      <c r="S2394" s="235"/>
      <c r="T2394" s="103"/>
      <c r="U2394" s="103"/>
    </row>
    <row r="2395" spans="1:21" x14ac:dyDescent="0.2">
      <c r="A2395" s="89">
        <v>40774</v>
      </c>
      <c r="B2395" s="90" t="s">
        <v>141</v>
      </c>
      <c r="C2395" s="96">
        <v>1595.6047082022474</v>
      </c>
      <c r="D2395" s="102">
        <v>991.10517654273201</v>
      </c>
      <c r="E2395" s="98">
        <v>1878.3620140449441</v>
      </c>
      <c r="F2395" s="91">
        <v>0.8494660221360657</v>
      </c>
      <c r="G2395" s="100">
        <v>797.80235410112368</v>
      </c>
      <c r="S2395" s="235"/>
      <c r="T2395" s="103"/>
      <c r="U2395" s="103"/>
    </row>
    <row r="2396" spans="1:21" x14ac:dyDescent="0.2">
      <c r="A2396" s="89">
        <v>40774</v>
      </c>
      <c r="B2396" s="90" t="s">
        <v>142</v>
      </c>
      <c r="C2396" s="96">
        <v>1619.4392991910115</v>
      </c>
      <c r="D2396" s="102">
        <v>1019.6159879811481</v>
      </c>
      <c r="E2396" s="98">
        <v>1913.6876460674159</v>
      </c>
      <c r="F2396" s="91">
        <v>0.84624013878070536</v>
      </c>
      <c r="G2396" s="100">
        <v>809.71964959550576</v>
      </c>
      <c r="S2396" s="235"/>
      <c r="T2396" s="103"/>
      <c r="U2396" s="103"/>
    </row>
    <row r="2397" spans="1:21" x14ac:dyDescent="0.2">
      <c r="A2397" s="89">
        <v>40774</v>
      </c>
      <c r="B2397" s="90" t="s">
        <v>143</v>
      </c>
      <c r="C2397" s="96">
        <v>1591.0055479213481</v>
      </c>
      <c r="D2397" s="102">
        <v>996.12968271496175</v>
      </c>
      <c r="E2397" s="98">
        <v>1877.1182696629212</v>
      </c>
      <c r="F2397" s="91">
        <v>0.8475787453749779</v>
      </c>
      <c r="G2397" s="100">
        <v>795.50277396067406</v>
      </c>
      <c r="S2397" s="235"/>
      <c r="T2397" s="103"/>
      <c r="U2397" s="103"/>
    </row>
    <row r="2398" spans="1:21" x14ac:dyDescent="0.2">
      <c r="A2398" s="89">
        <v>40774</v>
      </c>
      <c r="B2398" s="90" t="s">
        <v>144</v>
      </c>
      <c r="C2398" s="96">
        <v>1634.8454731011238</v>
      </c>
      <c r="D2398" s="102">
        <v>1007.6379467582414</v>
      </c>
      <c r="E2398" s="98">
        <v>1920.4306685393258</v>
      </c>
      <c r="F2398" s="91">
        <v>0.85129106709412361</v>
      </c>
      <c r="G2398" s="100">
        <v>817.42273655056192</v>
      </c>
      <c r="S2398" s="235"/>
      <c r="T2398" s="103"/>
      <c r="U2398" s="103"/>
    </row>
    <row r="2399" spans="1:21" x14ac:dyDescent="0.2">
      <c r="A2399" s="89">
        <v>40774</v>
      </c>
      <c r="B2399" s="90" t="s">
        <v>145</v>
      </c>
      <c r="C2399" s="96">
        <v>1726.6463331573036</v>
      </c>
      <c r="D2399" s="102">
        <v>1083.539196784714</v>
      </c>
      <c r="E2399" s="98">
        <v>2038.4711797752809</v>
      </c>
      <c r="F2399" s="91">
        <v>0.84703004402919613</v>
      </c>
      <c r="G2399" s="100">
        <v>863.32316657865181</v>
      </c>
      <c r="S2399" s="235"/>
      <c r="T2399" s="103"/>
      <c r="U2399" s="103"/>
    </row>
    <row r="2400" spans="1:21" x14ac:dyDescent="0.2">
      <c r="A2400" s="89">
        <v>40774</v>
      </c>
      <c r="B2400" s="90" t="s">
        <v>146</v>
      </c>
      <c r="C2400" s="96">
        <v>1667.6879348426969</v>
      </c>
      <c r="D2400" s="102">
        <v>1030.119114849286</v>
      </c>
      <c r="E2400" s="98">
        <v>1960.1858174157305</v>
      </c>
      <c r="F2400" s="91">
        <v>0.85078053316462776</v>
      </c>
      <c r="G2400" s="100">
        <v>833.84396742134845</v>
      </c>
      <c r="S2400" s="235"/>
      <c r="T2400" s="103"/>
      <c r="U2400" s="103"/>
    </row>
    <row r="2401" spans="1:21" x14ac:dyDescent="0.2">
      <c r="A2401" s="89">
        <v>40774</v>
      </c>
      <c r="B2401" s="90" t="s">
        <v>147</v>
      </c>
      <c r="C2401" s="96">
        <v>1678.7664407528089</v>
      </c>
      <c r="D2401" s="102">
        <v>1043.2412450280933</v>
      </c>
      <c r="E2401" s="98">
        <v>1976.5143707865168</v>
      </c>
      <c r="F2401" s="91">
        <v>0.84935706290097723</v>
      </c>
      <c r="G2401" s="100">
        <v>839.38322037640444</v>
      </c>
      <c r="S2401" s="235"/>
      <c r="T2401" s="103"/>
      <c r="U2401" s="103"/>
    </row>
    <row r="2402" spans="1:21" x14ac:dyDescent="0.2">
      <c r="A2402" s="89">
        <v>40775</v>
      </c>
      <c r="B2402" s="90" t="s">
        <v>100</v>
      </c>
      <c r="C2402" s="96">
        <v>1689.5329331460675</v>
      </c>
      <c r="D2402" s="102">
        <v>1059.139140865326</v>
      </c>
      <c r="E2402" s="98">
        <v>1994.0655084269663</v>
      </c>
      <c r="F2402" s="91">
        <v>0.84728055623351528</v>
      </c>
      <c r="G2402" s="100">
        <v>844.76646657303377</v>
      </c>
      <c r="S2402" s="235"/>
      <c r="T2402" s="103"/>
      <c r="U2402" s="103"/>
    </row>
    <row r="2403" spans="1:21" x14ac:dyDescent="0.2">
      <c r="A2403" s="89">
        <v>40775</v>
      </c>
      <c r="B2403" s="90" t="s">
        <v>101</v>
      </c>
      <c r="C2403" s="96">
        <v>1663.1981818988763</v>
      </c>
      <c r="D2403" s="102">
        <v>1039.8870682399086</v>
      </c>
      <c r="E2403" s="98">
        <v>1961.5283089887639</v>
      </c>
      <c r="F2403" s="91">
        <v>0.84790934409522378</v>
      </c>
      <c r="G2403" s="100">
        <v>831.59909094943816</v>
      </c>
      <c r="S2403" s="235"/>
      <c r="T2403" s="103"/>
      <c r="U2403" s="103"/>
    </row>
    <row r="2404" spans="1:21" x14ac:dyDescent="0.2">
      <c r="A2404" s="89">
        <v>40775</v>
      </c>
      <c r="B2404" s="90" t="s">
        <v>102</v>
      </c>
      <c r="C2404" s="96">
        <v>1642.2324944157303</v>
      </c>
      <c r="D2404" s="102">
        <v>1024.7629307122113</v>
      </c>
      <c r="E2404" s="98">
        <v>1935.7341320224718</v>
      </c>
      <c r="F2404" s="91">
        <v>0.84837709231272973</v>
      </c>
      <c r="G2404" s="100">
        <v>821.11624720786517</v>
      </c>
      <c r="S2404" s="235"/>
      <c r="T2404" s="103"/>
      <c r="U2404" s="103"/>
    </row>
    <row r="2405" spans="1:21" x14ac:dyDescent="0.2">
      <c r="A2405" s="89">
        <v>40775</v>
      </c>
      <c r="B2405" s="90" t="s">
        <v>103</v>
      </c>
      <c r="C2405" s="96">
        <v>1645.660590977528</v>
      </c>
      <c r="D2405" s="102">
        <v>1025.2060798136422</v>
      </c>
      <c r="E2405" s="98">
        <v>1938.8775842696627</v>
      </c>
      <c r="F2405" s="91">
        <v>0.84876972343636448</v>
      </c>
      <c r="G2405" s="100">
        <v>822.83029548876402</v>
      </c>
      <c r="S2405" s="235"/>
      <c r="T2405" s="103"/>
      <c r="U2405" s="103"/>
    </row>
    <row r="2406" spans="1:21" x14ac:dyDescent="0.2">
      <c r="A2406" s="89">
        <v>40775</v>
      </c>
      <c r="B2406" s="90" t="s">
        <v>104</v>
      </c>
      <c r="C2406" s="96">
        <v>1595.1306097415732</v>
      </c>
      <c r="D2406" s="102">
        <v>1007.2370511082538</v>
      </c>
      <c r="E2406" s="98">
        <v>1886.5227640449436</v>
      </c>
      <c r="F2406" s="91">
        <v>0.84554008048193985</v>
      </c>
      <c r="G2406" s="100">
        <v>797.56530487078658</v>
      </c>
      <c r="S2406" s="235"/>
      <c r="T2406" s="103"/>
      <c r="U2406" s="103"/>
    </row>
    <row r="2407" spans="1:21" x14ac:dyDescent="0.2">
      <c r="A2407" s="89">
        <v>40775</v>
      </c>
      <c r="B2407" s="90" t="s">
        <v>105</v>
      </c>
      <c r="C2407" s="96">
        <v>1627.0451351797756</v>
      </c>
      <c r="D2407" s="102">
        <v>1033.5024496900387</v>
      </c>
      <c r="E2407" s="98">
        <v>1927.5381151685394</v>
      </c>
      <c r="F2407" s="91">
        <v>0.844105298035837</v>
      </c>
      <c r="G2407" s="100">
        <v>813.52256758988779</v>
      </c>
      <c r="S2407" s="235"/>
      <c r="T2407" s="103"/>
      <c r="U2407" s="103"/>
    </row>
    <row r="2408" spans="1:21" x14ac:dyDescent="0.2">
      <c r="A2408" s="89">
        <v>40775</v>
      </c>
      <c r="B2408" s="90" t="s">
        <v>106</v>
      </c>
      <c r="C2408" s="96">
        <v>1614.3052585955058</v>
      </c>
      <c r="D2408" s="102">
        <v>1017.0780234547584</v>
      </c>
      <c r="E2408" s="98">
        <v>1907.9908735955057</v>
      </c>
      <c r="F2408" s="91">
        <v>0.84607598544401563</v>
      </c>
      <c r="G2408" s="100">
        <v>807.15262929775292</v>
      </c>
      <c r="S2408" s="235"/>
      <c r="T2408" s="103"/>
      <c r="U2408" s="103"/>
    </row>
    <row r="2409" spans="1:21" x14ac:dyDescent="0.2">
      <c r="A2409" s="89">
        <v>40775</v>
      </c>
      <c r="B2409" s="90" t="s">
        <v>107</v>
      </c>
      <c r="C2409" s="96">
        <v>1604.3816079101123</v>
      </c>
      <c r="D2409" s="102">
        <v>1016.3005454629263</v>
      </c>
      <c r="E2409" s="98">
        <v>1899.185915730337</v>
      </c>
      <c r="F2409" s="91">
        <v>0.84477332873076993</v>
      </c>
      <c r="G2409" s="100">
        <v>802.19080395505614</v>
      </c>
      <c r="S2409" s="235"/>
      <c r="T2409" s="103"/>
      <c r="U2409" s="103"/>
    </row>
    <row r="2410" spans="1:21" x14ac:dyDescent="0.2">
      <c r="A2410" s="89">
        <v>40775</v>
      </c>
      <c r="B2410" s="90" t="s">
        <v>108</v>
      </c>
      <c r="C2410" s="96">
        <v>1604.7787160224721</v>
      </c>
      <c r="D2410" s="102">
        <v>1016.3063088112899</v>
      </c>
      <c r="E2410" s="98">
        <v>1899.5244775280898</v>
      </c>
      <c r="F2410" s="91">
        <v>0.84483181712447342</v>
      </c>
      <c r="G2410" s="100">
        <v>802.38935801123603</v>
      </c>
      <c r="S2410" s="235"/>
      <c r="T2410" s="103"/>
      <c r="U2410" s="103"/>
    </row>
    <row r="2411" spans="1:21" x14ac:dyDescent="0.2">
      <c r="A2411" s="89">
        <v>40775</v>
      </c>
      <c r="B2411" s="90" t="s">
        <v>109</v>
      </c>
      <c r="C2411" s="96">
        <v>1673.3811684943821</v>
      </c>
      <c r="D2411" s="102">
        <v>1047.845102403598</v>
      </c>
      <c r="E2411" s="98">
        <v>1974.3819016853934</v>
      </c>
      <c r="F2411" s="91">
        <v>0.84754685355752712</v>
      </c>
      <c r="G2411" s="100">
        <v>836.69058424719105</v>
      </c>
      <c r="S2411" s="235"/>
      <c r="T2411" s="103"/>
      <c r="U2411" s="103"/>
    </row>
    <row r="2412" spans="1:21" x14ac:dyDescent="0.2">
      <c r="A2412" s="89">
        <v>40775</v>
      </c>
      <c r="B2412" s="90" t="s">
        <v>110</v>
      </c>
      <c r="C2412" s="96">
        <v>1809.00169311236</v>
      </c>
      <c r="D2412" s="102">
        <v>1134.4683074115078</v>
      </c>
      <c r="E2412" s="98">
        <v>2135.2998539325845</v>
      </c>
      <c r="F2412" s="91">
        <v>0.84718859966234683</v>
      </c>
      <c r="G2412" s="100">
        <v>904.50084655618002</v>
      </c>
      <c r="S2412" s="235"/>
      <c r="T2412" s="103"/>
      <c r="U2412" s="103"/>
    </row>
    <row r="2413" spans="1:21" x14ac:dyDescent="0.2">
      <c r="A2413" s="89">
        <v>40775</v>
      </c>
      <c r="B2413" s="90" t="s">
        <v>111</v>
      </c>
      <c r="C2413" s="96">
        <v>1793.5428415955059</v>
      </c>
      <c r="D2413" s="102">
        <v>1118.1574802099806</v>
      </c>
      <c r="E2413" s="98">
        <v>2113.544907303371</v>
      </c>
      <c r="F2413" s="91">
        <v>0.84859462195381063</v>
      </c>
      <c r="G2413" s="100">
        <v>896.77142079775297</v>
      </c>
      <c r="S2413" s="235"/>
      <c r="T2413" s="103"/>
      <c r="U2413" s="103"/>
    </row>
    <row r="2414" spans="1:21" x14ac:dyDescent="0.2">
      <c r="A2414" s="89">
        <v>40775</v>
      </c>
      <c r="B2414" s="90" t="s">
        <v>112</v>
      </c>
      <c r="C2414" s="96">
        <v>1819.784394</v>
      </c>
      <c r="D2414" s="102">
        <v>1148.2096205328455</v>
      </c>
      <c r="E2414" s="98">
        <v>2151.7436123595508</v>
      </c>
      <c r="F2414" s="91">
        <v>0.84572547749053983</v>
      </c>
      <c r="G2414" s="100">
        <v>909.89219700000001</v>
      </c>
      <c r="S2414" s="235"/>
      <c r="T2414" s="103"/>
      <c r="U2414" s="103"/>
    </row>
    <row r="2415" spans="1:21" x14ac:dyDescent="0.2">
      <c r="A2415" s="89">
        <v>40775</v>
      </c>
      <c r="B2415" s="90" t="s">
        <v>113</v>
      </c>
      <c r="C2415" s="96">
        <v>1817.1018881797754</v>
      </c>
      <c r="D2415" s="102">
        <v>1157.6874541046702</v>
      </c>
      <c r="E2415" s="98">
        <v>2154.5532050561801</v>
      </c>
      <c r="F2415" s="91">
        <v>0.84337758933755103</v>
      </c>
      <c r="G2415" s="100">
        <v>908.55094408988771</v>
      </c>
      <c r="S2415" s="235"/>
      <c r="T2415" s="103"/>
      <c r="U2415" s="103"/>
    </row>
    <row r="2416" spans="1:21" x14ac:dyDescent="0.2">
      <c r="A2416" s="89">
        <v>40775</v>
      </c>
      <c r="B2416" s="90" t="s">
        <v>114</v>
      </c>
      <c r="C2416" s="96">
        <v>1799.6615482247196</v>
      </c>
      <c r="D2416" s="102">
        <v>1145.7114044425402</v>
      </c>
      <c r="E2416" s="98">
        <v>2133.4095505617979</v>
      </c>
      <c r="F2416" s="91">
        <v>0.84356121296579401</v>
      </c>
      <c r="G2416" s="100">
        <v>899.83077411235979</v>
      </c>
      <c r="S2416" s="235"/>
      <c r="T2416" s="103"/>
      <c r="U2416" s="103"/>
    </row>
    <row r="2417" spans="1:21" x14ac:dyDescent="0.2">
      <c r="A2417" s="89">
        <v>40775</v>
      </c>
      <c r="B2417" s="90" t="s">
        <v>115</v>
      </c>
      <c r="C2417" s="96">
        <v>1770.8063761011235</v>
      </c>
      <c r="D2417" s="102">
        <v>1119.8502561226237</v>
      </c>
      <c r="E2417" s="98">
        <v>2095.1896853932581</v>
      </c>
      <c r="F2417" s="91">
        <v>0.84517711615631153</v>
      </c>
      <c r="G2417" s="100">
        <v>885.40318805056177</v>
      </c>
      <c r="S2417" s="235"/>
      <c r="T2417" s="103"/>
      <c r="U2417" s="103"/>
    </row>
    <row r="2418" spans="1:21" x14ac:dyDescent="0.2">
      <c r="A2418" s="89">
        <v>40775</v>
      </c>
      <c r="B2418" s="90" t="s">
        <v>116</v>
      </c>
      <c r="C2418" s="96">
        <v>1847.6751607078652</v>
      </c>
      <c r="D2418" s="102">
        <v>1168.9077469168719</v>
      </c>
      <c r="E2418" s="98">
        <v>2186.3780140449439</v>
      </c>
      <c r="F2418" s="91">
        <v>0.84508495275688578</v>
      </c>
      <c r="G2418" s="100">
        <v>923.83758035393259</v>
      </c>
      <c r="S2418" s="235"/>
      <c r="T2418" s="103"/>
      <c r="U2418" s="103"/>
    </row>
    <row r="2419" spans="1:21" x14ac:dyDescent="0.2">
      <c r="A2419" s="89">
        <v>40775</v>
      </c>
      <c r="B2419" s="90" t="s">
        <v>117</v>
      </c>
      <c r="C2419" s="96">
        <v>1789.1503396179774</v>
      </c>
      <c r="D2419" s="102">
        <v>1136.7450868318622</v>
      </c>
      <c r="E2419" s="98">
        <v>2119.7283623595504</v>
      </c>
      <c r="F2419" s="91">
        <v>0.84404698799538913</v>
      </c>
      <c r="G2419" s="100">
        <v>894.57516980898868</v>
      </c>
      <c r="S2419" s="235"/>
      <c r="T2419" s="103"/>
      <c r="U2419" s="103"/>
    </row>
    <row r="2420" spans="1:21" x14ac:dyDescent="0.2">
      <c r="A2420" s="89">
        <v>40775</v>
      </c>
      <c r="B2420" s="90" t="s">
        <v>118</v>
      </c>
      <c r="C2420" s="96">
        <v>1785.3494476853934</v>
      </c>
      <c r="D2420" s="102">
        <v>1129.8578047124088</v>
      </c>
      <c r="E2420" s="98">
        <v>2112.8301657303368</v>
      </c>
      <c r="F2420" s="91">
        <v>0.84500376634307284</v>
      </c>
      <c r="G2420" s="100">
        <v>892.67472384269672</v>
      </c>
      <c r="S2420" s="235"/>
      <c r="T2420" s="103"/>
      <c r="U2420" s="103"/>
    </row>
    <row r="2421" spans="1:21" x14ac:dyDescent="0.2">
      <c r="A2421" s="89">
        <v>40775</v>
      </c>
      <c r="B2421" s="90" t="s">
        <v>119</v>
      </c>
      <c r="C2421" s="96">
        <v>1757.7018083932585</v>
      </c>
      <c r="D2421" s="102">
        <v>1107.4965084349842</v>
      </c>
      <c r="E2421" s="98">
        <v>2077.5139382022476</v>
      </c>
      <c r="F2421" s="91">
        <v>0.84606017609406037</v>
      </c>
      <c r="G2421" s="100">
        <v>878.85090419662924</v>
      </c>
      <c r="S2421" s="235"/>
      <c r="T2421" s="103"/>
      <c r="U2421" s="103"/>
    </row>
    <row r="2422" spans="1:21" x14ac:dyDescent="0.2">
      <c r="A2422" s="89">
        <v>40775</v>
      </c>
      <c r="B2422" s="90" t="s">
        <v>120</v>
      </c>
      <c r="C2422" s="96">
        <v>1751.5344762808986</v>
      </c>
      <c r="D2422" s="102">
        <v>1105.0759914069492</v>
      </c>
      <c r="E2422" s="98">
        <v>2071.0060280898879</v>
      </c>
      <c r="F2422" s="91">
        <v>0.84574088753201682</v>
      </c>
      <c r="G2422" s="100">
        <v>875.76723814044931</v>
      </c>
      <c r="S2422" s="235"/>
      <c r="T2422" s="103"/>
      <c r="U2422" s="103"/>
    </row>
    <row r="2423" spans="1:21" x14ac:dyDescent="0.2">
      <c r="A2423" s="89">
        <v>40775</v>
      </c>
      <c r="B2423" s="90" t="s">
        <v>121</v>
      </c>
      <c r="C2423" s="96">
        <v>1772.6298317191015</v>
      </c>
      <c r="D2423" s="102">
        <v>1133.8194542927897</v>
      </c>
      <c r="E2423" s="98">
        <v>2104.2250533707866</v>
      </c>
      <c r="F2423" s="91">
        <v>0.84241456439248352</v>
      </c>
      <c r="G2423" s="100">
        <v>886.31491585955075</v>
      </c>
      <c r="S2423" s="235"/>
      <c r="T2423" s="103"/>
      <c r="U2423" s="103"/>
    </row>
    <row r="2424" spans="1:21" x14ac:dyDescent="0.2">
      <c r="A2424" s="89">
        <v>40775</v>
      </c>
      <c r="B2424" s="90" t="s">
        <v>122</v>
      </c>
      <c r="C2424" s="96">
        <v>1904.4170474157304</v>
      </c>
      <c r="D2424" s="102">
        <v>1198.4469168889816</v>
      </c>
      <c r="E2424" s="98">
        <v>2250.1287303370787</v>
      </c>
      <c r="F2424" s="91">
        <v>0.84635915347405066</v>
      </c>
      <c r="G2424" s="100">
        <v>952.2085237078652</v>
      </c>
      <c r="S2424" s="235"/>
      <c r="T2424" s="103"/>
      <c r="U2424" s="103"/>
    </row>
    <row r="2425" spans="1:21" x14ac:dyDescent="0.2">
      <c r="A2425" s="89">
        <v>40775</v>
      </c>
      <c r="B2425" s="90" t="s">
        <v>123</v>
      </c>
      <c r="C2425" s="96">
        <v>1990.0708359775283</v>
      </c>
      <c r="D2425" s="102">
        <v>1263.7782066568382</v>
      </c>
      <c r="E2425" s="98">
        <v>2357.4387134831463</v>
      </c>
      <c r="F2425" s="91">
        <v>0.84416652046795859</v>
      </c>
      <c r="G2425" s="100">
        <v>995.03541798876415</v>
      </c>
      <c r="S2425" s="235"/>
      <c r="T2425" s="103"/>
      <c r="U2425" s="103"/>
    </row>
    <row r="2426" spans="1:21" x14ac:dyDescent="0.2">
      <c r="A2426" s="89">
        <v>40775</v>
      </c>
      <c r="B2426" s="90" t="s">
        <v>124</v>
      </c>
      <c r="C2426" s="96">
        <v>1977.8091099775281</v>
      </c>
      <c r="D2426" s="102">
        <v>1258.6954472706518</v>
      </c>
      <c r="E2426" s="98">
        <v>2344.3641151685392</v>
      </c>
      <c r="F2426" s="91">
        <v>0.84364416652715268</v>
      </c>
      <c r="G2426" s="100">
        <v>988.90455498876406</v>
      </c>
      <c r="S2426" s="235"/>
      <c r="T2426" s="103"/>
      <c r="U2426" s="103"/>
    </row>
    <row r="2427" spans="1:21" x14ac:dyDescent="0.2">
      <c r="A2427" s="89">
        <v>40775</v>
      </c>
      <c r="B2427" s="90" t="s">
        <v>125</v>
      </c>
      <c r="C2427" s="96">
        <v>1990.5287259438203</v>
      </c>
      <c r="D2427" s="102">
        <v>1266.7085441842189</v>
      </c>
      <c r="E2427" s="98">
        <v>2359.3971994382023</v>
      </c>
      <c r="F2427" s="91">
        <v>0.84365986634967038</v>
      </c>
      <c r="G2427" s="100">
        <v>995.26436297191015</v>
      </c>
      <c r="S2427" s="235"/>
      <c r="T2427" s="103"/>
      <c r="U2427" s="103"/>
    </row>
    <row r="2428" spans="1:21" x14ac:dyDescent="0.2">
      <c r="A2428" s="89">
        <v>40775</v>
      </c>
      <c r="B2428" s="90" t="s">
        <v>126</v>
      </c>
      <c r="C2428" s="96">
        <v>1979.0976852808992</v>
      </c>
      <c r="D2428" s="102">
        <v>1257.1902658922129</v>
      </c>
      <c r="E2428" s="98">
        <v>2344.6438988764044</v>
      </c>
      <c r="F2428" s="91">
        <v>0.84409307794216359</v>
      </c>
      <c r="G2428" s="100">
        <v>989.54884264044961</v>
      </c>
      <c r="S2428" s="235"/>
      <c r="T2428" s="103"/>
      <c r="U2428" s="103"/>
    </row>
    <row r="2429" spans="1:21" x14ac:dyDescent="0.2">
      <c r="A2429" s="89">
        <v>40775</v>
      </c>
      <c r="B2429" s="90" t="s">
        <v>127</v>
      </c>
      <c r="C2429" s="96">
        <v>1976.4962219325841</v>
      </c>
      <c r="D2429" s="102">
        <v>1252.3376172025203</v>
      </c>
      <c r="E2429" s="98">
        <v>2339.8476067415727</v>
      </c>
      <c r="F2429" s="91">
        <v>0.84471151721073634</v>
      </c>
      <c r="G2429" s="100">
        <v>988.24811096629207</v>
      </c>
      <c r="S2429" s="235"/>
      <c r="T2429" s="103"/>
      <c r="U2429" s="103"/>
    </row>
    <row r="2430" spans="1:21" x14ac:dyDescent="0.2">
      <c r="A2430" s="89">
        <v>40775</v>
      </c>
      <c r="B2430" s="90" t="s">
        <v>128</v>
      </c>
      <c r="C2430" s="96">
        <v>2065.2417807977531</v>
      </c>
      <c r="D2430" s="102">
        <v>1299.0589210701344</v>
      </c>
      <c r="E2430" s="98">
        <v>2439.8314887640449</v>
      </c>
      <c r="F2430" s="91">
        <v>0.84646902472922447</v>
      </c>
      <c r="G2430" s="100">
        <v>1032.6208903988766</v>
      </c>
      <c r="S2430" s="235"/>
      <c r="T2430" s="103"/>
      <c r="U2430" s="103"/>
    </row>
    <row r="2431" spans="1:21" x14ac:dyDescent="0.2">
      <c r="A2431" s="89">
        <v>40775</v>
      </c>
      <c r="B2431" s="90" t="s">
        <v>129</v>
      </c>
      <c r="C2431" s="96">
        <v>2084.9837269550562</v>
      </c>
      <c r="D2431" s="102">
        <v>1317.8165579919662</v>
      </c>
      <c r="E2431" s="98">
        <v>2466.5355505617977</v>
      </c>
      <c r="F2431" s="91">
        <v>0.84530860561898813</v>
      </c>
      <c r="G2431" s="100">
        <v>1042.4918634775281</v>
      </c>
      <c r="S2431" s="235"/>
      <c r="T2431" s="103"/>
      <c r="U2431" s="103"/>
    </row>
    <row r="2432" spans="1:21" x14ac:dyDescent="0.2">
      <c r="A2432" s="89">
        <v>40775</v>
      </c>
      <c r="B2432" s="90" t="s">
        <v>130</v>
      </c>
      <c r="C2432" s="96">
        <v>2104.5514317977531</v>
      </c>
      <c r="D2432" s="102">
        <v>1333.7640331399411</v>
      </c>
      <c r="E2432" s="98">
        <v>2491.5985280898876</v>
      </c>
      <c r="F2432" s="91">
        <v>0.84465912468295878</v>
      </c>
      <c r="G2432" s="100">
        <v>1052.2757158988766</v>
      </c>
      <c r="S2432" s="235"/>
      <c r="T2432" s="103"/>
      <c r="U2432" s="103"/>
    </row>
    <row r="2433" spans="1:21" x14ac:dyDescent="0.2">
      <c r="A2433" s="89">
        <v>40775</v>
      </c>
      <c r="B2433" s="90" t="s">
        <v>131</v>
      </c>
      <c r="C2433" s="96">
        <v>2149.1653125842699</v>
      </c>
      <c r="D2433" s="102">
        <v>1356.5473928032839</v>
      </c>
      <c r="E2433" s="98">
        <v>2541.48231741573</v>
      </c>
      <c r="F2433" s="91">
        <v>0.84563457233478523</v>
      </c>
      <c r="G2433" s="100">
        <v>1074.582656292135</v>
      </c>
      <c r="S2433" s="235"/>
      <c r="T2433" s="103"/>
      <c r="U2433" s="103"/>
    </row>
    <row r="2434" spans="1:21" x14ac:dyDescent="0.2">
      <c r="A2434" s="89">
        <v>40775</v>
      </c>
      <c r="B2434" s="90" t="s">
        <v>132</v>
      </c>
      <c r="C2434" s="96">
        <v>2178.5675213932586</v>
      </c>
      <c r="D2434" s="102">
        <v>1371.2813593423118</v>
      </c>
      <c r="E2434" s="98">
        <v>2574.2123089887641</v>
      </c>
      <c r="F2434" s="91">
        <v>0.84630452344044305</v>
      </c>
      <c r="G2434" s="100">
        <v>1089.2837606966293</v>
      </c>
      <c r="S2434" s="235"/>
      <c r="T2434" s="103"/>
      <c r="U2434" s="103"/>
    </row>
    <row r="2435" spans="1:21" x14ac:dyDescent="0.2">
      <c r="A2435" s="89">
        <v>40775</v>
      </c>
      <c r="B2435" s="90" t="s">
        <v>133</v>
      </c>
      <c r="C2435" s="96">
        <v>2166.3706293707864</v>
      </c>
      <c r="D2435" s="102">
        <v>1358.1358015839537</v>
      </c>
      <c r="E2435" s="98">
        <v>2556.8915814606739</v>
      </c>
      <c r="F2435" s="91">
        <v>0.84726730107703863</v>
      </c>
      <c r="G2435" s="100">
        <v>1083.1853146853932</v>
      </c>
      <c r="S2435" s="235"/>
      <c r="T2435" s="103"/>
      <c r="U2435" s="103"/>
    </row>
    <row r="2436" spans="1:21" x14ac:dyDescent="0.2">
      <c r="A2436" s="89">
        <v>40775</v>
      </c>
      <c r="B2436" s="90" t="s">
        <v>134</v>
      </c>
      <c r="C2436" s="96">
        <v>2051.436195707865</v>
      </c>
      <c r="D2436" s="102">
        <v>1303.3941610054417</v>
      </c>
      <c r="E2436" s="98">
        <v>2430.4787191011233</v>
      </c>
      <c r="F2436" s="91">
        <v>0.84404614596525185</v>
      </c>
      <c r="G2436" s="100">
        <v>1025.7180978539325</v>
      </c>
      <c r="S2436" s="235"/>
      <c r="T2436" s="103"/>
      <c r="U2436" s="103"/>
    </row>
    <row r="2437" spans="1:21" x14ac:dyDescent="0.2">
      <c r="A2437" s="89">
        <v>40775</v>
      </c>
      <c r="B2437" s="90" t="s">
        <v>135</v>
      </c>
      <c r="C2437" s="96">
        <v>2017.4105138764046</v>
      </c>
      <c r="D2437" s="102">
        <v>1273.2813474148209</v>
      </c>
      <c r="E2437" s="98">
        <v>2385.6216320224717</v>
      </c>
      <c r="F2437" s="91">
        <v>0.8456540160419711</v>
      </c>
      <c r="G2437" s="100">
        <v>1008.7052569382023</v>
      </c>
      <c r="S2437" s="235"/>
      <c r="T2437" s="103"/>
      <c r="U2437" s="103"/>
    </row>
    <row r="2438" spans="1:21" x14ac:dyDescent="0.2">
      <c r="A2438" s="89">
        <v>40775</v>
      </c>
      <c r="B2438" s="90" t="s">
        <v>136</v>
      </c>
      <c r="C2438" s="96">
        <v>2019.736432820225</v>
      </c>
      <c r="D2438" s="102">
        <v>1267.9709559582184</v>
      </c>
      <c r="E2438" s="98">
        <v>2384.761120786517</v>
      </c>
      <c r="F2438" s="91">
        <v>0.84693448547756289</v>
      </c>
      <c r="G2438" s="100">
        <v>1009.8682164101125</v>
      </c>
      <c r="S2438" s="235"/>
      <c r="T2438" s="103"/>
      <c r="U2438" s="103"/>
    </row>
    <row r="2439" spans="1:21" x14ac:dyDescent="0.2">
      <c r="A2439" s="89">
        <v>40775</v>
      </c>
      <c r="B2439" s="90" t="s">
        <v>137</v>
      </c>
      <c r="C2439" s="96">
        <v>2094.2671421123596</v>
      </c>
      <c r="D2439" s="102">
        <v>1313.1275278150886</v>
      </c>
      <c r="E2439" s="98">
        <v>2471.893761235955</v>
      </c>
      <c r="F2439" s="91">
        <v>0.84723185719163718</v>
      </c>
      <c r="G2439" s="100">
        <v>1047.1335710561798</v>
      </c>
      <c r="S2439" s="235"/>
      <c r="T2439" s="103"/>
      <c r="U2439" s="103"/>
    </row>
    <row r="2440" spans="1:21" x14ac:dyDescent="0.2">
      <c r="A2440" s="89">
        <v>40775</v>
      </c>
      <c r="B2440" s="90" t="s">
        <v>138</v>
      </c>
      <c r="C2440" s="96">
        <v>1966.394277808989</v>
      </c>
      <c r="D2440" s="102">
        <v>1223.4429649926772</v>
      </c>
      <c r="E2440" s="98">
        <v>2315.9272752808988</v>
      </c>
      <c r="F2440" s="91">
        <v>0.84907427741680064</v>
      </c>
      <c r="G2440" s="100">
        <v>983.19713890449452</v>
      </c>
      <c r="S2440" s="235"/>
      <c r="T2440" s="103"/>
      <c r="U2440" s="103"/>
    </row>
    <row r="2441" spans="1:21" x14ac:dyDescent="0.2">
      <c r="A2441" s="89">
        <v>40775</v>
      </c>
      <c r="B2441" s="90" t="s">
        <v>139</v>
      </c>
      <c r="C2441" s="96">
        <v>1776.5928085955059</v>
      </c>
      <c r="D2441" s="102">
        <v>1102.9641370496352</v>
      </c>
      <c r="E2441" s="98">
        <v>2091.1269438202248</v>
      </c>
      <c r="F2441" s="91">
        <v>0.84958630266123158</v>
      </c>
      <c r="G2441" s="100">
        <v>888.29640429775293</v>
      </c>
      <c r="S2441" s="235"/>
      <c r="T2441" s="103"/>
      <c r="U2441" s="103"/>
    </row>
    <row r="2442" spans="1:21" x14ac:dyDescent="0.2">
      <c r="A2442" s="89">
        <v>40775</v>
      </c>
      <c r="B2442" s="90" t="s">
        <v>140</v>
      </c>
      <c r="C2442" s="96">
        <v>1774.9192815505619</v>
      </c>
      <c r="D2442" s="102">
        <v>1108.1877290116613</v>
      </c>
      <c r="E2442" s="98">
        <v>2092.4670842696632</v>
      </c>
      <c r="F2442" s="91">
        <v>0.84824239047471783</v>
      </c>
      <c r="G2442" s="100">
        <v>887.45964077528095</v>
      </c>
      <c r="S2442" s="235"/>
      <c r="T2442" s="103"/>
      <c r="U2442" s="103"/>
    </row>
    <row r="2443" spans="1:21" x14ac:dyDescent="0.2">
      <c r="A2443" s="89">
        <v>40775</v>
      </c>
      <c r="B2443" s="90" t="s">
        <v>141</v>
      </c>
      <c r="C2443" s="96">
        <v>1760.9759242584269</v>
      </c>
      <c r="D2443" s="102">
        <v>1111.014425556582</v>
      </c>
      <c r="E2443" s="98">
        <v>2082.1597584269662</v>
      </c>
      <c r="F2443" s="91">
        <v>0.8457448652205305</v>
      </c>
      <c r="G2443" s="100">
        <v>880.48796212921343</v>
      </c>
      <c r="S2443" s="235"/>
      <c r="T2443" s="103"/>
      <c r="U2443" s="103"/>
    </row>
    <row r="2444" spans="1:21" x14ac:dyDescent="0.2">
      <c r="A2444" s="89">
        <v>40775</v>
      </c>
      <c r="B2444" s="90" t="s">
        <v>142</v>
      </c>
      <c r="C2444" s="96">
        <v>1779.9479669325844</v>
      </c>
      <c r="D2444" s="102">
        <v>1105.5431954558956</v>
      </c>
      <c r="E2444" s="98">
        <v>2095.3378061797753</v>
      </c>
      <c r="F2444" s="91">
        <v>0.84948019440253875</v>
      </c>
      <c r="G2444" s="100">
        <v>889.97398346629222</v>
      </c>
      <c r="S2444" s="235"/>
      <c r="T2444" s="103"/>
      <c r="U2444" s="103"/>
    </row>
    <row r="2445" spans="1:21" x14ac:dyDescent="0.2">
      <c r="A2445" s="89">
        <v>40775</v>
      </c>
      <c r="B2445" s="90" t="s">
        <v>143</v>
      </c>
      <c r="C2445" s="96">
        <v>1620.8615945730337</v>
      </c>
      <c r="D2445" s="102">
        <v>1009.4370470453078</v>
      </c>
      <c r="E2445" s="98">
        <v>1909.4908904494382</v>
      </c>
      <c r="F2445" s="91">
        <v>0.8488448950869466</v>
      </c>
      <c r="G2445" s="100">
        <v>810.43079728651685</v>
      </c>
      <c r="S2445" s="235"/>
      <c r="T2445" s="103"/>
      <c r="U2445" s="103"/>
    </row>
    <row r="2446" spans="1:21" x14ac:dyDescent="0.2">
      <c r="A2446" s="89">
        <v>40775</v>
      </c>
      <c r="B2446" s="90" t="s">
        <v>144</v>
      </c>
      <c r="C2446" s="96">
        <v>1705.5631340898879</v>
      </c>
      <c r="D2446" s="102">
        <v>1062.2176164945708</v>
      </c>
      <c r="E2446" s="98">
        <v>2009.2913848314604</v>
      </c>
      <c r="F2446" s="91">
        <v>0.84883812619987453</v>
      </c>
      <c r="G2446" s="100">
        <v>852.78156704494393</v>
      </c>
      <c r="S2446" s="235"/>
      <c r="T2446" s="103"/>
      <c r="U2446" s="103"/>
    </row>
    <row r="2447" spans="1:21" x14ac:dyDescent="0.2">
      <c r="A2447" s="89">
        <v>40775</v>
      </c>
      <c r="B2447" s="90" t="s">
        <v>145</v>
      </c>
      <c r="C2447" s="96">
        <v>1738.8918506629213</v>
      </c>
      <c r="D2447" s="102">
        <v>1088.6119223891906</v>
      </c>
      <c r="E2447" s="98">
        <v>2051.5410758426965</v>
      </c>
      <c r="F2447" s="91">
        <v>0.84760274660776624</v>
      </c>
      <c r="G2447" s="100">
        <v>869.44592533146067</v>
      </c>
      <c r="S2447" s="235"/>
      <c r="T2447" s="103"/>
      <c r="U2447" s="103"/>
    </row>
    <row r="2448" spans="1:21" x14ac:dyDescent="0.2">
      <c r="A2448" s="89">
        <v>40775</v>
      </c>
      <c r="B2448" s="90" t="s">
        <v>146</v>
      </c>
      <c r="C2448" s="96">
        <v>1748.4589144719102</v>
      </c>
      <c r="D2448" s="102">
        <v>1088.866880016245</v>
      </c>
      <c r="E2448" s="98">
        <v>2059.791168539326</v>
      </c>
      <c r="F2448" s="91">
        <v>0.84885251533135131</v>
      </c>
      <c r="G2448" s="100">
        <v>874.22945723595512</v>
      </c>
      <c r="S2448" s="235"/>
      <c r="T2448" s="103"/>
      <c r="U2448" s="103"/>
    </row>
    <row r="2449" spans="1:21" x14ac:dyDescent="0.2">
      <c r="A2449" s="89">
        <v>40775</v>
      </c>
      <c r="B2449" s="90" t="s">
        <v>147</v>
      </c>
      <c r="C2449" s="96">
        <v>1730.9577926629215</v>
      </c>
      <c r="D2449" s="102">
        <v>1079.4134100965064</v>
      </c>
      <c r="E2449" s="98">
        <v>2039.9382808988762</v>
      </c>
      <c r="F2449" s="91">
        <v>0.84853439384459917</v>
      </c>
      <c r="G2449" s="100">
        <v>865.47889633146076</v>
      </c>
      <c r="S2449" s="235"/>
      <c r="T2449" s="103"/>
      <c r="U2449" s="103"/>
    </row>
    <row r="2450" spans="1:21" x14ac:dyDescent="0.2">
      <c r="A2450" s="89">
        <v>40776</v>
      </c>
      <c r="B2450" s="90" t="s">
        <v>100</v>
      </c>
      <c r="C2450" s="96">
        <v>1701.9851089550564</v>
      </c>
      <c r="D2450" s="102">
        <v>1060.7088542495651</v>
      </c>
      <c r="E2450" s="98">
        <v>2005.4567022471913</v>
      </c>
      <c r="F2450" s="91">
        <v>0.84867706545243116</v>
      </c>
      <c r="G2450" s="100">
        <v>850.99255447752819</v>
      </c>
      <c r="S2450" s="235"/>
      <c r="T2450" s="103"/>
      <c r="U2450" s="103"/>
    </row>
    <row r="2451" spans="1:21" x14ac:dyDescent="0.2">
      <c r="A2451" s="89">
        <v>40776</v>
      </c>
      <c r="B2451" s="90" t="s">
        <v>101</v>
      </c>
      <c r="C2451" s="96">
        <v>1741.116466516854</v>
      </c>
      <c r="D2451" s="102">
        <v>1091.9382450317273</v>
      </c>
      <c r="E2451" s="98">
        <v>2055.1923707865167</v>
      </c>
      <c r="F2451" s="91">
        <v>0.84717931579832273</v>
      </c>
      <c r="G2451" s="100">
        <v>870.55823325842698</v>
      </c>
      <c r="S2451" s="235"/>
      <c r="T2451" s="103"/>
      <c r="U2451" s="103"/>
    </row>
    <row r="2452" spans="1:21" x14ac:dyDescent="0.2">
      <c r="A2452" s="89">
        <v>40776</v>
      </c>
      <c r="B2452" s="90" t="s">
        <v>102</v>
      </c>
      <c r="C2452" s="96">
        <v>1723.8179508876406</v>
      </c>
      <c r="D2452" s="102">
        <v>1083.6617206864648</v>
      </c>
      <c r="E2452" s="98">
        <v>2036.1412162921347</v>
      </c>
      <c r="F2452" s="91">
        <v>0.84661021401391656</v>
      </c>
      <c r="G2452" s="100">
        <v>861.90897544382028</v>
      </c>
      <c r="S2452" s="235"/>
      <c r="T2452" s="103"/>
      <c r="U2452" s="103"/>
    </row>
    <row r="2453" spans="1:21" x14ac:dyDescent="0.2">
      <c r="A2453" s="89">
        <v>40776</v>
      </c>
      <c r="B2453" s="90" t="s">
        <v>103</v>
      </c>
      <c r="C2453" s="96">
        <v>1740.5045958539326</v>
      </c>
      <c r="D2453" s="102">
        <v>1099.2225838119805</v>
      </c>
      <c r="E2453" s="98">
        <v>2058.55447752809</v>
      </c>
      <c r="F2453" s="91">
        <v>0.84549843827496307</v>
      </c>
      <c r="G2453" s="100">
        <v>870.25229792696632</v>
      </c>
      <c r="S2453" s="235"/>
      <c r="T2453" s="103"/>
      <c r="U2453" s="103"/>
    </row>
    <row r="2454" spans="1:21" x14ac:dyDescent="0.2">
      <c r="A2454" s="89">
        <v>40776</v>
      </c>
      <c r="B2454" s="90" t="s">
        <v>104</v>
      </c>
      <c r="C2454" s="96">
        <v>1682.8266685955057</v>
      </c>
      <c r="D2454" s="102">
        <v>1055.985998540099</v>
      </c>
      <c r="E2454" s="98">
        <v>1986.7088426966288</v>
      </c>
      <c r="F2454" s="91">
        <v>0.84704242133001562</v>
      </c>
      <c r="G2454" s="100">
        <v>841.41333429775284</v>
      </c>
      <c r="S2454" s="235"/>
      <c r="T2454" s="103"/>
      <c r="U2454" s="103"/>
    </row>
    <row r="2455" spans="1:21" x14ac:dyDescent="0.2">
      <c r="A2455" s="89">
        <v>40776</v>
      </c>
      <c r="B2455" s="90" t="s">
        <v>105</v>
      </c>
      <c r="C2455" s="96">
        <v>1693.6660992134832</v>
      </c>
      <c r="D2455" s="102">
        <v>1062.6602296997626</v>
      </c>
      <c r="E2455" s="98">
        <v>1999.4378258426964</v>
      </c>
      <c r="F2455" s="91">
        <v>0.84707115036180702</v>
      </c>
      <c r="G2455" s="100">
        <v>846.83304960674161</v>
      </c>
      <c r="S2455" s="235"/>
      <c r="T2455" s="103"/>
      <c r="U2455" s="103"/>
    </row>
    <row r="2456" spans="1:21" x14ac:dyDescent="0.2">
      <c r="A2456" s="89">
        <v>40776</v>
      </c>
      <c r="B2456" s="90" t="s">
        <v>106</v>
      </c>
      <c r="C2456" s="96">
        <v>1668.0809908314609</v>
      </c>
      <c r="D2456" s="102">
        <v>1046.340582547858</v>
      </c>
      <c r="E2456" s="98">
        <v>1969.0918735955058</v>
      </c>
      <c r="F2456" s="91">
        <v>0.84713212887603484</v>
      </c>
      <c r="G2456" s="100">
        <v>834.04049541573045</v>
      </c>
      <c r="S2456" s="235"/>
      <c r="T2456" s="103"/>
      <c r="U2456" s="103"/>
    </row>
    <row r="2457" spans="1:21" x14ac:dyDescent="0.2">
      <c r="A2457" s="89">
        <v>40776</v>
      </c>
      <c r="B2457" s="90" t="s">
        <v>107</v>
      </c>
      <c r="C2457" s="96">
        <v>1653.2542705955054</v>
      </c>
      <c r="D2457" s="102">
        <v>1032.6142101161945</v>
      </c>
      <c r="E2457" s="98">
        <v>1949.2413370786514</v>
      </c>
      <c r="F2457" s="91">
        <v>0.84815268337847538</v>
      </c>
      <c r="G2457" s="100">
        <v>826.62713529775272</v>
      </c>
      <c r="S2457" s="235"/>
      <c r="T2457" s="103"/>
      <c r="U2457" s="103"/>
    </row>
    <row r="2458" spans="1:21" x14ac:dyDescent="0.2">
      <c r="A2458" s="89">
        <v>40776</v>
      </c>
      <c r="B2458" s="90" t="s">
        <v>108</v>
      </c>
      <c r="C2458" s="96">
        <v>1671.0309368089891</v>
      </c>
      <c r="D2458" s="102">
        <v>1039.519153492771</v>
      </c>
      <c r="E2458" s="98">
        <v>1967.9797921348315</v>
      </c>
      <c r="F2458" s="91">
        <v>0.84910980462674501</v>
      </c>
      <c r="G2458" s="100">
        <v>835.51546840449453</v>
      </c>
      <c r="S2458" s="235"/>
      <c r="T2458" s="103"/>
      <c r="U2458" s="103"/>
    </row>
    <row r="2459" spans="1:21" x14ac:dyDescent="0.2">
      <c r="A2459" s="89">
        <v>40776</v>
      </c>
      <c r="B2459" s="90" t="s">
        <v>109</v>
      </c>
      <c r="C2459" s="96">
        <v>1628.7794440786517</v>
      </c>
      <c r="D2459" s="102">
        <v>1026.6591601531354</v>
      </c>
      <c r="E2459" s="98">
        <v>1925.3445168539326</v>
      </c>
      <c r="F2459" s="91">
        <v>0.84596778904802106</v>
      </c>
      <c r="G2459" s="100">
        <v>814.38972203932587</v>
      </c>
      <c r="S2459" s="235"/>
      <c r="T2459" s="103"/>
      <c r="U2459" s="103"/>
    </row>
    <row r="2460" spans="1:21" x14ac:dyDescent="0.2">
      <c r="A2460" s="89">
        <v>40776</v>
      </c>
      <c r="B2460" s="90" t="s">
        <v>110</v>
      </c>
      <c r="C2460" s="96">
        <v>1667.3272958426967</v>
      </c>
      <c r="D2460" s="102">
        <v>1036.4324512599771</v>
      </c>
      <c r="E2460" s="98">
        <v>1963.2046601123593</v>
      </c>
      <c r="F2460" s="91">
        <v>0.84928857888268827</v>
      </c>
      <c r="G2460" s="100">
        <v>833.66364792134834</v>
      </c>
      <c r="S2460" s="235"/>
      <c r="T2460" s="103"/>
      <c r="U2460" s="103"/>
    </row>
    <row r="2461" spans="1:21" x14ac:dyDescent="0.2">
      <c r="A2461" s="89">
        <v>40776</v>
      </c>
      <c r="B2461" s="90" t="s">
        <v>111</v>
      </c>
      <c r="C2461" s="96">
        <v>1677.7655662247191</v>
      </c>
      <c r="D2461" s="102">
        <v>1047.0499875552093</v>
      </c>
      <c r="E2461" s="98">
        <v>1977.6781769662921</v>
      </c>
      <c r="F2461" s="91">
        <v>0.84835115529179206</v>
      </c>
      <c r="G2461" s="100">
        <v>838.88278311235956</v>
      </c>
      <c r="S2461" s="235"/>
      <c r="T2461" s="103"/>
      <c r="U2461" s="103"/>
    </row>
    <row r="2462" spans="1:21" x14ac:dyDescent="0.2">
      <c r="A2462" s="89">
        <v>40776</v>
      </c>
      <c r="B2462" s="90" t="s">
        <v>112</v>
      </c>
      <c r="C2462" s="96">
        <v>1950.0480112247192</v>
      </c>
      <c r="D2462" s="102">
        <v>1220.9740741117287</v>
      </c>
      <c r="E2462" s="98">
        <v>2300.7531235955057</v>
      </c>
      <c r="F2462" s="91">
        <v>0.84756942899517984</v>
      </c>
      <c r="G2462" s="100">
        <v>975.02400561235959</v>
      </c>
      <c r="S2462" s="235"/>
      <c r="T2462" s="103"/>
      <c r="U2462" s="103"/>
    </row>
    <row r="2463" spans="1:21" x14ac:dyDescent="0.2">
      <c r="A2463" s="89">
        <v>40776</v>
      </c>
      <c r="B2463" s="90" t="s">
        <v>113</v>
      </c>
      <c r="C2463" s="96">
        <v>2091.1632154382028</v>
      </c>
      <c r="D2463" s="102">
        <v>1323.0011388064913</v>
      </c>
      <c r="E2463" s="98">
        <v>2474.5293707865171</v>
      </c>
      <c r="F2463" s="91">
        <v>0.84507512423404241</v>
      </c>
      <c r="G2463" s="100">
        <v>1045.5816077191014</v>
      </c>
      <c r="S2463" s="235"/>
      <c r="T2463" s="103"/>
      <c r="U2463" s="103"/>
    </row>
    <row r="2464" spans="1:21" x14ac:dyDescent="0.2">
      <c r="A2464" s="89">
        <v>40776</v>
      </c>
      <c r="B2464" s="90" t="s">
        <v>114</v>
      </c>
      <c r="C2464" s="96">
        <v>1937.1379454494383</v>
      </c>
      <c r="D2464" s="102">
        <v>1219.4462738645202</v>
      </c>
      <c r="E2464" s="98">
        <v>2289.0069101123599</v>
      </c>
      <c r="F2464" s="91">
        <v>0.84627876695852811</v>
      </c>
      <c r="G2464" s="100">
        <v>968.56897272471917</v>
      </c>
      <c r="S2464" s="235"/>
      <c r="T2464" s="103"/>
      <c r="U2464" s="103"/>
    </row>
    <row r="2465" spans="1:21" x14ac:dyDescent="0.2">
      <c r="A2465" s="89">
        <v>40776</v>
      </c>
      <c r="B2465" s="90" t="s">
        <v>115</v>
      </c>
      <c r="C2465" s="96">
        <v>2085.3322095842695</v>
      </c>
      <c r="D2465" s="102">
        <v>1315.0404884819429</v>
      </c>
      <c r="E2465" s="98">
        <v>2465.3482331460677</v>
      </c>
      <c r="F2465" s="91">
        <v>0.84585706049451104</v>
      </c>
      <c r="G2465" s="100">
        <v>1042.6661047921348</v>
      </c>
      <c r="S2465" s="235"/>
      <c r="T2465" s="103"/>
      <c r="U2465" s="103"/>
    </row>
    <row r="2466" spans="1:21" x14ac:dyDescent="0.2">
      <c r="A2466" s="89">
        <v>40776</v>
      </c>
      <c r="B2466" s="90" t="s">
        <v>116</v>
      </c>
      <c r="C2466" s="96">
        <v>2083.9139663258425</v>
      </c>
      <c r="D2466" s="102">
        <v>1308.4431193057808</v>
      </c>
      <c r="E2466" s="98">
        <v>2460.6342303370784</v>
      </c>
      <c r="F2466" s="91">
        <v>0.8469011528139111</v>
      </c>
      <c r="G2466" s="100">
        <v>1041.9569831629212</v>
      </c>
      <c r="S2466" s="235"/>
      <c r="T2466" s="103"/>
      <c r="U2466" s="103"/>
    </row>
    <row r="2467" spans="1:21" x14ac:dyDescent="0.2">
      <c r="A2467" s="89">
        <v>40776</v>
      </c>
      <c r="B2467" s="90" t="s">
        <v>117</v>
      </c>
      <c r="C2467" s="96">
        <v>2063.2481359887643</v>
      </c>
      <c r="D2467" s="102">
        <v>1296.381375367843</v>
      </c>
      <c r="E2467" s="98">
        <v>2436.7186011235954</v>
      </c>
      <c r="F2467" s="91">
        <v>0.84673221398538989</v>
      </c>
      <c r="G2467" s="100">
        <v>1031.6240679943821</v>
      </c>
      <c r="S2467" s="235"/>
      <c r="T2467" s="103"/>
      <c r="U2467" s="103"/>
    </row>
    <row r="2468" spans="1:21" x14ac:dyDescent="0.2">
      <c r="A2468" s="89">
        <v>40776</v>
      </c>
      <c r="B2468" s="90" t="s">
        <v>118</v>
      </c>
      <c r="C2468" s="96">
        <v>2096.0257637528089</v>
      </c>
      <c r="D2468" s="102">
        <v>1314.8591612908419</v>
      </c>
      <c r="E2468" s="98">
        <v>2474.3036629213484</v>
      </c>
      <c r="F2468" s="91">
        <v>0.84711743152741559</v>
      </c>
      <c r="G2468" s="100">
        <v>1048.0128818764044</v>
      </c>
      <c r="S2468" s="235"/>
      <c r="T2468" s="103"/>
      <c r="U2468" s="103"/>
    </row>
    <row r="2469" spans="1:21" x14ac:dyDescent="0.2">
      <c r="A2469" s="89">
        <v>40776</v>
      </c>
      <c r="B2469" s="90" t="s">
        <v>119</v>
      </c>
      <c r="C2469" s="96">
        <v>2049.4749678876406</v>
      </c>
      <c r="D2469" s="102">
        <v>1285.9035701681507</v>
      </c>
      <c r="E2469" s="98">
        <v>2419.4825140449439</v>
      </c>
      <c r="F2469" s="91">
        <v>0.8470716179970581</v>
      </c>
      <c r="G2469" s="100">
        <v>1024.7374839438203</v>
      </c>
      <c r="S2469" s="235"/>
      <c r="T2469" s="103"/>
      <c r="U2469" s="103"/>
    </row>
    <row r="2470" spans="1:21" x14ac:dyDescent="0.2">
      <c r="A2470" s="89">
        <v>40776</v>
      </c>
      <c r="B2470" s="90" t="s">
        <v>120</v>
      </c>
      <c r="C2470" s="96">
        <v>2174.9976005056183</v>
      </c>
      <c r="D2470" s="102">
        <v>1365.3150477400131</v>
      </c>
      <c r="E2470" s="98">
        <v>2568.0147471910109</v>
      </c>
      <c r="F2470" s="91">
        <v>0.84695681864160266</v>
      </c>
      <c r="G2470" s="100">
        <v>1087.4988002528091</v>
      </c>
      <c r="S2470" s="235"/>
      <c r="T2470" s="103"/>
      <c r="U2470" s="103"/>
    </row>
    <row r="2471" spans="1:21" x14ac:dyDescent="0.2">
      <c r="A2471" s="89">
        <v>40776</v>
      </c>
      <c r="B2471" s="90" t="s">
        <v>121</v>
      </c>
      <c r="C2471" s="96">
        <v>2030.981075797753</v>
      </c>
      <c r="D2471" s="102">
        <v>1280.3329117620497</v>
      </c>
      <c r="E2471" s="98">
        <v>2400.8616151685392</v>
      </c>
      <c r="F2471" s="91">
        <v>0.84593841767726341</v>
      </c>
      <c r="G2471" s="100">
        <v>1015.4905378988765</v>
      </c>
      <c r="S2471" s="235"/>
      <c r="T2471" s="103"/>
      <c r="U2471" s="103"/>
    </row>
    <row r="2472" spans="1:21" x14ac:dyDescent="0.2">
      <c r="A2472" s="89">
        <v>40776</v>
      </c>
      <c r="B2472" s="90" t="s">
        <v>122</v>
      </c>
      <c r="C2472" s="96">
        <v>1975.6776929662922</v>
      </c>
      <c r="D2472" s="102">
        <v>1252.9833287356937</v>
      </c>
      <c r="E2472" s="98">
        <v>2339.5019915730336</v>
      </c>
      <c r="F2472" s="91">
        <v>0.84448643347291474</v>
      </c>
      <c r="G2472" s="100">
        <v>987.83884648314609</v>
      </c>
      <c r="S2472" s="235"/>
      <c r="T2472" s="103"/>
      <c r="U2472" s="103"/>
    </row>
    <row r="2473" spans="1:21" x14ac:dyDescent="0.2">
      <c r="A2473" s="89">
        <v>40776</v>
      </c>
      <c r="B2473" s="90" t="s">
        <v>123</v>
      </c>
      <c r="C2473" s="96">
        <v>2037.0511569438202</v>
      </c>
      <c r="D2473" s="102">
        <v>1311.7506559313322</v>
      </c>
      <c r="E2473" s="98">
        <v>2422.8634297752806</v>
      </c>
      <c r="F2473" s="91">
        <v>0.84076185719339358</v>
      </c>
      <c r="G2473" s="100">
        <v>1018.5255784719101</v>
      </c>
      <c r="S2473" s="235"/>
      <c r="T2473" s="103"/>
      <c r="U2473" s="103"/>
    </row>
    <row r="2474" spans="1:21" x14ac:dyDescent="0.2">
      <c r="A2474" s="89">
        <v>40776</v>
      </c>
      <c r="B2474" s="90" t="s">
        <v>124</v>
      </c>
      <c r="C2474" s="96">
        <v>2000.719816786517</v>
      </c>
      <c r="D2474" s="102">
        <v>1270.8590050795592</v>
      </c>
      <c r="E2474" s="98">
        <v>2370.2241235955053</v>
      </c>
      <c r="F2474" s="91">
        <v>0.84410575222377293</v>
      </c>
      <c r="G2474" s="100">
        <v>1000.3599083932585</v>
      </c>
      <c r="S2474" s="235"/>
      <c r="T2474" s="103"/>
      <c r="U2474" s="103"/>
    </row>
    <row r="2475" spans="1:21" x14ac:dyDescent="0.2">
      <c r="A2475" s="89">
        <v>40776</v>
      </c>
      <c r="B2475" s="90" t="s">
        <v>125</v>
      </c>
      <c r="C2475" s="96">
        <v>2016.2799713932586</v>
      </c>
      <c r="D2475" s="102">
        <v>1284.7661055455121</v>
      </c>
      <c r="E2475" s="98">
        <v>2390.8176151685393</v>
      </c>
      <c r="F2475" s="91">
        <v>0.84334328080944898</v>
      </c>
      <c r="G2475" s="100">
        <v>1008.1399856966293</v>
      </c>
      <c r="S2475" s="235"/>
      <c r="T2475" s="103"/>
      <c r="U2475" s="103"/>
    </row>
    <row r="2476" spans="1:21" x14ac:dyDescent="0.2">
      <c r="A2476" s="89">
        <v>40776</v>
      </c>
      <c r="B2476" s="90" t="s">
        <v>126</v>
      </c>
      <c r="C2476" s="96">
        <v>2165.2117220224723</v>
      </c>
      <c r="D2476" s="102">
        <v>1367.7421387974205</v>
      </c>
      <c r="E2476" s="98">
        <v>2561.0272078651687</v>
      </c>
      <c r="F2476" s="91">
        <v>0.84544659087294827</v>
      </c>
      <c r="G2476" s="100">
        <v>1082.6058610112361</v>
      </c>
      <c r="S2476" s="235"/>
      <c r="T2476" s="103"/>
      <c r="U2476" s="103"/>
    </row>
    <row r="2477" spans="1:21" x14ac:dyDescent="0.2">
      <c r="A2477" s="89">
        <v>40776</v>
      </c>
      <c r="B2477" s="90" t="s">
        <v>127</v>
      </c>
      <c r="C2477" s="96">
        <v>2306.8455980561798</v>
      </c>
      <c r="D2477" s="102">
        <v>1467.6249656021862</v>
      </c>
      <c r="E2477" s="98">
        <v>2734.1286825842694</v>
      </c>
      <c r="F2477" s="91">
        <v>0.84372239417633188</v>
      </c>
      <c r="G2477" s="100">
        <v>1153.4227990280899</v>
      </c>
      <c r="S2477" s="235"/>
      <c r="T2477" s="103"/>
      <c r="U2477" s="103"/>
    </row>
    <row r="2478" spans="1:21" x14ac:dyDescent="0.2">
      <c r="A2478" s="89">
        <v>40776</v>
      </c>
      <c r="B2478" s="90" t="s">
        <v>128</v>
      </c>
      <c r="C2478" s="96">
        <v>2211.957019820225</v>
      </c>
      <c r="D2478" s="102">
        <v>1392.2777520006384</v>
      </c>
      <c r="E2478" s="98">
        <v>2613.6547584269661</v>
      </c>
      <c r="F2478" s="91">
        <v>0.84630803387035558</v>
      </c>
      <c r="G2478" s="100">
        <v>1105.9785099101125</v>
      </c>
      <c r="S2478" s="235"/>
      <c r="T2478" s="103"/>
      <c r="U2478" s="103"/>
    </row>
    <row r="2479" spans="1:21" x14ac:dyDescent="0.2">
      <c r="A2479" s="89">
        <v>40776</v>
      </c>
      <c r="B2479" s="90" t="s">
        <v>129</v>
      </c>
      <c r="C2479" s="96">
        <v>2087.4352617303375</v>
      </c>
      <c r="D2479" s="102">
        <v>1316.7744026893683</v>
      </c>
      <c r="E2479" s="98">
        <v>2468.0520252808988</v>
      </c>
      <c r="F2479" s="91">
        <v>0.84578252012040067</v>
      </c>
      <c r="G2479" s="100">
        <v>1043.7176308651688</v>
      </c>
      <c r="S2479" s="235"/>
      <c r="T2479" s="103"/>
      <c r="U2479" s="103"/>
    </row>
    <row r="2480" spans="1:21" x14ac:dyDescent="0.2">
      <c r="A2480" s="89">
        <v>40776</v>
      </c>
      <c r="B2480" s="90" t="s">
        <v>130</v>
      </c>
      <c r="C2480" s="96">
        <v>1954.6674321235957</v>
      </c>
      <c r="D2480" s="102">
        <v>1237.2551225369093</v>
      </c>
      <c r="E2480" s="98">
        <v>2313.3363370786519</v>
      </c>
      <c r="F2480" s="91">
        <v>0.84495600609118793</v>
      </c>
      <c r="G2480" s="100">
        <v>977.33371606179787</v>
      </c>
      <c r="S2480" s="235"/>
      <c r="T2480" s="103"/>
      <c r="U2480" s="103"/>
    </row>
    <row r="2481" spans="1:21" x14ac:dyDescent="0.2">
      <c r="A2481" s="89">
        <v>40776</v>
      </c>
      <c r="B2481" s="90" t="s">
        <v>131</v>
      </c>
      <c r="C2481" s="96">
        <v>1894.8216187415733</v>
      </c>
      <c r="D2481" s="102">
        <v>1195.4563798262122</v>
      </c>
      <c r="E2481" s="98">
        <v>2240.4162387640449</v>
      </c>
      <c r="F2481" s="91">
        <v>0.84574535122405492</v>
      </c>
      <c r="G2481" s="100">
        <v>947.41080937078664</v>
      </c>
      <c r="S2481" s="235"/>
      <c r="T2481" s="103"/>
      <c r="U2481" s="103"/>
    </row>
    <row r="2482" spans="1:21" x14ac:dyDescent="0.2">
      <c r="A2482" s="89">
        <v>40776</v>
      </c>
      <c r="B2482" s="90" t="s">
        <v>132</v>
      </c>
      <c r="C2482" s="96">
        <v>1836.2035988089888</v>
      </c>
      <c r="D2482" s="102">
        <v>1148.2774217890988</v>
      </c>
      <c r="E2482" s="98">
        <v>2165.6834241573033</v>
      </c>
      <c r="F2482" s="91">
        <v>0.8478633480438077</v>
      </c>
      <c r="G2482" s="100">
        <v>918.10179940449439</v>
      </c>
      <c r="S2482" s="235"/>
      <c r="T2482" s="103"/>
      <c r="U2482" s="103"/>
    </row>
    <row r="2483" spans="1:21" x14ac:dyDescent="0.2">
      <c r="A2483" s="89">
        <v>40776</v>
      </c>
      <c r="B2483" s="90" t="s">
        <v>133</v>
      </c>
      <c r="C2483" s="96">
        <v>1812.2555483595504</v>
      </c>
      <c r="D2483" s="102">
        <v>1160.9630443034675</v>
      </c>
      <c r="E2483" s="98">
        <v>2152.2326460674158</v>
      </c>
      <c r="F2483" s="91">
        <v>0.84203515436443388</v>
      </c>
      <c r="G2483" s="100">
        <v>906.1277741797752</v>
      </c>
      <c r="S2483" s="235"/>
      <c r="T2483" s="103"/>
      <c r="U2483" s="103"/>
    </row>
    <row r="2484" spans="1:21" x14ac:dyDescent="0.2">
      <c r="A2484" s="89">
        <v>40776</v>
      </c>
      <c r="B2484" s="90" t="s">
        <v>134</v>
      </c>
      <c r="C2484" s="96">
        <v>1852.7565236966293</v>
      </c>
      <c r="D2484" s="102">
        <v>1163.1776398481329</v>
      </c>
      <c r="E2484" s="98">
        <v>2187.6217584269662</v>
      </c>
      <c r="F2484" s="91">
        <v>0.84692727001804669</v>
      </c>
      <c r="G2484" s="100">
        <v>926.37826184831465</v>
      </c>
      <c r="S2484" s="235"/>
      <c r="T2484" s="103"/>
      <c r="U2484" s="103"/>
    </row>
    <row r="2485" spans="1:21" x14ac:dyDescent="0.2">
      <c r="A2485" s="89">
        <v>40776</v>
      </c>
      <c r="B2485" s="90" t="s">
        <v>135</v>
      </c>
      <c r="C2485" s="96">
        <v>1853.3035603820226</v>
      </c>
      <c r="D2485" s="102">
        <v>1193.9182175139895</v>
      </c>
      <c r="E2485" s="98">
        <v>2204.5804129213484</v>
      </c>
      <c r="F2485" s="91">
        <v>0.84066044927168726</v>
      </c>
      <c r="G2485" s="100">
        <v>926.65178019101131</v>
      </c>
      <c r="S2485" s="235"/>
      <c r="T2485" s="103"/>
      <c r="U2485" s="103"/>
    </row>
    <row r="2486" spans="1:21" x14ac:dyDescent="0.2">
      <c r="A2486" s="89">
        <v>40776</v>
      </c>
      <c r="B2486" s="90" t="s">
        <v>136</v>
      </c>
      <c r="C2486" s="96">
        <v>1851.8934213707869</v>
      </c>
      <c r="D2486" s="102">
        <v>1169.992293271006</v>
      </c>
      <c r="E2486" s="98">
        <v>2190.5230449438204</v>
      </c>
      <c r="F2486" s="91">
        <v>0.84541152198573732</v>
      </c>
      <c r="G2486" s="100">
        <v>925.94671068539344</v>
      </c>
      <c r="S2486" s="235"/>
      <c r="T2486" s="103"/>
      <c r="U2486" s="103"/>
    </row>
    <row r="2487" spans="1:21" x14ac:dyDescent="0.2">
      <c r="A2487" s="89">
        <v>40776</v>
      </c>
      <c r="B2487" s="90" t="s">
        <v>137</v>
      </c>
      <c r="C2487" s="96">
        <v>1669.9206549438202</v>
      </c>
      <c r="D2487" s="102">
        <v>1047.5226057660561</v>
      </c>
      <c r="E2487" s="98">
        <v>1971.2784185393259</v>
      </c>
      <c r="F2487" s="91">
        <v>0.84712572269785957</v>
      </c>
      <c r="G2487" s="100">
        <v>834.96032747191009</v>
      </c>
      <c r="S2487" s="235"/>
      <c r="T2487" s="103"/>
      <c r="U2487" s="103"/>
    </row>
    <row r="2488" spans="1:21" x14ac:dyDescent="0.2">
      <c r="A2488" s="89">
        <v>40776</v>
      </c>
      <c r="B2488" s="90" t="s">
        <v>138</v>
      </c>
      <c r="C2488" s="96">
        <v>1733.3404413370786</v>
      </c>
      <c r="D2488" s="102">
        <v>1099.2920266428182</v>
      </c>
      <c r="E2488" s="98">
        <v>2052.5379522471912</v>
      </c>
      <c r="F2488" s="91">
        <v>0.84448642688402231</v>
      </c>
      <c r="G2488" s="100">
        <v>866.67022066853929</v>
      </c>
      <c r="S2488" s="235"/>
      <c r="T2488" s="103"/>
      <c r="U2488" s="103"/>
    </row>
    <row r="2489" spans="1:21" x14ac:dyDescent="0.2">
      <c r="A2489" s="89">
        <v>40776</v>
      </c>
      <c r="B2489" s="90" t="s">
        <v>139</v>
      </c>
      <c r="C2489" s="96">
        <v>1646.3129828764045</v>
      </c>
      <c r="D2489" s="102">
        <v>1029.6534065733122</v>
      </c>
      <c r="E2489" s="98">
        <v>1941.785924157303</v>
      </c>
      <c r="F2489" s="91">
        <v>0.84783444065332381</v>
      </c>
      <c r="G2489" s="100">
        <v>823.15649143820224</v>
      </c>
      <c r="S2489" s="235"/>
      <c r="T2489" s="103"/>
      <c r="U2489" s="103"/>
    </row>
    <row r="2490" spans="1:21" x14ac:dyDescent="0.2">
      <c r="A2490" s="89">
        <v>40776</v>
      </c>
      <c r="B2490" s="90" t="s">
        <v>140</v>
      </c>
      <c r="C2490" s="96">
        <v>1622.6121119662923</v>
      </c>
      <c r="D2490" s="102">
        <v>1014.2265400186712</v>
      </c>
      <c r="E2490" s="98">
        <v>1913.5113117977528</v>
      </c>
      <c r="F2490" s="91">
        <v>0.84797623194703808</v>
      </c>
      <c r="G2490" s="100">
        <v>811.30605598314617</v>
      </c>
      <c r="S2490" s="235"/>
      <c r="T2490" s="103"/>
      <c r="U2490" s="103"/>
    </row>
    <row r="2491" spans="1:21" x14ac:dyDescent="0.2">
      <c r="A2491" s="89">
        <v>40776</v>
      </c>
      <c r="B2491" s="90" t="s">
        <v>141</v>
      </c>
      <c r="C2491" s="96">
        <v>1594.0203278764047</v>
      </c>
      <c r="D2491" s="102">
        <v>1007.8014321416169</v>
      </c>
      <c r="E2491" s="98">
        <v>1885.8856095505621</v>
      </c>
      <c r="F2491" s="91">
        <v>0.84523701745424862</v>
      </c>
      <c r="G2491" s="100">
        <v>797.01016393820237</v>
      </c>
      <c r="S2491" s="235"/>
      <c r="T2491" s="103"/>
      <c r="U2491" s="103"/>
    </row>
    <row r="2492" spans="1:21" x14ac:dyDescent="0.2">
      <c r="A2492" s="89">
        <v>40776</v>
      </c>
      <c r="B2492" s="90" t="s">
        <v>142</v>
      </c>
      <c r="C2492" s="96">
        <v>1612.8870153370788</v>
      </c>
      <c r="D2492" s="102">
        <v>1011.4172506438389</v>
      </c>
      <c r="E2492" s="98">
        <v>1903.7776601123599</v>
      </c>
      <c r="F2492" s="91">
        <v>0.8472034571736109</v>
      </c>
      <c r="G2492" s="100">
        <v>806.44350766853938</v>
      </c>
      <c r="S2492" s="235"/>
      <c r="T2492" s="103"/>
      <c r="U2492" s="103"/>
    </row>
    <row r="2493" spans="1:21" x14ac:dyDescent="0.2">
      <c r="A2493" s="89">
        <v>40776</v>
      </c>
      <c r="B2493" s="90" t="s">
        <v>143</v>
      </c>
      <c r="C2493" s="96">
        <v>1601.8571349101128</v>
      </c>
      <c r="D2493" s="102">
        <v>1017.2343868197446</v>
      </c>
      <c r="E2493" s="98">
        <v>1897.5542359550561</v>
      </c>
      <c r="F2493" s="91">
        <v>0.84416935471880394</v>
      </c>
      <c r="G2493" s="100">
        <v>800.9285674550564</v>
      </c>
      <c r="S2493" s="235"/>
      <c r="T2493" s="103"/>
      <c r="U2493" s="103"/>
    </row>
    <row r="2494" spans="1:21" x14ac:dyDescent="0.2">
      <c r="A2494" s="89">
        <v>40776</v>
      </c>
      <c r="B2494" s="90" t="s">
        <v>144</v>
      </c>
      <c r="C2494" s="96">
        <v>1674.2766878089888</v>
      </c>
      <c r="D2494" s="102">
        <v>1048.5059660536854</v>
      </c>
      <c r="E2494" s="98">
        <v>1975.491632022472</v>
      </c>
      <c r="F2494" s="91">
        <v>0.84752405966655253</v>
      </c>
      <c r="G2494" s="100">
        <v>837.13834390449438</v>
      </c>
      <c r="S2494" s="235"/>
      <c r="T2494" s="103"/>
      <c r="U2494" s="103"/>
    </row>
    <row r="2495" spans="1:21" x14ac:dyDescent="0.2">
      <c r="A2495" s="89">
        <v>40776</v>
      </c>
      <c r="B2495" s="90" t="s">
        <v>145</v>
      </c>
      <c r="C2495" s="96">
        <v>1822.5722550337077</v>
      </c>
      <c r="D2495" s="102">
        <v>1141.4687218217218</v>
      </c>
      <c r="E2495" s="98">
        <v>2150.5163258426965</v>
      </c>
      <c r="F2495" s="91">
        <v>0.84750449607468969</v>
      </c>
      <c r="G2495" s="100">
        <v>911.28612751685387</v>
      </c>
      <c r="S2495" s="235"/>
      <c r="T2495" s="103"/>
      <c r="U2495" s="103"/>
    </row>
    <row r="2496" spans="1:21" x14ac:dyDescent="0.2">
      <c r="A2496" s="89">
        <v>40776</v>
      </c>
      <c r="B2496" s="90" t="s">
        <v>146</v>
      </c>
      <c r="C2496" s="96">
        <v>1781.5647642471911</v>
      </c>
      <c r="D2496" s="102">
        <v>1116.6539296363592</v>
      </c>
      <c r="E2496" s="98">
        <v>2102.59102247191</v>
      </c>
      <c r="F2496" s="91">
        <v>0.84731873445968364</v>
      </c>
      <c r="G2496" s="100">
        <v>890.78238212359554</v>
      </c>
      <c r="S2496" s="235"/>
      <c r="T2496" s="103"/>
      <c r="U2496" s="103"/>
    </row>
    <row r="2497" spans="1:21" x14ac:dyDescent="0.2">
      <c r="A2497" s="89">
        <v>40776</v>
      </c>
      <c r="B2497" s="90" t="s">
        <v>147</v>
      </c>
      <c r="C2497" s="96">
        <v>1780.5314727303373</v>
      </c>
      <c r="D2497" s="102">
        <v>1124.8206968142736</v>
      </c>
      <c r="E2497" s="98">
        <v>2106.0659831460675</v>
      </c>
      <c r="F2497" s="91">
        <v>0.84543005156493589</v>
      </c>
      <c r="G2497" s="100">
        <v>890.26573636516866</v>
      </c>
      <c r="S2497" s="235"/>
      <c r="T2497" s="103"/>
      <c r="U2497" s="103"/>
    </row>
    <row r="2498" spans="1:21" x14ac:dyDescent="0.2">
      <c r="A2498" s="89">
        <v>40777</v>
      </c>
      <c r="B2498" s="90" t="s">
        <v>100</v>
      </c>
      <c r="C2498" s="96">
        <v>1838.3269115730336</v>
      </c>
      <c r="D2498" s="102">
        <v>1155.7873235151906</v>
      </c>
      <c r="E2498" s="98">
        <v>2171.471890449438</v>
      </c>
      <c r="F2498" s="91">
        <v>0.84658103089354197</v>
      </c>
      <c r="G2498" s="100">
        <v>919.16345578651681</v>
      </c>
      <c r="S2498" s="235"/>
      <c r="T2498" s="103"/>
      <c r="U2498" s="103"/>
    </row>
    <row r="2499" spans="1:21" x14ac:dyDescent="0.2">
      <c r="A2499" s="89">
        <v>40777</v>
      </c>
      <c r="B2499" s="90" t="s">
        <v>101</v>
      </c>
      <c r="C2499" s="96">
        <v>1893.1197268314606</v>
      </c>
      <c r="D2499" s="102">
        <v>1176.6626771691704</v>
      </c>
      <c r="E2499" s="98">
        <v>2228.9991825842699</v>
      </c>
      <c r="F2499" s="91">
        <v>0.84931378244679512</v>
      </c>
      <c r="G2499" s="100">
        <v>946.55986341573032</v>
      </c>
      <c r="S2499" s="235"/>
      <c r="T2499" s="103"/>
      <c r="U2499" s="103"/>
    </row>
    <row r="2500" spans="1:21" x14ac:dyDescent="0.2">
      <c r="A2500" s="89">
        <v>40777</v>
      </c>
      <c r="B2500" s="90" t="s">
        <v>102</v>
      </c>
      <c r="C2500" s="96">
        <v>1880.7202286292134</v>
      </c>
      <c r="D2500" s="102">
        <v>1168.294524273093</v>
      </c>
      <c r="E2500" s="98">
        <v>2214.050738764045</v>
      </c>
      <c r="F2500" s="91">
        <v>0.84944766427489027</v>
      </c>
      <c r="G2500" s="100">
        <v>940.36011431460668</v>
      </c>
      <c r="S2500" s="235"/>
      <c r="T2500" s="103"/>
      <c r="U2500" s="103"/>
    </row>
    <row r="2501" spans="1:21" x14ac:dyDescent="0.2">
      <c r="A2501" s="89">
        <v>40777</v>
      </c>
      <c r="B2501" s="90" t="s">
        <v>103</v>
      </c>
      <c r="C2501" s="96">
        <v>1852.8902437752811</v>
      </c>
      <c r="D2501" s="102">
        <v>1148.5176048709391</v>
      </c>
      <c r="E2501" s="98">
        <v>2179.9759044943821</v>
      </c>
      <c r="F2501" s="91">
        <v>0.84995904769187602</v>
      </c>
      <c r="G2501" s="100">
        <v>926.44512188764054</v>
      </c>
      <c r="S2501" s="235"/>
      <c r="T2501" s="103"/>
      <c r="U2501" s="103"/>
    </row>
    <row r="2502" spans="1:21" x14ac:dyDescent="0.2">
      <c r="A2502" s="89">
        <v>40777</v>
      </c>
      <c r="B2502" s="90" t="s">
        <v>104</v>
      </c>
      <c r="C2502" s="96">
        <v>1847.0592379213485</v>
      </c>
      <c r="D2502" s="102">
        <v>1150.1777576937595</v>
      </c>
      <c r="E2502" s="98">
        <v>2175.8990561797755</v>
      </c>
      <c r="F2502" s="91">
        <v>0.84887174920891284</v>
      </c>
      <c r="G2502" s="100">
        <v>923.52961896067427</v>
      </c>
      <c r="S2502" s="235"/>
      <c r="T2502" s="103"/>
      <c r="U2502" s="103"/>
    </row>
    <row r="2503" spans="1:21" x14ac:dyDescent="0.2">
      <c r="A2503" s="89">
        <v>40777</v>
      </c>
      <c r="B2503" s="90" t="s">
        <v>105</v>
      </c>
      <c r="C2503" s="96">
        <v>1837.0099714044943</v>
      </c>
      <c r="D2503" s="102">
        <v>1139.6541289781583</v>
      </c>
      <c r="E2503" s="98">
        <v>2161.8087724719098</v>
      </c>
      <c r="F2503" s="91">
        <v>0.84975599821624093</v>
      </c>
      <c r="G2503" s="100">
        <v>918.50498570224715</v>
      </c>
      <c r="S2503" s="235"/>
      <c r="T2503" s="103"/>
      <c r="U2503" s="103"/>
    </row>
    <row r="2504" spans="1:21" x14ac:dyDescent="0.2">
      <c r="A2504" s="89">
        <v>40777</v>
      </c>
      <c r="B2504" s="90" t="s">
        <v>106</v>
      </c>
      <c r="C2504" s="96">
        <v>1830.307758977528</v>
      </c>
      <c r="D2504" s="102">
        <v>1145.8875263972097</v>
      </c>
      <c r="E2504" s="98">
        <v>2159.4176797752807</v>
      </c>
      <c r="F2504" s="91">
        <v>0.84759320816897199</v>
      </c>
      <c r="G2504" s="100">
        <v>915.15387948876401</v>
      </c>
      <c r="S2504" s="235"/>
      <c r="T2504" s="103"/>
      <c r="U2504" s="103"/>
    </row>
    <row r="2505" spans="1:21" x14ac:dyDescent="0.2">
      <c r="A2505" s="89">
        <v>40777</v>
      </c>
      <c r="B2505" s="90" t="s">
        <v>107</v>
      </c>
      <c r="C2505" s="96">
        <v>1813.9858051348313</v>
      </c>
      <c r="D2505" s="102">
        <v>1144.8778439302625</v>
      </c>
      <c r="E2505" s="98">
        <v>2145.0617191011238</v>
      </c>
      <c r="F2505" s="91">
        <v>0.84565669555418288</v>
      </c>
      <c r="G2505" s="100">
        <v>906.99290256741563</v>
      </c>
      <c r="S2505" s="235"/>
      <c r="T2505" s="103"/>
      <c r="U2505" s="103"/>
    </row>
    <row r="2506" spans="1:21" x14ac:dyDescent="0.2">
      <c r="A2506" s="89">
        <v>40777</v>
      </c>
      <c r="B2506" s="90" t="s">
        <v>108</v>
      </c>
      <c r="C2506" s="96">
        <v>1867.3198558988765</v>
      </c>
      <c r="D2506" s="102">
        <v>1167.9250185980879</v>
      </c>
      <c r="E2506" s="98">
        <v>2202.4832106741574</v>
      </c>
      <c r="F2506" s="91">
        <v>0.84782478560974328</v>
      </c>
      <c r="G2506" s="100">
        <v>933.65992794943827</v>
      </c>
      <c r="S2506" s="235"/>
      <c r="T2506" s="103"/>
      <c r="U2506" s="103"/>
    </row>
    <row r="2507" spans="1:21" x14ac:dyDescent="0.2">
      <c r="A2507" s="89">
        <v>40777</v>
      </c>
      <c r="B2507" s="90" t="s">
        <v>109</v>
      </c>
      <c r="C2507" s="96">
        <v>1880.6594467752809</v>
      </c>
      <c r="D2507" s="102">
        <v>1180.5675420821256</v>
      </c>
      <c r="E2507" s="98">
        <v>2220.4998707865166</v>
      </c>
      <c r="F2507" s="91">
        <v>0.84695318901736216</v>
      </c>
      <c r="G2507" s="100">
        <v>940.32972338764046</v>
      </c>
      <c r="S2507" s="235"/>
      <c r="T2507" s="103"/>
      <c r="U2507" s="103"/>
    </row>
    <row r="2508" spans="1:21" x14ac:dyDescent="0.2">
      <c r="A2508" s="89">
        <v>40777</v>
      </c>
      <c r="B2508" s="90" t="s">
        <v>110</v>
      </c>
      <c r="C2508" s="96">
        <v>1882.8030201573035</v>
      </c>
      <c r="D2508" s="102">
        <v>1169.4596670312776</v>
      </c>
      <c r="E2508" s="98">
        <v>2216.4347780898879</v>
      </c>
      <c r="F2508" s="91">
        <v>0.84947368574494819</v>
      </c>
      <c r="G2508" s="100">
        <v>941.40151007865177</v>
      </c>
      <c r="S2508" s="235"/>
      <c r="T2508" s="103"/>
      <c r="U2508" s="103"/>
    </row>
    <row r="2509" spans="1:21" x14ac:dyDescent="0.2">
      <c r="A2509" s="89">
        <v>40777</v>
      </c>
      <c r="B2509" s="90" t="s">
        <v>111</v>
      </c>
      <c r="C2509" s="96">
        <v>1883.9983966179775</v>
      </c>
      <c r="D2509" s="102">
        <v>1184.5517152170112</v>
      </c>
      <c r="E2509" s="98">
        <v>2225.4466348314609</v>
      </c>
      <c r="F2509" s="91">
        <v>0.84657091620651592</v>
      </c>
      <c r="G2509" s="100">
        <v>941.99919830898875</v>
      </c>
      <c r="S2509" s="235"/>
      <c r="T2509" s="103"/>
      <c r="U2509" s="103"/>
    </row>
    <row r="2510" spans="1:21" x14ac:dyDescent="0.2">
      <c r="A2510" s="89">
        <v>40777</v>
      </c>
      <c r="B2510" s="90" t="s">
        <v>112</v>
      </c>
      <c r="C2510" s="96">
        <v>1972.3468473707867</v>
      </c>
      <c r="D2510" s="102">
        <v>1240.7430475464375</v>
      </c>
      <c r="E2510" s="98">
        <v>2330.1492219101124</v>
      </c>
      <c r="F2510" s="91">
        <v>0.84644658325958133</v>
      </c>
      <c r="G2510" s="100">
        <v>986.17342368539335</v>
      </c>
      <c r="S2510" s="235"/>
      <c r="T2510" s="103"/>
      <c r="U2510" s="103"/>
    </row>
    <row r="2511" spans="1:21" x14ac:dyDescent="0.2">
      <c r="A2511" s="89">
        <v>40777</v>
      </c>
      <c r="B2511" s="90" t="s">
        <v>113</v>
      </c>
      <c r="C2511" s="96">
        <v>1763.3221038202248</v>
      </c>
      <c r="D2511" s="102">
        <v>1106.6192337563314</v>
      </c>
      <c r="E2511" s="98">
        <v>2081.8047387640449</v>
      </c>
      <c r="F2511" s="91">
        <v>0.84701608704527143</v>
      </c>
      <c r="G2511" s="100">
        <v>881.66105191011241</v>
      </c>
      <c r="S2511" s="235"/>
      <c r="T2511" s="103"/>
      <c r="U2511" s="103"/>
    </row>
    <row r="2512" spans="1:21" x14ac:dyDescent="0.2">
      <c r="A2512" s="89">
        <v>40777</v>
      </c>
      <c r="B2512" s="90" t="s">
        <v>114</v>
      </c>
      <c r="C2512" s="96">
        <v>1672.3114078651683</v>
      </c>
      <c r="D2512" s="102">
        <v>1050.9219903920464</v>
      </c>
      <c r="E2512" s="98">
        <v>1975.1107499999998</v>
      </c>
      <c r="F2512" s="91">
        <v>0.84669247426513605</v>
      </c>
      <c r="G2512" s="100">
        <v>836.15570393258417</v>
      </c>
      <c r="S2512" s="235"/>
      <c r="T2512" s="103"/>
      <c r="U2512" s="103"/>
    </row>
    <row r="2513" spans="1:21" x14ac:dyDescent="0.2">
      <c r="A2513" s="89">
        <v>40777</v>
      </c>
      <c r="B2513" s="90" t="s">
        <v>115</v>
      </c>
      <c r="C2513" s="96">
        <v>1667.2584097415731</v>
      </c>
      <c r="D2513" s="102">
        <v>1039.0392336339921</v>
      </c>
      <c r="E2513" s="98">
        <v>1964.5236404494381</v>
      </c>
      <c r="F2513" s="91">
        <v>0.84868330185130403</v>
      </c>
      <c r="G2513" s="100">
        <v>833.62920487078657</v>
      </c>
      <c r="S2513" s="235"/>
      <c r="T2513" s="103"/>
      <c r="U2513" s="103"/>
    </row>
    <row r="2514" spans="1:21" x14ac:dyDescent="0.2">
      <c r="A2514" s="89">
        <v>40777</v>
      </c>
      <c r="B2514" s="90" t="s">
        <v>116</v>
      </c>
      <c r="C2514" s="96">
        <v>1655.9043594269663</v>
      </c>
      <c r="D2514" s="102">
        <v>1046.8986176907122</v>
      </c>
      <c r="E2514" s="98">
        <v>1959.0854915730338</v>
      </c>
      <c r="F2514" s="91">
        <v>0.84524354171872795</v>
      </c>
      <c r="G2514" s="100">
        <v>827.95217971348313</v>
      </c>
      <c r="S2514" s="235"/>
      <c r="T2514" s="103"/>
      <c r="U2514" s="103"/>
    </row>
    <row r="2515" spans="1:21" x14ac:dyDescent="0.2">
      <c r="A2515" s="89">
        <v>40777</v>
      </c>
      <c r="B2515" s="90" t="s">
        <v>117</v>
      </c>
      <c r="C2515" s="96">
        <v>1572.770991741573</v>
      </c>
      <c r="D2515" s="102">
        <v>985.42344273426329</v>
      </c>
      <c r="E2515" s="98">
        <v>1855.9816685393255</v>
      </c>
      <c r="F2515" s="91">
        <v>0.84740653337344551</v>
      </c>
      <c r="G2515" s="100">
        <v>786.38549587078649</v>
      </c>
      <c r="S2515" s="235"/>
      <c r="T2515" s="103"/>
      <c r="U2515" s="103"/>
    </row>
    <row r="2516" spans="1:21" x14ac:dyDescent="0.2">
      <c r="A2516" s="89">
        <v>40777</v>
      </c>
      <c r="B2516" s="90" t="s">
        <v>118</v>
      </c>
      <c r="C2516" s="96">
        <v>1555.6831865393258</v>
      </c>
      <c r="D2516" s="102">
        <v>980.23962452730336</v>
      </c>
      <c r="E2516" s="98">
        <v>1838.7549859550563</v>
      </c>
      <c r="F2516" s="91">
        <v>0.84605246398899525</v>
      </c>
      <c r="G2516" s="100">
        <v>777.84159326966289</v>
      </c>
      <c r="S2516" s="235"/>
      <c r="T2516" s="103"/>
      <c r="U2516" s="103"/>
    </row>
    <row r="2517" spans="1:21" x14ac:dyDescent="0.2">
      <c r="A2517" s="89">
        <v>40777</v>
      </c>
      <c r="B2517" s="90" t="s">
        <v>119</v>
      </c>
      <c r="C2517" s="96">
        <v>1560.6267773258428</v>
      </c>
      <c r="D2517" s="102">
        <v>977.48406970614326</v>
      </c>
      <c r="E2517" s="98">
        <v>1841.4752359550562</v>
      </c>
      <c r="F2517" s="91">
        <v>0.84748724655884111</v>
      </c>
      <c r="G2517" s="100">
        <v>780.3133886629214</v>
      </c>
      <c r="S2517" s="235"/>
      <c r="T2517" s="103"/>
      <c r="U2517" s="103"/>
    </row>
    <row r="2518" spans="1:21" x14ac:dyDescent="0.2">
      <c r="A2518" s="89">
        <v>40777</v>
      </c>
      <c r="B2518" s="90" t="s">
        <v>120</v>
      </c>
      <c r="C2518" s="96">
        <v>1531.086796314607</v>
      </c>
      <c r="D2518" s="102">
        <v>953.76843674485463</v>
      </c>
      <c r="E2518" s="98">
        <v>1803.8572584269662</v>
      </c>
      <c r="F2518" s="91">
        <v>0.84878489645559563</v>
      </c>
      <c r="G2518" s="100">
        <v>765.5433981573035</v>
      </c>
      <c r="S2518" s="235"/>
      <c r="T2518" s="103"/>
      <c r="U2518" s="103"/>
    </row>
    <row r="2519" spans="1:21" x14ac:dyDescent="0.2">
      <c r="A2519" s="89">
        <v>40777</v>
      </c>
      <c r="B2519" s="90" t="s">
        <v>121</v>
      </c>
      <c r="C2519" s="96">
        <v>1561.9558738651685</v>
      </c>
      <c r="D2519" s="102">
        <v>978.04617489069642</v>
      </c>
      <c r="E2519" s="98">
        <v>1842.9000168539326</v>
      </c>
      <c r="F2519" s="91">
        <v>0.84755323651883629</v>
      </c>
      <c r="G2519" s="100">
        <v>780.97793693258427</v>
      </c>
      <c r="S2519" s="235"/>
      <c r="T2519" s="103"/>
      <c r="U2519" s="103"/>
    </row>
    <row r="2520" spans="1:21" x14ac:dyDescent="0.2">
      <c r="A2520" s="89">
        <v>40777</v>
      </c>
      <c r="B2520" s="90" t="s">
        <v>122</v>
      </c>
      <c r="C2520" s="96">
        <v>1580.4578702022475</v>
      </c>
      <c r="D2520" s="102">
        <v>999.90723705014273</v>
      </c>
      <c r="E2520" s="98">
        <v>1870.2036151685395</v>
      </c>
      <c r="F2520" s="91">
        <v>0.8450726206407313</v>
      </c>
      <c r="G2520" s="100">
        <v>790.22893510112374</v>
      </c>
      <c r="S2520" s="235"/>
      <c r="T2520" s="103"/>
      <c r="U2520" s="103"/>
    </row>
    <row r="2521" spans="1:21" x14ac:dyDescent="0.2">
      <c r="A2521" s="89">
        <v>40777</v>
      </c>
      <c r="B2521" s="90" t="s">
        <v>123</v>
      </c>
      <c r="C2521" s="96">
        <v>1522.7394217078652</v>
      </c>
      <c r="D2521" s="102">
        <v>966.81156581921141</v>
      </c>
      <c r="E2521" s="98">
        <v>1803.7349999999997</v>
      </c>
      <c r="F2521" s="91">
        <v>0.84421460009805516</v>
      </c>
      <c r="G2521" s="100">
        <v>761.36971085393259</v>
      </c>
      <c r="S2521" s="235"/>
      <c r="T2521" s="103"/>
      <c r="U2521" s="103"/>
    </row>
    <row r="2522" spans="1:21" x14ac:dyDescent="0.2">
      <c r="A2522" s="89">
        <v>40777</v>
      </c>
      <c r="B2522" s="90" t="s">
        <v>124</v>
      </c>
      <c r="C2522" s="96">
        <v>1614.4106138089887</v>
      </c>
      <c r="D2522" s="102">
        <v>1019.6211644510053</v>
      </c>
      <c r="E2522" s="98">
        <v>1909.4368146067416</v>
      </c>
      <c r="F2522" s="91">
        <v>0.84549046161628816</v>
      </c>
      <c r="G2522" s="100">
        <v>807.20530690449436</v>
      </c>
      <c r="S2522" s="235"/>
      <c r="T2522" s="103"/>
      <c r="U2522" s="103"/>
    </row>
    <row r="2523" spans="1:21" x14ac:dyDescent="0.2">
      <c r="A2523" s="89">
        <v>40777</v>
      </c>
      <c r="B2523" s="90" t="s">
        <v>125</v>
      </c>
      <c r="C2523" s="96">
        <v>1662.5701027415732</v>
      </c>
      <c r="D2523" s="102">
        <v>1055.0663210615626</v>
      </c>
      <c r="E2523" s="98">
        <v>1969.0871713483143</v>
      </c>
      <c r="F2523" s="91">
        <v>0.84433544991466458</v>
      </c>
      <c r="G2523" s="100">
        <v>831.28505137078662</v>
      </c>
      <c r="S2523" s="235"/>
      <c r="T2523" s="103"/>
      <c r="U2523" s="103"/>
    </row>
    <row r="2524" spans="1:21" x14ac:dyDescent="0.2">
      <c r="A2524" s="89">
        <v>40777</v>
      </c>
      <c r="B2524" s="90" t="s">
        <v>126</v>
      </c>
      <c r="C2524" s="96">
        <v>1701.5961050898875</v>
      </c>
      <c r="D2524" s="102">
        <v>1082.4315968167848</v>
      </c>
      <c r="E2524" s="98">
        <v>2016.7021264044945</v>
      </c>
      <c r="F2524" s="91">
        <v>0.84375182770476953</v>
      </c>
      <c r="G2524" s="100">
        <v>850.79805254494374</v>
      </c>
      <c r="S2524" s="235"/>
      <c r="T2524" s="103"/>
      <c r="U2524" s="103"/>
    </row>
    <row r="2525" spans="1:21" x14ac:dyDescent="0.2">
      <c r="A2525" s="89">
        <v>40777</v>
      </c>
      <c r="B2525" s="90" t="s">
        <v>127</v>
      </c>
      <c r="C2525" s="96">
        <v>1740.4113970112357</v>
      </c>
      <c r="D2525" s="102">
        <v>1106.0649206900132</v>
      </c>
      <c r="E2525" s="98">
        <v>2062.1375898876404</v>
      </c>
      <c r="F2525" s="91">
        <v>0.84398412867594619</v>
      </c>
      <c r="G2525" s="100">
        <v>870.20569850561787</v>
      </c>
      <c r="S2525" s="235"/>
      <c r="T2525" s="103"/>
      <c r="U2525" s="103"/>
    </row>
    <row r="2526" spans="1:21" x14ac:dyDescent="0.2">
      <c r="A2526" s="89">
        <v>40777</v>
      </c>
      <c r="B2526" s="90" t="s">
        <v>128</v>
      </c>
      <c r="C2526" s="96">
        <v>1701.9202749775279</v>
      </c>
      <c r="D2526" s="102">
        <v>1075.1885170184776</v>
      </c>
      <c r="E2526" s="98">
        <v>2013.0978539325845</v>
      </c>
      <c r="F2526" s="91">
        <v>0.84542352059678993</v>
      </c>
      <c r="G2526" s="100">
        <v>850.96013748876396</v>
      </c>
      <c r="S2526" s="235"/>
      <c r="T2526" s="103"/>
      <c r="U2526" s="103"/>
    </row>
    <row r="2527" spans="1:21" x14ac:dyDescent="0.2">
      <c r="A2527" s="89">
        <v>40777</v>
      </c>
      <c r="B2527" s="90" t="s">
        <v>129</v>
      </c>
      <c r="C2527" s="96">
        <v>1608.5917643258429</v>
      </c>
      <c r="D2527" s="102">
        <v>1001.8446436098387</v>
      </c>
      <c r="E2527" s="98">
        <v>1895.06204494382</v>
      </c>
      <c r="F2527" s="91">
        <v>0.84883329736759638</v>
      </c>
      <c r="G2527" s="100">
        <v>804.29588216292143</v>
      </c>
      <c r="S2527" s="235"/>
      <c r="T2527" s="103"/>
      <c r="U2527" s="103"/>
    </row>
    <row r="2528" spans="1:21" x14ac:dyDescent="0.2">
      <c r="A2528" s="89">
        <v>40777</v>
      </c>
      <c r="B2528" s="90" t="s">
        <v>130</v>
      </c>
      <c r="C2528" s="96">
        <v>1592.4967294044948</v>
      </c>
      <c r="D2528" s="102">
        <v>995.33745713207691</v>
      </c>
      <c r="E2528" s="98">
        <v>1877.9623230337081</v>
      </c>
      <c r="F2528" s="91">
        <v>0.84799184194064925</v>
      </c>
      <c r="G2528" s="100">
        <v>796.24836470224739</v>
      </c>
      <c r="S2528" s="235"/>
      <c r="T2528" s="103"/>
      <c r="U2528" s="103"/>
    </row>
    <row r="2529" spans="1:21" x14ac:dyDescent="0.2">
      <c r="A2529" s="89">
        <v>40777</v>
      </c>
      <c r="B2529" s="90" t="s">
        <v>131</v>
      </c>
      <c r="C2529" s="96">
        <v>1602.7202372359552</v>
      </c>
      <c r="D2529" s="102">
        <v>1023.8401860662791</v>
      </c>
      <c r="E2529" s="98">
        <v>1901.830929775281</v>
      </c>
      <c r="F2529" s="91">
        <v>0.84272487745550095</v>
      </c>
      <c r="G2529" s="100">
        <v>801.36011861797761</v>
      </c>
      <c r="S2529" s="235"/>
      <c r="T2529" s="103"/>
      <c r="U2529" s="103"/>
    </row>
    <row r="2530" spans="1:21" x14ac:dyDescent="0.2">
      <c r="A2530" s="89">
        <v>40777</v>
      </c>
      <c r="B2530" s="90" t="s">
        <v>132</v>
      </c>
      <c r="C2530" s="96">
        <v>1736.2296054606741</v>
      </c>
      <c r="D2530" s="102">
        <v>1099.9511964781821</v>
      </c>
      <c r="E2530" s="98">
        <v>2055.3310870786518</v>
      </c>
      <c r="F2530" s="91">
        <v>0.84474448733632834</v>
      </c>
      <c r="G2530" s="100">
        <v>868.11480273033703</v>
      </c>
      <c r="S2530" s="235"/>
      <c r="T2530" s="103"/>
      <c r="U2530" s="103"/>
    </row>
    <row r="2531" spans="1:21" x14ac:dyDescent="0.2">
      <c r="A2531" s="89">
        <v>40777</v>
      </c>
      <c r="B2531" s="90" t="s">
        <v>133</v>
      </c>
      <c r="C2531" s="96">
        <v>1685.3430373483145</v>
      </c>
      <c r="D2531" s="102">
        <v>1062.0102105485244</v>
      </c>
      <c r="E2531" s="98">
        <v>1992.0458932584268</v>
      </c>
      <c r="F2531" s="91">
        <v>0.84603624999400362</v>
      </c>
      <c r="G2531" s="100">
        <v>842.67151867415726</v>
      </c>
      <c r="S2531" s="235"/>
      <c r="T2531" s="103"/>
      <c r="U2531" s="103"/>
    </row>
    <row r="2532" spans="1:21" x14ac:dyDescent="0.2">
      <c r="A2532" s="89">
        <v>40777</v>
      </c>
      <c r="B2532" s="90" t="s">
        <v>134</v>
      </c>
      <c r="C2532" s="96">
        <v>1677.8141917078656</v>
      </c>
      <c r="D2532" s="102">
        <v>1053.959021200511</v>
      </c>
      <c r="E2532" s="98">
        <v>1981.3858988764046</v>
      </c>
      <c r="F2532" s="91">
        <v>0.84678819641308289</v>
      </c>
      <c r="G2532" s="100">
        <v>838.90709585393279</v>
      </c>
      <c r="S2532" s="235"/>
      <c r="T2532" s="103"/>
      <c r="U2532" s="103"/>
    </row>
    <row r="2533" spans="1:21" x14ac:dyDescent="0.2">
      <c r="A2533" s="89">
        <v>40777</v>
      </c>
      <c r="B2533" s="90" t="s">
        <v>135</v>
      </c>
      <c r="C2533" s="96">
        <v>1665.8604271011238</v>
      </c>
      <c r="D2533" s="102">
        <v>1045.9070603830519</v>
      </c>
      <c r="E2533" s="98">
        <v>1966.9805646067416</v>
      </c>
      <c r="F2533" s="91">
        <v>0.84691249983661088</v>
      </c>
      <c r="G2533" s="100">
        <v>832.93021355056192</v>
      </c>
      <c r="S2533" s="235"/>
      <c r="T2533" s="103"/>
      <c r="U2533" s="103"/>
    </row>
    <row r="2534" spans="1:21" x14ac:dyDescent="0.2">
      <c r="A2534" s="89">
        <v>40777</v>
      </c>
      <c r="B2534" s="90" t="s">
        <v>136</v>
      </c>
      <c r="C2534" s="96">
        <v>1740.2776769325842</v>
      </c>
      <c r="D2534" s="102">
        <v>1103.5293792605855</v>
      </c>
      <c r="E2534" s="98">
        <v>2060.665786516854</v>
      </c>
      <c r="F2534" s="91">
        <v>0.8445220415262864</v>
      </c>
      <c r="G2534" s="100">
        <v>870.1388384662921</v>
      </c>
      <c r="S2534" s="235"/>
      <c r="T2534" s="103"/>
      <c r="U2534" s="103"/>
    </row>
    <row r="2535" spans="1:21" x14ac:dyDescent="0.2">
      <c r="A2535" s="89">
        <v>40777</v>
      </c>
      <c r="B2535" s="90" t="s">
        <v>137</v>
      </c>
      <c r="C2535" s="96">
        <v>1737.4533467865167</v>
      </c>
      <c r="D2535" s="102">
        <v>1095.9561524752637</v>
      </c>
      <c r="E2535" s="98">
        <v>2054.230761235955</v>
      </c>
      <c r="F2535" s="91">
        <v>0.84579268287324982</v>
      </c>
      <c r="G2535" s="100">
        <v>868.72667339325835</v>
      </c>
      <c r="S2535" s="235"/>
      <c r="T2535" s="103"/>
      <c r="U2535" s="103"/>
    </row>
    <row r="2536" spans="1:21" x14ac:dyDescent="0.2">
      <c r="A2536" s="89">
        <v>40777</v>
      </c>
      <c r="B2536" s="90" t="s">
        <v>138</v>
      </c>
      <c r="C2536" s="96">
        <v>1779.9844360449438</v>
      </c>
      <c r="D2536" s="102">
        <v>1126.4425658272401</v>
      </c>
      <c r="E2536" s="98">
        <v>2106.4703764044943</v>
      </c>
      <c r="F2536" s="91">
        <v>0.84500805517292632</v>
      </c>
      <c r="G2536" s="100">
        <v>889.99221802247189</v>
      </c>
      <c r="S2536" s="235"/>
      <c r="T2536" s="103"/>
      <c r="U2536" s="103"/>
    </row>
    <row r="2537" spans="1:21" x14ac:dyDescent="0.2">
      <c r="A2537" s="89">
        <v>40777</v>
      </c>
      <c r="B2537" s="90" t="s">
        <v>139</v>
      </c>
      <c r="C2537" s="96">
        <v>1772.3623915617977</v>
      </c>
      <c r="D2537" s="102">
        <v>1136.821912945541</v>
      </c>
      <c r="E2537" s="98">
        <v>2105.6192696629214</v>
      </c>
      <c r="F2537" s="91">
        <v>0.84172975480297862</v>
      </c>
      <c r="G2537" s="100">
        <v>886.18119578089886</v>
      </c>
      <c r="S2537" s="235"/>
      <c r="T2537" s="103"/>
      <c r="U2537" s="103"/>
    </row>
    <row r="2538" spans="1:21" x14ac:dyDescent="0.2">
      <c r="A2538" s="89">
        <v>40777</v>
      </c>
      <c r="B2538" s="90" t="s">
        <v>140</v>
      </c>
      <c r="C2538" s="96">
        <v>1735.9500089325845</v>
      </c>
      <c r="D2538" s="102">
        <v>1105.1541975259854</v>
      </c>
      <c r="E2538" s="98">
        <v>2057.8844073033706</v>
      </c>
      <c r="F2538" s="91">
        <v>0.84356050455105713</v>
      </c>
      <c r="G2538" s="100">
        <v>867.97500446629226</v>
      </c>
      <c r="S2538" s="235"/>
      <c r="T2538" s="103"/>
      <c r="U2538" s="103"/>
    </row>
    <row r="2539" spans="1:21" x14ac:dyDescent="0.2">
      <c r="A2539" s="89">
        <v>40777</v>
      </c>
      <c r="B2539" s="90" t="s">
        <v>141</v>
      </c>
      <c r="C2539" s="96">
        <v>1759.9304763707864</v>
      </c>
      <c r="D2539" s="102">
        <v>1109.7411953290418</v>
      </c>
      <c r="E2539" s="98">
        <v>2080.5962612359549</v>
      </c>
      <c r="F2539" s="91">
        <v>0.845877938531582</v>
      </c>
      <c r="G2539" s="100">
        <v>879.96523818539322</v>
      </c>
      <c r="S2539" s="235"/>
      <c r="T2539" s="103"/>
      <c r="U2539" s="103"/>
    </row>
    <row r="2540" spans="1:21" x14ac:dyDescent="0.2">
      <c r="A2540" s="89">
        <v>40777</v>
      </c>
      <c r="B2540" s="90" t="s">
        <v>142</v>
      </c>
      <c r="C2540" s="96">
        <v>1712.0546360898879</v>
      </c>
      <c r="D2540" s="102">
        <v>1089.1368461303721</v>
      </c>
      <c r="E2540" s="98">
        <v>2029.1254634831459</v>
      </c>
      <c r="F2540" s="91">
        <v>0.84374015648643919</v>
      </c>
      <c r="G2540" s="100">
        <v>856.02731804494397</v>
      </c>
      <c r="S2540" s="235"/>
      <c r="T2540" s="103"/>
      <c r="U2540" s="103"/>
    </row>
    <row r="2541" spans="1:21" x14ac:dyDescent="0.2">
      <c r="A2541" s="89">
        <v>40777</v>
      </c>
      <c r="B2541" s="90" t="s">
        <v>143</v>
      </c>
      <c r="C2541" s="96">
        <v>1720.8031709325842</v>
      </c>
      <c r="D2541" s="102">
        <v>1087.0390130824162</v>
      </c>
      <c r="E2541" s="98">
        <v>2035.3912078651686</v>
      </c>
      <c r="F2541" s="91">
        <v>0.84544099644483495</v>
      </c>
      <c r="G2541" s="100">
        <v>860.40158546629209</v>
      </c>
      <c r="S2541" s="235"/>
      <c r="T2541" s="103"/>
      <c r="U2541" s="103"/>
    </row>
    <row r="2542" spans="1:21" x14ac:dyDescent="0.2">
      <c r="A2542" s="89">
        <v>40777</v>
      </c>
      <c r="B2542" s="90" t="s">
        <v>144</v>
      </c>
      <c r="C2542" s="96">
        <v>1805.2008011797755</v>
      </c>
      <c r="D2542" s="102">
        <v>1123.9798058772949</v>
      </c>
      <c r="E2542" s="98">
        <v>2126.5184073033706</v>
      </c>
      <c r="F2542" s="91">
        <v>0.84889968268318128</v>
      </c>
      <c r="G2542" s="100">
        <v>902.60040058988773</v>
      </c>
      <c r="S2542" s="235"/>
      <c r="T2542" s="103"/>
      <c r="U2542" s="103"/>
    </row>
    <row r="2543" spans="1:21" x14ac:dyDescent="0.2">
      <c r="A2543" s="89">
        <v>40777</v>
      </c>
      <c r="B2543" s="90" t="s">
        <v>145</v>
      </c>
      <c r="C2543" s="96">
        <v>1921.1482657415731</v>
      </c>
      <c r="D2543" s="102">
        <v>1209.0946287655036</v>
      </c>
      <c r="E2543" s="98">
        <v>2269.9604578651683</v>
      </c>
      <c r="F2543" s="91">
        <v>0.84633556460642367</v>
      </c>
      <c r="G2543" s="100">
        <v>960.57413287078657</v>
      </c>
      <c r="S2543" s="235"/>
      <c r="T2543" s="103"/>
      <c r="U2543" s="103"/>
    </row>
    <row r="2544" spans="1:21" x14ac:dyDescent="0.2">
      <c r="A2544" s="89">
        <v>40777</v>
      </c>
      <c r="B2544" s="90" t="s">
        <v>146</v>
      </c>
      <c r="C2544" s="96">
        <v>1889.2094275617981</v>
      </c>
      <c r="D2544" s="102">
        <v>1187.0987277284539</v>
      </c>
      <c r="E2544" s="98">
        <v>2231.2139410112359</v>
      </c>
      <c r="F2544" s="91">
        <v>0.84671818907046015</v>
      </c>
      <c r="G2544" s="100">
        <v>944.60471378089903</v>
      </c>
      <c r="S2544" s="235"/>
      <c r="T2544" s="103"/>
      <c r="U2544" s="103"/>
    </row>
    <row r="2545" spans="1:21" x14ac:dyDescent="0.2">
      <c r="A2545" s="89">
        <v>40777</v>
      </c>
      <c r="B2545" s="90" t="s">
        <v>147</v>
      </c>
      <c r="C2545" s="96">
        <v>1897.9377017865168</v>
      </c>
      <c r="D2545" s="102">
        <v>1198.6024047876704</v>
      </c>
      <c r="E2545" s="98">
        <v>2244.7305505617978</v>
      </c>
      <c r="F2545" s="91">
        <v>0.8455080282626849</v>
      </c>
      <c r="G2545" s="100">
        <v>948.96885089325838</v>
      </c>
      <c r="S2545" s="235"/>
      <c r="T2545" s="103"/>
      <c r="U2545" s="103"/>
    </row>
    <row r="2546" spans="1:21" x14ac:dyDescent="0.2">
      <c r="A2546" s="89">
        <v>40778</v>
      </c>
      <c r="B2546" s="90" t="s">
        <v>100</v>
      </c>
      <c r="C2546" s="96">
        <v>1912.6104413258427</v>
      </c>
      <c r="D2546" s="102">
        <v>1214.3901769030772</v>
      </c>
      <c r="E2546" s="98">
        <v>2265.5732612359552</v>
      </c>
      <c r="F2546" s="91">
        <v>0.84420595619249228</v>
      </c>
      <c r="G2546" s="100">
        <v>956.30522066292133</v>
      </c>
      <c r="S2546" s="235"/>
      <c r="T2546" s="103"/>
      <c r="U2546" s="103"/>
    </row>
    <row r="2547" spans="1:21" x14ac:dyDescent="0.2">
      <c r="A2547" s="89">
        <v>40778</v>
      </c>
      <c r="B2547" s="90" t="s">
        <v>101</v>
      </c>
      <c r="C2547" s="96">
        <v>1778.8903626741571</v>
      </c>
      <c r="D2547" s="102">
        <v>1116.470927216533</v>
      </c>
      <c r="E2547" s="98">
        <v>2100.2281432584268</v>
      </c>
      <c r="F2547" s="91">
        <v>0.84699863126025632</v>
      </c>
      <c r="G2547" s="100">
        <v>889.44518133707857</v>
      </c>
      <c r="S2547" s="235"/>
      <c r="T2547" s="103"/>
      <c r="U2547" s="103"/>
    </row>
    <row r="2548" spans="1:21" x14ac:dyDescent="0.2">
      <c r="A2548" s="89">
        <v>40778</v>
      </c>
      <c r="B2548" s="90" t="s">
        <v>102</v>
      </c>
      <c r="C2548" s="96">
        <v>1756.2592523932583</v>
      </c>
      <c r="D2548" s="102">
        <v>1125.4256718823588</v>
      </c>
      <c r="E2548" s="98">
        <v>2085.9121516853929</v>
      </c>
      <c r="F2548" s="91">
        <v>0.84196223267323178</v>
      </c>
      <c r="G2548" s="100">
        <v>878.12962619662915</v>
      </c>
      <c r="S2548" s="235"/>
      <c r="T2548" s="103"/>
      <c r="U2548" s="103"/>
    </row>
    <row r="2549" spans="1:21" x14ac:dyDescent="0.2">
      <c r="A2549" s="89">
        <v>40778</v>
      </c>
      <c r="B2549" s="90" t="s">
        <v>103</v>
      </c>
      <c r="C2549" s="96">
        <v>1752.993240775281</v>
      </c>
      <c r="D2549" s="102">
        <v>1102.8664427479457</v>
      </c>
      <c r="E2549" s="98">
        <v>2071.0624550561797</v>
      </c>
      <c r="F2549" s="91">
        <v>0.84642220059352546</v>
      </c>
      <c r="G2549" s="100">
        <v>876.49662038764052</v>
      </c>
      <c r="S2549" s="235"/>
      <c r="T2549" s="103"/>
      <c r="U2549" s="103"/>
    </row>
    <row r="2550" spans="1:21" x14ac:dyDescent="0.2">
      <c r="A2550" s="89">
        <v>40778</v>
      </c>
      <c r="B2550" s="90" t="s">
        <v>104</v>
      </c>
      <c r="C2550" s="96">
        <v>1738.6041498876405</v>
      </c>
      <c r="D2550" s="102">
        <v>1091.5937422862721</v>
      </c>
      <c r="E2550" s="98">
        <v>2052.8812162921345</v>
      </c>
      <c r="F2550" s="91">
        <v>0.8469092785737824</v>
      </c>
      <c r="G2550" s="100">
        <v>869.30207494382023</v>
      </c>
      <c r="S2550" s="235"/>
      <c r="T2550" s="103"/>
      <c r="U2550" s="103"/>
    </row>
    <row r="2551" spans="1:21" x14ac:dyDescent="0.2">
      <c r="A2551" s="89">
        <v>40778</v>
      </c>
      <c r="B2551" s="90" t="s">
        <v>105</v>
      </c>
      <c r="C2551" s="96">
        <v>1761.3811366179775</v>
      </c>
      <c r="D2551" s="102">
        <v>1107.8656701987952</v>
      </c>
      <c r="E2551" s="98">
        <v>2080.824320224719</v>
      </c>
      <c r="F2551" s="91">
        <v>0.84648238657060526</v>
      </c>
      <c r="G2551" s="100">
        <v>880.69056830898876</v>
      </c>
      <c r="S2551" s="235"/>
      <c r="T2551" s="103"/>
      <c r="U2551" s="103"/>
    </row>
    <row r="2552" spans="1:21" x14ac:dyDescent="0.2">
      <c r="A2552" s="89">
        <v>40778</v>
      </c>
      <c r="B2552" s="90" t="s">
        <v>106</v>
      </c>
      <c r="C2552" s="96">
        <v>1724.9930667303372</v>
      </c>
      <c r="D2552" s="102">
        <v>1072.0272900031773</v>
      </c>
      <c r="E2552" s="98">
        <v>2030.971095505618</v>
      </c>
      <c r="F2552" s="91">
        <v>0.84934397665609984</v>
      </c>
      <c r="G2552" s="100">
        <v>862.4965333651686</v>
      </c>
      <c r="S2552" s="235"/>
      <c r="T2552" s="103"/>
      <c r="U2552" s="103"/>
    </row>
    <row r="2553" spans="1:21" x14ac:dyDescent="0.2">
      <c r="A2553" s="89">
        <v>40778</v>
      </c>
      <c r="B2553" s="90" t="s">
        <v>107</v>
      </c>
      <c r="C2553" s="96">
        <v>1705.6239159438203</v>
      </c>
      <c r="D2553" s="102">
        <v>1079.5638213875973</v>
      </c>
      <c r="E2553" s="98">
        <v>2018.5665674157303</v>
      </c>
      <c r="F2553" s="91">
        <v>0.84496788140479562</v>
      </c>
      <c r="G2553" s="100">
        <v>852.81195797191015</v>
      </c>
      <c r="S2553" s="235"/>
      <c r="T2553" s="103"/>
      <c r="U2553" s="103"/>
    </row>
    <row r="2554" spans="1:21" x14ac:dyDescent="0.2">
      <c r="A2554" s="89">
        <v>40778</v>
      </c>
      <c r="B2554" s="90" t="s">
        <v>108</v>
      </c>
      <c r="C2554" s="96">
        <v>1682.4457689775279</v>
      </c>
      <c r="D2554" s="102">
        <v>1062.9538619854891</v>
      </c>
      <c r="E2554" s="98">
        <v>1990.0991629213484</v>
      </c>
      <c r="F2554" s="91">
        <v>0.84540800796468685</v>
      </c>
      <c r="G2554" s="100">
        <v>841.22288448876395</v>
      </c>
      <c r="S2554" s="235"/>
      <c r="T2554" s="103"/>
      <c r="U2554" s="103"/>
    </row>
    <row r="2555" spans="1:21" x14ac:dyDescent="0.2">
      <c r="A2555" s="89">
        <v>40778</v>
      </c>
      <c r="B2555" s="90" t="s">
        <v>109</v>
      </c>
      <c r="C2555" s="96">
        <v>1727.0880146292138</v>
      </c>
      <c r="D2555" s="102">
        <v>1094.0577568490146</v>
      </c>
      <c r="E2555" s="98">
        <v>2044.454789325843</v>
      </c>
      <c r="F2555" s="91">
        <v>0.84476703698530764</v>
      </c>
      <c r="G2555" s="100">
        <v>863.54400731460692</v>
      </c>
      <c r="S2555" s="235"/>
      <c r="T2555" s="103"/>
      <c r="U2555" s="103"/>
    </row>
    <row r="2556" spans="1:21" x14ac:dyDescent="0.2">
      <c r="A2556" s="89">
        <v>40778</v>
      </c>
      <c r="B2556" s="90" t="s">
        <v>110</v>
      </c>
      <c r="C2556" s="96">
        <v>1744.4432599887643</v>
      </c>
      <c r="D2556" s="102">
        <v>1116.3279937052623</v>
      </c>
      <c r="E2556" s="98">
        <v>2071.055401685393</v>
      </c>
      <c r="F2556" s="91">
        <v>0.84229676259223352</v>
      </c>
      <c r="G2556" s="100">
        <v>872.22162999438217</v>
      </c>
      <c r="S2556" s="235"/>
      <c r="T2556" s="103"/>
      <c r="U2556" s="103"/>
    </row>
    <row r="2557" spans="1:21" x14ac:dyDescent="0.2">
      <c r="A2557" s="89">
        <v>40778</v>
      </c>
      <c r="B2557" s="90" t="s">
        <v>111</v>
      </c>
      <c r="C2557" s="96">
        <v>1731.2900667977528</v>
      </c>
      <c r="D2557" s="102">
        <v>1084.2896822349678</v>
      </c>
      <c r="E2557" s="98">
        <v>2042.8043005617976</v>
      </c>
      <c r="F2557" s="91">
        <v>0.84750657041480948</v>
      </c>
      <c r="G2557" s="100">
        <v>865.64503339887642</v>
      </c>
      <c r="S2557" s="235"/>
      <c r="T2557" s="103"/>
      <c r="U2557" s="103"/>
    </row>
    <row r="2558" spans="1:21" x14ac:dyDescent="0.2">
      <c r="A2558" s="89">
        <v>40778</v>
      </c>
      <c r="B2558" s="90" t="s">
        <v>112</v>
      </c>
      <c r="C2558" s="96">
        <v>1753.1512735955057</v>
      </c>
      <c r="D2558" s="102">
        <v>1101.7759123980247</v>
      </c>
      <c r="E2558" s="98">
        <v>2070.6157415730336</v>
      </c>
      <c r="F2558" s="91">
        <v>0.84668112890112956</v>
      </c>
      <c r="G2558" s="100">
        <v>876.57563679775285</v>
      </c>
      <c r="S2558" s="235"/>
      <c r="T2558" s="103"/>
      <c r="U2558" s="103"/>
    </row>
    <row r="2559" spans="1:21" x14ac:dyDescent="0.2">
      <c r="A2559" s="89">
        <v>40778</v>
      </c>
      <c r="B2559" s="90" t="s">
        <v>113</v>
      </c>
      <c r="C2559" s="96">
        <v>1531.4190704494383</v>
      </c>
      <c r="D2559" s="102">
        <v>956.46542429860824</v>
      </c>
      <c r="E2559" s="98">
        <v>1805.5665252808988</v>
      </c>
      <c r="F2559" s="91">
        <v>0.84816540903204307</v>
      </c>
      <c r="G2559" s="100">
        <v>765.70953522471916</v>
      </c>
      <c r="S2559" s="235"/>
      <c r="T2559" s="103"/>
      <c r="U2559" s="103"/>
    </row>
    <row r="2560" spans="1:21" x14ac:dyDescent="0.2">
      <c r="A2560" s="89">
        <v>40778</v>
      </c>
      <c r="B2560" s="90" t="s">
        <v>114</v>
      </c>
      <c r="C2560" s="96">
        <v>1360.1520145617978</v>
      </c>
      <c r="D2560" s="102">
        <v>850.19122292307884</v>
      </c>
      <c r="E2560" s="98">
        <v>1604.0070505617978</v>
      </c>
      <c r="F2560" s="91">
        <v>0.84797134406947239</v>
      </c>
      <c r="G2560" s="100">
        <v>680.07600728089892</v>
      </c>
      <c r="S2560" s="235"/>
      <c r="T2560" s="103"/>
      <c r="U2560" s="103"/>
    </row>
    <row r="2561" spans="1:21" x14ac:dyDescent="0.2">
      <c r="A2561" s="89">
        <v>40778</v>
      </c>
      <c r="B2561" s="90" t="s">
        <v>115</v>
      </c>
      <c r="C2561" s="96">
        <v>1402.2657350898876</v>
      </c>
      <c r="D2561" s="102">
        <v>889.81870036340297</v>
      </c>
      <c r="E2561" s="98">
        <v>1660.7608230337078</v>
      </c>
      <c r="F2561" s="91">
        <v>0.84435140547714282</v>
      </c>
      <c r="G2561" s="100">
        <v>701.13286754494379</v>
      </c>
      <c r="S2561" s="235"/>
      <c r="T2561" s="103"/>
      <c r="U2561" s="103"/>
    </row>
    <row r="2562" spans="1:21" x14ac:dyDescent="0.2">
      <c r="A2562" s="89">
        <v>40778</v>
      </c>
      <c r="B2562" s="90" t="s">
        <v>116</v>
      </c>
      <c r="C2562" s="96">
        <v>1407.1971695056179</v>
      </c>
      <c r="D2562" s="102">
        <v>895.14832161073514</v>
      </c>
      <c r="E2562" s="98">
        <v>1667.7812780898876</v>
      </c>
      <c r="F2562" s="91">
        <v>0.84375402697725632</v>
      </c>
      <c r="G2562" s="100">
        <v>703.59858475280896</v>
      </c>
      <c r="S2562" s="235"/>
      <c r="T2562" s="103"/>
      <c r="U2562" s="103"/>
    </row>
    <row r="2563" spans="1:21" x14ac:dyDescent="0.2">
      <c r="A2563" s="89">
        <v>40778</v>
      </c>
      <c r="B2563" s="90" t="s">
        <v>117</v>
      </c>
      <c r="C2563" s="96">
        <v>1465.7625118314606</v>
      </c>
      <c r="D2563" s="102">
        <v>927.73717314111786</v>
      </c>
      <c r="E2563" s="98">
        <v>1734.6919044943818</v>
      </c>
      <c r="F2563" s="91">
        <v>0.84496993848523949</v>
      </c>
      <c r="G2563" s="100">
        <v>732.88125591573032</v>
      </c>
      <c r="S2563" s="235"/>
      <c r="T2563" s="103"/>
      <c r="U2563" s="103"/>
    </row>
    <row r="2564" spans="1:21" x14ac:dyDescent="0.2">
      <c r="A2564" s="89">
        <v>40778</v>
      </c>
      <c r="B2564" s="90" t="s">
        <v>118</v>
      </c>
      <c r="C2564" s="96">
        <v>1567.2560515280898</v>
      </c>
      <c r="D2564" s="102">
        <v>979.86767799445727</v>
      </c>
      <c r="E2564" s="98">
        <v>1848.3593258426965</v>
      </c>
      <c r="F2564" s="91">
        <v>0.84791740957270456</v>
      </c>
      <c r="G2564" s="100">
        <v>783.62802576404488</v>
      </c>
      <c r="S2564" s="235"/>
      <c r="T2564" s="103"/>
      <c r="U2564" s="103"/>
    </row>
    <row r="2565" spans="1:21" x14ac:dyDescent="0.2">
      <c r="A2565" s="89">
        <v>40778</v>
      </c>
      <c r="B2565" s="90" t="s">
        <v>119</v>
      </c>
      <c r="C2565" s="96">
        <v>1478.4172938202248</v>
      </c>
      <c r="D2565" s="102">
        <v>920.03277280592783</v>
      </c>
      <c r="E2565" s="98">
        <v>1741.3150196629215</v>
      </c>
      <c r="F2565" s="91">
        <v>0.84902345476030661</v>
      </c>
      <c r="G2565" s="100">
        <v>739.20864691011241</v>
      </c>
      <c r="S2565" s="235"/>
      <c r="T2565" s="103"/>
      <c r="U2565" s="103"/>
    </row>
    <row r="2566" spans="1:21" x14ac:dyDescent="0.2">
      <c r="A2566" s="89">
        <v>40778</v>
      </c>
      <c r="B2566" s="90" t="s">
        <v>120</v>
      </c>
      <c r="C2566" s="96">
        <v>1499.3586685617979</v>
      </c>
      <c r="D2566" s="102">
        <v>939.00143663450262</v>
      </c>
      <c r="E2566" s="98">
        <v>1769.1241095505616</v>
      </c>
      <c r="F2566" s="91">
        <v>0.84751468846507527</v>
      </c>
      <c r="G2566" s="100">
        <v>749.67933428089896</v>
      </c>
      <c r="S2566" s="235"/>
      <c r="T2566" s="103"/>
      <c r="U2566" s="103"/>
    </row>
    <row r="2567" spans="1:21" x14ac:dyDescent="0.2">
      <c r="A2567" s="89">
        <v>40778</v>
      </c>
      <c r="B2567" s="90" t="s">
        <v>121</v>
      </c>
      <c r="C2567" s="96">
        <v>1525.470553011236</v>
      </c>
      <c r="D2567" s="102">
        <v>952.07539476444822</v>
      </c>
      <c r="E2567" s="98">
        <v>1798.1957528089888</v>
      </c>
      <c r="F2567" s="91">
        <v>0.8483339762249329</v>
      </c>
      <c r="G2567" s="100">
        <v>762.735276505618</v>
      </c>
      <c r="S2567" s="235"/>
      <c r="T2567" s="103"/>
      <c r="U2567" s="103"/>
    </row>
    <row r="2568" spans="1:21" x14ac:dyDescent="0.2">
      <c r="A2568" s="89">
        <v>40778</v>
      </c>
      <c r="B2568" s="90" t="s">
        <v>122</v>
      </c>
      <c r="C2568" s="96">
        <v>1654.324031224719</v>
      </c>
      <c r="D2568" s="102">
        <v>1041.0527728482853</v>
      </c>
      <c r="E2568" s="98">
        <v>1954.6301123595504</v>
      </c>
      <c r="F2568" s="91">
        <v>0.84636168283915669</v>
      </c>
      <c r="G2568" s="100">
        <v>827.16201561235948</v>
      </c>
      <c r="S2568" s="235"/>
      <c r="T2568" s="103"/>
      <c r="U2568" s="103"/>
    </row>
    <row r="2569" spans="1:21" x14ac:dyDescent="0.2">
      <c r="A2569" s="89">
        <v>40778</v>
      </c>
      <c r="B2569" s="90" t="s">
        <v>123</v>
      </c>
      <c r="C2569" s="96">
        <v>1772.2327236067415</v>
      </c>
      <c r="D2569" s="102">
        <v>1100.3499306295589</v>
      </c>
      <c r="E2569" s="98">
        <v>2086.0438146067413</v>
      </c>
      <c r="F2569" s="91">
        <v>0.84956639510510035</v>
      </c>
      <c r="G2569" s="100">
        <v>886.11636180337075</v>
      </c>
      <c r="S2569" s="235"/>
      <c r="T2569" s="103"/>
      <c r="U2569" s="103"/>
    </row>
    <row r="2570" spans="1:21" x14ac:dyDescent="0.2">
      <c r="A2570" s="89">
        <v>40778</v>
      </c>
      <c r="B2570" s="90" t="s">
        <v>124</v>
      </c>
      <c r="C2570" s="96">
        <v>1790.8036060449435</v>
      </c>
      <c r="D2570" s="102">
        <v>1142.3743690061679</v>
      </c>
      <c r="E2570" s="98">
        <v>2124.1461235955057</v>
      </c>
      <c r="F2570" s="91">
        <v>0.84306987459680083</v>
      </c>
      <c r="G2570" s="100">
        <v>895.40180302247177</v>
      </c>
      <c r="S2570" s="235"/>
      <c r="T2570" s="103"/>
      <c r="U2570" s="103"/>
    </row>
    <row r="2571" spans="1:21" x14ac:dyDescent="0.2">
      <c r="A2571" s="89">
        <v>40778</v>
      </c>
      <c r="B2571" s="90" t="s">
        <v>125</v>
      </c>
      <c r="C2571" s="96">
        <v>1815.6795927977528</v>
      </c>
      <c r="D2571" s="102">
        <v>1131.8681913079809</v>
      </c>
      <c r="E2571" s="98">
        <v>2139.5836011235956</v>
      </c>
      <c r="F2571" s="91">
        <v>0.84861353014869545</v>
      </c>
      <c r="G2571" s="100">
        <v>907.83979639887639</v>
      </c>
      <c r="S2571" s="235"/>
      <c r="T2571" s="103"/>
      <c r="U2571" s="103"/>
    </row>
    <row r="2572" spans="1:21" x14ac:dyDescent="0.2">
      <c r="A2572" s="89">
        <v>40778</v>
      </c>
      <c r="B2572" s="90" t="s">
        <v>126</v>
      </c>
      <c r="C2572" s="96">
        <v>1851.1478306292133</v>
      </c>
      <c r="D2572" s="102">
        <v>1162.1981485002009</v>
      </c>
      <c r="E2572" s="98">
        <v>2185.7385084269658</v>
      </c>
      <c r="F2572" s="91">
        <v>0.84692099420504285</v>
      </c>
      <c r="G2572" s="100">
        <v>925.57391531460667</v>
      </c>
      <c r="S2572" s="235"/>
      <c r="T2572" s="103"/>
      <c r="U2572" s="103"/>
    </row>
    <row r="2573" spans="1:21" x14ac:dyDescent="0.2">
      <c r="A2573" s="89">
        <v>40778</v>
      </c>
      <c r="B2573" s="90" t="s">
        <v>127</v>
      </c>
      <c r="C2573" s="96">
        <v>1828.9665060674158</v>
      </c>
      <c r="D2573" s="102">
        <v>1144.7068436931199</v>
      </c>
      <c r="E2573" s="98">
        <v>2157.6543370786517</v>
      </c>
      <c r="F2573" s="91">
        <v>0.8476642781177538</v>
      </c>
      <c r="G2573" s="100">
        <v>914.48325303370791</v>
      </c>
      <c r="S2573" s="235"/>
      <c r="T2573" s="103"/>
      <c r="U2573" s="103"/>
    </row>
    <row r="2574" spans="1:21" x14ac:dyDescent="0.2">
      <c r="A2574" s="89">
        <v>40778</v>
      </c>
      <c r="B2574" s="90" t="s">
        <v>128</v>
      </c>
      <c r="C2574" s="96">
        <v>1802.1414478651684</v>
      </c>
      <c r="D2574" s="102">
        <v>1126.9507703825711</v>
      </c>
      <c r="E2574" s="98">
        <v>2125.4956685393258</v>
      </c>
      <c r="F2574" s="91">
        <v>0.84786879340178967</v>
      </c>
      <c r="G2574" s="100">
        <v>901.0707239325842</v>
      </c>
      <c r="S2574" s="235"/>
      <c r="T2574" s="103"/>
      <c r="U2574" s="103"/>
    </row>
    <row r="2575" spans="1:21" x14ac:dyDescent="0.2">
      <c r="A2575" s="89">
        <v>40778</v>
      </c>
      <c r="B2575" s="90" t="s">
        <v>129</v>
      </c>
      <c r="C2575" s="96">
        <v>1809.0016931123596</v>
      </c>
      <c r="D2575" s="102">
        <v>1140.1887244107736</v>
      </c>
      <c r="E2575" s="98">
        <v>2138.3445589887638</v>
      </c>
      <c r="F2575" s="91">
        <v>0.8459823210006191</v>
      </c>
      <c r="G2575" s="100">
        <v>904.50084655617979</v>
      </c>
      <c r="S2575" s="235"/>
      <c r="T2575" s="103"/>
      <c r="U2575" s="103"/>
    </row>
    <row r="2576" spans="1:21" x14ac:dyDescent="0.2">
      <c r="A2576" s="89">
        <v>40778</v>
      </c>
      <c r="B2576" s="90" t="s">
        <v>130</v>
      </c>
      <c r="C2576" s="96">
        <v>1680.5939484943822</v>
      </c>
      <c r="D2576" s="102">
        <v>1063.5640837951514</v>
      </c>
      <c r="E2576" s="98">
        <v>1988.8601207865167</v>
      </c>
      <c r="F2576" s="91">
        <v>0.84500359322895602</v>
      </c>
      <c r="G2576" s="100">
        <v>840.29697424719109</v>
      </c>
      <c r="S2576" s="235"/>
      <c r="T2576" s="103"/>
      <c r="U2576" s="103"/>
    </row>
    <row r="2577" spans="1:21" x14ac:dyDescent="0.2">
      <c r="A2577" s="89">
        <v>40778</v>
      </c>
      <c r="B2577" s="90" t="s">
        <v>131</v>
      </c>
      <c r="C2577" s="96">
        <v>1642.5688206741575</v>
      </c>
      <c r="D2577" s="102">
        <v>1020.4952000647794</v>
      </c>
      <c r="E2577" s="98">
        <v>1933.7638904494381</v>
      </c>
      <c r="F2577" s="91">
        <v>0.84941539594701909</v>
      </c>
      <c r="G2577" s="100">
        <v>821.28441033707873</v>
      </c>
      <c r="S2577" s="235"/>
      <c r="T2577" s="103"/>
      <c r="U2577" s="103"/>
    </row>
    <row r="2578" spans="1:21" x14ac:dyDescent="0.2">
      <c r="A2578" s="89">
        <v>40778</v>
      </c>
      <c r="B2578" s="90" t="s">
        <v>132</v>
      </c>
      <c r="C2578" s="96">
        <v>1615.3426022359549</v>
      </c>
      <c r="D2578" s="102">
        <v>1043.3118082091548</v>
      </c>
      <c r="E2578" s="98">
        <v>1922.974584269663</v>
      </c>
      <c r="F2578" s="91">
        <v>0.84002285597001525</v>
      </c>
      <c r="G2578" s="100">
        <v>807.67130111797746</v>
      </c>
      <c r="S2578" s="235"/>
      <c r="T2578" s="103"/>
      <c r="U2578" s="103"/>
    </row>
    <row r="2579" spans="1:21" x14ac:dyDescent="0.2">
      <c r="A2579" s="89">
        <v>40778</v>
      </c>
      <c r="B2579" s="90" t="s">
        <v>133</v>
      </c>
      <c r="C2579" s="96">
        <v>1664.4948614494383</v>
      </c>
      <c r="D2579" s="102">
        <v>1041.1082282252189</v>
      </c>
      <c r="E2579" s="98">
        <v>1963.2751938202243</v>
      </c>
      <c r="F2579" s="91">
        <v>0.84781535807549901</v>
      </c>
      <c r="G2579" s="100">
        <v>832.24743072471915</v>
      </c>
      <c r="S2579" s="235"/>
      <c r="T2579" s="103"/>
      <c r="U2579" s="103"/>
    </row>
    <row r="2580" spans="1:21" x14ac:dyDescent="0.2">
      <c r="A2580" s="89">
        <v>40778</v>
      </c>
      <c r="B2580" s="90" t="s">
        <v>134</v>
      </c>
      <c r="C2580" s="96">
        <v>1666.1319193820227</v>
      </c>
      <c r="D2580" s="102">
        <v>1043.8280608352768</v>
      </c>
      <c r="E2580" s="98">
        <v>1966.1059466292138</v>
      </c>
      <c r="F2580" s="91">
        <v>0.84742733332276377</v>
      </c>
      <c r="G2580" s="100">
        <v>833.06595969101136</v>
      </c>
      <c r="S2580" s="235"/>
      <c r="T2580" s="103"/>
      <c r="U2580" s="103"/>
    </row>
    <row r="2581" spans="1:21" x14ac:dyDescent="0.2">
      <c r="A2581" s="89">
        <v>40778</v>
      </c>
      <c r="B2581" s="90" t="s">
        <v>135</v>
      </c>
      <c r="C2581" s="96">
        <v>1716.8239855617981</v>
      </c>
      <c r="D2581" s="102">
        <v>1083.5955950825548</v>
      </c>
      <c r="E2581" s="98">
        <v>2030.1881713483144</v>
      </c>
      <c r="F2581" s="91">
        <v>0.84564771373955894</v>
      </c>
      <c r="G2581" s="100">
        <v>858.41199278089903</v>
      </c>
      <c r="S2581" s="235"/>
      <c r="T2581" s="103"/>
      <c r="U2581" s="103"/>
    </row>
    <row r="2582" spans="1:21" x14ac:dyDescent="0.2">
      <c r="A2582" s="89">
        <v>40778</v>
      </c>
      <c r="B2582" s="90" t="s">
        <v>136</v>
      </c>
      <c r="C2582" s="96">
        <v>1649.8099655393257</v>
      </c>
      <c r="D2582" s="102">
        <v>1037.1279233406535</v>
      </c>
      <c r="E2582" s="98">
        <v>1948.7193876404492</v>
      </c>
      <c r="F2582" s="91">
        <v>0.84661238349814472</v>
      </c>
      <c r="G2582" s="100">
        <v>824.90498276966287</v>
      </c>
      <c r="S2582" s="235"/>
      <c r="T2582" s="103"/>
      <c r="U2582" s="103"/>
    </row>
    <row r="2583" spans="1:21" x14ac:dyDescent="0.2">
      <c r="A2583" s="89">
        <v>40778</v>
      </c>
      <c r="B2583" s="90" t="s">
        <v>137</v>
      </c>
      <c r="C2583" s="96">
        <v>1626.5507761011233</v>
      </c>
      <c r="D2583" s="102">
        <v>1039.0310494606222</v>
      </c>
      <c r="E2583" s="98">
        <v>1930.0914353932583</v>
      </c>
      <c r="F2583" s="91">
        <v>0.84273249768071834</v>
      </c>
      <c r="G2583" s="100">
        <v>813.27538805056167</v>
      </c>
      <c r="S2583" s="235"/>
      <c r="T2583" s="103"/>
      <c r="U2583" s="103"/>
    </row>
    <row r="2584" spans="1:21" x14ac:dyDescent="0.2">
      <c r="A2584" s="89">
        <v>40778</v>
      </c>
      <c r="B2584" s="90" t="s">
        <v>138</v>
      </c>
      <c r="C2584" s="96">
        <v>1619.0543474494382</v>
      </c>
      <c r="D2584" s="102">
        <v>1030.6762020299116</v>
      </c>
      <c r="E2584" s="98">
        <v>1919.2786179775278</v>
      </c>
      <c r="F2584" s="91">
        <v>0.843574420245219</v>
      </c>
      <c r="G2584" s="100">
        <v>809.52717372471909</v>
      </c>
      <c r="S2584" s="235"/>
      <c r="T2584" s="103"/>
      <c r="U2584" s="103"/>
    </row>
    <row r="2585" spans="1:21" x14ac:dyDescent="0.2">
      <c r="A2585" s="89">
        <v>40778</v>
      </c>
      <c r="B2585" s="90" t="s">
        <v>139</v>
      </c>
      <c r="C2585" s="96">
        <v>1644.408484786517</v>
      </c>
      <c r="D2585" s="102">
        <v>1034.4330268059198</v>
      </c>
      <c r="E2585" s="98">
        <v>1942.7122668539325</v>
      </c>
      <c r="F2585" s="91">
        <v>0.84644983863179346</v>
      </c>
      <c r="G2585" s="100">
        <v>822.20424239325848</v>
      </c>
      <c r="S2585" s="235"/>
      <c r="T2585" s="103"/>
      <c r="U2585" s="103"/>
    </row>
    <row r="2586" spans="1:21" x14ac:dyDescent="0.2">
      <c r="A2586" s="89">
        <v>40778</v>
      </c>
      <c r="B2586" s="90" t="s">
        <v>140</v>
      </c>
      <c r="C2586" s="96">
        <v>1645.5187666516854</v>
      </c>
      <c r="D2586" s="102">
        <v>1053.9612265835842</v>
      </c>
      <c r="E2586" s="98">
        <v>1954.1152162921351</v>
      </c>
      <c r="F2586" s="91">
        <v>0.84207868242999484</v>
      </c>
      <c r="G2586" s="100">
        <v>822.75938332584269</v>
      </c>
      <c r="S2586" s="235"/>
      <c r="T2586" s="103"/>
      <c r="U2586" s="103"/>
    </row>
    <row r="2587" spans="1:21" x14ac:dyDescent="0.2">
      <c r="A2587" s="89">
        <v>40778</v>
      </c>
      <c r="B2587" s="90" t="s">
        <v>141</v>
      </c>
      <c r="C2587" s="96">
        <v>1656.8201393595502</v>
      </c>
      <c r="D2587" s="102">
        <v>1065.9296283240189</v>
      </c>
      <c r="E2587" s="98">
        <v>1970.0911011235953</v>
      </c>
      <c r="F2587" s="91">
        <v>0.84098656067966693</v>
      </c>
      <c r="G2587" s="100">
        <v>828.41006967977512</v>
      </c>
      <c r="S2587" s="235"/>
      <c r="T2587" s="103"/>
      <c r="U2587" s="103"/>
    </row>
    <row r="2588" spans="1:21" x14ac:dyDescent="0.2">
      <c r="A2588" s="89">
        <v>40778</v>
      </c>
      <c r="B2588" s="90" t="s">
        <v>142</v>
      </c>
      <c r="C2588" s="96">
        <v>1618.0494207977531</v>
      </c>
      <c r="D2588" s="102">
        <v>1031.3523092647724</v>
      </c>
      <c r="E2588" s="98">
        <v>1918.7942865168541</v>
      </c>
      <c r="F2588" s="91">
        <v>0.84326362245687281</v>
      </c>
      <c r="G2588" s="100">
        <v>809.02471039887655</v>
      </c>
      <c r="S2588" s="235"/>
      <c r="T2588" s="103"/>
      <c r="U2588" s="103"/>
    </row>
    <row r="2589" spans="1:21" x14ac:dyDescent="0.2">
      <c r="A2589" s="89">
        <v>40778</v>
      </c>
      <c r="B2589" s="90" t="s">
        <v>143</v>
      </c>
      <c r="C2589" s="96">
        <v>1629.9018823146068</v>
      </c>
      <c r="D2589" s="102">
        <v>1019.468639209427</v>
      </c>
      <c r="E2589" s="98">
        <v>1922.4714438202247</v>
      </c>
      <c r="F2589" s="91">
        <v>0.84781591297697489</v>
      </c>
      <c r="G2589" s="100">
        <v>814.95094115730342</v>
      </c>
      <c r="S2589" s="235"/>
      <c r="T2589" s="103"/>
      <c r="U2589" s="103"/>
    </row>
    <row r="2590" spans="1:21" x14ac:dyDescent="0.2">
      <c r="A2590" s="89">
        <v>40778</v>
      </c>
      <c r="B2590" s="90" t="s">
        <v>144</v>
      </c>
      <c r="C2590" s="96">
        <v>1700.6965336516853</v>
      </c>
      <c r="D2590" s="102">
        <v>1074.3566867129887</v>
      </c>
      <c r="E2590" s="98">
        <v>2011.618997191011</v>
      </c>
      <c r="F2590" s="91">
        <v>0.84543670348436151</v>
      </c>
      <c r="G2590" s="100">
        <v>850.34826682584264</v>
      </c>
      <c r="S2590" s="235"/>
      <c r="T2590" s="103"/>
      <c r="U2590" s="103"/>
    </row>
    <row r="2591" spans="1:21" x14ac:dyDescent="0.2">
      <c r="A2591" s="89">
        <v>40778</v>
      </c>
      <c r="B2591" s="90" t="s">
        <v>145</v>
      </c>
      <c r="C2591" s="96">
        <v>1869.1392593932585</v>
      </c>
      <c r="D2591" s="102">
        <v>1173.8278873102918</v>
      </c>
      <c r="E2591" s="98">
        <v>2207.1595955056177</v>
      </c>
      <c r="F2591" s="91">
        <v>0.84685278907757222</v>
      </c>
      <c r="G2591" s="100">
        <v>934.56962969662925</v>
      </c>
      <c r="S2591" s="235"/>
      <c r="T2591" s="103"/>
      <c r="U2591" s="103"/>
    </row>
    <row r="2592" spans="1:21" x14ac:dyDescent="0.2">
      <c r="A2592" s="89">
        <v>40778</v>
      </c>
      <c r="B2592" s="90" t="s">
        <v>146</v>
      </c>
      <c r="C2592" s="96">
        <v>1928.2313777865165</v>
      </c>
      <c r="D2592" s="102">
        <v>1222.0518140705315</v>
      </c>
      <c r="E2592" s="98">
        <v>2282.868126404494</v>
      </c>
      <c r="F2592" s="91">
        <v>0.84465298520045107</v>
      </c>
      <c r="G2592" s="100">
        <v>964.11568889325827</v>
      </c>
      <c r="S2592" s="235"/>
      <c r="T2592" s="103"/>
      <c r="U2592" s="103"/>
    </row>
    <row r="2593" spans="1:21" x14ac:dyDescent="0.2">
      <c r="A2593" s="89">
        <v>40778</v>
      </c>
      <c r="B2593" s="90" t="s">
        <v>147</v>
      </c>
      <c r="C2593" s="96">
        <v>1931.2664183595502</v>
      </c>
      <c r="D2593" s="102">
        <v>1224.7775327300883</v>
      </c>
      <c r="E2593" s="98">
        <v>2286.8908988764042</v>
      </c>
      <c r="F2593" s="91">
        <v>0.8444943391520866</v>
      </c>
      <c r="G2593" s="100">
        <v>965.63320917977512</v>
      </c>
      <c r="S2593" s="235"/>
      <c r="T2593" s="103"/>
      <c r="U2593" s="103"/>
    </row>
    <row r="2594" spans="1:21" x14ac:dyDescent="0.2">
      <c r="A2594" s="89">
        <v>40779</v>
      </c>
      <c r="B2594" s="90" t="s">
        <v>100</v>
      </c>
      <c r="C2594" s="96">
        <v>1943.1512968651687</v>
      </c>
      <c r="D2594" s="102">
        <v>1242.5753344173788</v>
      </c>
      <c r="E2594" s="98">
        <v>2306.475758426966</v>
      </c>
      <c r="F2594" s="91">
        <v>0.84247635803916388</v>
      </c>
      <c r="G2594" s="100">
        <v>971.57564843258433</v>
      </c>
      <c r="S2594" s="235"/>
      <c r="T2594" s="103"/>
      <c r="U2594" s="103"/>
    </row>
    <row r="2595" spans="1:21" x14ac:dyDescent="0.2">
      <c r="A2595" s="89">
        <v>40779</v>
      </c>
      <c r="B2595" s="90" t="s">
        <v>101</v>
      </c>
      <c r="C2595" s="96">
        <v>1958.3143433595508</v>
      </c>
      <c r="D2595" s="102">
        <v>1235.4626911863938</v>
      </c>
      <c r="E2595" s="98">
        <v>2315.4617528089889</v>
      </c>
      <c r="F2595" s="91">
        <v>0.84575542696131045</v>
      </c>
      <c r="G2595" s="100">
        <v>979.15717167977539</v>
      </c>
      <c r="S2595" s="235"/>
      <c r="T2595" s="103"/>
      <c r="U2595" s="103"/>
    </row>
    <row r="2596" spans="1:21" x14ac:dyDescent="0.2">
      <c r="A2596" s="89">
        <v>40779</v>
      </c>
      <c r="B2596" s="90" t="s">
        <v>102</v>
      </c>
      <c r="C2596" s="96">
        <v>1865.7152149550566</v>
      </c>
      <c r="D2596" s="102">
        <v>1170.2698700961739</v>
      </c>
      <c r="E2596" s="98">
        <v>2202.3680056179778</v>
      </c>
      <c r="F2596" s="91">
        <v>0.84714053700191783</v>
      </c>
      <c r="G2596" s="100">
        <v>932.85760747752829</v>
      </c>
      <c r="S2596" s="235"/>
      <c r="T2596" s="103"/>
      <c r="U2596" s="103"/>
    </row>
    <row r="2597" spans="1:21" x14ac:dyDescent="0.2">
      <c r="A2597" s="89">
        <v>40779</v>
      </c>
      <c r="B2597" s="90" t="s">
        <v>103</v>
      </c>
      <c r="C2597" s="96">
        <v>1828.4964597303372</v>
      </c>
      <c r="D2597" s="102">
        <v>1151.7560328410329</v>
      </c>
      <c r="E2597" s="98">
        <v>2161.0046882022471</v>
      </c>
      <c r="F2597" s="91">
        <v>0.84613257422013022</v>
      </c>
      <c r="G2597" s="100">
        <v>914.24822986516858</v>
      </c>
      <c r="S2597" s="235"/>
      <c r="T2597" s="103"/>
      <c r="U2597" s="103"/>
    </row>
    <row r="2598" spans="1:21" x14ac:dyDescent="0.2">
      <c r="A2598" s="89">
        <v>40779</v>
      </c>
      <c r="B2598" s="90" t="s">
        <v>104</v>
      </c>
      <c r="C2598" s="96">
        <v>1843.8256432921348</v>
      </c>
      <c r="D2598" s="102">
        <v>1164.6703474313085</v>
      </c>
      <c r="E2598" s="98">
        <v>2180.8599269662918</v>
      </c>
      <c r="F2598" s="91">
        <v>0.84545807848237553</v>
      </c>
      <c r="G2598" s="100">
        <v>921.91282164606741</v>
      </c>
      <c r="S2598" s="235"/>
      <c r="T2598" s="103"/>
      <c r="U2598" s="103"/>
    </row>
    <row r="2599" spans="1:21" x14ac:dyDescent="0.2">
      <c r="A2599" s="89">
        <v>40779</v>
      </c>
      <c r="B2599" s="90" t="s">
        <v>105</v>
      </c>
      <c r="C2599" s="96">
        <v>1848.8543286741574</v>
      </c>
      <c r="D2599" s="102">
        <v>1162.8784362974479</v>
      </c>
      <c r="E2599" s="98">
        <v>2184.1585533707866</v>
      </c>
      <c r="F2599" s="91">
        <v>0.84648356952879722</v>
      </c>
      <c r="G2599" s="100">
        <v>924.42716433707869</v>
      </c>
      <c r="S2599" s="235"/>
      <c r="T2599" s="103"/>
      <c r="U2599" s="103"/>
    </row>
    <row r="2600" spans="1:21" x14ac:dyDescent="0.2">
      <c r="A2600" s="89">
        <v>40779</v>
      </c>
      <c r="B2600" s="90" t="s">
        <v>106</v>
      </c>
      <c r="C2600" s="96">
        <v>1850.0456530112358</v>
      </c>
      <c r="D2600" s="102">
        <v>1169.5977717519982</v>
      </c>
      <c r="E2600" s="98">
        <v>2188.7502977528088</v>
      </c>
      <c r="F2600" s="91">
        <v>0.84525203944491922</v>
      </c>
      <c r="G2600" s="100">
        <v>925.0228265056179</v>
      </c>
      <c r="S2600" s="235"/>
      <c r="T2600" s="103"/>
      <c r="U2600" s="103"/>
    </row>
    <row r="2601" spans="1:21" x14ac:dyDescent="0.2">
      <c r="A2601" s="89">
        <v>40779</v>
      </c>
      <c r="B2601" s="90" t="s">
        <v>107</v>
      </c>
      <c r="C2601" s="96">
        <v>1837.6015814494383</v>
      </c>
      <c r="D2601" s="102">
        <v>1163.9414683875871</v>
      </c>
      <c r="E2601" s="98">
        <v>2175.2101769662922</v>
      </c>
      <c r="F2601" s="91">
        <v>0.84479265539861181</v>
      </c>
      <c r="G2601" s="100">
        <v>918.80079072471915</v>
      </c>
      <c r="S2601" s="235"/>
      <c r="T2601" s="103"/>
      <c r="U2601" s="103"/>
    </row>
    <row r="2602" spans="1:21" x14ac:dyDescent="0.2">
      <c r="A2602" s="89">
        <v>40779</v>
      </c>
      <c r="B2602" s="90" t="s">
        <v>108</v>
      </c>
      <c r="C2602" s="96">
        <v>1839.4412455617978</v>
      </c>
      <c r="D2602" s="102">
        <v>1156.8905078068196</v>
      </c>
      <c r="E2602" s="98">
        <v>2173.0024719101125</v>
      </c>
      <c r="F2602" s="91">
        <v>0.84649753939069028</v>
      </c>
      <c r="G2602" s="100">
        <v>919.72062278089891</v>
      </c>
      <c r="S2602" s="235"/>
      <c r="T2602" s="103"/>
      <c r="U2602" s="103"/>
    </row>
    <row r="2603" spans="1:21" x14ac:dyDescent="0.2">
      <c r="A2603" s="89">
        <v>40779</v>
      </c>
      <c r="B2603" s="90" t="s">
        <v>109</v>
      </c>
      <c r="C2603" s="96">
        <v>1833.2252879662922</v>
      </c>
      <c r="D2603" s="102">
        <v>1142.5437996314104</v>
      </c>
      <c r="E2603" s="98">
        <v>2160.1206657303374</v>
      </c>
      <c r="F2603" s="91">
        <v>0.84866800130652809</v>
      </c>
      <c r="G2603" s="100">
        <v>916.61264398314609</v>
      </c>
      <c r="S2603" s="235"/>
      <c r="T2603" s="103"/>
      <c r="U2603" s="103"/>
    </row>
    <row r="2604" spans="1:21" x14ac:dyDescent="0.2">
      <c r="A2604" s="89">
        <v>40779</v>
      </c>
      <c r="B2604" s="90" t="s">
        <v>110</v>
      </c>
      <c r="C2604" s="96">
        <v>1790.9940558539327</v>
      </c>
      <c r="D2604" s="102">
        <v>1129.2468936474206</v>
      </c>
      <c r="E2604" s="98">
        <v>2117.2761404494381</v>
      </c>
      <c r="F2604" s="91">
        <v>0.84589535660367621</v>
      </c>
      <c r="G2604" s="100">
        <v>895.49702792696633</v>
      </c>
      <c r="S2604" s="235"/>
      <c r="T2604" s="103"/>
      <c r="U2604" s="103"/>
    </row>
    <row r="2605" spans="1:21" x14ac:dyDescent="0.2">
      <c r="A2605" s="89">
        <v>40779</v>
      </c>
      <c r="B2605" s="90" t="s">
        <v>111</v>
      </c>
      <c r="C2605" s="96">
        <v>1896.6288658651688</v>
      </c>
      <c r="D2605" s="102">
        <v>1191.1686302001638</v>
      </c>
      <c r="E2605" s="98">
        <v>2239.6615280898877</v>
      </c>
      <c r="F2605" s="91">
        <v>0.84683727522110142</v>
      </c>
      <c r="G2605" s="100">
        <v>948.3144329325844</v>
      </c>
      <c r="S2605" s="235"/>
      <c r="T2605" s="103"/>
      <c r="U2605" s="103"/>
    </row>
    <row r="2606" spans="1:21" x14ac:dyDescent="0.2">
      <c r="A2606" s="89">
        <v>40779</v>
      </c>
      <c r="B2606" s="90" t="s">
        <v>112</v>
      </c>
      <c r="C2606" s="96">
        <v>2065.4038657415731</v>
      </c>
      <c r="D2606" s="102">
        <v>1307.2174915471398</v>
      </c>
      <c r="E2606" s="98">
        <v>2444.322134831461</v>
      </c>
      <c r="F2606" s="91">
        <v>0.84498022429600306</v>
      </c>
      <c r="G2606" s="100">
        <v>1032.7019328707865</v>
      </c>
      <c r="S2606" s="235"/>
      <c r="T2606" s="103"/>
      <c r="U2606" s="103"/>
    </row>
    <row r="2607" spans="1:21" x14ac:dyDescent="0.2">
      <c r="A2607" s="89">
        <v>40779</v>
      </c>
      <c r="B2607" s="90" t="s">
        <v>113</v>
      </c>
      <c r="C2607" s="96">
        <v>1963.95895152809</v>
      </c>
      <c r="D2607" s="102">
        <v>1240.4611473851335</v>
      </c>
      <c r="E2607" s="98">
        <v>2322.9030589887639</v>
      </c>
      <c r="F2607" s="91">
        <v>0.84547607095711774</v>
      </c>
      <c r="G2607" s="100">
        <v>981.97947576404499</v>
      </c>
      <c r="S2607" s="235"/>
      <c r="T2607" s="103"/>
      <c r="U2607" s="103"/>
    </row>
    <row r="2608" spans="1:21" x14ac:dyDescent="0.2">
      <c r="A2608" s="89">
        <v>40779</v>
      </c>
      <c r="B2608" s="90" t="s">
        <v>114</v>
      </c>
      <c r="C2608" s="96">
        <v>1810.1606004606742</v>
      </c>
      <c r="D2608" s="102">
        <v>1129.3836055530016</v>
      </c>
      <c r="E2608" s="98">
        <v>2133.5858848314606</v>
      </c>
      <c r="F2608" s="91">
        <v>0.84841234343077088</v>
      </c>
      <c r="G2608" s="100">
        <v>905.08030023033712</v>
      </c>
      <c r="S2608" s="235"/>
      <c r="T2608" s="103"/>
      <c r="U2608" s="103"/>
    </row>
    <row r="2609" spans="1:21" x14ac:dyDescent="0.2">
      <c r="A2609" s="89">
        <v>40779</v>
      </c>
      <c r="B2609" s="90" t="s">
        <v>115</v>
      </c>
      <c r="C2609" s="96">
        <v>1884.3792962359553</v>
      </c>
      <c r="D2609" s="102">
        <v>1173.7451234274645</v>
      </c>
      <c r="E2609" s="98">
        <v>2220.0366994382025</v>
      </c>
      <c r="F2609" s="91">
        <v>0.84880547096938175</v>
      </c>
      <c r="G2609" s="100">
        <v>942.18964811797764</v>
      </c>
      <c r="S2609" s="235"/>
      <c r="T2609" s="103"/>
      <c r="U2609" s="103"/>
    </row>
    <row r="2610" spans="1:21" x14ac:dyDescent="0.2">
      <c r="A2610" s="89">
        <v>40779</v>
      </c>
      <c r="B2610" s="90" t="s">
        <v>116</v>
      </c>
      <c r="C2610" s="96">
        <v>1921.743927910112</v>
      </c>
      <c r="D2610" s="102">
        <v>1195.0340257488488</v>
      </c>
      <c r="E2610" s="98">
        <v>2263.0081853932579</v>
      </c>
      <c r="F2610" s="91">
        <v>0.8491988408677178</v>
      </c>
      <c r="G2610" s="100">
        <v>960.871963955056</v>
      </c>
      <c r="S2610" s="235"/>
      <c r="T2610" s="103"/>
      <c r="U2610" s="103"/>
    </row>
    <row r="2611" spans="1:21" x14ac:dyDescent="0.2">
      <c r="A2611" s="89">
        <v>40779</v>
      </c>
      <c r="B2611" s="90" t="s">
        <v>117</v>
      </c>
      <c r="C2611" s="96">
        <v>2003.3455928764049</v>
      </c>
      <c r="D2611" s="102">
        <v>1258.5891596049955</v>
      </c>
      <c r="E2611" s="98">
        <v>2365.891002808989</v>
      </c>
      <c r="F2611" s="91">
        <v>0.84676157544783803</v>
      </c>
      <c r="G2611" s="100">
        <v>1001.6727964382025</v>
      </c>
      <c r="S2611" s="235"/>
      <c r="T2611" s="103"/>
      <c r="U2611" s="103"/>
    </row>
    <row r="2612" spans="1:21" x14ac:dyDescent="0.2">
      <c r="A2612" s="89">
        <v>40779</v>
      </c>
      <c r="B2612" s="90" t="s">
        <v>118</v>
      </c>
      <c r="C2612" s="96">
        <v>2038.2465334044946</v>
      </c>
      <c r="D2612" s="102">
        <v>1277.6193439709257</v>
      </c>
      <c r="E2612" s="98">
        <v>2405.5685646067413</v>
      </c>
      <c r="F2612" s="91">
        <v>0.8473034455942452</v>
      </c>
      <c r="G2612" s="100">
        <v>1019.1232667022473</v>
      </c>
      <c r="S2612" s="235"/>
      <c r="T2612" s="103"/>
      <c r="U2612" s="103"/>
    </row>
    <row r="2613" spans="1:21" x14ac:dyDescent="0.2">
      <c r="A2613" s="89">
        <v>40779</v>
      </c>
      <c r="B2613" s="90" t="s">
        <v>119</v>
      </c>
      <c r="C2613" s="96">
        <v>2030.4340391123596</v>
      </c>
      <c r="D2613" s="102">
        <v>1280.69792813802</v>
      </c>
      <c r="E2613" s="98">
        <v>2400.5935870786516</v>
      </c>
      <c r="F2613" s="91">
        <v>0.84580499174924928</v>
      </c>
      <c r="G2613" s="100">
        <v>1015.2170195561798</v>
      </c>
      <c r="S2613" s="235"/>
      <c r="T2613" s="103"/>
      <c r="U2613" s="103"/>
    </row>
    <row r="2614" spans="1:21" x14ac:dyDescent="0.2">
      <c r="A2614" s="89">
        <v>40779</v>
      </c>
      <c r="B2614" s="90" t="s">
        <v>120</v>
      </c>
      <c r="C2614" s="96">
        <v>2161.6499053820226</v>
      </c>
      <c r="D2614" s="102">
        <v>1344.2015543829214</v>
      </c>
      <c r="E2614" s="98">
        <v>2545.5074410112356</v>
      </c>
      <c r="F2614" s="91">
        <v>0.84920195893172457</v>
      </c>
      <c r="G2614" s="100">
        <v>1080.8249526910113</v>
      </c>
      <c r="S2614" s="235"/>
      <c r="T2614" s="103"/>
      <c r="U2614" s="103"/>
    </row>
    <row r="2615" spans="1:21" x14ac:dyDescent="0.2">
      <c r="A2615" s="89">
        <v>40779</v>
      </c>
      <c r="B2615" s="90" t="s">
        <v>121</v>
      </c>
      <c r="C2615" s="96">
        <v>2109.5922735505619</v>
      </c>
      <c r="D2615" s="102">
        <v>1318.5070011810451</v>
      </c>
      <c r="E2615" s="98">
        <v>2487.7379831460671</v>
      </c>
      <c r="F2615" s="91">
        <v>0.84799616673565803</v>
      </c>
      <c r="G2615" s="100">
        <v>1054.796136775281</v>
      </c>
      <c r="S2615" s="235"/>
      <c r="T2615" s="103"/>
      <c r="U2615" s="103"/>
    </row>
    <row r="2616" spans="1:21" x14ac:dyDescent="0.2">
      <c r="A2616" s="89">
        <v>40779</v>
      </c>
      <c r="B2616" s="90" t="s">
        <v>122</v>
      </c>
      <c r="C2616" s="96">
        <v>2165.8073841910109</v>
      </c>
      <c r="D2616" s="102">
        <v>1361.7125190363399</v>
      </c>
      <c r="E2616" s="98">
        <v>2558.3163623595506</v>
      </c>
      <c r="F2616" s="91">
        <v>0.84657527741935479</v>
      </c>
      <c r="G2616" s="100">
        <v>1082.9036920955054</v>
      </c>
      <c r="S2616" s="235"/>
      <c r="T2616" s="103"/>
      <c r="U2616" s="103"/>
    </row>
    <row r="2617" spans="1:21" x14ac:dyDescent="0.2">
      <c r="A2617" s="89">
        <v>40779</v>
      </c>
      <c r="B2617" s="90" t="s">
        <v>123</v>
      </c>
      <c r="C2617" s="96">
        <v>2039.6485681685394</v>
      </c>
      <c r="D2617" s="102">
        <v>1270.948617456919</v>
      </c>
      <c r="E2617" s="98">
        <v>2403.222143258427</v>
      </c>
      <c r="F2617" s="91">
        <v>0.84871412070257746</v>
      </c>
      <c r="G2617" s="100">
        <v>1019.8242840842697</v>
      </c>
      <c r="S2617" s="235"/>
      <c r="T2617" s="103"/>
      <c r="U2617" s="103"/>
    </row>
    <row r="2618" spans="1:21" x14ac:dyDescent="0.2">
      <c r="A2618" s="89">
        <v>40779</v>
      </c>
      <c r="B2618" s="90" t="s">
        <v>124</v>
      </c>
      <c r="C2618" s="96">
        <v>2109.6287426629219</v>
      </c>
      <c r="D2618" s="102">
        <v>1342.6842785097308</v>
      </c>
      <c r="E2618" s="98">
        <v>2500.6668117977529</v>
      </c>
      <c r="F2618" s="91">
        <v>0.84362648102898996</v>
      </c>
      <c r="G2618" s="100">
        <v>1054.814371331461</v>
      </c>
      <c r="S2618" s="235"/>
      <c r="T2618" s="103"/>
      <c r="U2618" s="103"/>
    </row>
    <row r="2619" spans="1:21" x14ac:dyDescent="0.2">
      <c r="A2619" s="89">
        <v>40779</v>
      </c>
      <c r="B2619" s="90" t="s">
        <v>125</v>
      </c>
      <c r="C2619" s="96">
        <v>2145.068615629214</v>
      </c>
      <c r="D2619" s="102">
        <v>1372.7761856580314</v>
      </c>
      <c r="E2619" s="98">
        <v>2546.7300252808986</v>
      </c>
      <c r="F2619" s="91">
        <v>0.84228347501915424</v>
      </c>
      <c r="G2619" s="100">
        <v>1072.534307814607</v>
      </c>
      <c r="S2619" s="235"/>
      <c r="T2619" s="103"/>
      <c r="U2619" s="103"/>
    </row>
    <row r="2620" spans="1:21" x14ac:dyDescent="0.2">
      <c r="A2620" s="89">
        <v>40779</v>
      </c>
      <c r="B2620" s="90" t="s">
        <v>126</v>
      </c>
      <c r="C2620" s="96">
        <v>2217.1153731573036</v>
      </c>
      <c r="D2620" s="102">
        <v>1400.8295057600321</v>
      </c>
      <c r="E2620" s="98">
        <v>2622.5796235955058</v>
      </c>
      <c r="F2620" s="91">
        <v>0.84539487503440647</v>
      </c>
      <c r="G2620" s="100">
        <v>1108.5576865786518</v>
      </c>
      <c r="S2620" s="235"/>
      <c r="T2620" s="103"/>
      <c r="U2620" s="103"/>
    </row>
    <row r="2621" spans="1:21" x14ac:dyDescent="0.2">
      <c r="A2621" s="89">
        <v>40779</v>
      </c>
      <c r="B2621" s="90" t="s">
        <v>127</v>
      </c>
      <c r="C2621" s="96">
        <v>2242.2263830786515</v>
      </c>
      <c r="D2621" s="102">
        <v>1406.6884538996708</v>
      </c>
      <c r="E2621" s="98">
        <v>2646.9513707865162</v>
      </c>
      <c r="F2621" s="91">
        <v>0.84709768672946772</v>
      </c>
      <c r="G2621" s="100">
        <v>1121.1131915393257</v>
      </c>
      <c r="S2621" s="235"/>
      <c r="T2621" s="103"/>
      <c r="U2621" s="103"/>
    </row>
    <row r="2622" spans="1:21" x14ac:dyDescent="0.2">
      <c r="A2622" s="89">
        <v>40779</v>
      </c>
      <c r="B2622" s="90" t="s">
        <v>128</v>
      </c>
      <c r="C2622" s="96">
        <v>2168.9153629887642</v>
      </c>
      <c r="D2622" s="102">
        <v>1362.3300200482013</v>
      </c>
      <c r="E2622" s="98">
        <v>2561.2764269662921</v>
      </c>
      <c r="F2622" s="91">
        <v>0.84681034040427228</v>
      </c>
      <c r="G2622" s="100">
        <v>1084.4576814943821</v>
      </c>
      <c r="S2622" s="235"/>
      <c r="T2622" s="103"/>
      <c r="U2622" s="103"/>
    </row>
    <row r="2623" spans="1:21" x14ac:dyDescent="0.2">
      <c r="A2623" s="89">
        <v>40779</v>
      </c>
      <c r="B2623" s="90" t="s">
        <v>129</v>
      </c>
      <c r="C2623" s="96">
        <v>2145.7939457528091</v>
      </c>
      <c r="D2623" s="102">
        <v>1343.3781655128332</v>
      </c>
      <c r="E2623" s="98">
        <v>2531.6193539325841</v>
      </c>
      <c r="F2623" s="91">
        <v>0.84759738560995002</v>
      </c>
      <c r="G2623" s="100">
        <v>1072.8969728764046</v>
      </c>
      <c r="S2623" s="235"/>
      <c r="T2623" s="103"/>
      <c r="U2623" s="103"/>
    </row>
    <row r="2624" spans="1:21" x14ac:dyDescent="0.2">
      <c r="A2624" s="89">
        <v>40779</v>
      </c>
      <c r="B2624" s="90" t="s">
        <v>130</v>
      </c>
      <c r="C2624" s="96">
        <v>2000.0755291348316</v>
      </c>
      <c r="D2624" s="102">
        <v>1259.0898968341382</v>
      </c>
      <c r="E2624" s="98">
        <v>2363.3894073033707</v>
      </c>
      <c r="F2624" s="91">
        <v>0.8462742208093923</v>
      </c>
      <c r="G2624" s="100">
        <v>1000.0377645674158</v>
      </c>
      <c r="S2624" s="235"/>
      <c r="T2624" s="103"/>
      <c r="U2624" s="103"/>
    </row>
    <row r="2625" spans="1:21" x14ac:dyDescent="0.2">
      <c r="A2625" s="89">
        <v>40779</v>
      </c>
      <c r="B2625" s="90" t="s">
        <v>131</v>
      </c>
      <c r="C2625" s="96">
        <v>1979.0287991797754</v>
      </c>
      <c r="D2625" s="102">
        <v>1261.1046771139859</v>
      </c>
      <c r="E2625" s="98">
        <v>2346.687025280899</v>
      </c>
      <c r="F2625" s="91">
        <v>0.8433288196762776</v>
      </c>
      <c r="G2625" s="100">
        <v>989.51439958988772</v>
      </c>
      <c r="S2625" s="235"/>
      <c r="T2625" s="103"/>
      <c r="U2625" s="103"/>
    </row>
    <row r="2626" spans="1:21" x14ac:dyDescent="0.2">
      <c r="A2626" s="89">
        <v>40779</v>
      </c>
      <c r="B2626" s="90" t="s">
        <v>132</v>
      </c>
      <c r="C2626" s="96">
        <v>1942.9851597977531</v>
      </c>
      <c r="D2626" s="102">
        <v>1229.7750247598728</v>
      </c>
      <c r="E2626" s="98">
        <v>2299.4647078651687</v>
      </c>
      <c r="F2626" s="91">
        <v>0.8449728117817592</v>
      </c>
      <c r="G2626" s="100">
        <v>971.49257989887656</v>
      </c>
      <c r="S2626" s="235"/>
      <c r="T2626" s="103"/>
      <c r="U2626" s="103"/>
    </row>
    <row r="2627" spans="1:21" x14ac:dyDescent="0.2">
      <c r="A2627" s="89">
        <v>40779</v>
      </c>
      <c r="B2627" s="90" t="s">
        <v>133</v>
      </c>
      <c r="C2627" s="96">
        <v>1958.5939398876408</v>
      </c>
      <c r="D2627" s="102">
        <v>1220.3087901137508</v>
      </c>
      <c r="E2627" s="98">
        <v>2307.6489691011234</v>
      </c>
      <c r="F2627" s="91">
        <v>0.84873998000248418</v>
      </c>
      <c r="G2627" s="100">
        <v>979.29696994382039</v>
      </c>
      <c r="S2627" s="235"/>
      <c r="T2627" s="103"/>
      <c r="U2627" s="103"/>
    </row>
    <row r="2628" spans="1:21" x14ac:dyDescent="0.2">
      <c r="A2628" s="89">
        <v>40779</v>
      </c>
      <c r="B2628" s="90" t="s">
        <v>134</v>
      </c>
      <c r="C2628" s="96">
        <v>1980.9900269999996</v>
      </c>
      <c r="D2628" s="102">
        <v>1244.9783992345674</v>
      </c>
      <c r="E2628" s="98">
        <v>2339.7206460674156</v>
      </c>
      <c r="F2628" s="91">
        <v>0.84667801274892895</v>
      </c>
      <c r="G2628" s="100">
        <v>990.4950134999998</v>
      </c>
      <c r="S2628" s="235"/>
      <c r="T2628" s="103"/>
      <c r="U2628" s="103"/>
    </row>
    <row r="2629" spans="1:21" x14ac:dyDescent="0.2">
      <c r="A2629" s="89">
        <v>40779</v>
      </c>
      <c r="B2629" s="90" t="s">
        <v>135</v>
      </c>
      <c r="C2629" s="96">
        <v>1956.4220016404497</v>
      </c>
      <c r="D2629" s="102">
        <v>1221.0457916506498</v>
      </c>
      <c r="E2629" s="98">
        <v>2306.1959747191013</v>
      </c>
      <c r="F2629" s="91">
        <v>0.84833293574660118</v>
      </c>
      <c r="G2629" s="100">
        <v>978.21100082022485</v>
      </c>
      <c r="S2629" s="235"/>
      <c r="T2629" s="103"/>
      <c r="U2629" s="103"/>
    </row>
    <row r="2630" spans="1:21" x14ac:dyDescent="0.2">
      <c r="A2630" s="89">
        <v>40779</v>
      </c>
      <c r="B2630" s="90" t="s">
        <v>136</v>
      </c>
      <c r="C2630" s="96">
        <v>1932.6076712696624</v>
      </c>
      <c r="D2630" s="102">
        <v>1198.3346507397266</v>
      </c>
      <c r="E2630" s="98">
        <v>2273.9785280898873</v>
      </c>
      <c r="F2630" s="91">
        <v>0.84987947220989291</v>
      </c>
      <c r="G2630" s="100">
        <v>966.30383563483122</v>
      </c>
      <c r="S2630" s="235"/>
      <c r="T2630" s="103"/>
      <c r="U2630" s="103"/>
    </row>
    <row r="2631" spans="1:21" x14ac:dyDescent="0.2">
      <c r="A2631" s="89">
        <v>40779</v>
      </c>
      <c r="B2631" s="90" t="s">
        <v>137</v>
      </c>
      <c r="C2631" s="96">
        <v>1930.69912105618</v>
      </c>
      <c r="D2631" s="102">
        <v>1198.3872773851881</v>
      </c>
      <c r="E2631" s="98">
        <v>2272.3844662921347</v>
      </c>
      <c r="F2631" s="91">
        <v>0.84963576793257833</v>
      </c>
      <c r="G2631" s="100">
        <v>965.34956052809002</v>
      </c>
      <c r="S2631" s="235"/>
      <c r="T2631" s="103"/>
      <c r="U2631" s="103"/>
    </row>
    <row r="2632" spans="1:21" x14ac:dyDescent="0.2">
      <c r="A2632" s="89">
        <v>40779</v>
      </c>
      <c r="B2632" s="90" t="s">
        <v>138</v>
      </c>
      <c r="C2632" s="96">
        <v>1873.8842961235953</v>
      </c>
      <c r="D2632" s="102">
        <v>1162.2239390993914</v>
      </c>
      <c r="E2632" s="98">
        <v>2205.041233146067</v>
      </c>
      <c r="F2632" s="91">
        <v>0.84981825643686948</v>
      </c>
      <c r="G2632" s="100">
        <v>936.94214806179764</v>
      </c>
      <c r="S2632" s="235"/>
      <c r="T2632" s="103"/>
      <c r="U2632" s="103"/>
    </row>
    <row r="2633" spans="1:21" x14ac:dyDescent="0.2">
      <c r="A2633" s="89">
        <v>40779</v>
      </c>
      <c r="B2633" s="90" t="s">
        <v>139</v>
      </c>
      <c r="C2633" s="96">
        <v>1762.714285280899</v>
      </c>
      <c r="D2633" s="102">
        <v>1106.8003538954026</v>
      </c>
      <c r="E2633" s="98">
        <v>2081.3862387640452</v>
      </c>
      <c r="F2633" s="91">
        <v>0.84689436897960002</v>
      </c>
      <c r="G2633" s="100">
        <v>881.35714264044952</v>
      </c>
      <c r="S2633" s="235"/>
      <c r="T2633" s="103"/>
      <c r="U2633" s="103"/>
    </row>
    <row r="2634" spans="1:21" x14ac:dyDescent="0.2">
      <c r="A2634" s="89">
        <v>40779</v>
      </c>
      <c r="B2634" s="90" t="s">
        <v>140</v>
      </c>
      <c r="C2634" s="96">
        <v>1706.3249333258427</v>
      </c>
      <c r="D2634" s="102">
        <v>1061.910378378572</v>
      </c>
      <c r="E2634" s="98">
        <v>2009.7757162921348</v>
      </c>
      <c r="F2634" s="91">
        <v>0.84901261344418422</v>
      </c>
      <c r="G2634" s="100">
        <v>853.16246666292136</v>
      </c>
      <c r="S2634" s="235"/>
      <c r="T2634" s="103"/>
      <c r="U2634" s="103"/>
    </row>
    <row r="2635" spans="1:21" x14ac:dyDescent="0.2">
      <c r="A2635" s="89">
        <v>40779</v>
      </c>
      <c r="B2635" s="90" t="s">
        <v>141</v>
      </c>
      <c r="C2635" s="96">
        <v>1679.0176724157307</v>
      </c>
      <c r="D2635" s="102">
        <v>1053.0234446234788</v>
      </c>
      <c r="E2635" s="98">
        <v>1981.9078483146068</v>
      </c>
      <c r="F2635" s="91">
        <v>0.84717242219084465</v>
      </c>
      <c r="G2635" s="100">
        <v>839.50883620786533</v>
      </c>
      <c r="S2635" s="235"/>
      <c r="T2635" s="103"/>
      <c r="U2635" s="103"/>
    </row>
    <row r="2636" spans="1:21" x14ac:dyDescent="0.2">
      <c r="A2636" s="89">
        <v>40779</v>
      </c>
      <c r="B2636" s="90" t="s">
        <v>142</v>
      </c>
      <c r="C2636" s="96">
        <v>1720.6046168764049</v>
      </c>
      <c r="D2636" s="102">
        <v>1082.2571475665716</v>
      </c>
      <c r="E2636" s="98">
        <v>2032.6733089887641</v>
      </c>
      <c r="F2636" s="91">
        <v>0.84647375909726952</v>
      </c>
      <c r="G2636" s="100">
        <v>860.30230843820243</v>
      </c>
      <c r="S2636" s="235"/>
      <c r="T2636" s="103"/>
      <c r="U2636" s="103"/>
    </row>
    <row r="2637" spans="1:21" x14ac:dyDescent="0.2">
      <c r="A2637" s="89">
        <v>40779</v>
      </c>
      <c r="B2637" s="90" t="s">
        <v>143</v>
      </c>
      <c r="C2637" s="96">
        <v>1689.9097806404493</v>
      </c>
      <c r="D2637" s="102">
        <v>1062.6775217842394</v>
      </c>
      <c r="E2637" s="98">
        <v>1996.2661601123593</v>
      </c>
      <c r="F2637" s="91">
        <v>0.84653530396234</v>
      </c>
      <c r="G2637" s="100">
        <v>844.95489032022465</v>
      </c>
      <c r="S2637" s="235"/>
      <c r="T2637" s="103"/>
      <c r="U2637" s="103"/>
    </row>
    <row r="2638" spans="1:21" x14ac:dyDescent="0.2">
      <c r="A2638" s="89">
        <v>40779</v>
      </c>
      <c r="B2638" s="90" t="s">
        <v>144</v>
      </c>
      <c r="C2638" s="96">
        <v>1776.9372391011236</v>
      </c>
      <c r="D2638" s="102">
        <v>1118.9989580671972</v>
      </c>
      <c r="E2638" s="98">
        <v>2099.9201460674158</v>
      </c>
      <c r="F2638" s="91">
        <v>0.8461927671053816</v>
      </c>
      <c r="G2638" s="100">
        <v>888.46861955056181</v>
      </c>
      <c r="S2638" s="235"/>
      <c r="T2638" s="103"/>
      <c r="U2638" s="103"/>
    </row>
    <row r="2639" spans="1:21" x14ac:dyDescent="0.2">
      <c r="A2639" s="89">
        <v>40779</v>
      </c>
      <c r="B2639" s="90" t="s">
        <v>145</v>
      </c>
      <c r="C2639" s="96">
        <v>1911.4110127415729</v>
      </c>
      <c r="D2639" s="102">
        <v>1207.9445847455697</v>
      </c>
      <c r="E2639" s="98">
        <v>2261.1108286516856</v>
      </c>
      <c r="F2639" s="91">
        <v>0.84534158543717164</v>
      </c>
      <c r="G2639" s="100">
        <v>955.70550637078645</v>
      </c>
      <c r="S2639" s="235"/>
      <c r="T2639" s="103"/>
      <c r="U2639" s="103"/>
    </row>
    <row r="2640" spans="1:21" x14ac:dyDescent="0.2">
      <c r="A2640" s="89">
        <v>40779</v>
      </c>
      <c r="B2640" s="90" t="s">
        <v>146</v>
      </c>
      <c r="C2640" s="96">
        <v>1935.8615265168539</v>
      </c>
      <c r="D2640" s="102">
        <v>1221.158714394355</v>
      </c>
      <c r="E2640" s="98">
        <v>2288.8399803370785</v>
      </c>
      <c r="F2640" s="91">
        <v>0.84578281712457626</v>
      </c>
      <c r="G2640" s="100">
        <v>967.93076325842696</v>
      </c>
      <c r="S2640" s="235"/>
      <c r="T2640" s="103"/>
      <c r="U2640" s="103"/>
    </row>
    <row r="2641" spans="1:21" x14ac:dyDescent="0.2">
      <c r="A2641" s="89">
        <v>40779</v>
      </c>
      <c r="B2641" s="90" t="s">
        <v>147</v>
      </c>
      <c r="C2641" s="96">
        <v>1894.5055531011235</v>
      </c>
      <c r="D2641" s="102">
        <v>1191.4939708511165</v>
      </c>
      <c r="E2641" s="98">
        <v>2238.0369016853933</v>
      </c>
      <c r="F2641" s="91">
        <v>0.84650326885782468</v>
      </c>
      <c r="G2641" s="100">
        <v>947.25277655056175</v>
      </c>
      <c r="S2641" s="235"/>
      <c r="T2641" s="103"/>
      <c r="U2641" s="103"/>
    </row>
    <row r="2642" spans="1:21" x14ac:dyDescent="0.2">
      <c r="A2642" s="89">
        <v>40780</v>
      </c>
      <c r="B2642" s="90" t="s">
        <v>100</v>
      </c>
      <c r="C2642" s="96">
        <v>1832.1109539775282</v>
      </c>
      <c r="D2642" s="102">
        <v>1147.6593936906249</v>
      </c>
      <c r="E2642" s="98">
        <v>2161.8863595505618</v>
      </c>
      <c r="F2642" s="91">
        <v>0.84745941704281291</v>
      </c>
      <c r="G2642" s="100">
        <v>916.0554769887641</v>
      </c>
      <c r="S2642" s="235"/>
      <c r="T2642" s="103"/>
      <c r="U2642" s="103"/>
    </row>
    <row r="2643" spans="1:21" x14ac:dyDescent="0.2">
      <c r="A2643" s="89">
        <v>40780</v>
      </c>
      <c r="B2643" s="90" t="s">
        <v>101</v>
      </c>
      <c r="C2643" s="96">
        <v>1836.3940486179779</v>
      </c>
      <c r="D2643" s="102">
        <v>1153.3926364899887</v>
      </c>
      <c r="E2643" s="98">
        <v>2168.5611994382025</v>
      </c>
      <c r="F2643" s="91">
        <v>0.84682601952562953</v>
      </c>
      <c r="G2643" s="100">
        <v>918.19702430898894</v>
      </c>
      <c r="S2643" s="235"/>
      <c r="T2643" s="103"/>
      <c r="U2643" s="103"/>
    </row>
    <row r="2644" spans="1:21" x14ac:dyDescent="0.2">
      <c r="A2644" s="89">
        <v>40780</v>
      </c>
      <c r="B2644" s="90" t="s">
        <v>102</v>
      </c>
      <c r="C2644" s="96">
        <v>1942.170682955056</v>
      </c>
      <c r="D2644" s="102">
        <v>1221.7739913618625</v>
      </c>
      <c r="E2644" s="98">
        <v>2294.5061882022469</v>
      </c>
      <c r="F2644" s="91">
        <v>0.84644386358214752</v>
      </c>
      <c r="G2644" s="100">
        <v>971.085341477528</v>
      </c>
      <c r="S2644" s="235"/>
      <c r="T2644" s="103"/>
      <c r="U2644" s="103"/>
    </row>
    <row r="2645" spans="1:21" x14ac:dyDescent="0.2">
      <c r="A2645" s="89">
        <v>40780</v>
      </c>
      <c r="B2645" s="90" t="s">
        <v>103</v>
      </c>
      <c r="C2645" s="96">
        <v>1898.3915396292136</v>
      </c>
      <c r="D2645" s="102">
        <v>1181.9598101866654</v>
      </c>
      <c r="E2645" s="98">
        <v>2236.2735589887643</v>
      </c>
      <c r="F2645" s="91">
        <v>0.84890845844801754</v>
      </c>
      <c r="G2645" s="100">
        <v>949.19576981460682</v>
      </c>
      <c r="S2645" s="235"/>
      <c r="T2645" s="103"/>
      <c r="U2645" s="103"/>
    </row>
    <row r="2646" spans="1:21" x14ac:dyDescent="0.2">
      <c r="A2646" s="89">
        <v>40780</v>
      </c>
      <c r="B2646" s="90" t="s">
        <v>104</v>
      </c>
      <c r="C2646" s="96">
        <v>1893.5087306966293</v>
      </c>
      <c r="D2646" s="102">
        <v>1172.2577971418132</v>
      </c>
      <c r="E2646" s="98">
        <v>2227.0077808988763</v>
      </c>
      <c r="F2646" s="91">
        <v>0.85024791872633765</v>
      </c>
      <c r="G2646" s="100">
        <v>946.75436534831465</v>
      </c>
      <c r="S2646" s="235"/>
      <c r="T2646" s="103"/>
      <c r="U2646" s="103"/>
    </row>
    <row r="2647" spans="1:21" x14ac:dyDescent="0.2">
      <c r="A2647" s="89">
        <v>40780</v>
      </c>
      <c r="B2647" s="90" t="s">
        <v>105</v>
      </c>
      <c r="C2647" s="96">
        <v>1879.8611784269665</v>
      </c>
      <c r="D2647" s="102">
        <v>1163.442662875201</v>
      </c>
      <c r="E2647" s="98">
        <v>2210.7638679775282</v>
      </c>
      <c r="F2647" s="91">
        <v>0.850322011163824</v>
      </c>
      <c r="G2647" s="100">
        <v>939.93058921348324</v>
      </c>
      <c r="S2647" s="235"/>
      <c r="T2647" s="103"/>
      <c r="U2647" s="103"/>
    </row>
    <row r="2648" spans="1:21" x14ac:dyDescent="0.2">
      <c r="A2648" s="89">
        <v>40780</v>
      </c>
      <c r="B2648" s="90" t="s">
        <v>106</v>
      </c>
      <c r="C2648" s="96">
        <v>1847.598170359551</v>
      </c>
      <c r="D2648" s="102">
        <v>1163.5986798693325</v>
      </c>
      <c r="E2648" s="98">
        <v>2183.4790786516855</v>
      </c>
      <c r="F2648" s="91">
        <v>0.8461716846403019</v>
      </c>
      <c r="G2648" s="100">
        <v>923.79908517977549</v>
      </c>
      <c r="S2648" s="235"/>
      <c r="T2648" s="103"/>
      <c r="U2648" s="103"/>
    </row>
    <row r="2649" spans="1:21" x14ac:dyDescent="0.2">
      <c r="A2649" s="89">
        <v>40780</v>
      </c>
      <c r="B2649" s="90" t="s">
        <v>107</v>
      </c>
      <c r="C2649" s="96">
        <v>1894.6392731797753</v>
      </c>
      <c r="D2649" s="102">
        <v>1173.6876345296801</v>
      </c>
      <c r="E2649" s="98">
        <v>2228.7217500000002</v>
      </c>
      <c r="F2649" s="91">
        <v>0.85010130725370947</v>
      </c>
      <c r="G2649" s="100">
        <v>947.31963658988764</v>
      </c>
      <c r="S2649" s="235"/>
      <c r="T2649" s="103"/>
      <c r="U2649" s="103"/>
    </row>
    <row r="2650" spans="1:21" x14ac:dyDescent="0.2">
      <c r="A2650" s="89">
        <v>40780</v>
      </c>
      <c r="B2650" s="90" t="s">
        <v>108</v>
      </c>
      <c r="C2650" s="96">
        <v>1921.7115109213485</v>
      </c>
      <c r="D2650" s="102">
        <v>1201.4493264189291</v>
      </c>
      <c r="E2650" s="98">
        <v>2266.3749943820221</v>
      </c>
      <c r="F2650" s="91">
        <v>0.84792301171913786</v>
      </c>
      <c r="G2650" s="100">
        <v>960.85575546067423</v>
      </c>
      <c r="S2650" s="235"/>
      <c r="T2650" s="103"/>
      <c r="U2650" s="103"/>
    </row>
    <row r="2651" spans="1:21" x14ac:dyDescent="0.2">
      <c r="A2651" s="89">
        <v>40780</v>
      </c>
      <c r="B2651" s="90" t="s">
        <v>109</v>
      </c>
      <c r="C2651" s="96">
        <v>1903.882167101124</v>
      </c>
      <c r="D2651" s="102">
        <v>1189.1241619930911</v>
      </c>
      <c r="E2651" s="98">
        <v>2244.7234971910111</v>
      </c>
      <c r="F2651" s="91">
        <v>0.84815887991710015</v>
      </c>
      <c r="G2651" s="100">
        <v>951.94108355056198</v>
      </c>
      <c r="S2651" s="235"/>
      <c r="T2651" s="103"/>
      <c r="U2651" s="103"/>
    </row>
    <row r="2652" spans="1:21" x14ac:dyDescent="0.2">
      <c r="A2652" s="89">
        <v>40780</v>
      </c>
      <c r="B2652" s="90" t="s">
        <v>110</v>
      </c>
      <c r="C2652" s="96">
        <v>1904.5467153707864</v>
      </c>
      <c r="D2652" s="102">
        <v>1195.1518441390392</v>
      </c>
      <c r="E2652" s="98">
        <v>2248.48529494382</v>
      </c>
      <c r="F2652" s="91">
        <v>0.8470354329883989</v>
      </c>
      <c r="G2652" s="100">
        <v>952.27335768539319</v>
      </c>
      <c r="S2652" s="235"/>
      <c r="T2652" s="103"/>
      <c r="U2652" s="103"/>
    </row>
    <row r="2653" spans="1:21" x14ac:dyDescent="0.2">
      <c r="A2653" s="89">
        <v>40780</v>
      </c>
      <c r="B2653" s="90" t="s">
        <v>111</v>
      </c>
      <c r="C2653" s="96">
        <v>1865.7841010561797</v>
      </c>
      <c r="D2653" s="102">
        <v>1173.1265652533752</v>
      </c>
      <c r="E2653" s="98">
        <v>2203.945609550562</v>
      </c>
      <c r="F2653" s="91">
        <v>0.84656540205484399</v>
      </c>
      <c r="G2653" s="100">
        <v>932.89205052808984</v>
      </c>
      <c r="S2653" s="235"/>
      <c r="T2653" s="103"/>
      <c r="U2653" s="103"/>
    </row>
    <row r="2654" spans="1:21" x14ac:dyDescent="0.2">
      <c r="A2654" s="89">
        <v>40780</v>
      </c>
      <c r="B2654" s="90" t="s">
        <v>112</v>
      </c>
      <c r="C2654" s="96">
        <v>2020.1659579213485</v>
      </c>
      <c r="D2654" s="102">
        <v>1269.7535554855122</v>
      </c>
      <c r="E2654" s="98">
        <v>2386.0730477528091</v>
      </c>
      <c r="F2654" s="91">
        <v>0.84664883157032012</v>
      </c>
      <c r="G2654" s="100">
        <v>1010.0829789606743</v>
      </c>
      <c r="S2654" s="235"/>
      <c r="T2654" s="103"/>
      <c r="U2654" s="103"/>
    </row>
    <row r="2655" spans="1:21" x14ac:dyDescent="0.2">
      <c r="A2655" s="89">
        <v>40780</v>
      </c>
      <c r="B2655" s="90" t="s">
        <v>113</v>
      </c>
      <c r="C2655" s="96">
        <v>1929.3092426629216</v>
      </c>
      <c r="D2655" s="102">
        <v>1225.9873905068293</v>
      </c>
      <c r="E2655" s="98">
        <v>2285.8869691011237</v>
      </c>
      <c r="F2655" s="91">
        <v>0.84400902964225799</v>
      </c>
      <c r="G2655" s="100">
        <v>964.65462133146082</v>
      </c>
      <c r="S2655" s="235"/>
      <c r="T2655" s="103"/>
      <c r="U2655" s="103"/>
    </row>
    <row r="2656" spans="1:21" x14ac:dyDescent="0.2">
      <c r="A2656" s="89">
        <v>40780</v>
      </c>
      <c r="B2656" s="90" t="s">
        <v>114</v>
      </c>
      <c r="C2656" s="96">
        <v>1725.6211458876405</v>
      </c>
      <c r="D2656" s="102">
        <v>1084.6631570566867</v>
      </c>
      <c r="E2656" s="98">
        <v>2038.2008005617975</v>
      </c>
      <c r="F2656" s="91">
        <v>0.84663942110708656</v>
      </c>
      <c r="G2656" s="100">
        <v>862.81057294382026</v>
      </c>
      <c r="S2656" s="235"/>
      <c r="T2656" s="103"/>
      <c r="U2656" s="103"/>
    </row>
    <row r="2657" spans="1:21" x14ac:dyDescent="0.2">
      <c r="A2657" s="89">
        <v>40780</v>
      </c>
      <c r="B2657" s="90" t="s">
        <v>115</v>
      </c>
      <c r="C2657" s="96">
        <v>1796.0024806179777</v>
      </c>
      <c r="D2657" s="102">
        <v>1135.9040887366559</v>
      </c>
      <c r="E2657" s="98">
        <v>2125.0654129213485</v>
      </c>
      <c r="F2657" s="91">
        <v>0.84515162201477612</v>
      </c>
      <c r="G2657" s="100">
        <v>898.00124030898883</v>
      </c>
      <c r="S2657" s="235"/>
      <c r="T2657" s="103"/>
      <c r="U2657" s="103"/>
    </row>
    <row r="2658" spans="1:21" x14ac:dyDescent="0.2">
      <c r="A2658" s="89">
        <v>40780</v>
      </c>
      <c r="B2658" s="90" t="s">
        <v>116</v>
      </c>
      <c r="C2658" s="96">
        <v>1835.9604713932583</v>
      </c>
      <c r="D2658" s="102">
        <v>1159.6219705754343</v>
      </c>
      <c r="E2658" s="98">
        <v>2171.5142106741573</v>
      </c>
      <c r="F2658" s="91">
        <v>0.84547476703975855</v>
      </c>
      <c r="G2658" s="100">
        <v>917.98023569662917</v>
      </c>
      <c r="S2658" s="235"/>
      <c r="T2658" s="103"/>
      <c r="U2658" s="103"/>
    </row>
    <row r="2659" spans="1:21" x14ac:dyDescent="0.2">
      <c r="A2659" s="89">
        <v>40780</v>
      </c>
      <c r="B2659" s="90" t="s">
        <v>117</v>
      </c>
      <c r="C2659" s="96">
        <v>1815.4486217528092</v>
      </c>
      <c r="D2659" s="102">
        <v>1127.4284756098409</v>
      </c>
      <c r="E2659" s="98">
        <v>2137.0420365168543</v>
      </c>
      <c r="F2659" s="91">
        <v>0.84951469869623752</v>
      </c>
      <c r="G2659" s="100">
        <v>907.72431087640462</v>
      </c>
      <c r="S2659" s="235"/>
      <c r="T2659" s="103"/>
      <c r="U2659" s="103"/>
    </row>
    <row r="2660" spans="1:21" x14ac:dyDescent="0.2">
      <c r="A2660" s="89">
        <v>40780</v>
      </c>
      <c r="B2660" s="90" t="s">
        <v>118</v>
      </c>
      <c r="C2660" s="96">
        <v>1864.1146261348315</v>
      </c>
      <c r="D2660" s="102">
        <v>1172.4733482203458</v>
      </c>
      <c r="E2660" s="98">
        <v>2202.184617977528</v>
      </c>
      <c r="F2660" s="91">
        <v>0.84648426426973333</v>
      </c>
      <c r="G2660" s="100">
        <v>932.05731306741575</v>
      </c>
      <c r="S2660" s="235"/>
      <c r="T2660" s="103"/>
      <c r="U2660" s="103"/>
    </row>
    <row r="2661" spans="1:21" x14ac:dyDescent="0.2">
      <c r="A2661" s="89">
        <v>40780</v>
      </c>
      <c r="B2661" s="90" t="s">
        <v>119</v>
      </c>
      <c r="C2661" s="96">
        <v>1938.7263778988761</v>
      </c>
      <c r="D2661" s="102">
        <v>1221.3845384628844</v>
      </c>
      <c r="E2661" s="98">
        <v>2291.3838960674157</v>
      </c>
      <c r="F2661" s="91">
        <v>0.84609409240686928</v>
      </c>
      <c r="G2661" s="100">
        <v>969.36318894943804</v>
      </c>
      <c r="S2661" s="235"/>
      <c r="T2661" s="103"/>
      <c r="U2661" s="103"/>
    </row>
    <row r="2662" spans="1:21" x14ac:dyDescent="0.2">
      <c r="A2662" s="89">
        <v>40780</v>
      </c>
      <c r="B2662" s="90" t="s">
        <v>120</v>
      </c>
      <c r="C2662" s="96">
        <v>2018.8814347415732</v>
      </c>
      <c r="D2662" s="102">
        <v>1258.3164029973886</v>
      </c>
      <c r="E2662" s="98">
        <v>2378.9162275280901</v>
      </c>
      <c r="F2662" s="91">
        <v>0.84865595996180765</v>
      </c>
      <c r="G2662" s="100">
        <v>1009.4407173707866</v>
      </c>
      <c r="S2662" s="235"/>
      <c r="T2662" s="103"/>
      <c r="U2662" s="103"/>
    </row>
    <row r="2663" spans="1:21" x14ac:dyDescent="0.2">
      <c r="A2663" s="89">
        <v>40780</v>
      </c>
      <c r="B2663" s="90" t="s">
        <v>121</v>
      </c>
      <c r="C2663" s="96">
        <v>1914.437949067416</v>
      </c>
      <c r="D2663" s="102">
        <v>1199.576372815178</v>
      </c>
      <c r="E2663" s="98">
        <v>2259.2158230337077</v>
      </c>
      <c r="F2663" s="91">
        <v>0.84739046599659562</v>
      </c>
      <c r="G2663" s="100">
        <v>957.21897453370798</v>
      </c>
      <c r="S2663" s="235"/>
      <c r="T2663" s="103"/>
      <c r="U2663" s="103"/>
    </row>
    <row r="2664" spans="1:21" x14ac:dyDescent="0.2">
      <c r="A2664" s="89">
        <v>40780</v>
      </c>
      <c r="B2664" s="90" t="s">
        <v>122</v>
      </c>
      <c r="C2664" s="96">
        <v>1826.8958709101125</v>
      </c>
      <c r="D2664" s="102">
        <v>1150.512135755625</v>
      </c>
      <c r="E2664" s="98">
        <v>2158.9874241573034</v>
      </c>
      <c r="F2664" s="91">
        <v>0.84618180285287536</v>
      </c>
      <c r="G2664" s="100">
        <v>913.44793545505627</v>
      </c>
      <c r="S2664" s="235"/>
      <c r="T2664" s="103"/>
      <c r="U2664" s="103"/>
    </row>
    <row r="2665" spans="1:21" x14ac:dyDescent="0.2">
      <c r="A2665" s="89">
        <v>40780</v>
      </c>
      <c r="B2665" s="90" t="s">
        <v>123</v>
      </c>
      <c r="C2665" s="96">
        <v>1976.0221234719102</v>
      </c>
      <c r="D2665" s="102">
        <v>1243.7888401498619</v>
      </c>
      <c r="E2665" s="98">
        <v>2334.882033707865</v>
      </c>
      <c r="F2665" s="91">
        <v>0.84630490746203813</v>
      </c>
      <c r="G2665" s="100">
        <v>988.01106173595508</v>
      </c>
      <c r="S2665" s="235"/>
      <c r="T2665" s="103"/>
      <c r="U2665" s="103"/>
    </row>
    <row r="2666" spans="1:21" x14ac:dyDescent="0.2">
      <c r="A2666" s="89">
        <v>40780</v>
      </c>
      <c r="B2666" s="90" t="s">
        <v>124</v>
      </c>
      <c r="C2666" s="96">
        <v>1990.0222104943819</v>
      </c>
      <c r="D2666" s="102">
        <v>1250.9803351618446</v>
      </c>
      <c r="E2666" s="98">
        <v>2350.561676966292</v>
      </c>
      <c r="F2666" s="91">
        <v>0.84661561106652872</v>
      </c>
      <c r="G2666" s="100">
        <v>995.01110524719093</v>
      </c>
      <c r="S2666" s="235"/>
      <c r="T2666" s="103"/>
      <c r="U2666" s="103"/>
    </row>
    <row r="2667" spans="1:21" x14ac:dyDescent="0.2">
      <c r="A2667" s="89">
        <v>40780</v>
      </c>
      <c r="B2667" s="90" t="s">
        <v>125</v>
      </c>
      <c r="C2667" s="96">
        <v>2075.3275164269667</v>
      </c>
      <c r="D2667" s="102">
        <v>1320.8248096205373</v>
      </c>
      <c r="E2667" s="98">
        <v>2459.9923735955058</v>
      </c>
      <c r="F2667" s="91">
        <v>0.84363168711522629</v>
      </c>
      <c r="G2667" s="100">
        <v>1037.6637582134833</v>
      </c>
      <c r="S2667" s="235"/>
      <c r="T2667" s="103"/>
      <c r="U2667" s="103"/>
    </row>
    <row r="2668" spans="1:21" x14ac:dyDescent="0.2">
      <c r="A2668" s="89">
        <v>40780</v>
      </c>
      <c r="B2668" s="90" t="s">
        <v>126</v>
      </c>
      <c r="C2668" s="96">
        <v>2054.9899081011235</v>
      </c>
      <c r="D2668" s="102">
        <v>1298.4795555012881</v>
      </c>
      <c r="E2668" s="98">
        <v>2430.8501966292138</v>
      </c>
      <c r="F2668" s="91">
        <v>0.84537908216257662</v>
      </c>
      <c r="G2668" s="100">
        <v>1027.4949540505618</v>
      </c>
      <c r="S2668" s="235"/>
      <c r="T2668" s="103"/>
      <c r="U2668" s="103"/>
    </row>
    <row r="2669" spans="1:21" x14ac:dyDescent="0.2">
      <c r="A2669" s="89">
        <v>40780</v>
      </c>
      <c r="B2669" s="90" t="s">
        <v>127</v>
      </c>
      <c r="C2669" s="96">
        <v>2094.7574490674156</v>
      </c>
      <c r="D2669" s="102">
        <v>1324.3338242627337</v>
      </c>
      <c r="E2669" s="98">
        <v>2478.2794129213485</v>
      </c>
      <c r="F2669" s="91">
        <v>0.84524668128447855</v>
      </c>
      <c r="G2669" s="100">
        <v>1047.3787245337078</v>
      </c>
      <c r="S2669" s="235"/>
      <c r="T2669" s="103"/>
      <c r="U2669" s="103"/>
    </row>
    <row r="2670" spans="1:21" x14ac:dyDescent="0.2">
      <c r="A2670" s="89">
        <v>40780</v>
      </c>
      <c r="B2670" s="90" t="s">
        <v>128</v>
      </c>
      <c r="C2670" s="96">
        <v>2078.8447597078653</v>
      </c>
      <c r="D2670" s="102">
        <v>1309.1066360344219</v>
      </c>
      <c r="E2670" s="98">
        <v>2456.6960983146068</v>
      </c>
      <c r="F2670" s="91">
        <v>0.84619532759222316</v>
      </c>
      <c r="G2670" s="100">
        <v>1039.4223798539326</v>
      </c>
      <c r="S2670" s="235"/>
      <c r="T2670" s="103"/>
      <c r="U2670" s="103"/>
    </row>
    <row r="2671" spans="1:21" x14ac:dyDescent="0.2">
      <c r="A2671" s="89">
        <v>40780</v>
      </c>
      <c r="B2671" s="90" t="s">
        <v>129</v>
      </c>
      <c r="C2671" s="96">
        <v>2081.0085937078652</v>
      </c>
      <c r="D2671" s="102">
        <v>1295.874465491823</v>
      </c>
      <c r="E2671" s="98">
        <v>2451.5071685393264</v>
      </c>
      <c r="F2671" s="91">
        <v>0.84886906324968481</v>
      </c>
      <c r="G2671" s="100">
        <v>1040.5042968539326</v>
      </c>
      <c r="S2671" s="235"/>
      <c r="T2671" s="103"/>
      <c r="U2671" s="103"/>
    </row>
    <row r="2672" spans="1:21" x14ac:dyDescent="0.2">
      <c r="A2672" s="89">
        <v>40780</v>
      </c>
      <c r="B2672" s="90" t="s">
        <v>130</v>
      </c>
      <c r="C2672" s="96">
        <v>1838.8415312696632</v>
      </c>
      <c r="D2672" s="102">
        <v>1155.366180242733</v>
      </c>
      <c r="E2672" s="98">
        <v>2171.6834915730337</v>
      </c>
      <c r="F2672" s="91">
        <v>0.84673551113920364</v>
      </c>
      <c r="G2672" s="100">
        <v>919.42076563483158</v>
      </c>
      <c r="S2672" s="235"/>
      <c r="T2672" s="103"/>
      <c r="U2672" s="103"/>
    </row>
    <row r="2673" spans="1:21" x14ac:dyDescent="0.2">
      <c r="A2673" s="89">
        <v>40780</v>
      </c>
      <c r="B2673" s="90" t="s">
        <v>131</v>
      </c>
      <c r="C2673" s="96">
        <v>1804.3295946067415</v>
      </c>
      <c r="D2673" s="102">
        <v>1131.7578608537935</v>
      </c>
      <c r="E2673" s="98">
        <v>2129.9016741573032</v>
      </c>
      <c r="F2673" s="91">
        <v>0.84714220214913227</v>
      </c>
      <c r="G2673" s="100">
        <v>902.16479730337073</v>
      </c>
      <c r="S2673" s="235"/>
      <c r="T2673" s="103"/>
      <c r="U2673" s="103"/>
    </row>
    <row r="2674" spans="1:21" x14ac:dyDescent="0.2">
      <c r="A2674" s="89">
        <v>40780</v>
      </c>
      <c r="B2674" s="90" t="s">
        <v>132</v>
      </c>
      <c r="C2674" s="96">
        <v>1769.5826347752811</v>
      </c>
      <c r="D2674" s="102">
        <v>1102.9719385757419</v>
      </c>
      <c r="E2674" s="98">
        <v>2085.1786011235959</v>
      </c>
      <c r="F2674" s="91">
        <v>0.84864799294494186</v>
      </c>
      <c r="G2674" s="100">
        <v>884.79131738764056</v>
      </c>
      <c r="S2674" s="235"/>
      <c r="T2674" s="103"/>
      <c r="U2674" s="103"/>
    </row>
    <row r="2675" spans="1:21" x14ac:dyDescent="0.2">
      <c r="A2675" s="89">
        <v>40780</v>
      </c>
      <c r="B2675" s="90" t="s">
        <v>133</v>
      </c>
      <c r="C2675" s="96">
        <v>1769.1287969325847</v>
      </c>
      <c r="D2675" s="102">
        <v>1100.8809810253856</v>
      </c>
      <c r="E2675" s="98">
        <v>2083.6879887640448</v>
      </c>
      <c r="F2675" s="91">
        <v>0.84903728699897951</v>
      </c>
      <c r="G2675" s="100">
        <v>884.56439846629235</v>
      </c>
      <c r="S2675" s="235"/>
      <c r="T2675" s="103"/>
      <c r="U2675" s="103"/>
    </row>
    <row r="2676" spans="1:21" x14ac:dyDescent="0.2">
      <c r="A2676" s="89">
        <v>40780</v>
      </c>
      <c r="B2676" s="90" t="s">
        <v>134</v>
      </c>
      <c r="C2676" s="96">
        <v>1839.8991355280903</v>
      </c>
      <c r="D2676" s="102">
        <v>1168.6197459665677</v>
      </c>
      <c r="E2676" s="98">
        <v>2179.6561516853935</v>
      </c>
      <c r="F2676" s="91">
        <v>0.84412357155756423</v>
      </c>
      <c r="G2676" s="100">
        <v>919.94956776404513</v>
      </c>
      <c r="S2676" s="235"/>
      <c r="T2676" s="103"/>
      <c r="U2676" s="103"/>
    </row>
    <row r="2677" spans="1:21" x14ac:dyDescent="0.2">
      <c r="A2677" s="89">
        <v>40780</v>
      </c>
      <c r="B2677" s="90" t="s">
        <v>135</v>
      </c>
      <c r="C2677" s="96">
        <v>1808.4708649213483</v>
      </c>
      <c r="D2677" s="102">
        <v>1137.5061089493556</v>
      </c>
      <c r="E2677" s="98">
        <v>2136.4660112359552</v>
      </c>
      <c r="F2677" s="91">
        <v>0.8464777138556675</v>
      </c>
      <c r="G2677" s="100">
        <v>904.23543246067413</v>
      </c>
      <c r="S2677" s="235"/>
      <c r="T2677" s="103"/>
      <c r="U2677" s="103"/>
    </row>
    <row r="2678" spans="1:21" x14ac:dyDescent="0.2">
      <c r="A2678" s="89">
        <v>40780</v>
      </c>
      <c r="B2678" s="90" t="s">
        <v>136</v>
      </c>
      <c r="C2678" s="96">
        <v>1798.9078532359549</v>
      </c>
      <c r="D2678" s="102">
        <v>1131.9772672714048</v>
      </c>
      <c r="E2678" s="98">
        <v>2125.427485955056</v>
      </c>
      <c r="F2678" s="91">
        <v>0.84637460704881196</v>
      </c>
      <c r="G2678" s="100">
        <v>899.45392661797746</v>
      </c>
      <c r="S2678" s="235"/>
      <c r="T2678" s="103"/>
      <c r="U2678" s="103"/>
    </row>
    <row r="2679" spans="1:21" x14ac:dyDescent="0.2">
      <c r="A2679" s="89">
        <v>40780</v>
      </c>
      <c r="B2679" s="90" t="s">
        <v>137</v>
      </c>
      <c r="C2679" s="96">
        <v>1709.1087422359553</v>
      </c>
      <c r="D2679" s="102">
        <v>1065.2234388718332</v>
      </c>
      <c r="E2679" s="98">
        <v>2013.8901825842697</v>
      </c>
      <c r="F2679" s="91">
        <v>0.84866034752837816</v>
      </c>
      <c r="G2679" s="100">
        <v>854.55437111797767</v>
      </c>
      <c r="S2679" s="235"/>
      <c r="T2679" s="103"/>
      <c r="U2679" s="103"/>
    </row>
    <row r="2680" spans="1:21" x14ac:dyDescent="0.2">
      <c r="A2680" s="89">
        <v>40780</v>
      </c>
      <c r="B2680" s="90" t="s">
        <v>138</v>
      </c>
      <c r="C2680" s="96">
        <v>1673.7742244831461</v>
      </c>
      <c r="D2680" s="102">
        <v>1055.914827473305</v>
      </c>
      <c r="E2680" s="98">
        <v>1979.0089129213482</v>
      </c>
      <c r="F2680" s="91">
        <v>0.8457638636969933</v>
      </c>
      <c r="G2680" s="100">
        <v>836.88711224157305</v>
      </c>
      <c r="S2680" s="235"/>
      <c r="T2680" s="103"/>
      <c r="U2680" s="103"/>
    </row>
    <row r="2681" spans="1:21" x14ac:dyDescent="0.2">
      <c r="A2681" s="89">
        <v>40780</v>
      </c>
      <c r="B2681" s="90" t="s">
        <v>139</v>
      </c>
      <c r="C2681" s="96">
        <v>1691.6886628988764</v>
      </c>
      <c r="D2681" s="102">
        <v>1077.5795796065524</v>
      </c>
      <c r="E2681" s="98">
        <v>2005.7388370786518</v>
      </c>
      <c r="F2681" s="91">
        <v>0.8434241944294264</v>
      </c>
      <c r="G2681" s="100">
        <v>845.84433144943819</v>
      </c>
      <c r="S2681" s="235"/>
      <c r="T2681" s="103"/>
      <c r="U2681" s="103"/>
    </row>
    <row r="2682" spans="1:21" x14ac:dyDescent="0.2">
      <c r="A2682" s="89">
        <v>40780</v>
      </c>
      <c r="B2682" s="90" t="s">
        <v>140</v>
      </c>
      <c r="C2682" s="96">
        <v>1684.1922342471912</v>
      </c>
      <c r="D2682" s="102">
        <v>1066.4646533502091</v>
      </c>
      <c r="E2682" s="98">
        <v>1993.4518651685391</v>
      </c>
      <c r="F2682" s="91">
        <v>0.84486225309724183</v>
      </c>
      <c r="G2682" s="100">
        <v>842.0961171235956</v>
      </c>
      <c r="S2682" s="235"/>
      <c r="T2682" s="103"/>
      <c r="U2682" s="103"/>
    </row>
    <row r="2683" spans="1:21" x14ac:dyDescent="0.2">
      <c r="A2683" s="89">
        <v>40780</v>
      </c>
      <c r="B2683" s="90" t="s">
        <v>141</v>
      </c>
      <c r="C2683" s="96">
        <v>1685.0026589662921</v>
      </c>
      <c r="D2683" s="102">
        <v>1064.9329062830736</v>
      </c>
      <c r="E2683" s="98">
        <v>1993.3178511235956</v>
      </c>
      <c r="F2683" s="91">
        <v>0.84532562532186628</v>
      </c>
      <c r="G2683" s="100">
        <v>842.50132948314604</v>
      </c>
      <c r="S2683" s="235"/>
      <c r="T2683" s="103"/>
      <c r="U2683" s="103"/>
    </row>
    <row r="2684" spans="1:21" x14ac:dyDescent="0.2">
      <c r="A2684" s="89">
        <v>40780</v>
      </c>
      <c r="B2684" s="90" t="s">
        <v>142</v>
      </c>
      <c r="C2684" s="96">
        <v>1656.8039308651687</v>
      </c>
      <c r="D2684" s="102">
        <v>1044.7296349881474</v>
      </c>
      <c r="E2684" s="98">
        <v>1958.6881516853932</v>
      </c>
      <c r="F2684" s="91">
        <v>0.84587428041545965</v>
      </c>
      <c r="G2684" s="100">
        <v>828.40196543258435</v>
      </c>
      <c r="S2684" s="235"/>
      <c r="T2684" s="103"/>
      <c r="U2684" s="103"/>
    </row>
    <row r="2685" spans="1:21" x14ac:dyDescent="0.2">
      <c r="A2685" s="89">
        <v>40780</v>
      </c>
      <c r="B2685" s="90" t="s">
        <v>143</v>
      </c>
      <c r="C2685" s="96">
        <v>1566.8224743033707</v>
      </c>
      <c r="D2685" s="102">
        <v>983.12447317931105</v>
      </c>
      <c r="E2685" s="98">
        <v>1849.7206264044942</v>
      </c>
      <c r="F2685" s="91">
        <v>0.8470589839012479</v>
      </c>
      <c r="G2685" s="100">
        <v>783.41123715168533</v>
      </c>
      <c r="S2685" s="235"/>
      <c r="T2685" s="103"/>
      <c r="U2685" s="103"/>
    </row>
    <row r="2686" spans="1:21" x14ac:dyDescent="0.2">
      <c r="A2686" s="89">
        <v>40780</v>
      </c>
      <c r="B2686" s="90" t="s">
        <v>144</v>
      </c>
      <c r="C2686" s="96">
        <v>1603.0930326067421</v>
      </c>
      <c r="D2686" s="102">
        <v>1006.5758784862935</v>
      </c>
      <c r="E2686" s="98">
        <v>1892.9084157303371</v>
      </c>
      <c r="F2686" s="91">
        <v>0.84689413353800524</v>
      </c>
      <c r="G2686" s="100">
        <v>801.54651630337105</v>
      </c>
      <c r="S2686" s="235"/>
      <c r="T2686" s="103"/>
      <c r="U2686" s="103"/>
    </row>
    <row r="2687" spans="1:21" x14ac:dyDescent="0.2">
      <c r="A2687" s="89">
        <v>40780</v>
      </c>
      <c r="B2687" s="90" t="s">
        <v>145</v>
      </c>
      <c r="C2687" s="96">
        <v>1804.6253996292137</v>
      </c>
      <c r="D2687" s="102">
        <v>1125.5966182028194</v>
      </c>
      <c r="E2687" s="98">
        <v>2126.8851825842698</v>
      </c>
      <c r="F2687" s="91">
        <v>0.84848275516053262</v>
      </c>
      <c r="G2687" s="100">
        <v>902.31269981460684</v>
      </c>
      <c r="S2687" s="235"/>
      <c r="T2687" s="103"/>
      <c r="U2687" s="103"/>
    </row>
    <row r="2688" spans="1:21" x14ac:dyDescent="0.2">
      <c r="A2688" s="89">
        <v>40780</v>
      </c>
      <c r="B2688" s="90" t="s">
        <v>146</v>
      </c>
      <c r="C2688" s="96">
        <v>1823.9337685617982</v>
      </c>
      <c r="D2688" s="102">
        <v>1130.9531884543246</v>
      </c>
      <c r="E2688" s="98">
        <v>2146.1103202247191</v>
      </c>
      <c r="F2688" s="91">
        <v>0.84987884889851062</v>
      </c>
      <c r="G2688" s="100">
        <v>911.96688428089908</v>
      </c>
      <c r="S2688" s="235"/>
      <c r="T2688" s="103"/>
      <c r="U2688" s="103"/>
    </row>
    <row r="2689" spans="1:21" x14ac:dyDescent="0.2">
      <c r="A2689" s="89">
        <v>40780</v>
      </c>
      <c r="B2689" s="90" t="s">
        <v>147</v>
      </c>
      <c r="C2689" s="96">
        <v>1798.1176891348312</v>
      </c>
      <c r="D2689" s="102">
        <v>1117.3389595272813</v>
      </c>
      <c r="E2689" s="98">
        <v>2116.996356741573</v>
      </c>
      <c r="F2689" s="91">
        <v>0.84937212263437634</v>
      </c>
      <c r="G2689" s="100">
        <v>899.05884456741558</v>
      </c>
      <c r="S2689" s="235"/>
      <c r="T2689" s="103"/>
      <c r="U2689" s="103"/>
    </row>
    <row r="2690" spans="1:21" x14ac:dyDescent="0.2">
      <c r="A2690" s="89">
        <v>40781</v>
      </c>
      <c r="B2690" s="90" t="s">
        <v>100</v>
      </c>
      <c r="C2690" s="96">
        <v>1793.4050693932584</v>
      </c>
      <c r="D2690" s="102">
        <v>1110.8153981564926</v>
      </c>
      <c r="E2690" s="98">
        <v>2109.5526994382021</v>
      </c>
      <c r="F2690" s="91">
        <v>0.85013523002808256</v>
      </c>
      <c r="G2690" s="100">
        <v>896.70253469662919</v>
      </c>
      <c r="S2690" s="235"/>
      <c r="T2690" s="103"/>
      <c r="U2690" s="103"/>
    </row>
    <row r="2691" spans="1:21" x14ac:dyDescent="0.2">
      <c r="A2691" s="89">
        <v>40781</v>
      </c>
      <c r="B2691" s="90" t="s">
        <v>101</v>
      </c>
      <c r="C2691" s="96">
        <v>1831.7381586067415</v>
      </c>
      <c r="D2691" s="102">
        <v>1148.9535553328651</v>
      </c>
      <c r="E2691" s="98">
        <v>2162.2578370786514</v>
      </c>
      <c r="F2691" s="91">
        <v>0.84714141264555987</v>
      </c>
      <c r="G2691" s="100">
        <v>915.86907930337077</v>
      </c>
      <c r="S2691" s="235"/>
      <c r="T2691" s="103"/>
      <c r="U2691" s="103"/>
    </row>
    <row r="2692" spans="1:21" x14ac:dyDescent="0.2">
      <c r="A2692" s="89">
        <v>40781</v>
      </c>
      <c r="B2692" s="90" t="s">
        <v>102</v>
      </c>
      <c r="C2692" s="96">
        <v>1846.2893344382021</v>
      </c>
      <c r="D2692" s="102">
        <v>1163.2767631861973</v>
      </c>
      <c r="E2692" s="98">
        <v>2182.2000674157298</v>
      </c>
      <c r="F2692" s="91">
        <v>0.84606785693333342</v>
      </c>
      <c r="G2692" s="100">
        <v>923.14466721910105</v>
      </c>
      <c r="S2692" s="235"/>
      <c r="T2692" s="103"/>
      <c r="U2692" s="103"/>
    </row>
    <row r="2693" spans="1:21" x14ac:dyDescent="0.2">
      <c r="A2693" s="89">
        <v>40781</v>
      </c>
      <c r="B2693" s="90" t="s">
        <v>103</v>
      </c>
      <c r="C2693" s="96">
        <v>1821.0081353258422</v>
      </c>
      <c r="D2693" s="102">
        <v>1139.7357906931929</v>
      </c>
      <c r="E2693" s="98">
        <v>2148.2710028089887</v>
      </c>
      <c r="F2693" s="91">
        <v>0.84766220506852663</v>
      </c>
      <c r="G2693" s="100">
        <v>910.5040676629211</v>
      </c>
      <c r="S2693" s="235"/>
      <c r="T2693" s="103"/>
      <c r="U2693" s="103"/>
    </row>
    <row r="2694" spans="1:21" x14ac:dyDescent="0.2">
      <c r="A2694" s="89">
        <v>40781</v>
      </c>
      <c r="B2694" s="90" t="s">
        <v>104</v>
      </c>
      <c r="C2694" s="96">
        <v>1770.1013065955058</v>
      </c>
      <c r="D2694" s="102">
        <v>1104.783738996711</v>
      </c>
      <c r="E2694" s="98">
        <v>2086.5775196629215</v>
      </c>
      <c r="F2694" s="91">
        <v>0.84832760341511715</v>
      </c>
      <c r="G2694" s="100">
        <v>885.05065329775289</v>
      </c>
      <c r="S2694" s="235"/>
      <c r="T2694" s="103"/>
      <c r="U2694" s="103"/>
    </row>
    <row r="2695" spans="1:21" x14ac:dyDescent="0.2">
      <c r="A2695" s="89">
        <v>40781</v>
      </c>
      <c r="B2695" s="90" t="s">
        <v>105</v>
      </c>
      <c r="C2695" s="96">
        <v>1773.0836695617977</v>
      </c>
      <c r="D2695" s="102">
        <v>1100.5483101970665</v>
      </c>
      <c r="E2695" s="98">
        <v>2086.8714101123596</v>
      </c>
      <c r="F2695" s="91">
        <v>0.84963724212711922</v>
      </c>
      <c r="G2695" s="100">
        <v>886.54183478089885</v>
      </c>
      <c r="S2695" s="235"/>
      <c r="T2695" s="103"/>
      <c r="U2695" s="103"/>
    </row>
    <row r="2696" spans="1:21" x14ac:dyDescent="0.2">
      <c r="A2696" s="89">
        <v>40781</v>
      </c>
      <c r="B2696" s="90" t="s">
        <v>106</v>
      </c>
      <c r="C2696" s="96">
        <v>1735.8973313258427</v>
      </c>
      <c r="D2696" s="102">
        <v>1078.7212570600514</v>
      </c>
      <c r="E2696" s="98">
        <v>2043.7659101123593</v>
      </c>
      <c r="F2696" s="91">
        <v>0.84936211272376538</v>
      </c>
      <c r="G2696" s="100">
        <v>867.94866566292137</v>
      </c>
      <c r="S2696" s="235"/>
      <c r="T2696" s="103"/>
      <c r="U2696" s="103"/>
    </row>
    <row r="2697" spans="1:21" x14ac:dyDescent="0.2">
      <c r="A2697" s="89">
        <v>40781</v>
      </c>
      <c r="B2697" s="90" t="s">
        <v>107</v>
      </c>
      <c r="C2697" s="96">
        <v>1768.7762621797751</v>
      </c>
      <c r="D2697" s="102">
        <v>1094.827979695453</v>
      </c>
      <c r="E2697" s="98">
        <v>2080.1965702247189</v>
      </c>
      <c r="F2697" s="91">
        <v>0.8502928461172774</v>
      </c>
      <c r="G2697" s="100">
        <v>884.38813108988757</v>
      </c>
      <c r="S2697" s="235"/>
      <c r="T2697" s="103"/>
      <c r="U2697" s="103"/>
    </row>
    <row r="2698" spans="1:21" x14ac:dyDescent="0.2">
      <c r="A2698" s="89">
        <v>40781</v>
      </c>
      <c r="B2698" s="90" t="s">
        <v>108</v>
      </c>
      <c r="C2698" s="96">
        <v>1825.4776276516852</v>
      </c>
      <c r="D2698" s="102">
        <v>1145.8549832125459</v>
      </c>
      <c r="E2698" s="98">
        <v>2155.3079157303368</v>
      </c>
      <c r="F2698" s="91">
        <v>0.84696836787383722</v>
      </c>
      <c r="G2698" s="100">
        <v>912.73881382584261</v>
      </c>
      <c r="S2698" s="235"/>
      <c r="T2698" s="103"/>
      <c r="U2698" s="103"/>
    </row>
    <row r="2699" spans="1:21" x14ac:dyDescent="0.2">
      <c r="A2699" s="89">
        <v>40781</v>
      </c>
      <c r="B2699" s="90" t="s">
        <v>109</v>
      </c>
      <c r="C2699" s="96">
        <v>1718.1449778539327</v>
      </c>
      <c r="D2699" s="102">
        <v>1059.8633076081733</v>
      </c>
      <c r="E2699" s="98">
        <v>2018.7452528089889</v>
      </c>
      <c r="F2699" s="91">
        <v>0.8510954888751886</v>
      </c>
      <c r="G2699" s="100">
        <v>859.07248892696634</v>
      </c>
      <c r="S2699" s="235"/>
      <c r="T2699" s="103"/>
      <c r="U2699" s="103"/>
    </row>
    <row r="2700" spans="1:21" x14ac:dyDescent="0.2">
      <c r="A2700" s="89">
        <v>40781</v>
      </c>
      <c r="B2700" s="90" t="s">
        <v>110</v>
      </c>
      <c r="C2700" s="96">
        <v>1736.8941537303372</v>
      </c>
      <c r="D2700" s="102">
        <v>1071.2509535661718</v>
      </c>
      <c r="E2700" s="98">
        <v>2040.6812359550563</v>
      </c>
      <c r="F2700" s="91">
        <v>0.85113447564849876</v>
      </c>
      <c r="G2700" s="100">
        <v>868.44707686516858</v>
      </c>
      <c r="S2700" s="235"/>
      <c r="T2700" s="103"/>
      <c r="U2700" s="103"/>
    </row>
    <row r="2701" spans="1:21" x14ac:dyDescent="0.2">
      <c r="A2701" s="89">
        <v>40781</v>
      </c>
      <c r="B2701" s="90" t="s">
        <v>111</v>
      </c>
      <c r="C2701" s="96">
        <v>1536.0060743595502</v>
      </c>
      <c r="D2701" s="102">
        <v>958.97411254801318</v>
      </c>
      <c r="E2701" s="98">
        <v>1810.7860196629213</v>
      </c>
      <c r="F2701" s="91">
        <v>0.84825377359909071</v>
      </c>
      <c r="G2701" s="100">
        <v>768.00303717977511</v>
      </c>
      <c r="S2701" s="235"/>
      <c r="T2701" s="103"/>
      <c r="U2701" s="103"/>
    </row>
    <row r="2702" spans="1:21" x14ac:dyDescent="0.2">
      <c r="A2702" s="89">
        <v>40781</v>
      </c>
      <c r="B2702" s="90" t="s">
        <v>112</v>
      </c>
      <c r="C2702" s="96">
        <v>1723.6518138202248</v>
      </c>
      <c r="D2702" s="102">
        <v>1087.5916760159805</v>
      </c>
      <c r="E2702" s="98">
        <v>2038.095</v>
      </c>
      <c r="F2702" s="91">
        <v>0.84571711025257645</v>
      </c>
      <c r="G2702" s="100">
        <v>861.82590691011239</v>
      </c>
      <c r="S2702" s="235"/>
      <c r="T2702" s="103"/>
      <c r="U2702" s="103"/>
    </row>
    <row r="2703" spans="1:21" x14ac:dyDescent="0.2">
      <c r="A2703" s="89">
        <v>40781</v>
      </c>
      <c r="B2703" s="90" t="s">
        <v>113</v>
      </c>
      <c r="C2703" s="96">
        <v>1837.6380505617979</v>
      </c>
      <c r="D2703" s="102">
        <v>1168.447345384732</v>
      </c>
      <c r="E2703" s="98">
        <v>2177.6553455056178</v>
      </c>
      <c r="F2703" s="91">
        <v>0.84386083149219682</v>
      </c>
      <c r="G2703" s="100">
        <v>918.81902528089893</v>
      </c>
      <c r="S2703" s="235"/>
      <c r="T2703" s="103"/>
      <c r="U2703" s="103"/>
    </row>
    <row r="2704" spans="1:21" x14ac:dyDescent="0.2">
      <c r="A2704" s="89">
        <v>40781</v>
      </c>
      <c r="B2704" s="90" t="s">
        <v>114</v>
      </c>
      <c r="C2704" s="96">
        <v>1841.6010274382024</v>
      </c>
      <c r="D2704" s="102">
        <v>1174.0908754370926</v>
      </c>
      <c r="E2704" s="98">
        <v>2184.0292415730337</v>
      </c>
      <c r="F2704" s="91">
        <v>0.84321262388950458</v>
      </c>
      <c r="G2704" s="100">
        <v>920.80051371910122</v>
      </c>
      <c r="S2704" s="235"/>
      <c r="T2704" s="103"/>
      <c r="U2704" s="103"/>
    </row>
    <row r="2705" spans="1:21" x14ac:dyDescent="0.2">
      <c r="A2705" s="89">
        <v>40781</v>
      </c>
      <c r="B2705" s="90" t="s">
        <v>115</v>
      </c>
      <c r="C2705" s="96">
        <v>1874.5893656292135</v>
      </c>
      <c r="D2705" s="102">
        <v>1194.7906900265159</v>
      </c>
      <c r="E2705" s="98">
        <v>2222.9732528089885</v>
      </c>
      <c r="F2705" s="91">
        <v>0.84328021637707473</v>
      </c>
      <c r="G2705" s="100">
        <v>937.29468281460674</v>
      </c>
      <c r="S2705" s="235"/>
      <c r="T2705" s="103"/>
      <c r="U2705" s="103"/>
    </row>
    <row r="2706" spans="1:21" x14ac:dyDescent="0.2">
      <c r="A2706" s="89">
        <v>40781</v>
      </c>
      <c r="B2706" s="90" t="s">
        <v>116</v>
      </c>
      <c r="C2706" s="96">
        <v>1893.0386843595506</v>
      </c>
      <c r="D2706" s="102">
        <v>1193.6644683869026</v>
      </c>
      <c r="E2706" s="98">
        <v>2237.9522612359551</v>
      </c>
      <c r="F2706" s="91">
        <v>0.84587983271550271</v>
      </c>
      <c r="G2706" s="100">
        <v>946.51934217977532</v>
      </c>
      <c r="S2706" s="235"/>
      <c r="T2706" s="103"/>
      <c r="U2706" s="103"/>
    </row>
    <row r="2707" spans="1:21" x14ac:dyDescent="0.2">
      <c r="A2707" s="89">
        <v>40781</v>
      </c>
      <c r="B2707" s="90" t="s">
        <v>117</v>
      </c>
      <c r="C2707" s="96">
        <v>1954.2784282584271</v>
      </c>
      <c r="D2707" s="102">
        <v>1234.4081035158706</v>
      </c>
      <c r="E2707" s="98">
        <v>2311.4860028089888</v>
      </c>
      <c r="F2707" s="91">
        <v>0.84546409793679389</v>
      </c>
      <c r="G2707" s="100">
        <v>977.13921412921354</v>
      </c>
      <c r="S2707" s="235"/>
      <c r="T2707" s="103"/>
      <c r="U2707" s="103"/>
    </row>
    <row r="2708" spans="1:21" x14ac:dyDescent="0.2">
      <c r="A2708" s="89">
        <v>40781</v>
      </c>
      <c r="B2708" s="90" t="s">
        <v>118</v>
      </c>
      <c r="C2708" s="96">
        <v>2001.5869712359552</v>
      </c>
      <c r="D2708" s="102">
        <v>1278.0803337427849</v>
      </c>
      <c r="E2708" s="98">
        <v>2374.8346769662921</v>
      </c>
      <c r="F2708" s="91">
        <v>0.84283213086346775</v>
      </c>
      <c r="G2708" s="100">
        <v>1000.7934856179776</v>
      </c>
      <c r="S2708" s="235"/>
      <c r="T2708" s="103"/>
      <c r="U2708" s="103"/>
    </row>
    <row r="2709" spans="1:21" x14ac:dyDescent="0.2">
      <c r="A2709" s="89">
        <v>40781</v>
      </c>
      <c r="B2709" s="90" t="s">
        <v>119</v>
      </c>
      <c r="C2709" s="96">
        <v>2056.7728424831462</v>
      </c>
      <c r="D2709" s="102">
        <v>1313.6280204027173</v>
      </c>
      <c r="E2709" s="98">
        <v>2440.4780477528093</v>
      </c>
      <c r="F2709" s="91">
        <v>0.84277457212820306</v>
      </c>
      <c r="G2709" s="100">
        <v>1028.3864212415731</v>
      </c>
      <c r="S2709" s="235"/>
      <c r="T2709" s="103"/>
      <c r="U2709" s="103"/>
    </row>
    <row r="2710" spans="1:21" x14ac:dyDescent="0.2">
      <c r="A2710" s="89">
        <v>40781</v>
      </c>
      <c r="B2710" s="90" t="s">
        <v>120</v>
      </c>
      <c r="C2710" s="96">
        <v>1949.9426560112358</v>
      </c>
      <c r="D2710" s="102">
        <v>1224.1076713529751</v>
      </c>
      <c r="E2710" s="98">
        <v>2302.3283764044945</v>
      </c>
      <c r="F2710" s="91">
        <v>0.84694376180014197</v>
      </c>
      <c r="G2710" s="100">
        <v>974.97132800561792</v>
      </c>
      <c r="S2710" s="235"/>
      <c r="T2710" s="103"/>
      <c r="U2710" s="103"/>
    </row>
    <row r="2711" spans="1:21" x14ac:dyDescent="0.2">
      <c r="A2711" s="89">
        <v>40781</v>
      </c>
      <c r="B2711" s="90" t="s">
        <v>121</v>
      </c>
      <c r="C2711" s="96">
        <v>2015.7491432022473</v>
      </c>
      <c r="D2711" s="102">
        <v>1279.4319755282795</v>
      </c>
      <c r="E2711" s="98">
        <v>2387.5072331460674</v>
      </c>
      <c r="F2711" s="91">
        <v>0.84429027699574888</v>
      </c>
      <c r="G2711" s="100">
        <v>1007.8745716011236</v>
      </c>
      <c r="S2711" s="235"/>
      <c r="T2711" s="103"/>
      <c r="U2711" s="103"/>
    </row>
    <row r="2712" spans="1:21" x14ac:dyDescent="0.2">
      <c r="A2712" s="89">
        <v>40781</v>
      </c>
      <c r="B2712" s="90" t="s">
        <v>122</v>
      </c>
      <c r="C2712" s="96">
        <v>1957.1108626516857</v>
      </c>
      <c r="D2712" s="102">
        <v>1246.5698450984967</v>
      </c>
      <c r="E2712" s="98">
        <v>2320.3920589887639</v>
      </c>
      <c r="F2712" s="91">
        <v>0.84343973470785039</v>
      </c>
      <c r="G2712" s="100">
        <v>978.55543132584285</v>
      </c>
      <c r="S2712" s="235"/>
      <c r="T2712" s="103"/>
      <c r="U2712" s="103"/>
    </row>
    <row r="2713" spans="1:21" x14ac:dyDescent="0.2">
      <c r="A2713" s="89">
        <v>40781</v>
      </c>
      <c r="B2713" s="90" t="s">
        <v>123</v>
      </c>
      <c r="C2713" s="96">
        <v>2062.0243946629216</v>
      </c>
      <c r="D2713" s="102">
        <v>1302.8266851650189</v>
      </c>
      <c r="E2713" s="98">
        <v>2439.1190983146066</v>
      </c>
      <c r="F2713" s="91">
        <v>0.84539717477828302</v>
      </c>
      <c r="G2713" s="100">
        <v>1031.0121973314608</v>
      </c>
      <c r="S2713" s="235"/>
      <c r="T2713" s="103"/>
      <c r="U2713" s="103"/>
    </row>
    <row r="2714" spans="1:21" x14ac:dyDescent="0.2">
      <c r="A2714" s="89">
        <v>40781</v>
      </c>
      <c r="B2714" s="90" t="s">
        <v>124</v>
      </c>
      <c r="C2714" s="96">
        <v>1923.7821460786517</v>
      </c>
      <c r="D2714" s="102">
        <v>1216.6054558657995</v>
      </c>
      <c r="E2714" s="98">
        <v>2276.1956376404496</v>
      </c>
      <c r="F2714" s="91">
        <v>0.84517434014278459</v>
      </c>
      <c r="G2714" s="100">
        <v>961.89107303932587</v>
      </c>
      <c r="S2714" s="235"/>
      <c r="T2714" s="103"/>
      <c r="U2714" s="103"/>
    </row>
    <row r="2715" spans="1:21" x14ac:dyDescent="0.2">
      <c r="A2715" s="89">
        <v>40781</v>
      </c>
      <c r="B2715" s="90" t="s">
        <v>125</v>
      </c>
      <c r="C2715" s="96">
        <v>1898.0835782359552</v>
      </c>
      <c r="D2715" s="102">
        <v>1210.3560083162058</v>
      </c>
      <c r="E2715" s="98">
        <v>2251.1514691011234</v>
      </c>
      <c r="F2715" s="91">
        <v>0.84316120185100341</v>
      </c>
      <c r="G2715" s="100">
        <v>949.0417891179776</v>
      </c>
      <c r="S2715" s="235"/>
      <c r="T2715" s="103"/>
      <c r="U2715" s="103"/>
    </row>
    <row r="2716" spans="1:21" x14ac:dyDescent="0.2">
      <c r="A2716" s="89">
        <v>40781</v>
      </c>
      <c r="B2716" s="90" t="s">
        <v>126</v>
      </c>
      <c r="C2716" s="96">
        <v>2007.0370774719102</v>
      </c>
      <c r="D2716" s="102">
        <v>1271.2586083952067</v>
      </c>
      <c r="E2716" s="98">
        <v>2375.7727752808987</v>
      </c>
      <c r="F2716" s="91">
        <v>0.84479336507028069</v>
      </c>
      <c r="G2716" s="100">
        <v>1003.5185387359551</v>
      </c>
      <c r="S2716" s="235"/>
      <c r="T2716" s="103"/>
      <c r="U2716" s="103"/>
    </row>
    <row r="2717" spans="1:21" x14ac:dyDescent="0.2">
      <c r="A2717" s="89">
        <v>40781</v>
      </c>
      <c r="B2717" s="90" t="s">
        <v>127</v>
      </c>
      <c r="C2717" s="96">
        <v>2039.5675256966292</v>
      </c>
      <c r="D2717" s="102">
        <v>1286.2960731240953</v>
      </c>
      <c r="E2717" s="98">
        <v>2411.305306179775</v>
      </c>
      <c r="F2717" s="91">
        <v>0.84583545703215446</v>
      </c>
      <c r="G2717" s="100">
        <v>1019.7837628483146</v>
      </c>
      <c r="S2717" s="235"/>
      <c r="T2717" s="103"/>
      <c r="U2717" s="103"/>
    </row>
    <row r="2718" spans="1:21" x14ac:dyDescent="0.2">
      <c r="A2718" s="89">
        <v>40781</v>
      </c>
      <c r="B2718" s="90" t="s">
        <v>128</v>
      </c>
      <c r="C2718" s="96">
        <v>2045.8847863820226</v>
      </c>
      <c r="D2718" s="102">
        <v>1292.4841660506893</v>
      </c>
      <c r="E2718" s="98">
        <v>2419.9503876404492</v>
      </c>
      <c r="F2718" s="91">
        <v>0.84542426854330854</v>
      </c>
      <c r="G2718" s="100">
        <v>1022.9423931910113</v>
      </c>
      <c r="S2718" s="235"/>
      <c r="T2718" s="103"/>
      <c r="U2718" s="103"/>
    </row>
    <row r="2719" spans="1:21" x14ac:dyDescent="0.2">
      <c r="A2719" s="89">
        <v>40781</v>
      </c>
      <c r="B2719" s="90" t="s">
        <v>129</v>
      </c>
      <c r="C2719" s="96">
        <v>2027.7312726741573</v>
      </c>
      <c r="D2719" s="102">
        <v>1288.3431383834838</v>
      </c>
      <c r="E2719" s="98">
        <v>2402.3992499999999</v>
      </c>
      <c r="F2719" s="91">
        <v>0.84404424979493198</v>
      </c>
      <c r="G2719" s="100">
        <v>1013.8656363370786</v>
      </c>
      <c r="S2719" s="235"/>
      <c r="T2719" s="103"/>
      <c r="U2719" s="103"/>
    </row>
    <row r="2720" spans="1:21" x14ac:dyDescent="0.2">
      <c r="A2720" s="89">
        <v>40781</v>
      </c>
      <c r="B2720" s="90" t="s">
        <v>130</v>
      </c>
      <c r="C2720" s="96">
        <v>1813.4509248202248</v>
      </c>
      <c r="D2720" s="102">
        <v>1159.0163682707691</v>
      </c>
      <c r="E2720" s="98">
        <v>2152.1903258426964</v>
      </c>
      <c r="F2720" s="91">
        <v>0.84260713517990693</v>
      </c>
      <c r="G2720" s="100">
        <v>906.72546241011241</v>
      </c>
      <c r="S2720" s="235"/>
      <c r="T2720" s="103"/>
      <c r="U2720" s="103"/>
    </row>
    <row r="2721" spans="1:21" x14ac:dyDescent="0.2">
      <c r="A2721" s="89">
        <v>40781</v>
      </c>
      <c r="B2721" s="90" t="s">
        <v>131</v>
      </c>
      <c r="C2721" s="96">
        <v>1783.9109438089886</v>
      </c>
      <c r="D2721" s="102">
        <v>1145.9419483911163</v>
      </c>
      <c r="E2721" s="98">
        <v>2120.2644185393256</v>
      </c>
      <c r="F2721" s="91">
        <v>0.84136248677792047</v>
      </c>
      <c r="G2721" s="100">
        <v>891.95547190449429</v>
      </c>
      <c r="S2721" s="235"/>
      <c r="T2721" s="103"/>
      <c r="U2721" s="103"/>
    </row>
    <row r="2722" spans="1:21" x14ac:dyDescent="0.2">
      <c r="A2722" s="89">
        <v>40781</v>
      </c>
      <c r="B2722" s="90" t="s">
        <v>132</v>
      </c>
      <c r="C2722" s="96">
        <v>1776.7386850449441</v>
      </c>
      <c r="D2722" s="102">
        <v>1133.9999095179705</v>
      </c>
      <c r="E2722" s="98">
        <v>2107.7846544943823</v>
      </c>
      <c r="F2722" s="91">
        <v>0.8429412754554616</v>
      </c>
      <c r="G2722" s="100">
        <v>888.36934252247204</v>
      </c>
      <c r="S2722" s="235"/>
      <c r="T2722" s="103"/>
      <c r="U2722" s="103"/>
    </row>
    <row r="2723" spans="1:21" x14ac:dyDescent="0.2">
      <c r="A2723" s="89">
        <v>40781</v>
      </c>
      <c r="B2723" s="90" t="s">
        <v>133</v>
      </c>
      <c r="C2723" s="96">
        <v>1774.8503954494383</v>
      </c>
      <c r="D2723" s="102">
        <v>1129.7142719273463</v>
      </c>
      <c r="E2723" s="98">
        <v>2103.8888426966291</v>
      </c>
      <c r="F2723" s="91">
        <v>0.8436046427122782</v>
      </c>
      <c r="G2723" s="100">
        <v>887.42519772471917</v>
      </c>
      <c r="S2723" s="235"/>
      <c r="T2723" s="103"/>
      <c r="U2723" s="103"/>
    </row>
    <row r="2724" spans="1:21" x14ac:dyDescent="0.2">
      <c r="A2724" s="89">
        <v>40781</v>
      </c>
      <c r="B2724" s="90" t="s">
        <v>134</v>
      </c>
      <c r="C2724" s="96">
        <v>1776.7184244269665</v>
      </c>
      <c r="D2724" s="102">
        <v>1132.6370292508532</v>
      </c>
      <c r="E2724" s="98">
        <v>2107.0346460674159</v>
      </c>
      <c r="F2724" s="91">
        <v>0.84323170847857021</v>
      </c>
      <c r="G2724" s="100">
        <v>888.35921221348326</v>
      </c>
      <c r="S2724" s="235"/>
      <c r="T2724" s="103"/>
      <c r="U2724" s="103"/>
    </row>
    <row r="2725" spans="1:21" x14ac:dyDescent="0.2">
      <c r="A2725" s="89">
        <v>40781</v>
      </c>
      <c r="B2725" s="90" t="s">
        <v>135</v>
      </c>
      <c r="C2725" s="96">
        <v>1794.8395211460677</v>
      </c>
      <c r="D2725" s="102">
        <v>1156.3185647852238</v>
      </c>
      <c r="E2725" s="98">
        <v>2135.0694438202249</v>
      </c>
      <c r="F2725" s="91">
        <v>0.84064690558008615</v>
      </c>
      <c r="G2725" s="100">
        <v>897.41976057303384</v>
      </c>
      <c r="S2725" s="235"/>
      <c r="T2725" s="103"/>
      <c r="U2725" s="103"/>
    </row>
    <row r="2726" spans="1:21" x14ac:dyDescent="0.2">
      <c r="A2726" s="89">
        <v>40781</v>
      </c>
      <c r="B2726" s="90" t="s">
        <v>136</v>
      </c>
      <c r="C2726" s="96">
        <v>1751.7694994494382</v>
      </c>
      <c r="D2726" s="102">
        <v>1118.8230183703104</v>
      </c>
      <c r="E2726" s="98">
        <v>2078.5719438202245</v>
      </c>
      <c r="F2726" s="91">
        <v>0.84277549529021667</v>
      </c>
      <c r="G2726" s="100">
        <v>875.88474972471909</v>
      </c>
      <c r="S2726" s="235"/>
      <c r="T2726" s="103"/>
      <c r="U2726" s="103"/>
    </row>
    <row r="2727" spans="1:21" x14ac:dyDescent="0.2">
      <c r="A2727" s="89">
        <v>40781</v>
      </c>
      <c r="B2727" s="90" t="s">
        <v>137</v>
      </c>
      <c r="C2727" s="96">
        <v>1755.6676423483145</v>
      </c>
      <c r="D2727" s="102">
        <v>1132.2893396052145</v>
      </c>
      <c r="E2727" s="98">
        <v>2089.1261376404495</v>
      </c>
      <c r="F2727" s="91">
        <v>0.84038374261653837</v>
      </c>
      <c r="G2727" s="100">
        <v>877.83382117415726</v>
      </c>
      <c r="S2727" s="235"/>
      <c r="T2727" s="103"/>
      <c r="U2727" s="103"/>
    </row>
    <row r="2728" spans="1:21" x14ac:dyDescent="0.2">
      <c r="A2728" s="89">
        <v>40781</v>
      </c>
      <c r="B2728" s="90" t="s">
        <v>138</v>
      </c>
      <c r="C2728" s="96">
        <v>1721.1151844494384</v>
      </c>
      <c r="D2728" s="102">
        <v>1092.9660531659711</v>
      </c>
      <c r="E2728" s="98">
        <v>2038.8261994382024</v>
      </c>
      <c r="F2728" s="91">
        <v>0.84416964276979123</v>
      </c>
      <c r="G2728" s="100">
        <v>860.5575922247192</v>
      </c>
      <c r="S2728" s="235"/>
      <c r="T2728" s="103"/>
      <c r="U2728" s="103"/>
    </row>
    <row r="2729" spans="1:21" x14ac:dyDescent="0.2">
      <c r="A2729" s="89">
        <v>40781</v>
      </c>
      <c r="B2729" s="90" t="s">
        <v>139</v>
      </c>
      <c r="C2729" s="96">
        <v>1654.6887223483145</v>
      </c>
      <c r="D2729" s="102">
        <v>1045.2485883676195</v>
      </c>
      <c r="E2729" s="98">
        <v>1957.176379213483</v>
      </c>
      <c r="F2729" s="91">
        <v>0.84544691011102069</v>
      </c>
      <c r="G2729" s="100">
        <v>827.34436117415726</v>
      </c>
      <c r="S2729" s="235"/>
      <c r="T2729" s="103"/>
      <c r="U2729" s="103"/>
    </row>
    <row r="2730" spans="1:21" x14ac:dyDescent="0.2">
      <c r="A2730" s="89">
        <v>40781</v>
      </c>
      <c r="B2730" s="90" t="s">
        <v>140</v>
      </c>
      <c r="C2730" s="96">
        <v>1514.8985625505618</v>
      </c>
      <c r="D2730" s="102">
        <v>959.43331886707892</v>
      </c>
      <c r="E2730" s="98">
        <v>1793.1619971910113</v>
      </c>
      <c r="F2730" s="91">
        <v>0.84481968997985168</v>
      </c>
      <c r="G2730" s="100">
        <v>757.4492812752809</v>
      </c>
      <c r="S2730" s="235"/>
      <c r="T2730" s="103"/>
      <c r="U2730" s="103"/>
    </row>
    <row r="2731" spans="1:21" x14ac:dyDescent="0.2">
      <c r="A2731" s="89">
        <v>40781</v>
      </c>
      <c r="B2731" s="90" t="s">
        <v>141</v>
      </c>
      <c r="C2731" s="96">
        <v>1603.7373202584267</v>
      </c>
      <c r="D2731" s="102">
        <v>1011.2865592302918</v>
      </c>
      <c r="E2731" s="98">
        <v>1895.9625252808987</v>
      </c>
      <c r="F2731" s="91">
        <v>0.84586973575378188</v>
      </c>
      <c r="G2731" s="100">
        <v>801.86866012921337</v>
      </c>
      <c r="S2731" s="235"/>
      <c r="T2731" s="103"/>
      <c r="U2731" s="103"/>
    </row>
    <row r="2732" spans="1:21" x14ac:dyDescent="0.2">
      <c r="A2732" s="89">
        <v>40781</v>
      </c>
      <c r="B2732" s="90" t="s">
        <v>142</v>
      </c>
      <c r="C2732" s="96">
        <v>1587.220864483146</v>
      </c>
      <c r="D2732" s="102">
        <v>1027.4213754223288</v>
      </c>
      <c r="E2732" s="98">
        <v>1890.7312752808991</v>
      </c>
      <c r="F2732" s="91">
        <v>0.83947459125165114</v>
      </c>
      <c r="G2732" s="100">
        <v>793.61043224157299</v>
      </c>
      <c r="S2732" s="235"/>
      <c r="T2732" s="103"/>
      <c r="U2732" s="103"/>
    </row>
    <row r="2733" spans="1:21" x14ac:dyDescent="0.2">
      <c r="A2733" s="89">
        <v>40781</v>
      </c>
      <c r="B2733" s="90" t="s">
        <v>143</v>
      </c>
      <c r="C2733" s="96">
        <v>1587.2856984606742</v>
      </c>
      <c r="D2733" s="102">
        <v>998.48764825599335</v>
      </c>
      <c r="E2733" s="98">
        <v>1875.2209129213481</v>
      </c>
      <c r="F2733" s="91">
        <v>0.84645264327171532</v>
      </c>
      <c r="G2733" s="100">
        <v>793.64284923033711</v>
      </c>
      <c r="S2733" s="235"/>
      <c r="T2733" s="103"/>
      <c r="U2733" s="103"/>
    </row>
    <row r="2734" spans="1:21" x14ac:dyDescent="0.2">
      <c r="A2734" s="89">
        <v>40781</v>
      </c>
      <c r="B2734" s="90" t="s">
        <v>144</v>
      </c>
      <c r="C2734" s="96">
        <v>1654.4699076741574</v>
      </c>
      <c r="D2734" s="102">
        <v>1059.872466600654</v>
      </c>
      <c r="E2734" s="98">
        <v>1964.8410421348312</v>
      </c>
      <c r="F2734" s="91">
        <v>0.84203753494305544</v>
      </c>
      <c r="G2734" s="100">
        <v>827.23495383707871</v>
      </c>
      <c r="S2734" s="235"/>
      <c r="T2734" s="103"/>
      <c r="U2734" s="103"/>
    </row>
    <row r="2735" spans="1:21" x14ac:dyDescent="0.2">
      <c r="A2735" s="89">
        <v>40781</v>
      </c>
      <c r="B2735" s="90" t="s">
        <v>145</v>
      </c>
      <c r="C2735" s="96">
        <v>1894.4569276179777</v>
      </c>
      <c r="D2735" s="102">
        <v>1181.9964041386875</v>
      </c>
      <c r="E2735" s="98">
        <v>2232.9537724719103</v>
      </c>
      <c r="F2735" s="91">
        <v>0.84840848519707068</v>
      </c>
      <c r="G2735" s="100">
        <v>947.22846380898886</v>
      </c>
      <c r="S2735" s="235"/>
      <c r="T2735" s="103"/>
      <c r="U2735" s="103"/>
    </row>
    <row r="2736" spans="1:21" x14ac:dyDescent="0.2">
      <c r="A2736" s="89">
        <v>40781</v>
      </c>
      <c r="B2736" s="90" t="s">
        <v>146</v>
      </c>
      <c r="C2736" s="96">
        <v>1849.6242321573034</v>
      </c>
      <c r="D2736" s="102">
        <v>1172.4085892162825</v>
      </c>
      <c r="E2736" s="98">
        <v>2189.8976460674157</v>
      </c>
      <c r="F2736" s="91">
        <v>0.84461674977313661</v>
      </c>
      <c r="G2736" s="100">
        <v>924.81211607865168</v>
      </c>
      <c r="S2736" s="235"/>
      <c r="T2736" s="103"/>
      <c r="U2736" s="103"/>
    </row>
    <row r="2737" spans="1:21" x14ac:dyDescent="0.2">
      <c r="A2737" s="89">
        <v>40781</v>
      </c>
      <c r="B2737" s="90" t="s">
        <v>147</v>
      </c>
      <c r="C2737" s="96">
        <v>1812.4257375505622</v>
      </c>
      <c r="D2737" s="102">
        <v>1138.4995228963842</v>
      </c>
      <c r="E2737" s="98">
        <v>2140.3430140449436</v>
      </c>
      <c r="F2737" s="91">
        <v>0.8467921850177349</v>
      </c>
      <c r="G2737" s="100">
        <v>906.21286877528109</v>
      </c>
      <c r="S2737" s="235"/>
      <c r="T2737" s="103"/>
      <c r="U2737" s="103"/>
    </row>
    <row r="2738" spans="1:21" x14ac:dyDescent="0.2">
      <c r="A2738" s="89">
        <v>40782</v>
      </c>
      <c r="B2738" s="90" t="s">
        <v>100</v>
      </c>
      <c r="C2738" s="96">
        <v>1804.317438235955</v>
      </c>
      <c r="D2738" s="102">
        <v>1135.0745489973822</v>
      </c>
      <c r="E2738" s="98">
        <v>2131.6556123595506</v>
      </c>
      <c r="F2738" s="91">
        <v>0.84643946600677133</v>
      </c>
      <c r="G2738" s="100">
        <v>902.15871911797751</v>
      </c>
      <c r="S2738" s="235"/>
      <c r="T2738" s="103"/>
      <c r="U2738" s="103"/>
    </row>
    <row r="2739" spans="1:21" x14ac:dyDescent="0.2">
      <c r="A2739" s="89">
        <v>40782</v>
      </c>
      <c r="B2739" s="90" t="s">
        <v>101</v>
      </c>
      <c r="C2739" s="96">
        <v>1804.8361100561797</v>
      </c>
      <c r="D2739" s="102">
        <v>1143.4314130087855</v>
      </c>
      <c r="E2739" s="98">
        <v>2136.5553539325842</v>
      </c>
      <c r="F2739" s="91">
        <v>0.8447410953964587</v>
      </c>
      <c r="G2739" s="100">
        <v>902.41805502808984</v>
      </c>
      <c r="S2739" s="235"/>
      <c r="T2739" s="103"/>
      <c r="U2739" s="103"/>
    </row>
    <row r="2740" spans="1:21" x14ac:dyDescent="0.2">
      <c r="A2740" s="89">
        <v>40782</v>
      </c>
      <c r="B2740" s="90" t="s">
        <v>102</v>
      </c>
      <c r="C2740" s="96">
        <v>1847.4482417865167</v>
      </c>
      <c r="D2740" s="102">
        <v>1176.4254967156853</v>
      </c>
      <c r="E2740" s="98">
        <v>2190.2150477528089</v>
      </c>
      <c r="F2740" s="91">
        <v>0.84350084421254634</v>
      </c>
      <c r="G2740" s="100">
        <v>923.72412089325837</v>
      </c>
      <c r="S2740" s="235"/>
      <c r="T2740" s="103"/>
      <c r="U2740" s="103"/>
    </row>
    <row r="2741" spans="1:21" x14ac:dyDescent="0.2">
      <c r="A2741" s="89">
        <v>40782</v>
      </c>
      <c r="B2741" s="90" t="s">
        <v>103</v>
      </c>
      <c r="C2741" s="96">
        <v>1859.8072187528089</v>
      </c>
      <c r="D2741" s="102">
        <v>1179.2544272681855</v>
      </c>
      <c r="E2741" s="98">
        <v>2202.1634578651683</v>
      </c>
      <c r="F2741" s="91">
        <v>0.84453640900741855</v>
      </c>
      <c r="G2741" s="100">
        <v>929.90360937640446</v>
      </c>
      <c r="S2741" s="235"/>
      <c r="T2741" s="103"/>
      <c r="U2741" s="103"/>
    </row>
    <row r="2742" spans="1:21" x14ac:dyDescent="0.2">
      <c r="A2742" s="89">
        <v>40782</v>
      </c>
      <c r="B2742" s="90" t="s">
        <v>104</v>
      </c>
      <c r="C2742" s="96">
        <v>1694.257709258427</v>
      </c>
      <c r="D2742" s="102">
        <v>1070.3388869668622</v>
      </c>
      <c r="E2742" s="98">
        <v>2004.0295702247195</v>
      </c>
      <c r="F2742" s="91">
        <v>0.84542550391032578</v>
      </c>
      <c r="G2742" s="100">
        <v>847.12885462921349</v>
      </c>
      <c r="S2742" s="235"/>
      <c r="T2742" s="103"/>
      <c r="U2742" s="103"/>
    </row>
    <row r="2743" spans="1:21" x14ac:dyDescent="0.2">
      <c r="A2743" s="89">
        <v>40782</v>
      </c>
      <c r="B2743" s="90" t="s">
        <v>105</v>
      </c>
      <c r="C2743" s="96">
        <v>1657.841274505618</v>
      </c>
      <c r="D2743" s="102">
        <v>1038.6123847262652</v>
      </c>
      <c r="E2743" s="98">
        <v>1956.3111657303373</v>
      </c>
      <c r="F2743" s="91">
        <v>0.84743230195013819</v>
      </c>
      <c r="G2743" s="100">
        <v>828.920637252809</v>
      </c>
      <c r="S2743" s="235"/>
      <c r="T2743" s="103"/>
      <c r="U2743" s="103"/>
    </row>
    <row r="2744" spans="1:21" x14ac:dyDescent="0.2">
      <c r="A2744" s="89">
        <v>40782</v>
      </c>
      <c r="B2744" s="90" t="s">
        <v>106</v>
      </c>
      <c r="C2744" s="96">
        <v>1728.5670397415734</v>
      </c>
      <c r="D2744" s="102">
        <v>1070.3737369706428</v>
      </c>
      <c r="E2744" s="98">
        <v>2033.1364803370789</v>
      </c>
      <c r="F2744" s="91">
        <v>0.85019724768058358</v>
      </c>
      <c r="G2744" s="100">
        <v>864.28351987078668</v>
      </c>
      <c r="S2744" s="235"/>
      <c r="T2744" s="103"/>
      <c r="U2744" s="103"/>
    </row>
    <row r="2745" spans="1:21" x14ac:dyDescent="0.2">
      <c r="A2745" s="89">
        <v>40782</v>
      </c>
      <c r="B2745" s="90" t="s">
        <v>107</v>
      </c>
      <c r="C2745" s="96">
        <v>1731.4764644831459</v>
      </c>
      <c r="D2745" s="102">
        <v>1081.9347373110281</v>
      </c>
      <c r="E2745" s="98">
        <v>2041.7133792134828</v>
      </c>
      <c r="F2745" s="91">
        <v>0.84805070197960519</v>
      </c>
      <c r="G2745" s="100">
        <v>865.73823224157297</v>
      </c>
      <c r="S2745" s="235"/>
      <c r="T2745" s="103"/>
      <c r="U2745" s="103"/>
    </row>
    <row r="2746" spans="1:21" x14ac:dyDescent="0.2">
      <c r="A2746" s="89">
        <v>40782</v>
      </c>
      <c r="B2746" s="90" t="s">
        <v>108</v>
      </c>
      <c r="C2746" s="96">
        <v>1682.2877361573032</v>
      </c>
      <c r="D2746" s="102">
        <v>1059.2555764313597</v>
      </c>
      <c r="E2746" s="98">
        <v>1987.9925561797752</v>
      </c>
      <c r="F2746" s="91">
        <v>0.84622436383266475</v>
      </c>
      <c r="G2746" s="100">
        <v>841.14386807865162</v>
      </c>
      <c r="S2746" s="235"/>
      <c r="T2746" s="103"/>
      <c r="U2746" s="103"/>
    </row>
    <row r="2747" spans="1:21" x14ac:dyDescent="0.2">
      <c r="A2747" s="89">
        <v>40782</v>
      </c>
      <c r="B2747" s="90" t="s">
        <v>109</v>
      </c>
      <c r="C2747" s="96">
        <v>1701.0166514157304</v>
      </c>
      <c r="D2747" s="102">
        <v>1060.5824475906963</v>
      </c>
      <c r="E2747" s="98">
        <v>2004.5679775280898</v>
      </c>
      <c r="F2747" s="91">
        <v>0.84857020090349822</v>
      </c>
      <c r="G2747" s="100">
        <v>850.5083257078652</v>
      </c>
      <c r="S2747" s="235"/>
      <c r="T2747" s="103"/>
      <c r="U2747" s="103"/>
    </row>
    <row r="2748" spans="1:21" x14ac:dyDescent="0.2">
      <c r="A2748" s="89">
        <v>40782</v>
      </c>
      <c r="B2748" s="90" t="s">
        <v>110</v>
      </c>
      <c r="C2748" s="96">
        <v>1929.0742194943821</v>
      </c>
      <c r="D2748" s="102">
        <v>1218.6707554780078</v>
      </c>
      <c r="E2748" s="98">
        <v>2281.772502808989</v>
      </c>
      <c r="F2748" s="91">
        <v>0.84542793688660212</v>
      </c>
      <c r="G2748" s="100">
        <v>964.53710974719104</v>
      </c>
      <c r="S2748" s="235"/>
      <c r="T2748" s="103"/>
      <c r="U2748" s="103"/>
    </row>
    <row r="2749" spans="1:21" x14ac:dyDescent="0.2">
      <c r="A2749" s="89">
        <v>40782</v>
      </c>
      <c r="B2749" s="90" t="s">
        <v>111</v>
      </c>
      <c r="C2749" s="96">
        <v>1681.5583539101121</v>
      </c>
      <c r="D2749" s="102">
        <v>1068.5056708790944</v>
      </c>
      <c r="E2749" s="98">
        <v>1992.3209747191013</v>
      </c>
      <c r="F2749" s="91">
        <v>0.84401980165228963</v>
      </c>
      <c r="G2749" s="100">
        <v>840.77917695505607</v>
      </c>
      <c r="S2749" s="235"/>
      <c r="T2749" s="103"/>
      <c r="U2749" s="103"/>
    </row>
    <row r="2750" spans="1:21" x14ac:dyDescent="0.2">
      <c r="A2750" s="89">
        <v>40782</v>
      </c>
      <c r="B2750" s="90" t="s">
        <v>112</v>
      </c>
      <c r="C2750" s="96">
        <v>1892.3052499887642</v>
      </c>
      <c r="D2750" s="102">
        <v>1204.68421929742</v>
      </c>
      <c r="E2750" s="98">
        <v>2243.2305337078651</v>
      </c>
      <c r="F2750" s="91">
        <v>0.8435625414125173</v>
      </c>
      <c r="G2750" s="100">
        <v>946.15262499438211</v>
      </c>
      <c r="S2750" s="235"/>
      <c r="T2750" s="103"/>
      <c r="U2750" s="103"/>
    </row>
    <row r="2751" spans="1:21" x14ac:dyDescent="0.2">
      <c r="A2751" s="89">
        <v>40782</v>
      </c>
      <c r="B2751" s="90" t="s">
        <v>113</v>
      </c>
      <c r="C2751" s="96">
        <v>1935.3428546966293</v>
      </c>
      <c r="D2751" s="102">
        <v>1239.1966903400435</v>
      </c>
      <c r="E2751" s="98">
        <v>2298.0775449438202</v>
      </c>
      <c r="F2751" s="91">
        <v>0.84215733231227474</v>
      </c>
      <c r="G2751" s="100">
        <v>967.67142734831464</v>
      </c>
      <c r="S2751" s="235"/>
      <c r="T2751" s="103"/>
      <c r="U2751" s="103"/>
    </row>
    <row r="2752" spans="1:21" x14ac:dyDescent="0.2">
      <c r="A2752" s="89">
        <v>40782</v>
      </c>
      <c r="B2752" s="90" t="s">
        <v>114</v>
      </c>
      <c r="C2752" s="96">
        <v>1837.4800177415732</v>
      </c>
      <c r="D2752" s="102">
        <v>1168.2839932663428</v>
      </c>
      <c r="E2752" s="98">
        <v>2177.4343398876404</v>
      </c>
      <c r="F2752" s="91">
        <v>0.84387390429251274</v>
      </c>
      <c r="G2752" s="100">
        <v>918.7400088707866</v>
      </c>
      <c r="S2752" s="235"/>
      <c r="T2752" s="103"/>
      <c r="U2752" s="103"/>
    </row>
    <row r="2753" spans="1:21" x14ac:dyDescent="0.2">
      <c r="A2753" s="89">
        <v>40782</v>
      </c>
      <c r="B2753" s="90" t="s">
        <v>115</v>
      </c>
      <c r="C2753" s="96">
        <v>1895.5631573595508</v>
      </c>
      <c r="D2753" s="102">
        <v>1208.3920020778164</v>
      </c>
      <c r="E2753" s="98">
        <v>2247.9703988764049</v>
      </c>
      <c r="F2753" s="91">
        <v>0.84323314858016074</v>
      </c>
      <c r="G2753" s="100">
        <v>947.78157867977541</v>
      </c>
      <c r="S2753" s="235"/>
      <c r="T2753" s="103"/>
      <c r="U2753" s="103"/>
    </row>
    <row r="2754" spans="1:21" x14ac:dyDescent="0.2">
      <c r="A2754" s="89">
        <v>40782</v>
      </c>
      <c r="B2754" s="90" t="s">
        <v>116</v>
      </c>
      <c r="C2754" s="96">
        <v>1859.7423847752805</v>
      </c>
      <c r="D2754" s="102">
        <v>1178.2587677076458</v>
      </c>
      <c r="E2754" s="98">
        <v>2201.5756769662921</v>
      </c>
      <c r="F2754" s="91">
        <v>0.84473243606050008</v>
      </c>
      <c r="G2754" s="100">
        <v>929.87119238764024</v>
      </c>
      <c r="S2754" s="235"/>
      <c r="T2754" s="103"/>
      <c r="U2754" s="103"/>
    </row>
    <row r="2755" spans="1:21" x14ac:dyDescent="0.2">
      <c r="A2755" s="89">
        <v>40782</v>
      </c>
      <c r="B2755" s="90" t="s">
        <v>117</v>
      </c>
      <c r="C2755" s="96">
        <v>1916.8449104831461</v>
      </c>
      <c r="D2755" s="102">
        <v>1225.421269142314</v>
      </c>
      <c r="E2755" s="98">
        <v>2275.0718005617978</v>
      </c>
      <c r="F2755" s="91">
        <v>0.84254260019829152</v>
      </c>
      <c r="G2755" s="100">
        <v>958.42245524157306</v>
      </c>
      <c r="S2755" s="235"/>
      <c r="T2755" s="103"/>
      <c r="U2755" s="103"/>
    </row>
    <row r="2756" spans="1:21" x14ac:dyDescent="0.2">
      <c r="A2756" s="89">
        <v>40782</v>
      </c>
      <c r="B2756" s="90" t="s">
        <v>118</v>
      </c>
      <c r="C2756" s="96">
        <v>1992.4656410224718</v>
      </c>
      <c r="D2756" s="102">
        <v>1266.6203453022647</v>
      </c>
      <c r="E2756" s="98">
        <v>2360.9842078651686</v>
      </c>
      <c r="F2756" s="91">
        <v>0.84391315892116203</v>
      </c>
      <c r="G2756" s="100">
        <v>996.2328205112359</v>
      </c>
      <c r="S2756" s="235"/>
      <c r="T2756" s="103"/>
      <c r="U2756" s="103"/>
    </row>
    <row r="2757" spans="1:21" x14ac:dyDescent="0.2">
      <c r="A2757" s="89">
        <v>40782</v>
      </c>
      <c r="B2757" s="90" t="s">
        <v>119</v>
      </c>
      <c r="C2757" s="96">
        <v>1995.7883823707864</v>
      </c>
      <c r="D2757" s="102">
        <v>1261.3166678621708</v>
      </c>
      <c r="E2757" s="98">
        <v>2360.9512921348314</v>
      </c>
      <c r="F2757" s="91">
        <v>0.84533229847624025</v>
      </c>
      <c r="G2757" s="100">
        <v>997.8941911853932</v>
      </c>
      <c r="S2757" s="235"/>
      <c r="T2757" s="103"/>
      <c r="U2757" s="103"/>
    </row>
    <row r="2758" spans="1:21" x14ac:dyDescent="0.2">
      <c r="A2758" s="89">
        <v>40782</v>
      </c>
      <c r="B2758" s="90" t="s">
        <v>120</v>
      </c>
      <c r="C2758" s="96">
        <v>1916.9502656966292</v>
      </c>
      <c r="D2758" s="102">
        <v>1222.1147279068157</v>
      </c>
      <c r="E2758" s="98">
        <v>2273.381342696629</v>
      </c>
      <c r="F2758" s="91">
        <v>0.84321544726974407</v>
      </c>
      <c r="G2758" s="100">
        <v>958.47513284831462</v>
      </c>
      <c r="S2758" s="235"/>
      <c r="T2758" s="103"/>
      <c r="U2758" s="103"/>
    </row>
    <row r="2759" spans="1:21" x14ac:dyDescent="0.2">
      <c r="A2759" s="89">
        <v>40782</v>
      </c>
      <c r="B2759" s="90" t="s">
        <v>121</v>
      </c>
      <c r="C2759" s="96">
        <v>1891.9729758539324</v>
      </c>
      <c r="D2759" s="102">
        <v>1221.2302086841712</v>
      </c>
      <c r="E2759" s="98">
        <v>2251.8803174157301</v>
      </c>
      <c r="F2759" s="91">
        <v>0.84017474695332417</v>
      </c>
      <c r="G2759" s="100">
        <v>945.98648792696622</v>
      </c>
      <c r="S2759" s="235"/>
      <c r="T2759" s="103"/>
      <c r="U2759" s="103"/>
    </row>
    <row r="2760" spans="1:21" x14ac:dyDescent="0.2">
      <c r="A2760" s="89">
        <v>40782</v>
      </c>
      <c r="B2760" s="90" t="s">
        <v>122</v>
      </c>
      <c r="C2760" s="96">
        <v>2008.9537319325846</v>
      </c>
      <c r="D2760" s="102">
        <v>1285.6802207336457</v>
      </c>
      <c r="E2760" s="98">
        <v>2385.1349494382021</v>
      </c>
      <c r="F2760" s="91">
        <v>0.84228095035284112</v>
      </c>
      <c r="G2760" s="100">
        <v>1004.4768659662923</v>
      </c>
      <c r="S2760" s="235"/>
      <c r="T2760" s="103"/>
      <c r="U2760" s="103"/>
    </row>
    <row r="2761" spans="1:21" x14ac:dyDescent="0.2">
      <c r="A2761" s="89">
        <v>40782</v>
      </c>
      <c r="B2761" s="90" t="s">
        <v>123</v>
      </c>
      <c r="C2761" s="96">
        <v>2127.2797930449437</v>
      </c>
      <c r="D2761" s="102">
        <v>1351.6440822839422</v>
      </c>
      <c r="E2761" s="98">
        <v>2520.3692275280896</v>
      </c>
      <c r="F2761" s="91">
        <v>0.84403498099019514</v>
      </c>
      <c r="G2761" s="100">
        <v>1063.6398965224719</v>
      </c>
      <c r="S2761" s="235"/>
      <c r="T2761" s="103"/>
      <c r="U2761" s="103"/>
    </row>
    <row r="2762" spans="1:21" x14ac:dyDescent="0.2">
      <c r="A2762" s="89">
        <v>40782</v>
      </c>
      <c r="B2762" s="90" t="s">
        <v>124</v>
      </c>
      <c r="C2762" s="96">
        <v>2072.5274990224721</v>
      </c>
      <c r="D2762" s="102">
        <v>1310.2142903648073</v>
      </c>
      <c r="E2762" s="98">
        <v>2451.9444775280899</v>
      </c>
      <c r="F2762" s="91">
        <v>0.8452587397541218</v>
      </c>
      <c r="G2762" s="100">
        <v>1036.263749511236</v>
      </c>
      <c r="S2762" s="235"/>
      <c r="T2762" s="103"/>
      <c r="U2762" s="103"/>
    </row>
    <row r="2763" spans="1:21" x14ac:dyDescent="0.2">
      <c r="A2763" s="89">
        <v>40782</v>
      </c>
      <c r="B2763" s="90" t="s">
        <v>125</v>
      </c>
      <c r="C2763" s="96">
        <v>1974.644401449438</v>
      </c>
      <c r="D2763" s="102">
        <v>1267.7325005160367</v>
      </c>
      <c r="E2763" s="98">
        <v>2346.5647668539327</v>
      </c>
      <c r="F2763" s="91">
        <v>0.84150432553236842</v>
      </c>
      <c r="G2763" s="100">
        <v>987.32220072471898</v>
      </c>
      <c r="S2763" s="235"/>
      <c r="T2763" s="103"/>
      <c r="U2763" s="103"/>
    </row>
    <row r="2764" spans="1:21" x14ac:dyDescent="0.2">
      <c r="A2764" s="89">
        <v>40782</v>
      </c>
      <c r="B2764" s="90" t="s">
        <v>126</v>
      </c>
      <c r="C2764" s="96">
        <v>2096.463393101124</v>
      </c>
      <c r="D2764" s="102">
        <v>1329.8445058283405</v>
      </c>
      <c r="E2764" s="98">
        <v>2482.6689606741575</v>
      </c>
      <c r="F2764" s="91">
        <v>0.84443936195659319</v>
      </c>
      <c r="G2764" s="100">
        <v>1048.231696550562</v>
      </c>
      <c r="S2764" s="235"/>
      <c r="T2764" s="103"/>
      <c r="U2764" s="103"/>
    </row>
    <row r="2765" spans="1:21" x14ac:dyDescent="0.2">
      <c r="A2765" s="89">
        <v>40782</v>
      </c>
      <c r="B2765" s="90" t="s">
        <v>127</v>
      </c>
      <c r="C2765" s="96">
        <v>1994.0621777191013</v>
      </c>
      <c r="D2765" s="102">
        <v>1268.1714007706553</v>
      </c>
      <c r="E2765" s="98">
        <v>2363.1636994382025</v>
      </c>
      <c r="F2765" s="91">
        <v>0.84381043014208112</v>
      </c>
      <c r="G2765" s="100">
        <v>997.03108885955066</v>
      </c>
      <c r="S2765" s="235"/>
      <c r="T2765" s="103"/>
      <c r="U2765" s="103"/>
    </row>
    <row r="2766" spans="1:21" x14ac:dyDescent="0.2">
      <c r="A2766" s="89">
        <v>40782</v>
      </c>
      <c r="B2766" s="90" t="s">
        <v>128</v>
      </c>
      <c r="C2766" s="96">
        <v>2252.0487306741575</v>
      </c>
      <c r="D2766" s="102">
        <v>1418.8546540976261</v>
      </c>
      <c r="E2766" s="98">
        <v>2661.7422893258426</v>
      </c>
      <c r="F2766" s="91">
        <v>0.84608068170436923</v>
      </c>
      <c r="G2766" s="100">
        <v>1126.0243653370787</v>
      </c>
      <c r="S2766" s="235"/>
      <c r="T2766" s="103"/>
      <c r="U2766" s="103"/>
    </row>
    <row r="2767" spans="1:21" x14ac:dyDescent="0.2">
      <c r="A2767" s="89">
        <v>40782</v>
      </c>
      <c r="B2767" s="90" t="s">
        <v>129</v>
      </c>
      <c r="C2767" s="96">
        <v>2078.7231959999999</v>
      </c>
      <c r="D2767" s="102">
        <v>1314.0843112211476</v>
      </c>
      <c r="E2767" s="98">
        <v>2459.2494185393257</v>
      </c>
      <c r="F2767" s="91">
        <v>0.84526733251589437</v>
      </c>
      <c r="G2767" s="100">
        <v>1039.361598</v>
      </c>
      <c r="S2767" s="235"/>
      <c r="T2767" s="103"/>
      <c r="U2767" s="103"/>
    </row>
    <row r="2768" spans="1:21" x14ac:dyDescent="0.2">
      <c r="A2768" s="89">
        <v>40782</v>
      </c>
      <c r="B2768" s="90" t="s">
        <v>130</v>
      </c>
      <c r="C2768" s="96">
        <v>1915.6860031348315</v>
      </c>
      <c r="D2768" s="102">
        <v>1213.2762622789644</v>
      </c>
      <c r="E2768" s="98">
        <v>2267.5740674157305</v>
      </c>
      <c r="F2768" s="91">
        <v>0.84481738906022474</v>
      </c>
      <c r="G2768" s="100">
        <v>957.84300156741574</v>
      </c>
      <c r="S2768" s="235"/>
      <c r="T2768" s="103"/>
      <c r="U2768" s="103"/>
    </row>
    <row r="2769" spans="1:21" x14ac:dyDescent="0.2">
      <c r="A2769" s="89">
        <v>40782</v>
      </c>
      <c r="B2769" s="90" t="s">
        <v>131</v>
      </c>
      <c r="C2769" s="96">
        <v>1894.3556245280897</v>
      </c>
      <c r="D2769" s="102">
        <v>1190.9550466208557</v>
      </c>
      <c r="E2769" s="98">
        <v>2237.6231039325844</v>
      </c>
      <c r="F2769" s="91">
        <v>0.84659280698290618</v>
      </c>
      <c r="G2769" s="100">
        <v>947.17781226404486</v>
      </c>
      <c r="S2769" s="235"/>
      <c r="T2769" s="103"/>
      <c r="U2769" s="103"/>
    </row>
    <row r="2770" spans="1:21" x14ac:dyDescent="0.2">
      <c r="A2770" s="89">
        <v>40782</v>
      </c>
      <c r="B2770" s="90" t="s">
        <v>132</v>
      </c>
      <c r="C2770" s="96">
        <v>1879.9908463820225</v>
      </c>
      <c r="D2770" s="102">
        <v>1185.5374344333327</v>
      </c>
      <c r="E2770" s="98">
        <v>2222.5806151685392</v>
      </c>
      <c r="F2770" s="91">
        <v>0.84585946334255324</v>
      </c>
      <c r="G2770" s="100">
        <v>939.99542319101124</v>
      </c>
      <c r="S2770" s="235"/>
      <c r="T2770" s="103"/>
      <c r="U2770" s="103"/>
    </row>
    <row r="2771" spans="1:21" x14ac:dyDescent="0.2">
      <c r="A2771" s="89">
        <v>40782</v>
      </c>
      <c r="B2771" s="90" t="s">
        <v>133</v>
      </c>
      <c r="C2771" s="96">
        <v>1889.9712267977532</v>
      </c>
      <c r="D2771" s="102">
        <v>1202.2166097178415</v>
      </c>
      <c r="E2771" s="98">
        <v>2239.9366095505616</v>
      </c>
      <c r="F2771" s="91">
        <v>0.84376103267358615</v>
      </c>
      <c r="G2771" s="100">
        <v>944.98561339887658</v>
      </c>
      <c r="S2771" s="235"/>
      <c r="T2771" s="103"/>
      <c r="U2771" s="103"/>
    </row>
    <row r="2772" spans="1:21" x14ac:dyDescent="0.2">
      <c r="A2772" s="89">
        <v>40782</v>
      </c>
      <c r="B2772" s="90" t="s">
        <v>134</v>
      </c>
      <c r="C2772" s="96">
        <v>1943.3741636629215</v>
      </c>
      <c r="D2772" s="102">
        <v>1233.7065366155507</v>
      </c>
      <c r="E2772" s="98">
        <v>2301.8981207865168</v>
      </c>
      <c r="F2772" s="91">
        <v>0.84424855562196033</v>
      </c>
      <c r="G2772" s="100">
        <v>971.68708183146077</v>
      </c>
      <c r="S2772" s="235"/>
      <c r="T2772" s="103"/>
      <c r="U2772" s="103"/>
    </row>
    <row r="2773" spans="1:21" x14ac:dyDescent="0.2">
      <c r="A2773" s="89">
        <v>40782</v>
      </c>
      <c r="B2773" s="90" t="s">
        <v>135</v>
      </c>
      <c r="C2773" s="96">
        <v>1944.5411752584266</v>
      </c>
      <c r="D2773" s="102">
        <v>1234.8117395355305</v>
      </c>
      <c r="E2773" s="98">
        <v>2303.4757247191005</v>
      </c>
      <c r="F2773" s="91">
        <v>0.84417697759569643</v>
      </c>
      <c r="G2773" s="100">
        <v>972.27058762921331</v>
      </c>
      <c r="S2773" s="235"/>
      <c r="T2773" s="103"/>
      <c r="U2773" s="103"/>
    </row>
    <row r="2774" spans="1:21" x14ac:dyDescent="0.2">
      <c r="A2774" s="89">
        <v>40782</v>
      </c>
      <c r="B2774" s="90" t="s">
        <v>136</v>
      </c>
      <c r="C2774" s="96">
        <v>1878.2605896067414</v>
      </c>
      <c r="D2774" s="102">
        <v>1181.6098563798639</v>
      </c>
      <c r="E2774" s="98">
        <v>2219.0233651685389</v>
      </c>
      <c r="F2774" s="91">
        <v>0.84643569738351265</v>
      </c>
      <c r="G2774" s="100">
        <v>939.1302948033707</v>
      </c>
      <c r="S2774" s="235"/>
      <c r="T2774" s="103"/>
      <c r="U2774" s="103"/>
    </row>
    <row r="2775" spans="1:21" x14ac:dyDescent="0.2">
      <c r="A2775" s="89">
        <v>40782</v>
      </c>
      <c r="B2775" s="90" t="s">
        <v>137</v>
      </c>
      <c r="C2775" s="96">
        <v>1820.8703631235956</v>
      </c>
      <c r="D2775" s="102">
        <v>1156.9852758424604</v>
      </c>
      <c r="E2775" s="98">
        <v>2157.3557443820223</v>
      </c>
      <c r="F2775" s="91">
        <v>0.84402879212912862</v>
      </c>
      <c r="G2775" s="100">
        <v>910.43518156179778</v>
      </c>
      <c r="S2775" s="235"/>
      <c r="T2775" s="103"/>
      <c r="U2775" s="103"/>
    </row>
    <row r="2776" spans="1:21" x14ac:dyDescent="0.2">
      <c r="A2776" s="89">
        <v>40782</v>
      </c>
      <c r="B2776" s="90" t="s">
        <v>138</v>
      </c>
      <c r="C2776" s="96">
        <v>1780.0087487865171</v>
      </c>
      <c r="D2776" s="102">
        <v>1132.810484932402</v>
      </c>
      <c r="E2776" s="98">
        <v>2109.9030168539325</v>
      </c>
      <c r="F2776" s="91">
        <v>0.84364481901195665</v>
      </c>
      <c r="G2776" s="100">
        <v>890.00437439325856</v>
      </c>
      <c r="S2776" s="235"/>
      <c r="T2776" s="103"/>
      <c r="U2776" s="103"/>
    </row>
    <row r="2777" spans="1:21" x14ac:dyDescent="0.2">
      <c r="A2777" s="89">
        <v>40782</v>
      </c>
      <c r="B2777" s="90" t="s">
        <v>139</v>
      </c>
      <c r="C2777" s="96">
        <v>1691.5468385730337</v>
      </c>
      <c r="D2777" s="102">
        <v>1088.4016587523893</v>
      </c>
      <c r="E2777" s="98">
        <v>2011.4544185393258</v>
      </c>
      <c r="F2777" s="91">
        <v>0.84095708209057896</v>
      </c>
      <c r="G2777" s="100">
        <v>845.77341928651686</v>
      </c>
      <c r="S2777" s="235"/>
      <c r="T2777" s="103"/>
      <c r="U2777" s="103"/>
    </row>
    <row r="2778" spans="1:21" x14ac:dyDescent="0.2">
      <c r="A2778" s="89">
        <v>40782</v>
      </c>
      <c r="B2778" s="90" t="s">
        <v>140</v>
      </c>
      <c r="C2778" s="96">
        <v>1728.9438872359547</v>
      </c>
      <c r="D2778" s="102">
        <v>1092.7208521928155</v>
      </c>
      <c r="E2778" s="98">
        <v>2045.3082471910111</v>
      </c>
      <c r="F2778" s="91">
        <v>0.84532191644484622</v>
      </c>
      <c r="G2778" s="100">
        <v>864.47194361797733</v>
      </c>
      <c r="S2778" s="235"/>
      <c r="T2778" s="103"/>
      <c r="U2778" s="103"/>
    </row>
    <row r="2779" spans="1:21" x14ac:dyDescent="0.2">
      <c r="A2779" s="89">
        <v>40782</v>
      </c>
      <c r="B2779" s="90" t="s">
        <v>141</v>
      </c>
      <c r="C2779" s="96">
        <v>1554.2608911573031</v>
      </c>
      <c r="D2779" s="102">
        <v>980.74086107909181</v>
      </c>
      <c r="E2779" s="98">
        <v>1837.8192387640447</v>
      </c>
      <c r="F2779" s="91">
        <v>0.84570933766182688</v>
      </c>
      <c r="G2779" s="100">
        <v>777.13044557865157</v>
      </c>
      <c r="S2779" s="235"/>
      <c r="T2779" s="103"/>
      <c r="U2779" s="103"/>
    </row>
    <row r="2780" spans="1:21" x14ac:dyDescent="0.2">
      <c r="A2780" s="89">
        <v>40782</v>
      </c>
      <c r="B2780" s="90" t="s">
        <v>142</v>
      </c>
      <c r="C2780" s="96">
        <v>1559.3179414044946</v>
      </c>
      <c r="D2780" s="102">
        <v>977.92102828385282</v>
      </c>
      <c r="E2780" s="98">
        <v>1840.5982668539323</v>
      </c>
      <c r="F2780" s="91">
        <v>0.84717994658866003</v>
      </c>
      <c r="G2780" s="100">
        <v>779.6589707022473</v>
      </c>
      <c r="S2780" s="235"/>
      <c r="T2780" s="103"/>
      <c r="U2780" s="103"/>
    </row>
    <row r="2781" spans="1:21" x14ac:dyDescent="0.2">
      <c r="A2781" s="89">
        <v>40782</v>
      </c>
      <c r="B2781" s="90" t="s">
        <v>143</v>
      </c>
      <c r="C2781" s="96">
        <v>1543.7820995393261</v>
      </c>
      <c r="D2781" s="102">
        <v>967.67676966580984</v>
      </c>
      <c r="E2781" s="98">
        <v>1821.9938258426967</v>
      </c>
      <c r="F2781" s="91">
        <v>0.84730369425116248</v>
      </c>
      <c r="G2781" s="100">
        <v>771.89104976966303</v>
      </c>
      <c r="S2781" s="235"/>
      <c r="T2781" s="103"/>
      <c r="U2781" s="103"/>
    </row>
    <row r="2782" spans="1:21" x14ac:dyDescent="0.2">
      <c r="A2782" s="89">
        <v>40782</v>
      </c>
      <c r="B2782" s="90" t="s">
        <v>144</v>
      </c>
      <c r="C2782" s="96">
        <v>1665.5078923483145</v>
      </c>
      <c r="D2782" s="102">
        <v>1045.8141504488917</v>
      </c>
      <c r="E2782" s="98">
        <v>1966.6325983146069</v>
      </c>
      <c r="F2782" s="91">
        <v>0.84688309030148567</v>
      </c>
      <c r="G2782" s="100">
        <v>832.75394617415725</v>
      </c>
      <c r="S2782" s="235"/>
      <c r="T2782" s="103"/>
      <c r="U2782" s="103"/>
    </row>
    <row r="2783" spans="1:21" x14ac:dyDescent="0.2">
      <c r="A2783" s="89">
        <v>40782</v>
      </c>
      <c r="B2783" s="90" t="s">
        <v>145</v>
      </c>
      <c r="C2783" s="96">
        <v>1918.838555292135</v>
      </c>
      <c r="D2783" s="102">
        <v>1212.9328276733866</v>
      </c>
      <c r="E2783" s="98">
        <v>2270.0545028089887</v>
      </c>
      <c r="F2783" s="91">
        <v>0.84528303303631891</v>
      </c>
      <c r="G2783" s="100">
        <v>959.41927764606748</v>
      </c>
      <c r="S2783" s="235"/>
      <c r="T2783" s="103"/>
      <c r="U2783" s="103"/>
    </row>
    <row r="2784" spans="1:21" x14ac:dyDescent="0.2">
      <c r="A2784" s="89">
        <v>40782</v>
      </c>
      <c r="B2784" s="90" t="s">
        <v>146</v>
      </c>
      <c r="C2784" s="96">
        <v>1896.3735820786515</v>
      </c>
      <c r="D2784" s="102">
        <v>1194.5596588464248</v>
      </c>
      <c r="E2784" s="98">
        <v>2241.2508876404495</v>
      </c>
      <c r="F2784" s="91">
        <v>0.8461228470834522</v>
      </c>
      <c r="G2784" s="100">
        <v>948.18679103932573</v>
      </c>
      <c r="S2784" s="235"/>
      <c r="T2784" s="103"/>
      <c r="U2784" s="103"/>
    </row>
    <row r="2785" spans="1:21" x14ac:dyDescent="0.2">
      <c r="A2785" s="89">
        <v>40782</v>
      </c>
      <c r="B2785" s="90" t="s">
        <v>147</v>
      </c>
      <c r="C2785" s="96">
        <v>1839.7775718202245</v>
      </c>
      <c r="D2785" s="102">
        <v>1155.7148160920858</v>
      </c>
      <c r="E2785" s="98">
        <v>2172.6615589887638</v>
      </c>
      <c r="F2785" s="91">
        <v>0.84678516274597515</v>
      </c>
      <c r="G2785" s="100">
        <v>919.88878591011223</v>
      </c>
      <c r="S2785" s="235"/>
      <c r="T2785" s="103"/>
      <c r="U2785" s="103"/>
    </row>
    <row r="2786" spans="1:21" x14ac:dyDescent="0.2">
      <c r="A2786" s="89">
        <v>40783</v>
      </c>
      <c r="B2786" s="90" t="s">
        <v>100</v>
      </c>
      <c r="C2786" s="96">
        <v>1850.1631645955054</v>
      </c>
      <c r="D2786" s="102">
        <v>1162.258566907054</v>
      </c>
      <c r="E2786" s="98">
        <v>2184.9367752808989</v>
      </c>
      <c r="F2786" s="91">
        <v>0.84678109935590495</v>
      </c>
      <c r="G2786" s="100">
        <v>925.08158229775268</v>
      </c>
      <c r="S2786" s="235"/>
      <c r="T2786" s="103"/>
      <c r="U2786" s="103"/>
    </row>
    <row r="2787" spans="1:21" x14ac:dyDescent="0.2">
      <c r="A2787" s="89">
        <v>40783</v>
      </c>
      <c r="B2787" s="90" t="s">
        <v>101</v>
      </c>
      <c r="C2787" s="96">
        <v>1845.1547398314608</v>
      </c>
      <c r="D2787" s="102">
        <v>1164.3928719596352</v>
      </c>
      <c r="E2787" s="98">
        <v>2181.8356432584269</v>
      </c>
      <c r="F2787" s="91">
        <v>0.84568915423704627</v>
      </c>
      <c r="G2787" s="100">
        <v>922.5773699157304</v>
      </c>
      <c r="S2787" s="235"/>
      <c r="T2787" s="103"/>
      <c r="U2787" s="103"/>
    </row>
    <row r="2788" spans="1:21" x14ac:dyDescent="0.2">
      <c r="A2788" s="89">
        <v>40783</v>
      </c>
      <c r="B2788" s="90" t="s">
        <v>102</v>
      </c>
      <c r="C2788" s="96">
        <v>1895.4780627640453</v>
      </c>
      <c r="D2788" s="102">
        <v>1203.2518206609886</v>
      </c>
      <c r="E2788" s="98">
        <v>2245.1396460674159</v>
      </c>
      <c r="F2788" s="91">
        <v>0.84425842556571595</v>
      </c>
      <c r="G2788" s="100">
        <v>947.73903138202263</v>
      </c>
      <c r="S2788" s="235"/>
      <c r="T2788" s="103"/>
      <c r="U2788" s="103"/>
    </row>
    <row r="2789" spans="1:21" x14ac:dyDescent="0.2">
      <c r="A2789" s="89">
        <v>40783</v>
      </c>
      <c r="B2789" s="90" t="s">
        <v>103</v>
      </c>
      <c r="C2789" s="96">
        <v>1887.8154970449441</v>
      </c>
      <c r="D2789" s="102">
        <v>1204.6375926509206</v>
      </c>
      <c r="E2789" s="98">
        <v>2239.4193623595502</v>
      </c>
      <c r="F2789" s="91">
        <v>0.84299329048216276</v>
      </c>
      <c r="G2789" s="100">
        <v>943.90774852247205</v>
      </c>
      <c r="S2789" s="235"/>
      <c r="T2789" s="103"/>
      <c r="U2789" s="103"/>
    </row>
    <row r="2790" spans="1:21" x14ac:dyDescent="0.2">
      <c r="A2790" s="89">
        <v>40783</v>
      </c>
      <c r="B2790" s="90" t="s">
        <v>104</v>
      </c>
      <c r="C2790" s="96">
        <v>1857.7852090786516</v>
      </c>
      <c r="D2790" s="102">
        <v>1175.464881861883</v>
      </c>
      <c r="E2790" s="98">
        <v>2198.4275224719099</v>
      </c>
      <c r="F2790" s="91">
        <v>0.84505183368053893</v>
      </c>
      <c r="G2790" s="100">
        <v>928.89260453932582</v>
      </c>
      <c r="S2790" s="235"/>
      <c r="T2790" s="103"/>
      <c r="U2790" s="103"/>
    </row>
    <row r="2791" spans="1:21" x14ac:dyDescent="0.2">
      <c r="A2791" s="89">
        <v>40783</v>
      </c>
      <c r="B2791" s="90" t="s">
        <v>105</v>
      </c>
      <c r="C2791" s="96">
        <v>1852.9064522696629</v>
      </c>
      <c r="D2791" s="102">
        <v>1167.474602547954</v>
      </c>
      <c r="E2791" s="98">
        <v>2190.0363623595504</v>
      </c>
      <c r="F2791" s="91">
        <v>0.84606195774454496</v>
      </c>
      <c r="G2791" s="100">
        <v>926.45322613483143</v>
      </c>
      <c r="S2791" s="235"/>
      <c r="T2791" s="103"/>
      <c r="U2791" s="103"/>
    </row>
    <row r="2792" spans="1:21" x14ac:dyDescent="0.2">
      <c r="A2792" s="89">
        <v>40783</v>
      </c>
      <c r="B2792" s="90" t="s">
        <v>106</v>
      </c>
      <c r="C2792" s="96">
        <v>1825.3601160674161</v>
      </c>
      <c r="D2792" s="102">
        <v>1145.1841410659085</v>
      </c>
      <c r="E2792" s="98">
        <v>2154.851797752809</v>
      </c>
      <c r="F2792" s="91">
        <v>0.84709311237598617</v>
      </c>
      <c r="G2792" s="100">
        <v>912.68005803370806</v>
      </c>
      <c r="S2792" s="235"/>
      <c r="T2792" s="103"/>
      <c r="U2792" s="103"/>
    </row>
    <row r="2793" spans="1:21" x14ac:dyDescent="0.2">
      <c r="A2793" s="89">
        <v>40783</v>
      </c>
      <c r="B2793" s="90" t="s">
        <v>107</v>
      </c>
      <c r="C2793" s="96">
        <v>1854.6245526741573</v>
      </c>
      <c r="D2793" s="102">
        <v>1171.823243913062</v>
      </c>
      <c r="E2793" s="98">
        <v>2193.8099157303373</v>
      </c>
      <c r="F2793" s="91">
        <v>0.84538981220564757</v>
      </c>
      <c r="G2793" s="100">
        <v>927.31227633707863</v>
      </c>
      <c r="S2793" s="235"/>
      <c r="T2793" s="103"/>
      <c r="U2793" s="103"/>
    </row>
    <row r="2794" spans="1:21" x14ac:dyDescent="0.2">
      <c r="A2794" s="89">
        <v>40783</v>
      </c>
      <c r="B2794" s="90" t="s">
        <v>108</v>
      </c>
      <c r="C2794" s="96">
        <v>1886.3769931685397</v>
      </c>
      <c r="D2794" s="102">
        <v>1198.2990972864886</v>
      </c>
      <c r="E2794" s="98">
        <v>2234.8017556179775</v>
      </c>
      <c r="F2794" s="91">
        <v>0.84409142261789127</v>
      </c>
      <c r="G2794" s="100">
        <v>943.18849658426984</v>
      </c>
      <c r="S2794" s="235"/>
      <c r="T2794" s="103"/>
      <c r="U2794" s="103"/>
    </row>
    <row r="2795" spans="1:21" x14ac:dyDescent="0.2">
      <c r="A2795" s="89">
        <v>40783</v>
      </c>
      <c r="B2795" s="90" t="s">
        <v>109</v>
      </c>
      <c r="C2795" s="96">
        <v>1902.6665300224722</v>
      </c>
      <c r="D2795" s="102">
        <v>1212.2774155331092</v>
      </c>
      <c r="E2795" s="98">
        <v>2256.0488595505617</v>
      </c>
      <c r="F2795" s="91">
        <v>0.84336228888301268</v>
      </c>
      <c r="G2795" s="100">
        <v>951.33326501123611</v>
      </c>
      <c r="S2795" s="235"/>
      <c r="T2795" s="103"/>
      <c r="U2795" s="103"/>
    </row>
    <row r="2796" spans="1:21" x14ac:dyDescent="0.2">
      <c r="A2796" s="89">
        <v>40783</v>
      </c>
      <c r="B2796" s="90" t="s">
        <v>110</v>
      </c>
      <c r="C2796" s="96">
        <v>1888.2247615280903</v>
      </c>
      <c r="D2796" s="102">
        <v>1211.6360179166222</v>
      </c>
      <c r="E2796" s="98">
        <v>2243.5361797752812</v>
      </c>
      <c r="F2796" s="91">
        <v>0.84162884403193361</v>
      </c>
      <c r="G2796" s="100">
        <v>944.11238076404516</v>
      </c>
      <c r="S2796" s="235"/>
      <c r="T2796" s="103"/>
      <c r="U2796" s="103"/>
    </row>
    <row r="2797" spans="1:21" x14ac:dyDescent="0.2">
      <c r="A2797" s="89">
        <v>40783</v>
      </c>
      <c r="B2797" s="90" t="s">
        <v>111</v>
      </c>
      <c r="C2797" s="96">
        <v>1833.8817319887642</v>
      </c>
      <c r="D2797" s="102">
        <v>1162.8100107016639</v>
      </c>
      <c r="E2797" s="98">
        <v>2171.4624859550563</v>
      </c>
      <c r="F2797" s="91">
        <v>0.84453760718881732</v>
      </c>
      <c r="G2797" s="100">
        <v>916.94086599438208</v>
      </c>
      <c r="S2797" s="235"/>
      <c r="T2797" s="103"/>
      <c r="U2797" s="103"/>
    </row>
    <row r="2798" spans="1:21" x14ac:dyDescent="0.2">
      <c r="A2798" s="89">
        <v>40783</v>
      </c>
      <c r="B2798" s="90" t="s">
        <v>112</v>
      </c>
      <c r="C2798" s="96">
        <v>2004.792201</v>
      </c>
      <c r="D2798" s="102">
        <v>1253.0572191530755</v>
      </c>
      <c r="E2798" s="98">
        <v>2364.1793848314605</v>
      </c>
      <c r="F2798" s="91">
        <v>0.84798649961281136</v>
      </c>
      <c r="G2798" s="100">
        <v>1002.3961005</v>
      </c>
      <c r="S2798" s="235"/>
      <c r="T2798" s="103"/>
      <c r="U2798" s="103"/>
    </row>
    <row r="2799" spans="1:21" x14ac:dyDescent="0.2">
      <c r="A2799" s="89">
        <v>40783</v>
      </c>
      <c r="B2799" s="90" t="s">
        <v>113</v>
      </c>
      <c r="C2799" s="96">
        <v>1904.6439663370788</v>
      </c>
      <c r="D2799" s="102">
        <v>1202.7294917810705</v>
      </c>
      <c r="E2799" s="98">
        <v>2252.604463483146</v>
      </c>
      <c r="F2799" s="91">
        <v>0.84552969560931057</v>
      </c>
      <c r="G2799" s="100">
        <v>952.32198316853942</v>
      </c>
      <c r="S2799" s="235"/>
      <c r="T2799" s="103"/>
      <c r="U2799" s="103"/>
    </row>
    <row r="2800" spans="1:21" x14ac:dyDescent="0.2">
      <c r="A2800" s="89">
        <v>40783</v>
      </c>
      <c r="B2800" s="90" t="s">
        <v>114</v>
      </c>
      <c r="C2800" s="96">
        <v>1728.2590783483145</v>
      </c>
      <c r="D2800" s="102">
        <v>1089.0966649043228</v>
      </c>
      <c r="E2800" s="98">
        <v>2042.7948960674157</v>
      </c>
      <c r="F2800" s="91">
        <v>0.8460267262637996</v>
      </c>
      <c r="G2800" s="100">
        <v>864.12953917415723</v>
      </c>
      <c r="S2800" s="235"/>
      <c r="T2800" s="103"/>
      <c r="U2800" s="103"/>
    </row>
    <row r="2801" spans="1:21" x14ac:dyDescent="0.2">
      <c r="A2801" s="89">
        <v>40783</v>
      </c>
      <c r="B2801" s="90" t="s">
        <v>115</v>
      </c>
      <c r="C2801" s="96">
        <v>1804.2039787752808</v>
      </c>
      <c r="D2801" s="102">
        <v>1135.3255177421036</v>
      </c>
      <c r="E2801" s="98">
        <v>2131.6932303370786</v>
      </c>
      <c r="F2801" s="91">
        <v>0.84637130385312864</v>
      </c>
      <c r="G2801" s="100">
        <v>902.1019893876404</v>
      </c>
      <c r="S2801" s="235"/>
      <c r="T2801" s="103"/>
      <c r="U2801" s="103"/>
    </row>
    <row r="2802" spans="1:21" x14ac:dyDescent="0.2">
      <c r="A2802" s="89">
        <v>40783</v>
      </c>
      <c r="B2802" s="90" t="s">
        <v>116</v>
      </c>
      <c r="C2802" s="96">
        <v>1798.1014806404496</v>
      </c>
      <c r="D2802" s="102">
        <v>1129.3460345579285</v>
      </c>
      <c r="E2802" s="98">
        <v>2123.3443904494379</v>
      </c>
      <c r="F2802" s="91">
        <v>0.84682517293384252</v>
      </c>
      <c r="G2802" s="100">
        <v>899.0507403202248</v>
      </c>
      <c r="S2802" s="235"/>
      <c r="T2802" s="103"/>
      <c r="U2802" s="103"/>
    </row>
    <row r="2803" spans="1:21" x14ac:dyDescent="0.2">
      <c r="A2803" s="89">
        <v>40783</v>
      </c>
      <c r="B2803" s="90" t="s">
        <v>117</v>
      </c>
      <c r="C2803" s="96">
        <v>1872.060840505618</v>
      </c>
      <c r="D2803" s="102">
        <v>1187.5806875525238</v>
      </c>
      <c r="E2803" s="98">
        <v>2216.9708342696631</v>
      </c>
      <c r="F2803" s="91">
        <v>0.8444228546300796</v>
      </c>
      <c r="G2803" s="100">
        <v>936.03042025280899</v>
      </c>
      <c r="S2803" s="235"/>
      <c r="T2803" s="103"/>
      <c r="U2803" s="103"/>
    </row>
    <row r="2804" spans="1:21" x14ac:dyDescent="0.2">
      <c r="A2804" s="89">
        <v>40783</v>
      </c>
      <c r="B2804" s="90" t="s">
        <v>118</v>
      </c>
      <c r="C2804" s="96">
        <v>1902.0181902471911</v>
      </c>
      <c r="D2804" s="102">
        <v>1200.8945780967522</v>
      </c>
      <c r="E2804" s="98">
        <v>2249.4045842696632</v>
      </c>
      <c r="F2804" s="91">
        <v>0.84556517913594387</v>
      </c>
      <c r="G2804" s="100">
        <v>951.00909512359556</v>
      </c>
      <c r="S2804" s="235"/>
      <c r="T2804" s="103"/>
      <c r="U2804" s="103"/>
    </row>
    <row r="2805" spans="1:21" x14ac:dyDescent="0.2">
      <c r="A2805" s="89">
        <v>40783</v>
      </c>
      <c r="B2805" s="90" t="s">
        <v>119</v>
      </c>
      <c r="C2805" s="96">
        <v>2012.2075871797749</v>
      </c>
      <c r="D2805" s="102">
        <v>1272.0968742585565</v>
      </c>
      <c r="E2805" s="98">
        <v>2380.5902275280896</v>
      </c>
      <c r="F2805" s="91">
        <v>0.84525575376706952</v>
      </c>
      <c r="G2805" s="100">
        <v>1006.1037935898875</v>
      </c>
      <c r="S2805" s="235"/>
      <c r="T2805" s="103"/>
      <c r="U2805" s="103"/>
    </row>
    <row r="2806" spans="1:21" x14ac:dyDescent="0.2">
      <c r="A2806" s="89">
        <v>40783</v>
      </c>
      <c r="B2806" s="90" t="s">
        <v>120</v>
      </c>
      <c r="C2806" s="96">
        <v>2057.7129351573035</v>
      </c>
      <c r="D2806" s="102">
        <v>1297.2046111106786</v>
      </c>
      <c r="E2806" s="98">
        <v>2432.4724719101123</v>
      </c>
      <c r="F2806" s="91">
        <v>0.84593472646433421</v>
      </c>
      <c r="G2806" s="100">
        <v>1028.8564675786517</v>
      </c>
      <c r="S2806" s="235"/>
      <c r="T2806" s="103"/>
      <c r="U2806" s="103"/>
    </row>
    <row r="2807" spans="1:21" x14ac:dyDescent="0.2">
      <c r="A2807" s="89">
        <v>40783</v>
      </c>
      <c r="B2807" s="90" t="s">
        <v>121</v>
      </c>
      <c r="C2807" s="96">
        <v>2084.1773543595505</v>
      </c>
      <c r="D2807" s="102">
        <v>1318.2296200518035</v>
      </c>
      <c r="E2807" s="98">
        <v>2466.074730337079</v>
      </c>
      <c r="F2807" s="91">
        <v>0.84513957696434927</v>
      </c>
      <c r="G2807" s="100">
        <v>1042.0886771797752</v>
      </c>
      <c r="S2807" s="235"/>
      <c r="T2807" s="103"/>
      <c r="U2807" s="103"/>
    </row>
    <row r="2808" spans="1:21" x14ac:dyDescent="0.2">
      <c r="A2808" s="89">
        <v>40783</v>
      </c>
      <c r="B2808" s="90" t="s">
        <v>122</v>
      </c>
      <c r="C2808" s="96">
        <v>2013.1517319775285</v>
      </c>
      <c r="D2808" s="102">
        <v>1281.4671401409853</v>
      </c>
      <c r="E2808" s="98">
        <v>2386.4069073033706</v>
      </c>
      <c r="F2808" s="91">
        <v>0.84359114357927378</v>
      </c>
      <c r="G2808" s="100">
        <v>1006.5758659887642</v>
      </c>
      <c r="S2808" s="235"/>
      <c r="T2808" s="103"/>
      <c r="U2808" s="103"/>
    </row>
    <row r="2809" spans="1:21" x14ac:dyDescent="0.2">
      <c r="A2809" s="89">
        <v>40783</v>
      </c>
      <c r="B2809" s="90" t="s">
        <v>123</v>
      </c>
      <c r="C2809" s="96">
        <v>2063.6087749887643</v>
      </c>
      <c r="D2809" s="102">
        <v>1301.0167425932455</v>
      </c>
      <c r="E2809" s="98">
        <v>2439.4929269662921</v>
      </c>
      <c r="F2809" s="91">
        <v>0.84591709702353168</v>
      </c>
      <c r="G2809" s="100">
        <v>1031.8043874943821</v>
      </c>
      <c r="S2809" s="235"/>
      <c r="T2809" s="103"/>
      <c r="U2809" s="103"/>
    </row>
    <row r="2810" spans="1:21" x14ac:dyDescent="0.2">
      <c r="A2810" s="89">
        <v>40783</v>
      </c>
      <c r="B2810" s="90" t="s">
        <v>124</v>
      </c>
      <c r="C2810" s="96">
        <v>1872.2999157977529</v>
      </c>
      <c r="D2810" s="102">
        <v>1183.2872204249425</v>
      </c>
      <c r="E2810" s="98">
        <v>2214.8759831460675</v>
      </c>
      <c r="F2810" s="91">
        <v>0.84532945864458264</v>
      </c>
      <c r="G2810" s="100">
        <v>936.14995789887644</v>
      </c>
      <c r="S2810" s="235"/>
      <c r="T2810" s="103"/>
      <c r="U2810" s="103"/>
    </row>
    <row r="2811" spans="1:21" x14ac:dyDescent="0.2">
      <c r="A2811" s="89">
        <v>40783</v>
      </c>
      <c r="B2811" s="90" t="s">
        <v>125</v>
      </c>
      <c r="C2811" s="96">
        <v>2023.4198131685396</v>
      </c>
      <c r="D2811" s="102">
        <v>1285.7994102237917</v>
      </c>
      <c r="E2811" s="98">
        <v>2397.3960589887643</v>
      </c>
      <c r="F2811" s="91">
        <v>0.84400731601353762</v>
      </c>
      <c r="G2811" s="100">
        <v>1011.7099065842698</v>
      </c>
      <c r="S2811" s="235"/>
      <c r="T2811" s="103"/>
      <c r="U2811" s="103"/>
    </row>
    <row r="2812" spans="1:21" x14ac:dyDescent="0.2">
      <c r="A2812" s="89">
        <v>40783</v>
      </c>
      <c r="B2812" s="90" t="s">
        <v>126</v>
      </c>
      <c r="C2812" s="96">
        <v>2019.2056046292137</v>
      </c>
      <c r="D2812" s="102">
        <v>1273.4279407722161</v>
      </c>
      <c r="E2812" s="98">
        <v>2387.2180449438201</v>
      </c>
      <c r="F2812" s="91">
        <v>0.84584045806202546</v>
      </c>
      <c r="G2812" s="100">
        <v>1009.6028023146068</v>
      </c>
      <c r="S2812" s="235"/>
      <c r="T2812" s="103"/>
      <c r="U2812" s="103"/>
    </row>
    <row r="2813" spans="1:21" x14ac:dyDescent="0.2">
      <c r="A2813" s="89">
        <v>40783</v>
      </c>
      <c r="B2813" s="90" t="s">
        <v>127</v>
      </c>
      <c r="C2813" s="96">
        <v>1972.1928666741571</v>
      </c>
      <c r="D2813" s="102">
        <v>1236.6516311845919</v>
      </c>
      <c r="E2813" s="98">
        <v>2327.8427696629215</v>
      </c>
      <c r="F2813" s="91">
        <v>0.84721910447574456</v>
      </c>
      <c r="G2813" s="100">
        <v>986.09643333707857</v>
      </c>
      <c r="S2813" s="235"/>
      <c r="T2813" s="103"/>
      <c r="U2813" s="103"/>
    </row>
    <row r="2814" spans="1:21" x14ac:dyDescent="0.2">
      <c r="A2814" s="89">
        <v>40783</v>
      </c>
      <c r="B2814" s="90" t="s">
        <v>128</v>
      </c>
      <c r="C2814" s="96">
        <v>1921.2536209550562</v>
      </c>
      <c r="D2814" s="102">
        <v>1214.3485014195091</v>
      </c>
      <c r="E2814" s="98">
        <v>2272.8523398876405</v>
      </c>
      <c r="F2814" s="91">
        <v>0.84530507646177944</v>
      </c>
      <c r="G2814" s="100">
        <v>960.62681047752812</v>
      </c>
      <c r="S2814" s="235"/>
      <c r="T2814" s="103"/>
      <c r="U2814" s="103"/>
    </row>
    <row r="2815" spans="1:21" x14ac:dyDescent="0.2">
      <c r="A2815" s="89">
        <v>40783</v>
      </c>
      <c r="B2815" s="90" t="s">
        <v>129</v>
      </c>
      <c r="C2815" s="96">
        <v>1903.2662443146064</v>
      </c>
      <c r="D2815" s="102">
        <v>1207.3242774693335</v>
      </c>
      <c r="E2815" s="98">
        <v>2253.8975814606738</v>
      </c>
      <c r="F2815" s="91">
        <v>0.84443333182919733</v>
      </c>
      <c r="G2815" s="100">
        <v>951.63312215730321</v>
      </c>
      <c r="S2815" s="235"/>
      <c r="T2815" s="103"/>
      <c r="U2815" s="103"/>
    </row>
    <row r="2816" spans="1:21" x14ac:dyDescent="0.2">
      <c r="A2816" s="89">
        <v>40783</v>
      </c>
      <c r="B2816" s="90" t="s">
        <v>130</v>
      </c>
      <c r="C2816" s="96">
        <v>1760.3843142134833</v>
      </c>
      <c r="D2816" s="102">
        <v>1122.8581797052404</v>
      </c>
      <c r="E2816" s="98">
        <v>2088.0046516853936</v>
      </c>
      <c r="F2816" s="91">
        <v>0.8430940576653112</v>
      </c>
      <c r="G2816" s="100">
        <v>880.19215710674166</v>
      </c>
      <c r="S2816" s="235"/>
      <c r="T2816" s="103"/>
      <c r="U2816" s="103"/>
    </row>
    <row r="2817" spans="1:21" x14ac:dyDescent="0.2">
      <c r="A2817" s="89">
        <v>40783</v>
      </c>
      <c r="B2817" s="90" t="s">
        <v>131</v>
      </c>
      <c r="C2817" s="96">
        <v>1709.9070105842698</v>
      </c>
      <c r="D2817" s="102">
        <v>1086.9145401887497</v>
      </c>
      <c r="E2817" s="98">
        <v>2026.1207275280897</v>
      </c>
      <c r="F2817" s="91">
        <v>0.84393145351728005</v>
      </c>
      <c r="G2817" s="100">
        <v>854.95350529213488</v>
      </c>
      <c r="S2817" s="235"/>
      <c r="T2817" s="103"/>
      <c r="U2817" s="103"/>
    </row>
    <row r="2818" spans="1:21" x14ac:dyDescent="0.2">
      <c r="A2818" s="89">
        <v>40783</v>
      </c>
      <c r="B2818" s="90" t="s">
        <v>132</v>
      </c>
      <c r="C2818" s="96">
        <v>1685.9994813707867</v>
      </c>
      <c r="D2818" s="102">
        <v>1065.6836805935211</v>
      </c>
      <c r="E2818" s="98">
        <v>1994.5615955056178</v>
      </c>
      <c r="F2818" s="91">
        <v>0.84529827766155741</v>
      </c>
      <c r="G2818" s="100">
        <v>842.99974068539336</v>
      </c>
      <c r="S2818" s="235"/>
      <c r="T2818" s="103"/>
      <c r="U2818" s="103"/>
    </row>
    <row r="2819" spans="1:21" x14ac:dyDescent="0.2">
      <c r="A2819" s="89">
        <v>40783</v>
      </c>
      <c r="B2819" s="90" t="s">
        <v>133</v>
      </c>
      <c r="C2819" s="96">
        <v>1711.8317692921353</v>
      </c>
      <c r="D2819" s="102">
        <v>1091.661855162439</v>
      </c>
      <c r="E2819" s="98">
        <v>2030.2939719101123</v>
      </c>
      <c r="F2819" s="91">
        <v>0.84314478246794677</v>
      </c>
      <c r="G2819" s="100">
        <v>855.91588464606764</v>
      </c>
      <c r="S2819" s="235"/>
      <c r="T2819" s="103"/>
      <c r="U2819" s="103"/>
    </row>
    <row r="2820" spans="1:21" x14ac:dyDescent="0.2">
      <c r="A2820" s="89">
        <v>40783</v>
      </c>
      <c r="B2820" s="90" t="s">
        <v>134</v>
      </c>
      <c r="C2820" s="96">
        <v>1621.7571138876401</v>
      </c>
      <c r="D2820" s="102">
        <v>1021.9313190212484</v>
      </c>
      <c r="E2820" s="98">
        <v>1916.8828230337076</v>
      </c>
      <c r="F2820" s="91">
        <v>0.84603873246722827</v>
      </c>
      <c r="G2820" s="100">
        <v>810.87855694382006</v>
      </c>
      <c r="S2820" s="235"/>
      <c r="T2820" s="103"/>
      <c r="U2820" s="103"/>
    </row>
    <row r="2821" spans="1:21" x14ac:dyDescent="0.2">
      <c r="A2821" s="89">
        <v>40783</v>
      </c>
      <c r="B2821" s="90" t="s">
        <v>135</v>
      </c>
      <c r="C2821" s="96">
        <v>1539.592203741573</v>
      </c>
      <c r="D2821" s="102">
        <v>962.30850760728549</v>
      </c>
      <c r="E2821" s="98">
        <v>1815.59406741573</v>
      </c>
      <c r="F2821" s="91">
        <v>0.84798261427070476</v>
      </c>
      <c r="G2821" s="100">
        <v>769.79610187078652</v>
      </c>
      <c r="S2821" s="235"/>
      <c r="T2821" s="103"/>
      <c r="U2821" s="103"/>
    </row>
    <row r="2822" spans="1:21" x14ac:dyDescent="0.2">
      <c r="A2822" s="89">
        <v>40783</v>
      </c>
      <c r="B2822" s="90" t="s">
        <v>136</v>
      </c>
      <c r="C2822" s="96">
        <v>1601.3546715842699</v>
      </c>
      <c r="D2822" s="102">
        <v>1002.4969342326868</v>
      </c>
      <c r="E2822" s="98">
        <v>1889.2688764044944</v>
      </c>
      <c r="F2822" s="91">
        <v>0.84760548992467399</v>
      </c>
      <c r="G2822" s="100">
        <v>800.67733579213495</v>
      </c>
      <c r="S2822" s="235"/>
      <c r="T2822" s="103"/>
      <c r="U2822" s="103"/>
    </row>
    <row r="2823" spans="1:21" x14ac:dyDescent="0.2">
      <c r="A2823" s="89">
        <v>40783</v>
      </c>
      <c r="B2823" s="90" t="s">
        <v>137</v>
      </c>
      <c r="C2823" s="96">
        <v>1616.9796601685396</v>
      </c>
      <c r="D2823" s="102">
        <v>1017.6668090317536</v>
      </c>
      <c r="E2823" s="98">
        <v>1910.5677050561796</v>
      </c>
      <c r="F2823" s="91">
        <v>0.84633465534318386</v>
      </c>
      <c r="G2823" s="100">
        <v>808.48983008426978</v>
      </c>
      <c r="S2823" s="235"/>
      <c r="T2823" s="103"/>
      <c r="U2823" s="103"/>
    </row>
    <row r="2824" spans="1:21" x14ac:dyDescent="0.2">
      <c r="A2824" s="89">
        <v>40783</v>
      </c>
      <c r="B2824" s="90" t="s">
        <v>138</v>
      </c>
      <c r="C2824" s="96">
        <v>1613.5150944943821</v>
      </c>
      <c r="D2824" s="102">
        <v>1025.804716079826</v>
      </c>
      <c r="E2824" s="98">
        <v>1911.9901348314606</v>
      </c>
      <c r="F2824" s="91">
        <v>0.84389300190432792</v>
      </c>
      <c r="G2824" s="100">
        <v>806.75754724719104</v>
      </c>
      <c r="S2824" s="235"/>
      <c r="T2824" s="103"/>
      <c r="U2824" s="103"/>
    </row>
    <row r="2825" spans="1:21" x14ac:dyDescent="0.2">
      <c r="A2825" s="89">
        <v>40783</v>
      </c>
      <c r="B2825" s="90" t="s">
        <v>139</v>
      </c>
      <c r="C2825" s="96">
        <v>1645.4985060337083</v>
      </c>
      <c r="D2825" s="102">
        <v>1038.6348471478689</v>
      </c>
      <c r="E2825" s="98">
        <v>1945.8745280898877</v>
      </c>
      <c r="F2825" s="91">
        <v>0.8456344344303458</v>
      </c>
      <c r="G2825" s="100">
        <v>822.74925301685414</v>
      </c>
      <c r="S2825" s="235"/>
      <c r="T2825" s="103"/>
      <c r="U2825" s="103"/>
    </row>
    <row r="2826" spans="1:21" x14ac:dyDescent="0.2">
      <c r="A2826" s="89">
        <v>40783</v>
      </c>
      <c r="B2826" s="90" t="s">
        <v>140</v>
      </c>
      <c r="C2826" s="96">
        <v>1611.359364741573</v>
      </c>
      <c r="D2826" s="102">
        <v>1006.221861303164</v>
      </c>
      <c r="E2826" s="98">
        <v>1899.7266741573035</v>
      </c>
      <c r="F2826" s="91">
        <v>0.84820589543827574</v>
      </c>
      <c r="G2826" s="100">
        <v>805.67968237078651</v>
      </c>
      <c r="S2826" s="235"/>
      <c r="T2826" s="103"/>
      <c r="U2826" s="103"/>
    </row>
    <row r="2827" spans="1:21" x14ac:dyDescent="0.2">
      <c r="A2827" s="89">
        <v>40783</v>
      </c>
      <c r="B2827" s="90" t="s">
        <v>141</v>
      </c>
      <c r="C2827" s="96">
        <v>1411.9057371235956</v>
      </c>
      <c r="D2827" s="102">
        <v>895.59352907892514</v>
      </c>
      <c r="E2827" s="98">
        <v>1671.9944915730337</v>
      </c>
      <c r="F2827" s="91">
        <v>0.84444401236947664</v>
      </c>
      <c r="G2827" s="100">
        <v>705.9528685617978</v>
      </c>
      <c r="S2827" s="235"/>
      <c r="T2827" s="103"/>
      <c r="U2827" s="103"/>
    </row>
    <row r="2828" spans="1:21" x14ac:dyDescent="0.2">
      <c r="A2828" s="89">
        <v>40783</v>
      </c>
      <c r="B2828" s="90" t="s">
        <v>142</v>
      </c>
      <c r="C2828" s="96">
        <v>1523.0838522134836</v>
      </c>
      <c r="D2828" s="102">
        <v>953.29454213352653</v>
      </c>
      <c r="E2828" s="98">
        <v>1796.8179943820228</v>
      </c>
      <c r="F2828" s="91">
        <v>0.84765616605332128</v>
      </c>
      <c r="G2828" s="100">
        <v>761.54192610674181</v>
      </c>
      <c r="S2828" s="235"/>
      <c r="T2828" s="103"/>
      <c r="U2828" s="103"/>
    </row>
    <row r="2829" spans="1:21" x14ac:dyDescent="0.2">
      <c r="A2829" s="89">
        <v>40783</v>
      </c>
      <c r="B2829" s="90" t="s">
        <v>143</v>
      </c>
      <c r="C2829" s="96">
        <v>1529.5713020898877</v>
      </c>
      <c r="D2829" s="102">
        <v>958.50136689142664</v>
      </c>
      <c r="E2829" s="98">
        <v>1805.0798426966292</v>
      </c>
      <c r="F2829" s="91">
        <v>0.84737044085808633</v>
      </c>
      <c r="G2829" s="100">
        <v>764.78565104494385</v>
      </c>
      <c r="S2829" s="235"/>
      <c r="T2829" s="103"/>
      <c r="U2829" s="103"/>
    </row>
    <row r="2830" spans="1:21" x14ac:dyDescent="0.2">
      <c r="A2830" s="89">
        <v>40783</v>
      </c>
      <c r="B2830" s="90" t="s">
        <v>144</v>
      </c>
      <c r="C2830" s="96">
        <v>1634.1809248314607</v>
      </c>
      <c r="D2830" s="102">
        <v>1021.179593786557</v>
      </c>
      <c r="E2830" s="98">
        <v>1927.0067612359553</v>
      </c>
      <c r="F2830" s="91">
        <v>0.84804109549845064</v>
      </c>
      <c r="G2830" s="100">
        <v>817.09046241573037</v>
      </c>
      <c r="S2830" s="235"/>
      <c r="T2830" s="103"/>
      <c r="U2830" s="103"/>
    </row>
    <row r="2831" spans="1:21" x14ac:dyDescent="0.2">
      <c r="A2831" s="89">
        <v>40783</v>
      </c>
      <c r="B2831" s="90" t="s">
        <v>145</v>
      </c>
      <c r="C2831" s="96">
        <v>1858.5551125617978</v>
      </c>
      <c r="D2831" s="102">
        <v>1170.3690452851899</v>
      </c>
      <c r="E2831" s="98">
        <v>2196.3585337078653</v>
      </c>
      <c r="F2831" s="91">
        <v>0.8461984161685151</v>
      </c>
      <c r="G2831" s="100">
        <v>929.27755628089892</v>
      </c>
      <c r="S2831" s="235"/>
      <c r="T2831" s="103"/>
      <c r="U2831" s="103"/>
    </row>
    <row r="2832" spans="1:21" x14ac:dyDescent="0.2">
      <c r="A2832" s="89">
        <v>40783</v>
      </c>
      <c r="B2832" s="90" t="s">
        <v>146</v>
      </c>
      <c r="C2832" s="96">
        <v>1856.4844774044943</v>
      </c>
      <c r="D2832" s="102">
        <v>1172.0132291859054</v>
      </c>
      <c r="E2832" s="98">
        <v>2195.4839157303368</v>
      </c>
      <c r="F2832" s="91">
        <v>0.84559238357568522</v>
      </c>
      <c r="G2832" s="100">
        <v>928.24223870224716</v>
      </c>
      <c r="S2832" s="235"/>
      <c r="T2832" s="103"/>
      <c r="U2832" s="103"/>
    </row>
    <row r="2833" spans="1:21" x14ac:dyDescent="0.2">
      <c r="A2833" s="89">
        <v>40783</v>
      </c>
      <c r="B2833" s="90" t="s">
        <v>147</v>
      </c>
      <c r="C2833" s="96">
        <v>1816.6358939662921</v>
      </c>
      <c r="D2833" s="102">
        <v>1146.6346449853477</v>
      </c>
      <c r="E2833" s="98">
        <v>2148.2404382022473</v>
      </c>
      <c r="F2833" s="91">
        <v>0.84563899909013063</v>
      </c>
      <c r="G2833" s="100">
        <v>908.31794698314604</v>
      </c>
      <c r="S2833" s="235"/>
      <c r="T2833" s="103"/>
      <c r="U2833" s="103"/>
    </row>
    <row r="2834" spans="1:21" x14ac:dyDescent="0.2">
      <c r="A2834" s="89">
        <v>40784</v>
      </c>
      <c r="B2834" s="90" t="s">
        <v>100</v>
      </c>
      <c r="C2834" s="96">
        <v>1812.3446950786522</v>
      </c>
      <c r="D2834" s="102">
        <v>1141.6000979502553</v>
      </c>
      <c r="E2834" s="98">
        <v>2141.9253202247191</v>
      </c>
      <c r="F2834" s="91">
        <v>0.84612879728622414</v>
      </c>
      <c r="G2834" s="100">
        <v>906.1723475393261</v>
      </c>
      <c r="S2834" s="235"/>
      <c r="T2834" s="103"/>
      <c r="U2834" s="103"/>
    </row>
    <row r="2835" spans="1:21" x14ac:dyDescent="0.2">
      <c r="A2835" s="89">
        <v>40784</v>
      </c>
      <c r="B2835" s="90" t="s">
        <v>101</v>
      </c>
      <c r="C2835" s="96">
        <v>1830.1335176629213</v>
      </c>
      <c r="D2835" s="102">
        <v>1152.3728989241447</v>
      </c>
      <c r="E2835" s="98">
        <v>2162.7186573033709</v>
      </c>
      <c r="F2835" s="91">
        <v>0.8462189529288382</v>
      </c>
      <c r="G2835" s="100">
        <v>915.06675883146067</v>
      </c>
      <c r="S2835" s="235"/>
      <c r="T2835" s="103"/>
      <c r="U2835" s="103"/>
    </row>
    <row r="2836" spans="1:21" x14ac:dyDescent="0.2">
      <c r="A2836" s="89">
        <v>40784</v>
      </c>
      <c r="B2836" s="90" t="s">
        <v>102</v>
      </c>
      <c r="C2836" s="96">
        <v>1872.470104988764</v>
      </c>
      <c r="D2836" s="102">
        <v>1178.2438115740745</v>
      </c>
      <c r="E2836" s="98">
        <v>2212.3297162921344</v>
      </c>
      <c r="F2836" s="91">
        <v>0.8463793128119369</v>
      </c>
      <c r="G2836" s="100">
        <v>936.23505249438199</v>
      </c>
      <c r="S2836" s="235"/>
      <c r="T2836" s="103"/>
      <c r="U2836" s="103"/>
    </row>
    <row r="2837" spans="1:21" x14ac:dyDescent="0.2">
      <c r="A2837" s="89">
        <v>40784</v>
      </c>
      <c r="B2837" s="90" t="s">
        <v>103</v>
      </c>
      <c r="C2837" s="96">
        <v>1882.6287788426966</v>
      </c>
      <c r="D2837" s="102">
        <v>1196.0920879890232</v>
      </c>
      <c r="E2837" s="98">
        <v>2230.4545280898878</v>
      </c>
      <c r="F2837" s="91">
        <v>0.84405611283855153</v>
      </c>
      <c r="G2837" s="100">
        <v>941.31438942134832</v>
      </c>
      <c r="S2837" s="235"/>
      <c r="T2837" s="103"/>
      <c r="U2837" s="103"/>
    </row>
    <row r="2838" spans="1:21" x14ac:dyDescent="0.2">
      <c r="A2838" s="89">
        <v>40784</v>
      </c>
      <c r="B2838" s="90" t="s">
        <v>104</v>
      </c>
      <c r="C2838" s="96">
        <v>1837.8973864719101</v>
      </c>
      <c r="D2838" s="102">
        <v>1161.9923303829701</v>
      </c>
      <c r="E2838" s="98">
        <v>2174.4178483146065</v>
      </c>
      <c r="F2838" s="91">
        <v>0.84523652521361803</v>
      </c>
      <c r="G2838" s="100">
        <v>918.94869323595503</v>
      </c>
      <c r="S2838" s="235"/>
      <c r="T2838" s="103"/>
      <c r="U2838" s="103"/>
    </row>
    <row r="2839" spans="1:21" x14ac:dyDescent="0.2">
      <c r="A2839" s="89">
        <v>40784</v>
      </c>
      <c r="B2839" s="90" t="s">
        <v>105</v>
      </c>
      <c r="C2839" s="96">
        <v>1791.2533917640449</v>
      </c>
      <c r="D2839" s="102">
        <v>1121.9056080966948</v>
      </c>
      <c r="E2839" s="98">
        <v>2113.5895786516853</v>
      </c>
      <c r="F2839" s="91">
        <v>0.84749348211053011</v>
      </c>
      <c r="G2839" s="100">
        <v>895.62669588202243</v>
      </c>
      <c r="S2839" s="235"/>
      <c r="T2839" s="103"/>
      <c r="U2839" s="103"/>
    </row>
    <row r="2840" spans="1:21" x14ac:dyDescent="0.2">
      <c r="A2840" s="89">
        <v>40784</v>
      </c>
      <c r="B2840" s="90" t="s">
        <v>106</v>
      </c>
      <c r="C2840" s="96">
        <v>1720.5843562584273</v>
      </c>
      <c r="D2840" s="102">
        <v>1069.3309066860936</v>
      </c>
      <c r="E2840" s="98">
        <v>2025.8033258426963</v>
      </c>
      <c r="F2840" s="91">
        <v>0.84933435260439039</v>
      </c>
      <c r="G2840" s="100">
        <v>860.29217812921365</v>
      </c>
      <c r="S2840" s="235"/>
      <c r="T2840" s="103"/>
      <c r="U2840" s="103"/>
    </row>
    <row r="2841" spans="1:21" x14ac:dyDescent="0.2">
      <c r="A2841" s="89">
        <v>40784</v>
      </c>
      <c r="B2841" s="90" t="s">
        <v>107</v>
      </c>
      <c r="C2841" s="96">
        <v>1739.9332464269669</v>
      </c>
      <c r="D2841" s="102">
        <v>1084.0461455881266</v>
      </c>
      <c r="E2841" s="98">
        <v>2050.0057921348316</v>
      </c>
      <c r="F2841" s="91">
        <v>0.84874552701387151</v>
      </c>
      <c r="G2841" s="100">
        <v>869.96662321348344</v>
      </c>
      <c r="S2841" s="235"/>
      <c r="T2841" s="103"/>
      <c r="U2841" s="103"/>
    </row>
    <row r="2842" spans="1:21" x14ac:dyDescent="0.2">
      <c r="A2842" s="89">
        <v>40784</v>
      </c>
      <c r="B2842" s="90" t="s">
        <v>108</v>
      </c>
      <c r="C2842" s="96">
        <v>1779.0281348764047</v>
      </c>
      <c r="D2842" s="102">
        <v>1113.4221010679607</v>
      </c>
      <c r="E2842" s="98">
        <v>2098.7257752808991</v>
      </c>
      <c r="F2842" s="91">
        <v>0.84767059890818497</v>
      </c>
      <c r="G2842" s="100">
        <v>889.51406743820235</v>
      </c>
      <c r="S2842" s="235"/>
      <c r="T2842" s="103"/>
      <c r="U2842" s="103"/>
    </row>
    <row r="2843" spans="1:21" x14ac:dyDescent="0.2">
      <c r="A2843" s="89">
        <v>40784</v>
      </c>
      <c r="B2843" s="90" t="s">
        <v>109</v>
      </c>
      <c r="C2843" s="96">
        <v>1797.1411273483145</v>
      </c>
      <c r="D2843" s="102">
        <v>1125.9614661686635</v>
      </c>
      <c r="E2843" s="98">
        <v>2120.7322921348318</v>
      </c>
      <c r="F2843" s="91">
        <v>0.84741536402938689</v>
      </c>
      <c r="G2843" s="100">
        <v>898.57056367415726</v>
      </c>
      <c r="S2843" s="235"/>
      <c r="T2843" s="103"/>
      <c r="U2843" s="103"/>
    </row>
    <row r="2844" spans="1:21" x14ac:dyDescent="0.2">
      <c r="A2844" s="89">
        <v>40784</v>
      </c>
      <c r="B2844" s="90" t="s">
        <v>110</v>
      </c>
      <c r="C2844" s="96">
        <v>1840.1301065730338</v>
      </c>
      <c r="D2844" s="102">
        <v>1167.3170251745007</v>
      </c>
      <c r="E2844" s="98">
        <v>2179.1530112359551</v>
      </c>
      <c r="F2844" s="91">
        <v>0.84442446082726563</v>
      </c>
      <c r="G2844" s="100">
        <v>920.0650532865169</v>
      </c>
      <c r="S2844" s="235"/>
      <c r="T2844" s="103"/>
      <c r="U2844" s="103"/>
    </row>
    <row r="2845" spans="1:21" x14ac:dyDescent="0.2">
      <c r="A2845" s="89">
        <v>40784</v>
      </c>
      <c r="B2845" s="90" t="s">
        <v>111</v>
      </c>
      <c r="C2845" s="96">
        <v>1862.043990977528</v>
      </c>
      <c r="D2845" s="102">
        <v>1161.7217819956043</v>
      </c>
      <c r="E2845" s="98">
        <v>2194.7221516853933</v>
      </c>
      <c r="F2845" s="91">
        <v>0.84841900809521986</v>
      </c>
      <c r="G2845" s="100">
        <v>931.02199548876399</v>
      </c>
      <c r="S2845" s="235"/>
      <c r="T2845" s="103"/>
      <c r="U2845" s="103"/>
    </row>
    <row r="2846" spans="1:21" x14ac:dyDescent="0.2">
      <c r="A2846" s="89">
        <v>40784</v>
      </c>
      <c r="B2846" s="90" t="s">
        <v>112</v>
      </c>
      <c r="C2846" s="96">
        <v>1901.2442346404493</v>
      </c>
      <c r="D2846" s="102">
        <v>1193.0852057151583</v>
      </c>
      <c r="E2846" s="98">
        <v>2244.5894831460673</v>
      </c>
      <c r="F2846" s="91">
        <v>0.84703427905918127</v>
      </c>
      <c r="G2846" s="100">
        <v>950.62211732022467</v>
      </c>
      <c r="S2846" s="235"/>
      <c r="T2846" s="103"/>
      <c r="U2846" s="103"/>
    </row>
    <row r="2847" spans="1:21" x14ac:dyDescent="0.2">
      <c r="A2847" s="89">
        <v>40784</v>
      </c>
      <c r="B2847" s="90" t="s">
        <v>113</v>
      </c>
      <c r="C2847" s="96">
        <v>1743.5963661573032</v>
      </c>
      <c r="D2847" s="102">
        <v>1089.8914084539142</v>
      </c>
      <c r="E2847" s="98">
        <v>2056.2080561797752</v>
      </c>
      <c r="F2847" s="91">
        <v>0.84796689757004817</v>
      </c>
      <c r="G2847" s="100">
        <v>871.79818307865162</v>
      </c>
      <c r="S2847" s="235"/>
      <c r="T2847" s="103"/>
      <c r="U2847" s="103"/>
    </row>
    <row r="2848" spans="1:21" x14ac:dyDescent="0.2">
      <c r="A2848" s="89">
        <v>40784</v>
      </c>
      <c r="B2848" s="90" t="s">
        <v>114</v>
      </c>
      <c r="C2848" s="96">
        <v>1578.1481597528091</v>
      </c>
      <c r="D2848" s="102">
        <v>989.86418070426794</v>
      </c>
      <c r="E2848" s="98">
        <v>1862.8963230337081</v>
      </c>
      <c r="F2848" s="91">
        <v>0.84714760571474557</v>
      </c>
      <c r="G2848" s="100">
        <v>789.07407987640454</v>
      </c>
      <c r="S2848" s="235"/>
      <c r="T2848" s="103"/>
      <c r="U2848" s="103"/>
    </row>
    <row r="2849" spans="1:21" x14ac:dyDescent="0.2">
      <c r="A2849" s="89">
        <v>40784</v>
      </c>
      <c r="B2849" s="90" t="s">
        <v>115</v>
      </c>
      <c r="C2849" s="96">
        <v>1557.5187985280897</v>
      </c>
      <c r="D2849" s="102">
        <v>968.7026691491219</v>
      </c>
      <c r="E2849" s="98">
        <v>1834.1891039325844</v>
      </c>
      <c r="F2849" s="91">
        <v>0.84915933432855917</v>
      </c>
      <c r="G2849" s="100">
        <v>778.75939926404487</v>
      </c>
      <c r="S2849" s="235"/>
      <c r="T2849" s="103"/>
      <c r="U2849" s="103"/>
    </row>
    <row r="2850" spans="1:21" x14ac:dyDescent="0.2">
      <c r="A2850" s="89">
        <v>40784</v>
      </c>
      <c r="B2850" s="90" t="s">
        <v>116</v>
      </c>
      <c r="C2850" s="96">
        <v>1543.1540203820225</v>
      </c>
      <c r="D2850" s="102">
        <v>964.46148374414781</v>
      </c>
      <c r="E2850" s="98">
        <v>1819.7555561797751</v>
      </c>
      <c r="F2850" s="91">
        <v>0.84800071918537012</v>
      </c>
      <c r="G2850" s="100">
        <v>771.57701019101125</v>
      </c>
      <c r="S2850" s="235"/>
      <c r="T2850" s="103"/>
      <c r="U2850" s="103"/>
    </row>
    <row r="2851" spans="1:21" x14ac:dyDescent="0.2">
      <c r="A2851" s="89">
        <v>40784</v>
      </c>
      <c r="B2851" s="90" t="s">
        <v>117</v>
      </c>
      <c r="C2851" s="96">
        <v>1535.7264778314609</v>
      </c>
      <c r="D2851" s="102">
        <v>953.9302346160448</v>
      </c>
      <c r="E2851" s="98">
        <v>1807.8823820224718</v>
      </c>
      <c r="F2851" s="91">
        <v>0.84946149876932198</v>
      </c>
      <c r="G2851" s="100">
        <v>767.86323891573045</v>
      </c>
      <c r="S2851" s="235"/>
      <c r="T2851" s="103"/>
      <c r="U2851" s="103"/>
    </row>
    <row r="2852" spans="1:21" x14ac:dyDescent="0.2">
      <c r="A2852" s="89">
        <v>40784</v>
      </c>
      <c r="B2852" s="90" t="s">
        <v>118</v>
      </c>
      <c r="C2852" s="96">
        <v>1583.0147601910116</v>
      </c>
      <c r="D2852" s="102">
        <v>991.45404076630621</v>
      </c>
      <c r="E2852" s="98">
        <v>1867.8642471910111</v>
      </c>
      <c r="F2852" s="91">
        <v>0.84749989865250075</v>
      </c>
      <c r="G2852" s="100">
        <v>791.50738009550582</v>
      </c>
      <c r="S2852" s="235"/>
      <c r="T2852" s="103"/>
      <c r="U2852" s="103"/>
    </row>
    <row r="2853" spans="1:21" x14ac:dyDescent="0.2">
      <c r="A2853" s="89">
        <v>40784</v>
      </c>
      <c r="B2853" s="90" t="s">
        <v>119</v>
      </c>
      <c r="C2853" s="96">
        <v>1589.4171154719104</v>
      </c>
      <c r="D2853" s="102">
        <v>998.7815354610907</v>
      </c>
      <c r="E2853" s="98">
        <v>1877.18175</v>
      </c>
      <c r="F2853" s="91">
        <v>0.8467039035894689</v>
      </c>
      <c r="G2853" s="100">
        <v>794.7085577359552</v>
      </c>
      <c r="S2853" s="235"/>
      <c r="T2853" s="103"/>
      <c r="U2853" s="103"/>
    </row>
    <row r="2854" spans="1:21" x14ac:dyDescent="0.2">
      <c r="A2854" s="89">
        <v>40784</v>
      </c>
      <c r="B2854" s="90" t="s">
        <v>120</v>
      </c>
      <c r="C2854" s="96">
        <v>1597.3106522359551</v>
      </c>
      <c r="D2854" s="102">
        <v>1002.4102155972757</v>
      </c>
      <c r="E2854" s="98">
        <v>1885.7962668539328</v>
      </c>
      <c r="F2854" s="91">
        <v>0.84702185507066607</v>
      </c>
      <c r="G2854" s="100">
        <v>798.65532611797755</v>
      </c>
      <c r="S2854" s="235"/>
      <c r="T2854" s="103"/>
      <c r="U2854" s="103"/>
    </row>
    <row r="2855" spans="1:21" x14ac:dyDescent="0.2">
      <c r="A2855" s="89">
        <v>40784</v>
      </c>
      <c r="B2855" s="90" t="s">
        <v>121</v>
      </c>
      <c r="C2855" s="96">
        <v>1655.1992899213481</v>
      </c>
      <c r="D2855" s="102">
        <v>1045.2062961325259</v>
      </c>
      <c r="E2855" s="98">
        <v>1957.5854747191011</v>
      </c>
      <c r="F2855" s="91">
        <v>0.84553104387886657</v>
      </c>
      <c r="G2855" s="100">
        <v>827.59964496067403</v>
      </c>
      <c r="S2855" s="235"/>
      <c r="T2855" s="103"/>
      <c r="U2855" s="103"/>
    </row>
    <row r="2856" spans="1:21" x14ac:dyDescent="0.2">
      <c r="A2856" s="89">
        <v>40784</v>
      </c>
      <c r="B2856" s="90" t="s">
        <v>122</v>
      </c>
      <c r="C2856" s="96">
        <v>1733.5389953932586</v>
      </c>
      <c r="D2856" s="102">
        <v>1089.7296631103145</v>
      </c>
      <c r="E2856" s="98">
        <v>2047.6005926966293</v>
      </c>
      <c r="F2856" s="91">
        <v>0.84661969799014325</v>
      </c>
      <c r="G2856" s="100">
        <v>866.76949769662929</v>
      </c>
      <c r="S2856" s="235"/>
      <c r="T2856" s="103"/>
      <c r="U2856" s="103"/>
    </row>
    <row r="2857" spans="1:21" x14ac:dyDescent="0.2">
      <c r="A2857" s="89">
        <v>40784</v>
      </c>
      <c r="B2857" s="90" t="s">
        <v>123</v>
      </c>
      <c r="C2857" s="96">
        <v>1734.2359606516854</v>
      </c>
      <c r="D2857" s="102">
        <v>1088.9075646802114</v>
      </c>
      <c r="E2857" s="98">
        <v>2047.7534157303371</v>
      </c>
      <c r="F2857" s="91">
        <v>0.84689687114166778</v>
      </c>
      <c r="G2857" s="100">
        <v>867.11798032584272</v>
      </c>
      <c r="S2857" s="235"/>
      <c r="T2857" s="103"/>
      <c r="U2857" s="103"/>
    </row>
    <row r="2858" spans="1:21" x14ac:dyDescent="0.2">
      <c r="A2858" s="89">
        <v>40784</v>
      </c>
      <c r="B2858" s="90" t="s">
        <v>124</v>
      </c>
      <c r="C2858" s="96">
        <v>1750.2823700898873</v>
      </c>
      <c r="D2858" s="102">
        <v>1102.0711537968127</v>
      </c>
      <c r="E2858" s="98">
        <v>2068.3445561797753</v>
      </c>
      <c r="F2858" s="91">
        <v>0.84622379035466522</v>
      </c>
      <c r="G2858" s="100">
        <v>875.14118504494365</v>
      </c>
      <c r="S2858" s="235"/>
      <c r="T2858" s="103"/>
      <c r="U2858" s="103"/>
    </row>
    <row r="2859" spans="1:21" x14ac:dyDescent="0.2">
      <c r="A2859" s="89">
        <v>40784</v>
      </c>
      <c r="B2859" s="90" t="s">
        <v>125</v>
      </c>
      <c r="C2859" s="96">
        <v>1643.7074674044945</v>
      </c>
      <c r="D2859" s="102">
        <v>1024.8016168315253</v>
      </c>
      <c r="E2859" s="98">
        <v>1937.0060898876404</v>
      </c>
      <c r="F2859" s="91">
        <v>0.84858146599830298</v>
      </c>
      <c r="G2859" s="100">
        <v>821.85373370224727</v>
      </c>
      <c r="S2859" s="235"/>
      <c r="T2859" s="103"/>
      <c r="U2859" s="103"/>
    </row>
    <row r="2860" spans="1:21" x14ac:dyDescent="0.2">
      <c r="A2860" s="89">
        <v>40784</v>
      </c>
      <c r="B2860" s="90" t="s">
        <v>126</v>
      </c>
      <c r="C2860" s="96">
        <v>1657.1807783595507</v>
      </c>
      <c r="D2860" s="102">
        <v>1033.1878916377693</v>
      </c>
      <c r="E2860" s="98">
        <v>1952.876174157303</v>
      </c>
      <c r="F2860" s="91">
        <v>0.84858466721508874</v>
      </c>
      <c r="G2860" s="100">
        <v>828.59038917977534</v>
      </c>
      <c r="S2860" s="235"/>
      <c r="T2860" s="103"/>
      <c r="U2860" s="103"/>
    </row>
    <row r="2861" spans="1:21" x14ac:dyDescent="0.2">
      <c r="A2861" s="89">
        <v>40784</v>
      </c>
      <c r="B2861" s="90" t="s">
        <v>127</v>
      </c>
      <c r="C2861" s="96">
        <v>1633.1638418089888</v>
      </c>
      <c r="D2861" s="102">
        <v>1020.8062591856215</v>
      </c>
      <c r="E2861" s="98">
        <v>1925.946404494382</v>
      </c>
      <c r="F2861" s="91">
        <v>0.84797990120485345</v>
      </c>
      <c r="G2861" s="100">
        <v>816.58192090449438</v>
      </c>
      <c r="S2861" s="235"/>
      <c r="T2861" s="103"/>
      <c r="U2861" s="103"/>
    </row>
    <row r="2862" spans="1:21" x14ac:dyDescent="0.2">
      <c r="A2862" s="89">
        <v>40784</v>
      </c>
      <c r="B2862" s="90" t="s">
        <v>128</v>
      </c>
      <c r="C2862" s="96">
        <v>1603.4698801011236</v>
      </c>
      <c r="D2862" s="102">
        <v>1014.6067668720506</v>
      </c>
      <c r="E2862" s="98">
        <v>1897.5095646067418</v>
      </c>
      <c r="F2862" s="91">
        <v>0.84503915553829745</v>
      </c>
      <c r="G2862" s="100">
        <v>801.73494005056182</v>
      </c>
      <c r="S2862" s="235"/>
      <c r="T2862" s="103"/>
      <c r="U2862" s="103"/>
    </row>
    <row r="2863" spans="1:21" x14ac:dyDescent="0.2">
      <c r="A2863" s="89">
        <v>40784</v>
      </c>
      <c r="B2863" s="90" t="s">
        <v>129</v>
      </c>
      <c r="C2863" s="96">
        <v>1615.0305887191014</v>
      </c>
      <c r="D2863" s="102">
        <v>1000.5553946224345</v>
      </c>
      <c r="E2863" s="98">
        <v>1899.8512837078652</v>
      </c>
      <c r="F2863" s="91">
        <v>0.85008263676676288</v>
      </c>
      <c r="G2863" s="100">
        <v>807.51529435955069</v>
      </c>
      <c r="S2863" s="235"/>
      <c r="T2863" s="103"/>
      <c r="U2863" s="103"/>
    </row>
    <row r="2864" spans="1:21" x14ac:dyDescent="0.2">
      <c r="A2864" s="89">
        <v>40784</v>
      </c>
      <c r="B2864" s="90" t="s">
        <v>130</v>
      </c>
      <c r="C2864" s="96">
        <v>1598.2061715505615</v>
      </c>
      <c r="D2864" s="102">
        <v>984.71473398588739</v>
      </c>
      <c r="E2864" s="98">
        <v>1877.2123146067415</v>
      </c>
      <c r="F2864" s="91">
        <v>0.85137208994144642</v>
      </c>
      <c r="G2864" s="100">
        <v>799.10308577528076</v>
      </c>
      <c r="S2864" s="235"/>
      <c r="T2864" s="103"/>
      <c r="U2864" s="103"/>
    </row>
    <row r="2865" spans="1:21" x14ac:dyDescent="0.2">
      <c r="A2865" s="89">
        <v>40784</v>
      </c>
      <c r="B2865" s="90" t="s">
        <v>131</v>
      </c>
      <c r="C2865" s="96">
        <v>1570.6395747303372</v>
      </c>
      <c r="D2865" s="102">
        <v>984.3394807669365</v>
      </c>
      <c r="E2865" s="98">
        <v>1853.5999803370783</v>
      </c>
      <c r="F2865" s="91">
        <v>0.84734548521343611</v>
      </c>
      <c r="G2865" s="100">
        <v>785.31978736516862</v>
      </c>
      <c r="S2865" s="235"/>
      <c r="T2865" s="103"/>
      <c r="U2865" s="103"/>
    </row>
    <row r="2866" spans="1:21" x14ac:dyDescent="0.2">
      <c r="A2866" s="89">
        <v>40784</v>
      </c>
      <c r="B2866" s="90" t="s">
        <v>132</v>
      </c>
      <c r="C2866" s="96">
        <v>1570.4004994382026</v>
      </c>
      <c r="D2866" s="102">
        <v>985.37569493818989</v>
      </c>
      <c r="E2866" s="98">
        <v>1853.9479466292134</v>
      </c>
      <c r="F2866" s="91">
        <v>0.84705749279177578</v>
      </c>
      <c r="G2866" s="100">
        <v>785.20024971910129</v>
      </c>
      <c r="S2866" s="235"/>
      <c r="T2866" s="103"/>
      <c r="U2866" s="103"/>
    </row>
    <row r="2867" spans="1:21" x14ac:dyDescent="0.2">
      <c r="A2867" s="89">
        <v>40784</v>
      </c>
      <c r="B2867" s="90" t="s">
        <v>133</v>
      </c>
      <c r="C2867" s="96">
        <v>1610.8771620337077</v>
      </c>
      <c r="D2867" s="102">
        <v>1000.2977896704397</v>
      </c>
      <c r="E2867" s="98">
        <v>1896.1858820224718</v>
      </c>
      <c r="F2867" s="91">
        <v>0.84953546870391539</v>
      </c>
      <c r="G2867" s="100">
        <v>805.43858101685385</v>
      </c>
      <c r="S2867" s="235"/>
      <c r="T2867" s="103"/>
      <c r="U2867" s="103"/>
    </row>
    <row r="2868" spans="1:21" x14ac:dyDescent="0.2">
      <c r="A2868" s="89">
        <v>40784</v>
      </c>
      <c r="B2868" s="90" t="s">
        <v>134</v>
      </c>
      <c r="C2868" s="96">
        <v>1656.8849733370789</v>
      </c>
      <c r="D2868" s="102">
        <v>1035.1006611498779</v>
      </c>
      <c r="E2868" s="98">
        <v>1953.6379382022471</v>
      </c>
      <c r="F2868" s="91">
        <v>0.84810237400577781</v>
      </c>
      <c r="G2868" s="100">
        <v>828.44248666853946</v>
      </c>
      <c r="S2868" s="235"/>
      <c r="T2868" s="103"/>
      <c r="U2868" s="103"/>
    </row>
    <row r="2869" spans="1:21" x14ac:dyDescent="0.2">
      <c r="A2869" s="89">
        <v>40784</v>
      </c>
      <c r="B2869" s="90" t="s">
        <v>135</v>
      </c>
      <c r="C2869" s="96">
        <v>1654.324031224719</v>
      </c>
      <c r="D2869" s="102">
        <v>1032.8497702078926</v>
      </c>
      <c r="E2869" s="98">
        <v>1950.2734803370786</v>
      </c>
      <c r="F2869" s="91">
        <v>0.84825233379002374</v>
      </c>
      <c r="G2869" s="100">
        <v>827.16201561235948</v>
      </c>
      <c r="S2869" s="235"/>
      <c r="T2869" s="103"/>
      <c r="U2869" s="103"/>
    </row>
    <row r="2870" spans="1:21" x14ac:dyDescent="0.2">
      <c r="A2870" s="89">
        <v>40784</v>
      </c>
      <c r="B2870" s="90" t="s">
        <v>136</v>
      </c>
      <c r="C2870" s="96">
        <v>1687.6041223146067</v>
      </c>
      <c r="D2870" s="102">
        <v>1060.1559600523135</v>
      </c>
      <c r="E2870" s="98">
        <v>1992.9722359550562</v>
      </c>
      <c r="F2870" s="91">
        <v>0.84677753752343998</v>
      </c>
      <c r="G2870" s="100">
        <v>843.80206115730334</v>
      </c>
      <c r="S2870" s="235"/>
      <c r="T2870" s="103"/>
      <c r="U2870" s="103"/>
    </row>
    <row r="2871" spans="1:21" x14ac:dyDescent="0.2">
      <c r="A2871" s="89">
        <v>40784</v>
      </c>
      <c r="B2871" s="90" t="s">
        <v>137</v>
      </c>
      <c r="C2871" s="96">
        <v>1618.8679497640449</v>
      </c>
      <c r="D2871" s="102">
        <v>1004.1109230702729</v>
      </c>
      <c r="E2871" s="98">
        <v>1904.9861376404494</v>
      </c>
      <c r="F2871" s="91">
        <v>0.8498056325854445</v>
      </c>
      <c r="G2871" s="100">
        <v>809.43397488202243</v>
      </c>
      <c r="S2871" s="235"/>
      <c r="T2871" s="103"/>
      <c r="U2871" s="103"/>
    </row>
    <row r="2872" spans="1:21" x14ac:dyDescent="0.2">
      <c r="A2872" s="89">
        <v>40784</v>
      </c>
      <c r="B2872" s="90" t="s">
        <v>138</v>
      </c>
      <c r="C2872" s="96">
        <v>1666.9139792359554</v>
      </c>
      <c r="D2872" s="102">
        <v>1043.8373618711394</v>
      </c>
      <c r="E2872" s="98">
        <v>1966.7736657303369</v>
      </c>
      <c r="F2872" s="91">
        <v>0.84753726790264283</v>
      </c>
      <c r="G2872" s="100">
        <v>833.45698961797768</v>
      </c>
      <c r="S2872" s="235"/>
      <c r="T2872" s="103"/>
      <c r="U2872" s="103"/>
    </row>
    <row r="2873" spans="1:21" x14ac:dyDescent="0.2">
      <c r="A2873" s="89">
        <v>40784</v>
      </c>
      <c r="B2873" s="90" t="s">
        <v>139</v>
      </c>
      <c r="C2873" s="96">
        <v>1610.3544380898879</v>
      </c>
      <c r="D2873" s="102">
        <v>994.24636783341032</v>
      </c>
      <c r="E2873" s="98">
        <v>1892.5557471910115</v>
      </c>
      <c r="F2873" s="91">
        <v>0.85088877327921497</v>
      </c>
      <c r="G2873" s="100">
        <v>805.17721904494397</v>
      </c>
      <c r="S2873" s="235"/>
      <c r="T2873" s="103"/>
      <c r="U2873" s="103"/>
    </row>
    <row r="2874" spans="1:21" x14ac:dyDescent="0.2">
      <c r="A2874" s="89">
        <v>40784</v>
      </c>
      <c r="B2874" s="90" t="s">
        <v>140</v>
      </c>
      <c r="C2874" s="96">
        <v>1584.5829320224723</v>
      </c>
      <c r="D2874" s="102">
        <v>988.18622680968087</v>
      </c>
      <c r="E2874" s="98">
        <v>1867.4622050561798</v>
      </c>
      <c r="F2874" s="91">
        <v>0.8485220893532367</v>
      </c>
      <c r="G2874" s="100">
        <v>792.29146601123614</v>
      </c>
      <c r="S2874" s="235"/>
      <c r="T2874" s="103"/>
      <c r="U2874" s="103"/>
    </row>
    <row r="2875" spans="1:21" x14ac:dyDescent="0.2">
      <c r="A2875" s="89">
        <v>40784</v>
      </c>
      <c r="B2875" s="90" t="s">
        <v>141</v>
      </c>
      <c r="C2875" s="96">
        <v>1570.1371114044944</v>
      </c>
      <c r="D2875" s="102">
        <v>977.04344519139556</v>
      </c>
      <c r="E2875" s="98">
        <v>1849.3091797752807</v>
      </c>
      <c r="F2875" s="91">
        <v>0.84903980825709746</v>
      </c>
      <c r="G2875" s="100">
        <v>785.06855570224718</v>
      </c>
      <c r="S2875" s="235"/>
      <c r="T2875" s="103"/>
      <c r="U2875" s="103"/>
    </row>
    <row r="2876" spans="1:21" x14ac:dyDescent="0.2">
      <c r="A2876" s="89">
        <v>40784</v>
      </c>
      <c r="B2876" s="90" t="s">
        <v>142</v>
      </c>
      <c r="C2876" s="96">
        <v>1549.0539123370786</v>
      </c>
      <c r="D2876" s="102">
        <v>977.18524059710683</v>
      </c>
      <c r="E2876" s="98">
        <v>1831.5182275280897</v>
      </c>
      <c r="F2876" s="91">
        <v>0.84577586455569198</v>
      </c>
      <c r="G2876" s="100">
        <v>774.5269561685393</v>
      </c>
      <c r="S2876" s="235"/>
      <c r="T2876" s="103"/>
      <c r="U2876" s="103"/>
    </row>
    <row r="2877" spans="1:21" x14ac:dyDescent="0.2">
      <c r="A2877" s="89">
        <v>40784</v>
      </c>
      <c r="B2877" s="90" t="s">
        <v>143</v>
      </c>
      <c r="C2877" s="96">
        <v>1546.6266903033709</v>
      </c>
      <c r="D2877" s="102">
        <v>956.70802552642158</v>
      </c>
      <c r="E2877" s="98">
        <v>1818.6105589887636</v>
      </c>
      <c r="F2877" s="91">
        <v>0.85044413860841706</v>
      </c>
      <c r="G2877" s="100">
        <v>773.31334515168544</v>
      </c>
      <c r="S2877" s="235"/>
      <c r="T2877" s="103"/>
      <c r="U2877" s="103"/>
    </row>
    <row r="2878" spans="1:21" x14ac:dyDescent="0.2">
      <c r="A2878" s="89">
        <v>40784</v>
      </c>
      <c r="B2878" s="90" t="s">
        <v>144</v>
      </c>
      <c r="C2878" s="96">
        <v>1611.6592218876403</v>
      </c>
      <c r="D2878" s="102">
        <v>1008.3237864558273</v>
      </c>
      <c r="E2878" s="98">
        <v>1901.0950280898878</v>
      </c>
      <c r="F2878" s="91">
        <v>0.84775310969433437</v>
      </c>
      <c r="G2878" s="100">
        <v>805.82961094382017</v>
      </c>
      <c r="S2878" s="235"/>
      <c r="T2878" s="103"/>
      <c r="U2878" s="103"/>
    </row>
    <row r="2879" spans="1:21" x14ac:dyDescent="0.2">
      <c r="A2879" s="89">
        <v>40784</v>
      </c>
      <c r="B2879" s="90" t="s">
        <v>145</v>
      </c>
      <c r="C2879" s="96">
        <v>1798.7619767865169</v>
      </c>
      <c r="D2879" s="102">
        <v>1142.2052791552696</v>
      </c>
      <c r="E2879" s="98">
        <v>2130.7692387640445</v>
      </c>
      <c r="F2879" s="91">
        <v>0.84418431806810346</v>
      </c>
      <c r="G2879" s="100">
        <v>899.38098839325846</v>
      </c>
      <c r="S2879" s="235"/>
      <c r="T2879" s="103"/>
      <c r="U2879" s="103"/>
    </row>
    <row r="2880" spans="1:21" x14ac:dyDescent="0.2">
      <c r="A2880" s="89">
        <v>40784</v>
      </c>
      <c r="B2880" s="90" t="s">
        <v>146</v>
      </c>
      <c r="C2880" s="96">
        <v>1977.3876891235957</v>
      </c>
      <c r="D2880" s="102">
        <v>1242.1604415451384</v>
      </c>
      <c r="E2880" s="98">
        <v>2335.1712219101123</v>
      </c>
      <c r="F2880" s="91">
        <v>0.84678488265461815</v>
      </c>
      <c r="G2880" s="100">
        <v>988.69384456179785</v>
      </c>
      <c r="S2880" s="235"/>
      <c r="T2880" s="103"/>
      <c r="U2880" s="103"/>
    </row>
    <row r="2881" spans="1:21" x14ac:dyDescent="0.2">
      <c r="A2881" s="89">
        <v>40784</v>
      </c>
      <c r="B2881" s="90" t="s">
        <v>147</v>
      </c>
      <c r="C2881" s="96">
        <v>1952.7791425280902</v>
      </c>
      <c r="D2881" s="102">
        <v>1212.2961819310101</v>
      </c>
      <c r="E2881" s="98">
        <v>2298.4795870786515</v>
      </c>
      <c r="F2881" s="91">
        <v>0.84959603448558629</v>
      </c>
      <c r="G2881" s="100">
        <v>976.38957126404512</v>
      </c>
      <c r="S2881" s="235"/>
      <c r="T2881" s="103"/>
      <c r="U2881" s="103"/>
    </row>
    <row r="2882" spans="1:21" x14ac:dyDescent="0.2">
      <c r="A2882" s="89">
        <v>40785</v>
      </c>
      <c r="B2882" s="90" t="s">
        <v>100</v>
      </c>
      <c r="C2882" s="96">
        <v>1989.6899363595508</v>
      </c>
      <c r="D2882" s="102">
        <v>1259.021626444935</v>
      </c>
      <c r="E2882" s="98">
        <v>2354.5703426966293</v>
      </c>
      <c r="F2882" s="91">
        <v>0.84503312569579458</v>
      </c>
      <c r="G2882" s="100">
        <v>994.84496817977538</v>
      </c>
      <c r="S2882" s="235"/>
      <c r="T2882" s="103"/>
      <c r="U2882" s="103"/>
    </row>
    <row r="2883" spans="1:21" x14ac:dyDescent="0.2">
      <c r="A2883" s="89">
        <v>40785</v>
      </c>
      <c r="B2883" s="90" t="s">
        <v>101</v>
      </c>
      <c r="C2883" s="96">
        <v>1939.1761636179779</v>
      </c>
      <c r="D2883" s="102">
        <v>1212.4813488453874</v>
      </c>
      <c r="E2883" s="98">
        <v>2287.0319662921347</v>
      </c>
      <c r="F2883" s="91">
        <v>0.84790076929352221</v>
      </c>
      <c r="G2883" s="100">
        <v>969.58808180898893</v>
      </c>
      <c r="S2883" s="235"/>
      <c r="T2883" s="103"/>
      <c r="U2883" s="103"/>
    </row>
    <row r="2884" spans="1:21" x14ac:dyDescent="0.2">
      <c r="A2884" s="89">
        <v>40785</v>
      </c>
      <c r="B2884" s="90" t="s">
        <v>102</v>
      </c>
      <c r="C2884" s="96">
        <v>1939.4557601460672</v>
      </c>
      <c r="D2884" s="102">
        <v>1210.9245919357995</v>
      </c>
      <c r="E2884" s="98">
        <v>2286.4441853932585</v>
      </c>
      <c r="F2884" s="91">
        <v>0.84824102531612389</v>
      </c>
      <c r="G2884" s="100">
        <v>969.72788007303359</v>
      </c>
      <c r="S2884" s="235"/>
      <c r="T2884" s="103"/>
      <c r="U2884" s="103"/>
    </row>
    <row r="2885" spans="1:21" x14ac:dyDescent="0.2">
      <c r="A2885" s="89">
        <v>40785</v>
      </c>
      <c r="B2885" s="90" t="s">
        <v>103</v>
      </c>
      <c r="C2885" s="96">
        <v>1931.1326982808991</v>
      </c>
      <c r="D2885" s="102">
        <v>1219.1935612389925</v>
      </c>
      <c r="E2885" s="98">
        <v>2283.7921179775281</v>
      </c>
      <c r="F2885" s="91">
        <v>0.84558164601735486</v>
      </c>
      <c r="G2885" s="100">
        <v>965.56634914044957</v>
      </c>
      <c r="S2885" s="235"/>
      <c r="T2885" s="103"/>
      <c r="U2885" s="103"/>
    </row>
    <row r="2886" spans="1:21" x14ac:dyDescent="0.2">
      <c r="A2886" s="89">
        <v>40785</v>
      </c>
      <c r="B2886" s="90" t="s">
        <v>104</v>
      </c>
      <c r="C2886" s="96">
        <v>1905.6448408651688</v>
      </c>
      <c r="D2886" s="102">
        <v>1178.2340626415316</v>
      </c>
      <c r="E2886" s="98">
        <v>2240.4726657303372</v>
      </c>
      <c r="F2886" s="91">
        <v>0.8505548271190253</v>
      </c>
      <c r="G2886" s="100">
        <v>952.82242043258441</v>
      </c>
      <c r="S2886" s="235"/>
      <c r="T2886" s="103"/>
      <c r="U2886" s="103"/>
    </row>
    <row r="2887" spans="1:21" x14ac:dyDescent="0.2">
      <c r="A2887" s="89">
        <v>40785</v>
      </c>
      <c r="B2887" s="90" t="s">
        <v>105</v>
      </c>
      <c r="C2887" s="96">
        <v>1882.4707460224722</v>
      </c>
      <c r="D2887" s="102">
        <v>1175.4858118693055</v>
      </c>
      <c r="E2887" s="98">
        <v>2219.3384157303371</v>
      </c>
      <c r="F2887" s="91">
        <v>0.84821257212500922</v>
      </c>
      <c r="G2887" s="100">
        <v>941.23537301123611</v>
      </c>
      <c r="S2887" s="235"/>
      <c r="T2887" s="103"/>
      <c r="U2887" s="103"/>
    </row>
    <row r="2888" spans="1:21" x14ac:dyDescent="0.2">
      <c r="A2888" s="89">
        <v>40785</v>
      </c>
      <c r="B2888" s="90" t="s">
        <v>106</v>
      </c>
      <c r="C2888" s="96">
        <v>1841.3376394044942</v>
      </c>
      <c r="D2888" s="102">
        <v>1162.4014967587455</v>
      </c>
      <c r="E2888" s="98">
        <v>2177.5448426966291</v>
      </c>
      <c r="F2888" s="91">
        <v>0.84560262700455691</v>
      </c>
      <c r="G2888" s="100">
        <v>920.66881970224711</v>
      </c>
      <c r="S2888" s="235"/>
      <c r="T2888" s="103"/>
      <c r="U2888" s="103"/>
    </row>
    <row r="2889" spans="1:21" x14ac:dyDescent="0.2">
      <c r="A2889" s="89">
        <v>40785</v>
      </c>
      <c r="B2889" s="90" t="s">
        <v>107</v>
      </c>
      <c r="C2889" s="96">
        <v>1849.4054174831465</v>
      </c>
      <c r="D2889" s="102">
        <v>1168.608459510139</v>
      </c>
      <c r="E2889" s="98">
        <v>2187.6805365168543</v>
      </c>
      <c r="F2889" s="91">
        <v>0.84537270712647228</v>
      </c>
      <c r="G2889" s="100">
        <v>924.70270874157325</v>
      </c>
      <c r="S2889" s="235"/>
      <c r="T2889" s="103"/>
      <c r="U2889" s="103"/>
    </row>
    <row r="2890" spans="1:21" x14ac:dyDescent="0.2">
      <c r="A2890" s="89">
        <v>40785</v>
      </c>
      <c r="B2890" s="90" t="s">
        <v>108</v>
      </c>
      <c r="C2890" s="96">
        <v>1838.8496355168543</v>
      </c>
      <c r="D2890" s="102">
        <v>1159.3654697735928</v>
      </c>
      <c r="E2890" s="98">
        <v>2173.8206629213487</v>
      </c>
      <c r="F2890" s="91">
        <v>0.84590677919385748</v>
      </c>
      <c r="G2890" s="100">
        <v>919.42481775842714</v>
      </c>
      <c r="S2890" s="235"/>
      <c r="T2890" s="103"/>
      <c r="U2890" s="103"/>
    </row>
    <row r="2891" spans="1:21" x14ac:dyDescent="0.2">
      <c r="A2891" s="89">
        <v>40785</v>
      </c>
      <c r="B2891" s="90" t="s">
        <v>109</v>
      </c>
      <c r="C2891" s="96">
        <v>1810.3469981460676</v>
      </c>
      <c r="D2891" s="102">
        <v>1136.8317525160157</v>
      </c>
      <c r="E2891" s="98">
        <v>2137.6956488764049</v>
      </c>
      <c r="F2891" s="91">
        <v>0.84686844878858447</v>
      </c>
      <c r="G2891" s="100">
        <v>905.17349907303378</v>
      </c>
      <c r="S2891" s="235"/>
      <c r="T2891" s="103"/>
      <c r="U2891" s="103"/>
    </row>
    <row r="2892" spans="1:21" x14ac:dyDescent="0.2">
      <c r="A2892" s="89">
        <v>40785</v>
      </c>
      <c r="B2892" s="90" t="s">
        <v>110</v>
      </c>
      <c r="C2892" s="96">
        <v>1855.8037206404497</v>
      </c>
      <c r="D2892" s="102">
        <v>1176.5414110368695</v>
      </c>
      <c r="E2892" s="98">
        <v>2197.329547752809</v>
      </c>
      <c r="F2892" s="91">
        <v>0.84457232304474539</v>
      </c>
      <c r="G2892" s="100">
        <v>927.90186032022484</v>
      </c>
      <c r="S2892" s="235"/>
      <c r="T2892" s="103"/>
      <c r="U2892" s="103"/>
    </row>
    <row r="2893" spans="1:21" x14ac:dyDescent="0.2">
      <c r="A2893" s="89">
        <v>40785</v>
      </c>
      <c r="B2893" s="90" t="s">
        <v>111</v>
      </c>
      <c r="C2893" s="96">
        <v>1885.1248869775279</v>
      </c>
      <c r="D2893" s="102">
        <v>1172.9567583591022</v>
      </c>
      <c r="E2893" s="98">
        <v>2220.2530028089886</v>
      </c>
      <c r="F2893" s="91">
        <v>0.84905859133735295</v>
      </c>
      <c r="G2893" s="100">
        <v>942.56244348876396</v>
      </c>
      <c r="S2893" s="235"/>
      <c r="T2893" s="103"/>
      <c r="U2893" s="103"/>
    </row>
    <row r="2894" spans="1:21" x14ac:dyDescent="0.2">
      <c r="A2894" s="89">
        <v>40785</v>
      </c>
      <c r="B2894" s="90" t="s">
        <v>112</v>
      </c>
      <c r="C2894" s="96">
        <v>1877.1705683595505</v>
      </c>
      <c r="D2894" s="102">
        <v>1183.3672122489727</v>
      </c>
      <c r="E2894" s="98">
        <v>2219.0374719101123</v>
      </c>
      <c r="F2894" s="91">
        <v>0.84593910293173724</v>
      </c>
      <c r="G2894" s="100">
        <v>938.58528417977527</v>
      </c>
      <c r="S2894" s="235"/>
      <c r="T2894" s="103"/>
      <c r="U2894" s="103"/>
    </row>
    <row r="2895" spans="1:21" x14ac:dyDescent="0.2">
      <c r="A2895" s="89">
        <v>40785</v>
      </c>
      <c r="B2895" s="90" t="s">
        <v>113</v>
      </c>
      <c r="C2895" s="96">
        <v>1717.545263561798</v>
      </c>
      <c r="D2895" s="102">
        <v>1085.6763972508513</v>
      </c>
      <c r="E2895" s="98">
        <v>2031.9091938202246</v>
      </c>
      <c r="F2895" s="91">
        <v>0.84528642755565964</v>
      </c>
      <c r="G2895" s="100">
        <v>858.77263178089902</v>
      </c>
      <c r="S2895" s="235"/>
      <c r="T2895" s="103"/>
      <c r="U2895" s="103"/>
    </row>
    <row r="2896" spans="1:21" x14ac:dyDescent="0.2">
      <c r="A2896" s="89">
        <v>40785</v>
      </c>
      <c r="B2896" s="90" t="s">
        <v>114</v>
      </c>
      <c r="C2896" s="96">
        <v>1520.6161089438203</v>
      </c>
      <c r="D2896" s="102">
        <v>941.83598891914426</v>
      </c>
      <c r="E2896" s="98">
        <v>1788.6666488764045</v>
      </c>
      <c r="F2896" s="91">
        <v>0.85013946556169828</v>
      </c>
      <c r="G2896" s="100">
        <v>760.30805447191017</v>
      </c>
      <c r="S2896" s="235"/>
      <c r="T2896" s="103"/>
      <c r="U2896" s="103"/>
    </row>
    <row r="2897" spans="1:21" x14ac:dyDescent="0.2">
      <c r="A2897" s="89">
        <v>40785</v>
      </c>
      <c r="B2897" s="90" t="s">
        <v>115</v>
      </c>
      <c r="C2897" s="96">
        <v>1519.3356378876406</v>
      </c>
      <c r="D2897" s="102">
        <v>948.17479329460082</v>
      </c>
      <c r="E2897" s="98">
        <v>1790.9260786516854</v>
      </c>
      <c r="F2897" s="91">
        <v>0.84835195377326011</v>
      </c>
      <c r="G2897" s="100">
        <v>759.66781894382029</v>
      </c>
      <c r="S2897" s="235"/>
      <c r="T2897" s="103"/>
      <c r="U2897" s="103"/>
    </row>
    <row r="2898" spans="1:21" x14ac:dyDescent="0.2">
      <c r="A2898" s="89">
        <v>40785</v>
      </c>
      <c r="B2898" s="90" t="s">
        <v>116</v>
      </c>
      <c r="C2898" s="96">
        <v>1653.1408111348319</v>
      </c>
      <c r="D2898" s="102">
        <v>1053.9973269975119</v>
      </c>
      <c r="E2898" s="98">
        <v>1960.5572949438204</v>
      </c>
      <c r="F2898" s="91">
        <v>0.84319943895452565</v>
      </c>
      <c r="G2898" s="100">
        <v>826.57040556741595</v>
      </c>
      <c r="S2898" s="235"/>
      <c r="T2898" s="103"/>
      <c r="U2898" s="103"/>
    </row>
    <row r="2899" spans="1:21" x14ac:dyDescent="0.2">
      <c r="A2899" s="89">
        <v>40785</v>
      </c>
      <c r="B2899" s="90" t="s">
        <v>117</v>
      </c>
      <c r="C2899" s="96">
        <v>1706.2155259887641</v>
      </c>
      <c r="D2899" s="102">
        <v>1073.0523220978889</v>
      </c>
      <c r="E2899" s="98">
        <v>2015.5923960674158</v>
      </c>
      <c r="F2899" s="91">
        <v>0.84650821729518766</v>
      </c>
      <c r="G2899" s="100">
        <v>853.10776299438203</v>
      </c>
      <c r="S2899" s="235"/>
      <c r="T2899" s="103"/>
      <c r="U2899" s="103"/>
    </row>
    <row r="2900" spans="1:21" x14ac:dyDescent="0.2">
      <c r="A2900" s="89">
        <v>40785</v>
      </c>
      <c r="B2900" s="90" t="s">
        <v>118</v>
      </c>
      <c r="C2900" s="96">
        <v>1707.4514236853934</v>
      </c>
      <c r="D2900" s="102">
        <v>1071.9560096676946</v>
      </c>
      <c r="E2900" s="98">
        <v>2016.0555674157306</v>
      </c>
      <c r="F2900" s="91">
        <v>0.84692676694129032</v>
      </c>
      <c r="G2900" s="100">
        <v>853.72571184269668</v>
      </c>
      <c r="S2900" s="235"/>
      <c r="T2900" s="103"/>
      <c r="U2900" s="103"/>
    </row>
    <row r="2901" spans="1:21" x14ac:dyDescent="0.2">
      <c r="A2901" s="89">
        <v>40785</v>
      </c>
      <c r="B2901" s="90" t="s">
        <v>119</v>
      </c>
      <c r="C2901" s="96">
        <v>1605.824163910112</v>
      </c>
      <c r="D2901" s="102">
        <v>1004.9857020303695</v>
      </c>
      <c r="E2901" s="98">
        <v>1894.377867977528</v>
      </c>
      <c r="F2901" s="91">
        <v>0.84767890876201957</v>
      </c>
      <c r="G2901" s="100">
        <v>802.91208195505601</v>
      </c>
      <c r="S2901" s="235"/>
      <c r="T2901" s="103"/>
      <c r="U2901" s="103"/>
    </row>
    <row r="2902" spans="1:21" x14ac:dyDescent="0.2">
      <c r="A2902" s="89">
        <v>40785</v>
      </c>
      <c r="B2902" s="90" t="s">
        <v>120</v>
      </c>
      <c r="C2902" s="96">
        <v>1518.3023463707866</v>
      </c>
      <c r="D2902" s="102">
        <v>955.36275726276426</v>
      </c>
      <c r="E2902" s="98">
        <v>1793.8673342696632</v>
      </c>
      <c r="F2902" s="91">
        <v>0.84638496803272956</v>
      </c>
      <c r="G2902" s="100">
        <v>759.1511731853933</v>
      </c>
      <c r="S2902" s="235"/>
      <c r="T2902" s="103"/>
      <c r="U2902" s="103"/>
    </row>
    <row r="2903" spans="1:21" x14ac:dyDescent="0.2">
      <c r="A2903" s="89">
        <v>40785</v>
      </c>
      <c r="B2903" s="90" t="s">
        <v>121</v>
      </c>
      <c r="C2903" s="96">
        <v>1624.4477239550565</v>
      </c>
      <c r="D2903" s="102">
        <v>1018.5697959206643</v>
      </c>
      <c r="E2903" s="98">
        <v>1917.3718567415731</v>
      </c>
      <c r="F2903" s="91">
        <v>0.84722622700621109</v>
      </c>
      <c r="G2903" s="100">
        <v>812.22386197752826</v>
      </c>
      <c r="S2903" s="235"/>
      <c r="T2903" s="103"/>
      <c r="U2903" s="103"/>
    </row>
    <row r="2904" spans="1:21" x14ac:dyDescent="0.2">
      <c r="A2904" s="89">
        <v>40785</v>
      </c>
      <c r="B2904" s="90" t="s">
        <v>122</v>
      </c>
      <c r="C2904" s="96">
        <v>1622.8836042471908</v>
      </c>
      <c r="D2904" s="102">
        <v>1025.7323086066106</v>
      </c>
      <c r="E2904" s="98">
        <v>1919.8640477528088</v>
      </c>
      <c r="F2904" s="91">
        <v>0.84531173243582947</v>
      </c>
      <c r="G2904" s="100">
        <v>811.44180212359538</v>
      </c>
      <c r="S2904" s="235"/>
      <c r="T2904" s="103"/>
      <c r="U2904" s="103"/>
    </row>
    <row r="2905" spans="1:21" x14ac:dyDescent="0.2">
      <c r="A2905" s="89">
        <v>40785</v>
      </c>
      <c r="B2905" s="90" t="s">
        <v>123</v>
      </c>
      <c r="C2905" s="96">
        <v>1642.9537724157303</v>
      </c>
      <c r="D2905" s="102">
        <v>1027.7617076004385</v>
      </c>
      <c r="E2905" s="98">
        <v>1937.9347837078649</v>
      </c>
      <c r="F2905" s="91">
        <v>0.84778589363686163</v>
      </c>
      <c r="G2905" s="100">
        <v>821.47688620786516</v>
      </c>
      <c r="S2905" s="235"/>
      <c r="T2905" s="103"/>
      <c r="U2905" s="103"/>
    </row>
    <row r="2906" spans="1:21" x14ac:dyDescent="0.2">
      <c r="A2906" s="89">
        <v>40785</v>
      </c>
      <c r="B2906" s="90" t="s">
        <v>124</v>
      </c>
      <c r="C2906" s="96">
        <v>1666.4277244044945</v>
      </c>
      <c r="D2906" s="102">
        <v>1043.5063838072729</v>
      </c>
      <c r="E2906" s="98">
        <v>1966.1858848314605</v>
      </c>
      <c r="F2906" s="91">
        <v>0.84754332602043836</v>
      </c>
      <c r="G2906" s="100">
        <v>833.21386220224724</v>
      </c>
      <c r="S2906" s="235"/>
      <c r="T2906" s="103"/>
      <c r="U2906" s="103"/>
    </row>
    <row r="2907" spans="1:21" x14ac:dyDescent="0.2">
      <c r="A2907" s="89">
        <v>40785</v>
      </c>
      <c r="B2907" s="90" t="s">
        <v>125</v>
      </c>
      <c r="C2907" s="96">
        <v>1459.8869326179777</v>
      </c>
      <c r="D2907" s="102">
        <v>918.02811079372486</v>
      </c>
      <c r="E2907" s="98">
        <v>1724.542103932584</v>
      </c>
      <c r="F2907" s="91">
        <v>0.84653597571720851</v>
      </c>
      <c r="G2907" s="100">
        <v>729.94346630898883</v>
      </c>
      <c r="S2907" s="235"/>
      <c r="T2907" s="103"/>
      <c r="U2907" s="103"/>
    </row>
    <row r="2908" spans="1:21" x14ac:dyDescent="0.2">
      <c r="A2908" s="89">
        <v>40785</v>
      </c>
      <c r="B2908" s="90" t="s">
        <v>126</v>
      </c>
      <c r="C2908" s="96">
        <v>1451.0289904382025</v>
      </c>
      <c r="D2908" s="102">
        <v>913.09611536467742</v>
      </c>
      <c r="E2908" s="98">
        <v>1714.418165730337</v>
      </c>
      <c r="F2908" s="91">
        <v>0.84636818452052998</v>
      </c>
      <c r="G2908" s="100">
        <v>725.51449521910126</v>
      </c>
      <c r="S2908" s="235"/>
      <c r="T2908" s="103"/>
      <c r="U2908" s="103"/>
    </row>
    <row r="2909" spans="1:21" x14ac:dyDescent="0.2">
      <c r="A2909" s="89">
        <v>40785</v>
      </c>
      <c r="B2909" s="90" t="s">
        <v>127</v>
      </c>
      <c r="C2909" s="96">
        <v>1632.0332993258426</v>
      </c>
      <c r="D2909" s="102">
        <v>1019.0304218723762</v>
      </c>
      <c r="E2909" s="98">
        <v>1924.0466966292133</v>
      </c>
      <c r="F2909" s="91">
        <v>0.84822956853648279</v>
      </c>
      <c r="G2909" s="100">
        <v>816.01664966292128</v>
      </c>
      <c r="S2909" s="235"/>
      <c r="T2909" s="103"/>
      <c r="U2909" s="103"/>
    </row>
    <row r="2910" spans="1:21" x14ac:dyDescent="0.2">
      <c r="A2910" s="89">
        <v>40785</v>
      </c>
      <c r="B2910" s="90" t="s">
        <v>128</v>
      </c>
      <c r="C2910" s="96">
        <v>1594.9725769213485</v>
      </c>
      <c r="D2910" s="102">
        <v>1004.2256628018588</v>
      </c>
      <c r="E2910" s="98">
        <v>1884.7829325842697</v>
      </c>
      <c r="F2910" s="91">
        <v>0.84623674660213766</v>
      </c>
      <c r="G2910" s="100">
        <v>797.48628846067425</v>
      </c>
      <c r="S2910" s="235"/>
      <c r="T2910" s="103"/>
      <c r="U2910" s="103"/>
    </row>
    <row r="2911" spans="1:21" x14ac:dyDescent="0.2">
      <c r="A2911" s="89">
        <v>40785</v>
      </c>
      <c r="B2911" s="90" t="s">
        <v>129</v>
      </c>
      <c r="C2911" s="96">
        <v>1605.4716291573034</v>
      </c>
      <c r="D2911" s="102">
        <v>1016.8117236503888</v>
      </c>
      <c r="E2911" s="98">
        <v>1900.3802865168541</v>
      </c>
      <c r="F2911" s="91">
        <v>0.84481597738520042</v>
      </c>
      <c r="G2911" s="100">
        <v>802.73581457865168</v>
      </c>
      <c r="S2911" s="235"/>
      <c r="T2911" s="103"/>
      <c r="U2911" s="103"/>
    </row>
    <row r="2912" spans="1:21" x14ac:dyDescent="0.2">
      <c r="A2912" s="89">
        <v>40785</v>
      </c>
      <c r="B2912" s="90" t="s">
        <v>130</v>
      </c>
      <c r="C2912" s="96">
        <v>1615.9625771460676</v>
      </c>
      <c r="D2912" s="102">
        <v>1015.2296717938409</v>
      </c>
      <c r="E2912" s="98">
        <v>1908.4093735955057</v>
      </c>
      <c r="F2912" s="91">
        <v>0.8467588765305325</v>
      </c>
      <c r="G2912" s="100">
        <v>807.98128857303379</v>
      </c>
      <c r="S2912" s="235"/>
      <c r="T2912" s="103"/>
      <c r="U2912" s="103"/>
    </row>
    <row r="2913" spans="1:21" x14ac:dyDescent="0.2">
      <c r="A2913" s="89">
        <v>40785</v>
      </c>
      <c r="B2913" s="90" t="s">
        <v>131</v>
      </c>
      <c r="C2913" s="96">
        <v>1445.1574633483146</v>
      </c>
      <c r="D2913" s="102">
        <v>909.66014882474781</v>
      </c>
      <c r="E2913" s="98">
        <v>1707.6187162921346</v>
      </c>
      <c r="F2913" s="91">
        <v>0.84629984993739149</v>
      </c>
      <c r="G2913" s="100">
        <v>722.57873167415732</v>
      </c>
      <c r="S2913" s="235"/>
      <c r="T2913" s="103"/>
      <c r="U2913" s="103"/>
    </row>
    <row r="2914" spans="1:21" x14ac:dyDescent="0.2">
      <c r="A2914" s="89">
        <v>40785</v>
      </c>
      <c r="B2914" s="90" t="s">
        <v>132</v>
      </c>
      <c r="C2914" s="96">
        <v>1467.0713477528093</v>
      </c>
      <c r="D2914" s="102">
        <v>929.26516565692327</v>
      </c>
      <c r="E2914" s="98">
        <v>1736.6151235955056</v>
      </c>
      <c r="F2914" s="91">
        <v>0.84478784494020176</v>
      </c>
      <c r="G2914" s="100">
        <v>733.53567387640464</v>
      </c>
      <c r="S2914" s="235"/>
      <c r="T2914" s="103"/>
      <c r="U2914" s="103"/>
    </row>
    <row r="2915" spans="1:21" x14ac:dyDescent="0.2">
      <c r="A2915" s="89">
        <v>40785</v>
      </c>
      <c r="B2915" s="90" t="s">
        <v>133</v>
      </c>
      <c r="C2915" s="96">
        <v>1584.4127428314607</v>
      </c>
      <c r="D2915" s="102">
        <v>1000.4885285899095</v>
      </c>
      <c r="E2915" s="98">
        <v>1873.8572612359551</v>
      </c>
      <c r="F2915" s="91">
        <v>0.84553545011556375</v>
      </c>
      <c r="G2915" s="100">
        <v>792.20637141573036</v>
      </c>
      <c r="S2915" s="235"/>
      <c r="T2915" s="103"/>
      <c r="U2915" s="103"/>
    </row>
    <row r="2916" spans="1:21" x14ac:dyDescent="0.2">
      <c r="A2916" s="89">
        <v>40785</v>
      </c>
      <c r="B2916" s="90" t="s">
        <v>134</v>
      </c>
      <c r="C2916" s="96">
        <v>1763.666534325843</v>
      </c>
      <c r="D2916" s="102">
        <v>1125.9315027512148</v>
      </c>
      <c r="E2916" s="98">
        <v>2092.4247640449439</v>
      </c>
      <c r="F2916" s="91">
        <v>0.84288169621756615</v>
      </c>
      <c r="G2916" s="100">
        <v>881.83326716292152</v>
      </c>
      <c r="S2916" s="235"/>
      <c r="T2916" s="103"/>
      <c r="U2916" s="103"/>
    </row>
    <row r="2917" spans="1:21" x14ac:dyDescent="0.2">
      <c r="A2917" s="89">
        <v>40785</v>
      </c>
      <c r="B2917" s="90" t="s">
        <v>135</v>
      </c>
      <c r="C2917" s="96">
        <v>1752.4259434719099</v>
      </c>
      <c r="D2917" s="102">
        <v>1116.0754123819465</v>
      </c>
      <c r="E2917" s="98">
        <v>2077.6479522471909</v>
      </c>
      <c r="F2917" s="91">
        <v>0.8434662578790022</v>
      </c>
      <c r="G2917" s="100">
        <v>876.21297173595497</v>
      </c>
      <c r="S2917" s="235"/>
      <c r="T2917" s="103"/>
      <c r="U2917" s="103"/>
    </row>
    <row r="2918" spans="1:21" x14ac:dyDescent="0.2">
      <c r="A2918" s="89">
        <v>40785</v>
      </c>
      <c r="B2918" s="90" t="s">
        <v>136</v>
      </c>
      <c r="C2918" s="96">
        <v>1649.7856527977524</v>
      </c>
      <c r="D2918" s="102">
        <v>1035.1242722577936</v>
      </c>
      <c r="E2918" s="98">
        <v>1947.6331685393254</v>
      </c>
      <c r="F2918" s="91">
        <v>0.8470720664687843</v>
      </c>
      <c r="G2918" s="100">
        <v>824.8928263988762</v>
      </c>
      <c r="S2918" s="235"/>
      <c r="T2918" s="103"/>
      <c r="U2918" s="103"/>
    </row>
    <row r="2919" spans="1:21" x14ac:dyDescent="0.2">
      <c r="A2919" s="89">
        <v>40785</v>
      </c>
      <c r="B2919" s="90" t="s">
        <v>137</v>
      </c>
      <c r="C2919" s="96">
        <v>1565.9310071123593</v>
      </c>
      <c r="D2919" s="102">
        <v>986.83440683725883</v>
      </c>
      <c r="E2919" s="98">
        <v>1850.9408595505618</v>
      </c>
      <c r="F2919" s="91">
        <v>0.84601893087637203</v>
      </c>
      <c r="G2919" s="100">
        <v>782.96550355617967</v>
      </c>
      <c r="S2919" s="235"/>
      <c r="T2919" s="103"/>
      <c r="U2919" s="103"/>
    </row>
    <row r="2920" spans="1:21" x14ac:dyDescent="0.2">
      <c r="A2920" s="89">
        <v>40785</v>
      </c>
      <c r="B2920" s="90" t="s">
        <v>138</v>
      </c>
      <c r="C2920" s="96">
        <v>1672.5829001460677</v>
      </c>
      <c r="D2920" s="102">
        <v>1049.9990843167373</v>
      </c>
      <c r="E2920" s="98">
        <v>1974.8497752808989</v>
      </c>
      <c r="F2920" s="91">
        <v>0.84694183885868612</v>
      </c>
      <c r="G2920" s="100">
        <v>836.29145007303384</v>
      </c>
      <c r="S2920" s="235"/>
      <c r="T2920" s="103"/>
      <c r="U2920" s="103"/>
    </row>
    <row r="2921" spans="1:21" x14ac:dyDescent="0.2">
      <c r="A2921" s="89">
        <v>40785</v>
      </c>
      <c r="B2921" s="90" t="s">
        <v>139</v>
      </c>
      <c r="C2921" s="96">
        <v>1703.1561726741572</v>
      </c>
      <c r="D2921" s="102">
        <v>1077.7388770142691</v>
      </c>
      <c r="E2921" s="98">
        <v>2015.5054044943818</v>
      </c>
      <c r="F2921" s="91">
        <v>0.84502684481831902</v>
      </c>
      <c r="G2921" s="100">
        <v>851.57808633707862</v>
      </c>
      <c r="S2921" s="235"/>
      <c r="T2921" s="103"/>
      <c r="U2921" s="103"/>
    </row>
    <row r="2922" spans="1:21" x14ac:dyDescent="0.2">
      <c r="A2922" s="89">
        <v>40785</v>
      </c>
      <c r="B2922" s="90" t="s">
        <v>140</v>
      </c>
      <c r="C2922" s="96">
        <v>1695.4490335955059</v>
      </c>
      <c r="D2922" s="102">
        <v>1063.0034770126722</v>
      </c>
      <c r="E2922" s="98">
        <v>2001.1306348314608</v>
      </c>
      <c r="F2922" s="91">
        <v>0.84724555413060276</v>
      </c>
      <c r="G2922" s="100">
        <v>847.72451679775293</v>
      </c>
      <c r="S2922" s="235"/>
      <c r="T2922" s="103"/>
      <c r="U2922" s="103"/>
    </row>
    <row r="2923" spans="1:21" x14ac:dyDescent="0.2">
      <c r="A2923" s="89">
        <v>40785</v>
      </c>
      <c r="B2923" s="90" t="s">
        <v>141</v>
      </c>
      <c r="C2923" s="96">
        <v>1710.0285742921351</v>
      </c>
      <c r="D2923" s="102">
        <v>1069.1710906124456</v>
      </c>
      <c r="E2923" s="98">
        <v>2016.7609044943822</v>
      </c>
      <c r="F2923" s="91">
        <v>0.84790843102983127</v>
      </c>
      <c r="G2923" s="100">
        <v>855.01428714606755</v>
      </c>
      <c r="S2923" s="235"/>
      <c r="T2923" s="103"/>
      <c r="U2923" s="103"/>
    </row>
    <row r="2924" spans="1:21" x14ac:dyDescent="0.2">
      <c r="A2924" s="89">
        <v>40785</v>
      </c>
      <c r="B2924" s="90" t="s">
        <v>142</v>
      </c>
      <c r="C2924" s="96">
        <v>1584.9800401348316</v>
      </c>
      <c r="D2924" s="102">
        <v>1000.5060248413372</v>
      </c>
      <c r="E2924" s="98">
        <v>1874.3462949438203</v>
      </c>
      <c r="F2924" s="91">
        <v>0.84561750643967215</v>
      </c>
      <c r="G2924" s="100">
        <v>792.4900200674158</v>
      </c>
      <c r="S2924" s="235"/>
      <c r="T2924" s="103"/>
      <c r="U2924" s="103"/>
    </row>
    <row r="2925" spans="1:21" x14ac:dyDescent="0.2">
      <c r="A2925" s="89">
        <v>40785</v>
      </c>
      <c r="B2925" s="90" t="s">
        <v>143</v>
      </c>
      <c r="C2925" s="96">
        <v>1513.9179486404494</v>
      </c>
      <c r="D2925" s="102">
        <v>949.94483685105968</v>
      </c>
      <c r="E2925" s="98">
        <v>1787.2724325842696</v>
      </c>
      <c r="F2925" s="91">
        <v>0.84705494307402873</v>
      </c>
      <c r="G2925" s="100">
        <v>756.95897432022468</v>
      </c>
      <c r="S2925" s="235"/>
      <c r="T2925" s="103"/>
      <c r="U2925" s="103"/>
    </row>
    <row r="2926" spans="1:21" x14ac:dyDescent="0.2">
      <c r="A2926" s="89">
        <v>40785</v>
      </c>
      <c r="B2926" s="90" t="s">
        <v>144</v>
      </c>
      <c r="C2926" s="96">
        <v>1705.9035124719103</v>
      </c>
      <c r="D2926" s="102">
        <v>1063.4985721631174</v>
      </c>
      <c r="E2926" s="98">
        <v>2010.2576966292133</v>
      </c>
      <c r="F2926" s="91">
        <v>0.84859941853840826</v>
      </c>
      <c r="G2926" s="100">
        <v>852.95175623595514</v>
      </c>
      <c r="S2926" s="235"/>
      <c r="T2926" s="103"/>
      <c r="U2926" s="103"/>
    </row>
    <row r="2927" spans="1:21" x14ac:dyDescent="0.2">
      <c r="A2927" s="89">
        <v>40785</v>
      </c>
      <c r="B2927" s="90" t="s">
        <v>145</v>
      </c>
      <c r="C2927" s="96">
        <v>1844.3200023707866</v>
      </c>
      <c r="D2927" s="102">
        <v>1161.6654695069967</v>
      </c>
      <c r="E2927" s="98">
        <v>2179.6749606741573</v>
      </c>
      <c r="F2927" s="91">
        <v>0.84614451037247873</v>
      </c>
      <c r="G2927" s="100">
        <v>922.1600011853933</v>
      </c>
      <c r="S2927" s="235"/>
      <c r="T2927" s="103"/>
      <c r="U2927" s="103"/>
    </row>
    <row r="2928" spans="1:21" x14ac:dyDescent="0.2">
      <c r="A2928" s="89">
        <v>40785</v>
      </c>
      <c r="B2928" s="90" t="s">
        <v>146</v>
      </c>
      <c r="C2928" s="96">
        <v>1850.4103441348316</v>
      </c>
      <c r="D2928" s="102">
        <v>1169.8084789364673</v>
      </c>
      <c r="E2928" s="98">
        <v>2189.1711488764045</v>
      </c>
      <c r="F2928" s="91">
        <v>0.84525613499180163</v>
      </c>
      <c r="G2928" s="100">
        <v>925.20517206741579</v>
      </c>
      <c r="S2928" s="235"/>
      <c r="T2928" s="103"/>
      <c r="U2928" s="103"/>
    </row>
    <row r="2929" spans="1:21" x14ac:dyDescent="0.2">
      <c r="A2929" s="89">
        <v>40785</v>
      </c>
      <c r="B2929" s="90" t="s">
        <v>147</v>
      </c>
      <c r="C2929" s="96">
        <v>1840.7743942247189</v>
      </c>
      <c r="D2929" s="102">
        <v>1152.8468258858188</v>
      </c>
      <c r="E2929" s="98">
        <v>2171.9820842696627</v>
      </c>
      <c r="F2929" s="91">
        <v>0.84750901379726917</v>
      </c>
      <c r="G2929" s="100">
        <v>920.38719711235944</v>
      </c>
      <c r="S2929" s="235"/>
      <c r="T2929" s="103"/>
      <c r="U2929" s="103"/>
    </row>
    <row r="2930" spans="1:21" x14ac:dyDescent="0.2">
      <c r="A2930" s="89">
        <v>40786</v>
      </c>
      <c r="B2930" s="90" t="s">
        <v>100</v>
      </c>
      <c r="C2930" s="96">
        <v>1817.2437125056179</v>
      </c>
      <c r="D2930" s="102">
        <v>1145.9973015745763</v>
      </c>
      <c r="E2930" s="98">
        <v>2148.4144213483141</v>
      </c>
      <c r="F2930" s="91">
        <v>0.84585343239557187</v>
      </c>
      <c r="G2930" s="100">
        <v>908.62185625280893</v>
      </c>
      <c r="S2930" s="235"/>
      <c r="T2930" s="103"/>
      <c r="U2930" s="103"/>
    </row>
    <row r="2931" spans="1:21" x14ac:dyDescent="0.2">
      <c r="A2931" s="89">
        <v>40786</v>
      </c>
      <c r="B2931" s="90" t="s">
        <v>101</v>
      </c>
      <c r="C2931" s="96">
        <v>1785.300822202247</v>
      </c>
      <c r="D2931" s="102">
        <v>1126.3740258349105</v>
      </c>
      <c r="E2931" s="98">
        <v>2110.9281067415732</v>
      </c>
      <c r="F2931" s="91">
        <v>0.84574212475574828</v>
      </c>
      <c r="G2931" s="100">
        <v>892.6504111011235</v>
      </c>
      <c r="S2931" s="235"/>
      <c r="T2931" s="103"/>
      <c r="U2931" s="103"/>
    </row>
    <row r="2932" spans="1:21" x14ac:dyDescent="0.2">
      <c r="A2932" s="89">
        <v>40786</v>
      </c>
      <c r="B2932" s="90" t="s">
        <v>102</v>
      </c>
      <c r="C2932" s="96">
        <v>1749.885261977528</v>
      </c>
      <c r="D2932" s="102">
        <v>1102.2164009244225</v>
      </c>
      <c r="E2932" s="98">
        <v>2068.0859325842698</v>
      </c>
      <c r="F2932" s="91">
        <v>0.84613759728585369</v>
      </c>
      <c r="G2932" s="100">
        <v>874.94263098876399</v>
      </c>
      <c r="S2932" s="235"/>
      <c r="T2932" s="103"/>
      <c r="U2932" s="103"/>
    </row>
    <row r="2933" spans="1:21" x14ac:dyDescent="0.2">
      <c r="A2933" s="89">
        <v>40786</v>
      </c>
      <c r="B2933" s="90" t="s">
        <v>103</v>
      </c>
      <c r="C2933" s="96">
        <v>1736.0796768876405</v>
      </c>
      <c r="D2933" s="102">
        <v>1086.2050412147421</v>
      </c>
      <c r="E2933" s="98">
        <v>2047.8803764044944</v>
      </c>
      <c r="F2933" s="91">
        <v>0.84774467146157784</v>
      </c>
      <c r="G2933" s="100">
        <v>868.03983844382026</v>
      </c>
      <c r="S2933" s="235"/>
      <c r="T2933" s="103"/>
      <c r="U2933" s="103"/>
    </row>
    <row r="2934" spans="1:21" x14ac:dyDescent="0.2">
      <c r="A2934" s="89">
        <v>40786</v>
      </c>
      <c r="B2934" s="90" t="s">
        <v>104</v>
      </c>
      <c r="C2934" s="96">
        <v>1708.6630086404491</v>
      </c>
      <c r="D2934" s="102">
        <v>1066.5555778905593</v>
      </c>
      <c r="E2934" s="98">
        <v>2014.2169887640448</v>
      </c>
      <c r="F2934" s="91">
        <v>0.8483013588763898</v>
      </c>
      <c r="G2934" s="100">
        <v>854.33150432022455</v>
      </c>
      <c r="S2934" s="235"/>
      <c r="T2934" s="103"/>
      <c r="U2934" s="103"/>
    </row>
    <row r="2935" spans="1:21" x14ac:dyDescent="0.2">
      <c r="A2935" s="89">
        <v>40786</v>
      </c>
      <c r="B2935" s="90" t="s">
        <v>105</v>
      </c>
      <c r="C2935" s="96">
        <v>1771.8437197415733</v>
      </c>
      <c r="D2935" s="102">
        <v>1115.9819666588876</v>
      </c>
      <c r="E2935" s="98">
        <v>2094.0023679775277</v>
      </c>
      <c r="F2935" s="91">
        <v>0.84615172687359075</v>
      </c>
      <c r="G2935" s="100">
        <v>885.92185987078665</v>
      </c>
      <c r="S2935" s="235"/>
      <c r="T2935" s="103"/>
      <c r="U2935" s="103"/>
    </row>
    <row r="2936" spans="1:21" x14ac:dyDescent="0.2">
      <c r="A2936" s="89">
        <v>40786</v>
      </c>
      <c r="B2936" s="90" t="s">
        <v>106</v>
      </c>
      <c r="C2936" s="96">
        <v>1785.1954669887641</v>
      </c>
      <c r="D2936" s="102">
        <v>1136.6677663640867</v>
      </c>
      <c r="E2936" s="98">
        <v>2116.3497977528086</v>
      </c>
      <c r="F2936" s="91">
        <v>0.8435257105816476</v>
      </c>
      <c r="G2936" s="100">
        <v>892.59773349438206</v>
      </c>
      <c r="S2936" s="235"/>
      <c r="T2936" s="103"/>
      <c r="U2936" s="103"/>
    </row>
    <row r="2937" spans="1:21" x14ac:dyDescent="0.2">
      <c r="A2937" s="89">
        <v>40786</v>
      </c>
      <c r="B2937" s="90" t="s">
        <v>107</v>
      </c>
      <c r="C2937" s="96">
        <v>1781.9578202359553</v>
      </c>
      <c r="D2937" s="102">
        <v>1115.694334514824</v>
      </c>
      <c r="E2937" s="98">
        <v>2102.4146882022474</v>
      </c>
      <c r="F2937" s="91">
        <v>0.84757675554468692</v>
      </c>
      <c r="G2937" s="100">
        <v>890.97891011797765</v>
      </c>
      <c r="S2937" s="235"/>
      <c r="T2937" s="103"/>
      <c r="U2937" s="103"/>
    </row>
    <row r="2938" spans="1:21" x14ac:dyDescent="0.2">
      <c r="A2938" s="89">
        <v>40786</v>
      </c>
      <c r="B2938" s="90" t="s">
        <v>108</v>
      </c>
      <c r="C2938" s="96">
        <v>1769.5299571685393</v>
      </c>
      <c r="D2938" s="102">
        <v>1107.8578600443416</v>
      </c>
      <c r="E2938" s="98">
        <v>2087.722516853933</v>
      </c>
      <c r="F2938" s="91">
        <v>0.84758867276821348</v>
      </c>
      <c r="G2938" s="100">
        <v>884.76497858426967</v>
      </c>
      <c r="S2938" s="235"/>
      <c r="T2938" s="103"/>
      <c r="U2938" s="103"/>
    </row>
    <row r="2939" spans="1:21" x14ac:dyDescent="0.2">
      <c r="A2939" s="89">
        <v>40786</v>
      </c>
      <c r="B2939" s="90" t="s">
        <v>109</v>
      </c>
      <c r="C2939" s="96">
        <v>1764.6593046067417</v>
      </c>
      <c r="D2939" s="102">
        <v>1111.9788745672515</v>
      </c>
      <c r="E2939" s="98">
        <v>2085.7898932584271</v>
      </c>
      <c r="F2939" s="91">
        <v>0.84603886053450272</v>
      </c>
      <c r="G2939" s="100">
        <v>882.32965230337084</v>
      </c>
      <c r="S2939" s="235"/>
      <c r="T2939" s="103"/>
      <c r="U2939" s="103"/>
    </row>
    <row r="2940" spans="1:21" x14ac:dyDescent="0.2">
      <c r="A2940" s="89">
        <v>40786</v>
      </c>
      <c r="B2940" s="90" t="s">
        <v>110</v>
      </c>
      <c r="C2940" s="96">
        <v>1765.1982370449441</v>
      </c>
      <c r="D2940" s="102">
        <v>1113.1255942459554</v>
      </c>
      <c r="E2940" s="98">
        <v>2086.8573033707862</v>
      </c>
      <c r="F2940" s="91">
        <v>0.84586436944860399</v>
      </c>
      <c r="G2940" s="100">
        <v>882.59911852247205</v>
      </c>
      <c r="S2940" s="235"/>
      <c r="T2940" s="103"/>
      <c r="U2940" s="103"/>
    </row>
    <row r="2941" spans="1:21" x14ac:dyDescent="0.2">
      <c r="A2941" s="89">
        <v>40786</v>
      </c>
      <c r="B2941" s="90" t="s">
        <v>111</v>
      </c>
      <c r="C2941" s="96">
        <v>1669.7990912359551</v>
      </c>
      <c r="D2941" s="102">
        <v>1044.6963254542209</v>
      </c>
      <c r="E2941" s="98">
        <v>1969.6749522471907</v>
      </c>
      <c r="F2941" s="91">
        <v>0.84775363027838224</v>
      </c>
      <c r="G2941" s="100">
        <v>834.89954561797754</v>
      </c>
      <c r="S2941" s="235"/>
      <c r="T2941" s="103"/>
      <c r="U2941" s="103"/>
    </row>
    <row r="2942" spans="1:21" x14ac:dyDescent="0.2">
      <c r="A2942" s="89">
        <v>40786</v>
      </c>
      <c r="B2942" s="90" t="s">
        <v>112</v>
      </c>
      <c r="C2942" s="96">
        <v>1881.5671224606742</v>
      </c>
      <c r="D2942" s="102">
        <v>1181.3017242114672</v>
      </c>
      <c r="E2942" s="98">
        <v>2221.658974719101</v>
      </c>
      <c r="F2942" s="91">
        <v>0.84691986658239171</v>
      </c>
      <c r="G2942" s="100">
        <v>940.78356123033711</v>
      </c>
      <c r="S2942" s="235"/>
      <c r="T2942" s="103"/>
      <c r="U2942" s="103"/>
    </row>
    <row r="2943" spans="1:21" x14ac:dyDescent="0.2">
      <c r="A2943" s="89">
        <v>40786</v>
      </c>
      <c r="B2943" s="90" t="s">
        <v>113</v>
      </c>
      <c r="C2943" s="96">
        <v>1835.3445486067419</v>
      </c>
      <c r="D2943" s="102">
        <v>1155.9489202420766</v>
      </c>
      <c r="E2943" s="98">
        <v>2169.0337752808987</v>
      </c>
      <c r="F2943" s="91">
        <v>0.84615766223790467</v>
      </c>
      <c r="G2943" s="100">
        <v>917.67227430337095</v>
      </c>
      <c r="S2943" s="235"/>
      <c r="T2943" s="103"/>
      <c r="U2943" s="103"/>
    </row>
    <row r="2944" spans="1:21" x14ac:dyDescent="0.2">
      <c r="A2944" s="89">
        <v>40786</v>
      </c>
      <c r="B2944" s="90" t="s">
        <v>114</v>
      </c>
      <c r="C2944" s="96">
        <v>1651.5726393033708</v>
      </c>
      <c r="D2944" s="102">
        <v>1045.8385569445099</v>
      </c>
      <c r="E2944" s="98">
        <v>1954.8581713483147</v>
      </c>
      <c r="F2944" s="91">
        <v>0.84485548031560764</v>
      </c>
      <c r="G2944" s="100">
        <v>825.7863196516854</v>
      </c>
      <c r="S2944" s="235"/>
      <c r="T2944" s="103"/>
      <c r="U2944" s="103"/>
    </row>
    <row r="2945" spans="1:21" x14ac:dyDescent="0.2">
      <c r="A2945" s="89">
        <v>40786</v>
      </c>
      <c r="B2945" s="90" t="s">
        <v>115</v>
      </c>
      <c r="C2945" s="96">
        <v>1711.6251109887639</v>
      </c>
      <c r="D2945" s="102">
        <v>1068.590282644109</v>
      </c>
      <c r="E2945" s="98">
        <v>2017.8071544943821</v>
      </c>
      <c r="F2945" s="91">
        <v>0.84826000699638682</v>
      </c>
      <c r="G2945" s="100">
        <v>855.81255549438197</v>
      </c>
      <c r="S2945" s="235"/>
      <c r="T2945" s="103"/>
      <c r="U2945" s="103"/>
    </row>
    <row r="2946" spans="1:21" x14ac:dyDescent="0.2">
      <c r="A2946" s="89">
        <v>40786</v>
      </c>
      <c r="B2946" s="90" t="s">
        <v>116</v>
      </c>
      <c r="C2946" s="96">
        <v>1764.0514860674159</v>
      </c>
      <c r="D2946" s="102">
        <v>1117.3868850475226</v>
      </c>
      <c r="E2946" s="98">
        <v>2088.1645280898879</v>
      </c>
      <c r="F2946" s="91">
        <v>0.8447856777267696</v>
      </c>
      <c r="G2946" s="100">
        <v>882.02574303370795</v>
      </c>
      <c r="S2946" s="235"/>
      <c r="T2946" s="103"/>
      <c r="U2946" s="103"/>
    </row>
    <row r="2947" spans="1:21" x14ac:dyDescent="0.2">
      <c r="A2947" s="89">
        <v>40786</v>
      </c>
      <c r="B2947" s="90" t="s">
        <v>117</v>
      </c>
      <c r="C2947" s="96">
        <v>1792.6716350224719</v>
      </c>
      <c r="D2947" s="102">
        <v>1135.0605206076566</v>
      </c>
      <c r="E2947" s="98">
        <v>2121.7997022471909</v>
      </c>
      <c r="F2947" s="91">
        <v>0.8448825933587697</v>
      </c>
      <c r="G2947" s="100">
        <v>896.33581751123597</v>
      </c>
      <c r="S2947" s="235"/>
      <c r="T2947" s="103"/>
      <c r="U2947" s="103"/>
    </row>
    <row r="2948" spans="1:21" x14ac:dyDescent="0.2">
      <c r="A2948" s="89">
        <v>40786</v>
      </c>
      <c r="B2948" s="90" t="s">
        <v>118</v>
      </c>
      <c r="C2948" s="96">
        <v>1781.59312911236</v>
      </c>
      <c r="D2948" s="102">
        <v>1134.4633735141529</v>
      </c>
      <c r="E2948" s="98">
        <v>2112.1271797752811</v>
      </c>
      <c r="F2948" s="91">
        <v>0.84350655877735159</v>
      </c>
      <c r="G2948" s="100">
        <v>890.79656455617999</v>
      </c>
      <c r="S2948" s="235"/>
      <c r="T2948" s="103"/>
      <c r="U2948" s="103"/>
    </row>
    <row r="2949" spans="1:21" x14ac:dyDescent="0.2">
      <c r="A2949" s="89">
        <v>40786</v>
      </c>
      <c r="B2949" s="90" t="s">
        <v>119</v>
      </c>
      <c r="C2949" s="96">
        <v>1804.0743108202244</v>
      </c>
      <c r="D2949" s="102">
        <v>1148.1487705433117</v>
      </c>
      <c r="E2949" s="98">
        <v>2138.4409550561795</v>
      </c>
      <c r="F2949" s="91">
        <v>0.84363999228252207</v>
      </c>
      <c r="G2949" s="100">
        <v>902.03715541011218</v>
      </c>
      <c r="S2949" s="235"/>
      <c r="T2949" s="103"/>
      <c r="U2949" s="103"/>
    </row>
    <row r="2950" spans="1:21" x14ac:dyDescent="0.2">
      <c r="A2950" s="89">
        <v>40786</v>
      </c>
      <c r="B2950" s="90" t="s">
        <v>120</v>
      </c>
      <c r="C2950" s="96">
        <v>1884.9952190224719</v>
      </c>
      <c r="D2950" s="102">
        <v>1184.7109893519698</v>
      </c>
      <c r="E2950" s="98">
        <v>2226.3753286516853</v>
      </c>
      <c r="F2950" s="91">
        <v>0.84666551715879979</v>
      </c>
      <c r="G2950" s="100">
        <v>942.49760951123596</v>
      </c>
      <c r="S2950" s="235"/>
      <c r="T2950" s="103"/>
      <c r="U2950" s="103"/>
    </row>
    <row r="2951" spans="1:21" x14ac:dyDescent="0.2">
      <c r="A2951" s="89">
        <v>40786</v>
      </c>
      <c r="B2951" s="90" t="s">
        <v>121</v>
      </c>
      <c r="C2951" s="96">
        <v>1892.7915048202246</v>
      </c>
      <c r="D2951" s="102">
        <v>1204.274881034223</v>
      </c>
      <c r="E2951" s="98">
        <v>2243.4209747191012</v>
      </c>
      <c r="F2951" s="91">
        <v>0.84370767954383641</v>
      </c>
      <c r="G2951" s="100">
        <v>946.39575241011232</v>
      </c>
      <c r="S2951" s="235"/>
      <c r="T2951" s="103"/>
      <c r="U2951" s="103"/>
    </row>
    <row r="2952" spans="1:21" x14ac:dyDescent="0.2">
      <c r="A2952" s="89">
        <v>40786</v>
      </c>
      <c r="B2952" s="90" t="s">
        <v>122</v>
      </c>
      <c r="C2952" s="96">
        <v>2125.0875941797754</v>
      </c>
      <c r="D2952" s="102">
        <v>1341.8973148554539</v>
      </c>
      <c r="E2952" s="98">
        <v>2513.3017500000001</v>
      </c>
      <c r="F2952" s="91">
        <v>0.84553619324849283</v>
      </c>
      <c r="G2952" s="100">
        <v>1062.5437970898877</v>
      </c>
      <c r="S2952" s="235"/>
      <c r="T2952" s="103"/>
      <c r="U2952" s="103"/>
    </row>
    <row r="2953" spans="1:21" x14ac:dyDescent="0.2">
      <c r="A2953" s="89">
        <v>40786</v>
      </c>
      <c r="B2953" s="90" t="s">
        <v>123</v>
      </c>
      <c r="C2953" s="96">
        <v>2071.1376206292139</v>
      </c>
      <c r="D2953" s="102">
        <v>1306.0299798857957</v>
      </c>
      <c r="E2953" s="98">
        <v>2448.5353483146068</v>
      </c>
      <c r="F2953" s="91">
        <v>0.84586796839785627</v>
      </c>
      <c r="G2953" s="100">
        <v>1035.5688103146069</v>
      </c>
      <c r="S2953" s="235"/>
      <c r="T2953" s="103"/>
      <c r="U2953" s="103"/>
    </row>
    <row r="2954" spans="1:21" x14ac:dyDescent="0.2">
      <c r="A2954" s="89">
        <v>40786</v>
      </c>
      <c r="B2954" s="90" t="s">
        <v>124</v>
      </c>
      <c r="C2954" s="96">
        <v>2023.8858073820227</v>
      </c>
      <c r="D2954" s="102">
        <v>1262.0306332560219</v>
      </c>
      <c r="E2954" s="98">
        <v>2385.1278960674158</v>
      </c>
      <c r="F2954" s="91">
        <v>0.8485439337316012</v>
      </c>
      <c r="G2954" s="100">
        <v>1011.9429036910113</v>
      </c>
      <c r="S2954" s="235"/>
      <c r="T2954" s="103"/>
      <c r="U2954" s="103"/>
    </row>
    <row r="2955" spans="1:21" x14ac:dyDescent="0.2">
      <c r="A2955" s="89">
        <v>40786</v>
      </c>
      <c r="B2955" s="90" t="s">
        <v>125</v>
      </c>
      <c r="C2955" s="96">
        <v>1994.9131236741575</v>
      </c>
      <c r="D2955" s="102">
        <v>1260.6419841106899</v>
      </c>
      <c r="E2955" s="98">
        <v>2359.8509662921347</v>
      </c>
      <c r="F2955" s="91">
        <v>0.84535555514703631</v>
      </c>
      <c r="G2955" s="100">
        <v>997.45656183707877</v>
      </c>
      <c r="S2955" s="235"/>
      <c r="T2955" s="103"/>
      <c r="U2955" s="103"/>
    </row>
    <row r="2956" spans="1:21" x14ac:dyDescent="0.2">
      <c r="A2956" s="89">
        <v>40786</v>
      </c>
      <c r="B2956" s="90" t="s">
        <v>126</v>
      </c>
      <c r="C2956" s="96">
        <v>1896.8395762921348</v>
      </c>
      <c r="D2956" s="102">
        <v>1184.4133268033747</v>
      </c>
      <c r="E2956" s="98">
        <v>2236.2547500000001</v>
      </c>
      <c r="F2956" s="91">
        <v>0.84822159742405678</v>
      </c>
      <c r="G2956" s="100">
        <v>948.41978814606739</v>
      </c>
      <c r="S2956" s="235"/>
      <c r="T2956" s="103"/>
      <c r="U2956" s="103"/>
    </row>
    <row r="2957" spans="1:21" x14ac:dyDescent="0.2">
      <c r="A2957" s="89">
        <v>40786</v>
      </c>
      <c r="B2957" s="90" t="s">
        <v>127</v>
      </c>
      <c r="C2957" s="96">
        <v>1988.2190154943821</v>
      </c>
      <c r="D2957" s="102">
        <v>1244.8516132783432</v>
      </c>
      <c r="E2957" s="98">
        <v>2345.7771404494383</v>
      </c>
      <c r="F2957" s="91">
        <v>0.84757370221173267</v>
      </c>
      <c r="G2957" s="100">
        <v>994.10950774719106</v>
      </c>
      <c r="S2957" s="235"/>
      <c r="T2957" s="103"/>
      <c r="U2957" s="103"/>
    </row>
    <row r="2958" spans="1:21" x14ac:dyDescent="0.2">
      <c r="A2958" s="89">
        <v>40786</v>
      </c>
      <c r="B2958" s="90" t="s">
        <v>128</v>
      </c>
      <c r="C2958" s="96">
        <v>2074.8372094719098</v>
      </c>
      <c r="D2958" s="102">
        <v>1301.6361332353642</v>
      </c>
      <c r="E2958" s="98">
        <v>2449.3276769662921</v>
      </c>
      <c r="F2958" s="91">
        <v>0.84710479083050993</v>
      </c>
      <c r="G2958" s="100">
        <v>1037.4186047359549</v>
      </c>
      <c r="S2958" s="235"/>
      <c r="T2958" s="103"/>
      <c r="U2958" s="103"/>
    </row>
    <row r="2959" spans="1:21" x14ac:dyDescent="0.2">
      <c r="A2959" s="89">
        <v>40786</v>
      </c>
      <c r="B2959" s="90" t="s">
        <v>129</v>
      </c>
      <c r="C2959" s="96">
        <v>2100.9328854269665</v>
      </c>
      <c r="D2959" s="102">
        <v>1325.0036606929834</v>
      </c>
      <c r="E2959" s="98">
        <v>2483.8586292134837</v>
      </c>
      <c r="F2959" s="91">
        <v>0.84583432435211858</v>
      </c>
      <c r="G2959" s="100">
        <v>1050.4664427134833</v>
      </c>
      <c r="S2959" s="235"/>
      <c r="T2959" s="103"/>
      <c r="U2959" s="103"/>
    </row>
    <row r="2960" spans="1:21" x14ac:dyDescent="0.2">
      <c r="A2960" s="89">
        <v>40786</v>
      </c>
      <c r="B2960" s="90" t="s">
        <v>130</v>
      </c>
      <c r="C2960" s="96">
        <v>1910.3898775955056</v>
      </c>
      <c r="D2960" s="102">
        <v>1199.6673057931664</v>
      </c>
      <c r="E2960" s="98">
        <v>2255.8349073033705</v>
      </c>
      <c r="F2960" s="91">
        <v>0.84686599689123054</v>
      </c>
      <c r="G2960" s="100">
        <v>955.1949387977528</v>
      </c>
      <c r="S2960" s="235"/>
      <c r="T2960" s="103"/>
      <c r="U2960" s="103"/>
    </row>
    <row r="2961" spans="1:21" x14ac:dyDescent="0.2">
      <c r="A2961" s="89">
        <v>40786</v>
      </c>
      <c r="B2961" s="90" t="s">
        <v>131</v>
      </c>
      <c r="C2961" s="96">
        <v>1726.7597926179774</v>
      </c>
      <c r="D2961" s="102">
        <v>1092.5279395842001</v>
      </c>
      <c r="E2961" s="98">
        <v>2043.3591657303368</v>
      </c>
      <c r="F2961" s="91">
        <v>0.84505936184782249</v>
      </c>
      <c r="G2961" s="100">
        <v>863.37989630898869</v>
      </c>
      <c r="S2961" s="235"/>
      <c r="T2961" s="103"/>
      <c r="U2961" s="103"/>
    </row>
    <row r="2962" spans="1:21" x14ac:dyDescent="0.2">
      <c r="A2962" s="89">
        <v>40786</v>
      </c>
      <c r="B2962" s="90" t="s">
        <v>132</v>
      </c>
      <c r="C2962" s="96">
        <v>1708.541444932584</v>
      </c>
      <c r="D2962" s="102">
        <v>1083.3585029094386</v>
      </c>
      <c r="E2962" s="98">
        <v>2023.0619157303372</v>
      </c>
      <c r="F2962" s="91">
        <v>0.84453245431976343</v>
      </c>
      <c r="G2962" s="100">
        <v>854.270722466292</v>
      </c>
      <c r="S2962" s="235"/>
      <c r="T2962" s="103"/>
      <c r="U2962" s="103"/>
    </row>
    <row r="2963" spans="1:21" x14ac:dyDescent="0.2">
      <c r="A2963" s="89">
        <v>40786</v>
      </c>
      <c r="B2963" s="90" t="s">
        <v>133</v>
      </c>
      <c r="C2963" s="96">
        <v>1817.7097067191014</v>
      </c>
      <c r="D2963" s="102">
        <v>1138.1855288107663</v>
      </c>
      <c r="E2963" s="98">
        <v>2144.6526235955057</v>
      </c>
      <c r="F2963" s="91">
        <v>0.84755437161273928</v>
      </c>
      <c r="G2963" s="100">
        <v>908.8548533595507</v>
      </c>
      <c r="S2963" s="235"/>
      <c r="T2963" s="103"/>
      <c r="U2963" s="103"/>
    </row>
    <row r="2964" spans="1:21" x14ac:dyDescent="0.2">
      <c r="A2964" s="89">
        <v>40786</v>
      </c>
      <c r="B2964" s="90" t="s">
        <v>134</v>
      </c>
      <c r="C2964" s="96">
        <v>1844.9480815280899</v>
      </c>
      <c r="D2964" s="102">
        <v>1156.5606841839067</v>
      </c>
      <c r="E2964" s="98">
        <v>2177.4907668539322</v>
      </c>
      <c r="F2964" s="91">
        <v>0.84728170131058489</v>
      </c>
      <c r="G2964" s="100">
        <v>922.47404076404496</v>
      </c>
      <c r="S2964" s="235"/>
      <c r="T2964" s="103"/>
      <c r="U2964" s="103"/>
    </row>
    <row r="2965" spans="1:21" x14ac:dyDescent="0.2">
      <c r="A2965" s="89">
        <v>40786</v>
      </c>
      <c r="B2965" s="90" t="s">
        <v>135</v>
      </c>
      <c r="C2965" s="96">
        <v>1819.999156550562</v>
      </c>
      <c r="D2965" s="102">
        <v>1134.5610202536725</v>
      </c>
      <c r="E2965" s="98">
        <v>2144.6737837078654</v>
      </c>
      <c r="F2965" s="91">
        <v>0.84861351426789833</v>
      </c>
      <c r="G2965" s="100">
        <v>909.99957827528101</v>
      </c>
      <c r="S2965" s="235"/>
      <c r="T2965" s="103"/>
      <c r="U2965" s="103"/>
    </row>
    <row r="2966" spans="1:21" x14ac:dyDescent="0.2">
      <c r="A2966" s="89">
        <v>40786</v>
      </c>
      <c r="B2966" s="90" t="s">
        <v>136</v>
      </c>
      <c r="C2966" s="96">
        <v>1573.5935728314607</v>
      </c>
      <c r="D2966" s="102">
        <v>993.10769164823387</v>
      </c>
      <c r="E2966" s="98">
        <v>1860.7685561797753</v>
      </c>
      <c r="F2966" s="91">
        <v>0.84566861773615998</v>
      </c>
      <c r="G2966" s="100">
        <v>786.79678641573037</v>
      </c>
      <c r="S2966" s="235"/>
      <c r="T2966" s="103"/>
      <c r="U2966" s="103"/>
    </row>
    <row r="2967" spans="1:21" x14ac:dyDescent="0.2">
      <c r="A2967" s="89">
        <v>40786</v>
      </c>
      <c r="B2967" s="90" t="s">
        <v>137</v>
      </c>
      <c r="C2967" s="96">
        <v>1586.0052274044947</v>
      </c>
      <c r="D2967" s="102">
        <v>998.919804198213</v>
      </c>
      <c r="E2967" s="98">
        <v>1874.3674550561796</v>
      </c>
      <c r="F2967" s="91">
        <v>0.84615491115479169</v>
      </c>
      <c r="G2967" s="100">
        <v>793.00261370224734</v>
      </c>
      <c r="S2967" s="235"/>
      <c r="T2967" s="103"/>
      <c r="U2967" s="103"/>
    </row>
    <row r="2968" spans="1:21" x14ac:dyDescent="0.2">
      <c r="A2968" s="89">
        <v>40786</v>
      </c>
      <c r="B2968" s="90" t="s">
        <v>138</v>
      </c>
      <c r="C2968" s="96">
        <v>1726.9137733146067</v>
      </c>
      <c r="D2968" s="102">
        <v>1075.487150102148</v>
      </c>
      <c r="E2968" s="98">
        <v>2034.4295983146069</v>
      </c>
      <c r="F2968" s="91">
        <v>0.84884420416673201</v>
      </c>
      <c r="G2968" s="100">
        <v>863.45688665730336</v>
      </c>
      <c r="S2968" s="235"/>
      <c r="T2968" s="103"/>
      <c r="U2968" s="103"/>
    </row>
    <row r="2969" spans="1:21" x14ac:dyDescent="0.2">
      <c r="A2969" s="89">
        <v>40786</v>
      </c>
      <c r="B2969" s="90" t="s">
        <v>139</v>
      </c>
      <c r="C2969" s="96">
        <v>1742.2915823595508</v>
      </c>
      <c r="D2969" s="102">
        <v>1103.4787886903109</v>
      </c>
      <c r="E2969" s="98">
        <v>2062.339786516854</v>
      </c>
      <c r="F2969" s="91">
        <v>0.84481305832835529</v>
      </c>
      <c r="G2969" s="100">
        <v>871.14579117977542</v>
      </c>
      <c r="S2969" s="235"/>
      <c r="T2969" s="103"/>
      <c r="U2969" s="103"/>
    </row>
    <row r="2970" spans="1:21" x14ac:dyDescent="0.2">
      <c r="A2970" s="89">
        <v>40786</v>
      </c>
      <c r="B2970" s="90" t="s">
        <v>140</v>
      </c>
      <c r="C2970" s="96">
        <v>1733.028427820225</v>
      </c>
      <c r="D2970" s="102">
        <v>1090.8769133780856</v>
      </c>
      <c r="E2970" s="98">
        <v>2047.7792780898874</v>
      </c>
      <c r="F2970" s="91">
        <v>0.8462964960934396</v>
      </c>
      <c r="G2970" s="100">
        <v>866.51421391011252</v>
      </c>
      <c r="S2970" s="235"/>
      <c r="T2970" s="103"/>
      <c r="U2970" s="103"/>
    </row>
    <row r="2971" spans="1:21" x14ac:dyDescent="0.2">
      <c r="A2971" s="89">
        <v>40786</v>
      </c>
      <c r="B2971" s="90" t="s">
        <v>141</v>
      </c>
      <c r="C2971" s="96">
        <v>1603.591443808989</v>
      </c>
      <c r="D2971" s="102">
        <v>1004.2055185898965</v>
      </c>
      <c r="E2971" s="98">
        <v>1892.0714157303369</v>
      </c>
      <c r="F2971" s="91">
        <v>0.84753219697577054</v>
      </c>
      <c r="G2971" s="100">
        <v>801.79572190449448</v>
      </c>
      <c r="S2971" s="235"/>
      <c r="T2971" s="103"/>
      <c r="U2971" s="103"/>
    </row>
    <row r="2972" spans="1:21" x14ac:dyDescent="0.2">
      <c r="A2972" s="89">
        <v>40786</v>
      </c>
      <c r="B2972" s="90" t="s">
        <v>142</v>
      </c>
      <c r="C2972" s="96">
        <v>1547.5303138651689</v>
      </c>
      <c r="D2972" s="102">
        <v>969.939799483569</v>
      </c>
      <c r="E2972" s="98">
        <v>1826.3716179775281</v>
      </c>
      <c r="F2972" s="91">
        <v>0.84732499050705778</v>
      </c>
      <c r="G2972" s="100">
        <v>773.76515693258443</v>
      </c>
      <c r="S2972" s="235"/>
      <c r="T2972" s="103"/>
      <c r="U2972" s="103"/>
    </row>
    <row r="2973" spans="1:21" x14ac:dyDescent="0.2">
      <c r="A2973" s="89">
        <v>40786</v>
      </c>
      <c r="B2973" s="90" t="s">
        <v>143</v>
      </c>
      <c r="C2973" s="96">
        <v>1598.1656503146069</v>
      </c>
      <c r="D2973" s="102">
        <v>994.98314100374307</v>
      </c>
      <c r="E2973" s="98">
        <v>1882.5846320224716</v>
      </c>
      <c r="F2973" s="91">
        <v>0.84892101164009193</v>
      </c>
      <c r="G2973" s="100">
        <v>799.08282515730343</v>
      </c>
      <c r="S2973" s="235"/>
      <c r="T2973" s="103"/>
      <c r="U2973" s="103"/>
    </row>
    <row r="2974" spans="1:21" x14ac:dyDescent="0.2">
      <c r="A2974" s="89">
        <v>40786</v>
      </c>
      <c r="B2974" s="90" t="s">
        <v>144</v>
      </c>
      <c r="C2974" s="96">
        <v>1774.5262255617979</v>
      </c>
      <c r="D2974" s="102">
        <v>1109.367085966928</v>
      </c>
      <c r="E2974" s="98">
        <v>2092.7586235955055</v>
      </c>
      <c r="F2974" s="91">
        <v>0.84793640583023278</v>
      </c>
      <c r="G2974" s="100">
        <v>887.26311278089895</v>
      </c>
      <c r="S2974" s="235"/>
      <c r="T2974" s="103"/>
      <c r="U2974" s="103"/>
    </row>
    <row r="2975" spans="1:21" x14ac:dyDescent="0.2">
      <c r="A2975" s="89">
        <v>40786</v>
      </c>
      <c r="B2975" s="90" t="s">
        <v>145</v>
      </c>
      <c r="C2975" s="96">
        <v>1856.1359947752808</v>
      </c>
      <c r="D2975" s="102">
        <v>1173.2032419929562</v>
      </c>
      <c r="E2975" s="98">
        <v>2195.8248286516855</v>
      </c>
      <c r="F2975" s="91">
        <v>0.84530239869589885</v>
      </c>
      <c r="G2975" s="100">
        <v>928.06799738764039</v>
      </c>
      <c r="S2975" s="235"/>
      <c r="T2975" s="103"/>
      <c r="U2975" s="103"/>
    </row>
    <row r="2976" spans="1:21" x14ac:dyDescent="0.2">
      <c r="A2976" s="89">
        <v>40786</v>
      </c>
      <c r="B2976" s="90" t="s">
        <v>146</v>
      </c>
      <c r="C2976" s="96">
        <v>1794.4586215280897</v>
      </c>
      <c r="D2976" s="102">
        <v>1124.4994692446967</v>
      </c>
      <c r="E2976" s="98">
        <v>2117.6828848314603</v>
      </c>
      <c r="F2976" s="91">
        <v>0.84736890229478568</v>
      </c>
      <c r="G2976" s="100">
        <v>897.22931076404484</v>
      </c>
      <c r="S2976" s="235"/>
      <c r="T2976" s="103"/>
      <c r="U2976" s="103"/>
    </row>
    <row r="2977" spans="1:21" x14ac:dyDescent="0.2">
      <c r="A2977" s="89">
        <v>40786</v>
      </c>
      <c r="B2977" s="90" t="s">
        <v>147</v>
      </c>
      <c r="C2977" s="96">
        <v>1729.1586497865171</v>
      </c>
      <c r="D2977" s="102">
        <v>1082.1026269822103</v>
      </c>
      <c r="E2977" s="98">
        <v>2039.8371825842698</v>
      </c>
      <c r="F2977" s="91">
        <v>0.84769444568896712</v>
      </c>
      <c r="G2977" s="100">
        <v>864.57932489325856</v>
      </c>
      <c r="S2977" s="235"/>
      <c r="T2977" s="103"/>
      <c r="U2977" s="103"/>
    </row>
    <row r="2978" spans="1:21" x14ac:dyDescent="0.2">
      <c r="A2978" s="89">
        <v>40787</v>
      </c>
      <c r="B2978" s="90" t="s">
        <v>100</v>
      </c>
      <c r="C2978" s="96">
        <v>1712.5692557865168</v>
      </c>
      <c r="D2978" s="102">
        <v>1065.2881687644431</v>
      </c>
      <c r="E2978" s="98">
        <v>2016.8620028089886</v>
      </c>
      <c r="F2978" s="91">
        <v>0.84912564835934867</v>
      </c>
      <c r="G2978" s="100">
        <v>856.2846278932584</v>
      </c>
      <c r="S2978" s="235"/>
      <c r="T2978" s="103"/>
      <c r="U2978" s="103"/>
    </row>
    <row r="2979" spans="1:21" x14ac:dyDescent="0.2">
      <c r="A2979" s="89">
        <v>40787</v>
      </c>
      <c r="B2979" s="90" t="s">
        <v>101</v>
      </c>
      <c r="C2979" s="96">
        <v>1704.6554584044943</v>
      </c>
      <c r="D2979" s="102">
        <v>1060.1163272273836</v>
      </c>
      <c r="E2979" s="98">
        <v>2007.4104859550559</v>
      </c>
      <c r="F2979" s="91">
        <v>0.84918130613105702</v>
      </c>
      <c r="G2979" s="100">
        <v>852.32772920224716</v>
      </c>
      <c r="S2979" s="235"/>
      <c r="T2979" s="103"/>
      <c r="U2979" s="103"/>
    </row>
    <row r="2980" spans="1:21" x14ac:dyDescent="0.2">
      <c r="A2980" s="89">
        <v>40787</v>
      </c>
      <c r="B2980" s="90" t="s">
        <v>102</v>
      </c>
      <c r="C2980" s="96">
        <v>1696.6606185505618</v>
      </c>
      <c r="D2980" s="102">
        <v>1050.7497031737764</v>
      </c>
      <c r="E2980" s="98">
        <v>1995.6783792134829</v>
      </c>
      <c r="F2980" s="91">
        <v>0.85016735974222113</v>
      </c>
      <c r="G2980" s="100">
        <v>848.33030927528091</v>
      </c>
      <c r="S2980" s="235"/>
      <c r="T2980" s="103"/>
      <c r="U2980" s="103"/>
    </row>
    <row r="2981" spans="1:21" x14ac:dyDescent="0.2">
      <c r="A2981" s="89">
        <v>40787</v>
      </c>
      <c r="B2981" s="90" t="s">
        <v>103</v>
      </c>
      <c r="C2981" s="96">
        <v>1683.2318809550559</v>
      </c>
      <c r="D2981" s="102">
        <v>1051.8037211530886</v>
      </c>
      <c r="E2981" s="98">
        <v>1984.8326460674159</v>
      </c>
      <c r="F2981" s="91">
        <v>0.84804725692620642</v>
      </c>
      <c r="G2981" s="100">
        <v>841.61594047752794</v>
      </c>
      <c r="S2981" s="235"/>
      <c r="T2981" s="103"/>
      <c r="U2981" s="103"/>
    </row>
    <row r="2982" spans="1:21" x14ac:dyDescent="0.2">
      <c r="A2982" s="89">
        <v>40787</v>
      </c>
      <c r="B2982" s="90" t="s">
        <v>104</v>
      </c>
      <c r="C2982" s="96">
        <v>1704.8985858202245</v>
      </c>
      <c r="D2982" s="102">
        <v>1059.0036086482346</v>
      </c>
      <c r="E2982" s="98">
        <v>2007.029603932584</v>
      </c>
      <c r="F2982" s="91">
        <v>0.8494635965905224</v>
      </c>
      <c r="G2982" s="100">
        <v>852.44929291011226</v>
      </c>
      <c r="S2982" s="235"/>
      <c r="T2982" s="103"/>
      <c r="U2982" s="103"/>
    </row>
    <row r="2983" spans="1:21" x14ac:dyDescent="0.2">
      <c r="A2983" s="89">
        <v>40787</v>
      </c>
      <c r="B2983" s="90" t="s">
        <v>105</v>
      </c>
      <c r="C2983" s="96">
        <v>1685.387610707865</v>
      </c>
      <c r="D2983" s="102">
        <v>1040.8437873719581</v>
      </c>
      <c r="E2983" s="98">
        <v>1980.8804073033707</v>
      </c>
      <c r="F2983" s="91">
        <v>0.85082754339633837</v>
      </c>
      <c r="G2983" s="100">
        <v>842.69380535393248</v>
      </c>
      <c r="S2983" s="235"/>
      <c r="T2983" s="103"/>
      <c r="U2983" s="103"/>
    </row>
    <row r="2984" spans="1:21" x14ac:dyDescent="0.2">
      <c r="A2984" s="89">
        <v>40787</v>
      </c>
      <c r="B2984" s="90" t="s">
        <v>106</v>
      </c>
      <c r="C2984" s="96">
        <v>1697.6209718426965</v>
      </c>
      <c r="D2984" s="102">
        <v>1052.2977276881102</v>
      </c>
      <c r="E2984" s="98">
        <v>1997.3100589887642</v>
      </c>
      <c r="F2984" s="91">
        <v>0.84995364850973609</v>
      </c>
      <c r="G2984" s="100">
        <v>848.81048592134823</v>
      </c>
      <c r="S2984" s="235"/>
      <c r="T2984" s="103"/>
      <c r="U2984" s="103"/>
    </row>
    <row r="2985" spans="1:21" x14ac:dyDescent="0.2">
      <c r="A2985" s="89">
        <v>40787</v>
      </c>
      <c r="B2985" s="90" t="s">
        <v>107</v>
      </c>
      <c r="C2985" s="96">
        <v>1664.6853112584274</v>
      </c>
      <c r="D2985" s="102">
        <v>1026.8727743458337</v>
      </c>
      <c r="E2985" s="98">
        <v>1955.9255814606743</v>
      </c>
      <c r="F2985" s="91">
        <v>0.8510984911886319</v>
      </c>
      <c r="G2985" s="100">
        <v>832.34265562921371</v>
      </c>
      <c r="S2985" s="235"/>
      <c r="T2985" s="103"/>
      <c r="U2985" s="103"/>
    </row>
    <row r="2986" spans="1:21" x14ac:dyDescent="0.2">
      <c r="A2986" s="89">
        <v>40787</v>
      </c>
      <c r="B2986" s="90" t="s">
        <v>108</v>
      </c>
      <c r="C2986" s="96">
        <v>1675.8975372471912</v>
      </c>
      <c r="D2986" s="102">
        <v>1037.0044570845232</v>
      </c>
      <c r="E2986" s="98">
        <v>1970.7893848314607</v>
      </c>
      <c r="F2986" s="91">
        <v>0.85036866452906723</v>
      </c>
      <c r="G2986" s="100">
        <v>837.94876862359558</v>
      </c>
      <c r="S2986" s="235"/>
      <c r="T2986" s="103"/>
      <c r="U2986" s="103"/>
    </row>
    <row r="2987" spans="1:21" x14ac:dyDescent="0.2">
      <c r="A2987" s="89">
        <v>40787</v>
      </c>
      <c r="B2987" s="90" t="s">
        <v>109</v>
      </c>
      <c r="C2987" s="96">
        <v>1688.4307555280902</v>
      </c>
      <c r="D2987" s="102">
        <v>1046.3016067589506</v>
      </c>
      <c r="E2987" s="98">
        <v>1986.3397162921349</v>
      </c>
      <c r="F2987" s="91">
        <v>0.85002114274785479</v>
      </c>
      <c r="G2987" s="100">
        <v>844.21537776404512</v>
      </c>
      <c r="S2987" s="235"/>
      <c r="T2987" s="103"/>
      <c r="U2987" s="103"/>
    </row>
    <row r="2988" spans="1:21" x14ac:dyDescent="0.2">
      <c r="A2988" s="89">
        <v>40787</v>
      </c>
      <c r="B2988" s="90" t="s">
        <v>110</v>
      </c>
      <c r="C2988" s="96">
        <v>1689.5045682808989</v>
      </c>
      <c r="D2988" s="102">
        <v>1045.3713255302503</v>
      </c>
      <c r="E2988" s="98">
        <v>1986.7629185393255</v>
      </c>
      <c r="F2988" s="91">
        <v>0.85038056252984029</v>
      </c>
      <c r="G2988" s="100">
        <v>844.75228414044943</v>
      </c>
      <c r="S2988" s="235"/>
      <c r="T2988" s="103"/>
      <c r="U2988" s="103"/>
    </row>
    <row r="2989" spans="1:21" x14ac:dyDescent="0.2">
      <c r="A2989" s="89">
        <v>40787</v>
      </c>
      <c r="B2989" s="90" t="s">
        <v>111</v>
      </c>
      <c r="C2989" s="96">
        <v>1731.4643081123597</v>
      </c>
      <c r="D2989" s="102">
        <v>1084.0778790900013</v>
      </c>
      <c r="E2989" s="98">
        <v>2042.8395674157302</v>
      </c>
      <c r="F2989" s="91">
        <v>0.84757723304856869</v>
      </c>
      <c r="G2989" s="100">
        <v>865.73215405617987</v>
      </c>
      <c r="S2989" s="235"/>
      <c r="T2989" s="103"/>
      <c r="U2989" s="103"/>
    </row>
    <row r="2990" spans="1:21" x14ac:dyDescent="0.2">
      <c r="A2990" s="89">
        <v>40787</v>
      </c>
      <c r="B2990" s="90" t="s">
        <v>112</v>
      </c>
      <c r="C2990" s="96">
        <v>1925.8973545955057</v>
      </c>
      <c r="D2990" s="102">
        <v>1193.344811340027</v>
      </c>
      <c r="E2990" s="98">
        <v>2265.6461460674154</v>
      </c>
      <c r="F2990" s="91">
        <v>0.8500433123408847</v>
      </c>
      <c r="G2990" s="100">
        <v>962.94867729775285</v>
      </c>
      <c r="S2990" s="235"/>
      <c r="T2990" s="103"/>
      <c r="U2990" s="103"/>
    </row>
    <row r="2991" spans="1:21" x14ac:dyDescent="0.2">
      <c r="A2991" s="89">
        <v>40787</v>
      </c>
      <c r="B2991" s="90" t="s">
        <v>113</v>
      </c>
      <c r="C2991" s="96">
        <v>1810.3956236292136</v>
      </c>
      <c r="D2991" s="102">
        <v>1127.1573931119269</v>
      </c>
      <c r="E2991" s="98">
        <v>2132.6078174157301</v>
      </c>
      <c r="F2991" s="91">
        <v>0.8489116511928716</v>
      </c>
      <c r="G2991" s="100">
        <v>905.19781181460678</v>
      </c>
      <c r="S2991" s="235"/>
      <c r="T2991" s="103"/>
      <c r="U2991" s="103"/>
    </row>
    <row r="2992" spans="1:21" x14ac:dyDescent="0.2">
      <c r="A2992" s="89">
        <v>40787</v>
      </c>
      <c r="B2992" s="90" t="s">
        <v>114</v>
      </c>
      <c r="C2992" s="96">
        <v>1640.1780677528088</v>
      </c>
      <c r="D2992" s="102">
        <v>1020.8047337953817</v>
      </c>
      <c r="E2992" s="98">
        <v>1931.8970983146069</v>
      </c>
      <c r="F2992" s="91">
        <v>0.84899867036588306</v>
      </c>
      <c r="G2992" s="100">
        <v>820.08903387640441</v>
      </c>
      <c r="S2992" s="235"/>
      <c r="T2992" s="103"/>
      <c r="U2992" s="103"/>
    </row>
    <row r="2993" spans="1:21" x14ac:dyDescent="0.2">
      <c r="A2993" s="89">
        <v>40787</v>
      </c>
      <c r="B2993" s="90" t="s">
        <v>115</v>
      </c>
      <c r="C2993" s="96">
        <v>1602.7688627191012</v>
      </c>
      <c r="D2993" s="102">
        <v>1011.7023991004027</v>
      </c>
      <c r="E2993" s="98">
        <v>1895.3653398876406</v>
      </c>
      <c r="F2993" s="91">
        <v>0.84562528869189679</v>
      </c>
      <c r="G2993" s="100">
        <v>801.3844313595506</v>
      </c>
      <c r="S2993" s="235"/>
      <c r="T2993" s="103"/>
      <c r="U2993" s="103"/>
    </row>
    <row r="2994" spans="1:21" x14ac:dyDescent="0.2">
      <c r="A2994" s="89">
        <v>40787</v>
      </c>
      <c r="B2994" s="90" t="s">
        <v>116</v>
      </c>
      <c r="C2994" s="96">
        <v>1698.642106988764</v>
      </c>
      <c r="D2994" s="102">
        <v>1059.5026597213289</v>
      </c>
      <c r="E2994" s="98">
        <v>2001.9817415730338</v>
      </c>
      <c r="F2994" s="91">
        <v>0.84848031913321842</v>
      </c>
      <c r="G2994" s="100">
        <v>849.321053494382</v>
      </c>
      <c r="S2994" s="235"/>
      <c r="T2994" s="103"/>
      <c r="U2994" s="103"/>
    </row>
    <row r="2995" spans="1:21" x14ac:dyDescent="0.2">
      <c r="A2995" s="89">
        <v>40787</v>
      </c>
      <c r="B2995" s="90" t="s">
        <v>117</v>
      </c>
      <c r="C2995" s="96">
        <v>1684.8081570337076</v>
      </c>
      <c r="D2995" s="102">
        <v>1064.5761229599455</v>
      </c>
      <c r="E2995" s="98">
        <v>1992.9628314606741</v>
      </c>
      <c r="F2995" s="91">
        <v>0.84537861441143136</v>
      </c>
      <c r="G2995" s="100">
        <v>842.40407851685382</v>
      </c>
      <c r="S2995" s="235"/>
      <c r="T2995" s="103"/>
      <c r="U2995" s="103"/>
    </row>
    <row r="2996" spans="1:21" x14ac:dyDescent="0.2">
      <c r="A2996" s="89">
        <v>40787</v>
      </c>
      <c r="B2996" s="90" t="s">
        <v>118</v>
      </c>
      <c r="C2996" s="96">
        <v>1719.6564199550562</v>
      </c>
      <c r="D2996" s="102">
        <v>1079.8113158392496</v>
      </c>
      <c r="E2996" s="98">
        <v>2030.5690533707866</v>
      </c>
      <c r="F2996" s="91">
        <v>0.84688398904749929</v>
      </c>
      <c r="G2996" s="100">
        <v>859.8282099775281</v>
      </c>
      <c r="S2996" s="235"/>
      <c r="T2996" s="103"/>
      <c r="U2996" s="103"/>
    </row>
    <row r="2997" spans="1:21" x14ac:dyDescent="0.2">
      <c r="A2997" s="89">
        <v>40787</v>
      </c>
      <c r="B2997" s="90" t="s">
        <v>119</v>
      </c>
      <c r="C2997" s="96">
        <v>1674.9696009438203</v>
      </c>
      <c r="D2997" s="102">
        <v>1039.9162820991262</v>
      </c>
      <c r="E2997" s="98">
        <v>1971.534691011236</v>
      </c>
      <c r="F2997" s="91">
        <v>0.84957652968545938</v>
      </c>
      <c r="G2997" s="100">
        <v>837.48480047191015</v>
      </c>
      <c r="S2997" s="235"/>
      <c r="T2997" s="103"/>
      <c r="U2997" s="103"/>
    </row>
    <row r="2998" spans="1:21" x14ac:dyDescent="0.2">
      <c r="A2998" s="89">
        <v>40787</v>
      </c>
      <c r="B2998" s="90" t="s">
        <v>120</v>
      </c>
      <c r="C2998" s="96">
        <v>1715.2922828426965</v>
      </c>
      <c r="D2998" s="102">
        <v>1089.5438295485076</v>
      </c>
      <c r="E2998" s="98">
        <v>2032.0761235955056</v>
      </c>
      <c r="F2998" s="91">
        <v>0.84410828065225263</v>
      </c>
      <c r="G2998" s="100">
        <v>857.64614142134826</v>
      </c>
      <c r="S2998" s="235"/>
      <c r="T2998" s="103"/>
      <c r="U2998" s="103"/>
    </row>
    <row r="2999" spans="1:21" x14ac:dyDescent="0.2">
      <c r="A2999" s="89">
        <v>40787</v>
      </c>
      <c r="B2999" s="90" t="s">
        <v>121</v>
      </c>
      <c r="C2999" s="96">
        <v>1853.0361202247193</v>
      </c>
      <c r="D2999" s="102">
        <v>1175.7778667949976</v>
      </c>
      <c r="E2999" s="98">
        <v>2194.5834353932582</v>
      </c>
      <c r="F2999" s="91">
        <v>0.84436804285486855</v>
      </c>
      <c r="G2999" s="100">
        <v>926.51806011235965</v>
      </c>
      <c r="S2999" s="235"/>
      <c r="T2999" s="103"/>
      <c r="U2999" s="103"/>
    </row>
    <row r="3000" spans="1:21" x14ac:dyDescent="0.2">
      <c r="A3000" s="89">
        <v>40787</v>
      </c>
      <c r="B3000" s="90" t="s">
        <v>122</v>
      </c>
      <c r="C3000" s="96">
        <v>1973.1613242134831</v>
      </c>
      <c r="D3000" s="102">
        <v>1249.9881631149924</v>
      </c>
      <c r="E3000" s="98">
        <v>2335.7731095505615</v>
      </c>
      <c r="F3000" s="91">
        <v>0.84475727378895527</v>
      </c>
      <c r="G3000" s="100">
        <v>986.58066210674156</v>
      </c>
      <c r="S3000" s="235"/>
      <c r="T3000" s="103"/>
      <c r="U3000" s="103"/>
    </row>
    <row r="3001" spans="1:21" x14ac:dyDescent="0.2">
      <c r="A3001" s="89">
        <v>40787</v>
      </c>
      <c r="B3001" s="90" t="s">
        <v>123</v>
      </c>
      <c r="C3001" s="96">
        <v>1925.4678294943824</v>
      </c>
      <c r="D3001" s="102">
        <v>1221.387473504876</v>
      </c>
      <c r="E3001" s="98">
        <v>2280.1784410112364</v>
      </c>
      <c r="F3001" s="91">
        <v>0.84443734528094938</v>
      </c>
      <c r="G3001" s="100">
        <v>962.73391474719119</v>
      </c>
      <c r="S3001" s="235"/>
      <c r="T3001" s="103"/>
      <c r="U3001" s="103"/>
    </row>
    <row r="3002" spans="1:21" x14ac:dyDescent="0.2">
      <c r="A3002" s="89">
        <v>40787</v>
      </c>
      <c r="B3002" s="90" t="s">
        <v>124</v>
      </c>
      <c r="C3002" s="96">
        <v>1944.4479764157309</v>
      </c>
      <c r="D3002" s="102">
        <v>1228.7772323358786</v>
      </c>
      <c r="E3002" s="98">
        <v>2300.1676938202249</v>
      </c>
      <c r="F3002" s="91">
        <v>0.84535052885048645</v>
      </c>
      <c r="G3002" s="100">
        <v>972.22398820786543</v>
      </c>
      <c r="S3002" s="235"/>
      <c r="T3002" s="103"/>
      <c r="U3002" s="103"/>
    </row>
    <row r="3003" spans="1:21" x14ac:dyDescent="0.2">
      <c r="A3003" s="89">
        <v>40787</v>
      </c>
      <c r="B3003" s="90" t="s">
        <v>125</v>
      </c>
      <c r="C3003" s="96">
        <v>1935.1848218764048</v>
      </c>
      <c r="D3003" s="102">
        <v>1234.2656985007243</v>
      </c>
      <c r="E3003" s="98">
        <v>2295.2891123595505</v>
      </c>
      <c r="F3003" s="91">
        <v>0.8431115764266579</v>
      </c>
      <c r="G3003" s="100">
        <v>967.59241093820242</v>
      </c>
      <c r="S3003" s="235"/>
      <c r="T3003" s="103"/>
      <c r="U3003" s="103"/>
    </row>
    <row r="3004" spans="1:21" x14ac:dyDescent="0.2">
      <c r="A3004" s="89">
        <v>40787</v>
      </c>
      <c r="B3004" s="90" t="s">
        <v>126</v>
      </c>
      <c r="C3004" s="96">
        <v>1889.2823657865172</v>
      </c>
      <c r="D3004" s="102">
        <v>1191.8942588689781</v>
      </c>
      <c r="E3004" s="98">
        <v>2233.8307415730337</v>
      </c>
      <c r="F3004" s="91">
        <v>0.8457589604376694</v>
      </c>
      <c r="G3004" s="100">
        <v>944.64118289325859</v>
      </c>
      <c r="S3004" s="235"/>
      <c r="T3004" s="103"/>
      <c r="U3004" s="103"/>
    </row>
    <row r="3005" spans="1:21" x14ac:dyDescent="0.2">
      <c r="A3005" s="89">
        <v>40787</v>
      </c>
      <c r="B3005" s="90" t="s">
        <v>127</v>
      </c>
      <c r="C3005" s="96">
        <v>2066.7694313932589</v>
      </c>
      <c r="D3005" s="102">
        <v>1320.182833000202</v>
      </c>
      <c r="E3005" s="98">
        <v>2452.4311601123595</v>
      </c>
      <c r="F3005" s="91">
        <v>0.84274309713899109</v>
      </c>
      <c r="G3005" s="100">
        <v>1033.3847156966294</v>
      </c>
      <c r="S3005" s="235"/>
      <c r="T3005" s="103"/>
      <c r="U3005" s="103"/>
    </row>
    <row r="3006" spans="1:21" x14ac:dyDescent="0.2">
      <c r="A3006" s="89">
        <v>40787</v>
      </c>
      <c r="B3006" s="90" t="s">
        <v>128</v>
      </c>
      <c r="C3006" s="96">
        <v>2204.6469888539327</v>
      </c>
      <c r="D3006" s="102">
        <v>1404.3714585180337</v>
      </c>
      <c r="E3006" s="98">
        <v>2613.9486488764046</v>
      </c>
      <c r="F3006" s="91">
        <v>0.84341633482417155</v>
      </c>
      <c r="G3006" s="100">
        <v>1102.3234944269664</v>
      </c>
      <c r="S3006" s="235"/>
      <c r="T3006" s="103"/>
      <c r="U3006" s="103"/>
    </row>
    <row r="3007" spans="1:21" x14ac:dyDescent="0.2">
      <c r="A3007" s="89">
        <v>40787</v>
      </c>
      <c r="B3007" s="90" t="s">
        <v>129</v>
      </c>
      <c r="C3007" s="96">
        <v>2120.2979840898879</v>
      </c>
      <c r="D3007" s="102">
        <v>1330.824893267099</v>
      </c>
      <c r="E3007" s="98">
        <v>2503.3494438202247</v>
      </c>
      <c r="F3007" s="91">
        <v>0.84698442293945864</v>
      </c>
      <c r="G3007" s="100">
        <v>1060.148992044944</v>
      </c>
      <c r="S3007" s="235"/>
      <c r="T3007" s="103"/>
      <c r="U3007" s="103"/>
    </row>
    <row r="3008" spans="1:21" x14ac:dyDescent="0.2">
      <c r="A3008" s="89">
        <v>40787</v>
      </c>
      <c r="B3008" s="90" t="s">
        <v>130</v>
      </c>
      <c r="C3008" s="96">
        <v>1970.5071832584274</v>
      </c>
      <c r="D3008" s="102">
        <v>1249.2569814205453</v>
      </c>
      <c r="E3008" s="98">
        <v>2333.1398511235957</v>
      </c>
      <c r="F3008" s="91">
        <v>0.84457311134155488</v>
      </c>
      <c r="G3008" s="100">
        <v>985.2535916292137</v>
      </c>
      <c r="S3008" s="235"/>
      <c r="T3008" s="103"/>
      <c r="U3008" s="103"/>
    </row>
    <row r="3009" spans="1:21" x14ac:dyDescent="0.2">
      <c r="A3009" s="89">
        <v>40787</v>
      </c>
      <c r="B3009" s="90" t="s">
        <v>131</v>
      </c>
      <c r="C3009" s="96">
        <v>1924.7262908764046</v>
      </c>
      <c r="D3009" s="102">
        <v>1209.6367575378279</v>
      </c>
      <c r="E3009" s="98">
        <v>2273.277893258427</v>
      </c>
      <c r="F3009" s="91">
        <v>0.84667444160008865</v>
      </c>
      <c r="G3009" s="100">
        <v>962.36314543820231</v>
      </c>
      <c r="S3009" s="235"/>
      <c r="T3009" s="103"/>
      <c r="U3009" s="103"/>
    </row>
    <row r="3010" spans="1:21" x14ac:dyDescent="0.2">
      <c r="A3010" s="89">
        <v>40787</v>
      </c>
      <c r="B3010" s="90" t="s">
        <v>132</v>
      </c>
      <c r="C3010" s="96">
        <v>1867.6845470224721</v>
      </c>
      <c r="D3010" s="102">
        <v>1181.910901118835</v>
      </c>
      <c r="E3010" s="98">
        <v>2210.2395674157301</v>
      </c>
      <c r="F3010" s="91">
        <v>0.84501452899344198</v>
      </c>
      <c r="G3010" s="100">
        <v>933.84227351123604</v>
      </c>
      <c r="S3010" s="235"/>
      <c r="T3010" s="103"/>
      <c r="U3010" s="103"/>
    </row>
    <row r="3011" spans="1:21" x14ac:dyDescent="0.2">
      <c r="A3011" s="89">
        <v>40787</v>
      </c>
      <c r="B3011" s="90" t="s">
        <v>133</v>
      </c>
      <c r="C3011" s="96">
        <v>1707.0948368089887</v>
      </c>
      <c r="D3011" s="102">
        <v>1081.9298720575161</v>
      </c>
      <c r="E3011" s="98">
        <v>2021.0752162921351</v>
      </c>
      <c r="F3011" s="91">
        <v>0.84464686076395767</v>
      </c>
      <c r="G3011" s="100">
        <v>853.54741840449435</v>
      </c>
      <c r="S3011" s="235"/>
      <c r="T3011" s="103"/>
      <c r="U3011" s="103"/>
    </row>
    <row r="3012" spans="1:21" x14ac:dyDescent="0.2">
      <c r="A3012" s="89">
        <v>40787</v>
      </c>
      <c r="B3012" s="90" t="s">
        <v>134</v>
      </c>
      <c r="C3012" s="96">
        <v>1845.7301413820223</v>
      </c>
      <c r="D3012" s="102">
        <v>1152.8420626022375</v>
      </c>
      <c r="E3012" s="98">
        <v>2176.181191011236</v>
      </c>
      <c r="F3012" s="91">
        <v>0.84815094855421558</v>
      </c>
      <c r="G3012" s="100">
        <v>922.86507069101117</v>
      </c>
      <c r="S3012" s="235"/>
      <c r="T3012" s="103"/>
      <c r="U3012" s="103"/>
    </row>
    <row r="3013" spans="1:21" x14ac:dyDescent="0.2">
      <c r="A3013" s="89">
        <v>40787</v>
      </c>
      <c r="B3013" s="90" t="s">
        <v>135</v>
      </c>
      <c r="C3013" s="96">
        <v>1934.7066712921348</v>
      </c>
      <c r="D3013" s="102">
        <v>1225.0543815183412</v>
      </c>
      <c r="E3013" s="98">
        <v>2289.9450084269661</v>
      </c>
      <c r="F3013" s="91">
        <v>0.84487036333730325</v>
      </c>
      <c r="G3013" s="100">
        <v>967.35333564606742</v>
      </c>
      <c r="S3013" s="235"/>
      <c r="T3013" s="103"/>
      <c r="U3013" s="103"/>
    </row>
    <row r="3014" spans="1:21" x14ac:dyDescent="0.2">
      <c r="A3014" s="89">
        <v>40787</v>
      </c>
      <c r="B3014" s="90" t="s">
        <v>136</v>
      </c>
      <c r="C3014" s="96">
        <v>1886.510713247191</v>
      </c>
      <c r="D3014" s="102">
        <v>1182.2785446130611</v>
      </c>
      <c r="E3014" s="98">
        <v>2226.3659241573032</v>
      </c>
      <c r="F3014" s="91">
        <v>0.84734979671468424</v>
      </c>
      <c r="G3014" s="100">
        <v>943.2553566235955</v>
      </c>
      <c r="S3014" s="235"/>
      <c r="T3014" s="103"/>
      <c r="U3014" s="103"/>
    </row>
    <row r="3015" spans="1:21" x14ac:dyDescent="0.2">
      <c r="A3015" s="89">
        <v>40787</v>
      </c>
      <c r="B3015" s="90" t="s">
        <v>137</v>
      </c>
      <c r="C3015" s="96">
        <v>1910.5924837752809</v>
      </c>
      <c r="D3015" s="102">
        <v>1193.8342944716098</v>
      </c>
      <c r="E3015" s="98">
        <v>2252.9101095505616</v>
      </c>
      <c r="F3015" s="91">
        <v>0.84805535546042254</v>
      </c>
      <c r="G3015" s="100">
        <v>955.29624188764046</v>
      </c>
      <c r="S3015" s="235"/>
      <c r="T3015" s="103"/>
      <c r="U3015" s="103"/>
    </row>
    <row r="3016" spans="1:21" x14ac:dyDescent="0.2">
      <c r="A3016" s="89">
        <v>40787</v>
      </c>
      <c r="B3016" s="90" t="s">
        <v>138</v>
      </c>
      <c r="C3016" s="96">
        <v>1679.2283828426966</v>
      </c>
      <c r="D3016" s="102">
        <v>1057.9631497756463</v>
      </c>
      <c r="E3016" s="98">
        <v>1984.7150898876405</v>
      </c>
      <c r="F3016" s="91">
        <v>0.84608032225812413</v>
      </c>
      <c r="G3016" s="100">
        <v>839.61419142134832</v>
      </c>
      <c r="S3016" s="235"/>
      <c r="T3016" s="103"/>
      <c r="U3016" s="103"/>
    </row>
    <row r="3017" spans="1:21" x14ac:dyDescent="0.2">
      <c r="A3017" s="89">
        <v>40787</v>
      </c>
      <c r="B3017" s="90" t="s">
        <v>139</v>
      </c>
      <c r="C3017" s="96">
        <v>1735.1233757191012</v>
      </c>
      <c r="D3017" s="102">
        <v>1095.5423489007449</v>
      </c>
      <c r="E3017" s="98">
        <v>2052.0395140449441</v>
      </c>
      <c r="F3017" s="91">
        <v>0.84556041140692106</v>
      </c>
      <c r="G3017" s="100">
        <v>867.5616878595506</v>
      </c>
      <c r="S3017" s="235"/>
      <c r="T3017" s="103"/>
      <c r="U3017" s="103"/>
    </row>
    <row r="3018" spans="1:21" x14ac:dyDescent="0.2">
      <c r="A3018" s="89">
        <v>40787</v>
      </c>
      <c r="B3018" s="90" t="s">
        <v>140</v>
      </c>
      <c r="C3018" s="96">
        <v>1787.2904148876405</v>
      </c>
      <c r="D3018" s="102">
        <v>1128.3844351578912</v>
      </c>
      <c r="E3018" s="98">
        <v>2113.6836235955057</v>
      </c>
      <c r="F3018" s="91">
        <v>0.84558085937542049</v>
      </c>
      <c r="G3018" s="100">
        <v>893.64520744382025</v>
      </c>
      <c r="S3018" s="235"/>
      <c r="T3018" s="103"/>
      <c r="U3018" s="103"/>
    </row>
    <row r="3019" spans="1:21" x14ac:dyDescent="0.2">
      <c r="A3019" s="89">
        <v>40787</v>
      </c>
      <c r="B3019" s="90" t="s">
        <v>141</v>
      </c>
      <c r="C3019" s="96">
        <v>1748.2319955505618</v>
      </c>
      <c r="D3019" s="102">
        <v>1096.4433523455602</v>
      </c>
      <c r="E3019" s="98">
        <v>2063.614095505618</v>
      </c>
      <c r="F3019" s="91">
        <v>0.84717002047915235</v>
      </c>
      <c r="G3019" s="100">
        <v>874.1159977752809</v>
      </c>
      <c r="S3019" s="235"/>
      <c r="T3019" s="103"/>
      <c r="U3019" s="103"/>
    </row>
    <row r="3020" spans="1:21" x14ac:dyDescent="0.2">
      <c r="A3020" s="89">
        <v>40787</v>
      </c>
      <c r="B3020" s="90" t="s">
        <v>142</v>
      </c>
      <c r="C3020" s="96">
        <v>1816.0078148089888</v>
      </c>
      <c r="D3020" s="102">
        <v>1131.1414039143961</v>
      </c>
      <c r="E3020" s="98">
        <v>2139.4778005617982</v>
      </c>
      <c r="F3020" s="91">
        <v>0.84880890763724193</v>
      </c>
      <c r="G3020" s="100">
        <v>908.00390740449438</v>
      </c>
      <c r="S3020" s="235"/>
      <c r="T3020" s="103"/>
      <c r="U3020" s="103"/>
    </row>
    <row r="3021" spans="1:21" x14ac:dyDescent="0.2">
      <c r="A3021" s="89">
        <v>40787</v>
      </c>
      <c r="B3021" s="90" t="s">
        <v>143</v>
      </c>
      <c r="C3021" s="96">
        <v>1679.9618172134833</v>
      </c>
      <c r="D3021" s="102">
        <v>1047.8027149496684</v>
      </c>
      <c r="E3021" s="98">
        <v>1979.9399578651685</v>
      </c>
      <c r="F3021" s="91">
        <v>0.84849129416271252</v>
      </c>
      <c r="G3021" s="100">
        <v>839.98090860674165</v>
      </c>
      <c r="S3021" s="235"/>
      <c r="T3021" s="103"/>
      <c r="U3021" s="103"/>
    </row>
    <row r="3022" spans="1:21" x14ac:dyDescent="0.2">
      <c r="A3022" s="89">
        <v>40787</v>
      </c>
      <c r="B3022" s="90" t="s">
        <v>144</v>
      </c>
      <c r="C3022" s="96">
        <v>1731.6020803146068</v>
      </c>
      <c r="D3022" s="102">
        <v>1082.0797761434544</v>
      </c>
      <c r="E3022" s="98">
        <v>2041.8967668539324</v>
      </c>
      <c r="F3022" s="91">
        <v>0.84803605570255425</v>
      </c>
      <c r="G3022" s="100">
        <v>865.80104015730342</v>
      </c>
      <c r="S3022" s="235"/>
      <c r="T3022" s="103"/>
      <c r="U3022" s="103"/>
    </row>
    <row r="3023" spans="1:21" x14ac:dyDescent="0.2">
      <c r="A3023" s="89">
        <v>40787</v>
      </c>
      <c r="B3023" s="90" t="s">
        <v>145</v>
      </c>
      <c r="C3023" s="96">
        <v>1978.7492026516854</v>
      </c>
      <c r="D3023" s="102">
        <v>1237.2829808951906</v>
      </c>
      <c r="E3023" s="98">
        <v>2333.7346853932581</v>
      </c>
      <c r="F3023" s="91">
        <v>0.8478895287611693</v>
      </c>
      <c r="G3023" s="100">
        <v>989.37460132584272</v>
      </c>
      <c r="S3023" s="235"/>
      <c r="T3023" s="103"/>
      <c r="U3023" s="103"/>
    </row>
    <row r="3024" spans="1:21" x14ac:dyDescent="0.2">
      <c r="A3024" s="89">
        <v>40787</v>
      </c>
      <c r="B3024" s="90" t="s">
        <v>146</v>
      </c>
      <c r="C3024" s="96">
        <v>1789.0571407752809</v>
      </c>
      <c r="D3024" s="102">
        <v>1116.8325761223343</v>
      </c>
      <c r="E3024" s="98">
        <v>2109.0378033707866</v>
      </c>
      <c r="F3024" s="91">
        <v>0.84828121047233296</v>
      </c>
      <c r="G3024" s="100">
        <v>894.52857038764046</v>
      </c>
      <c r="S3024" s="235"/>
      <c r="T3024" s="103"/>
      <c r="U3024" s="103"/>
    </row>
    <row r="3025" spans="1:21" x14ac:dyDescent="0.2">
      <c r="A3025" s="89">
        <v>40787</v>
      </c>
      <c r="B3025" s="90" t="s">
        <v>147</v>
      </c>
      <c r="C3025" s="96">
        <v>1622.2838899550563</v>
      </c>
      <c r="D3025" s="102">
        <v>1023.3881638551044</v>
      </c>
      <c r="E3025" s="98">
        <v>1918.1054073033711</v>
      </c>
      <c r="F3025" s="91">
        <v>0.84577410802245501</v>
      </c>
      <c r="G3025" s="100">
        <v>811.14194497752817</v>
      </c>
      <c r="S3025" s="235"/>
      <c r="T3025" s="103"/>
      <c r="U3025" s="103"/>
    </row>
    <row r="3026" spans="1:21" x14ac:dyDescent="0.2">
      <c r="A3026" s="89">
        <v>40788</v>
      </c>
      <c r="B3026" s="90" t="s">
        <v>100</v>
      </c>
      <c r="C3026" s="96">
        <v>1615.5006350561798</v>
      </c>
      <c r="D3026" s="102">
        <v>1014.9926424015815</v>
      </c>
      <c r="E3026" s="98">
        <v>1907.8921264044948</v>
      </c>
      <c r="F3026" s="91">
        <v>0.84674631898642017</v>
      </c>
      <c r="G3026" s="100">
        <v>807.75031752808991</v>
      </c>
      <c r="S3026" s="235"/>
      <c r="T3026" s="103"/>
      <c r="U3026" s="103"/>
    </row>
    <row r="3027" spans="1:21" x14ac:dyDescent="0.2">
      <c r="A3027" s="89">
        <v>40788</v>
      </c>
      <c r="B3027" s="90" t="s">
        <v>101</v>
      </c>
      <c r="C3027" s="96">
        <v>1652.0791547528092</v>
      </c>
      <c r="D3027" s="102">
        <v>1018.096713632665</v>
      </c>
      <c r="E3027" s="98">
        <v>1940.589202247191</v>
      </c>
      <c r="F3027" s="91">
        <v>0.85132863402502246</v>
      </c>
      <c r="G3027" s="100">
        <v>826.03957737640462</v>
      </c>
      <c r="S3027" s="235"/>
      <c r="T3027" s="103"/>
      <c r="U3027" s="103"/>
    </row>
    <row r="3028" spans="1:21" x14ac:dyDescent="0.2">
      <c r="A3028" s="89">
        <v>40788</v>
      </c>
      <c r="B3028" s="90" t="s">
        <v>102</v>
      </c>
      <c r="C3028" s="96">
        <v>1662.6633015842699</v>
      </c>
      <c r="D3028" s="102">
        <v>1035.428092327493</v>
      </c>
      <c r="E3028" s="98">
        <v>1958.7140140449437</v>
      </c>
      <c r="F3028" s="91">
        <v>0.8488545492921149</v>
      </c>
      <c r="G3028" s="100">
        <v>831.33165079213495</v>
      </c>
      <c r="S3028" s="235"/>
      <c r="T3028" s="103"/>
      <c r="U3028" s="103"/>
    </row>
    <row r="3029" spans="1:21" x14ac:dyDescent="0.2">
      <c r="A3029" s="89">
        <v>40788</v>
      </c>
      <c r="B3029" s="90" t="s">
        <v>103</v>
      </c>
      <c r="C3029" s="96">
        <v>1640.2226411123597</v>
      </c>
      <c r="D3029" s="102">
        <v>1024.7856003986249</v>
      </c>
      <c r="E3029" s="98">
        <v>1934.0413230337078</v>
      </c>
      <c r="F3029" s="91">
        <v>0.84808045287239853</v>
      </c>
      <c r="G3029" s="100">
        <v>820.11132055617986</v>
      </c>
      <c r="S3029" s="235"/>
      <c r="T3029" s="103"/>
      <c r="U3029" s="103"/>
    </row>
    <row r="3030" spans="1:21" x14ac:dyDescent="0.2">
      <c r="A3030" s="89">
        <v>40788</v>
      </c>
      <c r="B3030" s="90" t="s">
        <v>104</v>
      </c>
      <c r="C3030" s="96">
        <v>1598.2710055280902</v>
      </c>
      <c r="D3030" s="102">
        <v>1001.4186276618777</v>
      </c>
      <c r="E3030" s="98">
        <v>1886.0831039325842</v>
      </c>
      <c r="F3030" s="91">
        <v>0.84740221795933046</v>
      </c>
      <c r="G3030" s="100">
        <v>799.1355027640451</v>
      </c>
      <c r="S3030" s="235"/>
      <c r="T3030" s="103"/>
      <c r="U3030" s="103"/>
    </row>
    <row r="3031" spans="1:21" x14ac:dyDescent="0.2">
      <c r="A3031" s="89">
        <v>40788</v>
      </c>
      <c r="B3031" s="90" t="s">
        <v>105</v>
      </c>
      <c r="C3031" s="96">
        <v>1583.6995690786518</v>
      </c>
      <c r="D3031" s="102">
        <v>996.82321195836209</v>
      </c>
      <c r="E3031" s="98">
        <v>1871.2992387640447</v>
      </c>
      <c r="F3031" s="91">
        <v>0.84631016583144303</v>
      </c>
      <c r="G3031" s="100">
        <v>791.84978453932592</v>
      </c>
      <c r="S3031" s="235"/>
      <c r="T3031" s="103"/>
      <c r="U3031" s="103"/>
    </row>
    <row r="3032" spans="1:21" x14ac:dyDescent="0.2">
      <c r="A3032" s="89">
        <v>40788</v>
      </c>
      <c r="B3032" s="90" t="s">
        <v>106</v>
      </c>
      <c r="C3032" s="96">
        <v>1567.0331847303371</v>
      </c>
      <c r="D3032" s="102">
        <v>984.73865456018677</v>
      </c>
      <c r="E3032" s="98">
        <v>1850.7574719101121</v>
      </c>
      <c r="F3032" s="91">
        <v>0.8466982889514143</v>
      </c>
      <c r="G3032" s="100">
        <v>783.51659236516855</v>
      </c>
      <c r="S3032" s="235"/>
      <c r="T3032" s="103"/>
      <c r="U3032" s="103"/>
    </row>
    <row r="3033" spans="1:21" x14ac:dyDescent="0.2">
      <c r="A3033" s="89">
        <v>40788</v>
      </c>
      <c r="B3033" s="90" t="s">
        <v>107</v>
      </c>
      <c r="C3033" s="96">
        <v>1591.965901213483</v>
      </c>
      <c r="D3033" s="102">
        <v>1003.8990788317975</v>
      </c>
      <c r="E3033" s="98">
        <v>1882.0650337078655</v>
      </c>
      <c r="F3033" s="91">
        <v>0.84586126021221664</v>
      </c>
      <c r="G3033" s="100">
        <v>795.9829506067415</v>
      </c>
      <c r="S3033" s="235"/>
      <c r="T3033" s="103"/>
      <c r="U3033" s="103"/>
    </row>
    <row r="3034" spans="1:21" x14ac:dyDescent="0.2">
      <c r="A3034" s="89">
        <v>40788</v>
      </c>
      <c r="B3034" s="90" t="s">
        <v>108</v>
      </c>
      <c r="C3034" s="96">
        <v>1585.9120285617983</v>
      </c>
      <c r="D3034" s="102">
        <v>998.64424407652757</v>
      </c>
      <c r="E3034" s="98">
        <v>1874.1417471910115</v>
      </c>
      <c r="F3034" s="91">
        <v>0.8462070870246523</v>
      </c>
      <c r="G3034" s="100">
        <v>792.95601428089913</v>
      </c>
      <c r="S3034" s="235"/>
      <c r="T3034" s="103"/>
      <c r="U3034" s="103"/>
    </row>
    <row r="3035" spans="1:21" x14ac:dyDescent="0.2">
      <c r="A3035" s="89">
        <v>40788</v>
      </c>
      <c r="B3035" s="90" t="s">
        <v>109</v>
      </c>
      <c r="C3035" s="96">
        <v>1578.650623078652</v>
      </c>
      <c r="D3035" s="102">
        <v>987.36998336143597</v>
      </c>
      <c r="E3035" s="98">
        <v>1861.9981938202245</v>
      </c>
      <c r="F3035" s="91">
        <v>0.84782607647957275</v>
      </c>
      <c r="G3035" s="100">
        <v>789.32531153932598</v>
      </c>
      <c r="S3035" s="235"/>
      <c r="T3035" s="103"/>
      <c r="U3035" s="103"/>
    </row>
    <row r="3036" spans="1:21" x14ac:dyDescent="0.2">
      <c r="A3036" s="89">
        <v>40788</v>
      </c>
      <c r="B3036" s="90" t="s">
        <v>110</v>
      </c>
      <c r="C3036" s="96">
        <v>1577.1553894719102</v>
      </c>
      <c r="D3036" s="102">
        <v>995.11585610192458</v>
      </c>
      <c r="E3036" s="98">
        <v>1864.8524578651682</v>
      </c>
      <c r="F3036" s="91">
        <v>0.84572663259236835</v>
      </c>
      <c r="G3036" s="100">
        <v>788.57769473595511</v>
      </c>
      <c r="S3036" s="235"/>
      <c r="T3036" s="103"/>
      <c r="U3036" s="103"/>
    </row>
    <row r="3037" spans="1:21" x14ac:dyDescent="0.2">
      <c r="A3037" s="89">
        <v>40788</v>
      </c>
      <c r="B3037" s="90" t="s">
        <v>111</v>
      </c>
      <c r="C3037" s="96">
        <v>1670.4150140224717</v>
      </c>
      <c r="D3037" s="102">
        <v>1049.9849083686597</v>
      </c>
      <c r="E3037" s="98">
        <v>1973.0064943820223</v>
      </c>
      <c r="F3037" s="91">
        <v>0.84663432116358683</v>
      </c>
      <c r="G3037" s="100">
        <v>835.20750701123586</v>
      </c>
      <c r="S3037" s="235"/>
      <c r="T3037" s="103"/>
      <c r="U3037" s="103"/>
    </row>
    <row r="3038" spans="1:21" x14ac:dyDescent="0.2">
      <c r="A3038" s="89">
        <v>40788</v>
      </c>
      <c r="B3038" s="90" t="s">
        <v>112</v>
      </c>
      <c r="C3038" s="96">
        <v>1941.2103296629211</v>
      </c>
      <c r="D3038" s="102">
        <v>1228.855584932013</v>
      </c>
      <c r="E3038" s="98">
        <v>2297.4733061797751</v>
      </c>
      <c r="F3038" s="91">
        <v>0.84493270256565201</v>
      </c>
      <c r="G3038" s="100">
        <v>970.60516483146057</v>
      </c>
      <c r="S3038" s="235"/>
      <c r="T3038" s="103"/>
      <c r="U3038" s="103"/>
    </row>
    <row r="3039" spans="1:21" x14ac:dyDescent="0.2">
      <c r="A3039" s="89">
        <v>40788</v>
      </c>
      <c r="B3039" s="90" t="s">
        <v>113</v>
      </c>
      <c r="C3039" s="96">
        <v>2001.3235832022474</v>
      </c>
      <c r="D3039" s="102">
        <v>1281.996244742538</v>
      </c>
      <c r="E3039" s="98">
        <v>2376.7226292134833</v>
      </c>
      <c r="F3039" s="91">
        <v>0.84205180638370714</v>
      </c>
      <c r="G3039" s="100">
        <v>1000.6617916011237</v>
      </c>
      <c r="S3039" s="235"/>
      <c r="T3039" s="103"/>
      <c r="U3039" s="103"/>
    </row>
    <row r="3040" spans="1:21" x14ac:dyDescent="0.2">
      <c r="A3040" s="89">
        <v>40788</v>
      </c>
      <c r="B3040" s="90" t="s">
        <v>114</v>
      </c>
      <c r="C3040" s="96">
        <v>1944.0832852921351</v>
      </c>
      <c r="D3040" s="102">
        <v>1227.2457066137638</v>
      </c>
      <c r="E3040" s="98">
        <v>2299.0415056179777</v>
      </c>
      <c r="F3040" s="91">
        <v>0.8456059973434753</v>
      </c>
      <c r="G3040" s="100">
        <v>972.04164264606754</v>
      </c>
      <c r="S3040" s="235"/>
      <c r="T3040" s="103"/>
      <c r="U3040" s="103"/>
    </row>
    <row r="3041" spans="1:21" x14ac:dyDescent="0.2">
      <c r="A3041" s="89">
        <v>40788</v>
      </c>
      <c r="B3041" s="90" t="s">
        <v>115</v>
      </c>
      <c r="C3041" s="96">
        <v>1981.7477741123598</v>
      </c>
      <c r="D3041" s="102">
        <v>1258.0914939824349</v>
      </c>
      <c r="E3041" s="98">
        <v>2347.3641488764047</v>
      </c>
      <c r="F3041" s="91">
        <v>0.84424386180599553</v>
      </c>
      <c r="G3041" s="100">
        <v>990.87388705617991</v>
      </c>
      <c r="S3041" s="235"/>
      <c r="T3041" s="103"/>
      <c r="U3041" s="103"/>
    </row>
    <row r="3042" spans="1:21" x14ac:dyDescent="0.2">
      <c r="A3042" s="89">
        <v>40788</v>
      </c>
      <c r="B3042" s="90" t="s">
        <v>116</v>
      </c>
      <c r="C3042" s="96">
        <v>1990.9987722808989</v>
      </c>
      <c r="D3042" s="102">
        <v>1271.0234141109358</v>
      </c>
      <c r="E3042" s="98">
        <v>2362.1127471910113</v>
      </c>
      <c r="F3042" s="91">
        <v>0.8428889665188779</v>
      </c>
      <c r="G3042" s="100">
        <v>995.49938614044947</v>
      </c>
      <c r="S3042" s="235"/>
      <c r="T3042" s="103"/>
      <c r="U3042" s="103"/>
    </row>
    <row r="3043" spans="1:21" x14ac:dyDescent="0.2">
      <c r="A3043" s="89">
        <v>40788</v>
      </c>
      <c r="B3043" s="90" t="s">
        <v>117</v>
      </c>
      <c r="C3043" s="96">
        <v>1990.2167124269665</v>
      </c>
      <c r="D3043" s="102">
        <v>1262.2759068512307</v>
      </c>
      <c r="E3043" s="98">
        <v>2356.7568876404498</v>
      </c>
      <c r="F3043" s="91">
        <v>0.84447264071413919</v>
      </c>
      <c r="G3043" s="100">
        <v>995.10835621348326</v>
      </c>
      <c r="S3043" s="235"/>
      <c r="T3043" s="103"/>
      <c r="U3043" s="103"/>
    </row>
    <row r="3044" spans="1:21" x14ac:dyDescent="0.2">
      <c r="A3044" s="89">
        <v>40788</v>
      </c>
      <c r="B3044" s="90" t="s">
        <v>118</v>
      </c>
      <c r="C3044" s="96">
        <v>2075.2383697078653</v>
      </c>
      <c r="D3044" s="102">
        <v>1322.9122479292048</v>
      </c>
      <c r="E3044" s="98">
        <v>2461.0386235955057</v>
      </c>
      <c r="F3044" s="91">
        <v>0.84323681465673317</v>
      </c>
      <c r="G3044" s="100">
        <v>1037.6191848539327</v>
      </c>
      <c r="S3044" s="235"/>
      <c r="T3044" s="103"/>
      <c r="U3044" s="103"/>
    </row>
    <row r="3045" spans="1:21" x14ac:dyDescent="0.2">
      <c r="A3045" s="89">
        <v>40788</v>
      </c>
      <c r="B3045" s="90" t="s">
        <v>119</v>
      </c>
      <c r="C3045" s="96">
        <v>2148.3386793707868</v>
      </c>
      <c r="D3045" s="102">
        <v>1360.9076829190972</v>
      </c>
      <c r="E3045" s="98">
        <v>2543.1139971910111</v>
      </c>
      <c r="F3045" s="91">
        <v>0.84476695961869097</v>
      </c>
      <c r="G3045" s="100">
        <v>1074.1693396853934</v>
      </c>
      <c r="S3045" s="235"/>
      <c r="T3045" s="103"/>
      <c r="U3045" s="103"/>
    </row>
    <row r="3046" spans="1:21" x14ac:dyDescent="0.2">
      <c r="A3046" s="89">
        <v>40788</v>
      </c>
      <c r="B3046" s="90" t="s">
        <v>120</v>
      </c>
      <c r="C3046" s="96">
        <v>2344.8383088876403</v>
      </c>
      <c r="D3046" s="102">
        <v>1503.3909773881796</v>
      </c>
      <c r="E3046" s="98">
        <v>2785.3996348314608</v>
      </c>
      <c r="F3046" s="91">
        <v>0.84183191509232824</v>
      </c>
      <c r="G3046" s="100">
        <v>1172.4191544438202</v>
      </c>
      <c r="S3046" s="235"/>
      <c r="T3046" s="103"/>
      <c r="U3046" s="103"/>
    </row>
    <row r="3047" spans="1:21" x14ac:dyDescent="0.2">
      <c r="A3047" s="89">
        <v>40788</v>
      </c>
      <c r="B3047" s="90" t="s">
        <v>121</v>
      </c>
      <c r="C3047" s="96">
        <v>2264.1564759775283</v>
      </c>
      <c r="D3047" s="102">
        <v>1436.9325379536413</v>
      </c>
      <c r="E3047" s="98">
        <v>2681.6374971910113</v>
      </c>
      <c r="F3047" s="91">
        <v>0.84431862186787354</v>
      </c>
      <c r="G3047" s="100">
        <v>1132.0782379887642</v>
      </c>
      <c r="S3047" s="235"/>
      <c r="T3047" s="103"/>
      <c r="U3047" s="103"/>
    </row>
    <row r="3048" spans="1:21" x14ac:dyDescent="0.2">
      <c r="A3048" s="89">
        <v>40788</v>
      </c>
      <c r="B3048" s="90" t="s">
        <v>122</v>
      </c>
      <c r="C3048" s="96">
        <v>2284.003777348315</v>
      </c>
      <c r="D3048" s="102">
        <v>1440.0545784979367</v>
      </c>
      <c r="E3048" s="98">
        <v>2700.0797106741575</v>
      </c>
      <c r="F3048" s="91">
        <v>0.84590235181540008</v>
      </c>
      <c r="G3048" s="100">
        <v>1142.0018886741575</v>
      </c>
      <c r="S3048" s="235"/>
      <c r="T3048" s="103"/>
      <c r="U3048" s="103"/>
    </row>
    <row r="3049" spans="1:21" x14ac:dyDescent="0.2">
      <c r="A3049" s="89">
        <v>40788</v>
      </c>
      <c r="B3049" s="90" t="s">
        <v>123</v>
      </c>
      <c r="C3049" s="96">
        <v>2258.2606361460676</v>
      </c>
      <c r="D3049" s="102">
        <v>1434.5375824641651</v>
      </c>
      <c r="E3049" s="98">
        <v>2675.37645505618</v>
      </c>
      <c r="F3049" s="91">
        <v>0.84409079398085918</v>
      </c>
      <c r="G3049" s="100">
        <v>1129.1303180730338</v>
      </c>
      <c r="S3049" s="235"/>
      <c r="T3049" s="103"/>
      <c r="U3049" s="103"/>
    </row>
    <row r="3050" spans="1:21" x14ac:dyDescent="0.2">
      <c r="A3050" s="89">
        <v>40788</v>
      </c>
      <c r="B3050" s="90" t="s">
        <v>124</v>
      </c>
      <c r="C3050" s="96">
        <v>2351.0259016179775</v>
      </c>
      <c r="D3050" s="102">
        <v>1506.2591426853833</v>
      </c>
      <c r="E3050" s="98">
        <v>2792.1567640449434</v>
      </c>
      <c r="F3050" s="91">
        <v>0.84201071082129786</v>
      </c>
      <c r="G3050" s="100">
        <v>1175.5129508089888</v>
      </c>
      <c r="S3050" s="235"/>
      <c r="T3050" s="103"/>
      <c r="U3050" s="103"/>
    </row>
    <row r="3051" spans="1:21" x14ac:dyDescent="0.2">
      <c r="A3051" s="89">
        <v>40788</v>
      </c>
      <c r="B3051" s="90" t="s">
        <v>125</v>
      </c>
      <c r="C3051" s="96">
        <v>2369.3252917752811</v>
      </c>
      <c r="D3051" s="102">
        <v>1518.132923491529</v>
      </c>
      <c r="E3051" s="98">
        <v>2813.9704887640451</v>
      </c>
      <c r="F3051" s="91">
        <v>0.84198654578496968</v>
      </c>
      <c r="G3051" s="100">
        <v>1184.6626458876406</v>
      </c>
      <c r="S3051" s="235"/>
      <c r="T3051" s="103"/>
      <c r="U3051" s="103"/>
    </row>
    <row r="3052" spans="1:21" x14ac:dyDescent="0.2">
      <c r="A3052" s="89">
        <v>40788</v>
      </c>
      <c r="B3052" s="90" t="s">
        <v>126</v>
      </c>
      <c r="C3052" s="96">
        <v>2333.3140693820224</v>
      </c>
      <c r="D3052" s="102">
        <v>1484.2277378305121</v>
      </c>
      <c r="E3052" s="98">
        <v>2765.3727640449438</v>
      </c>
      <c r="F3052" s="91">
        <v>0.84376113763739258</v>
      </c>
      <c r="G3052" s="100">
        <v>1166.6570346910112</v>
      </c>
      <c r="S3052" s="235"/>
      <c r="T3052" s="103"/>
      <c r="U3052" s="103"/>
    </row>
    <row r="3053" spans="1:21" x14ac:dyDescent="0.2">
      <c r="A3053" s="89">
        <v>40788</v>
      </c>
      <c r="B3053" s="90" t="s">
        <v>127</v>
      </c>
      <c r="C3053" s="96">
        <v>2295.5199126067419</v>
      </c>
      <c r="D3053" s="102">
        <v>1447.1548362579031</v>
      </c>
      <c r="E3053" s="98">
        <v>2713.6080758426965</v>
      </c>
      <c r="F3053" s="91">
        <v>0.84592905403035412</v>
      </c>
      <c r="G3053" s="100">
        <v>1147.7599563033709</v>
      </c>
      <c r="S3053" s="235"/>
      <c r="T3053" s="103"/>
      <c r="U3053" s="103"/>
    </row>
    <row r="3054" spans="1:21" x14ac:dyDescent="0.2">
      <c r="A3054" s="89">
        <v>40788</v>
      </c>
      <c r="B3054" s="90" t="s">
        <v>128</v>
      </c>
      <c r="C3054" s="96">
        <v>2228.4005373707864</v>
      </c>
      <c r="D3054" s="102">
        <v>1417.6561591932357</v>
      </c>
      <c r="E3054" s="98">
        <v>2641.1205842696631</v>
      </c>
      <c r="F3054" s="91">
        <v>0.84373297858605567</v>
      </c>
      <c r="G3054" s="100">
        <v>1114.2002686853932</v>
      </c>
      <c r="S3054" s="235"/>
      <c r="T3054" s="103"/>
      <c r="U3054" s="103"/>
    </row>
    <row r="3055" spans="1:21" x14ac:dyDescent="0.2">
      <c r="A3055" s="89">
        <v>40788</v>
      </c>
      <c r="B3055" s="90" t="s">
        <v>129</v>
      </c>
      <c r="C3055" s="96">
        <v>2236.4399505842698</v>
      </c>
      <c r="D3055" s="102">
        <v>1425.2277594633342</v>
      </c>
      <c r="E3055" s="98">
        <v>2651.9686685393262</v>
      </c>
      <c r="F3055" s="91">
        <v>0.84331311192152025</v>
      </c>
      <c r="G3055" s="100">
        <v>1118.2199752921349</v>
      </c>
      <c r="S3055" s="235"/>
      <c r="T3055" s="103"/>
      <c r="U3055" s="103"/>
    </row>
    <row r="3056" spans="1:21" x14ac:dyDescent="0.2">
      <c r="A3056" s="89">
        <v>40788</v>
      </c>
      <c r="B3056" s="90" t="s">
        <v>130</v>
      </c>
      <c r="C3056" s="96">
        <v>2029.6357707640448</v>
      </c>
      <c r="D3056" s="102">
        <v>1277.6692689333183</v>
      </c>
      <c r="E3056" s="98">
        <v>2398.303592696629</v>
      </c>
      <c r="F3056" s="91">
        <v>0.84627975246534248</v>
      </c>
      <c r="G3056" s="100">
        <v>1014.8178853820224</v>
      </c>
      <c r="S3056" s="235"/>
      <c r="T3056" s="103"/>
      <c r="U3056" s="103"/>
    </row>
    <row r="3057" spans="1:21" x14ac:dyDescent="0.2">
      <c r="A3057" s="89">
        <v>40788</v>
      </c>
      <c r="B3057" s="90" t="s">
        <v>131</v>
      </c>
      <c r="C3057" s="96">
        <v>1956.2761251910113</v>
      </c>
      <c r="D3057" s="102">
        <v>1239.4257418243785</v>
      </c>
      <c r="E3057" s="98">
        <v>2315.8567415730336</v>
      </c>
      <c r="F3057" s="91">
        <v>0.84473106219092853</v>
      </c>
      <c r="G3057" s="100">
        <v>978.13806259550563</v>
      </c>
      <c r="S3057" s="235"/>
      <c r="T3057" s="103"/>
      <c r="U3057" s="103"/>
    </row>
    <row r="3058" spans="1:21" x14ac:dyDescent="0.2">
      <c r="A3058" s="89">
        <v>40788</v>
      </c>
      <c r="B3058" s="90" t="s">
        <v>132</v>
      </c>
      <c r="C3058" s="96">
        <v>1964.8382623483144</v>
      </c>
      <c r="D3058" s="102">
        <v>1247.996940589758</v>
      </c>
      <c r="E3058" s="98">
        <v>2327.6781910112359</v>
      </c>
      <c r="F3058" s="91">
        <v>0.84411937609584708</v>
      </c>
      <c r="G3058" s="100">
        <v>982.4191311741572</v>
      </c>
      <c r="S3058" s="235"/>
      <c r="T3058" s="103"/>
      <c r="U3058" s="103"/>
    </row>
    <row r="3059" spans="1:21" x14ac:dyDescent="0.2">
      <c r="A3059" s="89">
        <v>40788</v>
      </c>
      <c r="B3059" s="90" t="s">
        <v>133</v>
      </c>
      <c r="C3059" s="96">
        <v>2036.1475333820224</v>
      </c>
      <c r="D3059" s="102">
        <v>1297.0190055817898</v>
      </c>
      <c r="E3059" s="98">
        <v>2414.1572191011232</v>
      </c>
      <c r="F3059" s="91">
        <v>0.84341960717046949</v>
      </c>
      <c r="G3059" s="100">
        <v>1018.0737666910112</v>
      </c>
      <c r="S3059" s="235"/>
      <c r="T3059" s="103"/>
      <c r="U3059" s="103"/>
    </row>
    <row r="3060" spans="1:21" x14ac:dyDescent="0.2">
      <c r="A3060" s="89">
        <v>40788</v>
      </c>
      <c r="B3060" s="90" t="s">
        <v>134</v>
      </c>
      <c r="C3060" s="96">
        <v>2005.5621044831462</v>
      </c>
      <c r="D3060" s="102">
        <v>1280.011154854262</v>
      </c>
      <c r="E3060" s="98">
        <v>2379.2242247191011</v>
      </c>
      <c r="F3060" s="91">
        <v>0.84294791707575578</v>
      </c>
      <c r="G3060" s="100">
        <v>1002.7810522415731</v>
      </c>
      <c r="S3060" s="235"/>
      <c r="T3060" s="103"/>
      <c r="U3060" s="103"/>
    </row>
    <row r="3061" spans="1:21" x14ac:dyDescent="0.2">
      <c r="A3061" s="89">
        <v>40788</v>
      </c>
      <c r="B3061" s="90" t="s">
        <v>135</v>
      </c>
      <c r="C3061" s="96">
        <v>1673.5027322022472</v>
      </c>
      <c r="D3061" s="102">
        <v>1051.8939914554385</v>
      </c>
      <c r="E3061" s="98">
        <v>1976.636629213483</v>
      </c>
      <c r="F3061" s="91">
        <v>0.84664156652209022</v>
      </c>
      <c r="G3061" s="100">
        <v>836.75136610112361</v>
      </c>
      <c r="S3061" s="235"/>
      <c r="T3061" s="103"/>
      <c r="U3061" s="103"/>
    </row>
    <row r="3062" spans="1:21" x14ac:dyDescent="0.2">
      <c r="A3062" s="89">
        <v>40788</v>
      </c>
      <c r="B3062" s="90" t="s">
        <v>136</v>
      </c>
      <c r="C3062" s="96">
        <v>1601.1763781460675</v>
      </c>
      <c r="D3062" s="102">
        <v>1011.0186074306756</v>
      </c>
      <c r="E3062" s="98">
        <v>1893.6537219101124</v>
      </c>
      <c r="F3062" s="91">
        <v>0.84554866585162913</v>
      </c>
      <c r="G3062" s="100">
        <v>800.58818907303373</v>
      </c>
      <c r="S3062" s="235"/>
      <c r="T3062" s="103"/>
      <c r="U3062" s="103"/>
    </row>
    <row r="3063" spans="1:21" x14ac:dyDescent="0.2">
      <c r="A3063" s="89">
        <v>40788</v>
      </c>
      <c r="B3063" s="90" t="s">
        <v>137</v>
      </c>
      <c r="C3063" s="96">
        <v>1663.8100525617976</v>
      </c>
      <c r="D3063" s="102">
        <v>1042.2155684548636</v>
      </c>
      <c r="E3063" s="98">
        <v>1963.282247191011</v>
      </c>
      <c r="F3063" s="91">
        <v>0.84746350400830717</v>
      </c>
      <c r="G3063" s="100">
        <v>831.90502628089882</v>
      </c>
      <c r="S3063" s="235"/>
      <c r="T3063" s="103"/>
      <c r="U3063" s="103"/>
    </row>
    <row r="3064" spans="1:21" x14ac:dyDescent="0.2">
      <c r="A3064" s="89">
        <v>40788</v>
      </c>
      <c r="B3064" s="90" t="s">
        <v>138</v>
      </c>
      <c r="C3064" s="96">
        <v>1677.7493577303374</v>
      </c>
      <c r="D3064" s="102">
        <v>1047.9638313061748</v>
      </c>
      <c r="E3064" s="98">
        <v>1978.1484016853933</v>
      </c>
      <c r="F3064" s="91">
        <v>0.84814130037002566</v>
      </c>
      <c r="G3064" s="100">
        <v>838.87467886516868</v>
      </c>
      <c r="S3064" s="235"/>
      <c r="T3064" s="103"/>
      <c r="U3064" s="103"/>
    </row>
    <row r="3065" spans="1:21" x14ac:dyDescent="0.2">
      <c r="A3065" s="89">
        <v>40788</v>
      </c>
      <c r="B3065" s="90" t="s">
        <v>139</v>
      </c>
      <c r="C3065" s="96">
        <v>1664.5313305617979</v>
      </c>
      <c r="D3065" s="102">
        <v>1046.8908972791178</v>
      </c>
      <c r="E3065" s="98">
        <v>1966.3786769662922</v>
      </c>
      <c r="F3065" s="91">
        <v>0.84649581998611723</v>
      </c>
      <c r="G3065" s="100">
        <v>832.26566528089893</v>
      </c>
      <c r="S3065" s="235"/>
      <c r="T3065" s="103"/>
      <c r="U3065" s="103"/>
    </row>
    <row r="3066" spans="1:21" x14ac:dyDescent="0.2">
      <c r="A3066" s="89">
        <v>40788</v>
      </c>
      <c r="B3066" s="90" t="s">
        <v>140</v>
      </c>
      <c r="C3066" s="96">
        <v>1650.9405080224719</v>
      </c>
      <c r="D3066" s="102">
        <v>1059.7968938186116</v>
      </c>
      <c r="E3066" s="98">
        <v>1961.8292528089887</v>
      </c>
      <c r="F3066" s="91">
        <v>0.84153119118731678</v>
      </c>
      <c r="G3066" s="100">
        <v>825.47025401123597</v>
      </c>
      <c r="S3066" s="235"/>
      <c r="T3066" s="103"/>
      <c r="U3066" s="103"/>
    </row>
    <row r="3067" spans="1:21" x14ac:dyDescent="0.2">
      <c r="A3067" s="89">
        <v>40788</v>
      </c>
      <c r="B3067" s="90" t="s">
        <v>141</v>
      </c>
      <c r="C3067" s="96">
        <v>1600.7346966741575</v>
      </c>
      <c r="D3067" s="102">
        <v>1006.1532016316507</v>
      </c>
      <c r="E3067" s="98">
        <v>1890.6866039325841</v>
      </c>
      <c r="F3067" s="91">
        <v>0.84664200473239004</v>
      </c>
      <c r="G3067" s="100">
        <v>800.36734833707874</v>
      </c>
      <c r="S3067" s="235"/>
      <c r="T3067" s="103"/>
      <c r="U3067" s="103"/>
    </row>
    <row r="3068" spans="1:21" x14ac:dyDescent="0.2">
      <c r="A3068" s="89">
        <v>40788</v>
      </c>
      <c r="B3068" s="90" t="s">
        <v>142</v>
      </c>
      <c r="C3068" s="96">
        <v>1528.7689816179775</v>
      </c>
      <c r="D3068" s="102">
        <v>974.84957870743381</v>
      </c>
      <c r="E3068" s="98">
        <v>1813.1371432584269</v>
      </c>
      <c r="F3068" s="91">
        <v>0.84316235388052041</v>
      </c>
      <c r="G3068" s="100">
        <v>764.38449080898874</v>
      </c>
      <c r="S3068" s="235"/>
      <c r="T3068" s="103"/>
      <c r="U3068" s="103"/>
    </row>
    <row r="3069" spans="1:21" x14ac:dyDescent="0.2">
      <c r="A3069" s="89">
        <v>40788</v>
      </c>
      <c r="B3069" s="90" t="s">
        <v>143</v>
      </c>
      <c r="C3069" s="96">
        <v>1637.9372434044942</v>
      </c>
      <c r="D3069" s="102">
        <v>1015.8486412501015</v>
      </c>
      <c r="E3069" s="98">
        <v>1927.3782387640447</v>
      </c>
      <c r="F3069" s="91">
        <v>0.84982657293819086</v>
      </c>
      <c r="G3069" s="100">
        <v>818.96862170224711</v>
      </c>
      <c r="S3069" s="235"/>
      <c r="T3069" s="103"/>
      <c r="U3069" s="103"/>
    </row>
    <row r="3070" spans="1:21" x14ac:dyDescent="0.2">
      <c r="A3070" s="89">
        <v>40788</v>
      </c>
      <c r="B3070" s="90" t="s">
        <v>144</v>
      </c>
      <c r="C3070" s="96">
        <v>1759.4928470224718</v>
      </c>
      <c r="D3070" s="102">
        <v>1101.7720184036264</v>
      </c>
      <c r="E3070" s="98">
        <v>2075.9857078651685</v>
      </c>
      <c r="F3070" s="91">
        <v>0.84754574193665289</v>
      </c>
      <c r="G3070" s="100">
        <v>879.74642351123589</v>
      </c>
      <c r="S3070" s="235"/>
      <c r="T3070" s="103"/>
      <c r="U3070" s="103"/>
    </row>
    <row r="3071" spans="1:21" x14ac:dyDescent="0.2">
      <c r="A3071" s="89">
        <v>40788</v>
      </c>
      <c r="B3071" s="90" t="s">
        <v>145</v>
      </c>
      <c r="C3071" s="96">
        <v>1978.5871177078654</v>
      </c>
      <c r="D3071" s="102">
        <v>1259.6580347704651</v>
      </c>
      <c r="E3071" s="98">
        <v>2345.5373258426966</v>
      </c>
      <c r="F3071" s="91">
        <v>0.84355388247637686</v>
      </c>
      <c r="G3071" s="100">
        <v>989.29355885393272</v>
      </c>
      <c r="S3071" s="235"/>
      <c r="T3071" s="103"/>
      <c r="U3071" s="103"/>
    </row>
    <row r="3072" spans="1:21" x14ac:dyDescent="0.2">
      <c r="A3072" s="89">
        <v>40788</v>
      </c>
      <c r="B3072" s="90" t="s">
        <v>146</v>
      </c>
      <c r="C3072" s="96">
        <v>1969.3969013932583</v>
      </c>
      <c r="D3072" s="102">
        <v>1251.3923847132016</v>
      </c>
      <c r="E3072" s="98">
        <v>2333.3467499999997</v>
      </c>
      <c r="F3072" s="91">
        <v>0.8440223903255093</v>
      </c>
      <c r="G3072" s="100">
        <v>984.69845069662915</v>
      </c>
      <c r="S3072" s="235"/>
      <c r="T3072" s="103"/>
      <c r="U3072" s="103"/>
    </row>
    <row r="3073" spans="1:21" x14ac:dyDescent="0.2">
      <c r="A3073" s="89">
        <v>40788</v>
      </c>
      <c r="B3073" s="90" t="s">
        <v>147</v>
      </c>
      <c r="C3073" s="96">
        <v>1980.6942219775285</v>
      </c>
      <c r="D3073" s="102">
        <v>1240.681033897615</v>
      </c>
      <c r="E3073" s="98">
        <v>2337.1861348314605</v>
      </c>
      <c r="F3073" s="91">
        <v>0.84746960991207509</v>
      </c>
      <c r="G3073" s="100">
        <v>990.34711098876426</v>
      </c>
      <c r="S3073" s="235"/>
      <c r="T3073" s="103"/>
      <c r="U3073" s="103"/>
    </row>
    <row r="3074" spans="1:21" x14ac:dyDescent="0.2">
      <c r="A3074" s="89">
        <v>40789</v>
      </c>
      <c r="B3074" s="90" t="s">
        <v>100</v>
      </c>
      <c r="C3074" s="96">
        <v>1858.8185005955054</v>
      </c>
      <c r="D3074" s="102">
        <v>1170.400822651085</v>
      </c>
      <c r="E3074" s="98">
        <v>2196.5983483146069</v>
      </c>
      <c r="F3074" s="91">
        <v>0.84622593931281465</v>
      </c>
      <c r="G3074" s="100">
        <v>929.40925029775269</v>
      </c>
      <c r="S3074" s="235"/>
      <c r="T3074" s="103"/>
      <c r="U3074" s="103"/>
    </row>
    <row r="3075" spans="1:21" x14ac:dyDescent="0.2">
      <c r="A3075" s="89">
        <v>40789</v>
      </c>
      <c r="B3075" s="90" t="s">
        <v>101</v>
      </c>
      <c r="C3075" s="96">
        <v>1847.1970101235959</v>
      </c>
      <c r="D3075" s="102">
        <v>1169.6456312142175</v>
      </c>
      <c r="E3075" s="98">
        <v>2186.3686095505618</v>
      </c>
      <c r="F3075" s="91">
        <v>0.84486989158855175</v>
      </c>
      <c r="G3075" s="100">
        <v>923.59850506179794</v>
      </c>
      <c r="S3075" s="235"/>
      <c r="T3075" s="103"/>
      <c r="U3075" s="103"/>
    </row>
    <row r="3076" spans="1:21" x14ac:dyDescent="0.2">
      <c r="A3076" s="89">
        <v>40789</v>
      </c>
      <c r="B3076" s="90" t="s">
        <v>102</v>
      </c>
      <c r="C3076" s="96">
        <v>1836.3697358764045</v>
      </c>
      <c r="D3076" s="102">
        <v>1154.8099001717928</v>
      </c>
      <c r="E3076" s="98">
        <v>2169.29475</v>
      </c>
      <c r="F3076" s="91">
        <v>0.8465284562535379</v>
      </c>
      <c r="G3076" s="100">
        <v>918.18486793820227</v>
      </c>
      <c r="S3076" s="235"/>
      <c r="T3076" s="103"/>
      <c r="U3076" s="103"/>
    </row>
    <row r="3077" spans="1:21" x14ac:dyDescent="0.2">
      <c r="A3077" s="89">
        <v>40789</v>
      </c>
      <c r="B3077" s="90" t="s">
        <v>103</v>
      </c>
      <c r="C3077" s="96">
        <v>1822.4020658426969</v>
      </c>
      <c r="D3077" s="102">
        <v>1147.9855561773022</v>
      </c>
      <c r="E3077" s="98">
        <v>2153.8384634831459</v>
      </c>
      <c r="F3077" s="91">
        <v>0.84611826594253658</v>
      </c>
      <c r="G3077" s="100">
        <v>911.20103292134843</v>
      </c>
      <c r="S3077" s="235"/>
      <c r="T3077" s="103"/>
      <c r="U3077" s="103"/>
    </row>
    <row r="3078" spans="1:21" x14ac:dyDescent="0.2">
      <c r="A3078" s="89">
        <v>40789</v>
      </c>
      <c r="B3078" s="90" t="s">
        <v>104</v>
      </c>
      <c r="C3078" s="96">
        <v>1809.5851989101125</v>
      </c>
      <c r="D3078" s="102">
        <v>1137.080923954124</v>
      </c>
      <c r="E3078" s="98">
        <v>2137.1831039325843</v>
      </c>
      <c r="F3078" s="91">
        <v>0.84671509688633317</v>
      </c>
      <c r="G3078" s="100">
        <v>904.79259945505623</v>
      </c>
      <c r="S3078" s="235"/>
      <c r="T3078" s="103"/>
      <c r="U3078" s="103"/>
    </row>
    <row r="3079" spans="1:21" x14ac:dyDescent="0.2">
      <c r="A3079" s="89">
        <v>40789</v>
      </c>
      <c r="B3079" s="90" t="s">
        <v>105</v>
      </c>
      <c r="C3079" s="96">
        <v>1814.9785754157301</v>
      </c>
      <c r="D3079" s="102">
        <v>1141.8425842065967</v>
      </c>
      <c r="E3079" s="98">
        <v>2144.2834971910111</v>
      </c>
      <c r="F3079" s="91">
        <v>0.84642659321555802</v>
      </c>
      <c r="G3079" s="100">
        <v>907.48928770786506</v>
      </c>
      <c r="S3079" s="235"/>
      <c r="T3079" s="103"/>
      <c r="U3079" s="103"/>
    </row>
    <row r="3080" spans="1:21" x14ac:dyDescent="0.2">
      <c r="A3080" s="89">
        <v>40789</v>
      </c>
      <c r="B3080" s="90" t="s">
        <v>106</v>
      </c>
      <c r="C3080" s="96">
        <v>1826.2799481235952</v>
      </c>
      <c r="D3080" s="102">
        <v>1156.7400583426042</v>
      </c>
      <c r="E3080" s="98">
        <v>2161.7923146067415</v>
      </c>
      <c r="F3080" s="91">
        <v>0.84479898266999787</v>
      </c>
      <c r="G3080" s="100">
        <v>913.1399740617976</v>
      </c>
      <c r="S3080" s="235"/>
      <c r="T3080" s="103"/>
      <c r="U3080" s="103"/>
    </row>
    <row r="3081" spans="1:21" x14ac:dyDescent="0.2">
      <c r="A3081" s="89">
        <v>40789</v>
      </c>
      <c r="B3081" s="90" t="s">
        <v>107</v>
      </c>
      <c r="C3081" s="96">
        <v>1821.1540117752807</v>
      </c>
      <c r="D3081" s="102">
        <v>1154.7132765813953</v>
      </c>
      <c r="E3081" s="98">
        <v>2156.3776769662918</v>
      </c>
      <c r="F3081" s="91">
        <v>0.84454315736442709</v>
      </c>
      <c r="G3081" s="100">
        <v>910.57700588764033</v>
      </c>
      <c r="S3081" s="235"/>
      <c r="T3081" s="103"/>
      <c r="U3081" s="103"/>
    </row>
    <row r="3082" spans="1:21" x14ac:dyDescent="0.2">
      <c r="A3082" s="89">
        <v>40789</v>
      </c>
      <c r="B3082" s="90" t="s">
        <v>108</v>
      </c>
      <c r="C3082" s="96">
        <v>1801.3877528764049</v>
      </c>
      <c r="D3082" s="102">
        <v>1136.8442190212613</v>
      </c>
      <c r="E3082" s="98">
        <v>2130.1203286516857</v>
      </c>
      <c r="F3082" s="91">
        <v>0.84567417560708391</v>
      </c>
      <c r="G3082" s="100">
        <v>900.69387643820244</v>
      </c>
      <c r="S3082" s="235"/>
      <c r="T3082" s="103"/>
      <c r="U3082" s="103"/>
    </row>
    <row r="3083" spans="1:21" x14ac:dyDescent="0.2">
      <c r="A3083" s="89">
        <v>40789</v>
      </c>
      <c r="B3083" s="90" t="s">
        <v>109</v>
      </c>
      <c r="C3083" s="96">
        <v>1806.0436428876405</v>
      </c>
      <c r="D3083" s="102">
        <v>1140.9509955905901</v>
      </c>
      <c r="E3083" s="98">
        <v>2136.2497078651686</v>
      </c>
      <c r="F3083" s="91">
        <v>0.84542721585319025</v>
      </c>
      <c r="G3083" s="100">
        <v>903.02182144382027</v>
      </c>
      <c r="S3083" s="235"/>
      <c r="T3083" s="103"/>
      <c r="U3083" s="103"/>
    </row>
    <row r="3084" spans="1:21" x14ac:dyDescent="0.2">
      <c r="A3084" s="89">
        <v>40789</v>
      </c>
      <c r="B3084" s="90" t="s">
        <v>110</v>
      </c>
      <c r="C3084" s="96">
        <v>1953.2086676292136</v>
      </c>
      <c r="D3084" s="102">
        <v>1232.8523832046212</v>
      </c>
      <c r="E3084" s="98">
        <v>2309.7508735955057</v>
      </c>
      <c r="F3084" s="91">
        <v>0.84563607701497445</v>
      </c>
      <c r="G3084" s="100">
        <v>976.60433381460678</v>
      </c>
      <c r="S3084" s="235"/>
      <c r="T3084" s="103"/>
      <c r="U3084" s="103"/>
    </row>
    <row r="3085" spans="1:21" x14ac:dyDescent="0.2">
      <c r="A3085" s="89">
        <v>40789</v>
      </c>
      <c r="B3085" s="90" t="s">
        <v>111</v>
      </c>
      <c r="C3085" s="96">
        <v>1964.4614148539329</v>
      </c>
      <c r="D3085" s="102">
        <v>1242.2977987053507</v>
      </c>
      <c r="E3085" s="98">
        <v>2324.3090308988767</v>
      </c>
      <c r="F3085" s="91">
        <v>0.84518082094024283</v>
      </c>
      <c r="G3085" s="100">
        <v>982.23070742696643</v>
      </c>
      <c r="S3085" s="235"/>
      <c r="T3085" s="103"/>
      <c r="U3085" s="103"/>
    </row>
    <row r="3086" spans="1:21" x14ac:dyDescent="0.2">
      <c r="A3086" s="89">
        <v>40789</v>
      </c>
      <c r="B3086" s="90" t="s">
        <v>112</v>
      </c>
      <c r="C3086" s="96">
        <v>2153.6631697752805</v>
      </c>
      <c r="D3086" s="102">
        <v>1370.3568129748714</v>
      </c>
      <c r="E3086" s="98">
        <v>2552.6736657303368</v>
      </c>
      <c r="F3086" s="91">
        <v>0.8436891870230907</v>
      </c>
      <c r="G3086" s="100">
        <v>1076.8315848876402</v>
      </c>
      <c r="S3086" s="235"/>
      <c r="T3086" s="103"/>
      <c r="U3086" s="103"/>
    </row>
    <row r="3087" spans="1:21" x14ac:dyDescent="0.2">
      <c r="A3087" s="89">
        <v>40789</v>
      </c>
      <c r="B3087" s="90" t="s">
        <v>113</v>
      </c>
      <c r="C3087" s="96">
        <v>2139.2781310112364</v>
      </c>
      <c r="D3087" s="102">
        <v>1368.8481090687453</v>
      </c>
      <c r="E3087" s="98">
        <v>2539.7354325842698</v>
      </c>
      <c r="F3087" s="91">
        <v>0.8423232213736711</v>
      </c>
      <c r="G3087" s="100">
        <v>1069.6390655056182</v>
      </c>
      <c r="S3087" s="235"/>
      <c r="T3087" s="103"/>
      <c r="U3087" s="103"/>
    </row>
    <row r="3088" spans="1:21" x14ac:dyDescent="0.2">
      <c r="A3088" s="89">
        <v>40789</v>
      </c>
      <c r="B3088" s="90" t="s">
        <v>114</v>
      </c>
      <c r="C3088" s="96">
        <v>2054.7832497977529</v>
      </c>
      <c r="D3088" s="102">
        <v>1311.3222444996745</v>
      </c>
      <c r="E3088" s="98">
        <v>2437.5603033707862</v>
      </c>
      <c r="F3088" s="91">
        <v>0.84296714504100301</v>
      </c>
      <c r="G3088" s="100">
        <v>1027.3916248988764</v>
      </c>
      <c r="S3088" s="235"/>
      <c r="T3088" s="103"/>
      <c r="U3088" s="103"/>
    </row>
    <row r="3089" spans="1:21" x14ac:dyDescent="0.2">
      <c r="A3089" s="89">
        <v>40789</v>
      </c>
      <c r="B3089" s="90" t="s">
        <v>115</v>
      </c>
      <c r="C3089" s="96">
        <v>2123.8922177191012</v>
      </c>
      <c r="D3089" s="102">
        <v>1352.6502819050147</v>
      </c>
      <c r="E3089" s="98">
        <v>2518.0510196629211</v>
      </c>
      <c r="F3089" s="91">
        <v>0.84346671339622659</v>
      </c>
      <c r="G3089" s="100">
        <v>1061.9461088595506</v>
      </c>
      <c r="S3089" s="235"/>
      <c r="T3089" s="103"/>
      <c r="U3089" s="103"/>
    </row>
    <row r="3090" spans="1:21" x14ac:dyDescent="0.2">
      <c r="A3090" s="89">
        <v>40789</v>
      </c>
      <c r="B3090" s="90" t="s">
        <v>116</v>
      </c>
      <c r="C3090" s="96">
        <v>2149.0559052471913</v>
      </c>
      <c r="D3090" s="102">
        <v>1358.0679331143067</v>
      </c>
      <c r="E3090" s="98">
        <v>2542.2017612359546</v>
      </c>
      <c r="F3090" s="91">
        <v>0.84535222106146846</v>
      </c>
      <c r="G3090" s="100">
        <v>1074.5279526235956</v>
      </c>
      <c r="S3090" s="235"/>
      <c r="T3090" s="103"/>
      <c r="U3090" s="103"/>
    </row>
    <row r="3091" spans="1:21" x14ac:dyDescent="0.2">
      <c r="A3091" s="89">
        <v>40789</v>
      </c>
      <c r="B3091" s="90" t="s">
        <v>117</v>
      </c>
      <c r="C3091" s="96">
        <v>2270.7087598314606</v>
      </c>
      <c r="D3091" s="102">
        <v>1436.5852298164812</v>
      </c>
      <c r="E3091" s="98">
        <v>2686.9863033707861</v>
      </c>
      <c r="F3091" s="91">
        <v>0.84507641776323483</v>
      </c>
      <c r="G3091" s="100">
        <v>1135.3543799157303</v>
      </c>
      <c r="S3091" s="235"/>
      <c r="T3091" s="103"/>
      <c r="U3091" s="103"/>
    </row>
    <row r="3092" spans="1:21" x14ac:dyDescent="0.2">
      <c r="A3092" s="89">
        <v>40789</v>
      </c>
      <c r="B3092" s="90" t="s">
        <v>118</v>
      </c>
      <c r="C3092" s="96">
        <v>2323.0257275730337</v>
      </c>
      <c r="D3092" s="102">
        <v>1493.0731634565791</v>
      </c>
      <c r="E3092" s="98">
        <v>2761.4698988764044</v>
      </c>
      <c r="F3092" s="91">
        <v>0.84122797373899805</v>
      </c>
      <c r="G3092" s="100">
        <v>1161.5128637865168</v>
      </c>
      <c r="S3092" s="235"/>
      <c r="T3092" s="103"/>
      <c r="U3092" s="103"/>
    </row>
    <row r="3093" spans="1:21" x14ac:dyDescent="0.2">
      <c r="A3093" s="89">
        <v>40789</v>
      </c>
      <c r="B3093" s="90" t="s">
        <v>119</v>
      </c>
      <c r="C3093" s="96">
        <v>2344.3642104269666</v>
      </c>
      <c r="D3093" s="102">
        <v>1483.2019530294253</v>
      </c>
      <c r="E3093" s="98">
        <v>2774.1542106741572</v>
      </c>
      <c r="F3093" s="91">
        <v>0.84507350074718957</v>
      </c>
      <c r="G3093" s="100">
        <v>1172.1821052134833</v>
      </c>
      <c r="S3093" s="235"/>
      <c r="T3093" s="103"/>
      <c r="U3093" s="103"/>
    </row>
    <row r="3094" spans="1:21" x14ac:dyDescent="0.2">
      <c r="A3094" s="89">
        <v>40789</v>
      </c>
      <c r="B3094" s="90" t="s">
        <v>120</v>
      </c>
      <c r="C3094" s="96">
        <v>2372.9924636292135</v>
      </c>
      <c r="D3094" s="102">
        <v>1520.1668087449709</v>
      </c>
      <c r="E3094" s="98">
        <v>2818.155488764045</v>
      </c>
      <c r="F3094" s="91">
        <v>0.84203745076888348</v>
      </c>
      <c r="G3094" s="100">
        <v>1186.4962318146067</v>
      </c>
      <c r="S3094" s="235"/>
      <c r="T3094" s="103"/>
      <c r="U3094" s="103"/>
    </row>
    <row r="3095" spans="1:21" x14ac:dyDescent="0.2">
      <c r="A3095" s="89">
        <v>40789</v>
      </c>
      <c r="B3095" s="90" t="s">
        <v>121</v>
      </c>
      <c r="C3095" s="96">
        <v>2234.2072304831458</v>
      </c>
      <c r="D3095" s="102">
        <v>1419.4037306116065</v>
      </c>
      <c r="E3095" s="98">
        <v>2646.9584241573034</v>
      </c>
      <c r="F3095" s="91">
        <v>0.84406585690685232</v>
      </c>
      <c r="G3095" s="100">
        <v>1117.1036152415729</v>
      </c>
      <c r="S3095" s="235"/>
      <c r="T3095" s="103"/>
      <c r="U3095" s="103"/>
    </row>
    <row r="3096" spans="1:21" x14ac:dyDescent="0.2">
      <c r="A3096" s="89">
        <v>40789</v>
      </c>
      <c r="B3096" s="90" t="s">
        <v>122</v>
      </c>
      <c r="C3096" s="96">
        <v>2176.821056123596</v>
      </c>
      <c r="D3096" s="102">
        <v>1388.1484252388989</v>
      </c>
      <c r="E3096" s="98">
        <v>2581.7641179775278</v>
      </c>
      <c r="F3096" s="91">
        <v>0.84315257190453496</v>
      </c>
      <c r="G3096" s="100">
        <v>1088.410528061798</v>
      </c>
      <c r="S3096" s="235"/>
      <c r="T3096" s="103"/>
      <c r="U3096" s="103"/>
    </row>
    <row r="3097" spans="1:21" x14ac:dyDescent="0.2">
      <c r="A3097" s="89">
        <v>40789</v>
      </c>
      <c r="B3097" s="90" t="s">
        <v>123</v>
      </c>
      <c r="C3097" s="96">
        <v>2151.0981755393259</v>
      </c>
      <c r="D3097" s="102">
        <v>1362.1004575718921</v>
      </c>
      <c r="E3097" s="98">
        <v>2546.0834662921352</v>
      </c>
      <c r="F3097" s="91">
        <v>0.84486553721350433</v>
      </c>
      <c r="G3097" s="100">
        <v>1075.5490877696629</v>
      </c>
      <c r="S3097" s="235"/>
      <c r="T3097" s="103"/>
      <c r="U3097" s="103"/>
    </row>
    <row r="3098" spans="1:21" x14ac:dyDescent="0.2">
      <c r="A3098" s="89">
        <v>40789</v>
      </c>
      <c r="B3098" s="90" t="s">
        <v>124</v>
      </c>
      <c r="C3098" s="96">
        <v>2033.9674908876405</v>
      </c>
      <c r="D3098" s="102">
        <v>1292.1627325199368</v>
      </c>
      <c r="E3098" s="98">
        <v>2409.711244382022</v>
      </c>
      <c r="F3098" s="91">
        <v>0.84407104611791683</v>
      </c>
      <c r="G3098" s="100">
        <v>1016.9837454438202</v>
      </c>
      <c r="S3098" s="235"/>
      <c r="T3098" s="103"/>
      <c r="U3098" s="103"/>
    </row>
    <row r="3099" spans="1:21" x14ac:dyDescent="0.2">
      <c r="A3099" s="89">
        <v>40789</v>
      </c>
      <c r="B3099" s="90" t="s">
        <v>125</v>
      </c>
      <c r="C3099" s="96">
        <v>2098.1571807640448</v>
      </c>
      <c r="D3099" s="102">
        <v>1342.3613354622901</v>
      </c>
      <c r="E3099" s="98">
        <v>2490.8226573033712</v>
      </c>
      <c r="F3099" s="91">
        <v>0.84235510489356313</v>
      </c>
      <c r="G3099" s="100">
        <v>1049.0785903820224</v>
      </c>
      <c r="S3099" s="235"/>
      <c r="T3099" s="103"/>
      <c r="U3099" s="103"/>
    </row>
    <row r="3100" spans="1:21" x14ac:dyDescent="0.2">
      <c r="A3100" s="89">
        <v>40789</v>
      </c>
      <c r="B3100" s="90" t="s">
        <v>126</v>
      </c>
      <c r="C3100" s="96">
        <v>2155.1138300224725</v>
      </c>
      <c r="D3100" s="102">
        <v>1383.1327651309255</v>
      </c>
      <c r="E3100" s="98">
        <v>2560.7756376404495</v>
      </c>
      <c r="F3100" s="91">
        <v>0.84158635311301144</v>
      </c>
      <c r="G3100" s="100">
        <v>1077.5569150112362</v>
      </c>
      <c r="S3100" s="235"/>
      <c r="T3100" s="103"/>
      <c r="U3100" s="103"/>
    </row>
    <row r="3101" spans="1:21" x14ac:dyDescent="0.2">
      <c r="A3101" s="89">
        <v>40789</v>
      </c>
      <c r="B3101" s="90" t="s">
        <v>127</v>
      </c>
      <c r="C3101" s="96">
        <v>2141.4865383707865</v>
      </c>
      <c r="D3101" s="102">
        <v>1359.8898702610172</v>
      </c>
      <c r="E3101" s="98">
        <v>2536.782421348315</v>
      </c>
      <c r="F3101" s="91">
        <v>0.84417430535196381</v>
      </c>
      <c r="G3101" s="100">
        <v>1070.7432691853933</v>
      </c>
      <c r="S3101" s="235"/>
      <c r="T3101" s="103"/>
      <c r="U3101" s="103"/>
    </row>
    <row r="3102" spans="1:21" x14ac:dyDescent="0.2">
      <c r="A3102" s="89">
        <v>40789</v>
      </c>
      <c r="B3102" s="90" t="s">
        <v>128</v>
      </c>
      <c r="C3102" s="96">
        <v>2026.0901626179771</v>
      </c>
      <c r="D3102" s="102">
        <v>1278.5502241384813</v>
      </c>
      <c r="E3102" s="98">
        <v>2395.7737837078653</v>
      </c>
      <c r="F3102" s="91">
        <v>0.84569343583109913</v>
      </c>
      <c r="G3102" s="100">
        <v>1013.0450813089885</v>
      </c>
      <c r="S3102" s="235"/>
      <c r="T3102" s="103"/>
      <c r="U3102" s="103"/>
    </row>
    <row r="3103" spans="1:21" x14ac:dyDescent="0.2">
      <c r="A3103" s="89">
        <v>40789</v>
      </c>
      <c r="B3103" s="90" t="s">
        <v>129</v>
      </c>
      <c r="C3103" s="96">
        <v>1745.2698932022472</v>
      </c>
      <c r="D3103" s="102">
        <v>1097.5569932907783</v>
      </c>
      <c r="E3103" s="98">
        <v>2061.6979297752805</v>
      </c>
      <c r="F3103" s="91">
        <v>0.84652066046963381</v>
      </c>
      <c r="G3103" s="100">
        <v>872.6349466011236</v>
      </c>
      <c r="S3103" s="235"/>
      <c r="T3103" s="103"/>
      <c r="U3103" s="103"/>
    </row>
    <row r="3104" spans="1:21" x14ac:dyDescent="0.2">
      <c r="A3104" s="89">
        <v>40789</v>
      </c>
      <c r="B3104" s="90" t="s">
        <v>130</v>
      </c>
      <c r="C3104" s="96">
        <v>1767.5727814719103</v>
      </c>
      <c r="D3104" s="102">
        <v>1112.0687490870946</v>
      </c>
      <c r="E3104" s="98">
        <v>2088.3032443820225</v>
      </c>
      <c r="F3104" s="91">
        <v>0.84641576180425659</v>
      </c>
      <c r="G3104" s="100">
        <v>883.78639073595514</v>
      </c>
      <c r="S3104" s="235"/>
      <c r="T3104" s="103"/>
      <c r="U3104" s="103"/>
    </row>
    <row r="3105" spans="1:21" x14ac:dyDescent="0.2">
      <c r="A3105" s="89">
        <v>40789</v>
      </c>
      <c r="B3105" s="90" t="s">
        <v>131</v>
      </c>
      <c r="C3105" s="96">
        <v>1837.9135949662925</v>
      </c>
      <c r="D3105" s="102">
        <v>1163.3256385136292</v>
      </c>
      <c r="E3105" s="98">
        <v>2175.1443455056183</v>
      </c>
      <c r="F3105" s="91">
        <v>0.84496166829749608</v>
      </c>
      <c r="G3105" s="100">
        <v>918.95679748314626</v>
      </c>
      <c r="S3105" s="235"/>
      <c r="T3105" s="103"/>
      <c r="U3105" s="103"/>
    </row>
    <row r="3106" spans="1:21" x14ac:dyDescent="0.2">
      <c r="A3106" s="89">
        <v>40789</v>
      </c>
      <c r="B3106" s="90" t="s">
        <v>132</v>
      </c>
      <c r="C3106" s="96">
        <v>1931.1610631460674</v>
      </c>
      <c r="D3106" s="102">
        <v>1232.4769166959268</v>
      </c>
      <c r="E3106" s="98">
        <v>2290.9348314606741</v>
      </c>
      <c r="F3106" s="91">
        <v>0.84295765930398858</v>
      </c>
      <c r="G3106" s="100">
        <v>965.58053157303368</v>
      </c>
      <c r="S3106" s="235"/>
      <c r="T3106" s="103"/>
      <c r="U3106" s="103"/>
    </row>
    <row r="3107" spans="1:21" x14ac:dyDescent="0.2">
      <c r="A3107" s="89">
        <v>40789</v>
      </c>
      <c r="B3107" s="90" t="s">
        <v>133</v>
      </c>
      <c r="C3107" s="96">
        <v>1961.2359244719103</v>
      </c>
      <c r="D3107" s="102">
        <v>1251.6281045551671</v>
      </c>
      <c r="E3107" s="98">
        <v>2326.5896207865171</v>
      </c>
      <c r="F3107" s="91">
        <v>0.84296599062833566</v>
      </c>
      <c r="G3107" s="100">
        <v>980.61796223595513</v>
      </c>
      <c r="S3107" s="235"/>
      <c r="T3107" s="103"/>
      <c r="U3107" s="103"/>
    </row>
    <row r="3108" spans="1:21" x14ac:dyDescent="0.2">
      <c r="A3108" s="89">
        <v>40789</v>
      </c>
      <c r="B3108" s="90" t="s">
        <v>134</v>
      </c>
      <c r="C3108" s="96">
        <v>1938.1833933370788</v>
      </c>
      <c r="D3108" s="102">
        <v>1228.581399982286</v>
      </c>
      <c r="E3108" s="98">
        <v>2294.7695140449437</v>
      </c>
      <c r="F3108" s="91">
        <v>0.84460917816564607</v>
      </c>
      <c r="G3108" s="100">
        <v>969.09169666853938</v>
      </c>
      <c r="S3108" s="235"/>
      <c r="T3108" s="103"/>
      <c r="U3108" s="103"/>
    </row>
    <row r="3109" spans="1:21" x14ac:dyDescent="0.2">
      <c r="A3109" s="89">
        <v>40789</v>
      </c>
      <c r="B3109" s="90" t="s">
        <v>135</v>
      </c>
      <c r="C3109" s="96">
        <v>1656.8647127191016</v>
      </c>
      <c r="D3109" s="102">
        <v>1052.3539416865738</v>
      </c>
      <c r="E3109" s="98">
        <v>1962.8167247191011</v>
      </c>
      <c r="F3109" s="91">
        <v>0.84412604185254003</v>
      </c>
      <c r="G3109" s="100">
        <v>828.43235635955079</v>
      </c>
      <c r="S3109" s="235"/>
      <c r="T3109" s="103"/>
      <c r="U3109" s="103"/>
    </row>
    <row r="3110" spans="1:21" x14ac:dyDescent="0.2">
      <c r="A3110" s="89">
        <v>40789</v>
      </c>
      <c r="B3110" s="90" t="s">
        <v>136</v>
      </c>
      <c r="C3110" s="96">
        <v>1820.4692028876409</v>
      </c>
      <c r="D3110" s="102">
        <v>1155.2354301019104</v>
      </c>
      <c r="E3110" s="98">
        <v>2156.0790842696629</v>
      </c>
      <c r="F3110" s="91">
        <v>0.84434249938670292</v>
      </c>
      <c r="G3110" s="100">
        <v>910.23460144382045</v>
      </c>
      <c r="S3110" s="235"/>
      <c r="T3110" s="103"/>
      <c r="U3110" s="103"/>
    </row>
    <row r="3111" spans="1:21" x14ac:dyDescent="0.2">
      <c r="A3111" s="89">
        <v>40789</v>
      </c>
      <c r="B3111" s="90" t="s">
        <v>137</v>
      </c>
      <c r="C3111" s="96">
        <v>1859.5681434606745</v>
      </c>
      <c r="D3111" s="102">
        <v>1166.5923981720205</v>
      </c>
      <c r="E3111" s="98">
        <v>2195.2064831460675</v>
      </c>
      <c r="F3111" s="91">
        <v>0.84710397757008637</v>
      </c>
      <c r="G3111" s="100">
        <v>929.78407173033725</v>
      </c>
      <c r="S3111" s="235"/>
      <c r="T3111" s="103"/>
      <c r="U3111" s="103"/>
    </row>
    <row r="3112" spans="1:21" x14ac:dyDescent="0.2">
      <c r="A3112" s="89">
        <v>40789</v>
      </c>
      <c r="B3112" s="90" t="s">
        <v>138</v>
      </c>
      <c r="C3112" s="96">
        <v>1864.7427052921353</v>
      </c>
      <c r="D3112" s="102">
        <v>1174.3886007046106</v>
      </c>
      <c r="E3112" s="98">
        <v>2203.7363595505622</v>
      </c>
      <c r="F3112" s="91">
        <v>0.84617322630754144</v>
      </c>
      <c r="G3112" s="100">
        <v>932.37135264606763</v>
      </c>
      <c r="S3112" s="235"/>
      <c r="T3112" s="103"/>
      <c r="U3112" s="103"/>
    </row>
    <row r="3113" spans="1:21" x14ac:dyDescent="0.2">
      <c r="A3113" s="89">
        <v>40789</v>
      </c>
      <c r="B3113" s="90" t="s">
        <v>139</v>
      </c>
      <c r="C3113" s="96">
        <v>1782.8898086629215</v>
      </c>
      <c r="D3113" s="102">
        <v>1134.654944730187</v>
      </c>
      <c r="E3113" s="98">
        <v>2113.3239016853931</v>
      </c>
      <c r="F3113" s="91">
        <v>0.84364247583678598</v>
      </c>
      <c r="G3113" s="100">
        <v>891.44490433146075</v>
      </c>
      <c r="S3113" s="235"/>
      <c r="T3113" s="103"/>
      <c r="U3113" s="103"/>
    </row>
    <row r="3114" spans="1:21" x14ac:dyDescent="0.2">
      <c r="A3114" s="89">
        <v>40789</v>
      </c>
      <c r="B3114" s="90" t="s">
        <v>140</v>
      </c>
      <c r="C3114" s="96">
        <v>1764.2500401235957</v>
      </c>
      <c r="D3114" s="102">
        <v>1117.460072169524</v>
      </c>
      <c r="E3114" s="98">
        <v>2088.3714269662919</v>
      </c>
      <c r="F3114" s="91">
        <v>0.84479705925035731</v>
      </c>
      <c r="G3114" s="100">
        <v>882.12502006179784</v>
      </c>
      <c r="S3114" s="235"/>
      <c r="T3114" s="103"/>
      <c r="U3114" s="103"/>
    </row>
    <row r="3115" spans="1:21" x14ac:dyDescent="0.2">
      <c r="A3115" s="89">
        <v>40789</v>
      </c>
      <c r="B3115" s="90" t="s">
        <v>141</v>
      </c>
      <c r="C3115" s="96">
        <v>1738.4866383033707</v>
      </c>
      <c r="D3115" s="102">
        <v>1101.2913999814966</v>
      </c>
      <c r="E3115" s="98">
        <v>2057.9549410112359</v>
      </c>
      <c r="F3115" s="91">
        <v>0.84476418975874901</v>
      </c>
      <c r="G3115" s="100">
        <v>869.24331915168534</v>
      </c>
      <c r="S3115" s="235"/>
      <c r="T3115" s="103"/>
      <c r="U3115" s="103"/>
    </row>
    <row r="3116" spans="1:21" x14ac:dyDescent="0.2">
      <c r="A3116" s="89">
        <v>40789</v>
      </c>
      <c r="B3116" s="90" t="s">
        <v>142</v>
      </c>
      <c r="C3116" s="96">
        <v>1647.6258709213482</v>
      </c>
      <c r="D3116" s="102">
        <v>1042.4422418768263</v>
      </c>
      <c r="E3116" s="98">
        <v>1949.7068595505621</v>
      </c>
      <c r="F3116" s="91">
        <v>0.84506338111830404</v>
      </c>
      <c r="G3116" s="100">
        <v>823.81293546067411</v>
      </c>
      <c r="S3116" s="235"/>
      <c r="T3116" s="103"/>
      <c r="U3116" s="103"/>
    </row>
    <row r="3117" spans="1:21" x14ac:dyDescent="0.2">
      <c r="A3117" s="89">
        <v>40789</v>
      </c>
      <c r="B3117" s="90" t="s">
        <v>143</v>
      </c>
      <c r="C3117" s="96">
        <v>1633.3583437415734</v>
      </c>
      <c r="D3117" s="102">
        <v>1043.9831752800781</v>
      </c>
      <c r="E3117" s="98">
        <v>1938.4943511235956</v>
      </c>
      <c r="F3117" s="91">
        <v>0.84259123210487641</v>
      </c>
      <c r="G3117" s="100">
        <v>816.67917187078672</v>
      </c>
      <c r="S3117" s="235"/>
      <c r="T3117" s="103"/>
      <c r="U3117" s="103"/>
    </row>
    <row r="3118" spans="1:21" x14ac:dyDescent="0.2">
      <c r="A3118" s="89">
        <v>40789</v>
      </c>
      <c r="B3118" s="90" t="s">
        <v>144</v>
      </c>
      <c r="C3118" s="96">
        <v>1685.8941261573034</v>
      </c>
      <c r="D3118" s="102">
        <v>1069.861914883146</v>
      </c>
      <c r="E3118" s="98">
        <v>1996.7081713483144</v>
      </c>
      <c r="F3118" s="91">
        <v>0.84433676906268784</v>
      </c>
      <c r="G3118" s="100">
        <v>842.94706307865169</v>
      </c>
      <c r="S3118" s="235"/>
      <c r="T3118" s="103"/>
      <c r="U3118" s="103"/>
    </row>
    <row r="3119" spans="1:21" x14ac:dyDescent="0.2">
      <c r="A3119" s="89">
        <v>40789</v>
      </c>
      <c r="B3119" s="90" t="s">
        <v>145</v>
      </c>
      <c r="C3119" s="96">
        <v>1957.9374958651688</v>
      </c>
      <c r="D3119" s="102">
        <v>1244.2280945402188</v>
      </c>
      <c r="E3119" s="98">
        <v>2319.8324915730341</v>
      </c>
      <c r="F3119" s="91">
        <v>0.84399951417937458</v>
      </c>
      <c r="G3119" s="100">
        <v>978.96874793258439</v>
      </c>
      <c r="S3119" s="235"/>
      <c r="T3119" s="103"/>
      <c r="U3119" s="103"/>
    </row>
    <row r="3120" spans="1:21" x14ac:dyDescent="0.2">
      <c r="A3120" s="89">
        <v>40789</v>
      </c>
      <c r="B3120" s="90" t="s">
        <v>146</v>
      </c>
      <c r="C3120" s="96">
        <v>2005.906534988764</v>
      </c>
      <c r="D3120" s="102">
        <v>1272.365897546717</v>
      </c>
      <c r="E3120" s="98">
        <v>2375.4107022471908</v>
      </c>
      <c r="F3120" s="91">
        <v>0.84444619748960981</v>
      </c>
      <c r="G3120" s="100">
        <v>1002.953267494382</v>
      </c>
      <c r="S3120" s="235"/>
      <c r="T3120" s="103"/>
      <c r="U3120" s="103"/>
    </row>
    <row r="3121" spans="1:21" x14ac:dyDescent="0.2">
      <c r="A3121" s="89">
        <v>40789</v>
      </c>
      <c r="B3121" s="90" t="s">
        <v>147</v>
      </c>
      <c r="C3121" s="96">
        <v>1971.2082006404496</v>
      </c>
      <c r="D3121" s="102">
        <v>1237.1063518633391</v>
      </c>
      <c r="E3121" s="98">
        <v>2327.250286516854</v>
      </c>
      <c r="F3121" s="91">
        <v>0.84701169103333318</v>
      </c>
      <c r="G3121" s="100">
        <v>985.6041003202248</v>
      </c>
      <c r="S3121" s="235"/>
      <c r="T3121" s="103"/>
      <c r="U3121" s="103"/>
    </row>
    <row r="3122" spans="1:21" x14ac:dyDescent="0.2">
      <c r="A3122" s="89">
        <v>40790</v>
      </c>
      <c r="B3122" s="90" t="s">
        <v>100</v>
      </c>
      <c r="C3122" s="96">
        <v>1991.857822483146</v>
      </c>
      <c r="D3122" s="102">
        <v>1257.8846557945253</v>
      </c>
      <c r="E3122" s="98">
        <v>2355.7952780898877</v>
      </c>
      <c r="F3122" s="91">
        <v>0.84551397186693267</v>
      </c>
      <c r="G3122" s="100">
        <v>995.92891124157302</v>
      </c>
      <c r="S3122" s="235"/>
      <c r="T3122" s="103"/>
      <c r="U3122" s="103"/>
    </row>
    <row r="3123" spans="1:21" x14ac:dyDescent="0.2">
      <c r="A3123" s="89">
        <v>40790</v>
      </c>
      <c r="B3123" s="90" t="s">
        <v>101</v>
      </c>
      <c r="C3123" s="96">
        <v>1893.3709584943822</v>
      </c>
      <c r="D3123" s="102">
        <v>1203.3154381494428</v>
      </c>
      <c r="E3123" s="98">
        <v>2243.3951123595507</v>
      </c>
      <c r="F3123" s="91">
        <v>0.84397569918166526</v>
      </c>
      <c r="G3123" s="100">
        <v>946.6854792471911</v>
      </c>
      <c r="S3123" s="235"/>
      <c r="T3123" s="103"/>
      <c r="U3123" s="103"/>
    </row>
    <row r="3124" spans="1:21" x14ac:dyDescent="0.2">
      <c r="A3124" s="89">
        <v>40790</v>
      </c>
      <c r="B3124" s="90" t="s">
        <v>102</v>
      </c>
      <c r="C3124" s="96">
        <v>1906.8442694494381</v>
      </c>
      <c r="D3124" s="102">
        <v>1219.1435265396578</v>
      </c>
      <c r="E3124" s="98">
        <v>2263.2644578651684</v>
      </c>
      <c r="F3124" s="91">
        <v>0.84251942490541964</v>
      </c>
      <c r="G3124" s="100">
        <v>953.42213472471906</v>
      </c>
      <c r="S3124" s="235"/>
      <c r="T3124" s="103"/>
      <c r="U3124" s="103"/>
    </row>
    <row r="3125" spans="1:21" x14ac:dyDescent="0.2">
      <c r="A3125" s="89">
        <v>40790</v>
      </c>
      <c r="B3125" s="90" t="s">
        <v>103</v>
      </c>
      <c r="C3125" s="96">
        <v>1891.2841148426967</v>
      </c>
      <c r="D3125" s="102">
        <v>1197.0229347242127</v>
      </c>
      <c r="E3125" s="98">
        <v>2238.2626095505616</v>
      </c>
      <c r="F3125" s="91">
        <v>0.84497864851634297</v>
      </c>
      <c r="G3125" s="100">
        <v>945.64205742134834</v>
      </c>
      <c r="S3125" s="235"/>
      <c r="T3125" s="103"/>
      <c r="U3125" s="103"/>
    </row>
    <row r="3126" spans="1:21" x14ac:dyDescent="0.2">
      <c r="A3126" s="89">
        <v>40790</v>
      </c>
      <c r="B3126" s="90" t="s">
        <v>104</v>
      </c>
      <c r="C3126" s="96">
        <v>1891.8878812584273</v>
      </c>
      <c r="D3126" s="102">
        <v>1200.2123214044036</v>
      </c>
      <c r="E3126" s="98">
        <v>2240.4797191011235</v>
      </c>
      <c r="F3126" s="91">
        <v>0.84441196460258494</v>
      </c>
      <c r="G3126" s="100">
        <v>945.94394062921367</v>
      </c>
      <c r="S3126" s="235"/>
      <c r="T3126" s="103"/>
      <c r="U3126" s="103"/>
    </row>
    <row r="3127" spans="1:21" x14ac:dyDescent="0.2">
      <c r="A3127" s="89">
        <v>40790</v>
      </c>
      <c r="B3127" s="90" t="s">
        <v>105</v>
      </c>
      <c r="C3127" s="96">
        <v>1880.995773033708</v>
      </c>
      <c r="D3127" s="102">
        <v>1189.0103427711792</v>
      </c>
      <c r="E3127" s="98">
        <v>2225.2844073033707</v>
      </c>
      <c r="F3127" s="91">
        <v>0.84528331158942682</v>
      </c>
      <c r="G3127" s="100">
        <v>940.49788651685401</v>
      </c>
      <c r="S3127" s="235"/>
      <c r="T3127" s="103"/>
      <c r="U3127" s="103"/>
    </row>
    <row r="3128" spans="1:21" x14ac:dyDescent="0.2">
      <c r="A3128" s="89">
        <v>40790</v>
      </c>
      <c r="B3128" s="90" t="s">
        <v>106</v>
      </c>
      <c r="C3128" s="96">
        <v>1841.3862648876407</v>
      </c>
      <c r="D3128" s="102">
        <v>1156.0753969862362</v>
      </c>
      <c r="E3128" s="98">
        <v>2174.2156516853934</v>
      </c>
      <c r="F3128" s="91">
        <v>0.84691979080375379</v>
      </c>
      <c r="G3128" s="100">
        <v>920.69313244382033</v>
      </c>
      <c r="S3128" s="235"/>
      <c r="T3128" s="103"/>
      <c r="U3128" s="103"/>
    </row>
    <row r="3129" spans="1:21" x14ac:dyDescent="0.2">
      <c r="A3129" s="89">
        <v>40790</v>
      </c>
      <c r="B3129" s="90" t="s">
        <v>107</v>
      </c>
      <c r="C3129" s="96">
        <v>1860.6865295730338</v>
      </c>
      <c r="D3129" s="102">
        <v>1170.9948777923535</v>
      </c>
      <c r="E3129" s="98">
        <v>2198.4957050561798</v>
      </c>
      <c r="F3129" s="91">
        <v>0.84634531024725668</v>
      </c>
      <c r="G3129" s="100">
        <v>930.3432647865169</v>
      </c>
      <c r="S3129" s="235"/>
      <c r="T3129" s="103"/>
      <c r="U3129" s="103"/>
    </row>
    <row r="3130" spans="1:21" x14ac:dyDescent="0.2">
      <c r="A3130" s="89">
        <v>40790</v>
      </c>
      <c r="B3130" s="90" t="s">
        <v>108</v>
      </c>
      <c r="C3130" s="96">
        <v>1862.0723558426964</v>
      </c>
      <c r="D3130" s="102">
        <v>1174.1103299478798</v>
      </c>
      <c r="E3130" s="98">
        <v>2201.3288089887637</v>
      </c>
      <c r="F3130" s="91">
        <v>0.8458856070202827</v>
      </c>
      <c r="G3130" s="100">
        <v>931.03617792134821</v>
      </c>
      <c r="S3130" s="235"/>
      <c r="T3130" s="103"/>
      <c r="U3130" s="103"/>
    </row>
    <row r="3131" spans="1:21" x14ac:dyDescent="0.2">
      <c r="A3131" s="89">
        <v>40790</v>
      </c>
      <c r="B3131" s="90" t="s">
        <v>109</v>
      </c>
      <c r="C3131" s="96">
        <v>1934.3257716741573</v>
      </c>
      <c r="D3131" s="102">
        <v>1228.5743934970774</v>
      </c>
      <c r="E3131" s="98">
        <v>2291.5085056179773</v>
      </c>
      <c r="F3131" s="91">
        <v>0.84412768572836061</v>
      </c>
      <c r="G3131" s="100">
        <v>967.16288583707865</v>
      </c>
      <c r="S3131" s="235"/>
      <c r="T3131" s="103"/>
      <c r="U3131" s="103"/>
    </row>
    <row r="3132" spans="1:21" x14ac:dyDescent="0.2">
      <c r="A3132" s="89">
        <v>40790</v>
      </c>
      <c r="B3132" s="90" t="s">
        <v>110</v>
      </c>
      <c r="C3132" s="96">
        <v>1984.2195695056184</v>
      </c>
      <c r="D3132" s="102">
        <v>1249.929070054709</v>
      </c>
      <c r="E3132" s="98">
        <v>2345.0906123595505</v>
      </c>
      <c r="F3132" s="91">
        <v>0.84611637565218178</v>
      </c>
      <c r="G3132" s="100">
        <v>992.10978475280922</v>
      </c>
      <c r="S3132" s="235"/>
      <c r="T3132" s="103"/>
      <c r="U3132" s="103"/>
    </row>
    <row r="3133" spans="1:21" x14ac:dyDescent="0.2">
      <c r="A3133" s="89">
        <v>40790</v>
      </c>
      <c r="B3133" s="90" t="s">
        <v>111</v>
      </c>
      <c r="C3133" s="96">
        <v>2056.5175586966293</v>
      </c>
      <c r="D3133" s="102">
        <v>1290.8566147780145</v>
      </c>
      <c r="E3133" s="98">
        <v>2428.0805730337079</v>
      </c>
      <c r="F3133" s="91">
        <v>0.84697253523476035</v>
      </c>
      <c r="G3133" s="100">
        <v>1028.2587793483146</v>
      </c>
      <c r="S3133" s="235"/>
      <c r="T3133" s="103"/>
      <c r="U3133" s="103"/>
    </row>
    <row r="3134" spans="1:21" x14ac:dyDescent="0.2">
      <c r="A3134" s="89">
        <v>40790</v>
      </c>
      <c r="B3134" s="90" t="s">
        <v>112</v>
      </c>
      <c r="C3134" s="96">
        <v>2289.0689318426967</v>
      </c>
      <c r="D3134" s="102">
        <v>1447.9647632181777</v>
      </c>
      <c r="E3134" s="98">
        <v>2708.5860758426966</v>
      </c>
      <c r="F3134" s="91">
        <v>0.84511581605562247</v>
      </c>
      <c r="G3134" s="100">
        <v>1144.5344659213483</v>
      </c>
      <c r="S3134" s="235"/>
      <c r="T3134" s="103"/>
      <c r="U3134" s="103"/>
    </row>
    <row r="3135" spans="1:21" x14ac:dyDescent="0.2">
      <c r="A3135" s="89">
        <v>40790</v>
      </c>
      <c r="B3135" s="90" t="s">
        <v>113</v>
      </c>
      <c r="C3135" s="96">
        <v>2160.0979420449439</v>
      </c>
      <c r="D3135" s="102">
        <v>1364.5102674187192</v>
      </c>
      <c r="E3135" s="98">
        <v>2554.9777668539323</v>
      </c>
      <c r="F3135" s="91">
        <v>0.84544686457478524</v>
      </c>
      <c r="G3135" s="100">
        <v>1080.048971022472</v>
      </c>
      <c r="S3135" s="235"/>
      <c r="T3135" s="103"/>
      <c r="U3135" s="103"/>
    </row>
    <row r="3136" spans="1:21" x14ac:dyDescent="0.2">
      <c r="A3136" s="89">
        <v>40790</v>
      </c>
      <c r="B3136" s="90" t="s">
        <v>114</v>
      </c>
      <c r="C3136" s="96">
        <v>2128.2887718202255</v>
      </c>
      <c r="D3136" s="102">
        <v>1346.1663300239229</v>
      </c>
      <c r="E3136" s="98">
        <v>2518.2884831460674</v>
      </c>
      <c r="F3136" s="91">
        <v>0.84513302827060544</v>
      </c>
      <c r="G3136" s="100">
        <v>1064.1443859101128</v>
      </c>
      <c r="S3136" s="235"/>
      <c r="T3136" s="103"/>
      <c r="U3136" s="103"/>
    </row>
    <row r="3137" spans="1:21" x14ac:dyDescent="0.2">
      <c r="A3137" s="89">
        <v>40790</v>
      </c>
      <c r="B3137" s="90" t="s">
        <v>115</v>
      </c>
      <c r="C3137" s="96">
        <v>2303.2067910674159</v>
      </c>
      <c r="D3137" s="102">
        <v>1452.9884926347383</v>
      </c>
      <c r="E3137" s="98">
        <v>2723.2218202247191</v>
      </c>
      <c r="F3137" s="91">
        <v>0.8457653996314396</v>
      </c>
      <c r="G3137" s="100">
        <v>1151.603395533708</v>
      </c>
      <c r="S3137" s="235"/>
      <c r="T3137" s="103"/>
      <c r="U3137" s="103"/>
    </row>
    <row r="3138" spans="1:21" x14ac:dyDescent="0.2">
      <c r="A3138" s="89">
        <v>40790</v>
      </c>
      <c r="B3138" s="90" t="s">
        <v>116</v>
      </c>
      <c r="C3138" s="96">
        <v>2391.247280426966</v>
      </c>
      <c r="D3138" s="102">
        <v>1530.4927037428047</v>
      </c>
      <c r="E3138" s="98">
        <v>2839.0969466292131</v>
      </c>
      <c r="F3138" s="91">
        <v>0.84225629676578406</v>
      </c>
      <c r="G3138" s="100">
        <v>1195.623640213483</v>
      </c>
      <c r="S3138" s="235"/>
      <c r="T3138" s="103"/>
      <c r="U3138" s="103"/>
    </row>
    <row r="3139" spans="1:21" x14ac:dyDescent="0.2">
      <c r="A3139" s="89">
        <v>40790</v>
      </c>
      <c r="B3139" s="90" t="s">
        <v>117</v>
      </c>
      <c r="C3139" s="96">
        <v>2397.9170758651685</v>
      </c>
      <c r="D3139" s="102">
        <v>1540.4537860303672</v>
      </c>
      <c r="E3139" s="98">
        <v>2850.0884494382017</v>
      </c>
      <c r="F3139" s="91">
        <v>0.84134830143178063</v>
      </c>
      <c r="G3139" s="100">
        <v>1198.9585379325842</v>
      </c>
      <c r="S3139" s="235"/>
      <c r="T3139" s="103"/>
      <c r="U3139" s="103"/>
    </row>
    <row r="3140" spans="1:21" x14ac:dyDescent="0.2">
      <c r="A3140" s="89">
        <v>40790</v>
      </c>
      <c r="B3140" s="90" t="s">
        <v>118</v>
      </c>
      <c r="C3140" s="96">
        <v>2438.6571264943823</v>
      </c>
      <c r="D3140" s="102">
        <v>1563.3111832442521</v>
      </c>
      <c r="E3140" s="98">
        <v>2896.7206348314608</v>
      </c>
      <c r="F3140" s="91">
        <v>0.84186824824281692</v>
      </c>
      <c r="G3140" s="100">
        <v>1219.3285632471911</v>
      </c>
      <c r="S3140" s="235"/>
      <c r="T3140" s="103"/>
      <c r="U3140" s="103"/>
    </row>
    <row r="3141" spans="1:21" x14ac:dyDescent="0.2">
      <c r="A3141" s="89">
        <v>40790</v>
      </c>
      <c r="B3141" s="90" t="s">
        <v>119</v>
      </c>
      <c r="C3141" s="96">
        <v>2402.4595064157306</v>
      </c>
      <c r="D3141" s="102">
        <v>1535.8493816977302</v>
      </c>
      <c r="E3141" s="98">
        <v>2851.4285898876401</v>
      </c>
      <c r="F3141" s="91">
        <v>0.84254591362934994</v>
      </c>
      <c r="G3141" s="100">
        <v>1201.2297532078653</v>
      </c>
      <c r="S3141" s="235"/>
      <c r="T3141" s="103"/>
      <c r="U3141" s="103"/>
    </row>
    <row r="3142" spans="1:21" x14ac:dyDescent="0.2">
      <c r="A3142" s="89">
        <v>40790</v>
      </c>
      <c r="B3142" s="90" t="s">
        <v>120</v>
      </c>
      <c r="C3142" s="96">
        <v>2218.1243519325844</v>
      </c>
      <c r="D3142" s="102">
        <v>1408.1697625631662</v>
      </c>
      <c r="E3142" s="98">
        <v>2627.3594578651682</v>
      </c>
      <c r="F3142" s="91">
        <v>0.84424091469193052</v>
      </c>
      <c r="G3142" s="100">
        <v>1109.0621759662922</v>
      </c>
      <c r="S3142" s="235"/>
      <c r="T3142" s="103"/>
      <c r="U3142" s="103"/>
    </row>
    <row r="3143" spans="1:21" x14ac:dyDescent="0.2">
      <c r="A3143" s="89">
        <v>40790</v>
      </c>
      <c r="B3143" s="90" t="s">
        <v>121</v>
      </c>
      <c r="C3143" s="96">
        <v>2190.286262831461</v>
      </c>
      <c r="D3143" s="102">
        <v>1392.7101203455995</v>
      </c>
      <c r="E3143" s="98">
        <v>2595.5722668539324</v>
      </c>
      <c r="F3143" s="91">
        <v>0.84385485651928516</v>
      </c>
      <c r="G3143" s="100">
        <v>1095.1431314157305</v>
      </c>
      <c r="S3143" s="235"/>
      <c r="T3143" s="103"/>
      <c r="U3143" s="103"/>
    </row>
    <row r="3144" spans="1:21" x14ac:dyDescent="0.2">
      <c r="A3144" s="89">
        <v>40790</v>
      </c>
      <c r="B3144" s="90" t="s">
        <v>122</v>
      </c>
      <c r="C3144" s="96">
        <v>1962.9823897415733</v>
      </c>
      <c r="D3144" s="102">
        <v>1246.454689542956</v>
      </c>
      <c r="E3144" s="98">
        <v>2325.2847471910113</v>
      </c>
      <c r="F3144" s="91">
        <v>0.84419011138867783</v>
      </c>
      <c r="G3144" s="100">
        <v>981.49119487078667</v>
      </c>
      <c r="S3144" s="235"/>
      <c r="T3144" s="103"/>
      <c r="U3144" s="103"/>
    </row>
    <row r="3145" spans="1:21" x14ac:dyDescent="0.2">
      <c r="A3145" s="89">
        <v>40790</v>
      </c>
      <c r="B3145" s="90" t="s">
        <v>123</v>
      </c>
      <c r="C3145" s="96">
        <v>1982.3920617640451</v>
      </c>
      <c r="D3145" s="102">
        <v>1256.4305436525792</v>
      </c>
      <c r="E3145" s="98">
        <v>2347.0185337078651</v>
      </c>
      <c r="F3145" s="91">
        <v>0.84464269595358665</v>
      </c>
      <c r="G3145" s="100">
        <v>991.19603088202257</v>
      </c>
      <c r="S3145" s="235"/>
      <c r="T3145" s="103"/>
      <c r="U3145" s="103"/>
    </row>
    <row r="3146" spans="1:21" x14ac:dyDescent="0.2">
      <c r="A3146" s="89">
        <v>40790</v>
      </c>
      <c r="B3146" s="90" t="s">
        <v>124</v>
      </c>
      <c r="C3146" s="96">
        <v>1938.2279666966294</v>
      </c>
      <c r="D3146" s="102">
        <v>1222.7614791802559</v>
      </c>
      <c r="E3146" s="98">
        <v>2291.6965955056176</v>
      </c>
      <c r="F3146" s="91">
        <v>0.84576115812965968</v>
      </c>
      <c r="G3146" s="100">
        <v>969.11398334831472</v>
      </c>
      <c r="S3146" s="235"/>
      <c r="T3146" s="103"/>
      <c r="U3146" s="103"/>
    </row>
    <row r="3147" spans="1:21" x14ac:dyDescent="0.2">
      <c r="A3147" s="89">
        <v>40790</v>
      </c>
      <c r="B3147" s="90" t="s">
        <v>125</v>
      </c>
      <c r="C3147" s="96">
        <v>1917.7971595280899</v>
      </c>
      <c r="D3147" s="102">
        <v>1224.3062595607157</v>
      </c>
      <c r="E3147" s="98">
        <v>2275.2739971910109</v>
      </c>
      <c r="F3147" s="91">
        <v>0.84288624662161482</v>
      </c>
      <c r="G3147" s="100">
        <v>958.89857976404494</v>
      </c>
      <c r="S3147" s="235"/>
      <c r="T3147" s="103"/>
      <c r="U3147" s="103"/>
    </row>
    <row r="3148" spans="1:21" x14ac:dyDescent="0.2">
      <c r="A3148" s="89">
        <v>40790</v>
      </c>
      <c r="B3148" s="90" t="s">
        <v>126</v>
      </c>
      <c r="C3148" s="96">
        <v>1917.2217579775281</v>
      </c>
      <c r="D3148" s="102">
        <v>1210.9888908720718</v>
      </c>
      <c r="E3148" s="98">
        <v>2267.6493033707866</v>
      </c>
      <c r="F3148" s="91">
        <v>0.84546660505557036</v>
      </c>
      <c r="G3148" s="100">
        <v>958.61087898876406</v>
      </c>
      <c r="S3148" s="235"/>
      <c r="T3148" s="103"/>
      <c r="U3148" s="103"/>
    </row>
    <row r="3149" spans="1:21" x14ac:dyDescent="0.2">
      <c r="A3149" s="89">
        <v>40790</v>
      </c>
      <c r="B3149" s="90" t="s">
        <v>127</v>
      </c>
      <c r="C3149" s="96">
        <v>2156.0579748202249</v>
      </c>
      <c r="D3149" s="102">
        <v>1368.0433321631951</v>
      </c>
      <c r="E3149" s="98">
        <v>2553.4542387640449</v>
      </c>
      <c r="F3149" s="91">
        <v>0.84436914595494272</v>
      </c>
      <c r="G3149" s="100">
        <v>1078.0289874101124</v>
      </c>
      <c r="S3149" s="235"/>
      <c r="T3149" s="103"/>
      <c r="U3149" s="103"/>
    </row>
    <row r="3150" spans="1:21" x14ac:dyDescent="0.2">
      <c r="A3150" s="89">
        <v>40790</v>
      </c>
      <c r="B3150" s="90" t="s">
        <v>128</v>
      </c>
      <c r="C3150" s="96">
        <v>2078.403078235955</v>
      </c>
      <c r="D3150" s="102">
        <v>1313.1561487002871</v>
      </c>
      <c r="E3150" s="98">
        <v>2458.482952247191</v>
      </c>
      <c r="F3150" s="91">
        <v>0.84540064690551475</v>
      </c>
      <c r="G3150" s="100">
        <v>1039.2015391179775</v>
      </c>
      <c r="S3150" s="235"/>
      <c r="T3150" s="103"/>
      <c r="U3150" s="103"/>
    </row>
    <row r="3151" spans="1:21" x14ac:dyDescent="0.2">
      <c r="A3151" s="89">
        <v>40790</v>
      </c>
      <c r="B3151" s="90" t="s">
        <v>129</v>
      </c>
      <c r="C3151" s="96">
        <v>1913.3843969325844</v>
      </c>
      <c r="D3151" s="102">
        <v>1210.344816355816</v>
      </c>
      <c r="E3151" s="98">
        <v>2264.061488764045</v>
      </c>
      <c r="F3151" s="91">
        <v>0.84511149826460952</v>
      </c>
      <c r="G3151" s="100">
        <v>956.69219846629221</v>
      </c>
      <c r="S3151" s="235"/>
      <c r="T3151" s="103"/>
      <c r="U3151" s="103"/>
    </row>
    <row r="3152" spans="1:21" x14ac:dyDescent="0.2">
      <c r="A3152" s="89">
        <v>40790</v>
      </c>
      <c r="B3152" s="90" t="s">
        <v>130</v>
      </c>
      <c r="C3152" s="96">
        <v>1859.2844948089887</v>
      </c>
      <c r="D3152" s="102">
        <v>1194.4640660220532</v>
      </c>
      <c r="E3152" s="98">
        <v>2209.9057078651686</v>
      </c>
      <c r="F3152" s="91">
        <v>0.84134109803495194</v>
      </c>
      <c r="G3152" s="100">
        <v>929.64224740449436</v>
      </c>
      <c r="S3152" s="235"/>
      <c r="T3152" s="103"/>
      <c r="U3152" s="103"/>
    </row>
    <row r="3153" spans="1:21" x14ac:dyDescent="0.2">
      <c r="A3153" s="89">
        <v>40790</v>
      </c>
      <c r="B3153" s="90" t="s">
        <v>131</v>
      </c>
      <c r="C3153" s="96">
        <v>1810.2416429325842</v>
      </c>
      <c r="D3153" s="102">
        <v>1161.0377187622514</v>
      </c>
      <c r="E3153" s="98">
        <v>2150.5774550561796</v>
      </c>
      <c r="F3153" s="91">
        <v>0.84174677767432249</v>
      </c>
      <c r="G3153" s="100">
        <v>905.12082146629211</v>
      </c>
      <c r="S3153" s="235"/>
      <c r="T3153" s="103"/>
      <c r="U3153" s="103"/>
    </row>
    <row r="3154" spans="1:21" x14ac:dyDescent="0.2">
      <c r="A3154" s="89">
        <v>40790</v>
      </c>
      <c r="B3154" s="90" t="s">
        <v>132</v>
      </c>
      <c r="C3154" s="96">
        <v>1819.8735407191011</v>
      </c>
      <c r="D3154" s="102">
        <v>1159.9442176917769</v>
      </c>
      <c r="E3154" s="98">
        <v>2158.1034016853932</v>
      </c>
      <c r="F3154" s="91">
        <v>0.84327448782011649</v>
      </c>
      <c r="G3154" s="100">
        <v>909.93677035955056</v>
      </c>
      <c r="S3154" s="235"/>
      <c r="T3154" s="103"/>
      <c r="U3154" s="103"/>
    </row>
    <row r="3155" spans="1:21" x14ac:dyDescent="0.2">
      <c r="A3155" s="89">
        <v>40790</v>
      </c>
      <c r="B3155" s="90" t="s">
        <v>133</v>
      </c>
      <c r="C3155" s="96">
        <v>1926.3471403146068</v>
      </c>
      <c r="D3155" s="102">
        <v>1209.4830650187173</v>
      </c>
      <c r="E3155" s="98">
        <v>2274.5686601123593</v>
      </c>
      <c r="F3155" s="91">
        <v>0.84690656918637441</v>
      </c>
      <c r="G3155" s="100">
        <v>963.1735701573034</v>
      </c>
      <c r="S3155" s="235"/>
      <c r="T3155" s="103"/>
      <c r="U3155" s="103"/>
    </row>
    <row r="3156" spans="1:21" x14ac:dyDescent="0.2">
      <c r="A3156" s="89">
        <v>40790</v>
      </c>
      <c r="B3156" s="90" t="s">
        <v>134</v>
      </c>
      <c r="C3156" s="96">
        <v>1947.3736096516855</v>
      </c>
      <c r="D3156" s="102">
        <v>1231.774370275833</v>
      </c>
      <c r="E3156" s="98">
        <v>2304.2421910112357</v>
      </c>
      <c r="F3156" s="91">
        <v>0.84512540272386227</v>
      </c>
      <c r="G3156" s="100">
        <v>973.68680482584273</v>
      </c>
      <c r="S3156" s="235"/>
      <c r="T3156" s="103"/>
      <c r="U3156" s="103"/>
    </row>
    <row r="3157" spans="1:21" x14ac:dyDescent="0.2">
      <c r="A3157" s="89">
        <v>40790</v>
      </c>
      <c r="B3157" s="90" t="s">
        <v>135</v>
      </c>
      <c r="C3157" s="96">
        <v>1908.035593786517</v>
      </c>
      <c r="D3157" s="102">
        <v>1200.7838274553208</v>
      </c>
      <c r="E3157" s="98">
        <v>2254.4359887640449</v>
      </c>
      <c r="F3157" s="91">
        <v>0.84634720315681444</v>
      </c>
      <c r="G3157" s="100">
        <v>954.01779689325849</v>
      </c>
      <c r="S3157" s="235"/>
      <c r="T3157" s="103"/>
      <c r="U3157" s="103"/>
    </row>
    <row r="3158" spans="1:21" x14ac:dyDescent="0.2">
      <c r="A3158" s="89">
        <v>40790</v>
      </c>
      <c r="B3158" s="90" t="s">
        <v>136</v>
      </c>
      <c r="C3158" s="96">
        <v>1860.0746589101122</v>
      </c>
      <c r="D3158" s="102">
        <v>1167.1078183991438</v>
      </c>
      <c r="E3158" s="98">
        <v>2195.9094691011237</v>
      </c>
      <c r="F3158" s="91">
        <v>0.84706345370035563</v>
      </c>
      <c r="G3158" s="100">
        <v>930.03732945505612</v>
      </c>
      <c r="S3158" s="235"/>
      <c r="T3158" s="103"/>
      <c r="U3158" s="103"/>
    </row>
    <row r="3159" spans="1:21" x14ac:dyDescent="0.2">
      <c r="A3159" s="89">
        <v>40790</v>
      </c>
      <c r="B3159" s="90" t="s">
        <v>137</v>
      </c>
      <c r="C3159" s="96">
        <v>1792.3474651348317</v>
      </c>
      <c r="D3159" s="102">
        <v>1148.0873764922037</v>
      </c>
      <c r="E3159" s="98">
        <v>2128.5239157303372</v>
      </c>
      <c r="F3159" s="91">
        <v>0.84206122932842087</v>
      </c>
      <c r="G3159" s="100">
        <v>896.17373256741587</v>
      </c>
      <c r="S3159" s="235"/>
      <c r="T3159" s="103"/>
      <c r="U3159" s="103"/>
    </row>
    <row r="3160" spans="1:21" x14ac:dyDescent="0.2">
      <c r="A3160" s="89">
        <v>40790</v>
      </c>
      <c r="B3160" s="90" t="s">
        <v>138</v>
      </c>
      <c r="C3160" s="96">
        <v>1789.0247237865169</v>
      </c>
      <c r="D3160" s="102">
        <v>1142.7534462725557</v>
      </c>
      <c r="E3160" s="98">
        <v>2122.8506544943821</v>
      </c>
      <c r="F3160" s="91">
        <v>0.84274638915313838</v>
      </c>
      <c r="G3160" s="100">
        <v>894.51236189325846</v>
      </c>
      <c r="S3160" s="235"/>
      <c r="T3160" s="103"/>
      <c r="U3160" s="103"/>
    </row>
    <row r="3161" spans="1:21" x14ac:dyDescent="0.2">
      <c r="A3161" s="89">
        <v>40790</v>
      </c>
      <c r="B3161" s="90" t="s">
        <v>139</v>
      </c>
      <c r="C3161" s="96">
        <v>1816.8222916516856</v>
      </c>
      <c r="D3161" s="102">
        <v>1165.0007262213467</v>
      </c>
      <c r="E3161" s="98">
        <v>2158.2562247191013</v>
      </c>
      <c r="F3161" s="91">
        <v>0.8418010201213002</v>
      </c>
      <c r="G3161" s="100">
        <v>908.41114582584282</v>
      </c>
      <c r="S3161" s="235"/>
      <c r="T3161" s="103"/>
      <c r="U3161" s="103"/>
    </row>
    <row r="3162" spans="1:21" x14ac:dyDescent="0.2">
      <c r="A3162" s="89">
        <v>40790</v>
      </c>
      <c r="B3162" s="90" t="s">
        <v>140</v>
      </c>
      <c r="C3162" s="96">
        <v>1762.2361346966293</v>
      </c>
      <c r="D3162" s="102">
        <v>1107.1770574618458</v>
      </c>
      <c r="E3162" s="98">
        <v>2081.1816910112361</v>
      </c>
      <c r="F3162" s="91">
        <v>0.84674785594542068</v>
      </c>
      <c r="G3162" s="100">
        <v>881.11806734831464</v>
      </c>
      <c r="S3162" s="235"/>
      <c r="T3162" s="103"/>
      <c r="U3162" s="103"/>
    </row>
    <row r="3163" spans="1:21" x14ac:dyDescent="0.2">
      <c r="A3163" s="89">
        <v>40790</v>
      </c>
      <c r="B3163" s="90" t="s">
        <v>141</v>
      </c>
      <c r="C3163" s="96">
        <v>1753.337671280899</v>
      </c>
      <c r="D3163" s="102">
        <v>1100.8161526950107</v>
      </c>
      <c r="E3163" s="98">
        <v>2070.2630730337078</v>
      </c>
      <c r="F3163" s="91">
        <v>0.84691539646292646</v>
      </c>
      <c r="G3163" s="100">
        <v>876.66883564044952</v>
      </c>
      <c r="S3163" s="235"/>
      <c r="T3163" s="103"/>
      <c r="U3163" s="103"/>
    </row>
    <row r="3164" spans="1:21" x14ac:dyDescent="0.2">
      <c r="A3164" s="89">
        <v>40790</v>
      </c>
      <c r="B3164" s="90" t="s">
        <v>142</v>
      </c>
      <c r="C3164" s="96">
        <v>1751.5628411460677</v>
      </c>
      <c r="D3164" s="102">
        <v>1095.3417768846234</v>
      </c>
      <c r="E3164" s="98">
        <v>2065.8523651685396</v>
      </c>
      <c r="F3164" s="91">
        <v>0.84786447990109348</v>
      </c>
      <c r="G3164" s="100">
        <v>875.78142057303387</v>
      </c>
      <c r="S3164" s="235"/>
      <c r="T3164" s="103"/>
      <c r="U3164" s="103"/>
    </row>
    <row r="3165" spans="1:21" x14ac:dyDescent="0.2">
      <c r="A3165" s="89">
        <v>40790</v>
      </c>
      <c r="B3165" s="90" t="s">
        <v>143</v>
      </c>
      <c r="C3165" s="96">
        <v>1744.0502039999999</v>
      </c>
      <c r="D3165" s="102">
        <v>1094.4953269637556</v>
      </c>
      <c r="E3165" s="98">
        <v>2059.0364578651684</v>
      </c>
      <c r="F3165" s="91">
        <v>0.84702249799318774</v>
      </c>
      <c r="G3165" s="100">
        <v>872.02510199999995</v>
      </c>
      <c r="S3165" s="235"/>
      <c r="T3165" s="103"/>
      <c r="U3165" s="103"/>
    </row>
    <row r="3166" spans="1:21" x14ac:dyDescent="0.2">
      <c r="A3166" s="89">
        <v>40790</v>
      </c>
      <c r="B3166" s="90" t="s">
        <v>144</v>
      </c>
      <c r="C3166" s="96">
        <v>1783.927152303371</v>
      </c>
      <c r="D3166" s="102">
        <v>1129.0188411670924</v>
      </c>
      <c r="E3166" s="98">
        <v>2111.1796769662924</v>
      </c>
      <c r="F3166" s="91">
        <v>0.84499068069224015</v>
      </c>
      <c r="G3166" s="100">
        <v>891.96357615168552</v>
      </c>
      <c r="S3166" s="235"/>
      <c r="T3166" s="103"/>
      <c r="U3166" s="103"/>
    </row>
    <row r="3167" spans="1:21" x14ac:dyDescent="0.2">
      <c r="A3167" s="89">
        <v>40790</v>
      </c>
      <c r="B3167" s="90" t="s">
        <v>145</v>
      </c>
      <c r="C3167" s="96">
        <v>1920.8889298314607</v>
      </c>
      <c r="D3167" s="102">
        <v>1213.0153084368835</v>
      </c>
      <c r="E3167" s="98">
        <v>2271.8319522471907</v>
      </c>
      <c r="F3167" s="91">
        <v>0.8455242157904358</v>
      </c>
      <c r="G3167" s="100">
        <v>960.44446491573035</v>
      </c>
      <c r="S3167" s="235"/>
      <c r="T3167" s="103"/>
      <c r="U3167" s="103"/>
    </row>
    <row r="3168" spans="1:21" x14ac:dyDescent="0.2">
      <c r="A3168" s="89">
        <v>40790</v>
      </c>
      <c r="B3168" s="90" t="s">
        <v>146</v>
      </c>
      <c r="C3168" s="96">
        <v>1918.3725610786519</v>
      </c>
      <c r="D3168" s="102">
        <v>1221.1729924877873</v>
      </c>
      <c r="E3168" s="98">
        <v>2274.074924157303</v>
      </c>
      <c r="F3168" s="91">
        <v>0.84358370988569664</v>
      </c>
      <c r="G3168" s="100">
        <v>959.18628053932594</v>
      </c>
      <c r="S3168" s="235"/>
      <c r="T3168" s="103"/>
      <c r="U3168" s="103"/>
    </row>
    <row r="3169" spans="1:21" x14ac:dyDescent="0.2">
      <c r="A3169" s="89">
        <v>40790</v>
      </c>
      <c r="B3169" s="90" t="s">
        <v>147</v>
      </c>
      <c r="C3169" s="96">
        <v>1921.7074587977525</v>
      </c>
      <c r="D3169" s="102">
        <v>1216.2655983429504</v>
      </c>
      <c r="E3169" s="98">
        <v>2274.2606629213483</v>
      </c>
      <c r="F3169" s="91">
        <v>0.84498118009448753</v>
      </c>
      <c r="G3169" s="100">
        <v>960.85372939887623</v>
      </c>
      <c r="S3169" s="235"/>
      <c r="T3169" s="103"/>
      <c r="U3169" s="103"/>
    </row>
    <row r="3170" spans="1:21" x14ac:dyDescent="0.2">
      <c r="A3170" s="89">
        <v>40791</v>
      </c>
      <c r="B3170" s="90" t="s">
        <v>100</v>
      </c>
      <c r="C3170" s="96">
        <v>1919.5071556853936</v>
      </c>
      <c r="D3170" s="102">
        <v>1234.9714319931127</v>
      </c>
      <c r="E3170" s="98">
        <v>2282.4684353932585</v>
      </c>
      <c r="F3170" s="91">
        <v>0.84097862030441251</v>
      </c>
      <c r="G3170" s="100">
        <v>959.75357784269681</v>
      </c>
      <c r="S3170" s="235"/>
      <c r="T3170" s="103"/>
      <c r="U3170" s="103"/>
    </row>
    <row r="3171" spans="1:21" x14ac:dyDescent="0.2">
      <c r="A3171" s="89">
        <v>40791</v>
      </c>
      <c r="B3171" s="90" t="s">
        <v>101</v>
      </c>
      <c r="C3171" s="96">
        <v>1898.5941458089892</v>
      </c>
      <c r="D3171" s="102">
        <v>1211.3087422075355</v>
      </c>
      <c r="E3171" s="98">
        <v>2252.0942696629213</v>
      </c>
      <c r="F3171" s="91">
        <v>0.84303493480899372</v>
      </c>
      <c r="G3171" s="100">
        <v>949.2970729044946</v>
      </c>
      <c r="S3171" s="235"/>
      <c r="T3171" s="103"/>
      <c r="U3171" s="103"/>
    </row>
    <row r="3172" spans="1:21" x14ac:dyDescent="0.2">
      <c r="A3172" s="89">
        <v>40791</v>
      </c>
      <c r="B3172" s="90" t="s">
        <v>102</v>
      </c>
      <c r="C3172" s="96">
        <v>1851.407166539326</v>
      </c>
      <c r="D3172" s="102">
        <v>1182.3036578010453</v>
      </c>
      <c r="E3172" s="98">
        <v>2196.7135533707865</v>
      </c>
      <c r="F3172" s="91">
        <v>0.84280773143972321</v>
      </c>
      <c r="G3172" s="100">
        <v>925.703583269663</v>
      </c>
      <c r="S3172" s="235"/>
      <c r="T3172" s="103"/>
      <c r="U3172" s="103"/>
    </row>
    <row r="3173" spans="1:21" x14ac:dyDescent="0.2">
      <c r="A3173" s="89">
        <v>40791</v>
      </c>
      <c r="B3173" s="90" t="s">
        <v>103</v>
      </c>
      <c r="C3173" s="96">
        <v>1857.6312283820225</v>
      </c>
      <c r="D3173" s="102">
        <v>1181.676386580157</v>
      </c>
      <c r="E3173" s="98">
        <v>2201.6250505617977</v>
      </c>
      <c r="F3173" s="91">
        <v>0.84375458387339985</v>
      </c>
      <c r="G3173" s="100">
        <v>928.81561419101126</v>
      </c>
      <c r="S3173" s="235"/>
      <c r="T3173" s="103"/>
      <c r="U3173" s="103"/>
    </row>
    <row r="3174" spans="1:21" x14ac:dyDescent="0.2">
      <c r="A3174" s="89">
        <v>40791</v>
      </c>
      <c r="B3174" s="90" t="s">
        <v>104</v>
      </c>
      <c r="C3174" s="96">
        <v>1878.2808502247192</v>
      </c>
      <c r="D3174" s="102">
        <v>1196.9383777823173</v>
      </c>
      <c r="E3174" s="98">
        <v>2227.2405421348317</v>
      </c>
      <c r="F3174" s="91">
        <v>0.84332195588733705</v>
      </c>
      <c r="G3174" s="100">
        <v>939.14042511235959</v>
      </c>
      <c r="S3174" s="235"/>
      <c r="T3174" s="103"/>
      <c r="U3174" s="103"/>
    </row>
    <row r="3175" spans="1:21" x14ac:dyDescent="0.2">
      <c r="A3175" s="89">
        <v>40791</v>
      </c>
      <c r="B3175" s="90" t="s">
        <v>105</v>
      </c>
      <c r="C3175" s="96">
        <v>1874.0423289438208</v>
      </c>
      <c r="D3175" s="102">
        <v>1188.885707139689</v>
      </c>
      <c r="E3175" s="98">
        <v>2219.3431179775284</v>
      </c>
      <c r="F3175" s="91">
        <v>0.84441306698516372</v>
      </c>
      <c r="G3175" s="100">
        <v>937.02116447191042</v>
      </c>
      <c r="S3175" s="235"/>
      <c r="T3175" s="103"/>
      <c r="U3175" s="103"/>
    </row>
    <row r="3176" spans="1:21" x14ac:dyDescent="0.2">
      <c r="A3176" s="89">
        <v>40791</v>
      </c>
      <c r="B3176" s="90" t="s">
        <v>106</v>
      </c>
      <c r="C3176" s="96">
        <v>1890.502054988764</v>
      </c>
      <c r="D3176" s="102">
        <v>1201.1581243736157</v>
      </c>
      <c r="E3176" s="98">
        <v>2239.8167022471912</v>
      </c>
      <c r="F3176" s="91">
        <v>0.84404319920109427</v>
      </c>
      <c r="G3176" s="100">
        <v>945.25102749438201</v>
      </c>
      <c r="S3176" s="235"/>
      <c r="T3176" s="103"/>
      <c r="U3176" s="103"/>
    </row>
    <row r="3177" spans="1:21" x14ac:dyDescent="0.2">
      <c r="A3177" s="89">
        <v>40791</v>
      </c>
      <c r="B3177" s="90" t="s">
        <v>107</v>
      </c>
      <c r="C3177" s="96">
        <v>1911.6460359101125</v>
      </c>
      <c r="D3177" s="102">
        <v>1216.9237836367045</v>
      </c>
      <c r="E3177" s="98">
        <v>2266.1187219101121</v>
      </c>
      <c r="F3177" s="91">
        <v>0.84357717776533148</v>
      </c>
      <c r="G3177" s="100">
        <v>955.82301795505623</v>
      </c>
      <c r="S3177" s="235"/>
      <c r="T3177" s="103"/>
      <c r="U3177" s="103"/>
    </row>
    <row r="3178" spans="1:21" x14ac:dyDescent="0.2">
      <c r="A3178" s="89">
        <v>40791</v>
      </c>
      <c r="B3178" s="90" t="s">
        <v>108</v>
      </c>
      <c r="C3178" s="96">
        <v>1940.4971559101125</v>
      </c>
      <c r="D3178" s="102">
        <v>1237.0769547694549</v>
      </c>
      <c r="E3178" s="98">
        <v>2301.2797752808988</v>
      </c>
      <c r="F3178" s="91">
        <v>0.84322522483093199</v>
      </c>
      <c r="G3178" s="100">
        <v>970.24857795505625</v>
      </c>
      <c r="S3178" s="235"/>
      <c r="T3178" s="103"/>
      <c r="U3178" s="103"/>
    </row>
    <row r="3179" spans="1:21" x14ac:dyDescent="0.2">
      <c r="A3179" s="89">
        <v>40791</v>
      </c>
      <c r="B3179" s="90" t="s">
        <v>109</v>
      </c>
      <c r="C3179" s="96">
        <v>1836.9613459213485</v>
      </c>
      <c r="D3179" s="102">
        <v>1158.8336171471872</v>
      </c>
      <c r="E3179" s="98">
        <v>2171.9397640449438</v>
      </c>
      <c r="F3179" s="91">
        <v>0.84576993171314141</v>
      </c>
      <c r="G3179" s="100">
        <v>918.48067296067427</v>
      </c>
      <c r="S3179" s="235"/>
      <c r="T3179" s="103"/>
      <c r="U3179" s="103"/>
    </row>
    <row r="3180" spans="1:21" x14ac:dyDescent="0.2">
      <c r="A3180" s="89">
        <v>40791</v>
      </c>
      <c r="B3180" s="90" t="s">
        <v>110</v>
      </c>
      <c r="C3180" s="96">
        <v>1932.3159183707867</v>
      </c>
      <c r="D3180" s="102">
        <v>1220.6707892840634</v>
      </c>
      <c r="E3180" s="98">
        <v>2285.581323033708</v>
      </c>
      <c r="F3180" s="91">
        <v>0.84543739437193877</v>
      </c>
      <c r="G3180" s="100">
        <v>966.15795918539334</v>
      </c>
      <c r="S3180" s="235"/>
      <c r="T3180" s="103"/>
      <c r="U3180" s="103"/>
    </row>
    <row r="3181" spans="1:21" x14ac:dyDescent="0.2">
      <c r="A3181" s="89">
        <v>40791</v>
      </c>
      <c r="B3181" s="90" t="s">
        <v>111</v>
      </c>
      <c r="C3181" s="96">
        <v>1938.1347678539325</v>
      </c>
      <c r="D3181" s="102">
        <v>1234.4622933128469</v>
      </c>
      <c r="E3181" s="98">
        <v>2297.8824016853932</v>
      </c>
      <c r="F3181" s="91">
        <v>0.84344384483400803</v>
      </c>
      <c r="G3181" s="100">
        <v>969.06738392696627</v>
      </c>
      <c r="S3181" s="235"/>
      <c r="T3181" s="103"/>
      <c r="U3181" s="103"/>
    </row>
    <row r="3182" spans="1:21" x14ac:dyDescent="0.2">
      <c r="A3182" s="89">
        <v>40791</v>
      </c>
      <c r="B3182" s="90" t="s">
        <v>112</v>
      </c>
      <c r="C3182" s="96">
        <v>1916.9462135730332</v>
      </c>
      <c r="D3182" s="102">
        <v>1223.839028530899</v>
      </c>
      <c r="E3182" s="98">
        <v>2274.305334269663</v>
      </c>
      <c r="F3182" s="91">
        <v>0.84287108889388118</v>
      </c>
      <c r="G3182" s="100">
        <v>958.47310678651661</v>
      </c>
      <c r="S3182" s="235"/>
      <c r="T3182" s="103"/>
      <c r="U3182" s="103"/>
    </row>
    <row r="3183" spans="1:21" x14ac:dyDescent="0.2">
      <c r="A3183" s="89">
        <v>40791</v>
      </c>
      <c r="B3183" s="90" t="s">
        <v>113</v>
      </c>
      <c r="C3183" s="96">
        <v>1830.9763593707864</v>
      </c>
      <c r="D3183" s="102">
        <v>1151.7708303906779</v>
      </c>
      <c r="E3183" s="98">
        <v>2163.1112949438202</v>
      </c>
      <c r="F3183" s="91">
        <v>0.84645499454910855</v>
      </c>
      <c r="G3183" s="100">
        <v>915.48817968539322</v>
      </c>
      <c r="S3183" s="235"/>
      <c r="T3183" s="103"/>
      <c r="U3183" s="103"/>
    </row>
    <row r="3184" spans="1:21" x14ac:dyDescent="0.2">
      <c r="A3184" s="89">
        <v>40791</v>
      </c>
      <c r="B3184" s="90" t="s">
        <v>114</v>
      </c>
      <c r="C3184" s="96">
        <v>1678.2801859213484</v>
      </c>
      <c r="D3184" s="102">
        <v>1075.1953112873</v>
      </c>
      <c r="E3184" s="98">
        <v>1993.1556235955059</v>
      </c>
      <c r="F3184" s="91">
        <v>0.84202164951568337</v>
      </c>
      <c r="G3184" s="100">
        <v>839.14009296067422</v>
      </c>
      <c r="S3184" s="235"/>
      <c r="T3184" s="103"/>
      <c r="U3184" s="103"/>
    </row>
    <row r="3185" spans="1:21" x14ac:dyDescent="0.2">
      <c r="A3185" s="89">
        <v>40791</v>
      </c>
      <c r="B3185" s="90" t="s">
        <v>115</v>
      </c>
      <c r="C3185" s="96">
        <v>1653.882349752809</v>
      </c>
      <c r="D3185" s="102">
        <v>1052.8640051685923</v>
      </c>
      <c r="E3185" s="98">
        <v>1960.573752808989</v>
      </c>
      <c r="F3185" s="91">
        <v>0.8435705861017615</v>
      </c>
      <c r="G3185" s="100">
        <v>826.94117487640449</v>
      </c>
      <c r="S3185" s="235"/>
      <c r="T3185" s="103"/>
      <c r="U3185" s="103"/>
    </row>
    <row r="3186" spans="1:21" x14ac:dyDescent="0.2">
      <c r="A3186" s="89">
        <v>40791</v>
      </c>
      <c r="B3186" s="90" t="s">
        <v>116</v>
      </c>
      <c r="C3186" s="96">
        <v>1625.4364421123594</v>
      </c>
      <c r="D3186" s="102">
        <v>1029.7927072904151</v>
      </c>
      <c r="E3186" s="98">
        <v>1924.1924662921347</v>
      </c>
      <c r="F3186" s="91">
        <v>0.84473693281032858</v>
      </c>
      <c r="G3186" s="100">
        <v>812.71822105617969</v>
      </c>
      <c r="S3186" s="235"/>
      <c r="T3186" s="103"/>
      <c r="U3186" s="103"/>
    </row>
    <row r="3187" spans="1:21" x14ac:dyDescent="0.2">
      <c r="A3187" s="89">
        <v>40791</v>
      </c>
      <c r="B3187" s="90" t="s">
        <v>117</v>
      </c>
      <c r="C3187" s="96">
        <v>1488.4057784831462</v>
      </c>
      <c r="D3187" s="102">
        <v>960.28105191084524</v>
      </c>
      <c r="E3187" s="98">
        <v>1771.2965477528091</v>
      </c>
      <c r="F3187" s="91">
        <v>0.84029169501371292</v>
      </c>
      <c r="G3187" s="100">
        <v>744.20288924157308</v>
      </c>
      <c r="S3187" s="235"/>
      <c r="T3187" s="103"/>
      <c r="U3187" s="103"/>
    </row>
    <row r="3188" spans="1:21" x14ac:dyDescent="0.2">
      <c r="A3188" s="89">
        <v>40791</v>
      </c>
      <c r="B3188" s="90" t="s">
        <v>118</v>
      </c>
      <c r="C3188" s="96">
        <v>1481.3915525393259</v>
      </c>
      <c r="D3188" s="102">
        <v>942.83680326221997</v>
      </c>
      <c r="E3188" s="98">
        <v>1755.9789775280899</v>
      </c>
      <c r="F3188" s="91">
        <v>0.84362715698606849</v>
      </c>
      <c r="G3188" s="100">
        <v>740.69577626966293</v>
      </c>
      <c r="S3188" s="235"/>
      <c r="T3188" s="103"/>
      <c r="U3188" s="103"/>
    </row>
    <row r="3189" spans="1:21" x14ac:dyDescent="0.2">
      <c r="A3189" s="89">
        <v>40791</v>
      </c>
      <c r="B3189" s="90" t="s">
        <v>119</v>
      </c>
      <c r="C3189" s="96">
        <v>1446.5878629775279</v>
      </c>
      <c r="D3189" s="102">
        <v>919.68209489348897</v>
      </c>
      <c r="E3189" s="98">
        <v>1714.1854044943818</v>
      </c>
      <c r="F3189" s="91">
        <v>0.8438922996221726</v>
      </c>
      <c r="G3189" s="100">
        <v>723.29393148876397</v>
      </c>
      <c r="S3189" s="235"/>
      <c r="T3189" s="103"/>
      <c r="U3189" s="103"/>
    </row>
    <row r="3190" spans="1:21" x14ac:dyDescent="0.2">
      <c r="A3190" s="89">
        <v>40791</v>
      </c>
      <c r="B3190" s="90" t="s">
        <v>120</v>
      </c>
      <c r="C3190" s="96">
        <v>1435.8699960674157</v>
      </c>
      <c r="D3190" s="102">
        <v>916.59151323291508</v>
      </c>
      <c r="E3190" s="98">
        <v>1703.4854410112362</v>
      </c>
      <c r="F3190" s="91">
        <v>0.84290124323871152</v>
      </c>
      <c r="G3190" s="100">
        <v>717.93499803370787</v>
      </c>
      <c r="S3190" s="235"/>
      <c r="T3190" s="103"/>
      <c r="U3190" s="103"/>
    </row>
    <row r="3191" spans="1:21" x14ac:dyDescent="0.2">
      <c r="A3191" s="89">
        <v>40791</v>
      </c>
      <c r="B3191" s="90" t="s">
        <v>121</v>
      </c>
      <c r="C3191" s="96">
        <v>1524.5223560898878</v>
      </c>
      <c r="D3191" s="102">
        <v>968.83692167689662</v>
      </c>
      <c r="E3191" s="98">
        <v>1806.325938202247</v>
      </c>
      <c r="F3191" s="91">
        <v>0.84399073492083865</v>
      </c>
      <c r="G3191" s="100">
        <v>762.2611780449439</v>
      </c>
      <c r="S3191" s="235"/>
      <c r="T3191" s="103"/>
      <c r="U3191" s="103"/>
    </row>
    <row r="3192" spans="1:21" x14ac:dyDescent="0.2">
      <c r="A3192" s="89">
        <v>40791</v>
      </c>
      <c r="B3192" s="90" t="s">
        <v>122</v>
      </c>
      <c r="C3192" s="96">
        <v>1675.6098364719103</v>
      </c>
      <c r="D3192" s="102">
        <v>1061.9467090641804</v>
      </c>
      <c r="E3192" s="98">
        <v>1983.7840449438202</v>
      </c>
      <c r="F3192" s="91">
        <v>0.84465334860547425</v>
      </c>
      <c r="G3192" s="100">
        <v>837.80491823595514</v>
      </c>
      <c r="S3192" s="235"/>
      <c r="T3192" s="103"/>
      <c r="U3192" s="103"/>
    </row>
    <row r="3193" spans="1:21" x14ac:dyDescent="0.2">
      <c r="A3193" s="89">
        <v>40791</v>
      </c>
      <c r="B3193" s="90" t="s">
        <v>123</v>
      </c>
      <c r="C3193" s="96">
        <v>1670.3056066853933</v>
      </c>
      <c r="D3193" s="102">
        <v>1049.2973326540555</v>
      </c>
      <c r="E3193" s="98">
        <v>1972.5480252808993</v>
      </c>
      <c r="F3193" s="91">
        <v>0.84677563500515263</v>
      </c>
      <c r="G3193" s="100">
        <v>835.15280334269664</v>
      </c>
      <c r="S3193" s="235"/>
      <c r="T3193" s="103"/>
      <c r="U3193" s="103"/>
    </row>
    <row r="3194" spans="1:21" x14ac:dyDescent="0.2">
      <c r="A3194" s="89">
        <v>40791</v>
      </c>
      <c r="B3194" s="90" t="s">
        <v>124</v>
      </c>
      <c r="C3194" s="96">
        <v>1721.6946381235953</v>
      </c>
      <c r="D3194" s="102">
        <v>1092.2329987323346</v>
      </c>
      <c r="E3194" s="98">
        <v>2038.9225955056179</v>
      </c>
      <c r="F3194" s="91">
        <v>0.84441392817888927</v>
      </c>
      <c r="G3194" s="100">
        <v>860.84731906179763</v>
      </c>
      <c r="S3194" s="235"/>
      <c r="T3194" s="103"/>
      <c r="U3194" s="103"/>
    </row>
    <row r="3195" spans="1:21" x14ac:dyDescent="0.2">
      <c r="A3195" s="89">
        <v>40791</v>
      </c>
      <c r="B3195" s="90" t="s">
        <v>125</v>
      </c>
      <c r="C3195" s="96">
        <v>1722.3146130337082</v>
      </c>
      <c r="D3195" s="102">
        <v>1083.7335324556693</v>
      </c>
      <c r="E3195" s="98">
        <v>2034.9068764044941</v>
      </c>
      <c r="F3195" s="91">
        <v>0.84638497859759076</v>
      </c>
      <c r="G3195" s="100">
        <v>861.15730651685408</v>
      </c>
      <c r="S3195" s="235"/>
      <c r="T3195" s="103"/>
      <c r="U3195" s="103"/>
    </row>
    <row r="3196" spans="1:21" x14ac:dyDescent="0.2">
      <c r="A3196" s="89">
        <v>40791</v>
      </c>
      <c r="B3196" s="90" t="s">
        <v>126</v>
      </c>
      <c r="C3196" s="96">
        <v>1728.1577752584269</v>
      </c>
      <c r="D3196" s="102">
        <v>1083.0762201865948</v>
      </c>
      <c r="E3196" s="98">
        <v>2039.5056741573035</v>
      </c>
      <c r="F3196" s="91">
        <v>0.84734148924222952</v>
      </c>
      <c r="G3196" s="100">
        <v>864.07888762921345</v>
      </c>
      <c r="S3196" s="235"/>
      <c r="T3196" s="103"/>
      <c r="U3196" s="103"/>
    </row>
    <row r="3197" spans="1:21" x14ac:dyDescent="0.2">
      <c r="A3197" s="89">
        <v>40791</v>
      </c>
      <c r="B3197" s="90" t="s">
        <v>127</v>
      </c>
      <c r="C3197" s="96">
        <v>1731.34679652809</v>
      </c>
      <c r="D3197" s="102">
        <v>1090.5691516727481</v>
      </c>
      <c r="E3197" s="98">
        <v>2046.1922696629213</v>
      </c>
      <c r="F3197" s="91">
        <v>0.84613104164121522</v>
      </c>
      <c r="G3197" s="100">
        <v>865.67339826404498</v>
      </c>
      <c r="S3197" s="235"/>
      <c r="T3197" s="103"/>
      <c r="U3197" s="103"/>
    </row>
    <row r="3198" spans="1:21" x14ac:dyDescent="0.2">
      <c r="A3198" s="89">
        <v>40791</v>
      </c>
      <c r="B3198" s="90" t="s">
        <v>128</v>
      </c>
      <c r="C3198" s="96">
        <v>1700.4736668539326</v>
      </c>
      <c r="D3198" s="102">
        <v>1085.5797766987007</v>
      </c>
      <c r="E3198" s="98">
        <v>2017.4474325842696</v>
      </c>
      <c r="F3198" s="91">
        <v>0.84288375468385501</v>
      </c>
      <c r="G3198" s="100">
        <v>850.23683342696631</v>
      </c>
      <c r="S3198" s="235"/>
      <c r="T3198" s="103"/>
      <c r="U3198" s="103"/>
    </row>
    <row r="3199" spans="1:21" x14ac:dyDescent="0.2">
      <c r="A3199" s="89">
        <v>40791</v>
      </c>
      <c r="B3199" s="90" t="s">
        <v>129</v>
      </c>
      <c r="C3199" s="96">
        <v>1657.9020563595507</v>
      </c>
      <c r="D3199" s="102">
        <v>1062.3298414670519</v>
      </c>
      <c r="E3199" s="98">
        <v>1969.0566067415732</v>
      </c>
      <c r="F3199" s="91">
        <v>0.84197785410703552</v>
      </c>
      <c r="G3199" s="100">
        <v>828.95102817977534</v>
      </c>
      <c r="S3199" s="235"/>
      <c r="T3199" s="103"/>
      <c r="U3199" s="103"/>
    </row>
    <row r="3200" spans="1:21" x14ac:dyDescent="0.2">
      <c r="A3200" s="89">
        <v>40791</v>
      </c>
      <c r="B3200" s="90" t="s">
        <v>130</v>
      </c>
      <c r="C3200" s="96">
        <v>1639.2379750786517</v>
      </c>
      <c r="D3200" s="102">
        <v>1040.8406506024626</v>
      </c>
      <c r="E3200" s="98">
        <v>1941.7647640449438</v>
      </c>
      <c r="F3200" s="91">
        <v>0.84420008305429839</v>
      </c>
      <c r="G3200" s="100">
        <v>819.61898753932587</v>
      </c>
      <c r="S3200" s="235"/>
      <c r="T3200" s="103"/>
      <c r="U3200" s="103"/>
    </row>
    <row r="3201" spans="1:21" x14ac:dyDescent="0.2">
      <c r="A3201" s="89">
        <v>40791</v>
      </c>
      <c r="B3201" s="90" t="s">
        <v>131</v>
      </c>
      <c r="C3201" s="96">
        <v>1792.8945018202248</v>
      </c>
      <c r="D3201" s="102">
        <v>1145.260012535987</v>
      </c>
      <c r="E3201" s="98">
        <v>2127.4612078651685</v>
      </c>
      <c r="F3201" s="91">
        <v>0.84273898635234368</v>
      </c>
      <c r="G3201" s="100">
        <v>896.44725091011242</v>
      </c>
      <c r="S3201" s="235"/>
      <c r="T3201" s="103"/>
      <c r="U3201" s="103"/>
    </row>
    <row r="3202" spans="1:21" x14ac:dyDescent="0.2">
      <c r="A3202" s="89">
        <v>40791</v>
      </c>
      <c r="B3202" s="90" t="s">
        <v>132</v>
      </c>
      <c r="C3202" s="96">
        <v>1945.935105775281</v>
      </c>
      <c r="D3202" s="102">
        <v>1222.8409047600853</v>
      </c>
      <c r="E3202" s="98">
        <v>2298.26093258427</v>
      </c>
      <c r="F3202" s="91">
        <v>0.84669894448720506</v>
      </c>
      <c r="G3202" s="100">
        <v>972.96755288764052</v>
      </c>
      <c r="S3202" s="235"/>
      <c r="T3202" s="103"/>
      <c r="U3202" s="103"/>
    </row>
    <row r="3203" spans="1:21" x14ac:dyDescent="0.2">
      <c r="A3203" s="89">
        <v>40791</v>
      </c>
      <c r="B3203" s="90" t="s">
        <v>133</v>
      </c>
      <c r="C3203" s="96">
        <v>1718.6636496741576</v>
      </c>
      <c r="D3203" s="102">
        <v>1088.1303613772432</v>
      </c>
      <c r="E3203" s="98">
        <v>2034.1662724719101</v>
      </c>
      <c r="F3203" s="91">
        <v>0.84489831186987718</v>
      </c>
      <c r="G3203" s="100">
        <v>859.33182483707878</v>
      </c>
      <c r="S3203" s="235"/>
      <c r="T3203" s="103"/>
      <c r="U3203" s="103"/>
    </row>
    <row r="3204" spans="1:21" x14ac:dyDescent="0.2">
      <c r="A3204" s="89">
        <v>40791</v>
      </c>
      <c r="B3204" s="90" t="s">
        <v>134</v>
      </c>
      <c r="C3204" s="96">
        <v>1662.2580892247192</v>
      </c>
      <c r="D3204" s="102">
        <v>1047.6993423006229</v>
      </c>
      <c r="E3204" s="98">
        <v>1964.8857134831462</v>
      </c>
      <c r="F3204" s="91">
        <v>0.84598207306319106</v>
      </c>
      <c r="G3204" s="100">
        <v>831.12904461235962</v>
      </c>
      <c r="S3204" s="235"/>
      <c r="T3204" s="103"/>
      <c r="U3204" s="103"/>
    </row>
    <row r="3205" spans="1:21" x14ac:dyDescent="0.2">
      <c r="A3205" s="89">
        <v>40791</v>
      </c>
      <c r="B3205" s="90" t="s">
        <v>135</v>
      </c>
      <c r="C3205" s="96">
        <v>1686.5059968202252</v>
      </c>
      <c r="D3205" s="102">
        <v>1070.6221467106138</v>
      </c>
      <c r="E3205" s="98">
        <v>1997.6321629213483</v>
      </c>
      <c r="F3205" s="91">
        <v>0.84425252462588984</v>
      </c>
      <c r="G3205" s="100">
        <v>843.25299841011258</v>
      </c>
      <c r="S3205" s="235"/>
      <c r="T3205" s="103"/>
      <c r="U3205" s="103"/>
    </row>
    <row r="3206" spans="1:21" x14ac:dyDescent="0.2">
      <c r="A3206" s="89">
        <v>40791</v>
      </c>
      <c r="B3206" s="90" t="s">
        <v>136</v>
      </c>
      <c r="C3206" s="96">
        <v>1728.0240551797754</v>
      </c>
      <c r="D3206" s="102">
        <v>1077.484144326763</v>
      </c>
      <c r="E3206" s="98">
        <v>2036.4280533707868</v>
      </c>
      <c r="F3206" s="91">
        <v>0.84855639869990629</v>
      </c>
      <c r="G3206" s="100">
        <v>864.01202758988768</v>
      </c>
      <c r="S3206" s="235"/>
      <c r="T3206" s="103"/>
      <c r="U3206" s="103"/>
    </row>
    <row r="3207" spans="1:21" x14ac:dyDescent="0.2">
      <c r="A3207" s="89">
        <v>40791</v>
      </c>
      <c r="B3207" s="90" t="s">
        <v>137</v>
      </c>
      <c r="C3207" s="96">
        <v>1722.6387829213484</v>
      </c>
      <c r="D3207" s="102">
        <v>1088.8523147631906</v>
      </c>
      <c r="E3207" s="98">
        <v>2037.9116123595504</v>
      </c>
      <c r="F3207" s="91">
        <v>0.84529612200738657</v>
      </c>
      <c r="G3207" s="100">
        <v>861.31939146067418</v>
      </c>
      <c r="S3207" s="235"/>
      <c r="T3207" s="103"/>
      <c r="U3207" s="103"/>
    </row>
    <row r="3208" spans="1:21" x14ac:dyDescent="0.2">
      <c r="A3208" s="89">
        <v>40791</v>
      </c>
      <c r="B3208" s="90" t="s">
        <v>138</v>
      </c>
      <c r="C3208" s="96">
        <v>1709.2100453258427</v>
      </c>
      <c r="D3208" s="102">
        <v>1081.934142225894</v>
      </c>
      <c r="E3208" s="98">
        <v>2022.8644213483142</v>
      </c>
      <c r="F3208" s="91">
        <v>0.84494542851596088</v>
      </c>
      <c r="G3208" s="100">
        <v>854.60502266292133</v>
      </c>
      <c r="S3208" s="235"/>
      <c r="T3208" s="103"/>
      <c r="U3208" s="103"/>
    </row>
    <row r="3209" spans="1:21" x14ac:dyDescent="0.2">
      <c r="A3209" s="89">
        <v>40791</v>
      </c>
      <c r="B3209" s="90" t="s">
        <v>139</v>
      </c>
      <c r="C3209" s="96">
        <v>1666.8329367640451</v>
      </c>
      <c r="D3209" s="102">
        <v>1050.9528642173755</v>
      </c>
      <c r="E3209" s="98">
        <v>1970.4907921348317</v>
      </c>
      <c r="F3209" s="91">
        <v>0.84589734873015909</v>
      </c>
      <c r="G3209" s="100">
        <v>833.41646838202257</v>
      </c>
      <c r="S3209" s="235"/>
      <c r="T3209" s="103"/>
      <c r="U3209" s="103"/>
    </row>
    <row r="3210" spans="1:21" x14ac:dyDescent="0.2">
      <c r="A3210" s="89">
        <v>40791</v>
      </c>
      <c r="B3210" s="90" t="s">
        <v>140</v>
      </c>
      <c r="C3210" s="96">
        <v>1637.6779074943822</v>
      </c>
      <c r="D3210" s="102">
        <v>1024.2390797686066</v>
      </c>
      <c r="E3210" s="98">
        <v>1931.5938033707864</v>
      </c>
      <c r="F3210" s="91">
        <v>0.84783762747452529</v>
      </c>
      <c r="G3210" s="100">
        <v>818.83895374719111</v>
      </c>
      <c r="S3210" s="235"/>
      <c r="T3210" s="103"/>
      <c r="U3210" s="103"/>
    </row>
    <row r="3211" spans="1:21" x14ac:dyDescent="0.2">
      <c r="A3211" s="89">
        <v>40791</v>
      </c>
      <c r="B3211" s="90" t="s">
        <v>141</v>
      </c>
      <c r="C3211" s="96">
        <v>1643.0429191348317</v>
      </c>
      <c r="D3211" s="102">
        <v>1031.8914890113108</v>
      </c>
      <c r="E3211" s="98">
        <v>1940.203617977528</v>
      </c>
      <c r="F3211" s="91">
        <v>0.84684045731630109</v>
      </c>
      <c r="G3211" s="100">
        <v>821.52145956741583</v>
      </c>
      <c r="S3211" s="235"/>
      <c r="T3211" s="103"/>
      <c r="U3211" s="103"/>
    </row>
    <row r="3212" spans="1:21" x14ac:dyDescent="0.2">
      <c r="A3212" s="89">
        <v>40791</v>
      </c>
      <c r="B3212" s="90" t="s">
        <v>142</v>
      </c>
      <c r="C3212" s="96">
        <v>1645.6727473483147</v>
      </c>
      <c r="D3212" s="102">
        <v>1028.7438089583472</v>
      </c>
      <c r="E3212" s="98">
        <v>1940.7608342696631</v>
      </c>
      <c r="F3212" s="91">
        <v>0.84795236913754268</v>
      </c>
      <c r="G3212" s="100">
        <v>822.83637367415736</v>
      </c>
      <c r="S3212" s="235"/>
      <c r="T3212" s="103"/>
      <c r="U3212" s="103"/>
    </row>
    <row r="3213" spans="1:21" x14ac:dyDescent="0.2">
      <c r="A3213" s="89">
        <v>40791</v>
      </c>
      <c r="B3213" s="90" t="s">
        <v>143</v>
      </c>
      <c r="C3213" s="96">
        <v>1661.536811224719</v>
      </c>
      <c r="D3213" s="102">
        <v>1041.2738530470299</v>
      </c>
      <c r="E3213" s="98">
        <v>1960.8558876404495</v>
      </c>
      <c r="F3213" s="91">
        <v>0.84735284306083858</v>
      </c>
      <c r="G3213" s="100">
        <v>830.76840561235952</v>
      </c>
      <c r="S3213" s="235"/>
      <c r="T3213" s="103"/>
      <c r="U3213" s="103"/>
    </row>
    <row r="3214" spans="1:21" x14ac:dyDescent="0.2">
      <c r="A3214" s="89">
        <v>40791</v>
      </c>
      <c r="B3214" s="90" t="s">
        <v>144</v>
      </c>
      <c r="C3214" s="96">
        <v>1707.414954573034</v>
      </c>
      <c r="D3214" s="102">
        <v>1068.6764958362337</v>
      </c>
      <c r="E3214" s="98">
        <v>2014.282820224719</v>
      </c>
      <c r="F3214" s="91">
        <v>0.8476540322091165</v>
      </c>
      <c r="G3214" s="100">
        <v>853.70747728651702</v>
      </c>
      <c r="S3214" s="235"/>
      <c r="T3214" s="103"/>
      <c r="U3214" s="103"/>
    </row>
    <row r="3215" spans="1:21" x14ac:dyDescent="0.2">
      <c r="A3215" s="89">
        <v>40791</v>
      </c>
      <c r="B3215" s="90" t="s">
        <v>145</v>
      </c>
      <c r="C3215" s="96">
        <v>1890.8464854943823</v>
      </c>
      <c r="D3215" s="102">
        <v>1189.9764518559455</v>
      </c>
      <c r="E3215" s="98">
        <v>2234.1316853932585</v>
      </c>
      <c r="F3215" s="91">
        <v>0.84634513616933449</v>
      </c>
      <c r="G3215" s="100">
        <v>945.42324274719113</v>
      </c>
      <c r="S3215" s="235"/>
      <c r="T3215" s="103"/>
      <c r="U3215" s="103"/>
    </row>
    <row r="3216" spans="1:21" x14ac:dyDescent="0.2">
      <c r="A3216" s="89">
        <v>40791</v>
      </c>
      <c r="B3216" s="90" t="s">
        <v>146</v>
      </c>
      <c r="C3216" s="96">
        <v>1905.9609065056181</v>
      </c>
      <c r="D3216" s="102">
        <v>1216.1063079624844</v>
      </c>
      <c r="E3216" s="98">
        <v>2260.8851207865168</v>
      </c>
      <c r="F3216" s="91">
        <v>0.84301536994616177</v>
      </c>
      <c r="G3216" s="100">
        <v>952.98045325280907</v>
      </c>
      <c r="S3216" s="235"/>
      <c r="T3216" s="103"/>
      <c r="U3216" s="103"/>
    </row>
    <row r="3217" spans="1:21" x14ac:dyDescent="0.2">
      <c r="A3217" s="89">
        <v>40791</v>
      </c>
      <c r="B3217" s="90" t="s">
        <v>147</v>
      </c>
      <c r="C3217" s="96">
        <v>1943.0702543932584</v>
      </c>
      <c r="D3217" s="102">
        <v>1214.5552337420575</v>
      </c>
      <c r="E3217" s="98">
        <v>2291.4332696629212</v>
      </c>
      <c r="F3217" s="91">
        <v>0.84797156439955668</v>
      </c>
      <c r="G3217" s="100">
        <v>971.53512719662922</v>
      </c>
      <c r="S3217" s="235"/>
      <c r="T3217" s="103"/>
      <c r="U3217" s="103"/>
    </row>
    <row r="3218" spans="1:21" x14ac:dyDescent="0.2">
      <c r="A3218" s="89">
        <v>40792</v>
      </c>
      <c r="B3218" s="90" t="s">
        <v>100</v>
      </c>
      <c r="C3218" s="96">
        <v>1889.7686206179778</v>
      </c>
      <c r="D3218" s="102">
        <v>1183.5970686066921</v>
      </c>
      <c r="E3218" s="98">
        <v>2229.8267780898877</v>
      </c>
      <c r="F3218" s="91">
        <v>0.84749570647671102</v>
      </c>
      <c r="G3218" s="100">
        <v>944.88431030898892</v>
      </c>
      <c r="S3218" s="235"/>
      <c r="T3218" s="103"/>
      <c r="U3218" s="103"/>
    </row>
    <row r="3219" spans="1:21" x14ac:dyDescent="0.2">
      <c r="A3219" s="89">
        <v>40792</v>
      </c>
      <c r="B3219" s="90" t="s">
        <v>101</v>
      </c>
      <c r="C3219" s="96">
        <v>1730.888906561798</v>
      </c>
      <c r="D3219" s="102">
        <v>1081.610550202385</v>
      </c>
      <c r="E3219" s="98">
        <v>2041.0433089887638</v>
      </c>
      <c r="F3219" s="91">
        <v>0.84804124387706792</v>
      </c>
      <c r="G3219" s="100">
        <v>865.44445328089898</v>
      </c>
      <c r="S3219" s="235"/>
      <c r="T3219" s="103"/>
      <c r="U3219" s="103"/>
    </row>
    <row r="3220" spans="1:21" x14ac:dyDescent="0.2">
      <c r="A3220" s="89">
        <v>40792</v>
      </c>
      <c r="B3220" s="90" t="s">
        <v>102</v>
      </c>
      <c r="C3220" s="96">
        <v>1674.6656916741574</v>
      </c>
      <c r="D3220" s="102">
        <v>1064.0576488445977</v>
      </c>
      <c r="E3220" s="98">
        <v>1984.1179044943819</v>
      </c>
      <c r="F3220" s="91">
        <v>0.84403537102343573</v>
      </c>
      <c r="G3220" s="100">
        <v>837.33284583707871</v>
      </c>
      <c r="S3220" s="235"/>
      <c r="T3220" s="103"/>
      <c r="U3220" s="103"/>
    </row>
    <row r="3221" spans="1:21" x14ac:dyDescent="0.2">
      <c r="A3221" s="89">
        <v>40792</v>
      </c>
      <c r="B3221" s="90" t="s">
        <v>103</v>
      </c>
      <c r="C3221" s="96">
        <v>1652.9908825617977</v>
      </c>
      <c r="D3221" s="102">
        <v>1043.2651754816422</v>
      </c>
      <c r="E3221" s="98">
        <v>1954.6818370786516</v>
      </c>
      <c r="F3221" s="91">
        <v>0.84565725797721492</v>
      </c>
      <c r="G3221" s="100">
        <v>826.49544128089883</v>
      </c>
      <c r="S3221" s="235"/>
      <c r="T3221" s="103"/>
      <c r="U3221" s="103"/>
    </row>
    <row r="3222" spans="1:21" x14ac:dyDescent="0.2">
      <c r="A3222" s="89">
        <v>40792</v>
      </c>
      <c r="B3222" s="90" t="s">
        <v>104</v>
      </c>
      <c r="C3222" s="96">
        <v>1673.1015719662921</v>
      </c>
      <c r="D3222" s="102">
        <v>1047.7555710551562</v>
      </c>
      <c r="E3222" s="98">
        <v>1974.0974157303369</v>
      </c>
      <c r="F3222" s="91">
        <v>0.84752736042021082</v>
      </c>
      <c r="G3222" s="100">
        <v>836.55078598314606</v>
      </c>
      <c r="S3222" s="235"/>
      <c r="T3222" s="103"/>
      <c r="U3222" s="103"/>
    </row>
    <row r="3223" spans="1:21" x14ac:dyDescent="0.2">
      <c r="A3223" s="89">
        <v>40792</v>
      </c>
      <c r="B3223" s="90" t="s">
        <v>105</v>
      </c>
      <c r="C3223" s="96">
        <v>1629.1643958202244</v>
      </c>
      <c r="D3223" s="102">
        <v>1015.5003378540426</v>
      </c>
      <c r="E3223" s="98">
        <v>1919.744140449438</v>
      </c>
      <c r="F3223" s="91">
        <v>0.84863621223962438</v>
      </c>
      <c r="G3223" s="100">
        <v>814.5821979101122</v>
      </c>
      <c r="S3223" s="235"/>
      <c r="T3223" s="103"/>
      <c r="U3223" s="103"/>
    </row>
    <row r="3224" spans="1:21" x14ac:dyDescent="0.2">
      <c r="A3224" s="89">
        <v>40792</v>
      </c>
      <c r="B3224" s="90" t="s">
        <v>106</v>
      </c>
      <c r="C3224" s="96">
        <v>1605.9497797415734</v>
      </c>
      <c r="D3224" s="102">
        <v>1021.9586762943244</v>
      </c>
      <c r="E3224" s="98">
        <v>1903.5425477528092</v>
      </c>
      <c r="F3224" s="91">
        <v>0.84366371617878821</v>
      </c>
      <c r="G3224" s="100">
        <v>802.97488987078668</v>
      </c>
      <c r="S3224" s="235"/>
      <c r="T3224" s="103"/>
      <c r="U3224" s="103"/>
    </row>
    <row r="3225" spans="1:21" x14ac:dyDescent="0.2">
      <c r="A3225" s="89">
        <v>40792</v>
      </c>
      <c r="B3225" s="90" t="s">
        <v>107</v>
      </c>
      <c r="C3225" s="96">
        <v>1586.187572966292</v>
      </c>
      <c r="D3225" s="102">
        <v>1000.3590230959992</v>
      </c>
      <c r="E3225" s="98">
        <v>1875.2890955056178</v>
      </c>
      <c r="F3225" s="91">
        <v>0.8458362909312509</v>
      </c>
      <c r="G3225" s="100">
        <v>793.093786483146</v>
      </c>
      <c r="S3225" s="235"/>
      <c r="T3225" s="103"/>
      <c r="U3225" s="103"/>
    </row>
    <row r="3226" spans="1:21" x14ac:dyDescent="0.2">
      <c r="A3226" s="89">
        <v>40792</v>
      </c>
      <c r="B3226" s="90" t="s">
        <v>108</v>
      </c>
      <c r="C3226" s="96">
        <v>1591.2081541011237</v>
      </c>
      <c r="D3226" s="102">
        <v>1009.723551614749</v>
      </c>
      <c r="E3226" s="98">
        <v>1884.538415730337</v>
      </c>
      <c r="F3226" s="91">
        <v>0.84434901449566069</v>
      </c>
      <c r="G3226" s="100">
        <v>795.60407705056184</v>
      </c>
      <c r="S3226" s="235"/>
      <c r="T3226" s="103"/>
      <c r="U3226" s="103"/>
    </row>
    <row r="3227" spans="1:21" x14ac:dyDescent="0.2">
      <c r="A3227" s="89">
        <v>40792</v>
      </c>
      <c r="B3227" s="90" t="s">
        <v>109</v>
      </c>
      <c r="C3227" s="96">
        <v>1688.904853988764</v>
      </c>
      <c r="D3227" s="102">
        <v>1060.4897128666996</v>
      </c>
      <c r="E3227" s="98">
        <v>1994.2512471910111</v>
      </c>
      <c r="F3227" s="91">
        <v>0.84688669813678663</v>
      </c>
      <c r="G3227" s="100">
        <v>844.45242699438199</v>
      </c>
      <c r="S3227" s="235"/>
      <c r="T3227" s="103"/>
      <c r="U3227" s="103"/>
    </row>
    <row r="3228" spans="1:21" x14ac:dyDescent="0.2">
      <c r="A3228" s="89">
        <v>40792</v>
      </c>
      <c r="B3228" s="90" t="s">
        <v>110</v>
      </c>
      <c r="C3228" s="96">
        <v>1739.2849066516851</v>
      </c>
      <c r="D3228" s="102">
        <v>1090.7786964909476</v>
      </c>
      <c r="E3228" s="98">
        <v>2053.0246348314604</v>
      </c>
      <c r="F3228" s="91">
        <v>0.84718170310434138</v>
      </c>
      <c r="G3228" s="100">
        <v>869.64245332584255</v>
      </c>
      <c r="S3228" s="235"/>
      <c r="T3228" s="103"/>
      <c r="U3228" s="103"/>
    </row>
    <row r="3229" spans="1:21" x14ac:dyDescent="0.2">
      <c r="A3229" s="89">
        <v>40792</v>
      </c>
      <c r="B3229" s="90" t="s">
        <v>111</v>
      </c>
      <c r="C3229" s="96">
        <v>1751.7046654719104</v>
      </c>
      <c r="D3229" s="102">
        <v>1108.7017322805739</v>
      </c>
      <c r="E3229" s="98">
        <v>2073.0867724719105</v>
      </c>
      <c r="F3229" s="91">
        <v>0.84497411721131677</v>
      </c>
      <c r="G3229" s="100">
        <v>875.8523327359552</v>
      </c>
      <c r="S3229" s="235"/>
      <c r="T3229" s="103"/>
      <c r="U3229" s="103"/>
    </row>
    <row r="3230" spans="1:21" x14ac:dyDescent="0.2">
      <c r="A3230" s="89">
        <v>40792</v>
      </c>
      <c r="B3230" s="90" t="s">
        <v>112</v>
      </c>
      <c r="C3230" s="96">
        <v>1772.8283857752808</v>
      </c>
      <c r="D3230" s="102">
        <v>1123.4561673319065</v>
      </c>
      <c r="E3230" s="98">
        <v>2098.8268735955057</v>
      </c>
      <c r="F3230" s="91">
        <v>0.84467585586906646</v>
      </c>
      <c r="G3230" s="100">
        <v>886.41419288764041</v>
      </c>
      <c r="S3230" s="235"/>
      <c r="T3230" s="103"/>
      <c r="U3230" s="103"/>
    </row>
    <row r="3231" spans="1:21" x14ac:dyDescent="0.2">
      <c r="A3231" s="89">
        <v>40792</v>
      </c>
      <c r="B3231" s="90" t="s">
        <v>113</v>
      </c>
      <c r="C3231" s="96">
        <v>1720.5316786516853</v>
      </c>
      <c r="D3231" s="102">
        <v>1093.5030779455969</v>
      </c>
      <c r="E3231" s="98">
        <v>2038.6216516853931</v>
      </c>
      <c r="F3231" s="91">
        <v>0.84396811798269056</v>
      </c>
      <c r="G3231" s="100">
        <v>860.26583932584265</v>
      </c>
      <c r="S3231" s="235"/>
      <c r="T3231" s="103"/>
      <c r="U3231" s="103"/>
    </row>
    <row r="3232" spans="1:21" x14ac:dyDescent="0.2">
      <c r="A3232" s="89">
        <v>40792</v>
      </c>
      <c r="B3232" s="90" t="s">
        <v>114</v>
      </c>
      <c r="C3232" s="96">
        <v>1488.9690236629215</v>
      </c>
      <c r="D3232" s="102">
        <v>925.45946061879283</v>
      </c>
      <c r="E3232" s="98">
        <v>1753.1411713483146</v>
      </c>
      <c r="F3232" s="91">
        <v>0.84931495991151562</v>
      </c>
      <c r="G3232" s="100">
        <v>744.48451183146074</v>
      </c>
      <c r="S3232" s="235"/>
      <c r="T3232" s="103"/>
      <c r="U3232" s="103"/>
    </row>
    <row r="3233" spans="1:21" x14ac:dyDescent="0.2">
      <c r="A3233" s="89">
        <v>40792</v>
      </c>
      <c r="B3233" s="90" t="s">
        <v>115</v>
      </c>
      <c r="C3233" s="96">
        <v>1484.8804309550562</v>
      </c>
      <c r="D3233" s="102">
        <v>933.10615540529193</v>
      </c>
      <c r="E3233" s="98">
        <v>1753.7266011235954</v>
      </c>
      <c r="F3233" s="91">
        <v>0.84670006716195556</v>
      </c>
      <c r="G3233" s="100">
        <v>742.44021547752811</v>
      </c>
      <c r="S3233" s="235"/>
      <c r="T3233" s="103"/>
      <c r="U3233" s="103"/>
    </row>
    <row r="3234" spans="1:21" x14ac:dyDescent="0.2">
      <c r="A3234" s="89">
        <v>40792</v>
      </c>
      <c r="B3234" s="90" t="s">
        <v>116</v>
      </c>
      <c r="C3234" s="96">
        <v>1516.847634</v>
      </c>
      <c r="D3234" s="102">
        <v>955.78891100691692</v>
      </c>
      <c r="E3234" s="98">
        <v>1792.8634044943819</v>
      </c>
      <c r="F3234" s="91">
        <v>0.84604751828697</v>
      </c>
      <c r="G3234" s="100">
        <v>758.42381699999999</v>
      </c>
      <c r="S3234" s="235"/>
      <c r="T3234" s="103"/>
      <c r="U3234" s="103"/>
    </row>
    <row r="3235" spans="1:21" x14ac:dyDescent="0.2">
      <c r="A3235" s="89">
        <v>40792</v>
      </c>
      <c r="B3235" s="90" t="s">
        <v>117</v>
      </c>
      <c r="C3235" s="96">
        <v>1557.4742251685395</v>
      </c>
      <c r="D3235" s="102">
        <v>986.74088021609055</v>
      </c>
      <c r="E3235" s="98">
        <v>1843.7417191011239</v>
      </c>
      <c r="F3235" s="91">
        <v>0.8447355771327083</v>
      </c>
      <c r="G3235" s="100">
        <v>778.73711258426977</v>
      </c>
      <c r="S3235" s="235"/>
      <c r="T3235" s="103"/>
      <c r="U3235" s="103"/>
    </row>
    <row r="3236" spans="1:21" x14ac:dyDescent="0.2">
      <c r="A3236" s="89">
        <v>40792</v>
      </c>
      <c r="B3236" s="90" t="s">
        <v>118</v>
      </c>
      <c r="C3236" s="96">
        <v>1530.6775318314606</v>
      </c>
      <c r="D3236" s="102">
        <v>955.82411477164919</v>
      </c>
      <c r="E3236" s="98">
        <v>1804.5978623595504</v>
      </c>
      <c r="F3236" s="91">
        <v>0.84820976670673143</v>
      </c>
      <c r="G3236" s="100">
        <v>765.33876591573028</v>
      </c>
      <c r="S3236" s="235"/>
      <c r="T3236" s="103"/>
      <c r="U3236" s="103"/>
    </row>
    <row r="3237" spans="1:21" x14ac:dyDescent="0.2">
      <c r="A3237" s="89">
        <v>40792</v>
      </c>
      <c r="B3237" s="90" t="s">
        <v>119</v>
      </c>
      <c r="C3237" s="96">
        <v>1552.8142830337079</v>
      </c>
      <c r="D3237" s="102">
        <v>971.02128656429136</v>
      </c>
      <c r="E3237" s="98">
        <v>1831.4241825842696</v>
      </c>
      <c r="F3237" s="91">
        <v>0.84787254520281397</v>
      </c>
      <c r="G3237" s="100">
        <v>776.40714151685393</v>
      </c>
      <c r="S3237" s="235"/>
      <c r="T3237" s="103"/>
      <c r="U3237" s="103"/>
    </row>
    <row r="3238" spans="1:21" x14ac:dyDescent="0.2">
      <c r="A3238" s="89">
        <v>40792</v>
      </c>
      <c r="B3238" s="90" t="s">
        <v>120</v>
      </c>
      <c r="C3238" s="96">
        <v>1528.5744796853933</v>
      </c>
      <c r="D3238" s="102">
        <v>952.80771873384583</v>
      </c>
      <c r="E3238" s="98">
        <v>1801.2169466292132</v>
      </c>
      <c r="F3238" s="91">
        <v>0.84863429835365389</v>
      </c>
      <c r="G3238" s="100">
        <v>764.28723984269664</v>
      </c>
      <c r="S3238" s="235"/>
      <c r="T3238" s="103"/>
      <c r="U3238" s="103"/>
    </row>
    <row r="3239" spans="1:21" x14ac:dyDescent="0.2">
      <c r="A3239" s="89">
        <v>40792</v>
      </c>
      <c r="B3239" s="90" t="s">
        <v>121</v>
      </c>
      <c r="C3239" s="96">
        <v>1498.7508500224722</v>
      </c>
      <c r="D3239" s="102">
        <v>944.95328499466439</v>
      </c>
      <c r="E3239" s="98">
        <v>1771.7761769662923</v>
      </c>
      <c r="F3239" s="91">
        <v>0.8459030375883565</v>
      </c>
      <c r="G3239" s="100">
        <v>749.37542501123608</v>
      </c>
      <c r="S3239" s="235"/>
      <c r="T3239" s="103"/>
      <c r="U3239" s="103"/>
    </row>
    <row r="3240" spans="1:21" x14ac:dyDescent="0.2">
      <c r="A3240" s="89">
        <v>40792</v>
      </c>
      <c r="B3240" s="90" t="s">
        <v>122</v>
      </c>
      <c r="C3240" s="96">
        <v>1534.9241573595507</v>
      </c>
      <c r="D3240" s="102">
        <v>957.88788190185608</v>
      </c>
      <c r="E3240" s="98">
        <v>1809.2930561797752</v>
      </c>
      <c r="F3240" s="91">
        <v>0.84835574431510852</v>
      </c>
      <c r="G3240" s="100">
        <v>767.46207867977535</v>
      </c>
      <c r="S3240" s="235"/>
      <c r="T3240" s="103"/>
      <c r="U3240" s="103"/>
    </row>
    <row r="3241" spans="1:21" x14ac:dyDescent="0.2">
      <c r="A3241" s="89">
        <v>40792</v>
      </c>
      <c r="B3241" s="90" t="s">
        <v>123</v>
      </c>
      <c r="C3241" s="96">
        <v>1558.6371846404495</v>
      </c>
      <c r="D3241" s="102">
        <v>972.9852215654364</v>
      </c>
      <c r="E3241" s="98">
        <v>1837.4030898876404</v>
      </c>
      <c r="F3241" s="91">
        <v>0.84828266220873849</v>
      </c>
      <c r="G3241" s="100">
        <v>779.31859232022475</v>
      </c>
      <c r="S3241" s="235"/>
      <c r="T3241" s="103"/>
      <c r="U3241" s="103"/>
    </row>
    <row r="3242" spans="1:21" x14ac:dyDescent="0.2">
      <c r="A3242" s="89">
        <v>40792</v>
      </c>
      <c r="B3242" s="90" t="s">
        <v>124</v>
      </c>
      <c r="C3242" s="96">
        <v>1589.8385363258424</v>
      </c>
      <c r="D3242" s="102">
        <v>1008.1079360954946</v>
      </c>
      <c r="E3242" s="98">
        <v>1882.516449438202</v>
      </c>
      <c r="F3242" s="91">
        <v>0.84452836351060667</v>
      </c>
      <c r="G3242" s="100">
        <v>794.91926816292118</v>
      </c>
      <c r="S3242" s="235"/>
      <c r="T3242" s="103"/>
      <c r="U3242" s="103"/>
    </row>
    <row r="3243" spans="1:21" x14ac:dyDescent="0.2">
      <c r="A3243" s="89">
        <v>40792</v>
      </c>
      <c r="B3243" s="90" t="s">
        <v>125</v>
      </c>
      <c r="C3243" s="96">
        <v>1647.4354211123596</v>
      </c>
      <c r="D3243" s="102">
        <v>1030.5412364664139</v>
      </c>
      <c r="E3243" s="98">
        <v>1943.208353932584</v>
      </c>
      <c r="F3243" s="91">
        <v>0.84779144643874571</v>
      </c>
      <c r="G3243" s="100">
        <v>823.71771055617978</v>
      </c>
      <c r="S3243" s="235"/>
      <c r="T3243" s="103"/>
      <c r="U3243" s="103"/>
    </row>
    <row r="3244" spans="1:21" x14ac:dyDescent="0.2">
      <c r="A3244" s="89">
        <v>40792</v>
      </c>
      <c r="B3244" s="90" t="s">
        <v>126</v>
      </c>
      <c r="C3244" s="96">
        <v>1632.1589151573032</v>
      </c>
      <c r="D3244" s="102">
        <v>1019.0867141621997</v>
      </c>
      <c r="E3244" s="98">
        <v>1924.1830617977525</v>
      </c>
      <c r="F3244" s="91">
        <v>0.84823473793204851</v>
      </c>
      <c r="G3244" s="100">
        <v>816.07945757865161</v>
      </c>
      <c r="S3244" s="235"/>
      <c r="T3244" s="103"/>
      <c r="U3244" s="103"/>
    </row>
    <row r="3245" spans="1:21" x14ac:dyDescent="0.2">
      <c r="A3245" s="89">
        <v>40792</v>
      </c>
      <c r="B3245" s="90" t="s">
        <v>127</v>
      </c>
      <c r="C3245" s="96">
        <v>1635.3925097865172</v>
      </c>
      <c r="D3245" s="102">
        <v>1041.6693166773248</v>
      </c>
      <c r="E3245" s="98">
        <v>1938.9645758426966</v>
      </c>
      <c r="F3245" s="91">
        <v>0.84343599164299143</v>
      </c>
      <c r="G3245" s="100">
        <v>817.69625489325858</v>
      </c>
      <c r="S3245" s="235"/>
      <c r="T3245" s="103"/>
      <c r="U3245" s="103"/>
    </row>
    <row r="3246" spans="1:21" x14ac:dyDescent="0.2">
      <c r="A3246" s="89">
        <v>40792</v>
      </c>
      <c r="B3246" s="90" t="s">
        <v>128</v>
      </c>
      <c r="C3246" s="96">
        <v>1630.1895830898877</v>
      </c>
      <c r="D3246" s="102">
        <v>1038.9885758260139</v>
      </c>
      <c r="E3246" s="98">
        <v>1933.1361404494382</v>
      </c>
      <c r="F3246" s="91">
        <v>0.84328752071795732</v>
      </c>
      <c r="G3246" s="100">
        <v>815.09479154494386</v>
      </c>
      <c r="S3246" s="235"/>
      <c r="T3246" s="103"/>
      <c r="U3246" s="103"/>
    </row>
    <row r="3247" spans="1:21" x14ac:dyDescent="0.2">
      <c r="A3247" s="89">
        <v>40792</v>
      </c>
      <c r="B3247" s="90" t="s">
        <v>129</v>
      </c>
      <c r="C3247" s="96">
        <v>1638.6382607865169</v>
      </c>
      <c r="D3247" s="102">
        <v>1040.899073796973</v>
      </c>
      <c r="E3247" s="98">
        <v>1941.2898370786515</v>
      </c>
      <c r="F3247" s="91">
        <v>0.84409768674852814</v>
      </c>
      <c r="G3247" s="100">
        <v>819.31913039325843</v>
      </c>
      <c r="S3247" s="235"/>
      <c r="T3247" s="103"/>
      <c r="U3247" s="103"/>
    </row>
    <row r="3248" spans="1:21" x14ac:dyDescent="0.2">
      <c r="A3248" s="89">
        <v>40792</v>
      </c>
      <c r="B3248" s="90" t="s">
        <v>130</v>
      </c>
      <c r="C3248" s="96">
        <v>1659.5634270337082</v>
      </c>
      <c r="D3248" s="102">
        <v>1042.7201034220905</v>
      </c>
      <c r="E3248" s="98">
        <v>1959.9530561797751</v>
      </c>
      <c r="F3248" s="91">
        <v>0.84673631432195184</v>
      </c>
      <c r="G3248" s="100">
        <v>829.7817135168541</v>
      </c>
      <c r="S3248" s="235"/>
      <c r="T3248" s="103"/>
      <c r="U3248" s="103"/>
    </row>
    <row r="3249" spans="1:21" x14ac:dyDescent="0.2">
      <c r="A3249" s="89">
        <v>40792</v>
      </c>
      <c r="B3249" s="90" t="s">
        <v>131</v>
      </c>
      <c r="C3249" s="96">
        <v>1644.1896701123596</v>
      </c>
      <c r="D3249" s="102">
        <v>1036.6202698901204</v>
      </c>
      <c r="E3249" s="98">
        <v>1943.6926853932584</v>
      </c>
      <c r="F3249" s="91">
        <v>0.8459103038604574</v>
      </c>
      <c r="G3249" s="100">
        <v>822.09483505617982</v>
      </c>
      <c r="S3249" s="235"/>
      <c r="T3249" s="103"/>
      <c r="U3249" s="103"/>
    </row>
    <row r="3250" spans="1:21" x14ac:dyDescent="0.2">
      <c r="A3250" s="89">
        <v>40792</v>
      </c>
      <c r="B3250" s="90" t="s">
        <v>132</v>
      </c>
      <c r="C3250" s="96">
        <v>1781.5647642471909</v>
      </c>
      <c r="D3250" s="102">
        <v>1113.9067482332814</v>
      </c>
      <c r="E3250" s="98">
        <v>2101.1333258426966</v>
      </c>
      <c r="F3250" s="91">
        <v>0.84790657610109665</v>
      </c>
      <c r="G3250" s="100">
        <v>890.78238212359543</v>
      </c>
      <c r="S3250" s="235"/>
      <c r="T3250" s="103"/>
      <c r="U3250" s="103"/>
    </row>
    <row r="3251" spans="1:21" x14ac:dyDescent="0.2">
      <c r="A3251" s="89">
        <v>40792</v>
      </c>
      <c r="B3251" s="90" t="s">
        <v>133</v>
      </c>
      <c r="C3251" s="96">
        <v>1871.7407227415736</v>
      </c>
      <c r="D3251" s="102">
        <v>1176.5594977481589</v>
      </c>
      <c r="E3251" s="98">
        <v>2210.8155926966292</v>
      </c>
      <c r="F3251" s="91">
        <v>0.84662905803849919</v>
      </c>
      <c r="G3251" s="100">
        <v>935.87036137078678</v>
      </c>
      <c r="S3251" s="235"/>
      <c r="T3251" s="103"/>
      <c r="U3251" s="103"/>
    </row>
    <row r="3252" spans="1:21" x14ac:dyDescent="0.2">
      <c r="A3252" s="89">
        <v>40792</v>
      </c>
      <c r="B3252" s="90" t="s">
        <v>134</v>
      </c>
      <c r="C3252" s="96">
        <v>1578.107638516854</v>
      </c>
      <c r="D3252" s="102">
        <v>1002.7314898183134</v>
      </c>
      <c r="E3252" s="98">
        <v>1869.7310393258426</v>
      </c>
      <c r="F3252" s="91">
        <v>0.84402922416363291</v>
      </c>
      <c r="G3252" s="100">
        <v>789.05381925842698</v>
      </c>
      <c r="S3252" s="235"/>
      <c r="T3252" s="103"/>
      <c r="U3252" s="103"/>
    </row>
    <row r="3253" spans="1:21" x14ac:dyDescent="0.2">
      <c r="A3253" s="89">
        <v>40792</v>
      </c>
      <c r="B3253" s="90" t="s">
        <v>135</v>
      </c>
      <c r="C3253" s="96">
        <v>1586.4104397640451</v>
      </c>
      <c r="D3253" s="102">
        <v>990.5336707986678</v>
      </c>
      <c r="E3253" s="98">
        <v>1870.2553398876407</v>
      </c>
      <c r="F3253" s="91">
        <v>0.84823200657689435</v>
      </c>
      <c r="G3253" s="100">
        <v>793.20521988202256</v>
      </c>
      <c r="S3253" s="235"/>
      <c r="T3253" s="103"/>
      <c r="U3253" s="103"/>
    </row>
    <row r="3254" spans="1:21" x14ac:dyDescent="0.2">
      <c r="A3254" s="89">
        <v>40792</v>
      </c>
      <c r="B3254" s="90" t="s">
        <v>136</v>
      </c>
      <c r="C3254" s="96">
        <v>1573.7475535280898</v>
      </c>
      <c r="D3254" s="102">
        <v>977.8311948706305</v>
      </c>
      <c r="E3254" s="98">
        <v>1852.7911938202246</v>
      </c>
      <c r="F3254" s="91">
        <v>0.84939282892597223</v>
      </c>
      <c r="G3254" s="100">
        <v>786.87377676404492</v>
      </c>
      <c r="S3254" s="235"/>
      <c r="T3254" s="103"/>
      <c r="U3254" s="103"/>
    </row>
    <row r="3255" spans="1:21" x14ac:dyDescent="0.2">
      <c r="A3255" s="89">
        <v>40792</v>
      </c>
      <c r="B3255" s="90" t="s">
        <v>137</v>
      </c>
      <c r="C3255" s="96">
        <v>1542.9919354382023</v>
      </c>
      <c r="D3255" s="102">
        <v>959.44612750095064</v>
      </c>
      <c r="E3255" s="98">
        <v>1816.96477247191</v>
      </c>
      <c r="F3255" s="91">
        <v>0.84921400723637674</v>
      </c>
      <c r="G3255" s="100">
        <v>771.49596771910115</v>
      </c>
      <c r="S3255" s="235"/>
      <c r="T3255" s="103"/>
      <c r="U3255" s="103"/>
    </row>
    <row r="3256" spans="1:21" x14ac:dyDescent="0.2">
      <c r="A3256" s="89">
        <v>40792</v>
      </c>
      <c r="B3256" s="90" t="s">
        <v>138</v>
      </c>
      <c r="C3256" s="96">
        <v>1487.3360178539326</v>
      </c>
      <c r="D3256" s="102">
        <v>944.88941241064447</v>
      </c>
      <c r="E3256" s="98">
        <v>1762.0966011235953</v>
      </c>
      <c r="F3256" s="91">
        <v>0.84407178182259557</v>
      </c>
      <c r="G3256" s="100">
        <v>743.66800892696631</v>
      </c>
      <c r="S3256" s="235"/>
      <c r="T3256" s="103"/>
      <c r="U3256" s="103"/>
    </row>
    <row r="3257" spans="1:21" x14ac:dyDescent="0.2">
      <c r="A3257" s="89">
        <v>40792</v>
      </c>
      <c r="B3257" s="90" t="s">
        <v>139</v>
      </c>
      <c r="C3257" s="96">
        <v>1495.3105970898878</v>
      </c>
      <c r="D3257" s="102">
        <v>948.03201927359555</v>
      </c>
      <c r="E3257" s="98">
        <v>1770.5136235955056</v>
      </c>
      <c r="F3257" s="91">
        <v>0.84456316921936825</v>
      </c>
      <c r="G3257" s="100">
        <v>747.65529854494389</v>
      </c>
      <c r="S3257" s="235"/>
      <c r="T3257" s="103"/>
      <c r="U3257" s="103"/>
    </row>
    <row r="3258" spans="1:21" x14ac:dyDescent="0.2">
      <c r="A3258" s="89">
        <v>40792</v>
      </c>
      <c r="B3258" s="90" t="s">
        <v>140</v>
      </c>
      <c r="C3258" s="96">
        <v>1535.7872596853936</v>
      </c>
      <c r="D3258" s="102">
        <v>970.99850253249122</v>
      </c>
      <c r="E3258" s="98">
        <v>1816.9976882022472</v>
      </c>
      <c r="F3258" s="91">
        <v>0.84523346928686205</v>
      </c>
      <c r="G3258" s="100">
        <v>767.89362984269678</v>
      </c>
      <c r="S3258" s="235"/>
      <c r="T3258" s="103"/>
      <c r="U3258" s="103"/>
    </row>
    <row r="3259" spans="1:21" x14ac:dyDescent="0.2">
      <c r="A3259" s="89">
        <v>40792</v>
      </c>
      <c r="B3259" s="90" t="s">
        <v>141</v>
      </c>
      <c r="C3259" s="96">
        <v>1544.8397037977527</v>
      </c>
      <c r="D3259" s="102">
        <v>990.31847944514016</v>
      </c>
      <c r="E3259" s="98">
        <v>1835.0096460674158</v>
      </c>
      <c r="F3259" s="91">
        <v>0.84187007251350299</v>
      </c>
      <c r="G3259" s="100">
        <v>772.41985189887635</v>
      </c>
      <c r="S3259" s="235"/>
      <c r="T3259" s="103"/>
      <c r="U3259" s="103"/>
    </row>
    <row r="3260" spans="1:21" x14ac:dyDescent="0.2">
      <c r="A3260" s="89">
        <v>40792</v>
      </c>
      <c r="B3260" s="90" t="s">
        <v>142</v>
      </c>
      <c r="C3260" s="96">
        <v>1554.7917193483149</v>
      </c>
      <c r="D3260" s="102">
        <v>976.4199375996551</v>
      </c>
      <c r="E3260" s="98">
        <v>1835.9665533707862</v>
      </c>
      <c r="F3260" s="91">
        <v>0.84685187564760278</v>
      </c>
      <c r="G3260" s="100">
        <v>777.39585967415746</v>
      </c>
      <c r="S3260" s="235"/>
      <c r="T3260" s="103"/>
      <c r="U3260" s="103"/>
    </row>
    <row r="3261" spans="1:21" x14ac:dyDescent="0.2">
      <c r="A3261" s="89">
        <v>40792</v>
      </c>
      <c r="B3261" s="90" t="s">
        <v>143</v>
      </c>
      <c r="C3261" s="96">
        <v>1557.1257425393258</v>
      </c>
      <c r="D3261" s="102">
        <v>992.20831674020019</v>
      </c>
      <c r="E3261" s="98">
        <v>1846.3796797752807</v>
      </c>
      <c r="F3261" s="91">
        <v>0.8433399476801221</v>
      </c>
      <c r="G3261" s="100">
        <v>778.56287126966288</v>
      </c>
      <c r="S3261" s="235"/>
      <c r="T3261" s="103"/>
      <c r="U3261" s="103"/>
    </row>
    <row r="3262" spans="1:21" x14ac:dyDescent="0.2">
      <c r="A3262" s="89">
        <v>40792</v>
      </c>
      <c r="B3262" s="90" t="s">
        <v>144</v>
      </c>
      <c r="C3262" s="96">
        <v>1575.222526516854</v>
      </c>
      <c r="D3262" s="102">
        <v>994.09485025796175</v>
      </c>
      <c r="E3262" s="98">
        <v>1862.6729662921348</v>
      </c>
      <c r="F3262" s="91">
        <v>0.84567852490634254</v>
      </c>
      <c r="G3262" s="100">
        <v>787.61126325842702</v>
      </c>
      <c r="S3262" s="235"/>
      <c r="T3262" s="103"/>
      <c r="U3262" s="103"/>
    </row>
    <row r="3263" spans="1:21" x14ac:dyDescent="0.2">
      <c r="A3263" s="89">
        <v>40792</v>
      </c>
      <c r="B3263" s="90" t="s">
        <v>145</v>
      </c>
      <c r="C3263" s="96">
        <v>1723.7044914269666</v>
      </c>
      <c r="D3263" s="102">
        <v>1082.3839041300018</v>
      </c>
      <c r="E3263" s="98">
        <v>2035.3653455056176</v>
      </c>
      <c r="F3263" s="91">
        <v>0.8468771934400654</v>
      </c>
      <c r="G3263" s="100">
        <v>861.85224571348328</v>
      </c>
      <c r="S3263" s="235"/>
      <c r="T3263" s="103"/>
      <c r="U3263" s="103"/>
    </row>
    <row r="3264" spans="1:21" x14ac:dyDescent="0.2">
      <c r="A3264" s="89">
        <v>40792</v>
      </c>
      <c r="B3264" s="90" t="s">
        <v>146</v>
      </c>
      <c r="C3264" s="96">
        <v>1822.503368932584</v>
      </c>
      <c r="D3264" s="102">
        <v>1154.4024381599447</v>
      </c>
      <c r="E3264" s="98">
        <v>2157.3510421348315</v>
      </c>
      <c r="F3264" s="91">
        <v>0.84478758131504872</v>
      </c>
      <c r="G3264" s="100">
        <v>911.25168446629198</v>
      </c>
      <c r="S3264" s="235"/>
      <c r="T3264" s="103"/>
      <c r="U3264" s="103"/>
    </row>
    <row r="3265" spans="1:21" x14ac:dyDescent="0.2">
      <c r="A3265" s="89">
        <v>40792</v>
      </c>
      <c r="B3265" s="90" t="s">
        <v>147</v>
      </c>
      <c r="C3265" s="96">
        <v>1796.8372180786519</v>
      </c>
      <c r="D3265" s="102">
        <v>1135.9697324399776</v>
      </c>
      <c r="E3265" s="98">
        <v>2125.8060168539328</v>
      </c>
      <c r="F3265" s="91">
        <v>0.84524985056626412</v>
      </c>
      <c r="G3265" s="100">
        <v>898.41860903932593</v>
      </c>
      <c r="S3265" s="235"/>
      <c r="T3265" s="103"/>
      <c r="U3265" s="103"/>
    </row>
    <row r="3266" spans="1:21" x14ac:dyDescent="0.2">
      <c r="A3266" s="89">
        <v>40793</v>
      </c>
      <c r="B3266" s="90" t="s">
        <v>100</v>
      </c>
      <c r="C3266" s="96">
        <v>1800.2815231348316</v>
      </c>
      <c r="D3266" s="102">
        <v>1135.7952667083835</v>
      </c>
      <c r="E3266" s="98">
        <v>2128.6250140449438</v>
      </c>
      <c r="F3266" s="91">
        <v>0.84574855188506226</v>
      </c>
      <c r="G3266" s="100">
        <v>900.14076156741578</v>
      </c>
      <c r="S3266" s="235"/>
      <c r="T3266" s="103"/>
      <c r="U3266" s="103"/>
    </row>
    <row r="3267" spans="1:21" x14ac:dyDescent="0.2">
      <c r="A3267" s="89">
        <v>40793</v>
      </c>
      <c r="B3267" s="90" t="s">
        <v>101</v>
      </c>
      <c r="C3267" s="96">
        <v>1795.2244728876406</v>
      </c>
      <c r="D3267" s="102">
        <v>1137.383706724846</v>
      </c>
      <c r="E3267" s="98">
        <v>2125.1994269662923</v>
      </c>
      <c r="F3267" s="91">
        <v>0.84473224023512528</v>
      </c>
      <c r="G3267" s="100">
        <v>897.61223644382028</v>
      </c>
      <c r="S3267" s="235"/>
      <c r="T3267" s="103"/>
      <c r="U3267" s="103"/>
    </row>
    <row r="3268" spans="1:21" x14ac:dyDescent="0.2">
      <c r="A3268" s="89">
        <v>40793</v>
      </c>
      <c r="B3268" s="90" t="s">
        <v>102</v>
      </c>
      <c r="C3268" s="96">
        <v>1878.7508965617974</v>
      </c>
      <c r="D3268" s="102">
        <v>1195.9071170569459</v>
      </c>
      <c r="E3268" s="98">
        <v>2227.0830168539323</v>
      </c>
      <c r="F3268" s="91">
        <v>0.84359266463977489</v>
      </c>
      <c r="G3268" s="100">
        <v>939.37544828089869</v>
      </c>
      <c r="S3268" s="235"/>
      <c r="T3268" s="103"/>
      <c r="U3268" s="103"/>
    </row>
    <row r="3269" spans="1:21" x14ac:dyDescent="0.2">
      <c r="A3269" s="89">
        <v>40793</v>
      </c>
      <c r="B3269" s="90" t="s">
        <v>103</v>
      </c>
      <c r="C3269" s="96">
        <v>1832.7025640224717</v>
      </c>
      <c r="D3269" s="102">
        <v>1161.7192043370767</v>
      </c>
      <c r="E3269" s="98">
        <v>2169.8825308988762</v>
      </c>
      <c r="F3269" s="91">
        <v>0.84460911497511926</v>
      </c>
      <c r="G3269" s="100">
        <v>916.35128201123587</v>
      </c>
      <c r="S3269" s="235"/>
      <c r="T3269" s="103"/>
      <c r="U3269" s="103"/>
    </row>
    <row r="3270" spans="1:21" x14ac:dyDescent="0.2">
      <c r="A3270" s="89">
        <v>40793</v>
      </c>
      <c r="B3270" s="90" t="s">
        <v>104</v>
      </c>
      <c r="C3270" s="96">
        <v>1842.638371078652</v>
      </c>
      <c r="D3270" s="102">
        <v>1174.6942667722662</v>
      </c>
      <c r="E3270" s="98">
        <v>2185.2283146067416</v>
      </c>
      <c r="F3270" s="91">
        <v>0.84322464557222121</v>
      </c>
      <c r="G3270" s="100">
        <v>921.31918553932599</v>
      </c>
      <c r="S3270" s="235"/>
      <c r="T3270" s="103"/>
      <c r="U3270" s="103"/>
    </row>
    <row r="3271" spans="1:21" x14ac:dyDescent="0.2">
      <c r="A3271" s="89">
        <v>40793</v>
      </c>
      <c r="B3271" s="90" t="s">
        <v>105</v>
      </c>
      <c r="C3271" s="96">
        <v>1763.2126964831464</v>
      </c>
      <c r="D3271" s="102">
        <v>1107.3816024417774</v>
      </c>
      <c r="E3271" s="98">
        <v>2082.1174382022468</v>
      </c>
      <c r="F3271" s="91">
        <v>0.84683633311555617</v>
      </c>
      <c r="G3271" s="100">
        <v>881.60634824157319</v>
      </c>
      <c r="S3271" s="235"/>
      <c r="T3271" s="103"/>
      <c r="U3271" s="103"/>
    </row>
    <row r="3272" spans="1:21" x14ac:dyDescent="0.2">
      <c r="A3272" s="89">
        <v>40793</v>
      </c>
      <c r="B3272" s="90" t="s">
        <v>106</v>
      </c>
      <c r="C3272" s="96">
        <v>1722.5577404494384</v>
      </c>
      <c r="D3272" s="102">
        <v>1075.6431272590028</v>
      </c>
      <c r="E3272" s="98">
        <v>2030.8159213483141</v>
      </c>
      <c r="F3272" s="91">
        <v>0.84820968869782409</v>
      </c>
      <c r="G3272" s="100">
        <v>861.27887022471918</v>
      </c>
      <c r="S3272" s="235"/>
      <c r="T3272" s="103"/>
      <c r="U3272" s="103"/>
    </row>
    <row r="3273" spans="1:21" x14ac:dyDescent="0.2">
      <c r="A3273" s="89">
        <v>40793</v>
      </c>
      <c r="B3273" s="90" t="s">
        <v>107</v>
      </c>
      <c r="C3273" s="96">
        <v>1716.2688446292136</v>
      </c>
      <c r="D3273" s="102">
        <v>1078.1409766354043</v>
      </c>
      <c r="E3273" s="98">
        <v>2026.8119578651688</v>
      </c>
      <c r="F3273" s="91">
        <v>0.84678247430361087</v>
      </c>
      <c r="G3273" s="100">
        <v>858.13442231460681</v>
      </c>
      <c r="S3273" s="235"/>
      <c r="T3273" s="103"/>
      <c r="U3273" s="103"/>
    </row>
    <row r="3274" spans="1:21" x14ac:dyDescent="0.2">
      <c r="A3274" s="89">
        <v>40793</v>
      </c>
      <c r="B3274" s="90" t="s">
        <v>108</v>
      </c>
      <c r="C3274" s="96">
        <v>1683.3615489101121</v>
      </c>
      <c r="D3274" s="102">
        <v>1046.8446316228169</v>
      </c>
      <c r="E3274" s="98">
        <v>1982.3192949438198</v>
      </c>
      <c r="F3274" s="91">
        <v>0.84918789480774315</v>
      </c>
      <c r="G3274" s="100">
        <v>841.68077445505605</v>
      </c>
      <c r="S3274" s="235"/>
      <c r="T3274" s="103"/>
      <c r="U3274" s="103"/>
    </row>
    <row r="3275" spans="1:21" x14ac:dyDescent="0.2">
      <c r="A3275" s="89">
        <v>40793</v>
      </c>
      <c r="B3275" s="90" t="s">
        <v>109</v>
      </c>
      <c r="C3275" s="96">
        <v>1688.6374138314609</v>
      </c>
      <c r="D3275" s="102">
        <v>1052.1743497048776</v>
      </c>
      <c r="E3275" s="98">
        <v>1989.6148314606742</v>
      </c>
      <c r="F3275" s="91">
        <v>0.84872578708701574</v>
      </c>
      <c r="G3275" s="100">
        <v>844.31870691573044</v>
      </c>
      <c r="S3275" s="235"/>
      <c r="T3275" s="103"/>
      <c r="U3275" s="103"/>
    </row>
    <row r="3276" spans="1:21" x14ac:dyDescent="0.2">
      <c r="A3276" s="89">
        <v>40793</v>
      </c>
      <c r="B3276" s="90" t="s">
        <v>110</v>
      </c>
      <c r="C3276" s="96">
        <v>1738.8067560674156</v>
      </c>
      <c r="D3276" s="102">
        <v>1095.361088713528</v>
      </c>
      <c r="E3276" s="98">
        <v>2055.0583567415729</v>
      </c>
      <c r="F3276" s="91">
        <v>0.84611064710804873</v>
      </c>
      <c r="G3276" s="100">
        <v>869.40337803370778</v>
      </c>
      <c r="S3276" s="235"/>
      <c r="T3276" s="103"/>
      <c r="U3276" s="103"/>
    </row>
    <row r="3277" spans="1:21" x14ac:dyDescent="0.2">
      <c r="A3277" s="89">
        <v>40793</v>
      </c>
      <c r="B3277" s="90" t="s">
        <v>111</v>
      </c>
      <c r="C3277" s="96">
        <v>1809.9863591460676</v>
      </c>
      <c r="D3277" s="102">
        <v>1161.422589891567</v>
      </c>
      <c r="E3277" s="98">
        <v>2150.5704016853929</v>
      </c>
      <c r="F3277" s="91">
        <v>0.84163083325595334</v>
      </c>
      <c r="G3277" s="100">
        <v>904.99317957303379</v>
      </c>
      <c r="S3277" s="235"/>
      <c r="T3277" s="103"/>
      <c r="U3277" s="103"/>
    </row>
    <row r="3278" spans="1:21" x14ac:dyDescent="0.2">
      <c r="A3278" s="89">
        <v>40793</v>
      </c>
      <c r="B3278" s="90" t="s">
        <v>112</v>
      </c>
      <c r="C3278" s="96">
        <v>1998.7585889662919</v>
      </c>
      <c r="D3278" s="102">
        <v>1259.8571818770256</v>
      </c>
      <c r="E3278" s="98">
        <v>2362.6840702247187</v>
      </c>
      <c r="F3278" s="91">
        <v>0.84596946928083649</v>
      </c>
      <c r="G3278" s="100">
        <v>999.37929448314594</v>
      </c>
      <c r="S3278" s="235"/>
      <c r="T3278" s="103"/>
      <c r="U3278" s="103"/>
    </row>
    <row r="3279" spans="1:21" x14ac:dyDescent="0.2">
      <c r="A3279" s="89">
        <v>40793</v>
      </c>
      <c r="B3279" s="90" t="s">
        <v>113</v>
      </c>
      <c r="C3279" s="96">
        <v>1912.8089953820227</v>
      </c>
      <c r="D3279" s="102">
        <v>1218.7173494555655</v>
      </c>
      <c r="E3279" s="98">
        <v>2268.0631011235955</v>
      </c>
      <c r="F3279" s="91">
        <v>0.8433667451467376</v>
      </c>
      <c r="G3279" s="100">
        <v>956.40449769101133</v>
      </c>
      <c r="S3279" s="235"/>
      <c r="T3279" s="103"/>
      <c r="U3279" s="103"/>
    </row>
    <row r="3280" spans="1:21" x14ac:dyDescent="0.2">
      <c r="A3280" s="89">
        <v>40793</v>
      </c>
      <c r="B3280" s="90" t="s">
        <v>114</v>
      </c>
      <c r="C3280" s="96">
        <v>1769.6677293707869</v>
      </c>
      <c r="D3280" s="102">
        <v>1118.6814991873548</v>
      </c>
      <c r="E3280" s="98">
        <v>2093.6026769662922</v>
      </c>
      <c r="F3280" s="91">
        <v>0.84527391411970343</v>
      </c>
      <c r="G3280" s="100">
        <v>884.83386468539345</v>
      </c>
      <c r="S3280" s="235"/>
      <c r="T3280" s="103"/>
      <c r="U3280" s="103"/>
    </row>
    <row r="3281" spans="1:21" x14ac:dyDescent="0.2">
      <c r="A3281" s="89">
        <v>40793</v>
      </c>
      <c r="B3281" s="90" t="s">
        <v>115</v>
      </c>
      <c r="C3281" s="96">
        <v>1872.5835644494384</v>
      </c>
      <c r="D3281" s="102">
        <v>1186.404876062016</v>
      </c>
      <c r="E3281" s="98">
        <v>2216.7827443820224</v>
      </c>
      <c r="F3281" s="91">
        <v>0.84473030530173254</v>
      </c>
      <c r="G3281" s="100">
        <v>936.29178222471921</v>
      </c>
      <c r="S3281" s="235"/>
      <c r="T3281" s="103"/>
      <c r="U3281" s="103"/>
    </row>
    <row r="3282" spans="1:21" x14ac:dyDescent="0.2">
      <c r="A3282" s="89">
        <v>40793</v>
      </c>
      <c r="B3282" s="90" t="s">
        <v>116</v>
      </c>
      <c r="C3282" s="96">
        <v>1923.0527638314604</v>
      </c>
      <c r="D3282" s="102">
        <v>1204.6111813823184</v>
      </c>
      <c r="E3282" s="98">
        <v>2269.1892893258428</v>
      </c>
      <c r="F3282" s="91">
        <v>0.84746247167541644</v>
      </c>
      <c r="G3282" s="100">
        <v>961.52638191573021</v>
      </c>
      <c r="S3282" s="235"/>
      <c r="T3282" s="103"/>
      <c r="U3282" s="103"/>
    </row>
    <row r="3283" spans="1:21" x14ac:dyDescent="0.2">
      <c r="A3283" s="89">
        <v>40793</v>
      </c>
      <c r="B3283" s="90" t="s">
        <v>117</v>
      </c>
      <c r="C3283" s="96">
        <v>2004.3424152808986</v>
      </c>
      <c r="D3283" s="102">
        <v>1268.7505511675254</v>
      </c>
      <c r="E3283" s="98">
        <v>2372.1543960674157</v>
      </c>
      <c r="F3283" s="91">
        <v>0.84494601978847583</v>
      </c>
      <c r="G3283" s="100">
        <v>1002.1712076404493</v>
      </c>
      <c r="S3283" s="235"/>
      <c r="T3283" s="103"/>
      <c r="U3283" s="103"/>
    </row>
    <row r="3284" spans="1:21" x14ac:dyDescent="0.2">
      <c r="A3284" s="89">
        <v>40793</v>
      </c>
      <c r="B3284" s="90" t="s">
        <v>118</v>
      </c>
      <c r="C3284" s="96">
        <v>2062.7132556741576</v>
      </c>
      <c r="D3284" s="102">
        <v>1315.7396984469008</v>
      </c>
      <c r="E3284" s="98">
        <v>2446.6215337078647</v>
      </c>
      <c r="F3284" s="91">
        <v>0.84308636511839541</v>
      </c>
      <c r="G3284" s="100">
        <v>1031.3566278370788</v>
      </c>
      <c r="S3284" s="235"/>
      <c r="T3284" s="103"/>
      <c r="U3284" s="103"/>
    </row>
    <row r="3285" spans="1:21" x14ac:dyDescent="0.2">
      <c r="A3285" s="89">
        <v>40793</v>
      </c>
      <c r="B3285" s="90" t="s">
        <v>119</v>
      </c>
      <c r="C3285" s="96">
        <v>1936.2181133932584</v>
      </c>
      <c r="D3285" s="102">
        <v>1236.4750103709325</v>
      </c>
      <c r="E3285" s="98">
        <v>2297.3486966292135</v>
      </c>
      <c r="F3285" s="91">
        <v>0.84280549845749397</v>
      </c>
      <c r="G3285" s="100">
        <v>968.10905669662918</v>
      </c>
      <c r="S3285" s="235"/>
      <c r="T3285" s="103"/>
      <c r="U3285" s="103"/>
    </row>
    <row r="3286" spans="1:21" x14ac:dyDescent="0.2">
      <c r="A3286" s="89">
        <v>40793</v>
      </c>
      <c r="B3286" s="90" t="s">
        <v>120</v>
      </c>
      <c r="C3286" s="96">
        <v>2093.8659818764049</v>
      </c>
      <c r="D3286" s="102">
        <v>1330.5492435968897</v>
      </c>
      <c r="E3286" s="98">
        <v>2480.8538932584274</v>
      </c>
      <c r="F3286" s="91">
        <v>0.84401019647564124</v>
      </c>
      <c r="G3286" s="100">
        <v>1046.9329909382025</v>
      </c>
      <c r="S3286" s="235"/>
      <c r="T3286" s="103"/>
      <c r="U3286" s="103"/>
    </row>
    <row r="3287" spans="1:21" x14ac:dyDescent="0.2">
      <c r="A3287" s="89">
        <v>40793</v>
      </c>
      <c r="B3287" s="90" t="s">
        <v>121</v>
      </c>
      <c r="C3287" s="96">
        <v>2062.4539197640452</v>
      </c>
      <c r="D3287" s="102">
        <v>1314.4933631684858</v>
      </c>
      <c r="E3287" s="98">
        <v>2445.7328089887642</v>
      </c>
      <c r="F3287" s="91">
        <v>0.84328668781149763</v>
      </c>
      <c r="G3287" s="100">
        <v>1031.2269598820226</v>
      </c>
      <c r="S3287" s="235"/>
      <c r="T3287" s="103"/>
      <c r="U3287" s="103"/>
    </row>
    <row r="3288" spans="1:21" x14ac:dyDescent="0.2">
      <c r="A3288" s="89">
        <v>40793</v>
      </c>
      <c r="B3288" s="90" t="s">
        <v>122</v>
      </c>
      <c r="C3288" s="96">
        <v>2014.2620138426969</v>
      </c>
      <c r="D3288" s="102">
        <v>1300.7704924879049</v>
      </c>
      <c r="E3288" s="98">
        <v>2397.7604831460676</v>
      </c>
      <c r="F3288" s="91">
        <v>0.84005972573199317</v>
      </c>
      <c r="G3288" s="100">
        <v>1007.1310069213484</v>
      </c>
      <c r="S3288" s="235"/>
      <c r="T3288" s="103"/>
      <c r="U3288" s="103"/>
    </row>
    <row r="3289" spans="1:21" x14ac:dyDescent="0.2">
      <c r="A3289" s="89">
        <v>40793</v>
      </c>
      <c r="B3289" s="90" t="s">
        <v>123</v>
      </c>
      <c r="C3289" s="96">
        <v>1889.0149256292138</v>
      </c>
      <c r="D3289" s="102">
        <v>1208.7425623438917</v>
      </c>
      <c r="E3289" s="98">
        <v>2242.640401685393</v>
      </c>
      <c r="F3289" s="91">
        <v>0.84231735244294093</v>
      </c>
      <c r="G3289" s="100">
        <v>944.50746281460692</v>
      </c>
      <c r="S3289" s="235"/>
      <c r="T3289" s="103"/>
      <c r="U3289" s="103"/>
    </row>
    <row r="3290" spans="1:21" x14ac:dyDescent="0.2">
      <c r="A3290" s="89">
        <v>40793</v>
      </c>
      <c r="B3290" s="90" t="s">
        <v>124</v>
      </c>
      <c r="C3290" s="96">
        <v>2018.585629719101</v>
      </c>
      <c r="D3290" s="102">
        <v>1289.728432664843</v>
      </c>
      <c r="E3290" s="98">
        <v>2395.4305196629211</v>
      </c>
      <c r="F3290" s="91">
        <v>0.84268176979023846</v>
      </c>
      <c r="G3290" s="100">
        <v>1009.2928148595505</v>
      </c>
      <c r="S3290" s="235"/>
      <c r="T3290" s="103"/>
      <c r="U3290" s="103"/>
    </row>
    <row r="3291" spans="1:21" x14ac:dyDescent="0.2">
      <c r="A3291" s="89">
        <v>40793</v>
      </c>
      <c r="B3291" s="90" t="s">
        <v>125</v>
      </c>
      <c r="C3291" s="96">
        <v>2038.4410353370788</v>
      </c>
      <c r="D3291" s="102">
        <v>1299.6410636952539</v>
      </c>
      <c r="E3291" s="98">
        <v>2417.5005168539328</v>
      </c>
      <c r="F3291" s="91">
        <v>0.84320190259559846</v>
      </c>
      <c r="G3291" s="100">
        <v>1019.2205176685394</v>
      </c>
      <c r="S3291" s="235"/>
      <c r="T3291" s="103"/>
      <c r="U3291" s="103"/>
    </row>
    <row r="3292" spans="1:21" x14ac:dyDescent="0.2">
      <c r="A3292" s="89">
        <v>40793</v>
      </c>
      <c r="B3292" s="90" t="s">
        <v>126</v>
      </c>
      <c r="C3292" s="96">
        <v>2035.7220604044944</v>
      </c>
      <c r="D3292" s="102">
        <v>1300.5057046385944</v>
      </c>
      <c r="E3292" s="98">
        <v>2415.6736938202243</v>
      </c>
      <c r="F3292" s="91">
        <v>0.84271400794415152</v>
      </c>
      <c r="G3292" s="100">
        <v>1017.8610302022472</v>
      </c>
      <c r="S3292" s="235"/>
      <c r="T3292" s="103"/>
      <c r="U3292" s="103"/>
    </row>
    <row r="3293" spans="1:21" x14ac:dyDescent="0.2">
      <c r="A3293" s="89">
        <v>40793</v>
      </c>
      <c r="B3293" s="90" t="s">
        <v>127</v>
      </c>
      <c r="C3293" s="96">
        <v>2026.5845216966293</v>
      </c>
      <c r="D3293" s="102">
        <v>1287.2061810935727</v>
      </c>
      <c r="E3293" s="98">
        <v>2400.8216460674157</v>
      </c>
      <c r="F3293" s="91">
        <v>0.84412123033637554</v>
      </c>
      <c r="G3293" s="100">
        <v>1013.2922608483146</v>
      </c>
      <c r="S3293" s="235"/>
      <c r="T3293" s="103"/>
      <c r="U3293" s="103"/>
    </row>
    <row r="3294" spans="1:21" x14ac:dyDescent="0.2">
      <c r="A3294" s="89">
        <v>40793</v>
      </c>
      <c r="B3294" s="90" t="s">
        <v>128</v>
      </c>
      <c r="C3294" s="96">
        <v>1995.3142839101124</v>
      </c>
      <c r="D3294" s="102">
        <v>1260.6981376971885</v>
      </c>
      <c r="E3294" s="98">
        <v>2360.2200926966289</v>
      </c>
      <c r="F3294" s="91">
        <v>0.84539331314241983</v>
      </c>
      <c r="G3294" s="100">
        <v>997.6571419550562</v>
      </c>
      <c r="S3294" s="235"/>
      <c r="T3294" s="103"/>
      <c r="U3294" s="103"/>
    </row>
    <row r="3295" spans="1:21" x14ac:dyDescent="0.2">
      <c r="A3295" s="89">
        <v>40793</v>
      </c>
      <c r="B3295" s="90" t="s">
        <v>129</v>
      </c>
      <c r="C3295" s="96">
        <v>2021.9164753146067</v>
      </c>
      <c r="D3295" s="102">
        <v>1275.335221416429</v>
      </c>
      <c r="E3295" s="98">
        <v>2390.528426966292</v>
      </c>
      <c r="F3295" s="91">
        <v>0.84580315067849932</v>
      </c>
      <c r="G3295" s="100">
        <v>1010.9582376573034</v>
      </c>
      <c r="S3295" s="235"/>
      <c r="T3295" s="103"/>
      <c r="U3295" s="103"/>
    </row>
    <row r="3296" spans="1:21" x14ac:dyDescent="0.2">
      <c r="A3296" s="89">
        <v>40793</v>
      </c>
      <c r="B3296" s="90" t="s">
        <v>130</v>
      </c>
      <c r="C3296" s="96">
        <v>1773.205233269663</v>
      </c>
      <c r="D3296" s="102">
        <v>1118.8349983326043</v>
      </c>
      <c r="E3296" s="98">
        <v>2096.6755955056183</v>
      </c>
      <c r="F3296" s="91">
        <v>0.84572226484185808</v>
      </c>
      <c r="G3296" s="100">
        <v>886.60261663483152</v>
      </c>
      <c r="S3296" s="235"/>
      <c r="T3296" s="103"/>
      <c r="U3296" s="103"/>
    </row>
    <row r="3297" spans="1:21" x14ac:dyDescent="0.2">
      <c r="A3297" s="89">
        <v>40793</v>
      </c>
      <c r="B3297" s="90" t="s">
        <v>131</v>
      </c>
      <c r="C3297" s="96">
        <v>1775.9566251910112</v>
      </c>
      <c r="D3297" s="102">
        <v>1123.2839815543052</v>
      </c>
      <c r="E3297" s="98">
        <v>2101.3778426966292</v>
      </c>
      <c r="F3297" s="91">
        <v>0.84513912210665765</v>
      </c>
      <c r="G3297" s="100">
        <v>887.9783125955056</v>
      </c>
      <c r="S3297" s="235"/>
      <c r="T3297" s="103"/>
      <c r="U3297" s="103"/>
    </row>
    <row r="3298" spans="1:21" x14ac:dyDescent="0.2">
      <c r="A3298" s="89">
        <v>40793</v>
      </c>
      <c r="B3298" s="90" t="s">
        <v>132</v>
      </c>
      <c r="C3298" s="96">
        <v>1946.0039918764048</v>
      </c>
      <c r="D3298" s="102">
        <v>1231.7975271056891</v>
      </c>
      <c r="E3298" s="98">
        <v>2303.0971938202247</v>
      </c>
      <c r="F3298" s="91">
        <v>0.84495087619315912</v>
      </c>
      <c r="G3298" s="100">
        <v>973.00199593820241</v>
      </c>
      <c r="S3298" s="235"/>
      <c r="T3298" s="103"/>
      <c r="U3298" s="103"/>
    </row>
    <row r="3299" spans="1:21" x14ac:dyDescent="0.2">
      <c r="A3299" s="89">
        <v>40793</v>
      </c>
      <c r="B3299" s="90" t="s">
        <v>133</v>
      </c>
      <c r="C3299" s="96">
        <v>1898.1038388539325</v>
      </c>
      <c r="D3299" s="102">
        <v>1199.2198873642449</v>
      </c>
      <c r="E3299" s="98">
        <v>2245.2007752808986</v>
      </c>
      <c r="F3299" s="91">
        <v>0.84540494540692446</v>
      </c>
      <c r="G3299" s="100">
        <v>949.05191942696626</v>
      </c>
      <c r="S3299" s="235"/>
      <c r="T3299" s="103"/>
      <c r="U3299" s="103"/>
    </row>
    <row r="3300" spans="1:21" x14ac:dyDescent="0.2">
      <c r="A3300" s="89">
        <v>40793</v>
      </c>
      <c r="B3300" s="90" t="s">
        <v>134</v>
      </c>
      <c r="C3300" s="96">
        <v>1829.2825717078654</v>
      </c>
      <c r="D3300" s="102">
        <v>1162.8645774000088</v>
      </c>
      <c r="E3300" s="98">
        <v>2167.6089943820225</v>
      </c>
      <c r="F3300" s="91">
        <v>0.84391722697634741</v>
      </c>
      <c r="G3300" s="100">
        <v>914.64128585393269</v>
      </c>
      <c r="S3300" s="235"/>
      <c r="T3300" s="103"/>
      <c r="U3300" s="103"/>
    </row>
    <row r="3301" spans="1:21" x14ac:dyDescent="0.2">
      <c r="A3301" s="89">
        <v>40793</v>
      </c>
      <c r="B3301" s="90" t="s">
        <v>135</v>
      </c>
      <c r="C3301" s="96">
        <v>1826.2556353820225</v>
      </c>
      <c r="D3301" s="102">
        <v>1146.4817625609455</v>
      </c>
      <c r="E3301" s="98">
        <v>2156.3000898876408</v>
      </c>
      <c r="F3301" s="91">
        <v>0.84693946076734805</v>
      </c>
      <c r="G3301" s="100">
        <v>913.12781769101127</v>
      </c>
      <c r="S3301" s="235"/>
      <c r="T3301" s="103"/>
      <c r="U3301" s="103"/>
    </row>
    <row r="3302" spans="1:21" x14ac:dyDescent="0.2">
      <c r="A3302" s="89">
        <v>40793</v>
      </c>
      <c r="B3302" s="90" t="s">
        <v>136</v>
      </c>
      <c r="C3302" s="96">
        <v>1798.4053899101125</v>
      </c>
      <c r="D3302" s="102">
        <v>1131.2262101098152</v>
      </c>
      <c r="E3302" s="98">
        <v>2124.6022415730336</v>
      </c>
      <c r="F3302" s="91">
        <v>0.84646686081748257</v>
      </c>
      <c r="G3302" s="100">
        <v>899.20269495505624</v>
      </c>
      <c r="S3302" s="235"/>
      <c r="T3302" s="103"/>
      <c r="U3302" s="103"/>
    </row>
    <row r="3303" spans="1:21" x14ac:dyDescent="0.2">
      <c r="A3303" s="89">
        <v>40793</v>
      </c>
      <c r="B3303" s="90" t="s">
        <v>137</v>
      </c>
      <c r="C3303" s="96">
        <v>1688.1511590000002</v>
      </c>
      <c r="D3303" s="102">
        <v>1066.2132978908148</v>
      </c>
      <c r="E3303" s="98">
        <v>1996.6635000000003</v>
      </c>
      <c r="F3303" s="91">
        <v>0.84548606162230133</v>
      </c>
      <c r="G3303" s="100">
        <v>844.07557950000012</v>
      </c>
      <c r="S3303" s="235"/>
      <c r="T3303" s="103"/>
      <c r="U3303" s="103"/>
    </row>
    <row r="3304" spans="1:21" x14ac:dyDescent="0.2">
      <c r="A3304" s="89">
        <v>40793</v>
      </c>
      <c r="B3304" s="90" t="s">
        <v>138</v>
      </c>
      <c r="C3304" s="96">
        <v>1654.5631065168541</v>
      </c>
      <c r="D3304" s="102">
        <v>1038.750545954141</v>
      </c>
      <c r="E3304" s="98">
        <v>1953.6073735955054</v>
      </c>
      <c r="F3304" s="91">
        <v>0.84692714046821138</v>
      </c>
      <c r="G3304" s="100">
        <v>827.28155325842704</v>
      </c>
      <c r="S3304" s="235"/>
      <c r="T3304" s="103"/>
      <c r="U3304" s="103"/>
    </row>
    <row r="3305" spans="1:21" x14ac:dyDescent="0.2">
      <c r="A3305" s="89">
        <v>40793</v>
      </c>
      <c r="B3305" s="90" t="s">
        <v>139</v>
      </c>
      <c r="C3305" s="96">
        <v>1633.8567549438201</v>
      </c>
      <c r="D3305" s="102">
        <v>1041.3581468801074</v>
      </c>
      <c r="E3305" s="98">
        <v>1937.5021769662922</v>
      </c>
      <c r="F3305" s="91">
        <v>0.8432799582718844</v>
      </c>
      <c r="G3305" s="100">
        <v>816.92837747191004</v>
      </c>
      <c r="S3305" s="235"/>
      <c r="T3305" s="103"/>
      <c r="U3305" s="103"/>
    </row>
    <row r="3306" spans="1:21" x14ac:dyDescent="0.2">
      <c r="A3306" s="89">
        <v>40793</v>
      </c>
      <c r="B3306" s="90" t="s">
        <v>140</v>
      </c>
      <c r="C3306" s="96">
        <v>1708.1645974382025</v>
      </c>
      <c r="D3306" s="102">
        <v>1087.4852832913314</v>
      </c>
      <c r="E3306" s="98">
        <v>2024.9569213483144</v>
      </c>
      <c r="F3306" s="91">
        <v>0.84355601812053549</v>
      </c>
      <c r="G3306" s="100">
        <v>854.08229871910123</v>
      </c>
      <c r="S3306" s="235"/>
      <c r="T3306" s="103"/>
      <c r="U3306" s="103"/>
    </row>
    <row r="3307" spans="1:21" x14ac:dyDescent="0.2">
      <c r="A3307" s="89">
        <v>40793</v>
      </c>
      <c r="B3307" s="90" t="s">
        <v>141</v>
      </c>
      <c r="C3307" s="96">
        <v>1694.8736320449441</v>
      </c>
      <c r="D3307" s="102">
        <v>1081.291654849623</v>
      </c>
      <c r="E3307" s="98">
        <v>2010.4199241573033</v>
      </c>
      <c r="F3307" s="91">
        <v>0.84304458570036056</v>
      </c>
      <c r="G3307" s="100">
        <v>847.43681602247204</v>
      </c>
      <c r="S3307" s="235"/>
      <c r="T3307" s="103"/>
      <c r="U3307" s="103"/>
    </row>
    <row r="3308" spans="1:21" x14ac:dyDescent="0.2">
      <c r="A3308" s="89">
        <v>40793</v>
      </c>
      <c r="B3308" s="90" t="s">
        <v>142</v>
      </c>
      <c r="C3308" s="96">
        <v>1696.6808791685394</v>
      </c>
      <c r="D3308" s="102">
        <v>1080.59098920172</v>
      </c>
      <c r="E3308" s="98">
        <v>2011.56727247191</v>
      </c>
      <c r="F3308" s="91">
        <v>0.84346216126472218</v>
      </c>
      <c r="G3308" s="100">
        <v>848.34043958426969</v>
      </c>
      <c r="S3308" s="235"/>
      <c r="T3308" s="103"/>
      <c r="U3308" s="103"/>
    </row>
    <row r="3309" spans="1:21" x14ac:dyDescent="0.2">
      <c r="A3309" s="89">
        <v>40793</v>
      </c>
      <c r="B3309" s="90" t="s">
        <v>143</v>
      </c>
      <c r="C3309" s="96">
        <v>1733.7618621910112</v>
      </c>
      <c r="D3309" s="102">
        <v>1110.0146779030367</v>
      </c>
      <c r="E3309" s="98">
        <v>2058.6555758426966</v>
      </c>
      <c r="F3309" s="91">
        <v>0.84218160751893023</v>
      </c>
      <c r="G3309" s="100">
        <v>866.88093109550562</v>
      </c>
      <c r="S3309" s="235"/>
      <c r="T3309" s="103"/>
      <c r="U3309" s="103"/>
    </row>
    <row r="3310" spans="1:21" x14ac:dyDescent="0.2">
      <c r="A3310" s="89">
        <v>40793</v>
      </c>
      <c r="B3310" s="90" t="s">
        <v>144</v>
      </c>
      <c r="C3310" s="96">
        <v>1742.9399221348317</v>
      </c>
      <c r="D3310" s="102">
        <v>1105.2930831409903</v>
      </c>
      <c r="E3310" s="98">
        <v>2063.8586123595505</v>
      </c>
      <c r="F3310" s="91">
        <v>0.84450548680860382</v>
      </c>
      <c r="G3310" s="100">
        <v>871.46996106741585</v>
      </c>
      <c r="S3310" s="235"/>
      <c r="T3310" s="103"/>
      <c r="U3310" s="103"/>
    </row>
    <row r="3311" spans="1:21" x14ac:dyDescent="0.2">
      <c r="A3311" s="89">
        <v>40793</v>
      </c>
      <c r="B3311" s="90" t="s">
        <v>145</v>
      </c>
      <c r="C3311" s="96">
        <v>1974.0852083932582</v>
      </c>
      <c r="D3311" s="102">
        <v>1269.0509717219927</v>
      </c>
      <c r="E3311" s="98">
        <v>2346.8069325842694</v>
      </c>
      <c r="F3311" s="91">
        <v>0.84117921290586295</v>
      </c>
      <c r="G3311" s="100">
        <v>987.0426041966291</v>
      </c>
      <c r="S3311" s="235"/>
      <c r="T3311" s="103"/>
      <c r="U3311" s="103"/>
    </row>
    <row r="3312" spans="1:21" x14ac:dyDescent="0.2">
      <c r="A3312" s="89">
        <v>40793</v>
      </c>
      <c r="B3312" s="90" t="s">
        <v>146</v>
      </c>
      <c r="C3312" s="96">
        <v>2004.4963959775287</v>
      </c>
      <c r="D3312" s="102">
        <v>1269.2325685570595</v>
      </c>
      <c r="E3312" s="98">
        <v>2372.5423314606742</v>
      </c>
      <c r="F3312" s="91">
        <v>0.84487276344757345</v>
      </c>
      <c r="G3312" s="100">
        <v>1002.2481979887643</v>
      </c>
      <c r="S3312" s="235"/>
      <c r="T3312" s="103"/>
      <c r="U3312" s="103"/>
    </row>
    <row r="3313" spans="1:21" x14ac:dyDescent="0.2">
      <c r="A3313" s="89">
        <v>40793</v>
      </c>
      <c r="B3313" s="90" t="s">
        <v>147</v>
      </c>
      <c r="C3313" s="96">
        <v>1957.8645576404494</v>
      </c>
      <c r="D3313" s="102">
        <v>1238.7408977477598</v>
      </c>
      <c r="E3313" s="98">
        <v>2316.8324578651686</v>
      </c>
      <c r="F3313" s="91">
        <v>0.84506091538639438</v>
      </c>
      <c r="G3313" s="100">
        <v>978.93227882022472</v>
      </c>
      <c r="S3313" s="235"/>
      <c r="T3313" s="103"/>
      <c r="U3313" s="103"/>
    </row>
    <row r="3314" spans="1:21" x14ac:dyDescent="0.2">
      <c r="A3314" s="89">
        <v>40794</v>
      </c>
      <c r="B3314" s="90" t="s">
        <v>100</v>
      </c>
      <c r="C3314" s="96">
        <v>1954.8416734382022</v>
      </c>
      <c r="D3314" s="102">
        <v>1225.8371784747458</v>
      </c>
      <c r="E3314" s="98">
        <v>2307.3973988764042</v>
      </c>
      <c r="F3314" s="91">
        <v>0.84720632622283432</v>
      </c>
      <c r="G3314" s="100">
        <v>977.42083671910109</v>
      </c>
      <c r="S3314" s="235"/>
      <c r="T3314" s="103"/>
      <c r="U3314" s="103"/>
    </row>
    <row r="3315" spans="1:21" x14ac:dyDescent="0.2">
      <c r="A3315" s="89">
        <v>40794</v>
      </c>
      <c r="B3315" s="90" t="s">
        <v>101</v>
      </c>
      <c r="C3315" s="96">
        <v>1951.6931734044945</v>
      </c>
      <c r="D3315" s="102">
        <v>1231.6942640319348</v>
      </c>
      <c r="E3315" s="98">
        <v>2307.851165730337</v>
      </c>
      <c r="F3315" s="91">
        <v>0.8456754934570776</v>
      </c>
      <c r="G3315" s="100">
        <v>975.84658670224724</v>
      </c>
      <c r="S3315" s="235"/>
      <c r="T3315" s="103"/>
      <c r="U3315" s="103"/>
    </row>
    <row r="3316" spans="1:21" x14ac:dyDescent="0.2">
      <c r="A3316" s="89">
        <v>40794</v>
      </c>
      <c r="B3316" s="90" t="s">
        <v>102</v>
      </c>
      <c r="C3316" s="96">
        <v>2007.9244925393259</v>
      </c>
      <c r="D3316" s="102">
        <v>1267.933213894258</v>
      </c>
      <c r="E3316" s="98">
        <v>2374.7453342696626</v>
      </c>
      <c r="F3316" s="91">
        <v>0.8455325560864192</v>
      </c>
      <c r="G3316" s="100">
        <v>1003.962246269663</v>
      </c>
      <c r="S3316" s="235"/>
      <c r="T3316" s="103"/>
      <c r="U3316" s="103"/>
    </row>
    <row r="3317" spans="1:21" x14ac:dyDescent="0.2">
      <c r="A3317" s="89">
        <v>40794</v>
      </c>
      <c r="B3317" s="90" t="s">
        <v>103</v>
      </c>
      <c r="C3317" s="96">
        <v>1969.3928492696625</v>
      </c>
      <c r="D3317" s="102">
        <v>1237.3313613166615</v>
      </c>
      <c r="E3317" s="98">
        <v>2325.832558988764</v>
      </c>
      <c r="F3317" s="91">
        <v>0.84674747614932522</v>
      </c>
      <c r="G3317" s="100">
        <v>984.69642463483126</v>
      </c>
      <c r="S3317" s="235"/>
      <c r="T3317" s="103"/>
      <c r="U3317" s="103"/>
    </row>
    <row r="3318" spans="1:21" x14ac:dyDescent="0.2">
      <c r="A3318" s="89">
        <v>40794</v>
      </c>
      <c r="B3318" s="90" t="s">
        <v>104</v>
      </c>
      <c r="C3318" s="96">
        <v>1945.0355343370788</v>
      </c>
      <c r="D3318" s="102">
        <v>1224.1829711280975</v>
      </c>
      <c r="E3318" s="98">
        <v>2298.2139101123598</v>
      </c>
      <c r="F3318" s="91">
        <v>0.84632484634208216</v>
      </c>
      <c r="G3318" s="100">
        <v>972.51776716853942</v>
      </c>
      <c r="S3318" s="235"/>
      <c r="T3318" s="103"/>
      <c r="U3318" s="103"/>
    </row>
    <row r="3319" spans="1:21" x14ac:dyDescent="0.2">
      <c r="A3319" s="89">
        <v>40794</v>
      </c>
      <c r="B3319" s="90" t="s">
        <v>105</v>
      </c>
      <c r="C3319" s="96">
        <v>1888.1113020674156</v>
      </c>
      <c r="D3319" s="102">
        <v>1205.0569025402121</v>
      </c>
      <c r="E3319" s="98">
        <v>2239.8942893258427</v>
      </c>
      <c r="F3319" s="91">
        <v>0.84294661184019282</v>
      </c>
      <c r="G3319" s="100">
        <v>944.05565103370782</v>
      </c>
      <c r="S3319" s="235"/>
      <c r="T3319" s="103"/>
      <c r="U3319" s="103"/>
    </row>
    <row r="3320" spans="1:21" x14ac:dyDescent="0.2">
      <c r="A3320" s="89">
        <v>40794</v>
      </c>
      <c r="B3320" s="90" t="s">
        <v>106</v>
      </c>
      <c r="C3320" s="96">
        <v>1874.8000760561799</v>
      </c>
      <c r="D3320" s="102">
        <v>1182.3747500251548</v>
      </c>
      <c r="E3320" s="98">
        <v>2216.5029606741573</v>
      </c>
      <c r="F3320" s="91">
        <v>0.84583693742775456</v>
      </c>
      <c r="G3320" s="100">
        <v>937.40003802808997</v>
      </c>
      <c r="S3320" s="235"/>
      <c r="T3320" s="103"/>
      <c r="U3320" s="103"/>
    </row>
    <row r="3321" spans="1:21" x14ac:dyDescent="0.2">
      <c r="A3321" s="89">
        <v>40794</v>
      </c>
      <c r="B3321" s="90" t="s">
        <v>107</v>
      </c>
      <c r="C3321" s="96">
        <v>1863.4055045056182</v>
      </c>
      <c r="D3321" s="102">
        <v>1185.0176353699462</v>
      </c>
      <c r="E3321" s="98">
        <v>2208.2904859550558</v>
      </c>
      <c r="F3321" s="91">
        <v>0.8438226385328651</v>
      </c>
      <c r="G3321" s="100">
        <v>931.70275225280909</v>
      </c>
      <c r="S3321" s="235"/>
      <c r="T3321" s="103"/>
      <c r="U3321" s="103"/>
    </row>
    <row r="3322" spans="1:21" x14ac:dyDescent="0.2">
      <c r="A3322" s="89">
        <v>40794</v>
      </c>
      <c r="B3322" s="90" t="s">
        <v>108</v>
      </c>
      <c r="C3322" s="96">
        <v>1869.6052536067414</v>
      </c>
      <c r="D3322" s="102">
        <v>1196.4183346189234</v>
      </c>
      <c r="E3322" s="98">
        <v>2219.6487640449436</v>
      </c>
      <c r="F3322" s="91">
        <v>0.84229779228660229</v>
      </c>
      <c r="G3322" s="100">
        <v>934.80262680337069</v>
      </c>
      <c r="S3322" s="235"/>
      <c r="T3322" s="103"/>
      <c r="U3322" s="103"/>
    </row>
    <row r="3323" spans="1:21" x14ac:dyDescent="0.2">
      <c r="A3323" s="89">
        <v>40794</v>
      </c>
      <c r="B3323" s="90" t="s">
        <v>109</v>
      </c>
      <c r="C3323" s="96">
        <v>1870.0185702134834</v>
      </c>
      <c r="D3323" s="102">
        <v>1181.739186303497</v>
      </c>
      <c r="E3323" s="98">
        <v>2212.120466292135</v>
      </c>
      <c r="F3323" s="91">
        <v>0.84535114552234636</v>
      </c>
      <c r="G3323" s="100">
        <v>935.00928510674169</v>
      </c>
      <c r="S3323" s="235"/>
      <c r="T3323" s="103"/>
      <c r="U3323" s="103"/>
    </row>
    <row r="3324" spans="1:21" x14ac:dyDescent="0.2">
      <c r="A3324" s="89">
        <v>40794</v>
      </c>
      <c r="B3324" s="90" t="s">
        <v>110</v>
      </c>
      <c r="C3324" s="96">
        <v>1859.1629311011236</v>
      </c>
      <c r="D3324" s="102">
        <v>1171.5656036247713</v>
      </c>
      <c r="E3324" s="98">
        <v>2197.510584269663</v>
      </c>
      <c r="F3324" s="91">
        <v>0.84603138861286153</v>
      </c>
      <c r="G3324" s="100">
        <v>929.5814655505618</v>
      </c>
      <c r="S3324" s="235"/>
      <c r="T3324" s="103"/>
      <c r="U3324" s="103"/>
    </row>
    <row r="3325" spans="1:21" x14ac:dyDescent="0.2">
      <c r="A3325" s="89">
        <v>40794</v>
      </c>
      <c r="B3325" s="90" t="s">
        <v>111</v>
      </c>
      <c r="C3325" s="96">
        <v>1915.3699374943822</v>
      </c>
      <c r="D3325" s="102">
        <v>1209.7469836156768</v>
      </c>
      <c r="E3325" s="98">
        <v>2265.4204382022472</v>
      </c>
      <c r="F3325" s="91">
        <v>0.84548099999236703</v>
      </c>
      <c r="G3325" s="100">
        <v>957.68496874719108</v>
      </c>
      <c r="S3325" s="235"/>
      <c r="T3325" s="103"/>
      <c r="U3325" s="103"/>
    </row>
    <row r="3326" spans="1:21" x14ac:dyDescent="0.2">
      <c r="A3326" s="89">
        <v>40794</v>
      </c>
      <c r="B3326" s="90" t="s">
        <v>112</v>
      </c>
      <c r="C3326" s="96">
        <v>2073.4594874494383</v>
      </c>
      <c r="D3326" s="102">
        <v>1304.4170067953983</v>
      </c>
      <c r="E3326" s="98">
        <v>2449.6403764044944</v>
      </c>
      <c r="F3326" s="91">
        <v>0.8464342388464372</v>
      </c>
      <c r="G3326" s="100">
        <v>1036.7297437247191</v>
      </c>
      <c r="S3326" s="235"/>
      <c r="T3326" s="103"/>
      <c r="U3326" s="103"/>
    </row>
    <row r="3327" spans="1:21" x14ac:dyDescent="0.2">
      <c r="A3327" s="89">
        <v>40794</v>
      </c>
      <c r="B3327" s="90" t="s">
        <v>113</v>
      </c>
      <c r="C3327" s="96">
        <v>2127.8673509662926</v>
      </c>
      <c r="D3327" s="102">
        <v>1350.5039335290876</v>
      </c>
      <c r="E3327" s="98">
        <v>2520.2540224719105</v>
      </c>
      <c r="F3327" s="91">
        <v>0.84430669765551725</v>
      </c>
      <c r="G3327" s="100">
        <v>1063.9336754831463</v>
      </c>
      <c r="S3327" s="235"/>
      <c r="T3327" s="103"/>
      <c r="U3327" s="103"/>
    </row>
    <row r="3328" spans="1:21" x14ac:dyDescent="0.2">
      <c r="A3328" s="89">
        <v>40794</v>
      </c>
      <c r="B3328" s="90" t="s">
        <v>114</v>
      </c>
      <c r="C3328" s="96">
        <v>1977.0513628651684</v>
      </c>
      <c r="D3328" s="102">
        <v>1243.623216248506</v>
      </c>
      <c r="E3328" s="98">
        <v>2335.6649578651682</v>
      </c>
      <c r="F3328" s="91">
        <v>0.84646188495811581</v>
      </c>
      <c r="G3328" s="100">
        <v>988.52568143258418</v>
      </c>
      <c r="S3328" s="235"/>
      <c r="T3328" s="103"/>
      <c r="U3328" s="103"/>
    </row>
    <row r="3329" spans="1:21" x14ac:dyDescent="0.2">
      <c r="A3329" s="89">
        <v>40794</v>
      </c>
      <c r="B3329" s="90" t="s">
        <v>115</v>
      </c>
      <c r="C3329" s="96">
        <v>2012.9248130561803</v>
      </c>
      <c r="D3329" s="102">
        <v>1264.294992497476</v>
      </c>
      <c r="E3329" s="98">
        <v>2377.037679775281</v>
      </c>
      <c r="F3329" s="91">
        <v>0.84682074254980966</v>
      </c>
      <c r="G3329" s="100">
        <v>1006.4624065280901</v>
      </c>
      <c r="S3329" s="235"/>
      <c r="T3329" s="103"/>
      <c r="U3329" s="103"/>
    </row>
    <row r="3330" spans="1:21" x14ac:dyDescent="0.2">
      <c r="A3330" s="89">
        <v>40794</v>
      </c>
      <c r="B3330" s="90" t="s">
        <v>116</v>
      </c>
      <c r="C3330" s="96">
        <v>2030.6488016629212</v>
      </c>
      <c r="D3330" s="102">
        <v>1285.0855617013071</v>
      </c>
      <c r="E3330" s="98">
        <v>2403.1186938202245</v>
      </c>
      <c r="F3330" s="91">
        <v>0.84500561994081536</v>
      </c>
      <c r="G3330" s="100">
        <v>1015.3244008314606</v>
      </c>
      <c r="S3330" s="235"/>
      <c r="T3330" s="103"/>
      <c r="U3330" s="103"/>
    </row>
    <row r="3331" spans="1:21" x14ac:dyDescent="0.2">
      <c r="A3331" s="89">
        <v>40794</v>
      </c>
      <c r="B3331" s="90" t="s">
        <v>117</v>
      </c>
      <c r="C3331" s="96">
        <v>2026.2887166741575</v>
      </c>
      <c r="D3331" s="102">
        <v>1274.6846266757193</v>
      </c>
      <c r="E3331" s="98">
        <v>2393.8811292134833</v>
      </c>
      <c r="F3331" s="91">
        <v>0.84644500177830495</v>
      </c>
      <c r="G3331" s="100">
        <v>1013.1443583370788</v>
      </c>
      <c r="S3331" s="235"/>
      <c r="T3331" s="103"/>
      <c r="U3331" s="103"/>
    </row>
    <row r="3332" spans="1:21" x14ac:dyDescent="0.2">
      <c r="A3332" s="89">
        <v>40794</v>
      </c>
      <c r="B3332" s="90" t="s">
        <v>118</v>
      </c>
      <c r="C3332" s="96">
        <v>2071.5509372359552</v>
      </c>
      <c r="D3332" s="102">
        <v>1305.4492711302025</v>
      </c>
      <c r="E3332" s="98">
        <v>2448.5753174157298</v>
      </c>
      <c r="F3332" s="91">
        <v>0.84602295976025232</v>
      </c>
      <c r="G3332" s="100">
        <v>1035.7754686179776</v>
      </c>
      <c r="S3332" s="235"/>
      <c r="T3332" s="103"/>
      <c r="U3332" s="103"/>
    </row>
    <row r="3333" spans="1:21" x14ac:dyDescent="0.2">
      <c r="A3333" s="89">
        <v>40794</v>
      </c>
      <c r="B3333" s="90" t="s">
        <v>119</v>
      </c>
      <c r="C3333" s="96">
        <v>2090.4581459325841</v>
      </c>
      <c r="D3333" s="102">
        <v>1327.4687800485758</v>
      </c>
      <c r="E3333" s="98">
        <v>2476.3256292134829</v>
      </c>
      <c r="F3333" s="91">
        <v>0.84417740594016466</v>
      </c>
      <c r="G3333" s="100">
        <v>1045.2290729662921</v>
      </c>
      <c r="S3333" s="235"/>
      <c r="T3333" s="103"/>
      <c r="U3333" s="103"/>
    </row>
    <row r="3334" spans="1:21" x14ac:dyDescent="0.2">
      <c r="A3334" s="89">
        <v>40794</v>
      </c>
      <c r="B3334" s="90" t="s">
        <v>120</v>
      </c>
      <c r="C3334" s="96">
        <v>2114.2805805505618</v>
      </c>
      <c r="D3334" s="102">
        <v>1330.1886917762995</v>
      </c>
      <c r="E3334" s="98">
        <v>2497.9159971910112</v>
      </c>
      <c r="F3334" s="91">
        <v>0.84641780705521719</v>
      </c>
      <c r="G3334" s="100">
        <v>1057.1402902752809</v>
      </c>
      <c r="S3334" s="235"/>
      <c r="T3334" s="103"/>
      <c r="U3334" s="103"/>
    </row>
    <row r="3335" spans="1:21" x14ac:dyDescent="0.2">
      <c r="A3335" s="89">
        <v>40794</v>
      </c>
      <c r="B3335" s="90" t="s">
        <v>121</v>
      </c>
      <c r="C3335" s="96">
        <v>2077.9451882696626</v>
      </c>
      <c r="D3335" s="102">
        <v>1321.1252482039461</v>
      </c>
      <c r="E3335" s="98">
        <v>2462.3623061797753</v>
      </c>
      <c r="F3335" s="91">
        <v>0.84388279622972484</v>
      </c>
      <c r="G3335" s="100">
        <v>1038.9725941348313</v>
      </c>
      <c r="S3335" s="235"/>
      <c r="T3335" s="103"/>
      <c r="U3335" s="103"/>
    </row>
    <row r="3336" spans="1:21" x14ac:dyDescent="0.2">
      <c r="A3336" s="89">
        <v>40794</v>
      </c>
      <c r="B3336" s="90" t="s">
        <v>122</v>
      </c>
      <c r="C3336" s="96">
        <v>1945.5785188988764</v>
      </c>
      <c r="D3336" s="102">
        <v>1212.2546616765414</v>
      </c>
      <c r="E3336" s="98">
        <v>2292.3431544943815</v>
      </c>
      <c r="F3336" s="91">
        <v>0.84872917699270445</v>
      </c>
      <c r="G3336" s="100">
        <v>972.78925944943819</v>
      </c>
      <c r="S3336" s="235"/>
      <c r="T3336" s="103"/>
      <c r="U3336" s="103"/>
    </row>
    <row r="3337" spans="1:21" x14ac:dyDescent="0.2">
      <c r="A3337" s="89">
        <v>40794</v>
      </c>
      <c r="B3337" s="90" t="s">
        <v>123</v>
      </c>
      <c r="C3337" s="96">
        <v>1929.2403565617981</v>
      </c>
      <c r="D3337" s="102">
        <v>1224.613578787091</v>
      </c>
      <c r="E3337" s="98">
        <v>2285.0922893258426</v>
      </c>
      <c r="F3337" s="91">
        <v>0.84427240228926181</v>
      </c>
      <c r="G3337" s="100">
        <v>964.62017828089904</v>
      </c>
      <c r="S3337" s="235"/>
      <c r="T3337" s="103"/>
      <c r="U3337" s="103"/>
    </row>
    <row r="3338" spans="1:21" x14ac:dyDescent="0.2">
      <c r="A3338" s="89">
        <v>40794</v>
      </c>
      <c r="B3338" s="90" t="s">
        <v>124</v>
      </c>
      <c r="C3338" s="96">
        <v>1914.9485166404495</v>
      </c>
      <c r="D3338" s="102">
        <v>1212.4676881171094</v>
      </c>
      <c r="E3338" s="98">
        <v>2266.518412921348</v>
      </c>
      <c r="F3338" s="91">
        <v>0.84488548856404166</v>
      </c>
      <c r="G3338" s="100">
        <v>957.47425832022475</v>
      </c>
      <c r="S3338" s="235"/>
      <c r="T3338" s="103"/>
      <c r="U3338" s="103"/>
    </row>
    <row r="3339" spans="1:21" x14ac:dyDescent="0.2">
      <c r="A3339" s="89">
        <v>40794</v>
      </c>
      <c r="B3339" s="90" t="s">
        <v>125</v>
      </c>
      <c r="C3339" s="96">
        <v>1952.1753761123593</v>
      </c>
      <c r="D3339" s="102">
        <v>1236.0444541433783</v>
      </c>
      <c r="E3339" s="98">
        <v>2310.5831713483144</v>
      </c>
      <c r="F3339" s="91">
        <v>0.84488427004910183</v>
      </c>
      <c r="G3339" s="100">
        <v>976.08768805617967</v>
      </c>
      <c r="S3339" s="235"/>
      <c r="T3339" s="103"/>
      <c r="U3339" s="103"/>
    </row>
    <row r="3340" spans="1:21" x14ac:dyDescent="0.2">
      <c r="A3340" s="89">
        <v>40794</v>
      </c>
      <c r="B3340" s="90" t="s">
        <v>126</v>
      </c>
      <c r="C3340" s="96">
        <v>1982.3353320337078</v>
      </c>
      <c r="D3340" s="102">
        <v>1245.665622018754</v>
      </c>
      <c r="E3340" s="98">
        <v>2341.2253651685392</v>
      </c>
      <c r="F3340" s="91">
        <v>0.84670846366428476</v>
      </c>
      <c r="G3340" s="100">
        <v>991.1676660168539</v>
      </c>
      <c r="S3340" s="235"/>
      <c r="T3340" s="103"/>
      <c r="U3340" s="103"/>
    </row>
    <row r="3341" spans="1:21" x14ac:dyDescent="0.2">
      <c r="A3341" s="89">
        <v>40794</v>
      </c>
      <c r="B3341" s="90" t="s">
        <v>127</v>
      </c>
      <c r="C3341" s="96">
        <v>1904.8182076516855</v>
      </c>
      <c r="D3341" s="102">
        <v>1204.4475548222879</v>
      </c>
      <c r="E3341" s="98">
        <v>2253.6695224719101</v>
      </c>
      <c r="F3341" s="91">
        <v>0.8452074222321686</v>
      </c>
      <c r="G3341" s="100">
        <v>952.40910382584275</v>
      </c>
      <c r="S3341" s="235"/>
      <c r="T3341" s="103"/>
      <c r="U3341" s="103"/>
    </row>
    <row r="3342" spans="1:21" x14ac:dyDescent="0.2">
      <c r="A3342" s="89">
        <v>40794</v>
      </c>
      <c r="B3342" s="90" t="s">
        <v>128</v>
      </c>
      <c r="C3342" s="96">
        <v>1851.832639516854</v>
      </c>
      <c r="D3342" s="102">
        <v>1171.5359615809282</v>
      </c>
      <c r="E3342" s="98">
        <v>2191.2965646067419</v>
      </c>
      <c r="F3342" s="91">
        <v>0.84508535696499421</v>
      </c>
      <c r="G3342" s="100">
        <v>925.91631975842699</v>
      </c>
      <c r="S3342" s="235"/>
      <c r="T3342" s="103"/>
      <c r="U3342" s="103"/>
    </row>
    <row r="3343" spans="1:21" x14ac:dyDescent="0.2">
      <c r="A3343" s="89">
        <v>40794</v>
      </c>
      <c r="B3343" s="90" t="s">
        <v>129</v>
      </c>
      <c r="C3343" s="96">
        <v>1838.8050621573036</v>
      </c>
      <c r="D3343" s="102">
        <v>1176.4942969148674</v>
      </c>
      <c r="E3343" s="98">
        <v>2182.9665337078654</v>
      </c>
      <c r="F3343" s="91">
        <v>0.84234230519054809</v>
      </c>
      <c r="G3343" s="100">
        <v>919.4025310786518</v>
      </c>
      <c r="S3343" s="235"/>
      <c r="T3343" s="103"/>
      <c r="U3343" s="103"/>
    </row>
    <row r="3344" spans="1:21" x14ac:dyDescent="0.2">
      <c r="A3344" s="89">
        <v>40794</v>
      </c>
      <c r="B3344" s="90" t="s">
        <v>130</v>
      </c>
      <c r="C3344" s="96">
        <v>1776.5603916067414</v>
      </c>
      <c r="D3344" s="102">
        <v>1129.1855616248235</v>
      </c>
      <c r="E3344" s="98">
        <v>2105.0479466292131</v>
      </c>
      <c r="F3344" s="91">
        <v>0.84395245934969099</v>
      </c>
      <c r="G3344" s="100">
        <v>888.2801958033707</v>
      </c>
      <c r="S3344" s="235"/>
      <c r="T3344" s="103"/>
      <c r="U3344" s="103"/>
    </row>
    <row r="3345" spans="1:21" x14ac:dyDescent="0.2">
      <c r="A3345" s="89">
        <v>40794</v>
      </c>
      <c r="B3345" s="90" t="s">
        <v>131</v>
      </c>
      <c r="C3345" s="96">
        <v>1815.7890001348314</v>
      </c>
      <c r="D3345" s="102">
        <v>1150.0242664977216</v>
      </c>
      <c r="E3345" s="98">
        <v>2149.3360617977528</v>
      </c>
      <c r="F3345" s="91">
        <v>0.84481390900595832</v>
      </c>
      <c r="G3345" s="100">
        <v>907.89450006741572</v>
      </c>
      <c r="S3345" s="235"/>
      <c r="T3345" s="103"/>
      <c r="U3345" s="103"/>
    </row>
    <row r="3346" spans="1:21" x14ac:dyDescent="0.2">
      <c r="A3346" s="89">
        <v>40794</v>
      </c>
      <c r="B3346" s="90" t="s">
        <v>132</v>
      </c>
      <c r="C3346" s="96">
        <v>1798.4783281348316</v>
      </c>
      <c r="D3346" s="102">
        <v>1149.9002484212897</v>
      </c>
      <c r="E3346" s="98">
        <v>2134.6650505617977</v>
      </c>
      <c r="F3346" s="91">
        <v>0.84251078531571544</v>
      </c>
      <c r="G3346" s="100">
        <v>899.2391640674158</v>
      </c>
      <c r="S3346" s="235"/>
      <c r="T3346" s="103"/>
      <c r="U3346" s="103"/>
    </row>
    <row r="3347" spans="1:21" x14ac:dyDescent="0.2">
      <c r="A3347" s="89">
        <v>40794</v>
      </c>
      <c r="B3347" s="90" t="s">
        <v>133</v>
      </c>
      <c r="C3347" s="96">
        <v>1863.6607882921348</v>
      </c>
      <c r="D3347" s="102">
        <v>1192.8791664501716</v>
      </c>
      <c r="E3347" s="98">
        <v>2212.7341095505617</v>
      </c>
      <c r="F3347" s="91">
        <v>0.84224344002663354</v>
      </c>
      <c r="G3347" s="100">
        <v>931.83039414606742</v>
      </c>
      <c r="S3347" s="235"/>
      <c r="T3347" s="103"/>
      <c r="U3347" s="103"/>
    </row>
    <row r="3348" spans="1:21" x14ac:dyDescent="0.2">
      <c r="A3348" s="89">
        <v>40794</v>
      </c>
      <c r="B3348" s="90" t="s">
        <v>134</v>
      </c>
      <c r="C3348" s="96">
        <v>1902.8812925730338</v>
      </c>
      <c r="D3348" s="102">
        <v>1216.5208677308581</v>
      </c>
      <c r="E3348" s="98">
        <v>2258.5128370786515</v>
      </c>
      <c r="F3348" s="91">
        <v>0.8425372932723193</v>
      </c>
      <c r="G3348" s="100">
        <v>951.44064628651688</v>
      </c>
      <c r="S3348" s="235"/>
      <c r="T3348" s="103"/>
      <c r="U3348" s="103"/>
    </row>
    <row r="3349" spans="1:21" x14ac:dyDescent="0.2">
      <c r="A3349" s="89">
        <v>40794</v>
      </c>
      <c r="B3349" s="90" t="s">
        <v>135</v>
      </c>
      <c r="C3349" s="96">
        <v>1740.36277152809</v>
      </c>
      <c r="D3349" s="102">
        <v>1100.8859416748567</v>
      </c>
      <c r="E3349" s="98">
        <v>2059.3232949438197</v>
      </c>
      <c r="F3349" s="91">
        <v>0.84511391475109243</v>
      </c>
      <c r="G3349" s="100">
        <v>870.18138576404499</v>
      </c>
      <c r="S3349" s="235"/>
      <c r="T3349" s="103"/>
      <c r="U3349" s="103"/>
    </row>
    <row r="3350" spans="1:21" x14ac:dyDescent="0.2">
      <c r="A3350" s="89">
        <v>40794</v>
      </c>
      <c r="B3350" s="90" t="s">
        <v>136</v>
      </c>
      <c r="C3350" s="96">
        <v>1633.0260696067417</v>
      </c>
      <c r="D3350" s="102">
        <v>1048.0939599859232</v>
      </c>
      <c r="E3350" s="98">
        <v>1940.4316769662921</v>
      </c>
      <c r="F3350" s="91">
        <v>0.84157875229075096</v>
      </c>
      <c r="G3350" s="100">
        <v>816.51303480337083</v>
      </c>
      <c r="S3350" s="235"/>
      <c r="T3350" s="103"/>
      <c r="U3350" s="103"/>
    </row>
    <row r="3351" spans="1:21" x14ac:dyDescent="0.2">
      <c r="A3351" s="89">
        <v>40794</v>
      </c>
      <c r="B3351" s="90" t="s">
        <v>137</v>
      </c>
      <c r="C3351" s="96">
        <v>1628.1635212921349</v>
      </c>
      <c r="D3351" s="102">
        <v>1050.6145339539241</v>
      </c>
      <c r="E3351" s="98">
        <v>1937.706724719101</v>
      </c>
      <c r="F3351" s="91">
        <v>0.84025281045982902</v>
      </c>
      <c r="G3351" s="100">
        <v>814.08176064606744</v>
      </c>
      <c r="S3351" s="235"/>
      <c r="T3351" s="103"/>
      <c r="U3351" s="103"/>
    </row>
    <row r="3352" spans="1:21" x14ac:dyDescent="0.2">
      <c r="A3352" s="89">
        <v>40794</v>
      </c>
      <c r="B3352" s="90" t="s">
        <v>138</v>
      </c>
      <c r="C3352" s="96">
        <v>1602.1732005505617</v>
      </c>
      <c r="D3352" s="102">
        <v>1028.6658696647719</v>
      </c>
      <c r="E3352" s="98">
        <v>1903.9728033707866</v>
      </c>
      <c r="F3352" s="91">
        <v>0.84148954108697349</v>
      </c>
      <c r="G3352" s="100">
        <v>801.08660027528083</v>
      </c>
      <c r="S3352" s="235"/>
      <c r="T3352" s="103"/>
      <c r="U3352" s="103"/>
    </row>
    <row r="3353" spans="1:21" x14ac:dyDescent="0.2">
      <c r="A3353" s="89">
        <v>40794</v>
      </c>
      <c r="B3353" s="90" t="s">
        <v>139</v>
      </c>
      <c r="C3353" s="96">
        <v>1616.7081678876407</v>
      </c>
      <c r="D3353" s="102">
        <v>1037.0069147585261</v>
      </c>
      <c r="E3353" s="98">
        <v>1920.7104522471909</v>
      </c>
      <c r="F3353" s="91">
        <v>0.84172404330706174</v>
      </c>
      <c r="G3353" s="100">
        <v>808.35408394382034</v>
      </c>
      <c r="S3353" s="235"/>
      <c r="T3353" s="103"/>
      <c r="U3353" s="103"/>
    </row>
    <row r="3354" spans="1:21" x14ac:dyDescent="0.2">
      <c r="A3354" s="89">
        <v>40794</v>
      </c>
      <c r="B3354" s="90" t="s">
        <v>140</v>
      </c>
      <c r="C3354" s="96">
        <v>1596.1882139999998</v>
      </c>
      <c r="D3354" s="102">
        <v>1024.5407670814</v>
      </c>
      <c r="E3354" s="98">
        <v>1896.707831460674</v>
      </c>
      <c r="F3354" s="91">
        <v>0.84155724330550108</v>
      </c>
      <c r="G3354" s="100">
        <v>798.09410699999989</v>
      </c>
      <c r="S3354" s="235"/>
      <c r="T3354" s="103"/>
      <c r="U3354" s="103"/>
    </row>
    <row r="3355" spans="1:21" x14ac:dyDescent="0.2">
      <c r="A3355" s="89">
        <v>40794</v>
      </c>
      <c r="B3355" s="90" t="s">
        <v>141</v>
      </c>
      <c r="C3355" s="96">
        <v>1573.8245438764045</v>
      </c>
      <c r="D3355" s="102">
        <v>1001.864807630433</v>
      </c>
      <c r="E3355" s="98">
        <v>1865.6518398876403</v>
      </c>
      <c r="F3355" s="91">
        <v>0.84357890911263955</v>
      </c>
      <c r="G3355" s="100">
        <v>786.91227193820225</v>
      </c>
      <c r="S3355" s="235"/>
      <c r="T3355" s="103"/>
      <c r="U3355" s="103"/>
    </row>
    <row r="3356" spans="1:21" x14ac:dyDescent="0.2">
      <c r="A3356" s="89">
        <v>40794</v>
      </c>
      <c r="B3356" s="90" t="s">
        <v>142</v>
      </c>
      <c r="C3356" s="96">
        <v>1575.1050149325845</v>
      </c>
      <c r="D3356" s="102">
        <v>1008.7804504259777</v>
      </c>
      <c r="E3356" s="98">
        <v>1870.4528342696631</v>
      </c>
      <c r="F3356" s="91">
        <v>0.84209822673641488</v>
      </c>
      <c r="G3356" s="100">
        <v>787.55250746629224</v>
      </c>
      <c r="S3356" s="235"/>
      <c r="T3356" s="103"/>
      <c r="U3356" s="103"/>
    </row>
    <row r="3357" spans="1:21" x14ac:dyDescent="0.2">
      <c r="A3357" s="89">
        <v>40794</v>
      </c>
      <c r="B3357" s="90" t="s">
        <v>143</v>
      </c>
      <c r="C3357" s="96">
        <v>1562.754142213483</v>
      </c>
      <c r="D3357" s="102">
        <v>998.39287124948703</v>
      </c>
      <c r="E3357" s="98">
        <v>1854.4510870786519</v>
      </c>
      <c r="F3357" s="91">
        <v>0.84270442779664578</v>
      </c>
      <c r="G3357" s="100">
        <v>781.37707110674148</v>
      </c>
      <c r="S3357" s="235"/>
      <c r="T3357" s="103"/>
      <c r="U3357" s="103"/>
    </row>
    <row r="3358" spans="1:21" x14ac:dyDescent="0.2">
      <c r="A3358" s="89">
        <v>40794</v>
      </c>
      <c r="B3358" s="90" t="s">
        <v>144</v>
      </c>
      <c r="C3358" s="96">
        <v>1587.5247737528091</v>
      </c>
      <c r="D3358" s="102">
        <v>996.82148209502827</v>
      </c>
      <c r="E3358" s="98">
        <v>1874.5367359550562</v>
      </c>
      <c r="F3358" s="91">
        <v>0.84688912375141179</v>
      </c>
      <c r="G3358" s="100">
        <v>793.76238687640455</v>
      </c>
      <c r="S3358" s="235"/>
      <c r="T3358" s="103"/>
      <c r="U3358" s="103"/>
    </row>
    <row r="3359" spans="1:21" x14ac:dyDescent="0.2">
      <c r="A3359" s="89">
        <v>40794</v>
      </c>
      <c r="B3359" s="90" t="s">
        <v>145</v>
      </c>
      <c r="C3359" s="96">
        <v>1893.8572133258428</v>
      </c>
      <c r="D3359" s="102">
        <v>1204.3736237680887</v>
      </c>
      <c r="E3359" s="98">
        <v>2244.3731797752807</v>
      </c>
      <c r="F3359" s="91">
        <v>0.84382456108099924</v>
      </c>
      <c r="G3359" s="100">
        <v>946.92860666292142</v>
      </c>
      <c r="S3359" s="235"/>
      <c r="T3359" s="103"/>
      <c r="U3359" s="103"/>
    </row>
    <row r="3360" spans="1:21" x14ac:dyDescent="0.2">
      <c r="A3360" s="89">
        <v>40794</v>
      </c>
      <c r="B3360" s="90" t="s">
        <v>146</v>
      </c>
      <c r="C3360" s="96">
        <v>1886.9564468426966</v>
      </c>
      <c r="D3360" s="102">
        <v>1189.4867199744581</v>
      </c>
      <c r="E3360" s="98">
        <v>2230.5791376404491</v>
      </c>
      <c r="F3360" s="91">
        <v>0.84594911473921364</v>
      </c>
      <c r="G3360" s="100">
        <v>943.47822342134828</v>
      </c>
      <c r="S3360" s="235"/>
      <c r="T3360" s="103"/>
      <c r="U3360" s="103"/>
    </row>
    <row r="3361" spans="1:21" x14ac:dyDescent="0.2">
      <c r="A3361" s="89">
        <v>40794</v>
      </c>
      <c r="B3361" s="90" t="s">
        <v>147</v>
      </c>
      <c r="C3361" s="96">
        <v>1870.962715011236</v>
      </c>
      <c r="D3361" s="102">
        <v>1183.1716736045678</v>
      </c>
      <c r="E3361" s="98">
        <v>2213.6839634831458</v>
      </c>
      <c r="F3361" s="91">
        <v>0.84518058850069488</v>
      </c>
      <c r="G3361" s="100">
        <v>935.48135750561801</v>
      </c>
      <c r="S3361" s="235"/>
      <c r="T3361" s="103"/>
      <c r="U3361" s="103"/>
    </row>
    <row r="3362" spans="1:21" x14ac:dyDescent="0.2">
      <c r="A3362" s="89">
        <v>40795</v>
      </c>
      <c r="B3362" s="90" t="s">
        <v>100</v>
      </c>
      <c r="C3362" s="96">
        <v>1873.5317613707866</v>
      </c>
      <c r="D3362" s="102">
        <v>1178.7462498600837</v>
      </c>
      <c r="E3362" s="98">
        <v>2213.4958735955061</v>
      </c>
      <c r="F3362" s="91">
        <v>0.84641303547022362</v>
      </c>
      <c r="G3362" s="100">
        <v>936.76588068539331</v>
      </c>
      <c r="S3362" s="235"/>
      <c r="T3362" s="103"/>
      <c r="U3362" s="103"/>
    </row>
    <row r="3363" spans="1:21" x14ac:dyDescent="0.2">
      <c r="A3363" s="89">
        <v>40795</v>
      </c>
      <c r="B3363" s="90" t="s">
        <v>101</v>
      </c>
      <c r="C3363" s="96">
        <v>1865.4761396629215</v>
      </c>
      <c r="D3363" s="102">
        <v>1163.4161795317907</v>
      </c>
      <c r="E3363" s="98">
        <v>2198.5309719101124</v>
      </c>
      <c r="F3363" s="91">
        <v>0.84851028413858165</v>
      </c>
      <c r="G3363" s="100">
        <v>932.73806983146073</v>
      </c>
      <c r="S3363" s="235"/>
      <c r="T3363" s="103"/>
      <c r="U3363" s="103"/>
    </row>
    <row r="3364" spans="1:21" x14ac:dyDescent="0.2">
      <c r="A3364" s="89">
        <v>40795</v>
      </c>
      <c r="B3364" s="90" t="s">
        <v>102</v>
      </c>
      <c r="C3364" s="96">
        <v>1867.7534331235952</v>
      </c>
      <c r="D3364" s="102">
        <v>1167.0274262033372</v>
      </c>
      <c r="E3364" s="98">
        <v>2202.3750589887641</v>
      </c>
      <c r="F3364" s="91">
        <v>0.8480632876314842</v>
      </c>
      <c r="G3364" s="100">
        <v>933.87671656179759</v>
      </c>
      <c r="S3364" s="235"/>
      <c r="T3364" s="103"/>
      <c r="U3364" s="103"/>
    </row>
    <row r="3365" spans="1:21" x14ac:dyDescent="0.2">
      <c r="A3365" s="89">
        <v>40795</v>
      </c>
      <c r="B3365" s="90" t="s">
        <v>103</v>
      </c>
      <c r="C3365" s="96">
        <v>1842.6869965617975</v>
      </c>
      <c r="D3365" s="102">
        <v>1166.6204730688671</v>
      </c>
      <c r="E3365" s="98">
        <v>2180.9398651685392</v>
      </c>
      <c r="F3365" s="91">
        <v>0.84490499989984724</v>
      </c>
      <c r="G3365" s="100">
        <v>921.34349828089876</v>
      </c>
      <c r="S3365" s="235"/>
      <c r="T3365" s="103"/>
      <c r="U3365" s="103"/>
    </row>
    <row r="3366" spans="1:21" x14ac:dyDescent="0.2">
      <c r="A3366" s="89">
        <v>40795</v>
      </c>
      <c r="B3366" s="90" t="s">
        <v>104</v>
      </c>
      <c r="C3366" s="96">
        <v>1825.169666258427</v>
      </c>
      <c r="D3366" s="102">
        <v>1143.3366955641368</v>
      </c>
      <c r="E3366" s="98">
        <v>2153.7091516853934</v>
      </c>
      <c r="F3366" s="91">
        <v>0.84745410717604719</v>
      </c>
      <c r="G3366" s="100">
        <v>912.58483312921351</v>
      </c>
      <c r="S3366" s="235"/>
      <c r="T3366" s="103"/>
      <c r="U3366" s="103"/>
    </row>
    <row r="3367" spans="1:21" x14ac:dyDescent="0.2">
      <c r="A3367" s="89">
        <v>40795</v>
      </c>
      <c r="B3367" s="90" t="s">
        <v>105</v>
      </c>
      <c r="C3367" s="96">
        <v>1833.4400505168542</v>
      </c>
      <c r="D3367" s="102">
        <v>1152.1148749813781</v>
      </c>
      <c r="E3367" s="98">
        <v>2165.3801292134831</v>
      </c>
      <c r="F3367" s="91">
        <v>0.84670586276359827</v>
      </c>
      <c r="G3367" s="100">
        <v>916.72002525842709</v>
      </c>
      <c r="S3367" s="235"/>
      <c r="T3367" s="103"/>
      <c r="U3367" s="103"/>
    </row>
    <row r="3368" spans="1:21" x14ac:dyDescent="0.2">
      <c r="A3368" s="89">
        <v>40795</v>
      </c>
      <c r="B3368" s="90" t="s">
        <v>106</v>
      </c>
      <c r="C3368" s="96">
        <v>1797.9920733033707</v>
      </c>
      <c r="D3368" s="102">
        <v>1130.1344414408413</v>
      </c>
      <c r="E3368" s="98">
        <v>2123.6711966292137</v>
      </c>
      <c r="F3368" s="91">
        <v>0.84664333921240942</v>
      </c>
      <c r="G3368" s="100">
        <v>898.99603665168536</v>
      </c>
      <c r="S3368" s="235"/>
      <c r="T3368" s="103"/>
      <c r="U3368" s="103"/>
    </row>
    <row r="3369" spans="1:21" x14ac:dyDescent="0.2">
      <c r="A3369" s="89">
        <v>40795</v>
      </c>
      <c r="B3369" s="90" t="s">
        <v>107</v>
      </c>
      <c r="C3369" s="96">
        <v>1783.2909688988766</v>
      </c>
      <c r="D3369" s="102">
        <v>1118.8488703046921</v>
      </c>
      <c r="E3369" s="98">
        <v>2105.2195786516854</v>
      </c>
      <c r="F3369" s="91">
        <v>0.84708074491735819</v>
      </c>
      <c r="G3369" s="100">
        <v>891.6454844494383</v>
      </c>
      <c r="S3369" s="235"/>
      <c r="T3369" s="103"/>
      <c r="U3369" s="103"/>
    </row>
    <row r="3370" spans="1:21" x14ac:dyDescent="0.2">
      <c r="A3370" s="89">
        <v>40795</v>
      </c>
      <c r="B3370" s="90" t="s">
        <v>108</v>
      </c>
      <c r="C3370" s="96">
        <v>1766.5394899550563</v>
      </c>
      <c r="D3370" s="102">
        <v>1103.4565083909865</v>
      </c>
      <c r="E3370" s="98">
        <v>2082.8533398876402</v>
      </c>
      <c r="F3370" s="91">
        <v>0.8481343626672978</v>
      </c>
      <c r="G3370" s="100">
        <v>883.26974497752815</v>
      </c>
      <c r="S3370" s="235"/>
      <c r="T3370" s="103"/>
      <c r="U3370" s="103"/>
    </row>
    <row r="3371" spans="1:21" x14ac:dyDescent="0.2">
      <c r="A3371" s="89">
        <v>40795</v>
      </c>
      <c r="B3371" s="90" t="s">
        <v>109</v>
      </c>
      <c r="C3371" s="96">
        <v>1764.7565555730339</v>
      </c>
      <c r="D3371" s="102">
        <v>1103.7184745335087</v>
      </c>
      <c r="E3371" s="98">
        <v>2081.4802837078651</v>
      </c>
      <c r="F3371" s="91">
        <v>0.84783726724971309</v>
      </c>
      <c r="G3371" s="100">
        <v>882.37827778651695</v>
      </c>
      <c r="S3371" s="235"/>
      <c r="T3371" s="103"/>
      <c r="U3371" s="103"/>
    </row>
    <row r="3372" spans="1:21" x14ac:dyDescent="0.2">
      <c r="A3372" s="89">
        <v>40795</v>
      </c>
      <c r="B3372" s="90" t="s">
        <v>110</v>
      </c>
      <c r="C3372" s="96">
        <v>1777.8287062921349</v>
      </c>
      <c r="D3372" s="102">
        <v>1116.3534702904224</v>
      </c>
      <c r="E3372" s="98">
        <v>2099.2665337078652</v>
      </c>
      <c r="F3372" s="91">
        <v>0.84688088803664907</v>
      </c>
      <c r="G3372" s="100">
        <v>888.91435314606747</v>
      </c>
      <c r="S3372" s="235"/>
      <c r="T3372" s="103"/>
      <c r="U3372" s="103"/>
    </row>
    <row r="3373" spans="1:21" x14ac:dyDescent="0.2">
      <c r="A3373" s="89">
        <v>40795</v>
      </c>
      <c r="B3373" s="90" t="s">
        <v>111</v>
      </c>
      <c r="C3373" s="96">
        <v>1769.1693181685396</v>
      </c>
      <c r="D3373" s="102">
        <v>1107.7249904948108</v>
      </c>
      <c r="E3373" s="98">
        <v>2087.3463370786517</v>
      </c>
      <c r="F3373" s="91">
        <v>0.84756865055972586</v>
      </c>
      <c r="G3373" s="100">
        <v>884.58465908426979</v>
      </c>
      <c r="S3373" s="235"/>
      <c r="T3373" s="103"/>
      <c r="U3373" s="103"/>
    </row>
    <row r="3374" spans="1:21" x14ac:dyDescent="0.2">
      <c r="A3374" s="89">
        <v>40795</v>
      </c>
      <c r="B3374" s="90" t="s">
        <v>112</v>
      </c>
      <c r="C3374" s="96">
        <v>1963.6915113707869</v>
      </c>
      <c r="D3374" s="102">
        <v>1228.97778884339</v>
      </c>
      <c r="E3374" s="98">
        <v>2316.564429775281</v>
      </c>
      <c r="F3374" s="91">
        <v>0.84767403234335048</v>
      </c>
      <c r="G3374" s="100">
        <v>981.84575568539344</v>
      </c>
      <c r="S3374" s="235"/>
      <c r="T3374" s="103"/>
      <c r="U3374" s="103"/>
    </row>
    <row r="3375" spans="1:21" x14ac:dyDescent="0.2">
      <c r="A3375" s="89">
        <v>40795</v>
      </c>
      <c r="B3375" s="90" t="s">
        <v>113</v>
      </c>
      <c r="C3375" s="96">
        <v>2029.0522649662926</v>
      </c>
      <c r="D3375" s="102">
        <v>1289.398701368405</v>
      </c>
      <c r="E3375" s="98">
        <v>2404.0803033707862</v>
      </c>
      <c r="F3375" s="91">
        <v>0.84400353104733528</v>
      </c>
      <c r="G3375" s="100">
        <v>1014.5261324831463</v>
      </c>
      <c r="S3375" s="235"/>
      <c r="T3375" s="103"/>
      <c r="U3375" s="103"/>
    </row>
    <row r="3376" spans="1:21" x14ac:dyDescent="0.2">
      <c r="A3376" s="89">
        <v>40795</v>
      </c>
      <c r="B3376" s="90" t="s">
        <v>114</v>
      </c>
      <c r="C3376" s="96">
        <v>1922.9514607415736</v>
      </c>
      <c r="D3376" s="102">
        <v>1233.9255029508113</v>
      </c>
      <c r="E3376" s="98">
        <v>2284.8007500000003</v>
      </c>
      <c r="F3376" s="91">
        <v>0.8416276389709576</v>
      </c>
      <c r="G3376" s="100">
        <v>961.47573037078678</v>
      </c>
      <c r="S3376" s="235"/>
      <c r="T3376" s="103"/>
      <c r="U3376" s="103"/>
    </row>
    <row r="3377" spans="1:21" x14ac:dyDescent="0.2">
      <c r="A3377" s="89">
        <v>40795</v>
      </c>
      <c r="B3377" s="90" t="s">
        <v>115</v>
      </c>
      <c r="C3377" s="96">
        <v>1964.0926716067415</v>
      </c>
      <c r="D3377" s="102">
        <v>1247.2413031988415</v>
      </c>
      <c r="E3377" s="98">
        <v>2326.6436966292135</v>
      </c>
      <c r="F3377" s="91">
        <v>0.84417423881975251</v>
      </c>
      <c r="G3377" s="100">
        <v>982.04633580337077</v>
      </c>
      <c r="S3377" s="235"/>
      <c r="T3377" s="103"/>
      <c r="U3377" s="103"/>
    </row>
    <row r="3378" spans="1:21" x14ac:dyDescent="0.2">
      <c r="A3378" s="89">
        <v>40795</v>
      </c>
      <c r="B3378" s="90" t="s">
        <v>116</v>
      </c>
      <c r="C3378" s="96">
        <v>2023.1321123932582</v>
      </c>
      <c r="D3378" s="102">
        <v>1269.836057732598</v>
      </c>
      <c r="E3378" s="98">
        <v>2388.6287191011234</v>
      </c>
      <c r="F3378" s="91">
        <v>0.84698475582031563</v>
      </c>
      <c r="G3378" s="100">
        <v>1011.5660561966291</v>
      </c>
      <c r="S3378" s="235"/>
      <c r="T3378" s="103"/>
      <c r="U3378" s="103"/>
    </row>
    <row r="3379" spans="1:21" x14ac:dyDescent="0.2">
      <c r="A3379" s="89">
        <v>40795</v>
      </c>
      <c r="B3379" s="90" t="s">
        <v>117</v>
      </c>
      <c r="C3379" s="96">
        <v>2091.2280494157303</v>
      </c>
      <c r="D3379" s="102">
        <v>1332.8550983013029</v>
      </c>
      <c r="E3379" s="98">
        <v>2479.8664213483144</v>
      </c>
      <c r="F3379" s="91">
        <v>0.84328253788714969</v>
      </c>
      <c r="G3379" s="100">
        <v>1045.6140247078652</v>
      </c>
      <c r="S3379" s="235"/>
      <c r="T3379" s="103"/>
      <c r="U3379" s="103"/>
    </row>
    <row r="3380" spans="1:21" x14ac:dyDescent="0.2">
      <c r="A3380" s="89">
        <v>40795</v>
      </c>
      <c r="B3380" s="90" t="s">
        <v>118</v>
      </c>
      <c r="C3380" s="96">
        <v>2093.6350108314605</v>
      </c>
      <c r="D3380" s="102">
        <v>1331.8809429157311</v>
      </c>
      <c r="E3380" s="98">
        <v>2481.3734915730333</v>
      </c>
      <c r="F3380" s="91">
        <v>0.84374037924626522</v>
      </c>
      <c r="G3380" s="100">
        <v>1046.8175054157302</v>
      </c>
      <c r="S3380" s="235"/>
      <c r="T3380" s="103"/>
      <c r="U3380" s="103"/>
    </row>
    <row r="3381" spans="1:21" x14ac:dyDescent="0.2">
      <c r="A3381" s="89">
        <v>40795</v>
      </c>
      <c r="B3381" s="90" t="s">
        <v>119</v>
      </c>
      <c r="C3381" s="96">
        <v>2051.2619543932587</v>
      </c>
      <c r="D3381" s="102">
        <v>1289.799526353152</v>
      </c>
      <c r="E3381" s="98">
        <v>2423.0679775280896</v>
      </c>
      <c r="F3381" s="91">
        <v>0.84655567793267961</v>
      </c>
      <c r="G3381" s="100">
        <v>1025.6309771966294</v>
      </c>
      <c r="S3381" s="235"/>
      <c r="T3381" s="103"/>
      <c r="U3381" s="103"/>
    </row>
    <row r="3382" spans="1:21" x14ac:dyDescent="0.2">
      <c r="A3382" s="89">
        <v>40795</v>
      </c>
      <c r="B3382" s="90" t="s">
        <v>120</v>
      </c>
      <c r="C3382" s="96">
        <v>2120.172368258427</v>
      </c>
      <c r="D3382" s="102">
        <v>1362.8699896567125</v>
      </c>
      <c r="E3382" s="98">
        <v>2520.4256544943823</v>
      </c>
      <c r="F3382" s="91">
        <v>0.84119615449786034</v>
      </c>
      <c r="G3382" s="100">
        <v>1060.0861841292135</v>
      </c>
      <c r="S3382" s="235"/>
      <c r="T3382" s="103"/>
      <c r="U3382" s="103"/>
    </row>
    <row r="3383" spans="1:21" x14ac:dyDescent="0.2">
      <c r="A3383" s="89">
        <v>40795</v>
      </c>
      <c r="B3383" s="90" t="s">
        <v>121</v>
      </c>
      <c r="C3383" s="96">
        <v>2212.9822070898877</v>
      </c>
      <c r="D3383" s="102">
        <v>1418.4298293577697</v>
      </c>
      <c r="E3383" s="98">
        <v>2628.5420730337078</v>
      </c>
      <c r="F3383" s="91">
        <v>0.84190480715258043</v>
      </c>
      <c r="G3383" s="100">
        <v>1106.4911035449438</v>
      </c>
      <c r="S3383" s="235"/>
      <c r="T3383" s="103"/>
      <c r="U3383" s="103"/>
    </row>
    <row r="3384" spans="1:21" x14ac:dyDescent="0.2">
      <c r="A3384" s="89">
        <v>40795</v>
      </c>
      <c r="B3384" s="90" t="s">
        <v>122</v>
      </c>
      <c r="C3384" s="96">
        <v>2180.9987955505617</v>
      </c>
      <c r="D3384" s="102">
        <v>1388.9731039842943</v>
      </c>
      <c r="E3384" s="98">
        <v>2585.7304634831462</v>
      </c>
      <c r="F3384" s="91">
        <v>0.8434749198927004</v>
      </c>
      <c r="G3384" s="100">
        <v>1090.4993977752808</v>
      </c>
      <c r="S3384" s="235"/>
      <c r="T3384" s="103"/>
      <c r="U3384" s="103"/>
    </row>
    <row r="3385" spans="1:21" x14ac:dyDescent="0.2">
      <c r="A3385" s="89">
        <v>40795</v>
      </c>
      <c r="B3385" s="90" t="s">
        <v>123</v>
      </c>
      <c r="C3385" s="96">
        <v>2027.735324797753</v>
      </c>
      <c r="D3385" s="102">
        <v>1273.1516534776185</v>
      </c>
      <c r="E3385" s="98">
        <v>2394.2902247191009</v>
      </c>
      <c r="F3385" s="91">
        <v>0.84690456648197177</v>
      </c>
      <c r="G3385" s="100">
        <v>1013.8676623988765</v>
      </c>
      <c r="S3385" s="235"/>
      <c r="T3385" s="103"/>
      <c r="U3385" s="103"/>
    </row>
    <row r="3386" spans="1:21" x14ac:dyDescent="0.2">
      <c r="A3386" s="89">
        <v>40795</v>
      </c>
      <c r="B3386" s="90" t="s">
        <v>124</v>
      </c>
      <c r="C3386" s="96">
        <v>1998.2804383820226</v>
      </c>
      <c r="D3386" s="102">
        <v>1261.188205178805</v>
      </c>
      <c r="E3386" s="98">
        <v>2362.9897162921347</v>
      </c>
      <c r="F3386" s="91">
        <v>0.84565769567444726</v>
      </c>
      <c r="G3386" s="100">
        <v>999.14021919101128</v>
      </c>
      <c r="S3386" s="235"/>
      <c r="T3386" s="103"/>
      <c r="U3386" s="103"/>
    </row>
    <row r="3387" spans="1:21" x14ac:dyDescent="0.2">
      <c r="A3387" s="89">
        <v>40795</v>
      </c>
      <c r="B3387" s="90" t="s">
        <v>125</v>
      </c>
      <c r="C3387" s="96">
        <v>1985.2285482808991</v>
      </c>
      <c r="D3387" s="102">
        <v>1254.2916352737386</v>
      </c>
      <c r="E3387" s="98">
        <v>2348.2716825842695</v>
      </c>
      <c r="F3387" s="91">
        <v>0.84539985854454369</v>
      </c>
      <c r="G3387" s="100">
        <v>992.61427414044954</v>
      </c>
      <c r="S3387" s="235"/>
      <c r="T3387" s="103"/>
      <c r="U3387" s="103"/>
    </row>
    <row r="3388" spans="1:21" x14ac:dyDescent="0.2">
      <c r="A3388" s="89">
        <v>40795</v>
      </c>
      <c r="B3388" s="90" t="s">
        <v>126</v>
      </c>
      <c r="C3388" s="96">
        <v>1934.1636867303371</v>
      </c>
      <c r="D3388" s="102">
        <v>1218.177680299252</v>
      </c>
      <c r="E3388" s="98">
        <v>2285.8140842696625</v>
      </c>
      <c r="F3388" s="91">
        <v>0.84615966803280906</v>
      </c>
      <c r="G3388" s="100">
        <v>967.08184336516854</v>
      </c>
      <c r="S3388" s="235"/>
      <c r="T3388" s="103"/>
      <c r="U3388" s="103"/>
    </row>
    <row r="3389" spans="1:21" x14ac:dyDescent="0.2">
      <c r="A3389" s="89">
        <v>40795</v>
      </c>
      <c r="B3389" s="90" t="s">
        <v>127</v>
      </c>
      <c r="C3389" s="96">
        <v>1865.0587709325844</v>
      </c>
      <c r="D3389" s="102">
        <v>1173.1581560914581</v>
      </c>
      <c r="E3389" s="98">
        <v>2203.3484241573033</v>
      </c>
      <c r="F3389" s="91">
        <v>0.84646565676325036</v>
      </c>
      <c r="G3389" s="100">
        <v>932.52938546629218</v>
      </c>
      <c r="S3389" s="235"/>
      <c r="T3389" s="103"/>
      <c r="U3389" s="103"/>
    </row>
    <row r="3390" spans="1:21" x14ac:dyDescent="0.2">
      <c r="A3390" s="89">
        <v>40795</v>
      </c>
      <c r="B3390" s="90" t="s">
        <v>128</v>
      </c>
      <c r="C3390" s="96">
        <v>1885.2099815730339</v>
      </c>
      <c r="D3390" s="102">
        <v>1200.2261849852223</v>
      </c>
      <c r="E3390" s="98">
        <v>2234.8511292134831</v>
      </c>
      <c r="F3390" s="91">
        <v>0.84355058685117013</v>
      </c>
      <c r="G3390" s="100">
        <v>942.60499078651696</v>
      </c>
      <c r="S3390" s="235"/>
      <c r="T3390" s="103"/>
      <c r="U3390" s="103"/>
    </row>
    <row r="3391" spans="1:21" x14ac:dyDescent="0.2">
      <c r="A3391" s="89">
        <v>40795</v>
      </c>
      <c r="B3391" s="90" t="s">
        <v>129</v>
      </c>
      <c r="C3391" s="96">
        <v>1855.6132708314606</v>
      </c>
      <c r="D3391" s="102">
        <v>1179.1799112228603</v>
      </c>
      <c r="E3391" s="98">
        <v>2198.5826966292134</v>
      </c>
      <c r="F3391" s="91">
        <v>0.84400430953833072</v>
      </c>
      <c r="G3391" s="100">
        <v>927.80663541573028</v>
      </c>
      <c r="S3391" s="235"/>
      <c r="T3391" s="103"/>
      <c r="U3391" s="103"/>
    </row>
    <row r="3392" spans="1:21" x14ac:dyDescent="0.2">
      <c r="A3392" s="89">
        <v>40795</v>
      </c>
      <c r="B3392" s="90" t="s">
        <v>130</v>
      </c>
      <c r="C3392" s="96">
        <v>1689.6099234943822</v>
      </c>
      <c r="D3392" s="102">
        <v>1069.5417566274352</v>
      </c>
      <c r="E3392" s="98">
        <v>1999.6752893258424</v>
      </c>
      <c r="F3392" s="91">
        <v>0.84494214261356715</v>
      </c>
      <c r="G3392" s="100">
        <v>844.8049617471911</v>
      </c>
      <c r="S3392" s="235"/>
      <c r="T3392" s="103"/>
      <c r="U3392" s="103"/>
    </row>
    <row r="3393" spans="1:21" x14ac:dyDescent="0.2">
      <c r="A3393" s="89">
        <v>40795</v>
      </c>
      <c r="B3393" s="90" t="s">
        <v>131</v>
      </c>
      <c r="C3393" s="96">
        <v>1648.8374558764044</v>
      </c>
      <c r="D3393" s="102">
        <v>1040.0797903538366</v>
      </c>
      <c r="E3393" s="98">
        <v>1949.4693960674158</v>
      </c>
      <c r="F3393" s="91">
        <v>0.84578781241836176</v>
      </c>
      <c r="G3393" s="100">
        <v>824.41872793820221</v>
      </c>
      <c r="S3393" s="235"/>
      <c r="T3393" s="103"/>
      <c r="U3393" s="103"/>
    </row>
    <row r="3394" spans="1:21" x14ac:dyDescent="0.2">
      <c r="A3394" s="89">
        <v>40795</v>
      </c>
      <c r="B3394" s="90" t="s">
        <v>132</v>
      </c>
      <c r="C3394" s="96">
        <v>1700.9477653146066</v>
      </c>
      <c r="D3394" s="102">
        <v>1081.6372490558394</v>
      </c>
      <c r="E3394" s="98">
        <v>2015.7287612359551</v>
      </c>
      <c r="F3394" s="91">
        <v>0.8438376224148636</v>
      </c>
      <c r="G3394" s="100">
        <v>850.47388265730331</v>
      </c>
      <c r="S3394" s="235"/>
      <c r="T3394" s="103"/>
      <c r="U3394" s="103"/>
    </row>
    <row r="3395" spans="1:21" x14ac:dyDescent="0.2">
      <c r="A3395" s="89">
        <v>40795</v>
      </c>
      <c r="B3395" s="90" t="s">
        <v>133</v>
      </c>
      <c r="C3395" s="96">
        <v>1795.0664400674159</v>
      </c>
      <c r="D3395" s="102">
        <v>1135.2068141370237</v>
      </c>
      <c r="E3395" s="98">
        <v>2123.9016067415732</v>
      </c>
      <c r="F3395" s="91">
        <v>0.84517401106040568</v>
      </c>
      <c r="G3395" s="100">
        <v>897.53322003370795</v>
      </c>
      <c r="S3395" s="235"/>
      <c r="T3395" s="103"/>
      <c r="U3395" s="103"/>
    </row>
    <row r="3396" spans="1:21" x14ac:dyDescent="0.2">
      <c r="A3396" s="89">
        <v>40795</v>
      </c>
      <c r="B3396" s="90" t="s">
        <v>134</v>
      </c>
      <c r="C3396" s="96">
        <v>1850.0091838988769</v>
      </c>
      <c r="D3396" s="102">
        <v>1184.930289065707</v>
      </c>
      <c r="E3396" s="98">
        <v>2196.9510168539327</v>
      </c>
      <c r="F3396" s="91">
        <v>0.84208030570846237</v>
      </c>
      <c r="G3396" s="100">
        <v>925.00459194943846</v>
      </c>
      <c r="S3396" s="235"/>
      <c r="T3396" s="103"/>
      <c r="U3396" s="103"/>
    </row>
    <row r="3397" spans="1:21" x14ac:dyDescent="0.2">
      <c r="A3397" s="89">
        <v>40795</v>
      </c>
      <c r="B3397" s="90" t="s">
        <v>135</v>
      </c>
      <c r="C3397" s="96">
        <v>1552.2631942247194</v>
      </c>
      <c r="D3397" s="102">
        <v>994.63946361210628</v>
      </c>
      <c r="E3397" s="98">
        <v>1843.591247191011</v>
      </c>
      <c r="F3397" s="91">
        <v>0.84197795828648359</v>
      </c>
      <c r="G3397" s="100">
        <v>776.13159711235971</v>
      </c>
      <c r="S3397" s="235"/>
      <c r="T3397" s="103"/>
      <c r="U3397" s="103"/>
    </row>
    <row r="3398" spans="1:21" x14ac:dyDescent="0.2">
      <c r="A3398" s="89">
        <v>40795</v>
      </c>
      <c r="B3398" s="90" t="s">
        <v>136</v>
      </c>
      <c r="C3398" s="96">
        <v>1412.5297641573036</v>
      </c>
      <c r="D3398" s="102">
        <v>898.4523995266851</v>
      </c>
      <c r="E3398" s="98">
        <v>1674.0540758426969</v>
      </c>
      <c r="F3398" s="91">
        <v>0.84377785911500769</v>
      </c>
      <c r="G3398" s="100">
        <v>706.26488207865179</v>
      </c>
      <c r="S3398" s="235"/>
      <c r="T3398" s="103"/>
      <c r="U3398" s="103"/>
    </row>
    <row r="3399" spans="1:21" x14ac:dyDescent="0.2">
      <c r="A3399" s="89">
        <v>40795</v>
      </c>
      <c r="B3399" s="90" t="s">
        <v>137</v>
      </c>
      <c r="C3399" s="96">
        <v>1445.1209942359551</v>
      </c>
      <c r="D3399" s="102">
        <v>919.30731695867746</v>
      </c>
      <c r="E3399" s="98">
        <v>1712.7465168539325</v>
      </c>
      <c r="F3399" s="91">
        <v>0.8437448157188101</v>
      </c>
      <c r="G3399" s="100">
        <v>722.56049711797755</v>
      </c>
      <c r="S3399" s="235"/>
      <c r="T3399" s="103"/>
      <c r="U3399" s="103"/>
    </row>
    <row r="3400" spans="1:21" x14ac:dyDescent="0.2">
      <c r="A3400" s="89">
        <v>40795</v>
      </c>
      <c r="B3400" s="90" t="s">
        <v>138</v>
      </c>
      <c r="C3400" s="96">
        <v>1449.9187085730337</v>
      </c>
      <c r="D3400" s="102">
        <v>936.41656277789139</v>
      </c>
      <c r="E3400" s="98">
        <v>1726.0186095505617</v>
      </c>
      <c r="F3400" s="91">
        <v>0.84003654453678123</v>
      </c>
      <c r="G3400" s="100">
        <v>724.95935428651683</v>
      </c>
      <c r="S3400" s="235"/>
      <c r="T3400" s="103"/>
      <c r="U3400" s="103"/>
    </row>
    <row r="3401" spans="1:21" x14ac:dyDescent="0.2">
      <c r="A3401" s="89">
        <v>40795</v>
      </c>
      <c r="B3401" s="90" t="s">
        <v>139</v>
      </c>
      <c r="C3401" s="96">
        <v>1477.939143235955</v>
      </c>
      <c r="D3401" s="102">
        <v>945.14897801749282</v>
      </c>
      <c r="E3401" s="98">
        <v>1754.3120308988764</v>
      </c>
      <c r="F3401" s="91">
        <v>0.84246081495473013</v>
      </c>
      <c r="G3401" s="100">
        <v>738.96957161797752</v>
      </c>
      <c r="S3401" s="235"/>
      <c r="T3401" s="103"/>
      <c r="U3401" s="103"/>
    </row>
    <row r="3402" spans="1:21" x14ac:dyDescent="0.2">
      <c r="A3402" s="89">
        <v>40795</v>
      </c>
      <c r="B3402" s="90" t="s">
        <v>140</v>
      </c>
      <c r="C3402" s="96">
        <v>1548.6689605955053</v>
      </c>
      <c r="D3402" s="102">
        <v>984.48603293843507</v>
      </c>
      <c r="E3402" s="98">
        <v>1835.0989887640449</v>
      </c>
      <c r="F3402" s="91">
        <v>0.84391576153532044</v>
      </c>
      <c r="G3402" s="100">
        <v>774.33448029775263</v>
      </c>
      <c r="S3402" s="235"/>
      <c r="T3402" s="103"/>
      <c r="U3402" s="103"/>
    </row>
    <row r="3403" spans="1:21" x14ac:dyDescent="0.2">
      <c r="A3403" s="89">
        <v>40795</v>
      </c>
      <c r="B3403" s="90" t="s">
        <v>141</v>
      </c>
      <c r="C3403" s="96">
        <v>1675.2937708314607</v>
      </c>
      <c r="D3403" s="102">
        <v>1066.0056737066338</v>
      </c>
      <c r="E3403" s="98">
        <v>1985.6931573033708</v>
      </c>
      <c r="F3403" s="91">
        <v>0.84368209895357571</v>
      </c>
      <c r="G3403" s="100">
        <v>837.64688541573037</v>
      </c>
      <c r="S3403" s="235"/>
      <c r="T3403" s="103"/>
      <c r="U3403" s="103"/>
    </row>
    <row r="3404" spans="1:21" x14ac:dyDescent="0.2">
      <c r="A3404" s="89">
        <v>40795</v>
      </c>
      <c r="B3404" s="90" t="s">
        <v>142</v>
      </c>
      <c r="C3404" s="96">
        <v>1465.851658550562</v>
      </c>
      <c r="D3404" s="102">
        <v>930.04742780715594</v>
      </c>
      <c r="E3404" s="98">
        <v>1736.0038314606741</v>
      </c>
      <c r="F3404" s="91">
        <v>0.84438273233371497</v>
      </c>
      <c r="G3404" s="100">
        <v>732.92582927528099</v>
      </c>
      <c r="S3404" s="235"/>
      <c r="T3404" s="103"/>
      <c r="U3404" s="103"/>
    </row>
    <row r="3405" spans="1:21" x14ac:dyDescent="0.2">
      <c r="A3405" s="89">
        <v>40795</v>
      </c>
      <c r="B3405" s="90" t="s">
        <v>143</v>
      </c>
      <c r="C3405" s="96">
        <v>1353.7820762696629</v>
      </c>
      <c r="D3405" s="102">
        <v>848.34589726169827</v>
      </c>
      <c r="E3405" s="98">
        <v>1597.628452247191</v>
      </c>
      <c r="F3405" s="91">
        <v>0.84736978386023432</v>
      </c>
      <c r="G3405" s="100">
        <v>676.89103813483143</v>
      </c>
      <c r="S3405" s="235"/>
      <c r="T3405" s="103"/>
      <c r="U3405" s="103"/>
    </row>
    <row r="3406" spans="1:21" x14ac:dyDescent="0.2">
      <c r="A3406" s="89">
        <v>40795</v>
      </c>
      <c r="B3406" s="90" t="s">
        <v>144</v>
      </c>
      <c r="C3406" s="96">
        <v>1429.8606967752808</v>
      </c>
      <c r="D3406" s="102">
        <v>897.33090817247228</v>
      </c>
      <c r="E3406" s="98">
        <v>1688.1067415730338</v>
      </c>
      <c r="F3406" s="91">
        <v>0.84702031071974115</v>
      </c>
      <c r="G3406" s="100">
        <v>714.93034838764038</v>
      </c>
      <c r="S3406" s="235"/>
      <c r="T3406" s="103"/>
      <c r="U3406" s="103"/>
    </row>
    <row r="3407" spans="1:21" x14ac:dyDescent="0.2">
      <c r="A3407" s="89">
        <v>40795</v>
      </c>
      <c r="B3407" s="90" t="s">
        <v>145</v>
      </c>
      <c r="C3407" s="96">
        <v>1572.7669396179776</v>
      </c>
      <c r="D3407" s="102">
        <v>979.63892080873518</v>
      </c>
      <c r="E3407" s="98">
        <v>1852.9134522471909</v>
      </c>
      <c r="F3407" s="91">
        <v>0.84880755639749117</v>
      </c>
      <c r="G3407" s="100">
        <v>786.38346980898882</v>
      </c>
      <c r="S3407" s="235"/>
      <c r="T3407" s="103"/>
      <c r="U3407" s="103"/>
    </row>
    <row r="3408" spans="1:21" x14ac:dyDescent="0.2">
      <c r="A3408" s="89">
        <v>40795</v>
      </c>
      <c r="B3408" s="90" t="s">
        <v>146</v>
      </c>
      <c r="C3408" s="96">
        <v>1577.795625</v>
      </c>
      <c r="D3408" s="102">
        <v>979.27660757541241</v>
      </c>
      <c r="E3408" s="98">
        <v>1856.9926516853934</v>
      </c>
      <c r="F3408" s="91">
        <v>0.84965097926909072</v>
      </c>
      <c r="G3408" s="100">
        <v>788.89781249999999</v>
      </c>
      <c r="S3408" s="235"/>
      <c r="T3408" s="103"/>
      <c r="U3408" s="103"/>
    </row>
    <row r="3409" spans="1:21" x14ac:dyDescent="0.2">
      <c r="A3409" s="89">
        <v>40795</v>
      </c>
      <c r="B3409" s="90" t="s">
        <v>147</v>
      </c>
      <c r="C3409" s="96">
        <v>1528.112537595506</v>
      </c>
      <c r="D3409" s="102">
        <v>948.52922842874773</v>
      </c>
      <c r="E3409" s="98">
        <v>1798.5648792134834</v>
      </c>
      <c r="F3409" s="91">
        <v>0.84962880975622801</v>
      </c>
      <c r="G3409" s="100">
        <v>764.05626879775298</v>
      </c>
      <c r="S3409" s="235"/>
      <c r="T3409" s="103"/>
      <c r="U3409" s="103"/>
    </row>
    <row r="3410" spans="1:21" x14ac:dyDescent="0.2">
      <c r="A3410" s="89">
        <v>40796</v>
      </c>
      <c r="B3410" s="90" t="s">
        <v>100</v>
      </c>
      <c r="C3410" s="96">
        <v>1521.8601108876405</v>
      </c>
      <c r="D3410" s="102">
        <v>958.84638062839531</v>
      </c>
      <c r="E3410" s="98">
        <v>1798.7341601123594</v>
      </c>
      <c r="F3410" s="91">
        <v>0.84607283535026445</v>
      </c>
      <c r="G3410" s="100">
        <v>760.93005544382027</v>
      </c>
      <c r="S3410" s="235"/>
      <c r="T3410" s="103"/>
      <c r="U3410" s="103"/>
    </row>
    <row r="3411" spans="1:21" x14ac:dyDescent="0.2">
      <c r="A3411" s="89">
        <v>40796</v>
      </c>
      <c r="B3411" s="90" t="s">
        <v>101</v>
      </c>
      <c r="C3411" s="96">
        <v>1510.003597247191</v>
      </c>
      <c r="D3411" s="102">
        <v>952.26408855162697</v>
      </c>
      <c r="E3411" s="98">
        <v>1785.1940393258426</v>
      </c>
      <c r="F3411" s="91">
        <v>0.84584844223288247</v>
      </c>
      <c r="G3411" s="100">
        <v>755.0017986235955</v>
      </c>
      <c r="S3411" s="235"/>
      <c r="T3411" s="103"/>
      <c r="U3411" s="103"/>
    </row>
    <row r="3412" spans="1:21" x14ac:dyDescent="0.2">
      <c r="A3412" s="89">
        <v>40796</v>
      </c>
      <c r="B3412" s="90" t="s">
        <v>102</v>
      </c>
      <c r="C3412" s="96">
        <v>1535.6738002247193</v>
      </c>
      <c r="D3412" s="102">
        <v>960.30011355182887</v>
      </c>
      <c r="E3412" s="98">
        <v>1811.2068707865169</v>
      </c>
      <c r="F3412" s="91">
        <v>0.84787321922970216</v>
      </c>
      <c r="G3412" s="100">
        <v>767.83690011235967</v>
      </c>
      <c r="S3412" s="235"/>
      <c r="T3412" s="103"/>
      <c r="U3412" s="103"/>
    </row>
    <row r="3413" spans="1:21" x14ac:dyDescent="0.2">
      <c r="A3413" s="89">
        <v>40796</v>
      </c>
      <c r="B3413" s="90" t="s">
        <v>103</v>
      </c>
      <c r="C3413" s="96">
        <v>1556.3517869325847</v>
      </c>
      <c r="D3413" s="102">
        <v>973.28855289023136</v>
      </c>
      <c r="E3413" s="98">
        <v>1835.6256404494382</v>
      </c>
      <c r="F3413" s="91">
        <v>0.84785903652529304</v>
      </c>
      <c r="G3413" s="100">
        <v>778.17589346629234</v>
      </c>
      <c r="S3413" s="235"/>
      <c r="T3413" s="103"/>
      <c r="U3413" s="103"/>
    </row>
    <row r="3414" spans="1:21" x14ac:dyDescent="0.2">
      <c r="A3414" s="89">
        <v>40796</v>
      </c>
      <c r="B3414" s="90" t="s">
        <v>104</v>
      </c>
      <c r="C3414" s="96">
        <v>1334.56285405618</v>
      </c>
      <c r="D3414" s="102">
        <v>831.85221483180248</v>
      </c>
      <c r="E3414" s="98">
        <v>1572.5889859550562</v>
      </c>
      <c r="F3414" s="91">
        <v>0.84864059584245433</v>
      </c>
      <c r="G3414" s="100">
        <v>667.28142702808998</v>
      </c>
      <c r="S3414" s="235"/>
      <c r="T3414" s="103"/>
      <c r="U3414" s="103"/>
    </row>
    <row r="3415" spans="1:21" x14ac:dyDescent="0.2">
      <c r="A3415" s="89">
        <v>40796</v>
      </c>
      <c r="B3415" s="90" t="s">
        <v>105</v>
      </c>
      <c r="C3415" s="96">
        <v>1289.6977416067416</v>
      </c>
      <c r="D3415" s="102">
        <v>796.62237031039899</v>
      </c>
      <c r="E3415" s="98">
        <v>1515.891640449438</v>
      </c>
      <c r="F3415" s="91">
        <v>0.85078491575055226</v>
      </c>
      <c r="G3415" s="100">
        <v>644.8488708033708</v>
      </c>
      <c r="S3415" s="235"/>
      <c r="T3415" s="103"/>
      <c r="U3415" s="103"/>
    </row>
    <row r="3416" spans="1:21" x14ac:dyDescent="0.2">
      <c r="A3416" s="89">
        <v>40796</v>
      </c>
      <c r="B3416" s="90" t="s">
        <v>106</v>
      </c>
      <c r="C3416" s="96">
        <v>1275.3815889438206</v>
      </c>
      <c r="D3416" s="102">
        <v>810.48257863604078</v>
      </c>
      <c r="E3416" s="98">
        <v>1511.1188595505619</v>
      </c>
      <c r="F3416" s="91">
        <v>0.84399819437310541</v>
      </c>
      <c r="G3416" s="100">
        <v>637.69079447191029</v>
      </c>
      <c r="S3416" s="235"/>
      <c r="T3416" s="103"/>
      <c r="U3416" s="103"/>
    </row>
    <row r="3417" spans="1:21" x14ac:dyDescent="0.2">
      <c r="A3417" s="89">
        <v>40796</v>
      </c>
      <c r="B3417" s="90" t="s">
        <v>107</v>
      </c>
      <c r="C3417" s="96">
        <v>1248.1310577640452</v>
      </c>
      <c r="D3417" s="102">
        <v>786.22973223954739</v>
      </c>
      <c r="E3417" s="98">
        <v>1475.1231573033706</v>
      </c>
      <c r="F3417" s="91">
        <v>0.8461198996060213</v>
      </c>
      <c r="G3417" s="100">
        <v>624.06552888202259</v>
      </c>
      <c r="S3417" s="235"/>
      <c r="T3417" s="103"/>
      <c r="U3417" s="103"/>
    </row>
    <row r="3418" spans="1:21" x14ac:dyDescent="0.2">
      <c r="A3418" s="89">
        <v>40796</v>
      </c>
      <c r="B3418" s="90" t="s">
        <v>108</v>
      </c>
      <c r="C3418" s="96">
        <v>1242.2028009438202</v>
      </c>
      <c r="D3418" s="102">
        <v>776.28449773594855</v>
      </c>
      <c r="E3418" s="98">
        <v>1464.8158314606742</v>
      </c>
      <c r="F3418" s="91">
        <v>0.84802660803107899</v>
      </c>
      <c r="G3418" s="100">
        <v>621.1014004719101</v>
      </c>
      <c r="S3418" s="235"/>
      <c r="T3418" s="103"/>
      <c r="U3418" s="103"/>
    </row>
    <row r="3419" spans="1:21" x14ac:dyDescent="0.2">
      <c r="A3419" s="89">
        <v>40796</v>
      </c>
      <c r="B3419" s="90" t="s">
        <v>109</v>
      </c>
      <c r="C3419" s="96">
        <v>1303.203469550562</v>
      </c>
      <c r="D3419" s="102">
        <v>826.80891729047983</v>
      </c>
      <c r="E3419" s="98">
        <v>1543.3574662921349</v>
      </c>
      <c r="F3419" s="91">
        <v>0.84439509187814088</v>
      </c>
      <c r="G3419" s="100">
        <v>651.60173477528099</v>
      </c>
      <c r="S3419" s="235"/>
      <c r="T3419" s="103"/>
      <c r="U3419" s="103"/>
    </row>
    <row r="3420" spans="1:21" x14ac:dyDescent="0.2">
      <c r="A3420" s="89">
        <v>40796</v>
      </c>
      <c r="B3420" s="90" t="s">
        <v>110</v>
      </c>
      <c r="C3420" s="96">
        <v>1412.262324</v>
      </c>
      <c r="D3420" s="102">
        <v>893.40059220947273</v>
      </c>
      <c r="E3420" s="98">
        <v>1671.122224719101</v>
      </c>
      <c r="F3420" s="91">
        <v>0.84509816404206295</v>
      </c>
      <c r="G3420" s="100">
        <v>706.13116200000002</v>
      </c>
      <c r="S3420" s="235"/>
      <c r="T3420" s="103"/>
      <c r="U3420" s="103"/>
    </row>
    <row r="3421" spans="1:21" x14ac:dyDescent="0.2">
      <c r="A3421" s="89">
        <v>40796</v>
      </c>
      <c r="B3421" s="90" t="s">
        <v>111</v>
      </c>
      <c r="C3421" s="96">
        <v>1269.2466738202249</v>
      </c>
      <c r="D3421" s="102">
        <v>792.45318077488673</v>
      </c>
      <c r="E3421" s="98">
        <v>1496.318536516854</v>
      </c>
      <c r="F3421" s="91">
        <v>0.84824630775128307</v>
      </c>
      <c r="G3421" s="100">
        <v>634.62333691011247</v>
      </c>
      <c r="S3421" s="235"/>
      <c r="T3421" s="103"/>
      <c r="U3421" s="103"/>
    </row>
    <row r="3422" spans="1:21" x14ac:dyDescent="0.2">
      <c r="A3422" s="89">
        <v>40796</v>
      </c>
      <c r="B3422" s="90" t="s">
        <v>112</v>
      </c>
      <c r="C3422" s="96">
        <v>1338.2381301573032</v>
      </c>
      <c r="D3422" s="102">
        <v>843.08254348723813</v>
      </c>
      <c r="E3422" s="98">
        <v>1581.6666741573035</v>
      </c>
      <c r="F3422" s="91">
        <v>0.84609365046545182</v>
      </c>
      <c r="G3422" s="100">
        <v>669.1190650786516</v>
      </c>
      <c r="S3422" s="235"/>
      <c r="T3422" s="103"/>
      <c r="U3422" s="103"/>
    </row>
    <row r="3423" spans="1:21" x14ac:dyDescent="0.2">
      <c r="A3423" s="89">
        <v>40796</v>
      </c>
      <c r="B3423" s="90" t="s">
        <v>113</v>
      </c>
      <c r="C3423" s="96">
        <v>1369.488107325843</v>
      </c>
      <c r="D3423" s="102">
        <v>861.98772398222923</v>
      </c>
      <c r="E3423" s="98">
        <v>1618.1843258426968</v>
      </c>
      <c r="F3423" s="91">
        <v>0.84631156380325145</v>
      </c>
      <c r="G3423" s="100">
        <v>684.74405366292149</v>
      </c>
      <c r="S3423" s="235"/>
      <c r="T3423" s="103"/>
      <c r="U3423" s="103"/>
    </row>
    <row r="3424" spans="1:21" x14ac:dyDescent="0.2">
      <c r="A3424" s="89">
        <v>40796</v>
      </c>
      <c r="B3424" s="90" t="s">
        <v>114</v>
      </c>
      <c r="C3424" s="96">
        <v>1286.9058284494381</v>
      </c>
      <c r="D3424" s="102">
        <v>824.08121235324086</v>
      </c>
      <c r="E3424" s="98">
        <v>1528.1480477528091</v>
      </c>
      <c r="F3424" s="91">
        <v>0.84213426201857511</v>
      </c>
      <c r="G3424" s="100">
        <v>643.45291422471905</v>
      </c>
      <c r="S3424" s="235"/>
      <c r="T3424" s="103"/>
      <c r="U3424" s="103"/>
    </row>
    <row r="3425" spans="1:21" x14ac:dyDescent="0.2">
      <c r="A3425" s="89">
        <v>40796</v>
      </c>
      <c r="B3425" s="90" t="s">
        <v>115</v>
      </c>
      <c r="C3425" s="96">
        <v>1355.7230434719099</v>
      </c>
      <c r="D3425" s="102">
        <v>867.48672593373431</v>
      </c>
      <c r="E3425" s="98">
        <v>1609.5086797752811</v>
      </c>
      <c r="F3425" s="91">
        <v>0.84232105145353764</v>
      </c>
      <c r="G3425" s="100">
        <v>677.86152173595497</v>
      </c>
      <c r="S3425" s="235"/>
      <c r="T3425" s="103"/>
      <c r="U3425" s="103"/>
    </row>
    <row r="3426" spans="1:21" x14ac:dyDescent="0.2">
      <c r="A3426" s="89">
        <v>40796</v>
      </c>
      <c r="B3426" s="90" t="s">
        <v>116</v>
      </c>
      <c r="C3426" s="96">
        <v>1375.8702019887642</v>
      </c>
      <c r="D3426" s="102">
        <v>872.23662038537532</v>
      </c>
      <c r="E3426" s="98">
        <v>1629.0535702247191</v>
      </c>
      <c r="F3426" s="91">
        <v>0.84458253990933541</v>
      </c>
      <c r="G3426" s="100">
        <v>687.93510099438208</v>
      </c>
      <c r="S3426" s="235"/>
      <c r="T3426" s="103"/>
      <c r="U3426" s="103"/>
    </row>
    <row r="3427" spans="1:21" x14ac:dyDescent="0.2">
      <c r="A3427" s="89">
        <v>40796</v>
      </c>
      <c r="B3427" s="90" t="s">
        <v>117</v>
      </c>
      <c r="C3427" s="96">
        <v>1373.167435550562</v>
      </c>
      <c r="D3427" s="102">
        <v>867.44156779808304</v>
      </c>
      <c r="E3427" s="98">
        <v>1624.2055533707867</v>
      </c>
      <c r="F3427" s="91">
        <v>0.84543944127069748</v>
      </c>
      <c r="G3427" s="100">
        <v>686.583717775281</v>
      </c>
      <c r="S3427" s="235"/>
      <c r="T3427" s="103"/>
      <c r="U3427" s="103"/>
    </row>
    <row r="3428" spans="1:21" x14ac:dyDescent="0.2">
      <c r="A3428" s="89">
        <v>40796</v>
      </c>
      <c r="B3428" s="90" t="s">
        <v>118</v>
      </c>
      <c r="C3428" s="96">
        <v>1330.1662999550563</v>
      </c>
      <c r="D3428" s="102">
        <v>834.56368085315205</v>
      </c>
      <c r="E3428" s="98">
        <v>1570.2989915730336</v>
      </c>
      <c r="F3428" s="91">
        <v>0.84707836347941201</v>
      </c>
      <c r="G3428" s="100">
        <v>665.08314997752814</v>
      </c>
      <c r="S3428" s="235"/>
      <c r="T3428" s="103"/>
      <c r="U3428" s="103"/>
    </row>
    <row r="3429" spans="1:21" x14ac:dyDescent="0.2">
      <c r="A3429" s="89">
        <v>40796</v>
      </c>
      <c r="B3429" s="90" t="s">
        <v>119</v>
      </c>
      <c r="C3429" s="96">
        <v>1343.7490182471911</v>
      </c>
      <c r="D3429" s="102">
        <v>845.07888558849072</v>
      </c>
      <c r="E3429" s="98">
        <v>1587.3940112359551</v>
      </c>
      <c r="F3429" s="91">
        <v>0.84651259154048308</v>
      </c>
      <c r="G3429" s="100">
        <v>671.87450912359554</v>
      </c>
      <c r="S3429" s="235"/>
      <c r="T3429" s="103"/>
      <c r="U3429" s="103"/>
    </row>
    <row r="3430" spans="1:21" x14ac:dyDescent="0.2">
      <c r="A3430" s="89">
        <v>40796</v>
      </c>
      <c r="B3430" s="90" t="s">
        <v>120</v>
      </c>
      <c r="C3430" s="96">
        <v>1330.4985740898878</v>
      </c>
      <c r="D3430" s="102">
        <v>850.48690573341219</v>
      </c>
      <c r="E3430" s="98">
        <v>1579.0992471910113</v>
      </c>
      <c r="F3430" s="91">
        <v>0.84256805039749838</v>
      </c>
      <c r="G3430" s="100">
        <v>665.24928704494391</v>
      </c>
      <c r="S3430" s="235"/>
      <c r="T3430" s="103"/>
      <c r="U3430" s="103"/>
    </row>
    <row r="3431" spans="1:21" x14ac:dyDescent="0.2">
      <c r="A3431" s="89">
        <v>40796</v>
      </c>
      <c r="B3431" s="90" t="s">
        <v>121</v>
      </c>
      <c r="C3431" s="96">
        <v>1317.4547882359552</v>
      </c>
      <c r="D3431" s="102">
        <v>838.30347857194704</v>
      </c>
      <c r="E3431" s="98">
        <v>1561.5504606741572</v>
      </c>
      <c r="F3431" s="91">
        <v>0.84368377546197237</v>
      </c>
      <c r="G3431" s="100">
        <v>658.72739411797761</v>
      </c>
      <c r="S3431" s="235"/>
      <c r="T3431" s="103"/>
      <c r="U3431" s="103"/>
    </row>
    <row r="3432" spans="1:21" x14ac:dyDescent="0.2">
      <c r="A3432" s="89">
        <v>40796</v>
      </c>
      <c r="B3432" s="90" t="s">
        <v>122</v>
      </c>
      <c r="C3432" s="96">
        <v>1354.1062461573033</v>
      </c>
      <c r="D3432" s="102">
        <v>852.22401775223193</v>
      </c>
      <c r="E3432" s="98">
        <v>1599.965469101124</v>
      </c>
      <c r="F3432" s="91">
        <v>0.8463346692838648</v>
      </c>
      <c r="G3432" s="100">
        <v>677.05312307865165</v>
      </c>
      <c r="S3432" s="235"/>
      <c r="T3432" s="103"/>
      <c r="U3432" s="103"/>
    </row>
    <row r="3433" spans="1:21" x14ac:dyDescent="0.2">
      <c r="A3433" s="89">
        <v>40796</v>
      </c>
      <c r="B3433" s="90" t="s">
        <v>123</v>
      </c>
      <c r="C3433" s="96">
        <v>1290.7148246292138</v>
      </c>
      <c r="D3433" s="102">
        <v>814.79956546328344</v>
      </c>
      <c r="E3433" s="98">
        <v>1526.3823539325845</v>
      </c>
      <c r="F3433" s="91">
        <v>0.84560386937375498</v>
      </c>
      <c r="G3433" s="100">
        <v>645.3574123146069</v>
      </c>
      <c r="S3433" s="235"/>
      <c r="T3433" s="103"/>
      <c r="U3433" s="103"/>
    </row>
    <row r="3434" spans="1:21" x14ac:dyDescent="0.2">
      <c r="A3434" s="89">
        <v>40796</v>
      </c>
      <c r="B3434" s="90" t="s">
        <v>124</v>
      </c>
      <c r="C3434" s="96">
        <v>1274.7291970449435</v>
      </c>
      <c r="D3434" s="102">
        <v>816.09601972048154</v>
      </c>
      <c r="E3434" s="98">
        <v>1513.5875393258425</v>
      </c>
      <c r="F3434" s="91">
        <v>0.84219059943682717</v>
      </c>
      <c r="G3434" s="100">
        <v>637.36459852247174</v>
      </c>
      <c r="S3434" s="235"/>
      <c r="T3434" s="103"/>
      <c r="U3434" s="103"/>
    </row>
    <row r="3435" spans="1:21" x14ac:dyDescent="0.2">
      <c r="A3435" s="89">
        <v>40796</v>
      </c>
      <c r="B3435" s="90" t="s">
        <v>125</v>
      </c>
      <c r="C3435" s="96">
        <v>1359.4874662921347</v>
      </c>
      <c r="D3435" s="102">
        <v>857.74808398118</v>
      </c>
      <c r="E3435" s="98">
        <v>1607.463202247191</v>
      </c>
      <c r="F3435" s="91">
        <v>0.84573473557068513</v>
      </c>
      <c r="G3435" s="100">
        <v>679.74373314606737</v>
      </c>
      <c r="S3435" s="235"/>
      <c r="T3435" s="103"/>
      <c r="U3435" s="103"/>
    </row>
    <row r="3436" spans="1:21" x14ac:dyDescent="0.2">
      <c r="A3436" s="89">
        <v>40796</v>
      </c>
      <c r="B3436" s="90" t="s">
        <v>126</v>
      </c>
      <c r="C3436" s="96">
        <v>1302.6361722471913</v>
      </c>
      <c r="D3436" s="102">
        <v>822.3283558853401</v>
      </c>
      <c r="E3436" s="98">
        <v>1540.4820421348315</v>
      </c>
      <c r="F3436" s="91">
        <v>0.84560295843629008</v>
      </c>
      <c r="G3436" s="100">
        <v>651.31808612359566</v>
      </c>
      <c r="S3436" s="235"/>
      <c r="T3436" s="103"/>
      <c r="U3436" s="103"/>
    </row>
    <row r="3437" spans="1:21" x14ac:dyDescent="0.2">
      <c r="A3437" s="89">
        <v>40796</v>
      </c>
      <c r="B3437" s="90" t="s">
        <v>127</v>
      </c>
      <c r="C3437" s="96">
        <v>1278.2829094382021</v>
      </c>
      <c r="D3437" s="102">
        <v>819.64495157798217</v>
      </c>
      <c r="E3437" s="98">
        <v>1518.4943342696631</v>
      </c>
      <c r="F3437" s="91">
        <v>0.84180946914958799</v>
      </c>
      <c r="G3437" s="100">
        <v>639.14145471910103</v>
      </c>
      <c r="S3437" s="235"/>
      <c r="T3437" s="103"/>
      <c r="U3437" s="103"/>
    </row>
    <row r="3438" spans="1:21" x14ac:dyDescent="0.2">
      <c r="A3438" s="89">
        <v>40796</v>
      </c>
      <c r="B3438" s="90" t="s">
        <v>128</v>
      </c>
      <c r="C3438" s="96">
        <v>1248.3255596966292</v>
      </c>
      <c r="D3438" s="102">
        <v>791.58131001959828</v>
      </c>
      <c r="E3438" s="98">
        <v>1478.1467022471909</v>
      </c>
      <c r="F3438" s="91">
        <v>0.84452074871785721</v>
      </c>
      <c r="G3438" s="100">
        <v>624.16277984831459</v>
      </c>
      <c r="S3438" s="235"/>
      <c r="T3438" s="103"/>
      <c r="U3438" s="103"/>
    </row>
    <row r="3439" spans="1:21" x14ac:dyDescent="0.2">
      <c r="A3439" s="89">
        <v>40796</v>
      </c>
      <c r="B3439" s="90" t="s">
        <v>129</v>
      </c>
      <c r="C3439" s="96">
        <v>1160.9536707303371</v>
      </c>
      <c r="D3439" s="102">
        <v>737.58310610000899</v>
      </c>
      <c r="E3439" s="98">
        <v>1375.442570224719</v>
      </c>
      <c r="F3439" s="91">
        <v>0.84405826594465605</v>
      </c>
      <c r="G3439" s="100">
        <v>580.47683536516854</v>
      </c>
      <c r="S3439" s="235"/>
      <c r="T3439" s="103"/>
      <c r="U3439" s="103"/>
    </row>
    <row r="3440" spans="1:21" x14ac:dyDescent="0.2">
      <c r="A3440" s="89">
        <v>40796</v>
      </c>
      <c r="B3440" s="90" t="s">
        <v>130</v>
      </c>
      <c r="C3440" s="96">
        <v>1277.3306603932588</v>
      </c>
      <c r="D3440" s="102">
        <v>824.18069324496832</v>
      </c>
      <c r="E3440" s="98">
        <v>1520.1471741573034</v>
      </c>
      <c r="F3440" s="91">
        <v>0.84026775966698719</v>
      </c>
      <c r="G3440" s="100">
        <v>638.66533019662938</v>
      </c>
      <c r="S3440" s="235"/>
      <c r="T3440" s="103"/>
      <c r="U3440" s="103"/>
    </row>
    <row r="3441" spans="1:21" x14ac:dyDescent="0.2">
      <c r="A3441" s="89">
        <v>40796</v>
      </c>
      <c r="B3441" s="90" t="s">
        <v>131</v>
      </c>
      <c r="C3441" s="96">
        <v>1305.752255292135</v>
      </c>
      <c r="D3441" s="102">
        <v>843.21080200486267</v>
      </c>
      <c r="E3441" s="98">
        <v>1554.3466179775285</v>
      </c>
      <c r="F3441" s="91">
        <v>0.84006504095665779</v>
      </c>
      <c r="G3441" s="100">
        <v>652.87612764606752</v>
      </c>
      <c r="S3441" s="235"/>
      <c r="T3441" s="103"/>
      <c r="U3441" s="103"/>
    </row>
    <row r="3442" spans="1:21" x14ac:dyDescent="0.2">
      <c r="A3442" s="89">
        <v>40796</v>
      </c>
      <c r="B3442" s="90" t="s">
        <v>132</v>
      </c>
      <c r="C3442" s="96">
        <v>1368.945122764045</v>
      </c>
      <c r="D3442" s="102">
        <v>874.62264862548784</v>
      </c>
      <c r="E3442" s="98">
        <v>1624.4923904494381</v>
      </c>
      <c r="F3442" s="91">
        <v>0.84269100354807303</v>
      </c>
      <c r="G3442" s="100">
        <v>684.47256138202249</v>
      </c>
      <c r="S3442" s="235"/>
      <c r="T3442" s="103"/>
      <c r="U3442" s="103"/>
    </row>
    <row r="3443" spans="1:21" x14ac:dyDescent="0.2">
      <c r="A3443" s="89">
        <v>40796</v>
      </c>
      <c r="B3443" s="90" t="s">
        <v>133</v>
      </c>
      <c r="C3443" s="96">
        <v>1509.2458501348317</v>
      </c>
      <c r="D3443" s="102">
        <v>959.67029709213693</v>
      </c>
      <c r="E3443" s="98">
        <v>1788.5161769662921</v>
      </c>
      <c r="F3443" s="91">
        <v>0.8438536198732276</v>
      </c>
      <c r="G3443" s="100">
        <v>754.62292506741585</v>
      </c>
      <c r="S3443" s="235"/>
      <c r="T3443" s="103"/>
      <c r="U3443" s="103"/>
    </row>
    <row r="3444" spans="1:21" x14ac:dyDescent="0.2">
      <c r="A3444" s="89">
        <v>40796</v>
      </c>
      <c r="B3444" s="90" t="s">
        <v>134</v>
      </c>
      <c r="C3444" s="96">
        <v>1278.1897105955059</v>
      </c>
      <c r="D3444" s="102">
        <v>804.77655373569405</v>
      </c>
      <c r="E3444" s="98">
        <v>1510.4417359550562</v>
      </c>
      <c r="F3444" s="91">
        <v>0.84623569394903086</v>
      </c>
      <c r="G3444" s="100">
        <v>639.09485529775293</v>
      </c>
      <c r="S3444" s="235"/>
      <c r="T3444" s="103"/>
      <c r="U3444" s="103"/>
    </row>
    <row r="3445" spans="1:21" x14ac:dyDescent="0.2">
      <c r="A3445" s="89">
        <v>40796</v>
      </c>
      <c r="B3445" s="90" t="s">
        <v>135</v>
      </c>
      <c r="C3445" s="96">
        <v>1008.6546053932583</v>
      </c>
      <c r="D3445" s="102">
        <v>641.86597695843352</v>
      </c>
      <c r="E3445" s="98">
        <v>1195.5651573033708</v>
      </c>
      <c r="F3445" s="91">
        <v>0.84366343334085259</v>
      </c>
      <c r="G3445" s="100">
        <v>504.32730269662915</v>
      </c>
      <c r="S3445" s="235"/>
      <c r="T3445" s="103"/>
      <c r="U3445" s="103"/>
    </row>
    <row r="3446" spans="1:21" x14ac:dyDescent="0.2">
      <c r="A3446" s="89">
        <v>40796</v>
      </c>
      <c r="B3446" s="90" t="s">
        <v>136</v>
      </c>
      <c r="C3446" s="96">
        <v>1051.3396753483148</v>
      </c>
      <c r="D3446" s="102">
        <v>659.66539289855439</v>
      </c>
      <c r="E3446" s="98">
        <v>1241.1581460674156</v>
      </c>
      <c r="F3446" s="91">
        <v>0.84706342916852551</v>
      </c>
      <c r="G3446" s="100">
        <v>525.66983767415741</v>
      </c>
      <c r="S3446" s="235"/>
      <c r="T3446" s="103"/>
      <c r="U3446" s="103"/>
    </row>
    <row r="3447" spans="1:21" x14ac:dyDescent="0.2">
      <c r="A3447" s="89">
        <v>40796</v>
      </c>
      <c r="B3447" s="90" t="s">
        <v>137</v>
      </c>
      <c r="C3447" s="96">
        <v>1098.6725310674158</v>
      </c>
      <c r="D3447" s="102">
        <v>691.08448984717097</v>
      </c>
      <c r="E3447" s="98">
        <v>1297.9518876404495</v>
      </c>
      <c r="F3447" s="91">
        <v>0.84646629935158524</v>
      </c>
      <c r="G3447" s="100">
        <v>549.33626553370789</v>
      </c>
      <c r="S3447" s="235"/>
      <c r="T3447" s="103"/>
      <c r="U3447" s="103"/>
    </row>
    <row r="3448" spans="1:21" x14ac:dyDescent="0.2">
      <c r="A3448" s="89">
        <v>40796</v>
      </c>
      <c r="B3448" s="90" t="s">
        <v>138</v>
      </c>
      <c r="C3448" s="96">
        <v>1045.3222718089887</v>
      </c>
      <c r="D3448" s="102">
        <v>657.87587671050437</v>
      </c>
      <c r="E3448" s="98">
        <v>1235.1110561797752</v>
      </c>
      <c r="F3448" s="91">
        <v>0.84633868879952612</v>
      </c>
      <c r="G3448" s="100">
        <v>522.66113590449436</v>
      </c>
      <c r="S3448" s="235"/>
      <c r="T3448" s="103"/>
      <c r="U3448" s="103"/>
    </row>
    <row r="3449" spans="1:21" x14ac:dyDescent="0.2">
      <c r="A3449" s="89">
        <v>40796</v>
      </c>
      <c r="B3449" s="90" t="s">
        <v>139</v>
      </c>
      <c r="C3449" s="96">
        <v>1018.3878062696629</v>
      </c>
      <c r="D3449" s="102">
        <v>642.92612942799929</v>
      </c>
      <c r="E3449" s="98">
        <v>1204.3536573033707</v>
      </c>
      <c r="F3449" s="91">
        <v>0.84558866915379494</v>
      </c>
      <c r="G3449" s="100">
        <v>509.19390313483143</v>
      </c>
      <c r="S3449" s="235"/>
      <c r="T3449" s="103"/>
      <c r="U3449" s="103"/>
    </row>
    <row r="3450" spans="1:21" x14ac:dyDescent="0.2">
      <c r="A3450" s="89">
        <v>40796</v>
      </c>
      <c r="B3450" s="90" t="s">
        <v>140</v>
      </c>
      <c r="C3450" s="96">
        <v>1009.1408602247192</v>
      </c>
      <c r="D3450" s="102">
        <v>636.80727500185276</v>
      </c>
      <c r="E3450" s="98">
        <v>1193.2681095505618</v>
      </c>
      <c r="F3450" s="91">
        <v>0.84569498853430924</v>
      </c>
      <c r="G3450" s="100">
        <v>504.57043011235959</v>
      </c>
      <c r="S3450" s="235"/>
      <c r="T3450" s="103"/>
      <c r="U3450" s="103"/>
    </row>
    <row r="3451" spans="1:21" x14ac:dyDescent="0.2">
      <c r="A3451" s="89">
        <v>40796</v>
      </c>
      <c r="B3451" s="90" t="s">
        <v>141</v>
      </c>
      <c r="C3451" s="96">
        <v>994.20878477528095</v>
      </c>
      <c r="D3451" s="102">
        <v>626.32147343088616</v>
      </c>
      <c r="E3451" s="98">
        <v>1175.0445505617977</v>
      </c>
      <c r="F3451" s="91">
        <v>0.84610305566707422</v>
      </c>
      <c r="G3451" s="100">
        <v>497.10439238764047</v>
      </c>
      <c r="S3451" s="235"/>
      <c r="T3451" s="103"/>
      <c r="U3451" s="103"/>
    </row>
    <row r="3452" spans="1:21" x14ac:dyDescent="0.2">
      <c r="A3452" s="89">
        <v>40796</v>
      </c>
      <c r="B3452" s="90" t="s">
        <v>142</v>
      </c>
      <c r="C3452" s="96">
        <v>1052.0974224606741</v>
      </c>
      <c r="D3452" s="102">
        <v>676.47714051839137</v>
      </c>
      <c r="E3452" s="98">
        <v>1250.8118595505616</v>
      </c>
      <c r="F3452" s="91">
        <v>0.84113163336867536</v>
      </c>
      <c r="G3452" s="100">
        <v>526.04871123033706</v>
      </c>
      <c r="S3452" s="235"/>
      <c r="T3452" s="103"/>
      <c r="U3452" s="103"/>
    </row>
    <row r="3453" spans="1:21" x14ac:dyDescent="0.2">
      <c r="A3453" s="89">
        <v>40796</v>
      </c>
      <c r="B3453" s="90" t="s">
        <v>143</v>
      </c>
      <c r="C3453" s="96">
        <v>1120.8943768651686</v>
      </c>
      <c r="D3453" s="102">
        <v>701.68772309309554</v>
      </c>
      <c r="E3453" s="98">
        <v>1322.4106264044945</v>
      </c>
      <c r="F3453" s="91">
        <v>0.84761446594903067</v>
      </c>
      <c r="G3453" s="100">
        <v>560.44718843258431</v>
      </c>
      <c r="S3453" s="235"/>
      <c r="T3453" s="103"/>
      <c r="U3453" s="103"/>
    </row>
    <row r="3454" spans="1:21" x14ac:dyDescent="0.2">
      <c r="A3454" s="89">
        <v>40796</v>
      </c>
      <c r="B3454" s="90" t="s">
        <v>144</v>
      </c>
      <c r="C3454" s="96">
        <v>1164.0170761685392</v>
      </c>
      <c r="D3454" s="102">
        <v>725.72862645049247</v>
      </c>
      <c r="E3454" s="98">
        <v>1371.7207415730336</v>
      </c>
      <c r="F3454" s="91">
        <v>0.84858166891439701</v>
      </c>
      <c r="G3454" s="100">
        <v>582.00853808426962</v>
      </c>
      <c r="S3454" s="235"/>
      <c r="T3454" s="103"/>
      <c r="U3454" s="103"/>
    </row>
    <row r="3455" spans="1:21" x14ac:dyDescent="0.2">
      <c r="A3455" s="89">
        <v>40796</v>
      </c>
      <c r="B3455" s="90" t="s">
        <v>145</v>
      </c>
      <c r="C3455" s="96">
        <v>1289.9287126516854</v>
      </c>
      <c r="D3455" s="102">
        <v>810.72749389216756</v>
      </c>
      <c r="E3455" s="98">
        <v>1523.5468988764044</v>
      </c>
      <c r="F3455" s="91">
        <v>0.84666163778941805</v>
      </c>
      <c r="G3455" s="100">
        <v>644.96435632584269</v>
      </c>
      <c r="S3455" s="235"/>
      <c r="T3455" s="103"/>
      <c r="U3455" s="103"/>
    </row>
    <row r="3456" spans="1:21" x14ac:dyDescent="0.2">
      <c r="A3456" s="89">
        <v>40796</v>
      </c>
      <c r="B3456" s="90" t="s">
        <v>146</v>
      </c>
      <c r="C3456" s="96">
        <v>1271.7751989438202</v>
      </c>
      <c r="D3456" s="102">
        <v>792.04184981409287</v>
      </c>
      <c r="E3456" s="98">
        <v>1498.2464578651684</v>
      </c>
      <c r="F3456" s="91">
        <v>0.8488424533010116</v>
      </c>
      <c r="G3456" s="100">
        <v>635.88759947191011</v>
      </c>
      <c r="S3456" s="235"/>
      <c r="T3456" s="103"/>
      <c r="U3456" s="103"/>
    </row>
    <row r="3457" spans="1:21" x14ac:dyDescent="0.2">
      <c r="A3457" s="89">
        <v>40796</v>
      </c>
      <c r="B3457" s="90" t="s">
        <v>147</v>
      </c>
      <c r="C3457" s="96">
        <v>1322.677975550562</v>
      </c>
      <c r="D3457" s="102">
        <v>840.03976915298369</v>
      </c>
      <c r="E3457" s="98">
        <v>1566.8898623595505</v>
      </c>
      <c r="F3457" s="91">
        <v>0.84414227657249985</v>
      </c>
      <c r="G3457" s="100">
        <v>661.338987775281</v>
      </c>
      <c r="S3457" s="235"/>
      <c r="T3457" s="103"/>
      <c r="U3457" s="103"/>
    </row>
    <row r="3458" spans="1:21" x14ac:dyDescent="0.2">
      <c r="A3458" s="89">
        <v>40797</v>
      </c>
      <c r="B3458" s="90" t="s">
        <v>100</v>
      </c>
      <c r="C3458" s="96">
        <v>1236.067885820225</v>
      </c>
      <c r="D3458" s="102">
        <v>777.0457529872167</v>
      </c>
      <c r="E3458" s="98">
        <v>1460.0218904494382</v>
      </c>
      <c r="F3458" s="91">
        <v>0.84660914600378112</v>
      </c>
      <c r="G3458" s="100">
        <v>618.0339429101125</v>
      </c>
      <c r="S3458" s="235"/>
      <c r="T3458" s="103"/>
      <c r="U3458" s="103"/>
    </row>
    <row r="3459" spans="1:21" x14ac:dyDescent="0.2">
      <c r="A3459" s="89">
        <v>40797</v>
      </c>
      <c r="B3459" s="90" t="s">
        <v>101</v>
      </c>
      <c r="C3459" s="96">
        <v>1233.0855228539326</v>
      </c>
      <c r="D3459" s="102">
        <v>766.22037314360341</v>
      </c>
      <c r="E3459" s="98">
        <v>1451.7553398876407</v>
      </c>
      <c r="F3459" s="91">
        <v>0.84937557243589534</v>
      </c>
      <c r="G3459" s="100">
        <v>616.54276142696631</v>
      </c>
      <c r="S3459" s="235"/>
      <c r="T3459" s="103"/>
      <c r="U3459" s="103"/>
    </row>
    <row r="3460" spans="1:21" x14ac:dyDescent="0.2">
      <c r="A3460" s="89">
        <v>40797</v>
      </c>
      <c r="B3460" s="90" t="s">
        <v>102</v>
      </c>
      <c r="C3460" s="96">
        <v>1221.6868991797753</v>
      </c>
      <c r="D3460" s="102">
        <v>770.18477398417076</v>
      </c>
      <c r="E3460" s="98">
        <v>1444.1964775280899</v>
      </c>
      <c r="F3460" s="91">
        <v>0.84592845792757676</v>
      </c>
      <c r="G3460" s="100">
        <v>610.84344958988765</v>
      </c>
      <c r="S3460" s="235"/>
      <c r="T3460" s="103"/>
      <c r="U3460" s="103"/>
    </row>
    <row r="3461" spans="1:21" x14ac:dyDescent="0.2">
      <c r="A3461" s="89">
        <v>40797</v>
      </c>
      <c r="B3461" s="90" t="s">
        <v>103</v>
      </c>
      <c r="C3461" s="96">
        <v>1245.7524612134832</v>
      </c>
      <c r="D3461" s="102">
        <v>779.83140948739333</v>
      </c>
      <c r="E3461" s="98">
        <v>1469.706168539326</v>
      </c>
      <c r="F3461" s="91">
        <v>0.84762008072101913</v>
      </c>
      <c r="G3461" s="100">
        <v>622.87623060674161</v>
      </c>
      <c r="S3461" s="235"/>
      <c r="T3461" s="103"/>
      <c r="U3461" s="103"/>
    </row>
    <row r="3462" spans="1:21" x14ac:dyDescent="0.2">
      <c r="A3462" s="89">
        <v>40797</v>
      </c>
      <c r="B3462" s="90" t="s">
        <v>104</v>
      </c>
      <c r="C3462" s="96">
        <v>1249.3710075842696</v>
      </c>
      <c r="D3462" s="102">
        <v>780.82965968301392</v>
      </c>
      <c r="E3462" s="98">
        <v>1473.3033876404495</v>
      </c>
      <c r="F3462" s="91">
        <v>0.84800660750884715</v>
      </c>
      <c r="G3462" s="100">
        <v>624.6855037921348</v>
      </c>
      <c r="S3462" s="235"/>
      <c r="T3462" s="103"/>
      <c r="U3462" s="103"/>
    </row>
    <row r="3463" spans="1:21" x14ac:dyDescent="0.2">
      <c r="A3463" s="89">
        <v>40797</v>
      </c>
      <c r="B3463" s="90" t="s">
        <v>105</v>
      </c>
      <c r="C3463" s="96">
        <v>1251.4213821235955</v>
      </c>
      <c r="D3463" s="102">
        <v>777.93574133728032</v>
      </c>
      <c r="E3463" s="98">
        <v>1473.5126376404494</v>
      </c>
      <c r="F3463" s="91">
        <v>0.8492776717052859</v>
      </c>
      <c r="G3463" s="100">
        <v>625.71069106179777</v>
      </c>
      <c r="S3463" s="235"/>
      <c r="T3463" s="103"/>
      <c r="U3463" s="103"/>
    </row>
    <row r="3464" spans="1:21" x14ac:dyDescent="0.2">
      <c r="A3464" s="89">
        <v>40797</v>
      </c>
      <c r="B3464" s="90" t="s">
        <v>106</v>
      </c>
      <c r="C3464" s="96">
        <v>1218.894986022472</v>
      </c>
      <c r="D3464" s="102">
        <v>761.91871872450372</v>
      </c>
      <c r="E3464" s="98">
        <v>1437.4369971910114</v>
      </c>
      <c r="F3464" s="91">
        <v>0.84796411140411276</v>
      </c>
      <c r="G3464" s="100">
        <v>609.44749301123602</v>
      </c>
      <c r="S3464" s="235"/>
      <c r="T3464" s="103"/>
      <c r="U3464" s="103"/>
    </row>
    <row r="3465" spans="1:21" x14ac:dyDescent="0.2">
      <c r="A3465" s="89">
        <v>40797</v>
      </c>
      <c r="B3465" s="90" t="s">
        <v>107</v>
      </c>
      <c r="C3465" s="96">
        <v>1372.5190957752809</v>
      </c>
      <c r="D3465" s="102">
        <v>864.98838291666937</v>
      </c>
      <c r="E3465" s="98">
        <v>1622.3481657303371</v>
      </c>
      <c r="F3465" s="91">
        <v>0.84600773420137598</v>
      </c>
      <c r="G3465" s="100">
        <v>686.25954788764045</v>
      </c>
      <c r="S3465" s="235"/>
      <c r="T3465" s="103"/>
      <c r="U3465" s="103"/>
    </row>
    <row r="3466" spans="1:21" x14ac:dyDescent="0.2">
      <c r="A3466" s="89">
        <v>40797</v>
      </c>
      <c r="B3466" s="90" t="s">
        <v>108</v>
      </c>
      <c r="C3466" s="96">
        <v>1413.9074861797751</v>
      </c>
      <c r="D3466" s="102">
        <v>903.17584269131908</v>
      </c>
      <c r="E3466" s="98">
        <v>1677.7547443820224</v>
      </c>
      <c r="F3466" s="91">
        <v>0.84273788580497699</v>
      </c>
      <c r="G3466" s="100">
        <v>706.95374308988755</v>
      </c>
      <c r="S3466" s="235"/>
      <c r="T3466" s="103"/>
      <c r="U3466" s="103"/>
    </row>
    <row r="3467" spans="1:21" x14ac:dyDescent="0.2">
      <c r="A3467" s="89">
        <v>40797</v>
      </c>
      <c r="B3467" s="90" t="s">
        <v>109</v>
      </c>
      <c r="C3467" s="96">
        <v>1410.3659301573034</v>
      </c>
      <c r="D3467" s="102">
        <v>900.35186307947492</v>
      </c>
      <c r="E3467" s="98">
        <v>1673.2499915730336</v>
      </c>
      <c r="F3467" s="91">
        <v>0.84289014627838654</v>
      </c>
      <c r="G3467" s="100">
        <v>705.1829650786517</v>
      </c>
      <c r="S3467" s="235"/>
      <c r="T3467" s="103"/>
      <c r="U3467" s="103"/>
    </row>
    <row r="3468" spans="1:21" x14ac:dyDescent="0.2">
      <c r="A3468" s="89">
        <v>40797</v>
      </c>
      <c r="B3468" s="90" t="s">
        <v>110</v>
      </c>
      <c r="C3468" s="96">
        <v>1390.174198280899</v>
      </c>
      <c r="D3468" s="102">
        <v>889.59620140334425</v>
      </c>
      <c r="E3468" s="98">
        <v>1650.4440926966292</v>
      </c>
      <c r="F3468" s="91">
        <v>0.84230311370894106</v>
      </c>
      <c r="G3468" s="100">
        <v>695.08709914044948</v>
      </c>
      <c r="S3468" s="235"/>
      <c r="T3468" s="103"/>
      <c r="U3468" s="103"/>
    </row>
    <row r="3469" spans="1:21" x14ac:dyDescent="0.2">
      <c r="A3469" s="89">
        <v>40797</v>
      </c>
      <c r="B3469" s="90" t="s">
        <v>111</v>
      </c>
      <c r="C3469" s="96">
        <v>1421.4809051797754</v>
      </c>
      <c r="D3469" s="102">
        <v>916.87823678254392</v>
      </c>
      <c r="E3469" s="98">
        <v>1691.5299775280898</v>
      </c>
      <c r="F3469" s="91">
        <v>0.84035218060814421</v>
      </c>
      <c r="G3469" s="100">
        <v>710.7404525898877</v>
      </c>
      <c r="S3469" s="235"/>
      <c r="T3469" s="103"/>
      <c r="U3469" s="103"/>
    </row>
    <row r="3470" spans="1:21" x14ac:dyDescent="0.2">
      <c r="A3470" s="89">
        <v>40797</v>
      </c>
      <c r="B3470" s="90" t="s">
        <v>112</v>
      </c>
      <c r="C3470" s="96">
        <v>1748.6574685280902</v>
      </c>
      <c r="D3470" s="102">
        <v>1106.3810874638518</v>
      </c>
      <c r="E3470" s="98">
        <v>2069.2708988764048</v>
      </c>
      <c r="F3470" s="91">
        <v>0.84505971135900826</v>
      </c>
      <c r="G3470" s="100">
        <v>874.32873426404512</v>
      </c>
      <c r="S3470" s="235"/>
      <c r="T3470" s="103"/>
      <c r="U3470" s="103"/>
    </row>
    <row r="3471" spans="1:21" x14ac:dyDescent="0.2">
      <c r="A3471" s="89">
        <v>40797</v>
      </c>
      <c r="B3471" s="90" t="s">
        <v>113</v>
      </c>
      <c r="C3471" s="96">
        <v>1755.8337794157301</v>
      </c>
      <c r="D3471" s="102">
        <v>1115.1727075002652</v>
      </c>
      <c r="E3471" s="98">
        <v>2080.03904494382</v>
      </c>
      <c r="F3471" s="91">
        <v>0.84413500971716304</v>
      </c>
      <c r="G3471" s="100">
        <v>877.91688970786504</v>
      </c>
      <c r="S3471" s="235"/>
      <c r="T3471" s="103"/>
      <c r="U3471" s="103"/>
    </row>
    <row r="3472" spans="1:21" x14ac:dyDescent="0.2">
      <c r="A3472" s="89">
        <v>40797</v>
      </c>
      <c r="B3472" s="90" t="s">
        <v>114</v>
      </c>
      <c r="C3472" s="96">
        <v>1578.5128508764044</v>
      </c>
      <c r="D3472" s="102">
        <v>1009.1691411502377</v>
      </c>
      <c r="E3472" s="98">
        <v>1873.532806179775</v>
      </c>
      <c r="F3472" s="91">
        <v>0.84253280522750451</v>
      </c>
      <c r="G3472" s="100">
        <v>789.2564254382022</v>
      </c>
      <c r="S3472" s="235"/>
      <c r="T3472" s="103"/>
      <c r="U3472" s="103"/>
    </row>
    <row r="3473" spans="1:21" x14ac:dyDescent="0.2">
      <c r="A3473" s="89">
        <v>40797</v>
      </c>
      <c r="B3473" s="90" t="s">
        <v>115</v>
      </c>
      <c r="C3473" s="96">
        <v>1662.0068575617977</v>
      </c>
      <c r="D3473" s="102">
        <v>1054.1854487212613</v>
      </c>
      <c r="E3473" s="98">
        <v>1968.1396685393261</v>
      </c>
      <c r="F3473" s="91">
        <v>0.84445574881140029</v>
      </c>
      <c r="G3473" s="100">
        <v>831.00342878089884</v>
      </c>
      <c r="S3473" s="235"/>
      <c r="T3473" s="103"/>
      <c r="U3473" s="103"/>
    </row>
    <row r="3474" spans="1:21" x14ac:dyDescent="0.2">
      <c r="A3474" s="89">
        <v>40797</v>
      </c>
      <c r="B3474" s="90" t="s">
        <v>116</v>
      </c>
      <c r="C3474" s="96">
        <v>1712.5611515393259</v>
      </c>
      <c r="D3474" s="102">
        <v>1100.2520896258516</v>
      </c>
      <c r="E3474" s="98">
        <v>2035.5393286516855</v>
      </c>
      <c r="F3474" s="91">
        <v>0.84133041667817043</v>
      </c>
      <c r="G3474" s="100">
        <v>856.28057576966296</v>
      </c>
      <c r="S3474" s="235"/>
      <c r="T3474" s="103"/>
      <c r="U3474" s="103"/>
    </row>
    <row r="3475" spans="1:21" x14ac:dyDescent="0.2">
      <c r="A3475" s="89">
        <v>40797</v>
      </c>
      <c r="B3475" s="90" t="s">
        <v>117</v>
      </c>
      <c r="C3475" s="96">
        <v>1719.5672732359551</v>
      </c>
      <c r="D3475" s="102">
        <v>1097.2103975927839</v>
      </c>
      <c r="E3475" s="98">
        <v>2039.7995646067416</v>
      </c>
      <c r="F3475" s="91">
        <v>0.84300796170013648</v>
      </c>
      <c r="G3475" s="100">
        <v>859.78363661797755</v>
      </c>
      <c r="S3475" s="235"/>
      <c r="T3475" s="103"/>
      <c r="U3475" s="103"/>
    </row>
    <row r="3476" spans="1:21" x14ac:dyDescent="0.2">
      <c r="A3476" s="89">
        <v>40797</v>
      </c>
      <c r="B3476" s="90" t="s">
        <v>118</v>
      </c>
      <c r="C3476" s="96">
        <v>1752.7379569887642</v>
      </c>
      <c r="D3476" s="102">
        <v>1114.179155711772</v>
      </c>
      <c r="E3476" s="98">
        <v>2076.8932415730337</v>
      </c>
      <c r="F3476" s="91">
        <v>0.84392299127577919</v>
      </c>
      <c r="G3476" s="100">
        <v>876.36897849438208</v>
      </c>
      <c r="S3476" s="235"/>
      <c r="T3476" s="103"/>
      <c r="U3476" s="103"/>
    </row>
    <row r="3477" spans="1:21" x14ac:dyDescent="0.2">
      <c r="A3477" s="89">
        <v>40797</v>
      </c>
      <c r="B3477" s="90" t="s">
        <v>119</v>
      </c>
      <c r="C3477" s="96">
        <v>1776.580652224719</v>
      </c>
      <c r="D3477" s="102">
        <v>1120.5040347892918</v>
      </c>
      <c r="E3477" s="98">
        <v>2100.4209353932583</v>
      </c>
      <c r="F3477" s="91">
        <v>0.84582124577428697</v>
      </c>
      <c r="G3477" s="100">
        <v>888.29032611235948</v>
      </c>
      <c r="S3477" s="235"/>
      <c r="T3477" s="103"/>
      <c r="U3477" s="103"/>
    </row>
    <row r="3478" spans="1:21" x14ac:dyDescent="0.2">
      <c r="A3478" s="89">
        <v>40797</v>
      </c>
      <c r="B3478" s="90" t="s">
        <v>120</v>
      </c>
      <c r="C3478" s="96">
        <v>1677.3481974943822</v>
      </c>
      <c r="D3478" s="102">
        <v>1072.1239955712822</v>
      </c>
      <c r="E3478" s="98">
        <v>1990.7151573033707</v>
      </c>
      <c r="F3478" s="91">
        <v>0.84258573675930792</v>
      </c>
      <c r="G3478" s="100">
        <v>838.67409874719112</v>
      </c>
      <c r="S3478" s="235"/>
      <c r="T3478" s="103"/>
      <c r="U3478" s="103"/>
    </row>
    <row r="3479" spans="1:21" x14ac:dyDescent="0.2">
      <c r="A3479" s="89">
        <v>40797</v>
      </c>
      <c r="B3479" s="90" t="s">
        <v>121</v>
      </c>
      <c r="C3479" s="96">
        <v>1706.2722557191012</v>
      </c>
      <c r="D3479" s="102">
        <v>1099.5934616890083</v>
      </c>
      <c r="E3479" s="98">
        <v>2029.8942808988763</v>
      </c>
      <c r="F3479" s="91">
        <v>0.84057198041049253</v>
      </c>
      <c r="G3479" s="100">
        <v>853.13612785955058</v>
      </c>
      <c r="S3479" s="235"/>
      <c r="T3479" s="103"/>
      <c r="U3479" s="103"/>
    </row>
    <row r="3480" spans="1:21" x14ac:dyDescent="0.2">
      <c r="A3480" s="89">
        <v>40797</v>
      </c>
      <c r="B3480" s="90" t="s">
        <v>122</v>
      </c>
      <c r="C3480" s="96">
        <v>1753.1836905842695</v>
      </c>
      <c r="D3480" s="102">
        <v>1118.3728601850071</v>
      </c>
      <c r="E3480" s="98">
        <v>2079.5217977528087</v>
      </c>
      <c r="F3480" s="91">
        <v>0.84307060040380943</v>
      </c>
      <c r="G3480" s="100">
        <v>876.59184529213474</v>
      </c>
      <c r="S3480" s="235"/>
      <c r="T3480" s="103"/>
      <c r="U3480" s="103"/>
    </row>
    <row r="3481" spans="1:21" x14ac:dyDescent="0.2">
      <c r="A3481" s="89">
        <v>40797</v>
      </c>
      <c r="B3481" s="90" t="s">
        <v>123</v>
      </c>
      <c r="C3481" s="96">
        <v>1746.7691789325845</v>
      </c>
      <c r="D3481" s="102">
        <v>1123.7613875334621</v>
      </c>
      <c r="E3481" s="98">
        <v>2077.0272556179775</v>
      </c>
      <c r="F3481" s="91">
        <v>0.84099482768360134</v>
      </c>
      <c r="G3481" s="100">
        <v>873.38458946629225</v>
      </c>
      <c r="S3481" s="235"/>
      <c r="T3481" s="103"/>
      <c r="U3481" s="103"/>
    </row>
    <row r="3482" spans="1:21" x14ac:dyDescent="0.2">
      <c r="A3482" s="89">
        <v>40797</v>
      </c>
      <c r="B3482" s="90" t="s">
        <v>124</v>
      </c>
      <c r="C3482" s="96">
        <v>1762.7264416516857</v>
      </c>
      <c r="D3482" s="102">
        <v>1128.8289779103609</v>
      </c>
      <c r="E3482" s="98">
        <v>2093.1935814606741</v>
      </c>
      <c r="F3482" s="91">
        <v>0.84212299199848417</v>
      </c>
      <c r="G3482" s="100">
        <v>881.36322082584286</v>
      </c>
      <c r="S3482" s="235"/>
      <c r="T3482" s="103"/>
      <c r="U3482" s="103"/>
    </row>
    <row r="3483" spans="1:21" x14ac:dyDescent="0.2">
      <c r="A3483" s="89">
        <v>40797</v>
      </c>
      <c r="B3483" s="90" t="s">
        <v>125</v>
      </c>
      <c r="C3483" s="96">
        <v>1760.493721550562</v>
      </c>
      <c r="D3483" s="102">
        <v>1132.0645084183918</v>
      </c>
      <c r="E3483" s="98">
        <v>2093.0619185393257</v>
      </c>
      <c r="F3483" s="91">
        <v>0.8411092409435974</v>
      </c>
      <c r="G3483" s="100">
        <v>880.24686077528099</v>
      </c>
      <c r="S3483" s="235"/>
      <c r="T3483" s="103"/>
      <c r="U3483" s="103"/>
    </row>
    <row r="3484" spans="1:21" x14ac:dyDescent="0.2">
      <c r="A3484" s="89">
        <v>40797</v>
      </c>
      <c r="B3484" s="90" t="s">
        <v>126</v>
      </c>
      <c r="C3484" s="96">
        <v>1819.7843939999996</v>
      </c>
      <c r="D3484" s="102">
        <v>1166.953982552104</v>
      </c>
      <c r="E3484" s="98">
        <v>2161.804070224719</v>
      </c>
      <c r="F3484" s="91">
        <v>0.84178969734793474</v>
      </c>
      <c r="G3484" s="100">
        <v>909.89219699999978</v>
      </c>
      <c r="S3484" s="235"/>
      <c r="T3484" s="103"/>
      <c r="U3484" s="103"/>
    </row>
    <row r="3485" spans="1:21" x14ac:dyDescent="0.2">
      <c r="A3485" s="89">
        <v>40797</v>
      </c>
      <c r="B3485" s="90" t="s">
        <v>127</v>
      </c>
      <c r="C3485" s="96">
        <v>1893.6667635168537</v>
      </c>
      <c r="D3485" s="102">
        <v>1210.4888357968086</v>
      </c>
      <c r="E3485" s="98">
        <v>2247.5001741573033</v>
      </c>
      <c r="F3485" s="91">
        <v>0.8425657916697965</v>
      </c>
      <c r="G3485" s="100">
        <v>946.83338175842687</v>
      </c>
      <c r="S3485" s="235"/>
      <c r="T3485" s="103"/>
      <c r="U3485" s="103"/>
    </row>
    <row r="3486" spans="1:21" x14ac:dyDescent="0.2">
      <c r="A3486" s="89">
        <v>40797</v>
      </c>
      <c r="B3486" s="90" t="s">
        <v>128</v>
      </c>
      <c r="C3486" s="96">
        <v>1874.3300297191008</v>
      </c>
      <c r="D3486" s="102">
        <v>1184.5110343580827</v>
      </c>
      <c r="E3486" s="98">
        <v>2217.2459157303369</v>
      </c>
      <c r="F3486" s="91">
        <v>0.84534151869289464</v>
      </c>
      <c r="G3486" s="100">
        <v>937.16501485955041</v>
      </c>
      <c r="S3486" s="235"/>
      <c r="T3486" s="103"/>
      <c r="U3486" s="103"/>
    </row>
    <row r="3487" spans="1:21" x14ac:dyDescent="0.2">
      <c r="A3487" s="89">
        <v>40797</v>
      </c>
      <c r="B3487" s="90" t="s">
        <v>129</v>
      </c>
      <c r="C3487" s="96">
        <v>1871.6232111573033</v>
      </c>
      <c r="D3487" s="102">
        <v>1180.7214933665809</v>
      </c>
      <c r="E3487" s="98">
        <v>2212.9339550561795</v>
      </c>
      <c r="F3487" s="91">
        <v>0.84576550822086716</v>
      </c>
      <c r="G3487" s="100">
        <v>935.81160557865167</v>
      </c>
      <c r="S3487" s="235"/>
      <c r="T3487" s="103"/>
      <c r="U3487" s="103"/>
    </row>
    <row r="3488" spans="1:21" x14ac:dyDescent="0.2">
      <c r="A3488" s="89">
        <v>40797</v>
      </c>
      <c r="B3488" s="90" t="s">
        <v>130</v>
      </c>
      <c r="C3488" s="96">
        <v>1672.0358634606741</v>
      </c>
      <c r="D3488" s="102">
        <v>1057.2362797111014</v>
      </c>
      <c r="E3488" s="98">
        <v>1978.2447977528091</v>
      </c>
      <c r="F3488" s="91">
        <v>0.84521180864978207</v>
      </c>
      <c r="G3488" s="100">
        <v>836.01793173033707</v>
      </c>
      <c r="S3488" s="235"/>
      <c r="T3488" s="103"/>
      <c r="U3488" s="103"/>
    </row>
    <row r="3489" spans="1:21" x14ac:dyDescent="0.2">
      <c r="A3489" s="89">
        <v>40797</v>
      </c>
      <c r="B3489" s="90" t="s">
        <v>131</v>
      </c>
      <c r="C3489" s="96">
        <v>1574.5944473595505</v>
      </c>
      <c r="D3489" s="102">
        <v>1010.2522164156143</v>
      </c>
      <c r="E3489" s="98">
        <v>1870.817258426966</v>
      </c>
      <c r="F3489" s="91">
        <v>0.84166127945789437</v>
      </c>
      <c r="G3489" s="100">
        <v>787.29722367977524</v>
      </c>
      <c r="S3489" s="235"/>
      <c r="T3489" s="103"/>
      <c r="U3489" s="103"/>
    </row>
    <row r="3490" spans="1:21" x14ac:dyDescent="0.2">
      <c r="A3490" s="89">
        <v>40797</v>
      </c>
      <c r="B3490" s="90" t="s">
        <v>132</v>
      </c>
      <c r="C3490" s="96">
        <v>1584.2587621348316</v>
      </c>
      <c r="D3490" s="102">
        <v>1010.1309137081934</v>
      </c>
      <c r="E3490" s="98">
        <v>1878.893367977528</v>
      </c>
      <c r="F3490" s="91">
        <v>0.84318715959924539</v>
      </c>
      <c r="G3490" s="100">
        <v>792.12938106741581</v>
      </c>
      <c r="S3490" s="235"/>
      <c r="T3490" s="103"/>
      <c r="U3490" s="103"/>
    </row>
    <row r="3491" spans="1:21" x14ac:dyDescent="0.2">
      <c r="A3491" s="89">
        <v>40797</v>
      </c>
      <c r="B3491" s="90" t="s">
        <v>133</v>
      </c>
      <c r="C3491" s="96">
        <v>1575.8506056741574</v>
      </c>
      <c r="D3491" s="102">
        <v>994.84850224714489</v>
      </c>
      <c r="E3491" s="98">
        <v>1863.6063623595505</v>
      </c>
      <c r="F3491" s="91">
        <v>0.8455919863242688</v>
      </c>
      <c r="G3491" s="100">
        <v>787.92530283707868</v>
      </c>
      <c r="S3491" s="235"/>
      <c r="T3491" s="103"/>
      <c r="U3491" s="103"/>
    </row>
    <row r="3492" spans="1:21" x14ac:dyDescent="0.2">
      <c r="A3492" s="89">
        <v>40797</v>
      </c>
      <c r="B3492" s="90" t="s">
        <v>134</v>
      </c>
      <c r="C3492" s="96">
        <v>1549.2686748876404</v>
      </c>
      <c r="D3492" s="102">
        <v>978.9810176917731</v>
      </c>
      <c r="E3492" s="98">
        <v>1832.6585224719101</v>
      </c>
      <c r="F3492" s="91">
        <v>0.84536680232058159</v>
      </c>
      <c r="G3492" s="100">
        <v>774.63433744382019</v>
      </c>
      <c r="S3492" s="235"/>
      <c r="T3492" s="103"/>
      <c r="U3492" s="103"/>
    </row>
    <row r="3493" spans="1:21" x14ac:dyDescent="0.2">
      <c r="A3493" s="89">
        <v>40797</v>
      </c>
      <c r="B3493" s="90" t="s">
        <v>135</v>
      </c>
      <c r="C3493" s="96">
        <v>1534.8917403707862</v>
      </c>
      <c r="D3493" s="102">
        <v>964.69470424417898</v>
      </c>
      <c r="E3493" s="98">
        <v>1812.8785196629212</v>
      </c>
      <c r="F3493" s="91">
        <v>0.84666000712291378</v>
      </c>
      <c r="G3493" s="100">
        <v>767.44587018539312</v>
      </c>
      <c r="S3493" s="235"/>
      <c r="T3493" s="103"/>
      <c r="U3493" s="103"/>
    </row>
    <row r="3494" spans="1:21" x14ac:dyDescent="0.2">
      <c r="A3494" s="89">
        <v>40797</v>
      </c>
      <c r="B3494" s="90" t="s">
        <v>136</v>
      </c>
      <c r="C3494" s="96">
        <v>1543.2391149775281</v>
      </c>
      <c r="D3494" s="102">
        <v>961.309369671176</v>
      </c>
      <c r="E3494" s="98">
        <v>1818.1591432584271</v>
      </c>
      <c r="F3494" s="91">
        <v>0.84879209870033756</v>
      </c>
      <c r="G3494" s="100">
        <v>771.61955748876403</v>
      </c>
      <c r="S3494" s="235"/>
      <c r="T3494" s="103"/>
      <c r="U3494" s="103"/>
    </row>
    <row r="3495" spans="1:21" x14ac:dyDescent="0.2">
      <c r="A3495" s="89">
        <v>40797</v>
      </c>
      <c r="B3495" s="90" t="s">
        <v>137</v>
      </c>
      <c r="C3495" s="96">
        <v>1494.8932283595507</v>
      </c>
      <c r="D3495" s="102">
        <v>936.80272791350569</v>
      </c>
      <c r="E3495" s="98">
        <v>1764.1726432584271</v>
      </c>
      <c r="F3495" s="91">
        <v>0.84736220917612837</v>
      </c>
      <c r="G3495" s="100">
        <v>747.44661417977534</v>
      </c>
      <c r="S3495" s="235"/>
      <c r="T3495" s="103"/>
      <c r="U3495" s="103"/>
    </row>
    <row r="3496" spans="1:21" x14ac:dyDescent="0.2">
      <c r="A3496" s="89">
        <v>40797</v>
      </c>
      <c r="B3496" s="90" t="s">
        <v>138</v>
      </c>
      <c r="C3496" s="96">
        <v>1362.2185975955058</v>
      </c>
      <c r="D3496" s="102">
        <v>854.12123945367637</v>
      </c>
      <c r="E3496" s="98">
        <v>1607.844084269663</v>
      </c>
      <c r="F3496" s="91">
        <v>0.84723301899902281</v>
      </c>
      <c r="G3496" s="100">
        <v>681.1092987977529</v>
      </c>
      <c r="S3496" s="235"/>
      <c r="T3496" s="103"/>
      <c r="U3496" s="103"/>
    </row>
    <row r="3497" spans="1:21" x14ac:dyDescent="0.2">
      <c r="A3497" s="89">
        <v>40797</v>
      </c>
      <c r="B3497" s="90" t="s">
        <v>139</v>
      </c>
      <c r="C3497" s="96">
        <v>1374.31418652809</v>
      </c>
      <c r="D3497" s="102">
        <v>866.02937904402188</v>
      </c>
      <c r="E3497" s="98">
        <v>1624.421856741573</v>
      </c>
      <c r="F3497" s="91">
        <v>0.84603280904187417</v>
      </c>
      <c r="G3497" s="100">
        <v>687.15709326404499</v>
      </c>
      <c r="S3497" s="235"/>
      <c r="T3497" s="103"/>
      <c r="U3497" s="103"/>
    </row>
    <row r="3498" spans="1:21" x14ac:dyDescent="0.2">
      <c r="A3498" s="89">
        <v>40797</v>
      </c>
      <c r="B3498" s="90" t="s">
        <v>140</v>
      </c>
      <c r="C3498" s="96">
        <v>1401.3094339213483</v>
      </c>
      <c r="D3498" s="102">
        <v>882.74767795781213</v>
      </c>
      <c r="E3498" s="98">
        <v>1656.1737808988762</v>
      </c>
      <c r="F3498" s="91">
        <v>0.84611255780223604</v>
      </c>
      <c r="G3498" s="100">
        <v>700.65471696067414</v>
      </c>
      <c r="S3498" s="235"/>
      <c r="T3498" s="103"/>
      <c r="U3498" s="103"/>
    </row>
    <row r="3499" spans="1:21" x14ac:dyDescent="0.2">
      <c r="A3499" s="89">
        <v>40797</v>
      </c>
      <c r="B3499" s="90" t="s">
        <v>141</v>
      </c>
      <c r="C3499" s="96">
        <v>1396.1632369550562</v>
      </c>
      <c r="D3499" s="102">
        <v>887.73992872790495</v>
      </c>
      <c r="E3499" s="98">
        <v>1654.4950786516852</v>
      </c>
      <c r="F3499" s="91">
        <v>0.84386061643220234</v>
      </c>
      <c r="G3499" s="100">
        <v>698.08161847752808</v>
      </c>
      <c r="S3499" s="235"/>
      <c r="T3499" s="103"/>
      <c r="U3499" s="103"/>
    </row>
    <row r="3500" spans="1:21" x14ac:dyDescent="0.2">
      <c r="A3500" s="89">
        <v>40797</v>
      </c>
      <c r="B3500" s="90" t="s">
        <v>142</v>
      </c>
      <c r="C3500" s="96">
        <v>1386.9365515280899</v>
      </c>
      <c r="D3500" s="102">
        <v>883.05354464150048</v>
      </c>
      <c r="E3500" s="98">
        <v>1644.1948061797752</v>
      </c>
      <c r="F3500" s="91">
        <v>0.84353541704135704</v>
      </c>
      <c r="G3500" s="100">
        <v>693.46827576404496</v>
      </c>
      <c r="S3500" s="235"/>
      <c r="T3500" s="103"/>
      <c r="U3500" s="103"/>
    </row>
    <row r="3501" spans="1:21" x14ac:dyDescent="0.2">
      <c r="A3501" s="89">
        <v>40797</v>
      </c>
      <c r="B3501" s="90" t="s">
        <v>143</v>
      </c>
      <c r="C3501" s="96">
        <v>1368.9248621460677</v>
      </c>
      <c r="D3501" s="102">
        <v>861.81886815594305</v>
      </c>
      <c r="E3501" s="98">
        <v>1617.6177050561796</v>
      </c>
      <c r="F3501" s="91">
        <v>0.84625981643699</v>
      </c>
      <c r="G3501" s="100">
        <v>684.46243107303383</v>
      </c>
      <c r="S3501" s="235"/>
      <c r="T3501" s="103"/>
      <c r="U3501" s="103"/>
    </row>
    <row r="3502" spans="1:21" x14ac:dyDescent="0.2">
      <c r="A3502" s="89">
        <v>40797</v>
      </c>
      <c r="B3502" s="90" t="s">
        <v>144</v>
      </c>
      <c r="C3502" s="96">
        <v>1392.5730554494385</v>
      </c>
      <c r="D3502" s="102">
        <v>869.76953805554717</v>
      </c>
      <c r="E3502" s="98">
        <v>1641.8765983146068</v>
      </c>
      <c r="F3502" s="91">
        <v>0.84815939083297764</v>
      </c>
      <c r="G3502" s="100">
        <v>696.28652772471924</v>
      </c>
      <c r="S3502" s="235"/>
      <c r="T3502" s="103"/>
      <c r="U3502" s="103"/>
    </row>
    <row r="3503" spans="1:21" x14ac:dyDescent="0.2">
      <c r="A3503" s="89">
        <v>40797</v>
      </c>
      <c r="B3503" s="90" t="s">
        <v>145</v>
      </c>
      <c r="C3503" s="96">
        <v>1560.5781518426966</v>
      </c>
      <c r="D3503" s="102">
        <v>969.66412841500562</v>
      </c>
      <c r="E3503" s="98">
        <v>1837.2949382022471</v>
      </c>
      <c r="F3503" s="91">
        <v>0.8493890226300238</v>
      </c>
      <c r="G3503" s="100">
        <v>780.28907592134829</v>
      </c>
      <c r="S3503" s="235"/>
      <c r="T3503" s="103"/>
      <c r="U3503" s="103"/>
    </row>
    <row r="3504" spans="1:21" x14ac:dyDescent="0.2">
      <c r="A3504" s="89">
        <v>40797</v>
      </c>
      <c r="B3504" s="90" t="s">
        <v>146</v>
      </c>
      <c r="C3504" s="96">
        <v>1525.5840124719102</v>
      </c>
      <c r="D3504" s="102">
        <v>962.77490521858431</v>
      </c>
      <c r="E3504" s="98">
        <v>1803.9795168539324</v>
      </c>
      <c r="F3504" s="91">
        <v>0.84567701474375234</v>
      </c>
      <c r="G3504" s="100">
        <v>762.79200623595511</v>
      </c>
      <c r="S3504" s="235"/>
      <c r="T3504" s="103"/>
      <c r="U3504" s="103"/>
    </row>
    <row r="3505" spans="1:21" x14ac:dyDescent="0.2">
      <c r="A3505" s="89">
        <v>40797</v>
      </c>
      <c r="B3505" s="90" t="s">
        <v>147</v>
      </c>
      <c r="C3505" s="96">
        <v>1502.5314813370787</v>
      </c>
      <c r="D3505" s="102">
        <v>943.85446053040255</v>
      </c>
      <c r="E3505" s="98">
        <v>1774.3906264044942</v>
      </c>
      <c r="F3505" s="91">
        <v>0.84678731896916482</v>
      </c>
      <c r="G3505" s="100">
        <v>751.26574066853937</v>
      </c>
      <c r="S3505" s="235"/>
      <c r="T3505" s="103"/>
      <c r="U3505" s="103"/>
    </row>
    <row r="3506" spans="1:21" x14ac:dyDescent="0.2">
      <c r="A3506" s="89">
        <v>40798</v>
      </c>
      <c r="B3506" s="90" t="s">
        <v>100</v>
      </c>
      <c r="C3506" s="96">
        <v>1508.8852111348315</v>
      </c>
      <c r="D3506" s="102">
        <v>954.38271758812311</v>
      </c>
      <c r="E3506" s="98">
        <v>1785.3797780898876</v>
      </c>
      <c r="F3506" s="91">
        <v>0.84513403235088302</v>
      </c>
      <c r="G3506" s="100">
        <v>754.44260556741574</v>
      </c>
      <c r="S3506" s="235"/>
      <c r="T3506" s="103"/>
      <c r="U3506" s="103"/>
    </row>
    <row r="3507" spans="1:21" x14ac:dyDescent="0.2">
      <c r="A3507" s="89">
        <v>40798</v>
      </c>
      <c r="B3507" s="90" t="s">
        <v>101</v>
      </c>
      <c r="C3507" s="96">
        <v>1542.1247809887639</v>
      </c>
      <c r="D3507" s="102">
        <v>972.43760263352317</v>
      </c>
      <c r="E3507" s="98">
        <v>1823.1247162921347</v>
      </c>
      <c r="F3507" s="91">
        <v>0.84586905503926924</v>
      </c>
      <c r="G3507" s="100">
        <v>771.06239049438193</v>
      </c>
      <c r="S3507" s="235"/>
      <c r="T3507" s="103"/>
      <c r="U3507" s="103"/>
    </row>
    <row r="3508" spans="1:21" x14ac:dyDescent="0.2">
      <c r="A3508" s="89">
        <v>40798</v>
      </c>
      <c r="B3508" s="90" t="s">
        <v>102</v>
      </c>
      <c r="C3508" s="96">
        <v>1576.4219551011238</v>
      </c>
      <c r="D3508" s="102">
        <v>990.41179357713929</v>
      </c>
      <c r="E3508" s="98">
        <v>1861.7254634831461</v>
      </c>
      <c r="F3508" s="91">
        <v>0.8467531792532712</v>
      </c>
      <c r="G3508" s="100">
        <v>788.21097755056189</v>
      </c>
      <c r="S3508" s="235"/>
      <c r="T3508" s="103"/>
      <c r="U3508" s="103"/>
    </row>
    <row r="3509" spans="1:21" x14ac:dyDescent="0.2">
      <c r="A3509" s="89">
        <v>40798</v>
      </c>
      <c r="B3509" s="90" t="s">
        <v>103</v>
      </c>
      <c r="C3509" s="96">
        <v>1606.2658453820225</v>
      </c>
      <c r="D3509" s="102">
        <v>1004.2308276228283</v>
      </c>
      <c r="E3509" s="98">
        <v>1894.3520056179775</v>
      </c>
      <c r="F3509" s="91">
        <v>0.84792363859430908</v>
      </c>
      <c r="G3509" s="100">
        <v>803.13292269101123</v>
      </c>
      <c r="S3509" s="235"/>
      <c r="T3509" s="103"/>
      <c r="U3509" s="103"/>
    </row>
    <row r="3510" spans="1:21" x14ac:dyDescent="0.2">
      <c r="A3510" s="89">
        <v>40798</v>
      </c>
      <c r="B3510" s="90" t="s">
        <v>104</v>
      </c>
      <c r="C3510" s="96">
        <v>1580.0810227078655</v>
      </c>
      <c r="D3510" s="102">
        <v>977.63737671647016</v>
      </c>
      <c r="E3510" s="98">
        <v>1858.0718174157305</v>
      </c>
      <c r="F3510" s="91">
        <v>0.85038748658568852</v>
      </c>
      <c r="G3510" s="100">
        <v>790.04051135393274</v>
      </c>
      <c r="S3510" s="235"/>
      <c r="T3510" s="103"/>
      <c r="U3510" s="103"/>
    </row>
    <row r="3511" spans="1:21" x14ac:dyDescent="0.2">
      <c r="A3511" s="89">
        <v>40798</v>
      </c>
      <c r="B3511" s="90" t="s">
        <v>105</v>
      </c>
      <c r="C3511" s="96">
        <v>1586.9979976853931</v>
      </c>
      <c r="D3511" s="102">
        <v>985.73414243574189</v>
      </c>
      <c r="E3511" s="98">
        <v>1868.2169157303374</v>
      </c>
      <c r="F3511" s="91">
        <v>0.84947202025787882</v>
      </c>
      <c r="G3511" s="100">
        <v>793.49899884269655</v>
      </c>
      <c r="S3511" s="235"/>
      <c r="T3511" s="103"/>
      <c r="U3511" s="103"/>
    </row>
    <row r="3512" spans="1:21" x14ac:dyDescent="0.2">
      <c r="A3512" s="89">
        <v>40798</v>
      </c>
      <c r="B3512" s="90" t="s">
        <v>106</v>
      </c>
      <c r="C3512" s="96">
        <v>1512.576695730337</v>
      </c>
      <c r="D3512" s="102">
        <v>950.61732800626771</v>
      </c>
      <c r="E3512" s="98">
        <v>1786.4942106741573</v>
      </c>
      <c r="F3512" s="91">
        <v>0.84667315835271928</v>
      </c>
      <c r="G3512" s="100">
        <v>756.28834786516848</v>
      </c>
      <c r="S3512" s="235"/>
      <c r="T3512" s="103"/>
      <c r="U3512" s="103"/>
    </row>
    <row r="3513" spans="1:21" x14ac:dyDescent="0.2">
      <c r="A3513" s="89">
        <v>40798</v>
      </c>
      <c r="B3513" s="90" t="s">
        <v>107</v>
      </c>
      <c r="C3513" s="96">
        <v>1500.562149269663</v>
      </c>
      <c r="D3513" s="102">
        <v>939.59135866363965</v>
      </c>
      <c r="E3513" s="98">
        <v>1770.4571966292137</v>
      </c>
      <c r="F3513" s="91">
        <v>0.84755629908850327</v>
      </c>
      <c r="G3513" s="100">
        <v>750.2810746348315</v>
      </c>
      <c r="S3513" s="235"/>
      <c r="T3513" s="103"/>
      <c r="U3513" s="103"/>
    </row>
    <row r="3514" spans="1:21" x14ac:dyDescent="0.2">
      <c r="A3514" s="89">
        <v>40798</v>
      </c>
      <c r="B3514" s="90" t="s">
        <v>108</v>
      </c>
      <c r="C3514" s="96">
        <v>1528.3354043932586</v>
      </c>
      <c r="D3514" s="102">
        <v>953.02676073590465</v>
      </c>
      <c r="E3514" s="98">
        <v>1801.1299550561798</v>
      </c>
      <c r="F3514" s="91">
        <v>0.84854254969380472</v>
      </c>
      <c r="G3514" s="100">
        <v>764.16770219662931</v>
      </c>
      <c r="S3514" s="235"/>
      <c r="T3514" s="103"/>
      <c r="U3514" s="103"/>
    </row>
    <row r="3515" spans="1:21" x14ac:dyDescent="0.2">
      <c r="A3515" s="89">
        <v>40798</v>
      </c>
      <c r="B3515" s="90" t="s">
        <v>109</v>
      </c>
      <c r="C3515" s="96">
        <v>1507.2643616966293</v>
      </c>
      <c r="D3515" s="102">
        <v>940.79259753657311</v>
      </c>
      <c r="E3515" s="98">
        <v>1776.7770168539325</v>
      </c>
      <c r="F3515" s="91">
        <v>0.84831374302977058</v>
      </c>
      <c r="G3515" s="100">
        <v>753.63218084831465</v>
      </c>
      <c r="S3515" s="235"/>
      <c r="T3515" s="103"/>
      <c r="U3515" s="103"/>
    </row>
    <row r="3516" spans="1:21" x14ac:dyDescent="0.2">
      <c r="A3516" s="89">
        <v>40798</v>
      </c>
      <c r="B3516" s="90" t="s">
        <v>110</v>
      </c>
      <c r="C3516" s="96">
        <v>1680.7195643258428</v>
      </c>
      <c r="D3516" s="102">
        <v>1055.8710674983347</v>
      </c>
      <c r="E3516" s="98">
        <v>1984.8632106741572</v>
      </c>
      <c r="F3516" s="91">
        <v>0.846768460056745</v>
      </c>
      <c r="G3516" s="100">
        <v>840.35978216292142</v>
      </c>
      <c r="S3516" s="235"/>
      <c r="T3516" s="103"/>
      <c r="U3516" s="103"/>
    </row>
    <row r="3517" spans="1:21" x14ac:dyDescent="0.2">
      <c r="A3517" s="89">
        <v>40798</v>
      </c>
      <c r="B3517" s="90" t="s">
        <v>111</v>
      </c>
      <c r="C3517" s="96">
        <v>1722.7562945056179</v>
      </c>
      <c r="D3517" s="102">
        <v>1075.9155282453219</v>
      </c>
      <c r="E3517" s="98">
        <v>2031.1286207865166</v>
      </c>
      <c r="F3517" s="91">
        <v>0.84817685934557541</v>
      </c>
      <c r="G3517" s="100">
        <v>861.37814725280896</v>
      </c>
      <c r="S3517" s="235"/>
      <c r="T3517" s="103"/>
      <c r="U3517" s="103"/>
    </row>
    <row r="3518" spans="1:21" x14ac:dyDescent="0.2">
      <c r="A3518" s="89">
        <v>40798</v>
      </c>
      <c r="B3518" s="90" t="s">
        <v>112</v>
      </c>
      <c r="C3518" s="96">
        <v>1697.8884119999998</v>
      </c>
      <c r="D3518" s="102">
        <v>1073.5585441619637</v>
      </c>
      <c r="E3518" s="98">
        <v>2008.818808988764</v>
      </c>
      <c r="F3518" s="91">
        <v>0.84521730103409076</v>
      </c>
      <c r="G3518" s="100">
        <v>848.94420599999989</v>
      </c>
      <c r="S3518" s="235"/>
      <c r="T3518" s="103"/>
      <c r="U3518" s="103"/>
    </row>
    <row r="3519" spans="1:21" x14ac:dyDescent="0.2">
      <c r="A3519" s="89">
        <v>40798</v>
      </c>
      <c r="B3519" s="90" t="s">
        <v>113</v>
      </c>
      <c r="C3519" s="96">
        <v>1669.4911298426969</v>
      </c>
      <c r="D3519" s="102">
        <v>1062.5118061318005</v>
      </c>
      <c r="E3519" s="98">
        <v>1978.9219213483148</v>
      </c>
      <c r="F3519" s="91">
        <v>0.84363668512257883</v>
      </c>
      <c r="G3519" s="100">
        <v>834.74556492134843</v>
      </c>
      <c r="S3519" s="235"/>
      <c r="T3519" s="103"/>
      <c r="U3519" s="103"/>
    </row>
    <row r="3520" spans="1:21" x14ac:dyDescent="0.2">
      <c r="A3520" s="89">
        <v>40798</v>
      </c>
      <c r="B3520" s="90" t="s">
        <v>114</v>
      </c>
      <c r="C3520" s="96">
        <v>1569.1362368764048</v>
      </c>
      <c r="D3520" s="102">
        <v>991.90520268853925</v>
      </c>
      <c r="E3520" s="98">
        <v>1856.3578483146068</v>
      </c>
      <c r="F3520" s="91">
        <v>0.84527680818707907</v>
      </c>
      <c r="G3520" s="100">
        <v>784.56811843820242</v>
      </c>
      <c r="S3520" s="235"/>
      <c r="T3520" s="103"/>
      <c r="U3520" s="103"/>
    </row>
    <row r="3521" spans="1:21" x14ac:dyDescent="0.2">
      <c r="A3521" s="89">
        <v>40798</v>
      </c>
      <c r="B3521" s="90" t="s">
        <v>115</v>
      </c>
      <c r="C3521" s="96">
        <v>1549.8683891797752</v>
      </c>
      <c r="D3521" s="102">
        <v>971.8140743923733</v>
      </c>
      <c r="E3521" s="98">
        <v>1829.348140449438</v>
      </c>
      <c r="F3521" s="91">
        <v>0.84722440464448745</v>
      </c>
      <c r="G3521" s="100">
        <v>774.93419458988762</v>
      </c>
      <c r="S3521" s="235"/>
      <c r="T3521" s="103"/>
      <c r="U3521" s="103"/>
    </row>
    <row r="3522" spans="1:21" x14ac:dyDescent="0.2">
      <c r="A3522" s="89">
        <v>40798</v>
      </c>
      <c r="B3522" s="90" t="s">
        <v>116</v>
      </c>
      <c r="C3522" s="96">
        <v>1563.6253487865172</v>
      </c>
      <c r="D3522" s="102">
        <v>983.81567512387414</v>
      </c>
      <c r="E3522" s="98">
        <v>1847.3812584269663</v>
      </c>
      <c r="F3522" s="91">
        <v>0.84640100231282767</v>
      </c>
      <c r="G3522" s="100">
        <v>781.81267439325859</v>
      </c>
      <c r="S3522" s="235"/>
      <c r="T3522" s="103"/>
      <c r="U3522" s="103"/>
    </row>
    <row r="3523" spans="1:21" x14ac:dyDescent="0.2">
      <c r="A3523" s="89">
        <v>40798</v>
      </c>
      <c r="B3523" s="90" t="s">
        <v>117</v>
      </c>
      <c r="C3523" s="96">
        <v>1552.9763679775283</v>
      </c>
      <c r="D3523" s="102">
        <v>979.56467973650092</v>
      </c>
      <c r="E3523" s="98">
        <v>1836.1052696629213</v>
      </c>
      <c r="F3523" s="91">
        <v>0.84579919988064145</v>
      </c>
      <c r="G3523" s="100">
        <v>776.48818398876415</v>
      </c>
      <c r="S3523" s="235"/>
      <c r="T3523" s="103"/>
      <c r="U3523" s="103"/>
    </row>
    <row r="3524" spans="1:21" x14ac:dyDescent="0.2">
      <c r="A3524" s="89">
        <v>40798</v>
      </c>
      <c r="B3524" s="90" t="s">
        <v>118</v>
      </c>
      <c r="C3524" s="96">
        <v>1602.3028685056179</v>
      </c>
      <c r="D3524" s="102">
        <v>1007.4092267944018</v>
      </c>
      <c r="E3524" s="98">
        <v>1892.6827078651684</v>
      </c>
      <c r="F3524" s="91">
        <v>0.84657764444465111</v>
      </c>
      <c r="G3524" s="100">
        <v>801.15143425280894</v>
      </c>
      <c r="S3524" s="235"/>
      <c r="T3524" s="103"/>
      <c r="U3524" s="103"/>
    </row>
    <row r="3525" spans="1:21" x14ac:dyDescent="0.2">
      <c r="A3525" s="89">
        <v>40798</v>
      </c>
      <c r="B3525" s="90" t="s">
        <v>119</v>
      </c>
      <c r="C3525" s="96">
        <v>1580.0364493483148</v>
      </c>
      <c r="D3525" s="102">
        <v>1001.2979415558395</v>
      </c>
      <c r="E3525" s="98">
        <v>1870.5915505617979</v>
      </c>
      <c r="F3525" s="91">
        <v>0.84467207652775922</v>
      </c>
      <c r="G3525" s="100">
        <v>790.01822467415741</v>
      </c>
      <c r="S3525" s="235"/>
      <c r="T3525" s="103"/>
      <c r="U3525" s="103"/>
    </row>
    <row r="3526" spans="1:21" x14ac:dyDescent="0.2">
      <c r="A3526" s="89">
        <v>40798</v>
      </c>
      <c r="B3526" s="90" t="s">
        <v>120</v>
      </c>
      <c r="C3526" s="96">
        <v>1556.3315263146069</v>
      </c>
      <c r="D3526" s="102">
        <v>983.96977041168043</v>
      </c>
      <c r="E3526" s="98">
        <v>1841.294199438202</v>
      </c>
      <c r="F3526" s="91">
        <v>0.84523783694613275</v>
      </c>
      <c r="G3526" s="100">
        <v>778.16576315730345</v>
      </c>
      <c r="S3526" s="235"/>
      <c r="T3526" s="103"/>
      <c r="U3526" s="103"/>
    </row>
    <row r="3527" spans="1:21" x14ac:dyDescent="0.2">
      <c r="A3527" s="89">
        <v>40798</v>
      </c>
      <c r="B3527" s="90" t="s">
        <v>121</v>
      </c>
      <c r="C3527" s="96">
        <v>1558.1347213146066</v>
      </c>
      <c r="D3527" s="102">
        <v>976.9490163688447</v>
      </c>
      <c r="E3527" s="98">
        <v>1839.079441011236</v>
      </c>
      <c r="F3527" s="91">
        <v>0.84723622404144261</v>
      </c>
      <c r="G3527" s="100">
        <v>779.06736065730331</v>
      </c>
      <c r="S3527" s="235"/>
      <c r="T3527" s="103"/>
      <c r="U3527" s="103"/>
    </row>
    <row r="3528" spans="1:21" x14ac:dyDescent="0.2">
      <c r="A3528" s="89">
        <v>40798</v>
      </c>
      <c r="B3528" s="90" t="s">
        <v>122</v>
      </c>
      <c r="C3528" s="96">
        <v>1545.5609817977529</v>
      </c>
      <c r="D3528" s="102">
        <v>975.83002082566236</v>
      </c>
      <c r="E3528" s="98">
        <v>1827.841070224719</v>
      </c>
      <c r="F3528" s="91">
        <v>0.84556639358570607</v>
      </c>
      <c r="G3528" s="100">
        <v>772.78049089887645</v>
      </c>
      <c r="S3528" s="235"/>
      <c r="T3528" s="103"/>
      <c r="U3528" s="103"/>
    </row>
    <row r="3529" spans="1:21" x14ac:dyDescent="0.2">
      <c r="A3529" s="89">
        <v>40798</v>
      </c>
      <c r="B3529" s="90" t="s">
        <v>123</v>
      </c>
      <c r="C3529" s="96">
        <v>1470.7911972134834</v>
      </c>
      <c r="D3529" s="102">
        <v>935.23752835051516</v>
      </c>
      <c r="E3529" s="98">
        <v>1742.956103932584</v>
      </c>
      <c r="F3529" s="91">
        <v>0.8438486740400275</v>
      </c>
      <c r="G3529" s="100">
        <v>735.39559860674171</v>
      </c>
      <c r="S3529" s="235"/>
      <c r="T3529" s="103"/>
      <c r="U3529" s="103"/>
    </row>
    <row r="3530" spans="1:21" x14ac:dyDescent="0.2">
      <c r="A3530" s="89">
        <v>40798</v>
      </c>
      <c r="B3530" s="90" t="s">
        <v>124</v>
      </c>
      <c r="C3530" s="96">
        <v>1448.3748494831459</v>
      </c>
      <c r="D3530" s="102">
        <v>924.83198371405183</v>
      </c>
      <c r="E3530" s="98">
        <v>1718.459747191011</v>
      </c>
      <c r="F3530" s="91">
        <v>0.84283315442835072</v>
      </c>
      <c r="G3530" s="100">
        <v>724.18742474157295</v>
      </c>
      <c r="S3530" s="235"/>
      <c r="T3530" s="103"/>
      <c r="U3530" s="103"/>
    </row>
    <row r="3531" spans="1:21" x14ac:dyDescent="0.2">
      <c r="A3531" s="89">
        <v>40798</v>
      </c>
      <c r="B3531" s="90" t="s">
        <v>125</v>
      </c>
      <c r="C3531" s="96">
        <v>1493.0535642471912</v>
      </c>
      <c r="D3531" s="102">
        <v>933.93263690587526</v>
      </c>
      <c r="E3531" s="98">
        <v>1761.0903202247189</v>
      </c>
      <c r="F3531" s="91">
        <v>0.84780067614969024</v>
      </c>
      <c r="G3531" s="100">
        <v>746.52678212359558</v>
      </c>
      <c r="S3531" s="235"/>
      <c r="T3531" s="103"/>
      <c r="U3531" s="103"/>
    </row>
    <row r="3532" spans="1:21" x14ac:dyDescent="0.2">
      <c r="A3532" s="89">
        <v>40798</v>
      </c>
      <c r="B3532" s="90" t="s">
        <v>126</v>
      </c>
      <c r="C3532" s="96">
        <v>1490.6020294719099</v>
      </c>
      <c r="D3532" s="102">
        <v>934.02475816671256</v>
      </c>
      <c r="E3532" s="98">
        <v>1759.0613005617975</v>
      </c>
      <c r="F3532" s="91">
        <v>0.84738492569636503</v>
      </c>
      <c r="G3532" s="100">
        <v>745.30101473595494</v>
      </c>
      <c r="S3532" s="235"/>
      <c r="T3532" s="103"/>
      <c r="U3532" s="103"/>
    </row>
    <row r="3533" spans="1:21" x14ac:dyDescent="0.2">
      <c r="A3533" s="89">
        <v>40798</v>
      </c>
      <c r="B3533" s="90" t="s">
        <v>127</v>
      </c>
      <c r="C3533" s="96">
        <v>1571.4175824606741</v>
      </c>
      <c r="D3533" s="102">
        <v>986.25847098266979</v>
      </c>
      <c r="E3533" s="98">
        <v>1855.2786825842697</v>
      </c>
      <c r="F3533" s="91">
        <v>0.84699813414112135</v>
      </c>
      <c r="G3533" s="100">
        <v>785.70879123033706</v>
      </c>
      <c r="S3533" s="235"/>
      <c r="T3533" s="103"/>
      <c r="U3533" s="103"/>
    </row>
    <row r="3534" spans="1:21" x14ac:dyDescent="0.2">
      <c r="A3534" s="89">
        <v>40798</v>
      </c>
      <c r="B3534" s="90" t="s">
        <v>128</v>
      </c>
      <c r="C3534" s="96">
        <v>1603.0525113707868</v>
      </c>
      <c r="D3534" s="102">
        <v>1005.7868779427027</v>
      </c>
      <c r="E3534" s="98">
        <v>1892.4546488764045</v>
      </c>
      <c r="F3534" s="91">
        <v>0.84707578716486409</v>
      </c>
      <c r="G3534" s="100">
        <v>801.52625568539338</v>
      </c>
      <c r="S3534" s="235"/>
      <c r="T3534" s="103"/>
      <c r="U3534" s="103"/>
    </row>
    <row r="3535" spans="1:21" x14ac:dyDescent="0.2">
      <c r="A3535" s="89">
        <v>40798</v>
      </c>
      <c r="B3535" s="90" t="s">
        <v>129</v>
      </c>
      <c r="C3535" s="96">
        <v>1554.5364355617978</v>
      </c>
      <c r="D3535" s="102">
        <v>992.08399498046049</v>
      </c>
      <c r="E3535" s="98">
        <v>1844.1296544943823</v>
      </c>
      <c r="F3535" s="91">
        <v>0.84296482721439436</v>
      </c>
      <c r="G3535" s="100">
        <v>777.26821778089891</v>
      </c>
      <c r="S3535" s="235"/>
      <c r="T3535" s="103"/>
      <c r="U3535" s="103"/>
    </row>
    <row r="3536" spans="1:21" x14ac:dyDescent="0.2">
      <c r="A3536" s="89">
        <v>40798</v>
      </c>
      <c r="B3536" s="90" t="s">
        <v>130</v>
      </c>
      <c r="C3536" s="96">
        <v>1561.8626750224721</v>
      </c>
      <c r="D3536" s="102">
        <v>997.02367992269865</v>
      </c>
      <c r="E3536" s="98">
        <v>1852.9628258426967</v>
      </c>
      <c r="F3536" s="91">
        <v>0.84290016682453572</v>
      </c>
      <c r="G3536" s="100">
        <v>780.93133751123605</v>
      </c>
      <c r="S3536" s="235"/>
      <c r="T3536" s="103"/>
      <c r="U3536" s="103"/>
    </row>
    <row r="3537" spans="1:21" x14ac:dyDescent="0.2">
      <c r="A3537" s="89">
        <v>40798</v>
      </c>
      <c r="B3537" s="90" t="s">
        <v>131</v>
      </c>
      <c r="C3537" s="96">
        <v>1566.7941094382024</v>
      </c>
      <c r="D3537" s="102">
        <v>984.31485139798315</v>
      </c>
      <c r="E3537" s="98">
        <v>1850.3295674157303</v>
      </c>
      <c r="F3537" s="91">
        <v>0.84676488828229191</v>
      </c>
      <c r="G3537" s="100">
        <v>783.39705471910122</v>
      </c>
      <c r="S3537" s="235"/>
      <c r="T3537" s="103"/>
      <c r="U3537" s="103"/>
    </row>
    <row r="3538" spans="1:21" x14ac:dyDescent="0.2">
      <c r="A3538" s="89">
        <v>40798</v>
      </c>
      <c r="B3538" s="90" t="s">
        <v>132</v>
      </c>
      <c r="C3538" s="96">
        <v>1592.1928201348319</v>
      </c>
      <c r="D3538" s="102">
        <v>1021.8252051739156</v>
      </c>
      <c r="E3538" s="98">
        <v>1891.8786235955054</v>
      </c>
      <c r="F3538" s="91">
        <v>0.84159353579928808</v>
      </c>
      <c r="G3538" s="100">
        <v>796.09641006741595</v>
      </c>
      <c r="S3538" s="235"/>
      <c r="T3538" s="103"/>
      <c r="U3538" s="103"/>
    </row>
    <row r="3539" spans="1:21" x14ac:dyDescent="0.2">
      <c r="A3539" s="89">
        <v>40798</v>
      </c>
      <c r="B3539" s="90" t="s">
        <v>133</v>
      </c>
      <c r="C3539" s="96">
        <v>1768.8816173932587</v>
      </c>
      <c r="D3539" s="102">
        <v>1117.5268709099983</v>
      </c>
      <c r="E3539" s="98">
        <v>2092.3213146067415</v>
      </c>
      <c r="F3539" s="91">
        <v>0.84541585704092759</v>
      </c>
      <c r="G3539" s="100">
        <v>884.44080869662935</v>
      </c>
      <c r="S3539" s="235"/>
      <c r="T3539" s="103"/>
      <c r="U3539" s="103"/>
    </row>
    <row r="3540" spans="1:21" x14ac:dyDescent="0.2">
      <c r="A3540" s="89">
        <v>40798</v>
      </c>
      <c r="B3540" s="90" t="s">
        <v>134</v>
      </c>
      <c r="C3540" s="96">
        <v>1763.2126964831464</v>
      </c>
      <c r="D3540" s="102">
        <v>1108.9854556415626</v>
      </c>
      <c r="E3540" s="98">
        <v>2082.9708960674157</v>
      </c>
      <c r="F3540" s="91">
        <v>0.84648935797040525</v>
      </c>
      <c r="G3540" s="100">
        <v>881.60634824157319</v>
      </c>
      <c r="S3540" s="235"/>
      <c r="T3540" s="103"/>
      <c r="U3540" s="103"/>
    </row>
    <row r="3541" spans="1:21" x14ac:dyDescent="0.2">
      <c r="A3541" s="89">
        <v>40798</v>
      </c>
      <c r="B3541" s="90" t="s">
        <v>135</v>
      </c>
      <c r="C3541" s="96">
        <v>1663.3440583483145</v>
      </c>
      <c r="D3541" s="102">
        <v>1054.4386733439926</v>
      </c>
      <c r="E3541" s="98">
        <v>1969.4045730337077</v>
      </c>
      <c r="F3541" s="91">
        <v>0.84459236112469682</v>
      </c>
      <c r="G3541" s="100">
        <v>831.67202917415727</v>
      </c>
      <c r="S3541" s="235"/>
      <c r="T3541" s="103"/>
      <c r="U3541" s="103"/>
    </row>
    <row r="3542" spans="1:21" x14ac:dyDescent="0.2">
      <c r="A3542" s="89">
        <v>40798</v>
      </c>
      <c r="B3542" s="90" t="s">
        <v>136</v>
      </c>
      <c r="C3542" s="96">
        <v>1640.7615735505619</v>
      </c>
      <c r="D3542" s="102">
        <v>1035.5239179415953</v>
      </c>
      <c r="E3542" s="98">
        <v>1940.2083202247195</v>
      </c>
      <c r="F3542" s="91">
        <v>0.84566257986179805</v>
      </c>
      <c r="G3542" s="100">
        <v>820.38078677528097</v>
      </c>
      <c r="S3542" s="235"/>
      <c r="T3542" s="103"/>
      <c r="U3542" s="103"/>
    </row>
    <row r="3543" spans="1:21" x14ac:dyDescent="0.2">
      <c r="A3543" s="89">
        <v>40798</v>
      </c>
      <c r="B3543" s="90" t="s">
        <v>137</v>
      </c>
      <c r="C3543" s="96">
        <v>1598.7572603595509</v>
      </c>
      <c r="D3543" s="102">
        <v>1000.8548415801984</v>
      </c>
      <c r="E3543" s="98">
        <v>1886.1959578651686</v>
      </c>
      <c r="F3543" s="91">
        <v>0.84760931317499688</v>
      </c>
      <c r="G3543" s="100">
        <v>799.37863017977543</v>
      </c>
      <c r="S3543" s="235"/>
      <c r="T3543" s="103"/>
      <c r="U3543" s="103"/>
    </row>
    <row r="3544" spans="1:21" x14ac:dyDescent="0.2">
      <c r="A3544" s="89">
        <v>40798</v>
      </c>
      <c r="B3544" s="90" t="s">
        <v>138</v>
      </c>
      <c r="C3544" s="96">
        <v>1552.4860610224721</v>
      </c>
      <c r="D3544" s="102">
        <v>977.07469804905406</v>
      </c>
      <c r="E3544" s="98">
        <v>1834.3630870786517</v>
      </c>
      <c r="F3544" s="91">
        <v>0.84633520591330258</v>
      </c>
      <c r="G3544" s="100">
        <v>776.24303051123604</v>
      </c>
      <c r="S3544" s="235"/>
      <c r="T3544" s="103"/>
      <c r="U3544" s="103"/>
    </row>
    <row r="3545" spans="1:21" x14ac:dyDescent="0.2">
      <c r="A3545" s="89">
        <v>40798</v>
      </c>
      <c r="B3545" s="90" t="s">
        <v>139</v>
      </c>
      <c r="C3545" s="96">
        <v>1539.4706400337077</v>
      </c>
      <c r="D3545" s="102">
        <v>979.04575096131907</v>
      </c>
      <c r="E3545" s="98">
        <v>1824.4178342696628</v>
      </c>
      <c r="F3545" s="91">
        <v>0.84381472879537878</v>
      </c>
      <c r="G3545" s="100">
        <v>769.73532001685385</v>
      </c>
      <c r="S3545" s="235"/>
      <c r="T3545" s="103"/>
      <c r="U3545" s="103"/>
    </row>
    <row r="3546" spans="1:21" x14ac:dyDescent="0.2">
      <c r="A3546" s="89">
        <v>40798</v>
      </c>
      <c r="B3546" s="90" t="s">
        <v>140</v>
      </c>
      <c r="C3546" s="96">
        <v>1635.1169653820223</v>
      </c>
      <c r="D3546" s="102">
        <v>1026.5813914278233</v>
      </c>
      <c r="E3546" s="98">
        <v>1930.6674606741574</v>
      </c>
      <c r="F3546" s="91">
        <v>0.84691796940062702</v>
      </c>
      <c r="G3546" s="100">
        <v>817.55848269101114</v>
      </c>
      <c r="S3546" s="235"/>
      <c r="T3546" s="103"/>
      <c r="U3546" s="103"/>
    </row>
    <row r="3547" spans="1:21" x14ac:dyDescent="0.2">
      <c r="A3547" s="89">
        <v>40798</v>
      </c>
      <c r="B3547" s="90" t="s">
        <v>141</v>
      </c>
      <c r="C3547" s="96">
        <v>1613.4056871573036</v>
      </c>
      <c r="D3547" s="102">
        <v>1006.6777412575661</v>
      </c>
      <c r="E3547" s="98">
        <v>1901.7039691011234</v>
      </c>
      <c r="F3547" s="91">
        <v>0.84840002091382838</v>
      </c>
      <c r="G3547" s="100">
        <v>806.70284357865182</v>
      </c>
      <c r="S3547" s="235"/>
      <c r="T3547" s="103"/>
      <c r="U3547" s="103"/>
    </row>
    <row r="3548" spans="1:21" x14ac:dyDescent="0.2">
      <c r="A3548" s="89">
        <v>40798</v>
      </c>
      <c r="B3548" s="90" t="s">
        <v>142</v>
      </c>
      <c r="C3548" s="96">
        <v>1604.0776986404496</v>
      </c>
      <c r="D3548" s="102">
        <v>996.58007602511464</v>
      </c>
      <c r="E3548" s="98">
        <v>1888.4483342696628</v>
      </c>
      <c r="F3548" s="91">
        <v>0.84941571846645703</v>
      </c>
      <c r="G3548" s="100">
        <v>802.03884932022481</v>
      </c>
      <c r="S3548" s="235"/>
      <c r="T3548" s="103"/>
      <c r="U3548" s="103"/>
    </row>
    <row r="3549" spans="1:21" x14ac:dyDescent="0.2">
      <c r="A3549" s="89">
        <v>40798</v>
      </c>
      <c r="B3549" s="90" t="s">
        <v>143</v>
      </c>
      <c r="C3549" s="96">
        <v>1597.8576889213482</v>
      </c>
      <c r="D3549" s="102">
        <v>995.53987216069265</v>
      </c>
      <c r="E3549" s="98">
        <v>1882.6175477528091</v>
      </c>
      <c r="F3549" s="91">
        <v>0.84874258758962218</v>
      </c>
      <c r="G3549" s="100">
        <v>798.9288444606741</v>
      </c>
      <c r="S3549" s="235"/>
      <c r="T3549" s="103"/>
      <c r="U3549" s="103"/>
    </row>
    <row r="3550" spans="1:21" x14ac:dyDescent="0.2">
      <c r="A3550" s="89">
        <v>40798</v>
      </c>
      <c r="B3550" s="90" t="s">
        <v>144</v>
      </c>
      <c r="C3550" s="96">
        <v>1724.8107211685397</v>
      </c>
      <c r="D3550" s="102">
        <v>1070.7746439168975</v>
      </c>
      <c r="E3550" s="98">
        <v>2030.1552556179777</v>
      </c>
      <c r="F3550" s="91">
        <v>0.84959547620583753</v>
      </c>
      <c r="G3550" s="100">
        <v>862.40536058426983</v>
      </c>
      <c r="S3550" s="235"/>
      <c r="T3550" s="103"/>
      <c r="U3550" s="103"/>
    </row>
    <row r="3551" spans="1:21" x14ac:dyDescent="0.2">
      <c r="A3551" s="89">
        <v>40798</v>
      </c>
      <c r="B3551" s="90" t="s">
        <v>145</v>
      </c>
      <c r="C3551" s="96">
        <v>1715.255813730337</v>
      </c>
      <c r="D3551" s="102">
        <v>1073.7643816357584</v>
      </c>
      <c r="E3551" s="98">
        <v>2023.6285365168537</v>
      </c>
      <c r="F3551" s="91">
        <v>0.8476139680668372</v>
      </c>
      <c r="G3551" s="100">
        <v>857.62790686516848</v>
      </c>
      <c r="S3551" s="235"/>
      <c r="T3551" s="103"/>
      <c r="U3551" s="103"/>
    </row>
    <row r="3552" spans="1:21" x14ac:dyDescent="0.2">
      <c r="A3552" s="89">
        <v>40798</v>
      </c>
      <c r="B3552" s="90" t="s">
        <v>146</v>
      </c>
      <c r="C3552" s="96">
        <v>1621.7206447752806</v>
      </c>
      <c r="D3552" s="102">
        <v>1016.6565186202366</v>
      </c>
      <c r="E3552" s="98">
        <v>1914.0450168539326</v>
      </c>
      <c r="F3552" s="91">
        <v>0.84727403509080568</v>
      </c>
      <c r="G3552" s="100">
        <v>810.86032238764028</v>
      </c>
      <c r="S3552" s="235"/>
      <c r="T3552" s="103"/>
      <c r="U3552" s="103"/>
    </row>
    <row r="3553" spans="1:21" x14ac:dyDescent="0.2">
      <c r="A3553" s="89">
        <v>40798</v>
      </c>
      <c r="B3553" s="90" t="s">
        <v>147</v>
      </c>
      <c r="C3553" s="96">
        <v>1592.476468786517</v>
      </c>
      <c r="D3553" s="102">
        <v>995.61382331963136</v>
      </c>
      <c r="E3553" s="98">
        <v>1878.0916348314606</v>
      </c>
      <c r="F3553" s="91">
        <v>0.84792266748444645</v>
      </c>
      <c r="G3553" s="100">
        <v>796.23823439325849</v>
      </c>
      <c r="S3553" s="235"/>
      <c r="T3553" s="103"/>
      <c r="U3553" s="103"/>
    </row>
    <row r="3554" spans="1:21" x14ac:dyDescent="0.2">
      <c r="A3554" s="89">
        <v>40799</v>
      </c>
      <c r="B3554" s="90" t="s">
        <v>100</v>
      </c>
      <c r="C3554" s="96">
        <v>1606.2739496292138</v>
      </c>
      <c r="D3554" s="102">
        <v>1007.6907081794992</v>
      </c>
      <c r="E3554" s="98">
        <v>1896.1952865168541</v>
      </c>
      <c r="F3554" s="91">
        <v>0.84710365068979754</v>
      </c>
      <c r="G3554" s="100">
        <v>803.1369748146069</v>
      </c>
      <c r="S3554" s="235"/>
      <c r="T3554" s="103"/>
      <c r="U3554" s="103"/>
    </row>
    <row r="3555" spans="1:21" x14ac:dyDescent="0.2">
      <c r="A3555" s="89">
        <v>40799</v>
      </c>
      <c r="B3555" s="90" t="s">
        <v>101</v>
      </c>
      <c r="C3555" s="96">
        <v>1645.413411438202</v>
      </c>
      <c r="D3555" s="102">
        <v>1030.7936480123694</v>
      </c>
      <c r="E3555" s="98">
        <v>1941.6283988764046</v>
      </c>
      <c r="F3555" s="91">
        <v>0.84743991815858366</v>
      </c>
      <c r="G3555" s="100">
        <v>822.70670571910102</v>
      </c>
      <c r="S3555" s="235"/>
      <c r="T3555" s="103"/>
      <c r="U3555" s="103"/>
    </row>
    <row r="3556" spans="1:21" x14ac:dyDescent="0.2">
      <c r="A3556" s="89">
        <v>40799</v>
      </c>
      <c r="B3556" s="90" t="s">
        <v>102</v>
      </c>
      <c r="C3556" s="96">
        <v>1628.2648243820227</v>
      </c>
      <c r="D3556" s="102">
        <v>1001.0428517170261</v>
      </c>
      <c r="E3556" s="98">
        <v>1911.3694382022475</v>
      </c>
      <c r="F3556" s="91">
        <v>0.85188388588733477</v>
      </c>
      <c r="G3556" s="100">
        <v>814.13241219101133</v>
      </c>
      <c r="S3556" s="235"/>
      <c r="T3556" s="103"/>
      <c r="U3556" s="103"/>
    </row>
    <row r="3557" spans="1:21" x14ac:dyDescent="0.2">
      <c r="A3557" s="89">
        <v>40799</v>
      </c>
      <c r="B3557" s="90" t="s">
        <v>103</v>
      </c>
      <c r="C3557" s="96">
        <v>1598.9639186629211</v>
      </c>
      <c r="D3557" s="102">
        <v>1016.6190064663131</v>
      </c>
      <c r="E3557" s="98">
        <v>1894.7822612359548</v>
      </c>
      <c r="F3557" s="91">
        <v>0.84387739497831626</v>
      </c>
      <c r="G3557" s="100">
        <v>799.48195933146053</v>
      </c>
      <c r="S3557" s="235"/>
      <c r="T3557" s="103"/>
      <c r="U3557" s="103"/>
    </row>
    <row r="3558" spans="1:21" x14ac:dyDescent="0.2">
      <c r="A3558" s="89">
        <v>40799</v>
      </c>
      <c r="B3558" s="90" t="s">
        <v>104</v>
      </c>
      <c r="C3558" s="96">
        <v>1569.0227774157306</v>
      </c>
      <c r="D3558" s="102">
        <v>992.02747350506775</v>
      </c>
      <c r="E3558" s="98">
        <v>1856.3272837078653</v>
      </c>
      <c r="F3558" s="91">
        <v>0.84522960535371383</v>
      </c>
      <c r="G3558" s="100">
        <v>784.51138870786531</v>
      </c>
      <c r="S3558" s="235"/>
      <c r="T3558" s="103"/>
      <c r="U3558" s="103"/>
    </row>
    <row r="3559" spans="1:21" x14ac:dyDescent="0.2">
      <c r="A3559" s="89">
        <v>40799</v>
      </c>
      <c r="B3559" s="90" t="s">
        <v>105</v>
      </c>
      <c r="C3559" s="96">
        <v>1551.3433621685394</v>
      </c>
      <c r="D3559" s="102">
        <v>975.83133887647023</v>
      </c>
      <c r="E3559" s="98">
        <v>1832.733758426966</v>
      </c>
      <c r="F3559" s="91">
        <v>0.84646411680660927</v>
      </c>
      <c r="G3559" s="100">
        <v>775.67168108426972</v>
      </c>
      <c r="S3559" s="235"/>
      <c r="T3559" s="103"/>
      <c r="U3559" s="103"/>
    </row>
    <row r="3560" spans="1:21" x14ac:dyDescent="0.2">
      <c r="A3560" s="89">
        <v>40799</v>
      </c>
      <c r="B3560" s="90" t="s">
        <v>106</v>
      </c>
      <c r="C3560" s="96">
        <v>1527.1359758089891</v>
      </c>
      <c r="D3560" s="102">
        <v>959.759110552278</v>
      </c>
      <c r="E3560" s="98">
        <v>1803.6856264044943</v>
      </c>
      <c r="F3560" s="91">
        <v>0.84667524842076536</v>
      </c>
      <c r="G3560" s="100">
        <v>763.56798790449454</v>
      </c>
      <c r="S3560" s="235"/>
      <c r="T3560" s="103"/>
      <c r="U3560" s="103"/>
    </row>
    <row r="3561" spans="1:21" x14ac:dyDescent="0.2">
      <c r="A3561" s="89">
        <v>40799</v>
      </c>
      <c r="B3561" s="90" t="s">
        <v>107</v>
      </c>
      <c r="C3561" s="96">
        <v>1506.9401918089889</v>
      </c>
      <c r="D3561" s="102">
        <v>941.3428228414258</v>
      </c>
      <c r="E3561" s="98">
        <v>1776.7934747191009</v>
      </c>
      <c r="F3561" s="91">
        <v>0.8481234387959613</v>
      </c>
      <c r="G3561" s="100">
        <v>753.47009590449443</v>
      </c>
      <c r="S3561" s="235"/>
      <c r="T3561" s="103"/>
      <c r="U3561" s="103"/>
    </row>
    <row r="3562" spans="1:21" x14ac:dyDescent="0.2">
      <c r="A3562" s="89">
        <v>40799</v>
      </c>
      <c r="B3562" s="90" t="s">
        <v>108</v>
      </c>
      <c r="C3562" s="96">
        <v>1538.870925741573</v>
      </c>
      <c r="D3562" s="102">
        <v>969.22661142515744</v>
      </c>
      <c r="E3562" s="98">
        <v>1818.6599325842694</v>
      </c>
      <c r="F3562" s="91">
        <v>0.84615650137234655</v>
      </c>
      <c r="G3562" s="100">
        <v>769.43546287078652</v>
      </c>
      <c r="S3562" s="235"/>
      <c r="T3562" s="103"/>
      <c r="U3562" s="103"/>
    </row>
    <row r="3563" spans="1:21" x14ac:dyDescent="0.2">
      <c r="A3563" s="89">
        <v>40799</v>
      </c>
      <c r="B3563" s="90" t="s">
        <v>109</v>
      </c>
      <c r="C3563" s="96">
        <v>1568.1313102247191</v>
      </c>
      <c r="D3563" s="102">
        <v>988.04380409415626</v>
      </c>
      <c r="E3563" s="98">
        <v>1853.4471573033707</v>
      </c>
      <c r="F3563" s="91">
        <v>0.84606205472090978</v>
      </c>
      <c r="G3563" s="100">
        <v>784.06565511235954</v>
      </c>
      <c r="S3563" s="235"/>
      <c r="T3563" s="103"/>
      <c r="U3563" s="103"/>
    </row>
    <row r="3564" spans="1:21" x14ac:dyDescent="0.2">
      <c r="A3564" s="89">
        <v>40799</v>
      </c>
      <c r="B3564" s="90" t="s">
        <v>110</v>
      </c>
      <c r="C3564" s="96">
        <v>1595.3777892808989</v>
      </c>
      <c r="D3564" s="102">
        <v>984.39662694690526</v>
      </c>
      <c r="E3564" s="98">
        <v>1874.637834269663</v>
      </c>
      <c r="F3564" s="91">
        <v>0.85103253552035529</v>
      </c>
      <c r="G3564" s="100">
        <v>797.68889464044946</v>
      </c>
      <c r="S3564" s="235"/>
      <c r="T3564" s="103"/>
      <c r="U3564" s="103"/>
    </row>
    <row r="3565" spans="1:21" x14ac:dyDescent="0.2">
      <c r="A3565" s="89">
        <v>40799</v>
      </c>
      <c r="B3565" s="90" t="s">
        <v>111</v>
      </c>
      <c r="C3565" s="96">
        <v>1619.9741795056182</v>
      </c>
      <c r="D3565" s="102">
        <v>1020.0240799423988</v>
      </c>
      <c r="E3565" s="98">
        <v>1914.3577162921349</v>
      </c>
      <c r="F3565" s="91">
        <v>0.84622333940978389</v>
      </c>
      <c r="G3565" s="100">
        <v>809.98708975280908</v>
      </c>
      <c r="S3565" s="235"/>
      <c r="T3565" s="103"/>
      <c r="U3565" s="103"/>
    </row>
    <row r="3566" spans="1:21" x14ac:dyDescent="0.2">
      <c r="A3566" s="89">
        <v>40799</v>
      </c>
      <c r="B3566" s="90" t="s">
        <v>112</v>
      </c>
      <c r="C3566" s="96">
        <v>1584.862528550562</v>
      </c>
      <c r="D3566" s="102">
        <v>1003.3758896893623</v>
      </c>
      <c r="E3566" s="98">
        <v>1875.7804803370784</v>
      </c>
      <c r="F3566" s="91">
        <v>0.8449083169187056</v>
      </c>
      <c r="G3566" s="100">
        <v>792.43126427528102</v>
      </c>
      <c r="S3566" s="235"/>
      <c r="T3566" s="103"/>
      <c r="U3566" s="103"/>
    </row>
    <row r="3567" spans="1:21" x14ac:dyDescent="0.2">
      <c r="A3567" s="89">
        <v>40799</v>
      </c>
      <c r="B3567" s="90" t="s">
        <v>113</v>
      </c>
      <c r="C3567" s="96">
        <v>1436.7412026404495</v>
      </c>
      <c r="D3567" s="102">
        <v>909.33471451292291</v>
      </c>
      <c r="E3567" s="98">
        <v>1700.3278820224716</v>
      </c>
      <c r="F3567" s="91">
        <v>0.8449789113212115</v>
      </c>
      <c r="G3567" s="100">
        <v>718.37060132022475</v>
      </c>
      <c r="S3567" s="235"/>
      <c r="T3567" s="103"/>
      <c r="U3567" s="103"/>
    </row>
    <row r="3568" spans="1:21" x14ac:dyDescent="0.2">
      <c r="A3568" s="89">
        <v>40799</v>
      </c>
      <c r="B3568" s="90" t="s">
        <v>114</v>
      </c>
      <c r="C3568" s="96">
        <v>1275.7827491797752</v>
      </c>
      <c r="D3568" s="102">
        <v>787.10285526735777</v>
      </c>
      <c r="E3568" s="98">
        <v>1499.0505421348316</v>
      </c>
      <c r="F3568" s="91">
        <v>0.85106053019593608</v>
      </c>
      <c r="G3568" s="100">
        <v>637.89137458988762</v>
      </c>
      <c r="S3568" s="235"/>
      <c r="T3568" s="103"/>
      <c r="U3568" s="103"/>
    </row>
    <row r="3569" spans="1:21" x14ac:dyDescent="0.2">
      <c r="A3569" s="89">
        <v>40799</v>
      </c>
      <c r="B3569" s="90" t="s">
        <v>115</v>
      </c>
      <c r="C3569" s="96">
        <v>1240.1605306516856</v>
      </c>
      <c r="D3569" s="102">
        <v>767.03873856456994</v>
      </c>
      <c r="E3569" s="98">
        <v>1458.1997696629214</v>
      </c>
      <c r="F3569" s="91">
        <v>0.85047368436929738</v>
      </c>
      <c r="G3569" s="100">
        <v>620.08026532584279</v>
      </c>
      <c r="S3569" s="235"/>
      <c r="T3569" s="103"/>
      <c r="U3569" s="103"/>
    </row>
    <row r="3570" spans="1:21" x14ac:dyDescent="0.2">
      <c r="A3570" s="89">
        <v>40799</v>
      </c>
      <c r="B3570" s="90" t="s">
        <v>116</v>
      </c>
      <c r="C3570" s="96">
        <v>1273.9795541797753</v>
      </c>
      <c r="D3570" s="102">
        <v>785.10416630701013</v>
      </c>
      <c r="E3570" s="98">
        <v>1496.4666573033708</v>
      </c>
      <c r="F3570" s="91">
        <v>0.8513250515554307</v>
      </c>
      <c r="G3570" s="100">
        <v>636.98977708988764</v>
      </c>
      <c r="S3570" s="235"/>
      <c r="T3570" s="103"/>
      <c r="U3570" s="103"/>
    </row>
    <row r="3571" spans="1:21" x14ac:dyDescent="0.2">
      <c r="A3571" s="89">
        <v>40799</v>
      </c>
      <c r="B3571" s="90" t="s">
        <v>117</v>
      </c>
      <c r="C3571" s="96">
        <v>1252.7099574269662</v>
      </c>
      <c r="D3571" s="102">
        <v>781.65718257356286</v>
      </c>
      <c r="E3571" s="98">
        <v>1476.5738005617977</v>
      </c>
      <c r="F3571" s="91">
        <v>0.84838966867104293</v>
      </c>
      <c r="G3571" s="100">
        <v>626.35497871348309</v>
      </c>
      <c r="S3571" s="235"/>
      <c r="T3571" s="103"/>
      <c r="U3571" s="103"/>
    </row>
    <row r="3572" spans="1:21" x14ac:dyDescent="0.2">
      <c r="A3572" s="89">
        <v>40799</v>
      </c>
      <c r="B3572" s="90" t="s">
        <v>118</v>
      </c>
      <c r="C3572" s="96">
        <v>1321.3407747640449</v>
      </c>
      <c r="D3572" s="102">
        <v>840.66642732525725</v>
      </c>
      <c r="E3572" s="98">
        <v>1566.0975337078653</v>
      </c>
      <c r="F3572" s="91">
        <v>0.84371550706402143</v>
      </c>
      <c r="G3572" s="100">
        <v>660.67038738202245</v>
      </c>
      <c r="S3572" s="235"/>
      <c r="T3572" s="103"/>
      <c r="U3572" s="103"/>
    </row>
    <row r="3573" spans="1:21" x14ac:dyDescent="0.2">
      <c r="A3573" s="89">
        <v>40799</v>
      </c>
      <c r="B3573" s="90" t="s">
        <v>119</v>
      </c>
      <c r="C3573" s="96">
        <v>1358.7216149325841</v>
      </c>
      <c r="D3573" s="102">
        <v>853.39071521782705</v>
      </c>
      <c r="E3573" s="98">
        <v>1604.4937331460674</v>
      </c>
      <c r="F3573" s="91">
        <v>0.84682263748604558</v>
      </c>
      <c r="G3573" s="100">
        <v>679.36080746629204</v>
      </c>
      <c r="S3573" s="235"/>
      <c r="T3573" s="103"/>
      <c r="U3573" s="103"/>
    </row>
    <row r="3574" spans="1:21" x14ac:dyDescent="0.2">
      <c r="A3574" s="89">
        <v>40799</v>
      </c>
      <c r="B3574" s="90" t="s">
        <v>120</v>
      </c>
      <c r="C3574" s="96">
        <v>1346.4842016741575</v>
      </c>
      <c r="D3574" s="102">
        <v>839.35035390193423</v>
      </c>
      <c r="E3574" s="98">
        <v>1586.6722162921349</v>
      </c>
      <c r="F3574" s="91">
        <v>0.84862152866124529</v>
      </c>
      <c r="G3574" s="100">
        <v>673.24210083707874</v>
      </c>
      <c r="S3574" s="235"/>
      <c r="T3574" s="103"/>
      <c r="U3574" s="103"/>
    </row>
    <row r="3575" spans="1:21" x14ac:dyDescent="0.2">
      <c r="A3575" s="89">
        <v>40799</v>
      </c>
      <c r="B3575" s="90" t="s">
        <v>121</v>
      </c>
      <c r="C3575" s="96">
        <v>1423.9851175617976</v>
      </c>
      <c r="D3575" s="102">
        <v>894.10087420500668</v>
      </c>
      <c r="E3575" s="98">
        <v>1681.4130926966293</v>
      </c>
      <c r="F3575" s="91">
        <v>0.84689784071921792</v>
      </c>
      <c r="G3575" s="100">
        <v>711.99255878089878</v>
      </c>
      <c r="S3575" s="235"/>
      <c r="T3575" s="103"/>
      <c r="U3575" s="103"/>
    </row>
    <row r="3576" spans="1:21" x14ac:dyDescent="0.2">
      <c r="A3576" s="89">
        <v>40799</v>
      </c>
      <c r="B3576" s="90" t="s">
        <v>122</v>
      </c>
      <c r="C3576" s="96">
        <v>1466.5607801797753</v>
      </c>
      <c r="D3576" s="102">
        <v>928.1157217890775</v>
      </c>
      <c r="E3576" s="98">
        <v>1735.5688735955055</v>
      </c>
      <c r="F3576" s="91">
        <v>0.8450029281416892</v>
      </c>
      <c r="G3576" s="100">
        <v>733.28039008988765</v>
      </c>
      <c r="S3576" s="235"/>
      <c r="T3576" s="103"/>
      <c r="U3576" s="103"/>
    </row>
    <row r="3577" spans="1:21" x14ac:dyDescent="0.2">
      <c r="A3577" s="89">
        <v>40799</v>
      </c>
      <c r="B3577" s="90" t="s">
        <v>123</v>
      </c>
      <c r="C3577" s="96">
        <v>1554.2487347865167</v>
      </c>
      <c r="D3577" s="102">
        <v>980.04621586927431</v>
      </c>
      <c r="E3577" s="98">
        <v>1837.438356741573</v>
      </c>
      <c r="F3577" s="91">
        <v>0.84587802855206995</v>
      </c>
      <c r="G3577" s="100">
        <v>777.12436739325835</v>
      </c>
      <c r="S3577" s="235"/>
      <c r="T3577" s="103"/>
      <c r="U3577" s="103"/>
    </row>
    <row r="3578" spans="1:21" x14ac:dyDescent="0.2">
      <c r="A3578" s="89">
        <v>40799</v>
      </c>
      <c r="B3578" s="90" t="s">
        <v>124</v>
      </c>
      <c r="C3578" s="96">
        <v>1628.7186622247189</v>
      </c>
      <c r="D3578" s="102">
        <v>1025.4544077778721</v>
      </c>
      <c r="E3578" s="98">
        <v>1924.6509353932584</v>
      </c>
      <c r="F3578" s="91">
        <v>0.84624106754814088</v>
      </c>
      <c r="G3578" s="100">
        <v>814.35933111235943</v>
      </c>
      <c r="S3578" s="235"/>
      <c r="T3578" s="103"/>
      <c r="U3578" s="103"/>
    </row>
    <row r="3579" spans="1:21" x14ac:dyDescent="0.2">
      <c r="A3579" s="89">
        <v>40799</v>
      </c>
      <c r="B3579" s="90" t="s">
        <v>125</v>
      </c>
      <c r="C3579" s="96">
        <v>1677.0321318539327</v>
      </c>
      <c r="D3579" s="102">
        <v>1057.514499721555</v>
      </c>
      <c r="E3579" s="98">
        <v>1982.6178876404492</v>
      </c>
      <c r="F3579" s="91">
        <v>0.84586754830997724</v>
      </c>
      <c r="G3579" s="100">
        <v>838.51606592696635</v>
      </c>
      <c r="S3579" s="235"/>
      <c r="T3579" s="103"/>
      <c r="U3579" s="103"/>
    </row>
    <row r="3580" spans="1:21" x14ac:dyDescent="0.2">
      <c r="A3580" s="89">
        <v>40799</v>
      </c>
      <c r="B3580" s="90" t="s">
        <v>126</v>
      </c>
      <c r="C3580" s="96">
        <v>1647.7150176404496</v>
      </c>
      <c r="D3580" s="102">
        <v>1040.8712896037928</v>
      </c>
      <c r="E3580" s="98">
        <v>1948.9427443820225</v>
      </c>
      <c r="F3580" s="91">
        <v>0.8454404432301128</v>
      </c>
      <c r="G3580" s="100">
        <v>823.85750882022478</v>
      </c>
      <c r="S3580" s="235"/>
      <c r="T3580" s="103"/>
      <c r="U3580" s="103"/>
    </row>
    <row r="3581" spans="1:21" x14ac:dyDescent="0.2">
      <c r="A3581" s="89">
        <v>40799</v>
      </c>
      <c r="B3581" s="90" t="s">
        <v>127</v>
      </c>
      <c r="C3581" s="96">
        <v>1641.7867608202246</v>
      </c>
      <c r="D3581" s="102">
        <v>1047.2403164883046</v>
      </c>
      <c r="E3581" s="98">
        <v>1947.3510337078649</v>
      </c>
      <c r="F3581" s="91">
        <v>0.84308721560805144</v>
      </c>
      <c r="G3581" s="100">
        <v>820.89338041011229</v>
      </c>
      <c r="S3581" s="235"/>
      <c r="T3581" s="103"/>
      <c r="U3581" s="103"/>
    </row>
    <row r="3582" spans="1:21" x14ac:dyDescent="0.2">
      <c r="A3582" s="89">
        <v>40799</v>
      </c>
      <c r="B3582" s="90" t="s">
        <v>128</v>
      </c>
      <c r="C3582" s="96">
        <v>1653.0232995505619</v>
      </c>
      <c r="D3582" s="102">
        <v>1031.0038348963697</v>
      </c>
      <c r="E3582" s="98">
        <v>1948.1927359550562</v>
      </c>
      <c r="F3582" s="91">
        <v>0.84849063906410971</v>
      </c>
      <c r="G3582" s="100">
        <v>826.51164977528094</v>
      </c>
      <c r="S3582" s="235"/>
      <c r="T3582" s="103"/>
      <c r="U3582" s="103"/>
    </row>
    <row r="3583" spans="1:21" x14ac:dyDescent="0.2">
      <c r="A3583" s="89">
        <v>40799</v>
      </c>
      <c r="B3583" s="90" t="s">
        <v>129</v>
      </c>
      <c r="C3583" s="96">
        <v>1673.5189406966297</v>
      </c>
      <c r="D3583" s="102">
        <v>1048.3294089305894</v>
      </c>
      <c r="E3583" s="98">
        <v>1974.7557303370786</v>
      </c>
      <c r="F3583" s="91">
        <v>0.84745617647149218</v>
      </c>
      <c r="G3583" s="100">
        <v>836.75947034831484</v>
      </c>
      <c r="S3583" s="235"/>
      <c r="T3583" s="103"/>
      <c r="U3583" s="103"/>
    </row>
    <row r="3584" spans="1:21" x14ac:dyDescent="0.2">
      <c r="A3584" s="89">
        <v>40799</v>
      </c>
      <c r="B3584" s="90" t="s">
        <v>130</v>
      </c>
      <c r="C3584" s="96">
        <v>1746.4166441797756</v>
      </c>
      <c r="D3584" s="102">
        <v>1117.9725109742531</v>
      </c>
      <c r="E3584" s="98">
        <v>2073.6040196629215</v>
      </c>
      <c r="F3584" s="91">
        <v>0.84221318420460412</v>
      </c>
      <c r="G3584" s="100">
        <v>873.20832208988782</v>
      </c>
      <c r="S3584" s="235"/>
      <c r="T3584" s="103"/>
      <c r="U3584" s="103"/>
    </row>
    <row r="3585" spans="1:21" x14ac:dyDescent="0.2">
      <c r="A3585" s="89">
        <v>40799</v>
      </c>
      <c r="B3585" s="90" t="s">
        <v>131</v>
      </c>
      <c r="C3585" s="96">
        <v>1713.2297519325846</v>
      </c>
      <c r="D3585" s="102">
        <v>1083.9886774042932</v>
      </c>
      <c r="E3585" s="98">
        <v>2027.3597696629215</v>
      </c>
      <c r="F3585" s="91">
        <v>0.84505462600623382</v>
      </c>
      <c r="G3585" s="100">
        <v>856.61487596629229</v>
      </c>
      <c r="S3585" s="235"/>
      <c r="T3585" s="103"/>
      <c r="U3585" s="103"/>
    </row>
    <row r="3586" spans="1:21" x14ac:dyDescent="0.2">
      <c r="A3586" s="89">
        <v>40799</v>
      </c>
      <c r="B3586" s="90" t="s">
        <v>132</v>
      </c>
      <c r="C3586" s="96">
        <v>1752.4218913483148</v>
      </c>
      <c r="D3586" s="102">
        <v>1102.0261203152047</v>
      </c>
      <c r="E3586" s="98">
        <v>2070.1314101123598</v>
      </c>
      <c r="F3586" s="91">
        <v>0.84652688364996076</v>
      </c>
      <c r="G3586" s="100">
        <v>876.21094567415741</v>
      </c>
      <c r="S3586" s="235"/>
      <c r="T3586" s="103"/>
      <c r="U3586" s="103"/>
    </row>
    <row r="3587" spans="1:21" x14ac:dyDescent="0.2">
      <c r="A3587" s="89">
        <v>40799</v>
      </c>
      <c r="B3587" s="90" t="s">
        <v>133</v>
      </c>
      <c r="C3587" s="96">
        <v>1819.6547260449438</v>
      </c>
      <c r="D3587" s="102">
        <v>1141.0502864489183</v>
      </c>
      <c r="E3587" s="98">
        <v>2147.8219382022471</v>
      </c>
      <c r="F3587" s="91">
        <v>0.84720930244711845</v>
      </c>
      <c r="G3587" s="100">
        <v>909.8273630224719</v>
      </c>
      <c r="S3587" s="235"/>
      <c r="T3587" s="103"/>
      <c r="U3587" s="103"/>
    </row>
    <row r="3588" spans="1:21" x14ac:dyDescent="0.2">
      <c r="A3588" s="89">
        <v>40799</v>
      </c>
      <c r="B3588" s="90" t="s">
        <v>134</v>
      </c>
      <c r="C3588" s="96">
        <v>1660.2806529101126</v>
      </c>
      <c r="D3588" s="102">
        <v>1044.7728587526692</v>
      </c>
      <c r="E3588" s="98">
        <v>1961.6529185393258</v>
      </c>
      <c r="F3588" s="91">
        <v>0.84636820164210336</v>
      </c>
      <c r="G3588" s="100">
        <v>830.14032645505631</v>
      </c>
      <c r="S3588" s="235"/>
      <c r="T3588" s="103"/>
      <c r="U3588" s="103"/>
    </row>
    <row r="3589" spans="1:21" x14ac:dyDescent="0.2">
      <c r="A3589" s="89">
        <v>40799</v>
      </c>
      <c r="B3589" s="90" t="s">
        <v>135</v>
      </c>
      <c r="C3589" s="96">
        <v>1528.7973464831462</v>
      </c>
      <c r="D3589" s="102">
        <v>965.90312341348454</v>
      </c>
      <c r="E3589" s="98">
        <v>1808.3667134831458</v>
      </c>
      <c r="F3589" s="91">
        <v>0.84540228211704183</v>
      </c>
      <c r="G3589" s="100">
        <v>764.39867324157308</v>
      </c>
      <c r="S3589" s="235"/>
      <c r="T3589" s="103"/>
      <c r="U3589" s="103"/>
    </row>
    <row r="3590" spans="1:21" x14ac:dyDescent="0.2">
      <c r="A3590" s="89">
        <v>40799</v>
      </c>
      <c r="B3590" s="90" t="s">
        <v>136</v>
      </c>
      <c r="C3590" s="96">
        <v>1576.579987921348</v>
      </c>
      <c r="D3590" s="102">
        <v>999.65414837058722</v>
      </c>
      <c r="E3590" s="98">
        <v>1866.7921348314605</v>
      </c>
      <c r="F3590" s="91">
        <v>0.84453965629316641</v>
      </c>
      <c r="G3590" s="100">
        <v>788.289993960674</v>
      </c>
      <c r="S3590" s="235"/>
      <c r="T3590" s="103"/>
      <c r="U3590" s="103"/>
    </row>
    <row r="3591" spans="1:21" x14ac:dyDescent="0.2">
      <c r="A3591" s="89">
        <v>40799</v>
      </c>
      <c r="B3591" s="90" t="s">
        <v>137</v>
      </c>
      <c r="C3591" s="96">
        <v>1722.6063659325841</v>
      </c>
      <c r="D3591" s="102">
        <v>1089.0575978135355</v>
      </c>
      <c r="E3591" s="98">
        <v>2037.9939016853932</v>
      </c>
      <c r="F3591" s="91">
        <v>0.84524608464628481</v>
      </c>
      <c r="G3591" s="100">
        <v>861.30318296629207</v>
      </c>
      <c r="S3591" s="235"/>
      <c r="T3591" s="103"/>
      <c r="U3591" s="103"/>
    </row>
    <row r="3592" spans="1:21" x14ac:dyDescent="0.2">
      <c r="A3592" s="89">
        <v>40799</v>
      </c>
      <c r="B3592" s="90" t="s">
        <v>138</v>
      </c>
      <c r="C3592" s="96">
        <v>1546.2255300674155</v>
      </c>
      <c r="D3592" s="102">
        <v>966.61374298444957</v>
      </c>
      <c r="E3592" s="98">
        <v>1823.5008960674156</v>
      </c>
      <c r="F3592" s="91">
        <v>0.84794338922565082</v>
      </c>
      <c r="G3592" s="100">
        <v>773.11276503370777</v>
      </c>
      <c r="S3592" s="235"/>
      <c r="T3592" s="103"/>
      <c r="U3592" s="103"/>
    </row>
    <row r="3593" spans="1:21" x14ac:dyDescent="0.2">
      <c r="A3593" s="89">
        <v>40799</v>
      </c>
      <c r="B3593" s="90" t="s">
        <v>139</v>
      </c>
      <c r="C3593" s="96">
        <v>1582.9661347078652</v>
      </c>
      <c r="D3593" s="102">
        <v>996.49662396106032</v>
      </c>
      <c r="E3593" s="98">
        <v>1870.5045589887638</v>
      </c>
      <c r="F3593" s="91">
        <v>0.84627761375981447</v>
      </c>
      <c r="G3593" s="100">
        <v>791.4830673539326</v>
      </c>
      <c r="S3593" s="235"/>
      <c r="T3593" s="103"/>
      <c r="U3593" s="103"/>
    </row>
    <row r="3594" spans="1:21" x14ac:dyDescent="0.2">
      <c r="A3594" s="89">
        <v>40799</v>
      </c>
      <c r="B3594" s="90" t="s">
        <v>140</v>
      </c>
      <c r="C3594" s="96">
        <v>1520.6444738089888</v>
      </c>
      <c r="D3594" s="102">
        <v>964.45670018064277</v>
      </c>
      <c r="E3594" s="98">
        <v>1800.7044016853933</v>
      </c>
      <c r="F3594" s="91">
        <v>0.84447201461034982</v>
      </c>
      <c r="G3594" s="100">
        <v>760.32223690449439</v>
      </c>
      <c r="S3594" s="235"/>
      <c r="T3594" s="103"/>
      <c r="U3594" s="103"/>
    </row>
    <row r="3595" spans="1:21" x14ac:dyDescent="0.2">
      <c r="A3595" s="89">
        <v>40799</v>
      </c>
      <c r="B3595" s="90" t="s">
        <v>141</v>
      </c>
      <c r="C3595" s="96">
        <v>1511.2678598089888</v>
      </c>
      <c r="D3595" s="102">
        <v>966.02862573453137</v>
      </c>
      <c r="E3595" s="98">
        <v>1793.639275280899</v>
      </c>
      <c r="F3595" s="91">
        <v>0.84257067774807259</v>
      </c>
      <c r="G3595" s="100">
        <v>755.63392990449438</v>
      </c>
      <c r="S3595" s="235"/>
      <c r="T3595" s="103"/>
      <c r="U3595" s="103"/>
    </row>
    <row r="3596" spans="1:21" x14ac:dyDescent="0.2">
      <c r="A3596" s="89">
        <v>40799</v>
      </c>
      <c r="B3596" s="90" t="s">
        <v>142</v>
      </c>
      <c r="C3596" s="96">
        <v>1509.6713231123599</v>
      </c>
      <c r="D3596" s="102">
        <v>957.8076467243859</v>
      </c>
      <c r="E3596" s="98">
        <v>1787.8766713483146</v>
      </c>
      <c r="F3596" s="91">
        <v>0.84439343457278393</v>
      </c>
      <c r="G3596" s="100">
        <v>754.83566155617996</v>
      </c>
      <c r="S3596" s="235"/>
      <c r="T3596" s="103"/>
      <c r="U3596" s="103"/>
    </row>
    <row r="3597" spans="1:21" x14ac:dyDescent="0.2">
      <c r="A3597" s="89">
        <v>40799</v>
      </c>
      <c r="B3597" s="90" t="s">
        <v>143</v>
      </c>
      <c r="C3597" s="96">
        <v>1449.6836854044946</v>
      </c>
      <c r="D3597" s="102">
        <v>902.48727349835326</v>
      </c>
      <c r="E3597" s="98">
        <v>1707.6492808988762</v>
      </c>
      <c r="F3597" s="91">
        <v>0.84893525949392068</v>
      </c>
      <c r="G3597" s="100">
        <v>724.84184270224728</v>
      </c>
      <c r="S3597" s="235"/>
      <c r="T3597" s="103"/>
      <c r="U3597" s="103"/>
    </row>
    <row r="3598" spans="1:21" x14ac:dyDescent="0.2">
      <c r="A3598" s="89">
        <v>40799</v>
      </c>
      <c r="B3598" s="90" t="s">
        <v>144</v>
      </c>
      <c r="C3598" s="96">
        <v>1489.1311086067417</v>
      </c>
      <c r="D3598" s="102">
        <v>940.86551828566439</v>
      </c>
      <c r="E3598" s="98">
        <v>1761.4594466292135</v>
      </c>
      <c r="F3598" s="91">
        <v>0.84539619203632066</v>
      </c>
      <c r="G3598" s="100">
        <v>744.56555430337085</v>
      </c>
      <c r="S3598" s="235"/>
      <c r="T3598" s="103"/>
      <c r="U3598" s="103"/>
    </row>
    <row r="3599" spans="1:21" x14ac:dyDescent="0.2">
      <c r="A3599" s="89">
        <v>40799</v>
      </c>
      <c r="B3599" s="90" t="s">
        <v>145</v>
      </c>
      <c r="C3599" s="96">
        <v>1640.964179730337</v>
      </c>
      <c r="D3599" s="102">
        <v>1035.4715983389374</v>
      </c>
      <c r="E3599" s="98">
        <v>1940.3517387640447</v>
      </c>
      <c r="F3599" s="91">
        <v>0.84570449107108281</v>
      </c>
      <c r="G3599" s="100">
        <v>820.48208986516852</v>
      </c>
      <c r="S3599" s="235"/>
      <c r="T3599" s="103"/>
      <c r="U3599" s="103"/>
    </row>
    <row r="3600" spans="1:21" x14ac:dyDescent="0.2">
      <c r="A3600" s="89">
        <v>40799</v>
      </c>
      <c r="B3600" s="90" t="s">
        <v>146</v>
      </c>
      <c r="C3600" s="96">
        <v>1771.1062332471906</v>
      </c>
      <c r="D3600" s="102">
        <v>1107.2356122862211</v>
      </c>
      <c r="E3600" s="98">
        <v>2088.728797752809</v>
      </c>
      <c r="F3600" s="91">
        <v>0.84793499048448151</v>
      </c>
      <c r="G3600" s="100">
        <v>885.55311662359532</v>
      </c>
      <c r="S3600" s="235"/>
      <c r="T3600" s="103"/>
      <c r="U3600" s="103"/>
    </row>
    <row r="3601" spans="1:21" x14ac:dyDescent="0.2">
      <c r="A3601" s="89">
        <v>40799</v>
      </c>
      <c r="B3601" s="90" t="s">
        <v>147</v>
      </c>
      <c r="C3601" s="96">
        <v>1756.2592523932585</v>
      </c>
      <c r="D3601" s="102">
        <v>1089.9017123759593</v>
      </c>
      <c r="E3601" s="98">
        <v>2066.962095505618</v>
      </c>
      <c r="F3601" s="91">
        <v>0.84968140258210412</v>
      </c>
      <c r="G3601" s="100">
        <v>878.12962619662926</v>
      </c>
      <c r="S3601" s="235"/>
      <c r="T3601" s="103"/>
      <c r="U3601" s="103"/>
    </row>
    <row r="3602" spans="1:21" x14ac:dyDescent="0.2">
      <c r="A3602" s="89">
        <v>40800</v>
      </c>
      <c r="B3602" s="90" t="s">
        <v>100</v>
      </c>
      <c r="C3602" s="96">
        <v>1748.0131808764047</v>
      </c>
      <c r="D3602" s="102">
        <v>1090.0355824486226</v>
      </c>
      <c r="E3602" s="98">
        <v>2060.0309831460677</v>
      </c>
      <c r="F3602" s="91">
        <v>0.84853732549539074</v>
      </c>
      <c r="G3602" s="100">
        <v>874.00659043820235</v>
      </c>
      <c r="S3602" s="235"/>
      <c r="T3602" s="103"/>
      <c r="U3602" s="103"/>
    </row>
    <row r="3603" spans="1:21" x14ac:dyDescent="0.2">
      <c r="A3603" s="89">
        <v>40800</v>
      </c>
      <c r="B3603" s="90" t="s">
        <v>101</v>
      </c>
      <c r="C3603" s="96">
        <v>1725.2645590112361</v>
      </c>
      <c r="D3603" s="102">
        <v>1073.1758189513639</v>
      </c>
      <c r="E3603" s="98">
        <v>2031.8080955056178</v>
      </c>
      <c r="F3603" s="91">
        <v>0.8491277118284648</v>
      </c>
      <c r="G3603" s="100">
        <v>862.63227950561804</v>
      </c>
      <c r="S3603" s="235"/>
      <c r="T3603" s="103"/>
      <c r="U3603" s="103"/>
    </row>
    <row r="3604" spans="1:21" x14ac:dyDescent="0.2">
      <c r="A3604" s="89">
        <v>40800</v>
      </c>
      <c r="B3604" s="90" t="s">
        <v>102</v>
      </c>
      <c r="C3604" s="96">
        <v>1760.019623089888</v>
      </c>
      <c r="D3604" s="102">
        <v>1100.8992929801034</v>
      </c>
      <c r="E3604" s="98">
        <v>2075.9692500000001</v>
      </c>
      <c r="F3604" s="91">
        <v>0.84780621056399941</v>
      </c>
      <c r="G3604" s="100">
        <v>880.009811544944</v>
      </c>
      <c r="S3604" s="235"/>
      <c r="T3604" s="103"/>
      <c r="U3604" s="103"/>
    </row>
    <row r="3605" spans="1:21" x14ac:dyDescent="0.2">
      <c r="A3605" s="89">
        <v>40800</v>
      </c>
      <c r="B3605" s="90" t="s">
        <v>103</v>
      </c>
      <c r="C3605" s="96">
        <v>1754.0184280449441</v>
      </c>
      <c r="D3605" s="102">
        <v>1098.584352827053</v>
      </c>
      <c r="E3605" s="98">
        <v>2069.6541320224719</v>
      </c>
      <c r="F3605" s="91">
        <v>0.847493501888121</v>
      </c>
      <c r="G3605" s="100">
        <v>877.00921402247207</v>
      </c>
      <c r="S3605" s="235"/>
      <c r="T3605" s="103"/>
      <c r="U3605" s="103"/>
    </row>
    <row r="3606" spans="1:21" x14ac:dyDescent="0.2">
      <c r="A3606" s="89">
        <v>40800</v>
      </c>
      <c r="B3606" s="90" t="s">
        <v>104</v>
      </c>
      <c r="C3606" s="96">
        <v>1745.7764086516856</v>
      </c>
      <c r="D3606" s="102">
        <v>1087.405813579825</v>
      </c>
      <c r="E3606" s="98">
        <v>2056.741761235955</v>
      </c>
      <c r="F3606" s="91">
        <v>0.84880680771639438</v>
      </c>
      <c r="G3606" s="100">
        <v>872.88820432584282</v>
      </c>
      <c r="S3606" s="235"/>
      <c r="T3606" s="103"/>
      <c r="U3606" s="103"/>
    </row>
    <row r="3607" spans="1:21" x14ac:dyDescent="0.2">
      <c r="A3607" s="89">
        <v>40800</v>
      </c>
      <c r="B3607" s="90" t="s">
        <v>105</v>
      </c>
      <c r="C3607" s="96">
        <v>1715.9203620000001</v>
      </c>
      <c r="D3607" s="102">
        <v>1067.0540591973706</v>
      </c>
      <c r="E3607" s="98">
        <v>2020.6402584269663</v>
      </c>
      <c r="F3607" s="91">
        <v>0.84919636478777005</v>
      </c>
      <c r="G3607" s="100">
        <v>857.96018100000003</v>
      </c>
      <c r="S3607" s="235"/>
      <c r="T3607" s="103"/>
      <c r="U3607" s="103"/>
    </row>
    <row r="3608" spans="1:21" x14ac:dyDescent="0.2">
      <c r="A3608" s="89">
        <v>40800</v>
      </c>
      <c r="B3608" s="90" t="s">
        <v>106</v>
      </c>
      <c r="C3608" s="96">
        <v>1693.897070258427</v>
      </c>
      <c r="D3608" s="102">
        <v>1048.5271524283849</v>
      </c>
      <c r="E3608" s="98">
        <v>1992.1587471910113</v>
      </c>
      <c r="F3608" s="91">
        <v>0.8502821738713644</v>
      </c>
      <c r="G3608" s="100">
        <v>846.9485351292135</v>
      </c>
      <c r="S3608" s="235"/>
      <c r="T3608" s="103"/>
      <c r="U3608" s="103"/>
    </row>
    <row r="3609" spans="1:21" x14ac:dyDescent="0.2">
      <c r="A3609" s="89">
        <v>40800</v>
      </c>
      <c r="B3609" s="90" t="s">
        <v>107</v>
      </c>
      <c r="C3609" s="96">
        <v>1630.1004363707866</v>
      </c>
      <c r="D3609" s="102">
        <v>1036.6638508729986</v>
      </c>
      <c r="E3609" s="98">
        <v>1931.8124578651687</v>
      </c>
      <c r="F3609" s="91">
        <v>0.84381919669997274</v>
      </c>
      <c r="G3609" s="100">
        <v>815.05021818539331</v>
      </c>
      <c r="S3609" s="235"/>
      <c r="T3609" s="103"/>
      <c r="U3609" s="103"/>
    </row>
    <row r="3610" spans="1:21" x14ac:dyDescent="0.2">
      <c r="A3610" s="89">
        <v>40800</v>
      </c>
      <c r="B3610" s="90" t="s">
        <v>108</v>
      </c>
      <c r="C3610" s="96">
        <v>1635.6194287078649</v>
      </c>
      <c r="D3610" s="102">
        <v>1011.6071232325495</v>
      </c>
      <c r="E3610" s="98">
        <v>1923.1744297752809</v>
      </c>
      <c r="F3610" s="91">
        <v>0.85047898068142669</v>
      </c>
      <c r="G3610" s="100">
        <v>817.80971435393246</v>
      </c>
      <c r="S3610" s="235"/>
      <c r="T3610" s="103"/>
      <c r="U3610" s="103"/>
    </row>
    <row r="3611" spans="1:21" x14ac:dyDescent="0.2">
      <c r="A3611" s="89">
        <v>40800</v>
      </c>
      <c r="B3611" s="90" t="s">
        <v>109</v>
      </c>
      <c r="C3611" s="96">
        <v>1632.9045058988763</v>
      </c>
      <c r="D3611" s="102">
        <v>1022.3822921879822</v>
      </c>
      <c r="E3611" s="98">
        <v>1926.5623988764044</v>
      </c>
      <c r="F3611" s="91">
        <v>0.84757415947244008</v>
      </c>
      <c r="G3611" s="100">
        <v>816.45225294943816</v>
      </c>
      <c r="S3611" s="235"/>
      <c r="T3611" s="103"/>
      <c r="U3611" s="103"/>
    </row>
    <row r="3612" spans="1:21" x14ac:dyDescent="0.2">
      <c r="A3612" s="89">
        <v>40800</v>
      </c>
      <c r="B3612" s="90" t="s">
        <v>110</v>
      </c>
      <c r="C3612" s="96">
        <v>1699.2215606629213</v>
      </c>
      <c r="D3612" s="102">
        <v>1068.1242528790219</v>
      </c>
      <c r="E3612" s="98">
        <v>2007.0484129213482</v>
      </c>
      <c r="F3612" s="91">
        <v>0.84662709166523231</v>
      </c>
      <c r="G3612" s="100">
        <v>849.61078033146066</v>
      </c>
      <c r="S3612" s="235"/>
      <c r="T3612" s="103"/>
      <c r="U3612" s="103"/>
    </row>
    <row r="3613" spans="1:21" x14ac:dyDescent="0.2">
      <c r="A3613" s="89">
        <v>40800</v>
      </c>
      <c r="B3613" s="90" t="s">
        <v>111</v>
      </c>
      <c r="C3613" s="96">
        <v>1733.8591131573035</v>
      </c>
      <c r="D3613" s="102">
        <v>1099.5980073896162</v>
      </c>
      <c r="E3613" s="98">
        <v>2053.1398398876404</v>
      </c>
      <c r="F3613" s="91">
        <v>0.84449148541786134</v>
      </c>
      <c r="G3613" s="100">
        <v>866.92955657865173</v>
      </c>
      <c r="S3613" s="235"/>
      <c r="T3613" s="103"/>
      <c r="U3613" s="103"/>
    </row>
    <row r="3614" spans="1:21" x14ac:dyDescent="0.2">
      <c r="A3614" s="89">
        <v>40800</v>
      </c>
      <c r="B3614" s="90" t="s">
        <v>112</v>
      </c>
      <c r="C3614" s="96">
        <v>1960.8752854719103</v>
      </c>
      <c r="D3614" s="102">
        <v>1230.4122918988703</v>
      </c>
      <c r="E3614" s="98">
        <v>2314.9398033707866</v>
      </c>
      <c r="F3614" s="91">
        <v>0.84705238668265903</v>
      </c>
      <c r="G3614" s="100">
        <v>980.43764273595514</v>
      </c>
      <c r="S3614" s="235"/>
      <c r="T3614" s="103"/>
      <c r="U3614" s="103"/>
    </row>
    <row r="3615" spans="1:21" x14ac:dyDescent="0.2">
      <c r="A3615" s="89">
        <v>40800</v>
      </c>
      <c r="B3615" s="90" t="s">
        <v>113</v>
      </c>
      <c r="C3615" s="96">
        <v>1918.7656170674156</v>
      </c>
      <c r="D3615" s="102">
        <v>1217.5037718790763</v>
      </c>
      <c r="E3615" s="98">
        <v>2272.4385421348316</v>
      </c>
      <c r="F3615" s="91">
        <v>0.84436414076344635</v>
      </c>
      <c r="G3615" s="100">
        <v>959.38280853370782</v>
      </c>
      <c r="S3615" s="235"/>
      <c r="T3615" s="103"/>
      <c r="U3615" s="103"/>
    </row>
    <row r="3616" spans="1:21" x14ac:dyDescent="0.2">
      <c r="A3616" s="89">
        <v>40800</v>
      </c>
      <c r="B3616" s="90" t="s">
        <v>114</v>
      </c>
      <c r="C3616" s="96">
        <v>1871.5300123146069</v>
      </c>
      <c r="D3616" s="102">
        <v>1189.9689682568924</v>
      </c>
      <c r="E3616" s="98">
        <v>2217.8031320224718</v>
      </c>
      <c r="F3616" s="91">
        <v>0.84386661074281666</v>
      </c>
      <c r="G3616" s="100">
        <v>935.76500615730345</v>
      </c>
      <c r="S3616" s="235"/>
      <c r="T3616" s="103"/>
      <c r="U3616" s="103"/>
    </row>
    <row r="3617" spans="1:21" x14ac:dyDescent="0.2">
      <c r="A3617" s="89">
        <v>40800</v>
      </c>
      <c r="B3617" s="90" t="s">
        <v>115</v>
      </c>
      <c r="C3617" s="96">
        <v>1902.1519103258424</v>
      </c>
      <c r="D3617" s="102">
        <v>1199.3784682945111</v>
      </c>
      <c r="E3617" s="98">
        <v>2248.7086516853933</v>
      </c>
      <c r="F3617" s="91">
        <v>0.84588633076152009</v>
      </c>
      <c r="G3617" s="100">
        <v>951.07595516292122</v>
      </c>
      <c r="S3617" s="235"/>
      <c r="T3617" s="103"/>
      <c r="U3617" s="103"/>
    </row>
    <row r="3618" spans="1:21" x14ac:dyDescent="0.2">
      <c r="A3618" s="89">
        <v>40800</v>
      </c>
      <c r="B3618" s="90" t="s">
        <v>116</v>
      </c>
      <c r="C3618" s="96">
        <v>1908.7690281573034</v>
      </c>
      <c r="D3618" s="102">
        <v>1206.1354205645175</v>
      </c>
      <c r="E3618" s="98">
        <v>2257.9109494382019</v>
      </c>
      <c r="F3618" s="91">
        <v>0.8453694901617933</v>
      </c>
      <c r="G3618" s="100">
        <v>954.3845140786517</v>
      </c>
      <c r="S3618" s="235"/>
      <c r="T3618" s="103"/>
      <c r="U3618" s="103"/>
    </row>
    <row r="3619" spans="1:21" x14ac:dyDescent="0.2">
      <c r="A3619" s="89">
        <v>40800</v>
      </c>
      <c r="B3619" s="90" t="s">
        <v>117</v>
      </c>
      <c r="C3619" s="96">
        <v>1986.9304401910115</v>
      </c>
      <c r="D3619" s="102">
        <v>1253.8554146204403</v>
      </c>
      <c r="E3619" s="98">
        <v>2349.4778089887641</v>
      </c>
      <c r="F3619" s="91">
        <v>0.84569023490637008</v>
      </c>
      <c r="G3619" s="100">
        <v>993.46522009550574</v>
      </c>
      <c r="S3619" s="235"/>
      <c r="T3619" s="103"/>
      <c r="U3619" s="103"/>
    </row>
    <row r="3620" spans="1:21" x14ac:dyDescent="0.2">
      <c r="A3620" s="89">
        <v>40800</v>
      </c>
      <c r="B3620" s="90" t="s">
        <v>118</v>
      </c>
      <c r="C3620" s="96">
        <v>2024.0357359550562</v>
      </c>
      <c r="D3620" s="102">
        <v>1288.3095778416766</v>
      </c>
      <c r="E3620" s="98">
        <v>2399.2628511235957</v>
      </c>
      <c r="F3620" s="91">
        <v>0.84360733339708183</v>
      </c>
      <c r="G3620" s="100">
        <v>1012.0178679775281</v>
      </c>
      <c r="S3620" s="235"/>
      <c r="T3620" s="103"/>
      <c r="U3620" s="103"/>
    </row>
    <row r="3621" spans="1:21" x14ac:dyDescent="0.2">
      <c r="A3621" s="89">
        <v>40800</v>
      </c>
      <c r="B3621" s="90" t="s">
        <v>119</v>
      </c>
      <c r="C3621" s="96">
        <v>2015.056230067416</v>
      </c>
      <c r="D3621" s="102">
        <v>1282.2011525077821</v>
      </c>
      <c r="E3621" s="98">
        <v>2388.4077134831464</v>
      </c>
      <c r="F3621" s="91">
        <v>0.84368184656745582</v>
      </c>
      <c r="G3621" s="100">
        <v>1007.528115033708</v>
      </c>
      <c r="S3621" s="235"/>
      <c r="T3621" s="103"/>
      <c r="U3621" s="103"/>
    </row>
    <row r="3622" spans="1:21" x14ac:dyDescent="0.2">
      <c r="A3622" s="89">
        <v>40800</v>
      </c>
      <c r="B3622" s="90" t="s">
        <v>120</v>
      </c>
      <c r="C3622" s="96">
        <v>2059.649850235955</v>
      </c>
      <c r="D3622" s="102">
        <v>1311.2545711173177</v>
      </c>
      <c r="E3622" s="98">
        <v>2441.6277471910112</v>
      </c>
      <c r="F3622" s="91">
        <v>0.84355604682388408</v>
      </c>
      <c r="G3622" s="100">
        <v>1029.8249251179775</v>
      </c>
      <c r="S3622" s="235"/>
      <c r="T3622" s="103"/>
      <c r="U3622" s="103"/>
    </row>
    <row r="3623" spans="1:21" x14ac:dyDescent="0.2">
      <c r="A3623" s="89">
        <v>40800</v>
      </c>
      <c r="B3623" s="90" t="s">
        <v>121</v>
      </c>
      <c r="C3623" s="96">
        <v>2073.313611</v>
      </c>
      <c r="D3623" s="102">
        <v>1328.6870696141659</v>
      </c>
      <c r="E3623" s="98">
        <v>2462.5268848314608</v>
      </c>
      <c r="F3623" s="91">
        <v>0.84194557378077151</v>
      </c>
      <c r="G3623" s="100">
        <v>1036.6568055</v>
      </c>
      <c r="S3623" s="235"/>
      <c r="T3623" s="103"/>
      <c r="U3623" s="103"/>
    </row>
    <row r="3624" spans="1:21" x14ac:dyDescent="0.2">
      <c r="A3624" s="89">
        <v>40800</v>
      </c>
      <c r="B3624" s="90" t="s">
        <v>122</v>
      </c>
      <c r="C3624" s="96">
        <v>1990.2815464044945</v>
      </c>
      <c r="D3624" s="102">
        <v>1265.4412634980558</v>
      </c>
      <c r="E3624" s="98">
        <v>2358.5084747191013</v>
      </c>
      <c r="F3624" s="91">
        <v>0.84387296791101729</v>
      </c>
      <c r="G3624" s="100">
        <v>995.14077320224726</v>
      </c>
      <c r="S3624" s="235"/>
      <c r="T3624" s="103"/>
      <c r="U3624" s="103"/>
    </row>
    <row r="3625" spans="1:21" x14ac:dyDescent="0.2">
      <c r="A3625" s="89">
        <v>40800</v>
      </c>
      <c r="B3625" s="90" t="s">
        <v>123</v>
      </c>
      <c r="C3625" s="96">
        <v>1973.3639303932587</v>
      </c>
      <c r="D3625" s="102">
        <v>1256.6767200012416</v>
      </c>
      <c r="E3625" s="98">
        <v>2339.5302050561795</v>
      </c>
      <c r="F3625" s="91">
        <v>0.84348726343794822</v>
      </c>
      <c r="G3625" s="100">
        <v>986.68196519662933</v>
      </c>
      <c r="S3625" s="235"/>
      <c r="T3625" s="103"/>
      <c r="U3625" s="103"/>
    </row>
    <row r="3626" spans="1:21" x14ac:dyDescent="0.2">
      <c r="A3626" s="89">
        <v>40800</v>
      </c>
      <c r="B3626" s="90" t="s">
        <v>124</v>
      </c>
      <c r="C3626" s="96">
        <v>1981.8328687078651</v>
      </c>
      <c r="D3626" s="102">
        <v>1266.387145570483</v>
      </c>
      <c r="E3626" s="98">
        <v>2351.8924129213483</v>
      </c>
      <c r="F3626" s="91">
        <v>0.84265456099081404</v>
      </c>
      <c r="G3626" s="100">
        <v>990.91643435393257</v>
      </c>
      <c r="S3626" s="235"/>
      <c r="T3626" s="103"/>
      <c r="U3626" s="103"/>
    </row>
    <row r="3627" spans="1:21" x14ac:dyDescent="0.2">
      <c r="A3627" s="89">
        <v>40800</v>
      </c>
      <c r="B3627" s="90" t="s">
        <v>125</v>
      </c>
      <c r="C3627" s="96">
        <v>1968.1853164382023</v>
      </c>
      <c r="D3627" s="102">
        <v>1265.676340121325</v>
      </c>
      <c r="E3627" s="98">
        <v>2340.0192387640445</v>
      </c>
      <c r="F3627" s="91">
        <v>0.84109792083494228</v>
      </c>
      <c r="G3627" s="100">
        <v>984.09265821910117</v>
      </c>
      <c r="S3627" s="235"/>
      <c r="T3627" s="103"/>
      <c r="U3627" s="103"/>
    </row>
    <row r="3628" spans="1:21" x14ac:dyDescent="0.2">
      <c r="A3628" s="89">
        <v>40800</v>
      </c>
      <c r="B3628" s="90" t="s">
        <v>126</v>
      </c>
      <c r="C3628" s="96">
        <v>1966.9777836067415</v>
      </c>
      <c r="D3628" s="102">
        <v>1254.400138902811</v>
      </c>
      <c r="E3628" s="98">
        <v>2332.9211966292132</v>
      </c>
      <c r="F3628" s="91">
        <v>0.84313940241478569</v>
      </c>
      <c r="G3628" s="100">
        <v>983.48889180337073</v>
      </c>
      <c r="S3628" s="235"/>
      <c r="T3628" s="103"/>
      <c r="U3628" s="103"/>
    </row>
    <row r="3629" spans="1:21" x14ac:dyDescent="0.2">
      <c r="A3629" s="89">
        <v>40800</v>
      </c>
      <c r="B3629" s="90" t="s">
        <v>127</v>
      </c>
      <c r="C3629" s="96">
        <v>1947.9409069550559</v>
      </c>
      <c r="D3629" s="102">
        <v>1251.8545345796433</v>
      </c>
      <c r="E3629" s="98">
        <v>2315.5158286516853</v>
      </c>
      <c r="F3629" s="91">
        <v>0.84125570762750235</v>
      </c>
      <c r="G3629" s="100">
        <v>973.97045347752794</v>
      </c>
      <c r="S3629" s="235"/>
      <c r="T3629" s="103"/>
      <c r="U3629" s="103"/>
    </row>
    <row r="3630" spans="1:21" x14ac:dyDescent="0.2">
      <c r="A3630" s="89">
        <v>40800</v>
      </c>
      <c r="B3630" s="90" t="s">
        <v>128</v>
      </c>
      <c r="C3630" s="96">
        <v>1862.4410990898875</v>
      </c>
      <c r="D3630" s="102">
        <v>1184.7289913147654</v>
      </c>
      <c r="E3630" s="98">
        <v>2207.3218230337075</v>
      </c>
      <c r="F3630" s="91">
        <v>0.84375603034186408</v>
      </c>
      <c r="G3630" s="100">
        <v>931.22054954494376</v>
      </c>
      <c r="S3630" s="235"/>
      <c r="T3630" s="103"/>
      <c r="U3630" s="103"/>
    </row>
    <row r="3631" spans="1:21" x14ac:dyDescent="0.2">
      <c r="A3631" s="89">
        <v>40800</v>
      </c>
      <c r="B3631" s="90" t="s">
        <v>129</v>
      </c>
      <c r="C3631" s="96">
        <v>1870.5088771685391</v>
      </c>
      <c r="D3631" s="102">
        <v>1186.5510060133904</v>
      </c>
      <c r="E3631" s="98">
        <v>2215.108744382022</v>
      </c>
      <c r="F3631" s="91">
        <v>0.84443207671521314</v>
      </c>
      <c r="G3631" s="100">
        <v>935.25443858426956</v>
      </c>
      <c r="S3631" s="235"/>
      <c r="T3631" s="103"/>
      <c r="U3631" s="103"/>
    </row>
    <row r="3632" spans="1:21" x14ac:dyDescent="0.2">
      <c r="A3632" s="89">
        <v>40800</v>
      </c>
      <c r="B3632" s="90" t="s">
        <v>130</v>
      </c>
      <c r="C3632" s="96">
        <v>1693.0582806741575</v>
      </c>
      <c r="D3632" s="102">
        <v>1077.4990800380308</v>
      </c>
      <c r="E3632" s="98">
        <v>2006.8509185393261</v>
      </c>
      <c r="F3632" s="91">
        <v>0.84363928831666246</v>
      </c>
      <c r="G3632" s="100">
        <v>846.52914033707873</v>
      </c>
      <c r="S3632" s="235"/>
      <c r="T3632" s="103"/>
      <c r="U3632" s="103"/>
    </row>
    <row r="3633" spans="1:21" x14ac:dyDescent="0.2">
      <c r="A3633" s="89">
        <v>40800</v>
      </c>
      <c r="B3633" s="90" t="s">
        <v>131</v>
      </c>
      <c r="C3633" s="96">
        <v>1649.4979520224722</v>
      </c>
      <c r="D3633" s="102">
        <v>1040.2401523285869</v>
      </c>
      <c r="E3633" s="98">
        <v>1950.1136039325841</v>
      </c>
      <c r="F3633" s="91">
        <v>0.84584710793058793</v>
      </c>
      <c r="G3633" s="100">
        <v>824.7489760112361</v>
      </c>
      <c r="S3633" s="235"/>
      <c r="T3633" s="103"/>
      <c r="U3633" s="103"/>
    </row>
    <row r="3634" spans="1:21" x14ac:dyDescent="0.2">
      <c r="A3634" s="89">
        <v>40800</v>
      </c>
      <c r="B3634" s="90" t="s">
        <v>132</v>
      </c>
      <c r="C3634" s="96">
        <v>1787.9549631573034</v>
      </c>
      <c r="D3634" s="102">
        <v>1145.8693880282258</v>
      </c>
      <c r="E3634" s="98">
        <v>2123.6288764044943</v>
      </c>
      <c r="F3634" s="91">
        <v>0.84193381575432391</v>
      </c>
      <c r="G3634" s="100">
        <v>893.97748157865169</v>
      </c>
      <c r="S3634" s="235"/>
      <c r="T3634" s="103"/>
      <c r="U3634" s="103"/>
    </row>
    <row r="3635" spans="1:21" x14ac:dyDescent="0.2">
      <c r="A3635" s="89">
        <v>40800</v>
      </c>
      <c r="B3635" s="90" t="s">
        <v>133</v>
      </c>
      <c r="C3635" s="96">
        <v>1956.5111483595504</v>
      </c>
      <c r="D3635" s="102">
        <v>1246.1940885817235</v>
      </c>
      <c r="E3635" s="98">
        <v>2319.6843707865169</v>
      </c>
      <c r="F3635" s="91">
        <v>0.8434385181877877</v>
      </c>
      <c r="G3635" s="100">
        <v>978.25557417977518</v>
      </c>
      <c r="S3635" s="235"/>
      <c r="T3635" s="103"/>
      <c r="U3635" s="103"/>
    </row>
    <row r="3636" spans="1:21" x14ac:dyDescent="0.2">
      <c r="A3636" s="89">
        <v>40800</v>
      </c>
      <c r="B3636" s="90" t="s">
        <v>134</v>
      </c>
      <c r="C3636" s="96">
        <v>1740.233103573034</v>
      </c>
      <c r="D3636" s="102">
        <v>1110.555494935905</v>
      </c>
      <c r="E3636" s="98">
        <v>2064.399370786517</v>
      </c>
      <c r="F3636" s="91">
        <v>0.84297308369650459</v>
      </c>
      <c r="G3636" s="100">
        <v>870.11655178651699</v>
      </c>
      <c r="S3636" s="235"/>
      <c r="T3636" s="103"/>
      <c r="U3636" s="103"/>
    </row>
    <row r="3637" spans="1:21" x14ac:dyDescent="0.2">
      <c r="A3637" s="89">
        <v>40800</v>
      </c>
      <c r="B3637" s="90" t="s">
        <v>135</v>
      </c>
      <c r="C3637" s="96">
        <v>1673.8309542134832</v>
      </c>
      <c r="D3637" s="102">
        <v>1061.8983243507905</v>
      </c>
      <c r="E3637" s="98">
        <v>1982.2558146067415</v>
      </c>
      <c r="F3637" s="91">
        <v>0.84440713548647273</v>
      </c>
      <c r="G3637" s="100">
        <v>836.9154771067416</v>
      </c>
      <c r="S3637" s="235"/>
      <c r="T3637" s="103"/>
      <c r="U3637" s="103"/>
    </row>
    <row r="3638" spans="1:21" x14ac:dyDescent="0.2">
      <c r="A3638" s="89">
        <v>40800</v>
      </c>
      <c r="B3638" s="90" t="s">
        <v>136</v>
      </c>
      <c r="C3638" s="96">
        <v>1606.9992797528091</v>
      </c>
      <c r="D3638" s="102">
        <v>1038.6529394678432</v>
      </c>
      <c r="E3638" s="98">
        <v>1913.4384269662921</v>
      </c>
      <c r="F3638" s="91">
        <v>0.83984896357530858</v>
      </c>
      <c r="G3638" s="100">
        <v>803.49963987640456</v>
      </c>
      <c r="S3638" s="235"/>
      <c r="T3638" s="103"/>
      <c r="U3638" s="103"/>
    </row>
    <row r="3639" spans="1:21" x14ac:dyDescent="0.2">
      <c r="A3639" s="89">
        <v>40800</v>
      </c>
      <c r="B3639" s="90" t="s">
        <v>137</v>
      </c>
      <c r="C3639" s="96">
        <v>1577.6619049213484</v>
      </c>
      <c r="D3639" s="102">
        <v>1001.9905808262478</v>
      </c>
      <c r="E3639" s="98">
        <v>1868.9575196629214</v>
      </c>
      <c r="F3639" s="91">
        <v>0.84414005579211338</v>
      </c>
      <c r="G3639" s="100">
        <v>788.83095246067421</v>
      </c>
      <c r="S3639" s="235"/>
      <c r="T3639" s="103"/>
      <c r="U3639" s="103"/>
    </row>
    <row r="3640" spans="1:21" x14ac:dyDescent="0.2">
      <c r="A3640" s="89">
        <v>40800</v>
      </c>
      <c r="B3640" s="90" t="s">
        <v>138</v>
      </c>
      <c r="C3640" s="96">
        <v>1594.6848761460676</v>
      </c>
      <c r="D3640" s="102">
        <v>1022.5168748113573</v>
      </c>
      <c r="E3640" s="98">
        <v>1894.3496544943819</v>
      </c>
      <c r="F3640" s="91">
        <v>0.84181126349227364</v>
      </c>
      <c r="G3640" s="100">
        <v>797.3424380730338</v>
      </c>
      <c r="S3640" s="235"/>
      <c r="T3640" s="103"/>
      <c r="U3640" s="103"/>
    </row>
    <row r="3641" spans="1:21" x14ac:dyDescent="0.2">
      <c r="A3641" s="89">
        <v>40800</v>
      </c>
      <c r="B3641" s="90" t="s">
        <v>139</v>
      </c>
      <c r="C3641" s="96">
        <v>1586.9939455617978</v>
      </c>
      <c r="D3641" s="102">
        <v>1016.2731897872969</v>
      </c>
      <c r="E3641" s="98">
        <v>1884.5055</v>
      </c>
      <c r="F3641" s="91">
        <v>0.84212752128438884</v>
      </c>
      <c r="G3641" s="100">
        <v>793.49697278089889</v>
      </c>
      <c r="S3641" s="235"/>
      <c r="T3641" s="103"/>
      <c r="U3641" s="103"/>
    </row>
    <row r="3642" spans="1:21" x14ac:dyDescent="0.2">
      <c r="A3642" s="89">
        <v>40800</v>
      </c>
      <c r="B3642" s="90" t="s">
        <v>140</v>
      </c>
      <c r="C3642" s="96">
        <v>1579.1814512696628</v>
      </c>
      <c r="D3642" s="102">
        <v>1005.3365163184859</v>
      </c>
      <c r="E3642" s="98">
        <v>1872.0351404494381</v>
      </c>
      <c r="F3642" s="91">
        <v>0.84356400002754917</v>
      </c>
      <c r="G3642" s="100">
        <v>789.59072563483141</v>
      </c>
      <c r="S3642" s="235"/>
      <c r="T3642" s="103"/>
      <c r="U3642" s="103"/>
    </row>
    <row r="3643" spans="1:21" x14ac:dyDescent="0.2">
      <c r="A3643" s="89">
        <v>40800</v>
      </c>
      <c r="B3643" s="90" t="s">
        <v>141</v>
      </c>
      <c r="C3643" s="96">
        <v>1584.2668663820225</v>
      </c>
      <c r="D3643" s="102">
        <v>1015.5220394017426</v>
      </c>
      <c r="E3643" s="98">
        <v>1881.8040589887639</v>
      </c>
      <c r="F3643" s="91">
        <v>0.84188726175528039</v>
      </c>
      <c r="G3643" s="100">
        <v>792.13343319101125</v>
      </c>
      <c r="S3643" s="235"/>
      <c r="T3643" s="103"/>
      <c r="U3643" s="103"/>
    </row>
    <row r="3644" spans="1:21" x14ac:dyDescent="0.2">
      <c r="A3644" s="89">
        <v>40800</v>
      </c>
      <c r="B3644" s="90" t="s">
        <v>142</v>
      </c>
      <c r="C3644" s="96">
        <v>1557.2189413820222</v>
      </c>
      <c r="D3644" s="102">
        <v>982.51188269460579</v>
      </c>
      <c r="E3644" s="98">
        <v>1841.2659859550561</v>
      </c>
      <c r="F3644" s="91">
        <v>0.84573274760968331</v>
      </c>
      <c r="G3644" s="100">
        <v>778.6094706910111</v>
      </c>
      <c r="S3644" s="235"/>
      <c r="T3644" s="103"/>
      <c r="U3644" s="103"/>
    </row>
    <row r="3645" spans="1:21" x14ac:dyDescent="0.2">
      <c r="A3645" s="89">
        <v>40800</v>
      </c>
      <c r="B3645" s="90" t="s">
        <v>143</v>
      </c>
      <c r="C3645" s="96">
        <v>1523.2621456516852</v>
      </c>
      <c r="D3645" s="102">
        <v>958.72456018680259</v>
      </c>
      <c r="E3645" s="98">
        <v>1799.8556460674156</v>
      </c>
      <c r="F3645" s="91">
        <v>0.84632461996601127</v>
      </c>
      <c r="G3645" s="100">
        <v>761.63107282584258</v>
      </c>
      <c r="S3645" s="235"/>
      <c r="T3645" s="103"/>
      <c r="U3645" s="103"/>
    </row>
    <row r="3646" spans="1:21" x14ac:dyDescent="0.2">
      <c r="A3646" s="89">
        <v>40800</v>
      </c>
      <c r="B3646" s="90" t="s">
        <v>144</v>
      </c>
      <c r="C3646" s="96">
        <v>1596.1031194044947</v>
      </c>
      <c r="D3646" s="102">
        <v>1003.3735144013426</v>
      </c>
      <c r="E3646" s="98">
        <v>1885.2860730337081</v>
      </c>
      <c r="F3646" s="91">
        <v>0.8466105713262525</v>
      </c>
      <c r="G3646" s="100">
        <v>798.05155970224735</v>
      </c>
      <c r="S3646" s="235"/>
      <c r="T3646" s="103"/>
      <c r="U3646" s="103"/>
    </row>
    <row r="3647" spans="1:21" x14ac:dyDescent="0.2">
      <c r="A3647" s="89">
        <v>40800</v>
      </c>
      <c r="B3647" s="90" t="s">
        <v>145</v>
      </c>
      <c r="C3647" s="96">
        <v>1766.4827602247194</v>
      </c>
      <c r="D3647" s="102">
        <v>1113.592198152968</v>
      </c>
      <c r="E3647" s="98">
        <v>2088.1927415730338</v>
      </c>
      <c r="F3647" s="91">
        <v>0.84593855972032039</v>
      </c>
      <c r="G3647" s="100">
        <v>883.24138011235971</v>
      </c>
      <c r="S3647" s="235"/>
      <c r="T3647" s="103"/>
      <c r="U3647" s="103"/>
    </row>
    <row r="3648" spans="1:21" x14ac:dyDescent="0.2">
      <c r="A3648" s="89">
        <v>40800</v>
      </c>
      <c r="B3648" s="90" t="s">
        <v>146</v>
      </c>
      <c r="C3648" s="96">
        <v>1848.6800873595507</v>
      </c>
      <c r="D3648" s="102">
        <v>1154.6254299954003</v>
      </c>
      <c r="E3648" s="98">
        <v>2179.6279382022472</v>
      </c>
      <c r="F3648" s="91">
        <v>0.84816314516703173</v>
      </c>
      <c r="G3648" s="100">
        <v>924.34004367977536</v>
      </c>
      <c r="S3648" s="235"/>
      <c r="T3648" s="103"/>
      <c r="U3648" s="103"/>
    </row>
    <row r="3649" spans="1:21" x14ac:dyDescent="0.2">
      <c r="A3649" s="89">
        <v>40800</v>
      </c>
      <c r="B3649" s="90" t="s">
        <v>147</v>
      </c>
      <c r="C3649" s="96">
        <v>1784.8186194943817</v>
      </c>
      <c r="D3649" s="102">
        <v>1125.7635455267364</v>
      </c>
      <c r="E3649" s="98">
        <v>2110.1945561797752</v>
      </c>
      <c r="F3649" s="91">
        <v>0.84580761251017389</v>
      </c>
      <c r="G3649" s="100">
        <v>892.40930974719083</v>
      </c>
      <c r="S3649" s="235"/>
      <c r="T3649" s="103"/>
      <c r="U3649" s="103"/>
    </row>
    <row r="3650" spans="1:21" x14ac:dyDescent="0.2">
      <c r="A3650" s="89">
        <v>40801</v>
      </c>
      <c r="B3650" s="90" t="s">
        <v>100</v>
      </c>
      <c r="C3650" s="96">
        <v>1769.7204069775282</v>
      </c>
      <c r="D3650" s="102">
        <v>1141.4076320236525</v>
      </c>
      <c r="E3650" s="98">
        <v>2105.8778932584269</v>
      </c>
      <c r="F3650" s="91">
        <v>0.84037180533731615</v>
      </c>
      <c r="G3650" s="100">
        <v>884.86020348876411</v>
      </c>
      <c r="S3650" s="235"/>
      <c r="T3650" s="103"/>
      <c r="U3650" s="103"/>
    </row>
    <row r="3651" spans="1:21" x14ac:dyDescent="0.2">
      <c r="A3651" s="89">
        <v>40801</v>
      </c>
      <c r="B3651" s="90" t="s">
        <v>101</v>
      </c>
      <c r="C3651" s="96">
        <v>1747.9605032696631</v>
      </c>
      <c r="D3651" s="102">
        <v>1104.5358137133503</v>
      </c>
      <c r="E3651" s="98">
        <v>2067.6956460674155</v>
      </c>
      <c r="F3651" s="91">
        <v>0.84536643804137135</v>
      </c>
      <c r="G3651" s="100">
        <v>873.98025163483157</v>
      </c>
      <c r="S3651" s="235"/>
      <c r="T3651" s="103"/>
      <c r="U3651" s="103"/>
    </row>
    <row r="3652" spans="1:21" x14ac:dyDescent="0.2">
      <c r="A3652" s="89">
        <v>40801</v>
      </c>
      <c r="B3652" s="90" t="s">
        <v>102</v>
      </c>
      <c r="C3652" s="96">
        <v>1756.9886346404496</v>
      </c>
      <c r="D3652" s="102">
        <v>1092.7997808652058</v>
      </c>
      <c r="E3652" s="98">
        <v>2069.11102247191</v>
      </c>
      <c r="F3652" s="91">
        <v>0.84915145468676867</v>
      </c>
      <c r="G3652" s="100">
        <v>878.49431732022481</v>
      </c>
      <c r="S3652" s="235"/>
      <c r="T3652" s="103"/>
      <c r="U3652" s="103"/>
    </row>
    <row r="3653" spans="1:21" x14ac:dyDescent="0.2">
      <c r="A3653" s="89">
        <v>40801</v>
      </c>
      <c r="B3653" s="90" t="s">
        <v>103</v>
      </c>
      <c r="C3653" s="96">
        <v>1729.8231980561795</v>
      </c>
      <c r="D3653" s="102">
        <v>1103.8178454420527</v>
      </c>
      <c r="E3653" s="98">
        <v>2051.9995449438197</v>
      </c>
      <c r="F3653" s="91">
        <v>0.84299394818020745</v>
      </c>
      <c r="G3653" s="100">
        <v>864.91159902808977</v>
      </c>
      <c r="S3653" s="235"/>
      <c r="T3653" s="103"/>
      <c r="U3653" s="103"/>
    </row>
    <row r="3654" spans="1:21" x14ac:dyDescent="0.2">
      <c r="A3654" s="89">
        <v>40801</v>
      </c>
      <c r="B3654" s="90" t="s">
        <v>104</v>
      </c>
      <c r="C3654" s="96">
        <v>1729.4220378202251</v>
      </c>
      <c r="D3654" s="102">
        <v>1094.6083236897002</v>
      </c>
      <c r="E3654" s="98">
        <v>2046.7212724719102</v>
      </c>
      <c r="F3654" s="91">
        <v>0.84497193686345495</v>
      </c>
      <c r="G3654" s="100">
        <v>864.71101891011256</v>
      </c>
      <c r="S3654" s="235"/>
      <c r="T3654" s="103"/>
      <c r="U3654" s="103"/>
    </row>
    <row r="3655" spans="1:21" x14ac:dyDescent="0.2">
      <c r="A3655" s="89">
        <v>40801</v>
      </c>
      <c r="B3655" s="90" t="s">
        <v>105</v>
      </c>
      <c r="C3655" s="96">
        <v>1729.6732694831462</v>
      </c>
      <c r="D3655" s="102">
        <v>1098.2826237992836</v>
      </c>
      <c r="E3655" s="98">
        <v>2048.900764044944</v>
      </c>
      <c r="F3655" s="91">
        <v>0.84419572672149423</v>
      </c>
      <c r="G3655" s="100">
        <v>864.83663474157311</v>
      </c>
      <c r="S3655" s="235"/>
      <c r="T3655" s="103"/>
      <c r="U3655" s="103"/>
    </row>
    <row r="3656" spans="1:21" x14ac:dyDescent="0.2">
      <c r="A3656" s="89">
        <v>40801</v>
      </c>
      <c r="B3656" s="90" t="s">
        <v>106</v>
      </c>
      <c r="C3656" s="96">
        <v>1708.5333406853933</v>
      </c>
      <c r="D3656" s="102">
        <v>1092.0003719969861</v>
      </c>
      <c r="E3656" s="98">
        <v>2027.6959803370787</v>
      </c>
      <c r="F3656" s="91">
        <v>0.84259837631150769</v>
      </c>
      <c r="G3656" s="100">
        <v>854.26667034269667</v>
      </c>
      <c r="S3656" s="235"/>
      <c r="T3656" s="103"/>
      <c r="U3656" s="103"/>
    </row>
    <row r="3657" spans="1:21" x14ac:dyDescent="0.2">
      <c r="A3657" s="89">
        <v>40801</v>
      </c>
      <c r="B3657" s="90" t="s">
        <v>107</v>
      </c>
      <c r="C3657" s="96">
        <v>1703.7437305955057</v>
      </c>
      <c r="D3657" s="102">
        <v>1066.870989138562</v>
      </c>
      <c r="E3657" s="98">
        <v>2010.213025280899</v>
      </c>
      <c r="F3657" s="91">
        <v>0.84754387180305502</v>
      </c>
      <c r="G3657" s="100">
        <v>851.87186529775283</v>
      </c>
      <c r="S3657" s="235"/>
      <c r="T3657" s="103"/>
      <c r="U3657" s="103"/>
    </row>
    <row r="3658" spans="1:21" x14ac:dyDescent="0.2">
      <c r="A3658" s="89">
        <v>40801</v>
      </c>
      <c r="B3658" s="90" t="s">
        <v>108</v>
      </c>
      <c r="C3658" s="96">
        <v>1695.1613328202247</v>
      </c>
      <c r="D3658" s="102">
        <v>1079.8081362237776</v>
      </c>
      <c r="E3658" s="98">
        <v>2009.8650589887643</v>
      </c>
      <c r="F3658" s="91">
        <v>0.84342047006534937</v>
      </c>
      <c r="G3658" s="100">
        <v>847.58066641011237</v>
      </c>
      <c r="S3658" s="235"/>
      <c r="T3658" s="103"/>
      <c r="U3658" s="103"/>
    </row>
    <row r="3659" spans="1:21" x14ac:dyDescent="0.2">
      <c r="A3659" s="89">
        <v>40801</v>
      </c>
      <c r="B3659" s="90" t="s">
        <v>109</v>
      </c>
      <c r="C3659" s="96">
        <v>1694.946570269663</v>
      </c>
      <c r="D3659" s="102">
        <v>1082.2393081984985</v>
      </c>
      <c r="E3659" s="98">
        <v>2010.9912471910111</v>
      </c>
      <c r="F3659" s="91">
        <v>0.84284134634459251</v>
      </c>
      <c r="G3659" s="100">
        <v>847.47328513483149</v>
      </c>
      <c r="S3659" s="235"/>
      <c r="T3659" s="103"/>
      <c r="U3659" s="103"/>
    </row>
    <row r="3660" spans="1:21" x14ac:dyDescent="0.2">
      <c r="A3660" s="89">
        <v>40801</v>
      </c>
      <c r="B3660" s="90" t="s">
        <v>110</v>
      </c>
      <c r="C3660" s="96">
        <v>1619.6094883820226</v>
      </c>
      <c r="D3660" s="102">
        <v>1023.8099427489028</v>
      </c>
      <c r="E3660" s="98">
        <v>1916.0693342696627</v>
      </c>
      <c r="F3660" s="91">
        <v>0.84527707813838582</v>
      </c>
      <c r="G3660" s="100">
        <v>809.80474419101131</v>
      </c>
      <c r="S3660" s="235"/>
      <c r="T3660" s="103"/>
      <c r="U3660" s="103"/>
    </row>
    <row r="3661" spans="1:21" x14ac:dyDescent="0.2">
      <c r="A3661" s="89">
        <v>40801</v>
      </c>
      <c r="B3661" s="90" t="s">
        <v>111</v>
      </c>
      <c r="C3661" s="96">
        <v>1699.2094042921349</v>
      </c>
      <c r="D3661" s="102">
        <v>1069.2652845749665</v>
      </c>
      <c r="E3661" s="98">
        <v>2007.6455983146068</v>
      </c>
      <c r="F3661" s="91">
        <v>0.84636920267132798</v>
      </c>
      <c r="G3661" s="100">
        <v>849.60470214606744</v>
      </c>
      <c r="S3661" s="235"/>
      <c r="T3661" s="103"/>
      <c r="U3661" s="103"/>
    </row>
    <row r="3662" spans="1:21" x14ac:dyDescent="0.2">
      <c r="A3662" s="89">
        <v>40801</v>
      </c>
      <c r="B3662" s="90" t="s">
        <v>112</v>
      </c>
      <c r="C3662" s="96">
        <v>1956.2234475842697</v>
      </c>
      <c r="D3662" s="102">
        <v>1241.5459298142021</v>
      </c>
      <c r="E3662" s="98">
        <v>2316.9476629213482</v>
      </c>
      <c r="F3662" s="91">
        <v>0.84431058969961559</v>
      </c>
      <c r="G3662" s="100">
        <v>978.11172379213485</v>
      </c>
      <c r="S3662" s="235"/>
      <c r="T3662" s="103"/>
      <c r="U3662" s="103"/>
    </row>
    <row r="3663" spans="1:21" x14ac:dyDescent="0.2">
      <c r="A3663" s="89">
        <v>40801</v>
      </c>
      <c r="B3663" s="90" t="s">
        <v>113</v>
      </c>
      <c r="C3663" s="96">
        <v>2070.4852287303374</v>
      </c>
      <c r="D3663" s="102">
        <v>1317.2625765894088</v>
      </c>
      <c r="E3663" s="98">
        <v>2453.9946573033703</v>
      </c>
      <c r="F3663" s="91">
        <v>0.84372034901067738</v>
      </c>
      <c r="G3663" s="100">
        <v>1035.2426143651687</v>
      </c>
      <c r="S3663" s="235"/>
      <c r="T3663" s="103"/>
      <c r="U3663" s="103"/>
    </row>
    <row r="3664" spans="1:21" x14ac:dyDescent="0.2">
      <c r="A3664" s="89">
        <v>40801</v>
      </c>
      <c r="B3664" s="90" t="s">
        <v>114</v>
      </c>
      <c r="C3664" s="96">
        <v>1898.869690213483</v>
      </c>
      <c r="D3664" s="102">
        <v>1196.5168703914392</v>
      </c>
      <c r="E3664" s="98">
        <v>2244.4060955056179</v>
      </c>
      <c r="F3664" s="91">
        <v>0.84604550576472537</v>
      </c>
      <c r="G3664" s="100">
        <v>949.43484510674148</v>
      </c>
      <c r="S3664" s="235"/>
      <c r="T3664" s="103"/>
      <c r="U3664" s="103"/>
    </row>
    <row r="3665" spans="1:21" x14ac:dyDescent="0.2">
      <c r="A3665" s="89">
        <v>40801</v>
      </c>
      <c r="B3665" s="90" t="s">
        <v>115</v>
      </c>
      <c r="C3665" s="96">
        <v>1953.0871039213482</v>
      </c>
      <c r="D3665" s="102">
        <v>1241.4233482058253</v>
      </c>
      <c r="E3665" s="98">
        <v>2314.2344662921346</v>
      </c>
      <c r="F3665" s="91">
        <v>0.84394521487296981</v>
      </c>
      <c r="G3665" s="100">
        <v>976.54355196067411</v>
      </c>
      <c r="S3665" s="235"/>
      <c r="T3665" s="103"/>
      <c r="U3665" s="103"/>
    </row>
    <row r="3666" spans="1:21" x14ac:dyDescent="0.2">
      <c r="A3666" s="89">
        <v>40801</v>
      </c>
      <c r="B3666" s="90" t="s">
        <v>116</v>
      </c>
      <c r="C3666" s="96">
        <v>1906.0338447303373</v>
      </c>
      <c r="D3666" s="102">
        <v>1211.5798933965198</v>
      </c>
      <c r="E3666" s="98">
        <v>2258.5151882022474</v>
      </c>
      <c r="F3666" s="91">
        <v>0.84393226783988051</v>
      </c>
      <c r="G3666" s="100">
        <v>953.01692236516863</v>
      </c>
      <c r="S3666" s="235"/>
      <c r="T3666" s="103"/>
      <c r="U3666" s="103"/>
    </row>
    <row r="3667" spans="1:21" x14ac:dyDescent="0.2">
      <c r="A3667" s="89">
        <v>40801</v>
      </c>
      <c r="B3667" s="90" t="s">
        <v>117</v>
      </c>
      <c r="C3667" s="96">
        <v>1896.920618764045</v>
      </c>
      <c r="D3667" s="102">
        <v>1216.5821251413342</v>
      </c>
      <c r="E3667" s="98">
        <v>2253.5261039325842</v>
      </c>
      <c r="F3667" s="91">
        <v>0.84175666545586758</v>
      </c>
      <c r="G3667" s="100">
        <v>948.4603093820225</v>
      </c>
      <c r="S3667" s="235"/>
      <c r="T3667" s="103"/>
      <c r="U3667" s="103"/>
    </row>
    <row r="3668" spans="1:21" x14ac:dyDescent="0.2">
      <c r="A3668" s="89">
        <v>40801</v>
      </c>
      <c r="B3668" s="90" t="s">
        <v>118</v>
      </c>
      <c r="C3668" s="96">
        <v>1918.7858776853932</v>
      </c>
      <c r="D3668" s="102">
        <v>1234.4847348279075</v>
      </c>
      <c r="E3668" s="98">
        <v>2281.5985196629213</v>
      </c>
      <c r="F3668" s="91">
        <v>0.8409831357923877</v>
      </c>
      <c r="G3668" s="100">
        <v>959.39293884269659</v>
      </c>
      <c r="S3668" s="235"/>
      <c r="T3668" s="103"/>
      <c r="U3668" s="103"/>
    </row>
    <row r="3669" spans="1:21" x14ac:dyDescent="0.2">
      <c r="A3669" s="89">
        <v>40801</v>
      </c>
      <c r="B3669" s="90" t="s">
        <v>119</v>
      </c>
      <c r="C3669" s="96">
        <v>1884.869603191011</v>
      </c>
      <c r="D3669" s="102">
        <v>1205.8247382150801</v>
      </c>
      <c r="E3669" s="98">
        <v>2237.5760814606742</v>
      </c>
      <c r="F3669" s="91">
        <v>0.84237117960278751</v>
      </c>
      <c r="G3669" s="100">
        <v>942.43480159550552</v>
      </c>
      <c r="S3669" s="235"/>
      <c r="T3669" s="103"/>
      <c r="U3669" s="103"/>
    </row>
    <row r="3670" spans="1:21" x14ac:dyDescent="0.2">
      <c r="A3670" s="89">
        <v>40801</v>
      </c>
      <c r="B3670" s="90" t="s">
        <v>120</v>
      </c>
      <c r="C3670" s="96">
        <v>2047.1449968202251</v>
      </c>
      <c r="D3670" s="102">
        <v>1327.3984060012988</v>
      </c>
      <c r="E3670" s="98">
        <v>2439.8338398876404</v>
      </c>
      <c r="F3670" s="91">
        <v>0.83905098919133791</v>
      </c>
      <c r="G3670" s="100">
        <v>1023.5724984101125</v>
      </c>
      <c r="S3670" s="235"/>
      <c r="T3670" s="103"/>
      <c r="U3670" s="103"/>
    </row>
    <row r="3671" spans="1:21" x14ac:dyDescent="0.2">
      <c r="A3671" s="89">
        <v>40801</v>
      </c>
      <c r="B3671" s="90" t="s">
        <v>121</v>
      </c>
      <c r="C3671" s="96">
        <v>2125.1362196629216</v>
      </c>
      <c r="D3671" s="102">
        <v>1369.9274024617509</v>
      </c>
      <c r="E3671" s="98">
        <v>2528.4194747191009</v>
      </c>
      <c r="F3671" s="91">
        <v>0.84049986203298699</v>
      </c>
      <c r="G3671" s="100">
        <v>1062.5681098314608</v>
      </c>
      <c r="S3671" s="235"/>
      <c r="T3671" s="103"/>
      <c r="U3671" s="103"/>
    </row>
    <row r="3672" spans="1:21" x14ac:dyDescent="0.2">
      <c r="A3672" s="89">
        <v>40801</v>
      </c>
      <c r="B3672" s="90" t="s">
        <v>122</v>
      </c>
      <c r="C3672" s="96">
        <v>2057.6035278202248</v>
      </c>
      <c r="D3672" s="102">
        <v>1309.1056795360948</v>
      </c>
      <c r="E3672" s="98">
        <v>2438.7476207865166</v>
      </c>
      <c r="F3672" s="91">
        <v>0.84371318716310229</v>
      </c>
      <c r="G3672" s="100">
        <v>1028.8017639101124</v>
      </c>
      <c r="S3672" s="235"/>
      <c r="T3672" s="103"/>
      <c r="U3672" s="103"/>
    </row>
    <row r="3673" spans="1:21" x14ac:dyDescent="0.2">
      <c r="A3673" s="89">
        <v>40801</v>
      </c>
      <c r="B3673" s="90" t="s">
        <v>123</v>
      </c>
      <c r="C3673" s="96">
        <v>2052.3641320112361</v>
      </c>
      <c r="D3673" s="102">
        <v>1308.8061469979639</v>
      </c>
      <c r="E3673" s="98">
        <v>2434.1676320224724</v>
      </c>
      <c r="F3673" s="91">
        <v>0.84314823063602728</v>
      </c>
      <c r="G3673" s="100">
        <v>1026.182066005618</v>
      </c>
      <c r="S3673" s="235"/>
      <c r="T3673" s="103"/>
      <c r="U3673" s="103"/>
    </row>
    <row r="3674" spans="1:21" x14ac:dyDescent="0.2">
      <c r="A3674" s="89">
        <v>40801</v>
      </c>
      <c r="B3674" s="90" t="s">
        <v>124</v>
      </c>
      <c r="C3674" s="96">
        <v>1933.0493527415731</v>
      </c>
      <c r="D3674" s="102">
        <v>1242.4626333092033</v>
      </c>
      <c r="E3674" s="98">
        <v>2297.9106151685392</v>
      </c>
      <c r="F3674" s="91">
        <v>0.84122042867180646</v>
      </c>
      <c r="G3674" s="100">
        <v>966.52467637078655</v>
      </c>
      <c r="S3674" s="235"/>
      <c r="T3674" s="103"/>
      <c r="U3674" s="103"/>
    </row>
    <row r="3675" spans="1:21" x14ac:dyDescent="0.2">
      <c r="A3675" s="89">
        <v>40801</v>
      </c>
      <c r="B3675" s="90" t="s">
        <v>125</v>
      </c>
      <c r="C3675" s="96">
        <v>1957.9658607303372</v>
      </c>
      <c r="D3675" s="102">
        <v>1255.0216616737387</v>
      </c>
      <c r="E3675" s="98">
        <v>2325.6632780898876</v>
      </c>
      <c r="F3675" s="91">
        <v>0.84189567732197779</v>
      </c>
      <c r="G3675" s="100">
        <v>978.98293036516861</v>
      </c>
      <c r="S3675" s="235"/>
      <c r="T3675" s="103"/>
      <c r="U3675" s="103"/>
    </row>
    <row r="3676" spans="1:21" x14ac:dyDescent="0.2">
      <c r="A3676" s="89">
        <v>40801</v>
      </c>
      <c r="B3676" s="90" t="s">
        <v>126</v>
      </c>
      <c r="C3676" s="96">
        <v>1985.2569131460677</v>
      </c>
      <c r="D3676" s="102">
        <v>1267.0537106099177</v>
      </c>
      <c r="E3676" s="98">
        <v>2355.1369634831462</v>
      </c>
      <c r="F3676" s="91">
        <v>0.84294754144997075</v>
      </c>
      <c r="G3676" s="100">
        <v>992.62845657303387</v>
      </c>
      <c r="S3676" s="235"/>
      <c r="T3676" s="103"/>
      <c r="U3676" s="103"/>
    </row>
    <row r="3677" spans="1:21" x14ac:dyDescent="0.2">
      <c r="A3677" s="89">
        <v>40801</v>
      </c>
      <c r="B3677" s="90" t="s">
        <v>127</v>
      </c>
      <c r="C3677" s="96">
        <v>1994.4714422022473</v>
      </c>
      <c r="D3677" s="102">
        <v>1273.0203567543815</v>
      </c>
      <c r="E3677" s="98">
        <v>2366.1143595505619</v>
      </c>
      <c r="F3677" s="91">
        <v>0.84293112636410894</v>
      </c>
      <c r="G3677" s="100">
        <v>997.23572110112366</v>
      </c>
      <c r="S3677" s="235"/>
      <c r="T3677" s="103"/>
      <c r="U3677" s="103"/>
    </row>
    <row r="3678" spans="1:21" x14ac:dyDescent="0.2">
      <c r="A3678" s="89">
        <v>40801</v>
      </c>
      <c r="B3678" s="90" t="s">
        <v>128</v>
      </c>
      <c r="C3678" s="96">
        <v>2250.6750607752811</v>
      </c>
      <c r="D3678" s="102">
        <v>1452.042310320428</v>
      </c>
      <c r="E3678" s="98">
        <v>2678.4258623595506</v>
      </c>
      <c r="F3678" s="91">
        <v>0.84029768843127739</v>
      </c>
      <c r="G3678" s="100">
        <v>1125.3375303876405</v>
      </c>
      <c r="S3678" s="235"/>
      <c r="T3678" s="103"/>
      <c r="U3678" s="103"/>
    </row>
    <row r="3679" spans="1:21" x14ac:dyDescent="0.2">
      <c r="A3679" s="89">
        <v>40801</v>
      </c>
      <c r="B3679" s="90" t="s">
        <v>129</v>
      </c>
      <c r="C3679" s="96">
        <v>2184.3782666292136</v>
      </c>
      <c r="D3679" s="102">
        <v>1409.7346141751691</v>
      </c>
      <c r="E3679" s="98">
        <v>2599.7807780898875</v>
      </c>
      <c r="F3679" s="91">
        <v>0.84021633094545811</v>
      </c>
      <c r="G3679" s="100">
        <v>1092.1891333146068</v>
      </c>
      <c r="S3679" s="235"/>
      <c r="T3679" s="103"/>
      <c r="U3679" s="103"/>
    </row>
    <row r="3680" spans="1:21" x14ac:dyDescent="0.2">
      <c r="A3680" s="89">
        <v>40801</v>
      </c>
      <c r="B3680" s="90" t="s">
        <v>130</v>
      </c>
      <c r="C3680" s="96">
        <v>1772.9945228426966</v>
      </c>
      <c r="D3680" s="102">
        <v>1124.2655744416406</v>
      </c>
      <c r="E3680" s="98">
        <v>2099.400547752809</v>
      </c>
      <c r="F3680" s="91">
        <v>0.84452417845679983</v>
      </c>
      <c r="G3680" s="100">
        <v>886.4972614213483</v>
      </c>
      <c r="S3680" s="235"/>
      <c r="T3680" s="103"/>
      <c r="U3680" s="103"/>
    </row>
    <row r="3681" spans="1:21" x14ac:dyDescent="0.2">
      <c r="A3681" s="89">
        <v>40801</v>
      </c>
      <c r="B3681" s="90" t="s">
        <v>131</v>
      </c>
      <c r="C3681" s="96">
        <v>1653.2340099775279</v>
      </c>
      <c r="D3681" s="102">
        <v>1070.3155688916354</v>
      </c>
      <c r="E3681" s="98">
        <v>1969.4562977528092</v>
      </c>
      <c r="F3681" s="91">
        <v>0.83943675818747665</v>
      </c>
      <c r="G3681" s="100">
        <v>826.61700498876394</v>
      </c>
      <c r="S3681" s="235"/>
      <c r="T3681" s="103"/>
      <c r="U3681" s="103"/>
    </row>
    <row r="3682" spans="1:21" x14ac:dyDescent="0.2">
      <c r="A3682" s="89">
        <v>40801</v>
      </c>
      <c r="B3682" s="90" t="s">
        <v>132</v>
      </c>
      <c r="C3682" s="96">
        <v>1633.6582008876405</v>
      </c>
      <c r="D3682" s="102">
        <v>1061.8660220471911</v>
      </c>
      <c r="E3682" s="98">
        <v>1948.4349016853932</v>
      </c>
      <c r="F3682" s="91">
        <v>0.83844638559621809</v>
      </c>
      <c r="G3682" s="100">
        <v>816.82910044382027</v>
      </c>
      <c r="S3682" s="235"/>
      <c r="T3682" s="103"/>
      <c r="U3682" s="103"/>
    </row>
    <row r="3683" spans="1:21" x14ac:dyDescent="0.2">
      <c r="A3683" s="89">
        <v>40801</v>
      </c>
      <c r="B3683" s="90" t="s">
        <v>133</v>
      </c>
      <c r="C3683" s="96">
        <v>1633.0260696067417</v>
      </c>
      <c r="D3683" s="102">
        <v>1057.8254888833935</v>
      </c>
      <c r="E3683" s="98">
        <v>1945.705247191011</v>
      </c>
      <c r="F3683" s="91">
        <v>0.8392977672051406</v>
      </c>
      <c r="G3683" s="100">
        <v>816.51303480337083</v>
      </c>
      <c r="S3683" s="235"/>
      <c r="T3683" s="103"/>
      <c r="U3683" s="103"/>
    </row>
    <row r="3684" spans="1:21" x14ac:dyDescent="0.2">
      <c r="A3684" s="89">
        <v>40801</v>
      </c>
      <c r="B3684" s="90" t="s">
        <v>134</v>
      </c>
      <c r="C3684" s="96">
        <v>1605.9092585056183</v>
      </c>
      <c r="D3684" s="102">
        <v>1022.066139924394</v>
      </c>
      <c r="E3684" s="98">
        <v>1903.5660589887643</v>
      </c>
      <c r="F3684" s="91">
        <v>0.84363200894574109</v>
      </c>
      <c r="G3684" s="100">
        <v>802.95462925280913</v>
      </c>
      <c r="S3684" s="235"/>
      <c r="T3684" s="103"/>
      <c r="U3684" s="103"/>
    </row>
    <row r="3685" spans="1:21" x14ac:dyDescent="0.2">
      <c r="A3685" s="89">
        <v>40801</v>
      </c>
      <c r="B3685" s="90" t="s">
        <v>135</v>
      </c>
      <c r="C3685" s="96">
        <v>1595.2643298202247</v>
      </c>
      <c r="D3685" s="102">
        <v>1015.7369120115867</v>
      </c>
      <c r="E3685" s="98">
        <v>1891.1873932584272</v>
      </c>
      <c r="F3685" s="91">
        <v>0.8435252558825802</v>
      </c>
      <c r="G3685" s="100">
        <v>797.63216491011235</v>
      </c>
      <c r="S3685" s="235"/>
      <c r="T3685" s="103"/>
      <c r="U3685" s="103"/>
    </row>
    <row r="3686" spans="1:21" x14ac:dyDescent="0.2">
      <c r="A3686" s="89">
        <v>40801</v>
      </c>
      <c r="B3686" s="90" t="s">
        <v>136</v>
      </c>
      <c r="C3686" s="96">
        <v>1575.9357002696629</v>
      </c>
      <c r="D3686" s="102">
        <v>994.4978441220585</v>
      </c>
      <c r="E3686" s="98">
        <v>1863.4911573033705</v>
      </c>
      <c r="F3686" s="91">
        <v>0.84568992672343846</v>
      </c>
      <c r="G3686" s="100">
        <v>787.96785013483145</v>
      </c>
      <c r="S3686" s="235"/>
      <c r="T3686" s="103"/>
      <c r="U3686" s="103"/>
    </row>
    <row r="3687" spans="1:21" x14ac:dyDescent="0.2">
      <c r="A3687" s="89">
        <v>40801</v>
      </c>
      <c r="B3687" s="90" t="s">
        <v>137</v>
      </c>
      <c r="C3687" s="96">
        <v>1596.0828587865169</v>
      </c>
      <c r="D3687" s="102">
        <v>1015.5806135189474</v>
      </c>
      <c r="E3687" s="98">
        <v>1891.7939831460671</v>
      </c>
      <c r="F3687" s="91">
        <v>0.8436874591028245</v>
      </c>
      <c r="G3687" s="100">
        <v>798.04142939325845</v>
      </c>
      <c r="S3687" s="235"/>
      <c r="T3687" s="103"/>
      <c r="U3687" s="103"/>
    </row>
    <row r="3688" spans="1:21" x14ac:dyDescent="0.2">
      <c r="A3688" s="89">
        <v>40801</v>
      </c>
      <c r="B3688" s="90" t="s">
        <v>138</v>
      </c>
      <c r="C3688" s="96">
        <v>1571.8835766741574</v>
      </c>
      <c r="D3688" s="102">
        <v>990.79025173522894</v>
      </c>
      <c r="E3688" s="98">
        <v>1858.0859241573035</v>
      </c>
      <c r="F3688" s="91">
        <v>0.84596926129078387</v>
      </c>
      <c r="G3688" s="100">
        <v>785.94178833707872</v>
      </c>
      <c r="S3688" s="235"/>
      <c r="T3688" s="103"/>
      <c r="U3688" s="103"/>
    </row>
    <row r="3689" spans="1:21" x14ac:dyDescent="0.2">
      <c r="A3689" s="89">
        <v>40801</v>
      </c>
      <c r="B3689" s="90" t="s">
        <v>139</v>
      </c>
      <c r="C3689" s="96">
        <v>1579.2138682584273</v>
      </c>
      <c r="D3689" s="102">
        <v>999.49442118051809</v>
      </c>
      <c r="E3689" s="98">
        <v>1868.9316573033707</v>
      </c>
      <c r="F3689" s="91">
        <v>0.84498213837151803</v>
      </c>
      <c r="G3689" s="100">
        <v>789.60693412921364</v>
      </c>
      <c r="S3689" s="235"/>
      <c r="T3689" s="103"/>
      <c r="U3689" s="103"/>
    </row>
    <row r="3690" spans="1:21" x14ac:dyDescent="0.2">
      <c r="A3690" s="89">
        <v>40801</v>
      </c>
      <c r="B3690" s="90" t="s">
        <v>140</v>
      </c>
      <c r="C3690" s="96">
        <v>1650.7257454719102</v>
      </c>
      <c r="D3690" s="102">
        <v>1059.2652987360741</v>
      </c>
      <c r="E3690" s="98">
        <v>1961.3613792134834</v>
      </c>
      <c r="F3690" s="91">
        <v>0.84162243784664514</v>
      </c>
      <c r="G3690" s="100">
        <v>825.36287273595508</v>
      </c>
      <c r="S3690" s="235"/>
      <c r="T3690" s="103"/>
      <c r="U3690" s="103"/>
    </row>
    <row r="3691" spans="1:21" x14ac:dyDescent="0.2">
      <c r="A3691" s="89">
        <v>40801</v>
      </c>
      <c r="B3691" s="90" t="s">
        <v>141</v>
      </c>
      <c r="C3691" s="96">
        <v>1634.821160359551</v>
      </c>
      <c r="D3691" s="102">
        <v>1060.3253065212537</v>
      </c>
      <c r="E3691" s="98">
        <v>1948.5712668539325</v>
      </c>
      <c r="F3691" s="91">
        <v>0.83898453608989776</v>
      </c>
      <c r="G3691" s="100">
        <v>817.41058017977548</v>
      </c>
      <c r="S3691" s="235"/>
      <c r="T3691" s="103"/>
      <c r="U3691" s="103"/>
    </row>
    <row r="3692" spans="1:21" x14ac:dyDescent="0.2">
      <c r="A3692" s="89">
        <v>40801</v>
      </c>
      <c r="B3692" s="90" t="s">
        <v>142</v>
      </c>
      <c r="C3692" s="96">
        <v>1632.0576120674157</v>
      </c>
      <c r="D3692" s="102">
        <v>1044.5201815475766</v>
      </c>
      <c r="E3692" s="98">
        <v>1937.687915730337</v>
      </c>
      <c r="F3692" s="91">
        <v>0.84227062511884132</v>
      </c>
      <c r="G3692" s="100">
        <v>816.02880603370784</v>
      </c>
      <c r="S3692" s="235"/>
      <c r="T3692" s="103"/>
      <c r="U3692" s="103"/>
    </row>
    <row r="3693" spans="1:21" x14ac:dyDescent="0.2">
      <c r="A3693" s="89">
        <v>40801</v>
      </c>
      <c r="B3693" s="90" t="s">
        <v>143</v>
      </c>
      <c r="C3693" s="96">
        <v>1583.1079590337079</v>
      </c>
      <c r="D3693" s="102">
        <v>1014.332495788314</v>
      </c>
      <c r="E3693" s="98">
        <v>1880.186485955056</v>
      </c>
      <c r="F3693" s="91">
        <v>0.84199518019062636</v>
      </c>
      <c r="G3693" s="100">
        <v>791.55397951685393</v>
      </c>
      <c r="S3693" s="235"/>
      <c r="T3693" s="103"/>
      <c r="U3693" s="103"/>
    </row>
    <row r="3694" spans="1:21" x14ac:dyDescent="0.2">
      <c r="A3694" s="89">
        <v>40801</v>
      </c>
      <c r="B3694" s="90" t="s">
        <v>144</v>
      </c>
      <c r="C3694" s="96">
        <v>1648.6713188089889</v>
      </c>
      <c r="D3694" s="102">
        <v>1046.7700859532845</v>
      </c>
      <c r="E3694" s="98">
        <v>1952.9067387640448</v>
      </c>
      <c r="F3694" s="91">
        <v>0.84421405594227183</v>
      </c>
      <c r="G3694" s="100">
        <v>824.33565940449444</v>
      </c>
      <c r="S3694" s="235"/>
      <c r="T3694" s="103"/>
      <c r="U3694" s="103"/>
    </row>
    <row r="3695" spans="1:21" x14ac:dyDescent="0.2">
      <c r="A3695" s="89">
        <v>40801</v>
      </c>
      <c r="B3695" s="90" t="s">
        <v>145</v>
      </c>
      <c r="C3695" s="96">
        <v>1704.4163831123597</v>
      </c>
      <c r="D3695" s="102">
        <v>1074.4315021603936</v>
      </c>
      <c r="E3695" s="98">
        <v>2014.8047696629214</v>
      </c>
      <c r="F3695" s="91">
        <v>0.84594617244106984</v>
      </c>
      <c r="G3695" s="100">
        <v>852.20819155617983</v>
      </c>
      <c r="S3695" s="235"/>
      <c r="T3695" s="103"/>
      <c r="U3695" s="103"/>
    </row>
    <row r="3696" spans="1:21" x14ac:dyDescent="0.2">
      <c r="A3696" s="89">
        <v>40801</v>
      </c>
      <c r="B3696" s="90" t="s">
        <v>146</v>
      </c>
      <c r="C3696" s="96">
        <v>1664.1382745730341</v>
      </c>
      <c r="D3696" s="102">
        <v>1049.0462669688416</v>
      </c>
      <c r="E3696" s="98">
        <v>1967.1945168539326</v>
      </c>
      <c r="F3696" s="91">
        <v>0.84594495374785506</v>
      </c>
      <c r="G3696" s="100">
        <v>832.06913728651705</v>
      </c>
      <c r="S3696" s="235"/>
      <c r="T3696" s="103"/>
      <c r="U3696" s="103"/>
    </row>
    <row r="3697" spans="1:21" x14ac:dyDescent="0.2">
      <c r="A3697" s="89">
        <v>40801</v>
      </c>
      <c r="B3697" s="90" t="s">
        <v>147</v>
      </c>
      <c r="C3697" s="96">
        <v>1620.983158280899</v>
      </c>
      <c r="D3697" s="102">
        <v>1021.0426416730686</v>
      </c>
      <c r="E3697" s="98">
        <v>1915.7542837078654</v>
      </c>
      <c r="F3697" s="91">
        <v>0.84613312472597024</v>
      </c>
      <c r="G3697" s="100">
        <v>810.49157914044952</v>
      </c>
      <c r="S3697" s="235"/>
      <c r="T3697" s="103"/>
      <c r="U3697" s="103"/>
    </row>
    <row r="3698" spans="1:21" x14ac:dyDescent="0.2">
      <c r="A3698" s="89">
        <v>40802</v>
      </c>
      <c r="B3698" s="90" t="s">
        <v>100</v>
      </c>
      <c r="C3698" s="96">
        <v>1626.4818899999998</v>
      </c>
      <c r="D3698" s="102">
        <v>1021.2024468099037</v>
      </c>
      <c r="E3698" s="98">
        <v>1920.4941488764046</v>
      </c>
      <c r="F3698" s="91">
        <v>0.84690801633089163</v>
      </c>
      <c r="G3698" s="100">
        <v>813.2409449999999</v>
      </c>
      <c r="S3698" s="235"/>
      <c r="T3698" s="103"/>
      <c r="U3698" s="103"/>
    </row>
    <row r="3699" spans="1:21" x14ac:dyDescent="0.2">
      <c r="A3699" s="89">
        <v>40802</v>
      </c>
      <c r="B3699" s="90" t="s">
        <v>101</v>
      </c>
      <c r="C3699" s="96">
        <v>1596.8406058988764</v>
      </c>
      <c r="D3699" s="102">
        <v>1005.2919585570404</v>
      </c>
      <c r="E3699" s="98">
        <v>1886.9318595505617</v>
      </c>
      <c r="F3699" s="91">
        <v>0.8462629945096265</v>
      </c>
      <c r="G3699" s="100">
        <v>798.42030294943822</v>
      </c>
      <c r="S3699" s="235"/>
      <c r="T3699" s="103"/>
      <c r="U3699" s="103"/>
    </row>
    <row r="3700" spans="1:21" x14ac:dyDescent="0.2">
      <c r="A3700" s="89">
        <v>40802</v>
      </c>
      <c r="B3700" s="90" t="s">
        <v>102</v>
      </c>
      <c r="C3700" s="96">
        <v>1623.4630579213483</v>
      </c>
      <c r="D3700" s="102">
        <v>1025.4006241551242</v>
      </c>
      <c r="E3700" s="98">
        <v>1920.1767471910114</v>
      </c>
      <c r="F3700" s="91">
        <v>0.84547584502118378</v>
      </c>
      <c r="G3700" s="100">
        <v>811.73152896067415</v>
      </c>
      <c r="S3700" s="235"/>
      <c r="T3700" s="103"/>
      <c r="U3700" s="103"/>
    </row>
    <row r="3701" spans="1:21" x14ac:dyDescent="0.2">
      <c r="A3701" s="89">
        <v>40802</v>
      </c>
      <c r="B3701" s="90" t="s">
        <v>103</v>
      </c>
      <c r="C3701" s="96">
        <v>1678.5111569662922</v>
      </c>
      <c r="D3701" s="102">
        <v>1073.7705160631972</v>
      </c>
      <c r="E3701" s="98">
        <v>1992.5819494382019</v>
      </c>
      <c r="F3701" s="91">
        <v>0.84237998715161488</v>
      </c>
      <c r="G3701" s="100">
        <v>839.25557848314611</v>
      </c>
      <c r="S3701" s="235"/>
      <c r="T3701" s="103"/>
      <c r="U3701" s="103"/>
    </row>
    <row r="3702" spans="1:21" x14ac:dyDescent="0.2">
      <c r="A3702" s="89">
        <v>40802</v>
      </c>
      <c r="B3702" s="90" t="s">
        <v>104</v>
      </c>
      <c r="C3702" s="96">
        <v>1626.3360135505623</v>
      </c>
      <c r="D3702" s="102">
        <v>1028.4154312352803</v>
      </c>
      <c r="E3702" s="98">
        <v>1924.2159775280898</v>
      </c>
      <c r="F3702" s="91">
        <v>0.84519411154656676</v>
      </c>
      <c r="G3702" s="100">
        <v>813.16800677528113</v>
      </c>
      <c r="S3702" s="235"/>
      <c r="T3702" s="103"/>
      <c r="U3702" s="103"/>
    </row>
    <row r="3703" spans="1:21" x14ac:dyDescent="0.2">
      <c r="A3703" s="89">
        <v>40802</v>
      </c>
      <c r="B3703" s="90" t="s">
        <v>105</v>
      </c>
      <c r="C3703" s="96">
        <v>1636.7418669438205</v>
      </c>
      <c r="D3703" s="102">
        <v>1043.043127144136</v>
      </c>
      <c r="E3703" s="98">
        <v>1940.8407724719102</v>
      </c>
      <c r="F3703" s="91">
        <v>0.84331589183342393</v>
      </c>
      <c r="G3703" s="100">
        <v>818.37093347191023</v>
      </c>
      <c r="S3703" s="235"/>
      <c r="T3703" s="103"/>
      <c r="U3703" s="103"/>
    </row>
    <row r="3704" spans="1:21" x14ac:dyDescent="0.2">
      <c r="A3704" s="89">
        <v>40802</v>
      </c>
      <c r="B3704" s="90" t="s">
        <v>106</v>
      </c>
      <c r="C3704" s="96">
        <v>1572.7790959887639</v>
      </c>
      <c r="D3704" s="102">
        <v>986.34455051220846</v>
      </c>
      <c r="E3704" s="98">
        <v>1856.4777556179777</v>
      </c>
      <c r="F3704" s="91">
        <v>0.8471844552024933</v>
      </c>
      <c r="G3704" s="100">
        <v>786.38954799438193</v>
      </c>
      <c r="S3704" s="235"/>
      <c r="T3704" s="103"/>
      <c r="U3704" s="103"/>
    </row>
    <row r="3705" spans="1:21" x14ac:dyDescent="0.2">
      <c r="A3705" s="89">
        <v>40802</v>
      </c>
      <c r="B3705" s="90" t="s">
        <v>107</v>
      </c>
      <c r="C3705" s="96">
        <v>1565.8580688876405</v>
      </c>
      <c r="D3705" s="102">
        <v>977.77901592861417</v>
      </c>
      <c r="E3705" s="98">
        <v>1846.0669803370786</v>
      </c>
      <c r="F3705" s="91">
        <v>0.84821303103624446</v>
      </c>
      <c r="G3705" s="100">
        <v>782.92903444382023</v>
      </c>
      <c r="S3705" s="235"/>
      <c r="T3705" s="103"/>
      <c r="U3705" s="103"/>
    </row>
    <row r="3706" spans="1:21" x14ac:dyDescent="0.2">
      <c r="A3706" s="89">
        <v>40802</v>
      </c>
      <c r="B3706" s="90" t="s">
        <v>108</v>
      </c>
      <c r="C3706" s="96">
        <v>1584.8382158089892</v>
      </c>
      <c r="D3706" s="102">
        <v>989.95750045230284</v>
      </c>
      <c r="E3706" s="98">
        <v>1868.6166067415732</v>
      </c>
      <c r="F3706" s="91">
        <v>0.84813450233248933</v>
      </c>
      <c r="G3706" s="100">
        <v>792.41910790449458</v>
      </c>
      <c r="S3706" s="235"/>
      <c r="T3706" s="103"/>
      <c r="U3706" s="103"/>
    </row>
    <row r="3707" spans="1:21" x14ac:dyDescent="0.2">
      <c r="A3707" s="89">
        <v>40802</v>
      </c>
      <c r="B3707" s="90" t="s">
        <v>109</v>
      </c>
      <c r="C3707" s="96">
        <v>1586.4225961348316</v>
      </c>
      <c r="D3707" s="102">
        <v>1005.9127755548295</v>
      </c>
      <c r="E3707" s="98">
        <v>1878.4560589887642</v>
      </c>
      <c r="F3707" s="91">
        <v>0.84453537709519588</v>
      </c>
      <c r="G3707" s="100">
        <v>793.21129806741578</v>
      </c>
      <c r="S3707" s="235"/>
      <c r="T3707" s="103"/>
      <c r="U3707" s="103"/>
    </row>
    <row r="3708" spans="1:21" x14ac:dyDescent="0.2">
      <c r="A3708" s="89">
        <v>40802</v>
      </c>
      <c r="B3708" s="90" t="s">
        <v>110</v>
      </c>
      <c r="C3708" s="96">
        <v>1591.4958548764043</v>
      </c>
      <c r="D3708" s="102">
        <v>1013.4038464941921</v>
      </c>
      <c r="E3708" s="98">
        <v>1886.7555252808991</v>
      </c>
      <c r="F3708" s="91">
        <v>0.84350931191229095</v>
      </c>
      <c r="G3708" s="100">
        <v>795.74792743820217</v>
      </c>
      <c r="S3708" s="235"/>
      <c r="T3708" s="103"/>
      <c r="U3708" s="103"/>
    </row>
    <row r="3709" spans="1:21" x14ac:dyDescent="0.2">
      <c r="A3709" s="89">
        <v>40802</v>
      </c>
      <c r="B3709" s="90" t="s">
        <v>111</v>
      </c>
      <c r="C3709" s="96">
        <v>1595.8680962359551</v>
      </c>
      <c r="D3709" s="102">
        <v>1008.3500216845601</v>
      </c>
      <c r="E3709" s="98">
        <v>1887.7406460674158</v>
      </c>
      <c r="F3709" s="91">
        <v>0.84538524905977086</v>
      </c>
      <c r="G3709" s="100">
        <v>797.93404811797757</v>
      </c>
      <c r="S3709" s="235"/>
      <c r="T3709" s="103"/>
      <c r="U3709" s="103"/>
    </row>
    <row r="3710" spans="1:21" x14ac:dyDescent="0.2">
      <c r="A3710" s="89">
        <v>40802</v>
      </c>
      <c r="B3710" s="90" t="s">
        <v>112</v>
      </c>
      <c r="C3710" s="96">
        <v>1837.2449945730336</v>
      </c>
      <c r="D3710" s="102">
        <v>1148.8470095906039</v>
      </c>
      <c r="E3710" s="98">
        <v>2166.8683904494383</v>
      </c>
      <c r="F3710" s="91">
        <v>0.84788028782493974</v>
      </c>
      <c r="G3710" s="100">
        <v>918.62249728651682</v>
      </c>
      <c r="S3710" s="235"/>
      <c r="T3710" s="103"/>
      <c r="U3710" s="103"/>
    </row>
    <row r="3711" spans="1:21" x14ac:dyDescent="0.2">
      <c r="A3711" s="89">
        <v>40802</v>
      </c>
      <c r="B3711" s="90" t="s">
        <v>113</v>
      </c>
      <c r="C3711" s="96">
        <v>1858.068857730337</v>
      </c>
      <c r="D3711" s="102">
        <v>1186.8379295048132</v>
      </c>
      <c r="E3711" s="98">
        <v>2204.7685028089891</v>
      </c>
      <c r="F3711" s="91">
        <v>0.84275009161418135</v>
      </c>
      <c r="G3711" s="100">
        <v>929.03442886516848</v>
      </c>
      <c r="S3711" s="235"/>
      <c r="T3711" s="103"/>
      <c r="U3711" s="103"/>
    </row>
    <row r="3712" spans="1:21" x14ac:dyDescent="0.2">
      <c r="A3712" s="89">
        <v>40802</v>
      </c>
      <c r="B3712" s="90" t="s">
        <v>114</v>
      </c>
      <c r="C3712" s="96">
        <v>1846.317699303371</v>
      </c>
      <c r="D3712" s="102">
        <v>1173.6166264416856</v>
      </c>
      <c r="E3712" s="98">
        <v>2187.7534213483145</v>
      </c>
      <c r="F3712" s="91">
        <v>0.84393317879740015</v>
      </c>
      <c r="G3712" s="100">
        <v>923.1588496516855</v>
      </c>
      <c r="S3712" s="235"/>
      <c r="T3712" s="103"/>
      <c r="U3712" s="103"/>
    </row>
    <row r="3713" spans="1:21" x14ac:dyDescent="0.2">
      <c r="A3713" s="89">
        <v>40802</v>
      </c>
      <c r="B3713" s="90" t="s">
        <v>115</v>
      </c>
      <c r="C3713" s="96">
        <v>1912.3875745280898</v>
      </c>
      <c r="D3713" s="102">
        <v>1218.1404865886743</v>
      </c>
      <c r="E3713" s="98">
        <v>2267.3977331460669</v>
      </c>
      <c r="F3713" s="91">
        <v>0.84342837014069327</v>
      </c>
      <c r="G3713" s="100">
        <v>956.19378726404489</v>
      </c>
      <c r="S3713" s="235"/>
      <c r="T3713" s="103"/>
      <c r="U3713" s="103"/>
    </row>
    <row r="3714" spans="1:21" x14ac:dyDescent="0.2">
      <c r="A3714" s="89">
        <v>40802</v>
      </c>
      <c r="B3714" s="90" t="s">
        <v>116</v>
      </c>
      <c r="C3714" s="96">
        <v>1965.9850133258431</v>
      </c>
      <c r="D3714" s="102">
        <v>1254.3738802792145</v>
      </c>
      <c r="E3714" s="98">
        <v>2332.0700898876407</v>
      </c>
      <c r="F3714" s="91">
        <v>0.8430214091123498</v>
      </c>
      <c r="G3714" s="100">
        <v>982.99250666292153</v>
      </c>
      <c r="S3714" s="235"/>
      <c r="T3714" s="103"/>
      <c r="U3714" s="103"/>
    </row>
    <row r="3715" spans="1:21" x14ac:dyDescent="0.2">
      <c r="A3715" s="89">
        <v>40802</v>
      </c>
      <c r="B3715" s="90" t="s">
        <v>117</v>
      </c>
      <c r="C3715" s="96">
        <v>2024.4085313258427</v>
      </c>
      <c r="D3715" s="102">
        <v>1284.6327552986688</v>
      </c>
      <c r="E3715" s="98">
        <v>2397.6053089887637</v>
      </c>
      <c r="F3715" s="91">
        <v>0.8443460329922593</v>
      </c>
      <c r="G3715" s="100">
        <v>1012.2042656629213</v>
      </c>
      <c r="S3715" s="235"/>
      <c r="T3715" s="103"/>
      <c r="U3715" s="103"/>
    </row>
    <row r="3716" spans="1:21" x14ac:dyDescent="0.2">
      <c r="A3716" s="89">
        <v>40802</v>
      </c>
      <c r="B3716" s="90" t="s">
        <v>118</v>
      </c>
      <c r="C3716" s="96">
        <v>1959.5137719438203</v>
      </c>
      <c r="D3716" s="102">
        <v>1250.9526376177639</v>
      </c>
      <c r="E3716" s="98">
        <v>2324.7745533707862</v>
      </c>
      <c r="F3716" s="91">
        <v>0.84288335361493039</v>
      </c>
      <c r="G3716" s="100">
        <v>979.75688597191015</v>
      </c>
      <c r="S3716" s="235"/>
      <c r="T3716" s="103"/>
      <c r="U3716" s="103"/>
    </row>
    <row r="3717" spans="1:21" x14ac:dyDescent="0.2">
      <c r="A3717" s="89">
        <v>40802</v>
      </c>
      <c r="B3717" s="90" t="s">
        <v>119</v>
      </c>
      <c r="C3717" s="96">
        <v>2046.8491917977531</v>
      </c>
      <c r="D3717" s="102">
        <v>1303.1235844715127</v>
      </c>
      <c r="E3717" s="98">
        <v>2426.4629999999997</v>
      </c>
      <c r="F3717" s="91">
        <v>0.84355260797207843</v>
      </c>
      <c r="G3717" s="100">
        <v>1023.4245958988765</v>
      </c>
      <c r="S3717" s="235"/>
      <c r="T3717" s="103"/>
      <c r="U3717" s="103"/>
    </row>
    <row r="3718" spans="1:21" x14ac:dyDescent="0.2">
      <c r="A3718" s="89">
        <v>40802</v>
      </c>
      <c r="B3718" s="90" t="s">
        <v>120</v>
      </c>
      <c r="C3718" s="96">
        <v>2118.3002871573035</v>
      </c>
      <c r="D3718" s="102">
        <v>1364.8578932764808</v>
      </c>
      <c r="E3718" s="98">
        <v>2519.9272162921347</v>
      </c>
      <c r="F3718" s="91">
        <v>0.84061963117895433</v>
      </c>
      <c r="G3718" s="100">
        <v>1059.1501435786518</v>
      </c>
      <c r="S3718" s="235"/>
      <c r="T3718" s="103"/>
      <c r="U3718" s="103"/>
    </row>
    <row r="3719" spans="1:21" x14ac:dyDescent="0.2">
      <c r="A3719" s="89">
        <v>40802</v>
      </c>
      <c r="B3719" s="90" t="s">
        <v>121</v>
      </c>
      <c r="C3719" s="96">
        <v>2274.2908370898876</v>
      </c>
      <c r="D3719" s="102">
        <v>1467.3846589506763</v>
      </c>
      <c r="E3719" s="98">
        <v>2706.5876207865163</v>
      </c>
      <c r="F3719" s="91">
        <v>0.8402797750286739</v>
      </c>
      <c r="G3719" s="100">
        <v>1137.1454185449438</v>
      </c>
      <c r="S3719" s="235"/>
      <c r="T3719" s="103"/>
      <c r="U3719" s="103"/>
    </row>
    <row r="3720" spans="1:21" x14ac:dyDescent="0.2">
      <c r="A3720" s="89">
        <v>40802</v>
      </c>
      <c r="B3720" s="90" t="s">
        <v>122</v>
      </c>
      <c r="C3720" s="96">
        <v>2211.3937746404495</v>
      </c>
      <c r="D3720" s="102">
        <v>1419.7042118731049</v>
      </c>
      <c r="E3720" s="98">
        <v>2627.8931629213484</v>
      </c>
      <c r="F3720" s="91">
        <v>0.8415082492098388</v>
      </c>
      <c r="G3720" s="100">
        <v>1105.6968873202247</v>
      </c>
      <c r="S3720" s="235"/>
      <c r="T3720" s="103"/>
      <c r="U3720" s="103"/>
    </row>
    <row r="3721" spans="1:21" x14ac:dyDescent="0.2">
      <c r="A3721" s="89">
        <v>40802</v>
      </c>
      <c r="B3721" s="90" t="s">
        <v>123</v>
      </c>
      <c r="C3721" s="96">
        <v>2178.2595599999995</v>
      </c>
      <c r="D3721" s="102">
        <v>1408.6989463491739</v>
      </c>
      <c r="E3721" s="98">
        <v>2594.0793033707864</v>
      </c>
      <c r="F3721" s="91">
        <v>0.83970430555825171</v>
      </c>
      <c r="G3721" s="100">
        <v>1089.1297799999998</v>
      </c>
      <c r="S3721" s="235"/>
      <c r="T3721" s="103"/>
      <c r="U3721" s="103"/>
    </row>
    <row r="3722" spans="1:21" x14ac:dyDescent="0.2">
      <c r="A3722" s="89">
        <v>40802</v>
      </c>
      <c r="B3722" s="90" t="s">
        <v>124</v>
      </c>
      <c r="C3722" s="96">
        <v>2212.8930603707868</v>
      </c>
      <c r="D3722" s="102">
        <v>1410.9085239630529</v>
      </c>
      <c r="E3722" s="98">
        <v>2624.4158511235955</v>
      </c>
      <c r="F3722" s="91">
        <v>0.8431945186672215</v>
      </c>
      <c r="G3722" s="100">
        <v>1106.4465301853934</v>
      </c>
      <c r="S3722" s="235"/>
      <c r="T3722" s="103"/>
      <c r="U3722" s="103"/>
    </row>
    <row r="3723" spans="1:21" x14ac:dyDescent="0.2">
      <c r="A3723" s="89">
        <v>40802</v>
      </c>
      <c r="B3723" s="90" t="s">
        <v>125</v>
      </c>
      <c r="C3723" s="96">
        <v>2250.8209372247193</v>
      </c>
      <c r="D3723" s="102">
        <v>1448.7733073546062</v>
      </c>
      <c r="E3723" s="98">
        <v>2676.7777247191011</v>
      </c>
      <c r="F3723" s="91">
        <v>0.8408695710664279</v>
      </c>
      <c r="G3723" s="100">
        <v>1125.4104686123596</v>
      </c>
      <c r="S3723" s="235"/>
      <c r="T3723" s="103"/>
      <c r="U3723" s="103"/>
    </row>
    <row r="3724" spans="1:21" x14ac:dyDescent="0.2">
      <c r="A3724" s="89">
        <v>40802</v>
      </c>
      <c r="B3724" s="90" t="s">
        <v>126</v>
      </c>
      <c r="C3724" s="96">
        <v>2220.1139446179777</v>
      </c>
      <c r="D3724" s="102">
        <v>1430.9109772291374</v>
      </c>
      <c r="E3724" s="98">
        <v>2641.2898651685396</v>
      </c>
      <c r="F3724" s="91">
        <v>0.84054157549887587</v>
      </c>
      <c r="G3724" s="100">
        <v>1110.0569723089889</v>
      </c>
      <c r="S3724" s="235"/>
      <c r="T3724" s="103"/>
      <c r="U3724" s="103"/>
    </row>
    <row r="3725" spans="1:21" x14ac:dyDescent="0.2">
      <c r="A3725" s="89">
        <v>40802</v>
      </c>
      <c r="B3725" s="90" t="s">
        <v>127</v>
      </c>
      <c r="C3725" s="96">
        <v>2282.1479047415728</v>
      </c>
      <c r="D3725" s="102">
        <v>1466.378037039088</v>
      </c>
      <c r="E3725" s="98">
        <v>2712.6488174157303</v>
      </c>
      <c r="F3725" s="91">
        <v>0.84129869303012672</v>
      </c>
      <c r="G3725" s="100">
        <v>1141.0739523707864</v>
      </c>
      <c r="S3725" s="235"/>
      <c r="T3725" s="103"/>
      <c r="U3725" s="103"/>
    </row>
    <row r="3726" spans="1:21" x14ac:dyDescent="0.2">
      <c r="A3726" s="89">
        <v>40802</v>
      </c>
      <c r="B3726" s="90" t="s">
        <v>128</v>
      </c>
      <c r="C3726" s="96">
        <v>2482.3511752247196</v>
      </c>
      <c r="D3726" s="102">
        <v>1590.5236137900447</v>
      </c>
      <c r="E3726" s="98">
        <v>2948.1914325842699</v>
      </c>
      <c r="F3726" s="91">
        <v>0.84199117729908979</v>
      </c>
      <c r="G3726" s="100">
        <v>1241.1755876123598</v>
      </c>
      <c r="S3726" s="235"/>
      <c r="T3726" s="103"/>
      <c r="U3726" s="103"/>
    </row>
    <row r="3727" spans="1:21" x14ac:dyDescent="0.2">
      <c r="A3727" s="89">
        <v>40802</v>
      </c>
      <c r="B3727" s="90" t="s">
        <v>129</v>
      </c>
      <c r="C3727" s="96">
        <v>2332.8521272921348</v>
      </c>
      <c r="D3727" s="102">
        <v>1508.9544701231625</v>
      </c>
      <c r="E3727" s="98">
        <v>2778.3345084269663</v>
      </c>
      <c r="F3727" s="91">
        <v>0.83965847892554379</v>
      </c>
      <c r="G3727" s="100">
        <v>1166.4260636460674</v>
      </c>
      <c r="S3727" s="235"/>
      <c r="T3727" s="103"/>
      <c r="U3727" s="103"/>
    </row>
    <row r="3728" spans="1:21" x14ac:dyDescent="0.2">
      <c r="A3728" s="89">
        <v>40802</v>
      </c>
      <c r="B3728" s="90" t="s">
        <v>130</v>
      </c>
      <c r="C3728" s="96">
        <v>1960.9603800674158</v>
      </c>
      <c r="D3728" s="102">
        <v>1251.9505380902804</v>
      </c>
      <c r="E3728" s="98">
        <v>2326.530842696629</v>
      </c>
      <c r="F3728" s="91">
        <v>0.84286885180276028</v>
      </c>
      <c r="G3728" s="100">
        <v>980.48019003370791</v>
      </c>
      <c r="S3728" s="235"/>
      <c r="T3728" s="103"/>
      <c r="U3728" s="103"/>
    </row>
    <row r="3729" spans="1:21" x14ac:dyDescent="0.2">
      <c r="A3729" s="89">
        <v>40802</v>
      </c>
      <c r="B3729" s="90" t="s">
        <v>131</v>
      </c>
      <c r="C3729" s="96">
        <v>1755.5096095280899</v>
      </c>
      <c r="D3729" s="102">
        <v>1122.9076107370174</v>
      </c>
      <c r="E3729" s="98">
        <v>2083.9231011235956</v>
      </c>
      <c r="F3729" s="91">
        <v>0.84240613705062628</v>
      </c>
      <c r="G3729" s="100">
        <v>877.75480476404493</v>
      </c>
      <c r="S3729" s="235"/>
      <c r="T3729" s="103"/>
      <c r="U3729" s="103"/>
    </row>
    <row r="3730" spans="1:21" x14ac:dyDescent="0.2">
      <c r="A3730" s="89">
        <v>40802</v>
      </c>
      <c r="B3730" s="90" t="s">
        <v>132</v>
      </c>
      <c r="C3730" s="96">
        <v>1745.4968121235956</v>
      </c>
      <c r="D3730" s="102">
        <v>1131.2406902743471</v>
      </c>
      <c r="E3730" s="98">
        <v>2080.0155337078654</v>
      </c>
      <c r="F3730" s="91">
        <v>0.83917489260863742</v>
      </c>
      <c r="G3730" s="100">
        <v>872.74840606179782</v>
      </c>
      <c r="S3730" s="235"/>
      <c r="T3730" s="103"/>
      <c r="U3730" s="103"/>
    </row>
    <row r="3731" spans="1:21" x14ac:dyDescent="0.2">
      <c r="A3731" s="89">
        <v>40802</v>
      </c>
      <c r="B3731" s="90" t="s">
        <v>133</v>
      </c>
      <c r="C3731" s="96">
        <v>1932.2348758988767</v>
      </c>
      <c r="D3731" s="102">
        <v>1237.3970692475282</v>
      </c>
      <c r="E3731" s="98">
        <v>2294.4897303370785</v>
      </c>
      <c r="F3731" s="91">
        <v>0.84211964444705367</v>
      </c>
      <c r="G3731" s="100">
        <v>966.11743794943834</v>
      </c>
      <c r="S3731" s="235"/>
      <c r="T3731" s="103"/>
      <c r="U3731" s="103"/>
    </row>
    <row r="3732" spans="1:21" x14ac:dyDescent="0.2">
      <c r="A3732" s="89">
        <v>40802</v>
      </c>
      <c r="B3732" s="90" t="s">
        <v>134</v>
      </c>
      <c r="C3732" s="96">
        <v>1951.7134340224718</v>
      </c>
      <c r="D3732" s="102">
        <v>1249.6486472985143</v>
      </c>
      <c r="E3732" s="98">
        <v>2317.5001769662922</v>
      </c>
      <c r="F3732" s="91">
        <v>0.84216322976827085</v>
      </c>
      <c r="G3732" s="100">
        <v>975.8567170112359</v>
      </c>
      <c r="S3732" s="235"/>
      <c r="T3732" s="103"/>
      <c r="U3732" s="103"/>
    </row>
    <row r="3733" spans="1:21" x14ac:dyDescent="0.2">
      <c r="A3733" s="89">
        <v>40802</v>
      </c>
      <c r="B3733" s="90" t="s">
        <v>135</v>
      </c>
      <c r="C3733" s="96">
        <v>1739.7022753820222</v>
      </c>
      <c r="D3733" s="102">
        <v>1112.2775182802241</v>
      </c>
      <c r="E3733" s="98">
        <v>2064.8789999999999</v>
      </c>
      <c r="F3733" s="91">
        <v>0.84252020354801527</v>
      </c>
      <c r="G3733" s="100">
        <v>869.8511376910111</v>
      </c>
      <c r="S3733" s="235"/>
      <c r="T3733" s="103"/>
      <c r="U3733" s="103"/>
    </row>
    <row r="3734" spans="1:21" x14ac:dyDescent="0.2">
      <c r="A3734" s="89">
        <v>40802</v>
      </c>
      <c r="B3734" s="90" t="s">
        <v>136</v>
      </c>
      <c r="C3734" s="96">
        <v>1669.2277418089889</v>
      </c>
      <c r="D3734" s="102">
        <v>1069.2547959170529</v>
      </c>
      <c r="E3734" s="98">
        <v>1982.3286994382024</v>
      </c>
      <c r="F3734" s="91">
        <v>0.84205396525916854</v>
      </c>
      <c r="G3734" s="100">
        <v>834.61387090449443</v>
      </c>
      <c r="S3734" s="235"/>
      <c r="T3734" s="103"/>
      <c r="U3734" s="103"/>
    </row>
    <row r="3735" spans="1:21" x14ac:dyDescent="0.2">
      <c r="A3735" s="89">
        <v>40802</v>
      </c>
      <c r="B3735" s="90" t="s">
        <v>137</v>
      </c>
      <c r="C3735" s="96">
        <v>1690.6229543932586</v>
      </c>
      <c r="D3735" s="102">
        <v>1071.6551419843233</v>
      </c>
      <c r="E3735" s="98">
        <v>2001.6619887640447</v>
      </c>
      <c r="F3735" s="91">
        <v>0.84460961135459156</v>
      </c>
      <c r="G3735" s="100">
        <v>845.31147719662931</v>
      </c>
      <c r="S3735" s="235"/>
      <c r="T3735" s="103"/>
      <c r="U3735" s="103"/>
    </row>
    <row r="3736" spans="1:21" x14ac:dyDescent="0.2">
      <c r="A3736" s="89">
        <v>40802</v>
      </c>
      <c r="B3736" s="90" t="s">
        <v>138</v>
      </c>
      <c r="C3736" s="96">
        <v>1689.8408945393257</v>
      </c>
      <c r="D3736" s="102">
        <v>1083.3658360247266</v>
      </c>
      <c r="E3736" s="98">
        <v>2007.297632022472</v>
      </c>
      <c r="F3736" s="91">
        <v>0.84184869626768322</v>
      </c>
      <c r="G3736" s="100">
        <v>844.92044726966287</v>
      </c>
      <c r="S3736" s="235"/>
      <c r="T3736" s="103"/>
      <c r="U3736" s="103"/>
    </row>
    <row r="3737" spans="1:21" x14ac:dyDescent="0.2">
      <c r="A3737" s="89">
        <v>40802</v>
      </c>
      <c r="B3737" s="90" t="s">
        <v>139</v>
      </c>
      <c r="C3737" s="96">
        <v>1790.0255983146067</v>
      </c>
      <c r="D3737" s="102">
        <v>1134.062093365703</v>
      </c>
      <c r="E3737" s="98">
        <v>2119.030078651685</v>
      </c>
      <c r="F3737" s="91">
        <v>0.84473817353908431</v>
      </c>
      <c r="G3737" s="100">
        <v>895.01279915730333</v>
      </c>
      <c r="S3737" s="235"/>
      <c r="T3737" s="103"/>
      <c r="U3737" s="103"/>
    </row>
    <row r="3738" spans="1:21" x14ac:dyDescent="0.2">
      <c r="A3738" s="89">
        <v>40802</v>
      </c>
      <c r="B3738" s="90" t="s">
        <v>140</v>
      </c>
      <c r="C3738" s="96">
        <v>1820.7325909213482</v>
      </c>
      <c r="D3738" s="102">
        <v>1158.9193683046992</v>
      </c>
      <c r="E3738" s="98">
        <v>2158.2773848314605</v>
      </c>
      <c r="F3738" s="91">
        <v>0.84360453559750792</v>
      </c>
      <c r="G3738" s="100">
        <v>910.36629546067411</v>
      </c>
      <c r="S3738" s="235"/>
      <c r="T3738" s="103"/>
      <c r="U3738" s="103"/>
    </row>
    <row r="3739" spans="1:21" x14ac:dyDescent="0.2">
      <c r="A3739" s="89">
        <v>40802</v>
      </c>
      <c r="B3739" s="90" t="s">
        <v>141</v>
      </c>
      <c r="C3739" s="96">
        <v>1819.9829480561798</v>
      </c>
      <c r="D3739" s="102">
        <v>1152.2477081677125</v>
      </c>
      <c r="E3739" s="98">
        <v>2154.0688735955055</v>
      </c>
      <c r="F3739" s="91">
        <v>0.84490471514883381</v>
      </c>
      <c r="G3739" s="100">
        <v>909.9914740280899</v>
      </c>
      <c r="S3739" s="235"/>
      <c r="T3739" s="103"/>
      <c r="U3739" s="103"/>
    </row>
    <row r="3740" spans="1:21" x14ac:dyDescent="0.2">
      <c r="A3740" s="89">
        <v>40802</v>
      </c>
      <c r="B3740" s="90" t="s">
        <v>142</v>
      </c>
      <c r="C3740" s="96">
        <v>1805.2129575505619</v>
      </c>
      <c r="D3740" s="102">
        <v>1144.1237214600858</v>
      </c>
      <c r="E3740" s="98">
        <v>2137.2442331460675</v>
      </c>
      <c r="F3740" s="91">
        <v>0.84464514141804525</v>
      </c>
      <c r="G3740" s="100">
        <v>902.60647877528095</v>
      </c>
      <c r="S3740" s="235"/>
      <c r="T3740" s="103"/>
      <c r="U3740" s="103"/>
    </row>
    <row r="3741" spans="1:21" x14ac:dyDescent="0.2">
      <c r="A3741" s="89">
        <v>40802</v>
      </c>
      <c r="B3741" s="90" t="s">
        <v>143</v>
      </c>
      <c r="C3741" s="96">
        <v>1774.9557506629212</v>
      </c>
      <c r="D3741" s="102">
        <v>1121.0918438671133</v>
      </c>
      <c r="E3741" s="98">
        <v>2099.360578651685</v>
      </c>
      <c r="F3741" s="91">
        <v>0.84547445956277179</v>
      </c>
      <c r="G3741" s="100">
        <v>887.47787533146061</v>
      </c>
      <c r="S3741" s="235"/>
      <c r="T3741" s="103"/>
      <c r="U3741" s="103"/>
    </row>
    <row r="3742" spans="1:21" x14ac:dyDescent="0.2">
      <c r="A3742" s="89">
        <v>40802</v>
      </c>
      <c r="B3742" s="90" t="s">
        <v>144</v>
      </c>
      <c r="C3742" s="96">
        <v>1799.6493918539325</v>
      </c>
      <c r="D3742" s="102">
        <v>1140.4903536877589</v>
      </c>
      <c r="E3742" s="98">
        <v>2130.5999578651686</v>
      </c>
      <c r="F3742" s="91">
        <v>0.84466789986101198</v>
      </c>
      <c r="G3742" s="100">
        <v>899.82469592696623</v>
      </c>
      <c r="S3742" s="235"/>
      <c r="T3742" s="103"/>
      <c r="U3742" s="103"/>
    </row>
    <row r="3743" spans="1:21" x14ac:dyDescent="0.2">
      <c r="A3743" s="89">
        <v>40802</v>
      </c>
      <c r="B3743" s="90" t="s">
        <v>145</v>
      </c>
      <c r="C3743" s="96">
        <v>1916.9745784382026</v>
      </c>
      <c r="D3743" s="102">
        <v>1208.2876699779865</v>
      </c>
      <c r="E3743" s="98">
        <v>2265.9988146067412</v>
      </c>
      <c r="F3743" s="91">
        <v>0.84597333682669595</v>
      </c>
      <c r="G3743" s="100">
        <v>958.48728921910129</v>
      </c>
      <c r="S3743" s="235"/>
      <c r="T3743" s="103"/>
      <c r="U3743" s="103"/>
    </row>
    <row r="3744" spans="1:21" x14ac:dyDescent="0.2">
      <c r="A3744" s="89">
        <v>40802</v>
      </c>
      <c r="B3744" s="90" t="s">
        <v>146</v>
      </c>
      <c r="C3744" s="96">
        <v>1890.1981457191014</v>
      </c>
      <c r="D3744" s="102">
        <v>1198.1530662198334</v>
      </c>
      <c r="E3744" s="98">
        <v>2237.9499101123592</v>
      </c>
      <c r="F3744" s="91">
        <v>0.84461146211453919</v>
      </c>
      <c r="G3744" s="100">
        <v>945.09907285955069</v>
      </c>
      <c r="S3744" s="235"/>
      <c r="T3744" s="103"/>
      <c r="U3744" s="103"/>
    </row>
    <row r="3745" spans="1:21" x14ac:dyDescent="0.2">
      <c r="A3745" s="89">
        <v>40802</v>
      </c>
      <c r="B3745" s="90" t="s">
        <v>147</v>
      </c>
      <c r="C3745" s="96">
        <v>1842.5046509999997</v>
      </c>
      <c r="D3745" s="102">
        <v>1160.7889964328326</v>
      </c>
      <c r="E3745" s="98">
        <v>2177.6718033707866</v>
      </c>
      <c r="F3745" s="91">
        <v>0.84608922618551308</v>
      </c>
      <c r="G3745" s="100">
        <v>921.25232549999987</v>
      </c>
      <c r="S3745" s="235"/>
      <c r="T3745" s="103"/>
      <c r="U3745" s="103"/>
    </row>
    <row r="3746" spans="1:21" x14ac:dyDescent="0.2">
      <c r="A3746" s="89">
        <v>40803</v>
      </c>
      <c r="B3746" s="90" t="s">
        <v>100</v>
      </c>
      <c r="C3746" s="96">
        <v>1812.1299325280902</v>
      </c>
      <c r="D3746" s="102">
        <v>1155.4271967465556</v>
      </c>
      <c r="E3746" s="98">
        <v>2149.1456207865172</v>
      </c>
      <c r="F3746" s="91">
        <v>0.84318620153105761</v>
      </c>
      <c r="G3746" s="100">
        <v>906.0649662640451</v>
      </c>
      <c r="S3746" s="235"/>
      <c r="T3746" s="103"/>
      <c r="U3746" s="103"/>
    </row>
    <row r="3747" spans="1:21" x14ac:dyDescent="0.2">
      <c r="A3747" s="89">
        <v>40803</v>
      </c>
      <c r="B3747" s="90" t="s">
        <v>101</v>
      </c>
      <c r="C3747" s="96">
        <v>1793.3159226741573</v>
      </c>
      <c r="D3747" s="102">
        <v>1111.240546569549</v>
      </c>
      <c r="E3747" s="98">
        <v>2109.7008202247193</v>
      </c>
      <c r="F3747" s="91">
        <v>0.85003328693930091</v>
      </c>
      <c r="G3747" s="100">
        <v>896.65796133707863</v>
      </c>
      <c r="S3747" s="235"/>
      <c r="T3747" s="103"/>
      <c r="U3747" s="103"/>
    </row>
    <row r="3748" spans="1:21" x14ac:dyDescent="0.2">
      <c r="A3748" s="89">
        <v>40803</v>
      </c>
      <c r="B3748" s="90" t="s">
        <v>102</v>
      </c>
      <c r="C3748" s="96">
        <v>1751.0968469325844</v>
      </c>
      <c r="D3748" s="102">
        <v>1107.8683437687171</v>
      </c>
      <c r="E3748" s="98">
        <v>2072.1275140449438</v>
      </c>
      <c r="F3748" s="91">
        <v>0.84507195385592648</v>
      </c>
      <c r="G3748" s="100">
        <v>875.54842346629221</v>
      </c>
      <c r="S3748" s="235"/>
      <c r="T3748" s="103"/>
      <c r="U3748" s="103"/>
    </row>
    <row r="3749" spans="1:21" x14ac:dyDescent="0.2">
      <c r="A3749" s="89">
        <v>40803</v>
      </c>
      <c r="B3749" s="90" t="s">
        <v>103</v>
      </c>
      <c r="C3749" s="96">
        <v>1768.6871154606745</v>
      </c>
      <c r="D3749" s="102">
        <v>1123.3479138925213</v>
      </c>
      <c r="E3749" s="98">
        <v>2095.2719747191009</v>
      </c>
      <c r="F3749" s="91">
        <v>0.84413247387503976</v>
      </c>
      <c r="G3749" s="100">
        <v>884.34355773033724</v>
      </c>
      <c r="S3749" s="235"/>
      <c r="T3749" s="103"/>
      <c r="U3749" s="103"/>
    </row>
    <row r="3750" spans="1:21" x14ac:dyDescent="0.2">
      <c r="A3750" s="89">
        <v>40803</v>
      </c>
      <c r="B3750" s="90" t="s">
        <v>104</v>
      </c>
      <c r="C3750" s="96">
        <v>1747.7660013370785</v>
      </c>
      <c r="D3750" s="102">
        <v>1112.8661503579169</v>
      </c>
      <c r="E3750" s="98">
        <v>2071.9935</v>
      </c>
      <c r="F3750" s="91">
        <v>0.84351905608636246</v>
      </c>
      <c r="G3750" s="100">
        <v>873.88300066853924</v>
      </c>
      <c r="S3750" s="235"/>
      <c r="T3750" s="103"/>
      <c r="U3750" s="103"/>
    </row>
    <row r="3751" spans="1:21" x14ac:dyDescent="0.2">
      <c r="A3751" s="89">
        <v>40803</v>
      </c>
      <c r="B3751" s="90" t="s">
        <v>105</v>
      </c>
      <c r="C3751" s="96">
        <v>1750.5457581235953</v>
      </c>
      <c r="D3751" s="102">
        <v>1097.909334965492</v>
      </c>
      <c r="E3751" s="98">
        <v>2066.3531544943817</v>
      </c>
      <c r="F3751" s="91">
        <v>0.84716678478511986</v>
      </c>
      <c r="G3751" s="100">
        <v>875.27287906179765</v>
      </c>
      <c r="S3751" s="235"/>
      <c r="T3751" s="103"/>
      <c r="U3751" s="103"/>
    </row>
    <row r="3752" spans="1:21" x14ac:dyDescent="0.2">
      <c r="A3752" s="89">
        <v>40803</v>
      </c>
      <c r="B3752" s="90" t="s">
        <v>106</v>
      </c>
      <c r="C3752" s="96">
        <v>1753.4349222471915</v>
      </c>
      <c r="D3752" s="102">
        <v>1122.712425113165</v>
      </c>
      <c r="E3752" s="98">
        <v>2082.0704157303371</v>
      </c>
      <c r="F3752" s="91">
        <v>0.84215928001269413</v>
      </c>
      <c r="G3752" s="100">
        <v>876.71746112359574</v>
      </c>
      <c r="S3752" s="235"/>
      <c r="T3752" s="103"/>
      <c r="U3752" s="103"/>
    </row>
    <row r="3753" spans="1:21" x14ac:dyDescent="0.2">
      <c r="A3753" s="89">
        <v>40803</v>
      </c>
      <c r="B3753" s="90" t="s">
        <v>107</v>
      </c>
      <c r="C3753" s="96">
        <v>1722.2173620674155</v>
      </c>
      <c r="D3753" s="102">
        <v>1095.4660616191538</v>
      </c>
      <c r="E3753" s="98">
        <v>2041.0973848314604</v>
      </c>
      <c r="F3753" s="91">
        <v>0.84377030457545965</v>
      </c>
      <c r="G3753" s="100">
        <v>861.10868103370774</v>
      </c>
      <c r="S3753" s="235"/>
      <c r="T3753" s="103"/>
      <c r="U3753" s="103"/>
    </row>
    <row r="3754" spans="1:21" x14ac:dyDescent="0.2">
      <c r="A3754" s="89">
        <v>40803</v>
      </c>
      <c r="B3754" s="90" t="s">
        <v>108</v>
      </c>
      <c r="C3754" s="96">
        <v>1713.6147036741577</v>
      </c>
      <c r="D3754" s="102">
        <v>1090.8149688975368</v>
      </c>
      <c r="E3754" s="98">
        <v>2031.342573033708</v>
      </c>
      <c r="F3754" s="91">
        <v>0.84358725427339432</v>
      </c>
      <c r="G3754" s="100">
        <v>856.80735183707884</v>
      </c>
      <c r="S3754" s="235"/>
      <c r="T3754" s="103"/>
      <c r="U3754" s="103"/>
    </row>
    <row r="3755" spans="1:21" x14ac:dyDescent="0.2">
      <c r="A3755" s="89">
        <v>40803</v>
      </c>
      <c r="B3755" s="90" t="s">
        <v>109</v>
      </c>
      <c r="C3755" s="96">
        <v>1704.947211303371</v>
      </c>
      <c r="D3755" s="102">
        <v>1081.9711209942832</v>
      </c>
      <c r="E3755" s="98">
        <v>2019.2836601123595</v>
      </c>
      <c r="F3755" s="91">
        <v>0.84433269331189564</v>
      </c>
      <c r="G3755" s="100">
        <v>852.47360565168549</v>
      </c>
      <c r="S3755" s="235"/>
      <c r="T3755" s="103"/>
      <c r="U3755" s="103"/>
    </row>
    <row r="3756" spans="1:21" x14ac:dyDescent="0.2">
      <c r="A3756" s="89">
        <v>40803</v>
      </c>
      <c r="B3756" s="90" t="s">
        <v>110</v>
      </c>
      <c r="C3756" s="96">
        <v>1839.7248942134831</v>
      </c>
      <c r="D3756" s="102">
        <v>1167.5782483784847</v>
      </c>
      <c r="E3756" s="98">
        <v>2178.9508146067415</v>
      </c>
      <c r="F3756" s="91">
        <v>0.84431685280859259</v>
      </c>
      <c r="G3756" s="100">
        <v>919.86244710674157</v>
      </c>
      <c r="S3756" s="235"/>
      <c r="T3756" s="103"/>
      <c r="U3756" s="103"/>
    </row>
    <row r="3757" spans="1:21" x14ac:dyDescent="0.2">
      <c r="A3757" s="89">
        <v>40803</v>
      </c>
      <c r="B3757" s="90" t="s">
        <v>111</v>
      </c>
      <c r="C3757" s="96">
        <v>1820.0194171685396</v>
      </c>
      <c r="D3757" s="102">
        <v>1153.6180176277048</v>
      </c>
      <c r="E3757" s="98">
        <v>2154.8329887640448</v>
      </c>
      <c r="F3757" s="91">
        <v>0.84462203180416995</v>
      </c>
      <c r="G3757" s="100">
        <v>910.00970858426979</v>
      </c>
      <c r="S3757" s="235"/>
      <c r="T3757" s="103"/>
      <c r="U3757" s="103"/>
    </row>
    <row r="3758" spans="1:21" x14ac:dyDescent="0.2">
      <c r="A3758" s="89">
        <v>40803</v>
      </c>
      <c r="B3758" s="90" t="s">
        <v>112</v>
      </c>
      <c r="C3758" s="96">
        <v>1921.4238101460674</v>
      </c>
      <c r="D3758" s="102">
        <v>1218.3301257414139</v>
      </c>
      <c r="E3758" s="98">
        <v>2275.1258764044946</v>
      </c>
      <c r="F3758" s="91">
        <v>0.84453516619599001</v>
      </c>
      <c r="G3758" s="100">
        <v>960.71190507303368</v>
      </c>
      <c r="S3758" s="235"/>
      <c r="T3758" s="103"/>
      <c r="U3758" s="103"/>
    </row>
    <row r="3759" spans="1:21" x14ac:dyDescent="0.2">
      <c r="A3759" s="89">
        <v>40803</v>
      </c>
      <c r="B3759" s="90" t="s">
        <v>113</v>
      </c>
      <c r="C3759" s="96">
        <v>2126.0682080898878</v>
      </c>
      <c r="D3759" s="102">
        <v>1360.4623352160975</v>
      </c>
      <c r="E3759" s="98">
        <v>2524.0887050561801</v>
      </c>
      <c r="F3759" s="91">
        <v>0.84231120872693999</v>
      </c>
      <c r="G3759" s="100">
        <v>1063.0341040449439</v>
      </c>
      <c r="S3759" s="235"/>
      <c r="T3759" s="103"/>
      <c r="U3759" s="103"/>
    </row>
    <row r="3760" spans="1:21" x14ac:dyDescent="0.2">
      <c r="A3760" s="89">
        <v>40803</v>
      </c>
      <c r="B3760" s="90" t="s">
        <v>114</v>
      </c>
      <c r="C3760" s="96">
        <v>1892.3174063595509</v>
      </c>
      <c r="D3760" s="102">
        <v>1200.5710480772736</v>
      </c>
      <c r="E3760" s="98">
        <v>2241.0345842696629</v>
      </c>
      <c r="F3760" s="91">
        <v>0.84439455760395754</v>
      </c>
      <c r="G3760" s="100">
        <v>946.15870317977544</v>
      </c>
      <c r="S3760" s="235"/>
      <c r="T3760" s="103"/>
      <c r="U3760" s="103"/>
    </row>
    <row r="3761" spans="1:21" x14ac:dyDescent="0.2">
      <c r="A3761" s="89">
        <v>40803</v>
      </c>
      <c r="B3761" s="90" t="s">
        <v>115</v>
      </c>
      <c r="C3761" s="96">
        <v>1925.6299144382019</v>
      </c>
      <c r="D3761" s="102">
        <v>1235.9202316213295</v>
      </c>
      <c r="E3761" s="98">
        <v>2288.1322921348315</v>
      </c>
      <c r="F3761" s="91">
        <v>0.84157280637020593</v>
      </c>
      <c r="G3761" s="100">
        <v>962.81495721910096</v>
      </c>
      <c r="S3761" s="235"/>
      <c r="T3761" s="103"/>
      <c r="U3761" s="103"/>
    </row>
    <row r="3762" spans="1:21" x14ac:dyDescent="0.2">
      <c r="A3762" s="89">
        <v>40803</v>
      </c>
      <c r="B3762" s="90" t="s">
        <v>116</v>
      </c>
      <c r="C3762" s="96">
        <v>1947.6937274157308</v>
      </c>
      <c r="D3762" s="102">
        <v>1251.1388229992979</v>
      </c>
      <c r="E3762" s="98">
        <v>2314.9209943820224</v>
      </c>
      <c r="F3762" s="91">
        <v>0.84136509718582231</v>
      </c>
      <c r="G3762" s="100">
        <v>973.8468637078654</v>
      </c>
      <c r="S3762" s="235"/>
      <c r="T3762" s="103"/>
      <c r="U3762" s="103"/>
    </row>
    <row r="3763" spans="1:21" x14ac:dyDescent="0.2">
      <c r="A3763" s="89">
        <v>40803</v>
      </c>
      <c r="B3763" s="90" t="s">
        <v>117</v>
      </c>
      <c r="C3763" s="96">
        <v>2003.155143067416</v>
      </c>
      <c r="D3763" s="102">
        <v>1270.549616278003</v>
      </c>
      <c r="E3763" s="98">
        <v>2372.1144269662923</v>
      </c>
      <c r="F3763" s="91">
        <v>0.84445974456184225</v>
      </c>
      <c r="G3763" s="100">
        <v>1001.577571533708</v>
      </c>
      <c r="S3763" s="235"/>
      <c r="T3763" s="103"/>
      <c r="U3763" s="103"/>
    </row>
    <row r="3764" spans="1:21" x14ac:dyDescent="0.2">
      <c r="A3764" s="89">
        <v>40803</v>
      </c>
      <c r="B3764" s="90" t="s">
        <v>118</v>
      </c>
      <c r="C3764" s="96">
        <v>2024.8664212921349</v>
      </c>
      <c r="D3764" s="102">
        <v>1286.6485164511348</v>
      </c>
      <c r="E3764" s="98">
        <v>2399.0724101123592</v>
      </c>
      <c r="F3764" s="91">
        <v>0.84402055259236686</v>
      </c>
      <c r="G3764" s="100">
        <v>1012.4332106460674</v>
      </c>
      <c r="S3764" s="235"/>
      <c r="T3764" s="103"/>
      <c r="U3764" s="103"/>
    </row>
    <row r="3765" spans="1:21" x14ac:dyDescent="0.2">
      <c r="A3765" s="89">
        <v>40803</v>
      </c>
      <c r="B3765" s="90" t="s">
        <v>119</v>
      </c>
      <c r="C3765" s="96">
        <v>1980.7266389662923</v>
      </c>
      <c r="D3765" s="102">
        <v>1256.773892985517</v>
      </c>
      <c r="E3765" s="98">
        <v>2345.7959494382021</v>
      </c>
      <c r="F3765" s="91">
        <v>0.84437294703346177</v>
      </c>
      <c r="G3765" s="100">
        <v>990.36331948314614</v>
      </c>
      <c r="S3765" s="235"/>
      <c r="T3765" s="103"/>
      <c r="U3765" s="103"/>
    </row>
    <row r="3766" spans="1:21" x14ac:dyDescent="0.2">
      <c r="A3766" s="89">
        <v>40803</v>
      </c>
      <c r="B3766" s="90" t="s">
        <v>120</v>
      </c>
      <c r="C3766" s="96">
        <v>2109.665211775281</v>
      </c>
      <c r="D3766" s="102">
        <v>1336.6225436808522</v>
      </c>
      <c r="E3766" s="98">
        <v>2497.4481235955059</v>
      </c>
      <c r="F3766" s="91">
        <v>0.84472834163940724</v>
      </c>
      <c r="G3766" s="100">
        <v>1054.8326058876405</v>
      </c>
      <c r="S3766" s="235"/>
      <c r="T3766" s="103"/>
      <c r="U3766" s="103"/>
    </row>
    <row r="3767" spans="1:21" x14ac:dyDescent="0.2">
      <c r="A3767" s="89">
        <v>40803</v>
      </c>
      <c r="B3767" s="90" t="s">
        <v>121</v>
      </c>
      <c r="C3767" s="96">
        <v>2177.3235194494387</v>
      </c>
      <c r="D3767" s="102">
        <v>1379.1480161238555</v>
      </c>
      <c r="E3767" s="98">
        <v>2577.3604634831458</v>
      </c>
      <c r="F3767" s="91">
        <v>0.84478812734906261</v>
      </c>
      <c r="G3767" s="100">
        <v>1088.6617597247193</v>
      </c>
      <c r="S3767" s="235"/>
      <c r="T3767" s="103"/>
      <c r="U3767" s="103"/>
    </row>
    <row r="3768" spans="1:21" x14ac:dyDescent="0.2">
      <c r="A3768" s="89">
        <v>40803</v>
      </c>
      <c r="B3768" s="90" t="s">
        <v>122</v>
      </c>
      <c r="C3768" s="96">
        <v>2208.2169097415731</v>
      </c>
      <c r="D3768" s="102">
        <v>1399.0545928117497</v>
      </c>
      <c r="E3768" s="98">
        <v>2614.1108764044943</v>
      </c>
      <c r="F3768" s="91">
        <v>0.84472962859892275</v>
      </c>
      <c r="G3768" s="100">
        <v>1104.1084548707865</v>
      </c>
      <c r="S3768" s="235"/>
      <c r="T3768" s="103"/>
      <c r="U3768" s="103"/>
    </row>
    <row r="3769" spans="1:21" x14ac:dyDescent="0.2">
      <c r="A3769" s="89">
        <v>40803</v>
      </c>
      <c r="B3769" s="90" t="s">
        <v>123</v>
      </c>
      <c r="C3769" s="96">
        <v>2130.1770614157299</v>
      </c>
      <c r="D3769" s="102">
        <v>1342.1709915330832</v>
      </c>
      <c r="E3769" s="98">
        <v>2517.7524269662922</v>
      </c>
      <c r="F3769" s="91">
        <v>0.84606295623054484</v>
      </c>
      <c r="G3769" s="100">
        <v>1065.0885307078649</v>
      </c>
      <c r="S3769" s="235"/>
      <c r="T3769" s="103"/>
      <c r="U3769" s="103"/>
    </row>
    <row r="3770" spans="1:21" x14ac:dyDescent="0.2">
      <c r="A3770" s="89">
        <v>40803</v>
      </c>
      <c r="B3770" s="90" t="s">
        <v>124</v>
      </c>
      <c r="C3770" s="96">
        <v>2107.5094820224717</v>
      </c>
      <c r="D3770" s="102">
        <v>1336.2775268575656</v>
      </c>
      <c r="E3770" s="98">
        <v>2495.4426151685393</v>
      </c>
      <c r="F3770" s="91">
        <v>0.8445433564418523</v>
      </c>
      <c r="G3770" s="100">
        <v>1053.7547410112359</v>
      </c>
      <c r="S3770" s="235"/>
      <c r="T3770" s="103"/>
      <c r="U3770" s="103"/>
    </row>
    <row r="3771" spans="1:21" x14ac:dyDescent="0.2">
      <c r="A3771" s="89">
        <v>40803</v>
      </c>
      <c r="B3771" s="90" t="s">
        <v>125</v>
      </c>
      <c r="C3771" s="96">
        <v>2110.2244048314606</v>
      </c>
      <c r="D3771" s="102">
        <v>1336.4075909013409</v>
      </c>
      <c r="E3771" s="98">
        <v>2497.8054943820221</v>
      </c>
      <c r="F3771" s="91">
        <v>0.84483135679607735</v>
      </c>
      <c r="G3771" s="100">
        <v>1055.1122024157303</v>
      </c>
      <c r="S3771" s="235"/>
      <c r="T3771" s="103"/>
      <c r="U3771" s="103"/>
    </row>
    <row r="3772" spans="1:21" x14ac:dyDescent="0.2">
      <c r="A3772" s="89">
        <v>40803</v>
      </c>
      <c r="B3772" s="90" t="s">
        <v>126</v>
      </c>
      <c r="C3772" s="96">
        <v>2251.5543715955059</v>
      </c>
      <c r="D3772" s="102">
        <v>1442.1176124085805</v>
      </c>
      <c r="E3772" s="98">
        <v>2673.7988511235953</v>
      </c>
      <c r="F3772" s="91">
        <v>0.84208068630493571</v>
      </c>
      <c r="G3772" s="100">
        <v>1125.777185797753</v>
      </c>
      <c r="S3772" s="235"/>
      <c r="T3772" s="103"/>
      <c r="U3772" s="103"/>
    </row>
    <row r="3773" spans="1:21" x14ac:dyDescent="0.2">
      <c r="A3773" s="89">
        <v>40803</v>
      </c>
      <c r="B3773" s="90" t="s">
        <v>127</v>
      </c>
      <c r="C3773" s="96">
        <v>2375.9383574831463</v>
      </c>
      <c r="D3773" s="102">
        <v>1514.5920020220253</v>
      </c>
      <c r="E3773" s="98">
        <v>2817.6358904494382</v>
      </c>
      <c r="F3773" s="91">
        <v>0.84323825002958874</v>
      </c>
      <c r="G3773" s="100">
        <v>1187.9691787415732</v>
      </c>
      <c r="S3773" s="235"/>
      <c r="T3773" s="103"/>
      <c r="U3773" s="103"/>
    </row>
    <row r="3774" spans="1:21" x14ac:dyDescent="0.2">
      <c r="A3774" s="89">
        <v>40803</v>
      </c>
      <c r="B3774" s="90" t="s">
        <v>128</v>
      </c>
      <c r="C3774" s="96">
        <v>2611.6706476516852</v>
      </c>
      <c r="D3774" s="102">
        <v>1676.4783805268394</v>
      </c>
      <c r="E3774" s="98">
        <v>3103.4502303370787</v>
      </c>
      <c r="F3774" s="91">
        <v>0.84153778981917837</v>
      </c>
      <c r="G3774" s="100">
        <v>1305.8353238258426</v>
      </c>
      <c r="S3774" s="235"/>
      <c r="T3774" s="103"/>
      <c r="U3774" s="103"/>
    </row>
    <row r="3775" spans="1:21" x14ac:dyDescent="0.2">
      <c r="A3775" s="89">
        <v>40803</v>
      </c>
      <c r="B3775" s="90" t="s">
        <v>129</v>
      </c>
      <c r="C3775" s="96">
        <v>2370.1235601235958</v>
      </c>
      <c r="D3775" s="102">
        <v>1501.0342043474282</v>
      </c>
      <c r="E3775" s="98">
        <v>2805.4570702247192</v>
      </c>
      <c r="F3775" s="91">
        <v>0.84482617298925444</v>
      </c>
      <c r="G3775" s="100">
        <v>1185.0617800617979</v>
      </c>
      <c r="S3775" s="235"/>
      <c r="T3775" s="103"/>
      <c r="U3775" s="103"/>
    </row>
    <row r="3776" spans="1:21" x14ac:dyDescent="0.2">
      <c r="A3776" s="89">
        <v>40803</v>
      </c>
      <c r="B3776" s="90" t="s">
        <v>130</v>
      </c>
      <c r="C3776" s="96">
        <v>2008.3297048988768</v>
      </c>
      <c r="D3776" s="102">
        <v>1271.4410154437383</v>
      </c>
      <c r="E3776" s="98">
        <v>2376.9624438202245</v>
      </c>
      <c r="F3776" s="91">
        <v>0.84491436123454866</v>
      </c>
      <c r="G3776" s="100">
        <v>1004.1648524494384</v>
      </c>
      <c r="S3776" s="235"/>
      <c r="T3776" s="103"/>
      <c r="U3776" s="103"/>
    </row>
    <row r="3777" spans="1:21" x14ac:dyDescent="0.2">
      <c r="A3777" s="89">
        <v>40803</v>
      </c>
      <c r="B3777" s="90" t="s">
        <v>131</v>
      </c>
      <c r="C3777" s="96">
        <v>1782.6385770000002</v>
      </c>
      <c r="D3777" s="102">
        <v>1130.1743651300237</v>
      </c>
      <c r="E3777" s="98">
        <v>2110.7094522471912</v>
      </c>
      <c r="F3777" s="91">
        <v>0.84456843413577998</v>
      </c>
      <c r="G3777" s="100">
        <v>891.31928850000008</v>
      </c>
      <c r="S3777" s="235"/>
      <c r="T3777" s="103"/>
      <c r="U3777" s="103"/>
    </row>
    <row r="3778" spans="1:21" x14ac:dyDescent="0.2">
      <c r="A3778" s="89">
        <v>40803</v>
      </c>
      <c r="B3778" s="90" t="s">
        <v>132</v>
      </c>
      <c r="C3778" s="96">
        <v>1783.3558028764051</v>
      </c>
      <c r="D3778" s="102">
        <v>1130.9970054427995</v>
      </c>
      <c r="E3778" s="98">
        <v>2111.755702247191</v>
      </c>
      <c r="F3778" s="91">
        <v>0.84448963532035237</v>
      </c>
      <c r="G3778" s="100">
        <v>891.67790143820253</v>
      </c>
      <c r="S3778" s="235"/>
      <c r="T3778" s="103"/>
      <c r="U3778" s="103"/>
    </row>
    <row r="3779" spans="1:21" x14ac:dyDescent="0.2">
      <c r="A3779" s="89">
        <v>40803</v>
      </c>
      <c r="B3779" s="90" t="s">
        <v>133</v>
      </c>
      <c r="C3779" s="96">
        <v>1805.1926969325846</v>
      </c>
      <c r="D3779" s="102">
        <v>1155.3335513967327</v>
      </c>
      <c r="E3779" s="98">
        <v>2143.2490028089887</v>
      </c>
      <c r="F3779" s="91">
        <v>0.8422692344970929</v>
      </c>
      <c r="G3779" s="100">
        <v>902.59634846629228</v>
      </c>
      <c r="S3779" s="235"/>
      <c r="T3779" s="103"/>
      <c r="U3779" s="103"/>
    </row>
    <row r="3780" spans="1:21" x14ac:dyDescent="0.2">
      <c r="A3780" s="89">
        <v>40803</v>
      </c>
      <c r="B3780" s="90" t="s">
        <v>134</v>
      </c>
      <c r="C3780" s="96">
        <v>1783.2058743033706</v>
      </c>
      <c r="D3780" s="102">
        <v>1133.3299420520652</v>
      </c>
      <c r="E3780" s="98">
        <v>2112.8795393258429</v>
      </c>
      <c r="F3780" s="91">
        <v>0.84396949334477378</v>
      </c>
      <c r="G3780" s="100">
        <v>891.6029371516853</v>
      </c>
      <c r="S3780" s="235"/>
      <c r="T3780" s="103"/>
      <c r="U3780" s="103"/>
    </row>
    <row r="3781" spans="1:21" x14ac:dyDescent="0.2">
      <c r="A3781" s="89">
        <v>40803</v>
      </c>
      <c r="B3781" s="90" t="s">
        <v>135</v>
      </c>
      <c r="C3781" s="96">
        <v>1765.2144455393261</v>
      </c>
      <c r="D3781" s="102">
        <v>1126.4779169843102</v>
      </c>
      <c r="E3781" s="98">
        <v>2094.0235280898878</v>
      </c>
      <c r="F3781" s="91">
        <v>0.84297736957593183</v>
      </c>
      <c r="G3781" s="100">
        <v>882.60722276966305</v>
      </c>
      <c r="S3781" s="235"/>
      <c r="T3781" s="103"/>
      <c r="U3781" s="103"/>
    </row>
    <row r="3782" spans="1:21" x14ac:dyDescent="0.2">
      <c r="A3782" s="89">
        <v>40803</v>
      </c>
      <c r="B3782" s="90" t="s">
        <v>136</v>
      </c>
      <c r="C3782" s="96">
        <v>1780.4301696404491</v>
      </c>
      <c r="D3782" s="102">
        <v>1130.670732849771</v>
      </c>
      <c r="E3782" s="98">
        <v>2109.1106882022473</v>
      </c>
      <c r="F3782" s="91">
        <v>0.84416156041485091</v>
      </c>
      <c r="G3782" s="100">
        <v>890.21508482022455</v>
      </c>
      <c r="S3782" s="235"/>
      <c r="T3782" s="103"/>
      <c r="U3782" s="103"/>
    </row>
    <row r="3783" spans="1:21" x14ac:dyDescent="0.2">
      <c r="A3783" s="89">
        <v>40803</v>
      </c>
      <c r="B3783" s="90" t="s">
        <v>137</v>
      </c>
      <c r="C3783" s="96">
        <v>1872.7740142584271</v>
      </c>
      <c r="D3783" s="102">
        <v>1199.4529685744353</v>
      </c>
      <c r="E3783" s="98">
        <v>2223.9536713483149</v>
      </c>
      <c r="F3783" s="91">
        <v>0.84209218851354117</v>
      </c>
      <c r="G3783" s="100">
        <v>936.38700712921354</v>
      </c>
      <c r="S3783" s="235"/>
      <c r="T3783" s="103"/>
      <c r="U3783" s="103"/>
    </row>
    <row r="3784" spans="1:21" x14ac:dyDescent="0.2">
      <c r="A3784" s="89">
        <v>40803</v>
      </c>
      <c r="B3784" s="90" t="s">
        <v>138</v>
      </c>
      <c r="C3784" s="96">
        <v>1833.2739134494379</v>
      </c>
      <c r="D3784" s="102">
        <v>1168.0791153877838</v>
      </c>
      <c r="E3784" s="98">
        <v>2173.7759915730335</v>
      </c>
      <c r="F3784" s="91">
        <v>0.84335916881794515</v>
      </c>
      <c r="G3784" s="100">
        <v>916.63695672471897</v>
      </c>
      <c r="S3784" s="235"/>
      <c r="T3784" s="103"/>
      <c r="U3784" s="103"/>
    </row>
    <row r="3785" spans="1:21" x14ac:dyDescent="0.2">
      <c r="A3785" s="89">
        <v>40803</v>
      </c>
      <c r="B3785" s="90" t="s">
        <v>139</v>
      </c>
      <c r="C3785" s="96">
        <v>1817.3004422359554</v>
      </c>
      <c r="D3785" s="102">
        <v>1152.4487337838609</v>
      </c>
      <c r="E3785" s="98">
        <v>2151.9105421348313</v>
      </c>
      <c r="F3785" s="91">
        <v>0.84450557151556982</v>
      </c>
      <c r="G3785" s="100">
        <v>908.65022111797771</v>
      </c>
      <c r="S3785" s="235"/>
      <c r="T3785" s="103"/>
      <c r="U3785" s="103"/>
    </row>
    <row r="3786" spans="1:21" x14ac:dyDescent="0.2">
      <c r="A3786" s="89">
        <v>40803</v>
      </c>
      <c r="B3786" s="90" t="s">
        <v>140</v>
      </c>
      <c r="C3786" s="96">
        <v>1813.5562800337079</v>
      </c>
      <c r="D3786" s="102">
        <v>1155.4596163040537</v>
      </c>
      <c r="E3786" s="98">
        <v>2150.3658539325843</v>
      </c>
      <c r="F3786" s="91">
        <v>0.84337103694103044</v>
      </c>
      <c r="G3786" s="100">
        <v>906.77814001685397</v>
      </c>
      <c r="S3786" s="235"/>
      <c r="T3786" s="103"/>
      <c r="U3786" s="103"/>
    </row>
    <row r="3787" spans="1:21" x14ac:dyDescent="0.2">
      <c r="A3787" s="89">
        <v>40803</v>
      </c>
      <c r="B3787" s="90" t="s">
        <v>141</v>
      </c>
      <c r="C3787" s="96">
        <v>1802.133343617978</v>
      </c>
      <c r="D3787" s="102">
        <v>1153.9812986425879</v>
      </c>
      <c r="E3787" s="98">
        <v>2139.9433230337077</v>
      </c>
      <c r="F3787" s="91">
        <v>0.84214068859691538</v>
      </c>
      <c r="G3787" s="100">
        <v>901.06667180898899</v>
      </c>
      <c r="S3787" s="235"/>
      <c r="T3787" s="103"/>
      <c r="U3787" s="103"/>
    </row>
    <row r="3788" spans="1:21" x14ac:dyDescent="0.2">
      <c r="A3788" s="89">
        <v>40803</v>
      </c>
      <c r="B3788" s="90" t="s">
        <v>142</v>
      </c>
      <c r="C3788" s="96">
        <v>1810.2781120449438</v>
      </c>
      <c r="D3788" s="102">
        <v>1155.8904504149275</v>
      </c>
      <c r="E3788" s="98">
        <v>2147.8336938202247</v>
      </c>
      <c r="F3788" s="91">
        <v>0.84283905092535782</v>
      </c>
      <c r="G3788" s="100">
        <v>905.13905602247189</v>
      </c>
      <c r="S3788" s="235"/>
      <c r="T3788" s="103"/>
      <c r="U3788" s="103"/>
    </row>
    <row r="3789" spans="1:21" x14ac:dyDescent="0.2">
      <c r="A3789" s="89">
        <v>40803</v>
      </c>
      <c r="B3789" s="90" t="s">
        <v>143</v>
      </c>
      <c r="C3789" s="96">
        <v>1774.7045190000003</v>
      </c>
      <c r="D3789" s="102">
        <v>1128.8749126668511</v>
      </c>
      <c r="E3789" s="98">
        <v>2103.3151685393259</v>
      </c>
      <c r="F3789" s="91">
        <v>0.84376537836337029</v>
      </c>
      <c r="G3789" s="100">
        <v>887.35225950000017</v>
      </c>
      <c r="S3789" s="235"/>
      <c r="T3789" s="103"/>
      <c r="U3789" s="103"/>
    </row>
    <row r="3790" spans="1:21" x14ac:dyDescent="0.2">
      <c r="A3790" s="89">
        <v>40803</v>
      </c>
      <c r="B3790" s="90" t="s">
        <v>144</v>
      </c>
      <c r="C3790" s="96">
        <v>1780.4301696404491</v>
      </c>
      <c r="D3790" s="102">
        <v>1121.8396206221973</v>
      </c>
      <c r="E3790" s="98">
        <v>2104.3896320224717</v>
      </c>
      <c r="F3790" s="91">
        <v>0.84605537992948865</v>
      </c>
      <c r="G3790" s="100">
        <v>890.21508482022455</v>
      </c>
      <c r="S3790" s="235"/>
      <c r="T3790" s="103"/>
      <c r="U3790" s="103"/>
    </row>
    <row r="3791" spans="1:21" x14ac:dyDescent="0.2">
      <c r="A3791" s="89">
        <v>40803</v>
      </c>
      <c r="B3791" s="90" t="s">
        <v>145</v>
      </c>
      <c r="C3791" s="96">
        <v>1938.1631327191017</v>
      </c>
      <c r="D3791" s="102">
        <v>1228.7319248203974</v>
      </c>
      <c r="E3791" s="98">
        <v>2294.8329943820227</v>
      </c>
      <c r="F3791" s="91">
        <v>0.84457698554270222</v>
      </c>
      <c r="G3791" s="100">
        <v>969.08156635955083</v>
      </c>
      <c r="S3791" s="235"/>
      <c r="T3791" s="103"/>
      <c r="U3791" s="103"/>
    </row>
    <row r="3792" spans="1:21" x14ac:dyDescent="0.2">
      <c r="A3792" s="89">
        <v>40803</v>
      </c>
      <c r="B3792" s="90" t="s">
        <v>146</v>
      </c>
      <c r="C3792" s="96">
        <v>1747.425622955056</v>
      </c>
      <c r="D3792" s="102">
        <v>1097.2727157934353</v>
      </c>
      <c r="E3792" s="98">
        <v>2063.3719297752809</v>
      </c>
      <c r="F3792" s="91">
        <v>0.84687864448430572</v>
      </c>
      <c r="G3792" s="100">
        <v>873.71281147752802</v>
      </c>
      <c r="S3792" s="235"/>
      <c r="T3792" s="103"/>
      <c r="U3792" s="103"/>
    </row>
    <row r="3793" spans="1:21" x14ac:dyDescent="0.2">
      <c r="A3793" s="89">
        <v>40803</v>
      </c>
      <c r="B3793" s="90" t="s">
        <v>147</v>
      </c>
      <c r="C3793" s="96">
        <v>1701.8675973707868</v>
      </c>
      <c r="D3793" s="102">
        <v>1079.3687238969519</v>
      </c>
      <c r="E3793" s="98">
        <v>2015.2891011235954</v>
      </c>
      <c r="F3793" s="91">
        <v>0.8444781428242405</v>
      </c>
      <c r="G3793" s="100">
        <v>850.93379868539341</v>
      </c>
      <c r="S3793" s="235"/>
      <c r="T3793" s="103"/>
      <c r="U3793" s="103"/>
    </row>
    <row r="3794" spans="1:21" x14ac:dyDescent="0.2">
      <c r="A3794" s="89">
        <v>40804</v>
      </c>
      <c r="B3794" s="90" t="s">
        <v>100</v>
      </c>
      <c r="C3794" s="96">
        <v>1651.9981122808986</v>
      </c>
      <c r="D3794" s="102">
        <v>1035.2780731948963</v>
      </c>
      <c r="E3794" s="98">
        <v>1949.5893033707866</v>
      </c>
      <c r="F3794" s="91">
        <v>0.84735698407076765</v>
      </c>
      <c r="G3794" s="100">
        <v>825.99905614044928</v>
      </c>
      <c r="S3794" s="235"/>
      <c r="T3794" s="103"/>
      <c r="U3794" s="103"/>
    </row>
    <row r="3795" spans="1:21" x14ac:dyDescent="0.2">
      <c r="A3795" s="89">
        <v>40804</v>
      </c>
      <c r="B3795" s="90" t="s">
        <v>101</v>
      </c>
      <c r="C3795" s="96">
        <v>1618.7504381797753</v>
      </c>
      <c r="D3795" s="102">
        <v>1008.5839784893354</v>
      </c>
      <c r="E3795" s="98">
        <v>1907.2479185393258</v>
      </c>
      <c r="F3795" s="91">
        <v>0.84873624579415052</v>
      </c>
      <c r="G3795" s="100">
        <v>809.37521908988765</v>
      </c>
      <c r="S3795" s="235"/>
      <c r="T3795" s="103"/>
      <c r="U3795" s="103"/>
    </row>
    <row r="3796" spans="1:21" x14ac:dyDescent="0.2">
      <c r="A3796" s="89">
        <v>40804</v>
      </c>
      <c r="B3796" s="90" t="s">
        <v>102</v>
      </c>
      <c r="C3796" s="96">
        <v>1681.1774542921351</v>
      </c>
      <c r="D3796" s="102">
        <v>1066.0479136014733</v>
      </c>
      <c r="E3796" s="98">
        <v>1990.6822415730337</v>
      </c>
      <c r="F3796" s="91">
        <v>0.84452325900273839</v>
      </c>
      <c r="G3796" s="100">
        <v>840.58872714606753</v>
      </c>
      <c r="S3796" s="235"/>
      <c r="T3796" s="103"/>
      <c r="U3796" s="103"/>
    </row>
    <row r="3797" spans="1:21" x14ac:dyDescent="0.2">
      <c r="A3797" s="89">
        <v>40804</v>
      </c>
      <c r="B3797" s="90" t="s">
        <v>103</v>
      </c>
      <c r="C3797" s="96">
        <v>1682.2553191685397</v>
      </c>
      <c r="D3797" s="102">
        <v>1068.8248091835062</v>
      </c>
      <c r="E3797" s="98">
        <v>1993.0803876404493</v>
      </c>
      <c r="F3797" s="91">
        <v>0.8440479017307041</v>
      </c>
      <c r="G3797" s="100">
        <v>841.12765958426985</v>
      </c>
      <c r="S3797" s="235"/>
      <c r="T3797" s="103"/>
      <c r="U3797" s="103"/>
    </row>
    <row r="3798" spans="1:21" x14ac:dyDescent="0.2">
      <c r="A3798" s="89">
        <v>40804</v>
      </c>
      <c r="B3798" s="90" t="s">
        <v>104</v>
      </c>
      <c r="C3798" s="96">
        <v>1707.0583676966291</v>
      </c>
      <c r="D3798" s="102">
        <v>1078.1353586762757</v>
      </c>
      <c r="E3798" s="98">
        <v>2019.0156320224719</v>
      </c>
      <c r="F3798" s="91">
        <v>0.8454904165286965</v>
      </c>
      <c r="G3798" s="100">
        <v>853.52918384831457</v>
      </c>
      <c r="S3798" s="235"/>
      <c r="T3798" s="103"/>
      <c r="U3798" s="103"/>
    </row>
    <row r="3799" spans="1:21" x14ac:dyDescent="0.2">
      <c r="A3799" s="89">
        <v>40804</v>
      </c>
      <c r="B3799" s="90" t="s">
        <v>105</v>
      </c>
      <c r="C3799" s="96">
        <v>1684.2449118539328</v>
      </c>
      <c r="D3799" s="102">
        <v>1066.9439255390726</v>
      </c>
      <c r="E3799" s="98">
        <v>1993.7528089887642</v>
      </c>
      <c r="F3799" s="91">
        <v>0.84476114805234326</v>
      </c>
      <c r="G3799" s="100">
        <v>842.12245592696638</v>
      </c>
      <c r="S3799" s="235"/>
      <c r="T3799" s="103"/>
      <c r="U3799" s="103"/>
    </row>
    <row r="3800" spans="1:21" x14ac:dyDescent="0.2">
      <c r="A3800" s="89">
        <v>40804</v>
      </c>
      <c r="B3800" s="90" t="s">
        <v>106</v>
      </c>
      <c r="C3800" s="96">
        <v>1620.3348185056182</v>
      </c>
      <c r="D3800" s="102">
        <v>1013.18561990173</v>
      </c>
      <c r="E3800" s="98">
        <v>1911.028525280899</v>
      </c>
      <c r="F3800" s="91">
        <v>0.84788625448039701</v>
      </c>
      <c r="G3800" s="100">
        <v>810.16740925280908</v>
      </c>
      <c r="S3800" s="235"/>
      <c r="T3800" s="103"/>
      <c r="U3800" s="103"/>
    </row>
    <row r="3801" spans="1:21" x14ac:dyDescent="0.2">
      <c r="A3801" s="89">
        <v>40804</v>
      </c>
      <c r="B3801" s="90" t="s">
        <v>107</v>
      </c>
      <c r="C3801" s="96">
        <v>1639.2339229550562</v>
      </c>
      <c r="D3801" s="102">
        <v>1031.1167163643286</v>
      </c>
      <c r="E3801" s="98">
        <v>1936.566429775281</v>
      </c>
      <c r="F3801" s="91">
        <v>0.84646408083469293</v>
      </c>
      <c r="G3801" s="100">
        <v>819.61696147752809</v>
      </c>
      <c r="S3801" s="235"/>
      <c r="T3801" s="103"/>
      <c r="U3801" s="103"/>
    </row>
    <row r="3802" spans="1:21" x14ac:dyDescent="0.2">
      <c r="A3802" s="89">
        <v>40804</v>
      </c>
      <c r="B3802" s="90" t="s">
        <v>108</v>
      </c>
      <c r="C3802" s="96">
        <v>1660.284705033708</v>
      </c>
      <c r="D3802" s="102">
        <v>1047.844473047825</v>
      </c>
      <c r="E3802" s="98">
        <v>1963.2940028089886</v>
      </c>
      <c r="F3802" s="91">
        <v>0.84566280071056643</v>
      </c>
      <c r="G3802" s="100">
        <v>830.14235251685398</v>
      </c>
      <c r="S3802" s="235"/>
      <c r="T3802" s="103"/>
      <c r="U3802" s="103"/>
    </row>
    <row r="3803" spans="1:21" x14ac:dyDescent="0.2">
      <c r="A3803" s="89">
        <v>40804</v>
      </c>
      <c r="B3803" s="90" t="s">
        <v>109</v>
      </c>
      <c r="C3803" s="96">
        <v>1686.3236512584272</v>
      </c>
      <c r="D3803" s="102">
        <v>1077.1023508138812</v>
      </c>
      <c r="E3803" s="98">
        <v>2000.9590028089888</v>
      </c>
      <c r="F3803" s="91">
        <v>0.84275772211780964</v>
      </c>
      <c r="G3803" s="100">
        <v>843.16182562921358</v>
      </c>
      <c r="S3803" s="235"/>
      <c r="T3803" s="103"/>
      <c r="U3803" s="103"/>
    </row>
    <row r="3804" spans="1:21" x14ac:dyDescent="0.2">
      <c r="A3804" s="89">
        <v>40804</v>
      </c>
      <c r="B3804" s="90" t="s">
        <v>110</v>
      </c>
      <c r="C3804" s="96">
        <v>1670.5001086179775</v>
      </c>
      <c r="D3804" s="102">
        <v>1060.6484530215967</v>
      </c>
      <c r="E3804" s="98">
        <v>1978.7738005617975</v>
      </c>
      <c r="F3804" s="91">
        <v>0.84420973642550889</v>
      </c>
      <c r="G3804" s="100">
        <v>835.25005430898875</v>
      </c>
      <c r="S3804" s="235"/>
      <c r="T3804" s="103"/>
      <c r="U3804" s="103"/>
    </row>
    <row r="3805" spans="1:21" x14ac:dyDescent="0.2">
      <c r="A3805" s="89">
        <v>40804</v>
      </c>
      <c r="B3805" s="90" t="s">
        <v>111</v>
      </c>
      <c r="C3805" s="96">
        <v>1673.6567128988763</v>
      </c>
      <c r="D3805" s="102">
        <v>1059.9686525564132</v>
      </c>
      <c r="E3805" s="98">
        <v>1981.0755505617976</v>
      </c>
      <c r="F3805" s="91">
        <v>0.84482225446892079</v>
      </c>
      <c r="G3805" s="100">
        <v>836.82835644943816</v>
      </c>
      <c r="S3805" s="235"/>
      <c r="T3805" s="103"/>
      <c r="U3805" s="103"/>
    </row>
    <row r="3806" spans="1:21" x14ac:dyDescent="0.2">
      <c r="A3806" s="89">
        <v>40804</v>
      </c>
      <c r="B3806" s="90" t="s">
        <v>112</v>
      </c>
      <c r="C3806" s="96">
        <v>1959.1207159550563</v>
      </c>
      <c r="D3806" s="102">
        <v>1237.9728626325063</v>
      </c>
      <c r="E3806" s="98">
        <v>2317.4837191011234</v>
      </c>
      <c r="F3806" s="91">
        <v>0.84536547109592453</v>
      </c>
      <c r="G3806" s="100">
        <v>979.56035797752816</v>
      </c>
      <c r="S3806" s="235"/>
      <c r="T3806" s="103"/>
      <c r="U3806" s="103"/>
    </row>
    <row r="3807" spans="1:21" x14ac:dyDescent="0.2">
      <c r="A3807" s="89">
        <v>40804</v>
      </c>
      <c r="B3807" s="90" t="s">
        <v>113</v>
      </c>
      <c r="C3807" s="96">
        <v>2071.6441360786521</v>
      </c>
      <c r="D3807" s="102">
        <v>1313.2097391460729</v>
      </c>
      <c r="E3807" s="98">
        <v>2452.8002865168542</v>
      </c>
      <c r="F3807" s="91">
        <v>0.8446036750185355</v>
      </c>
      <c r="G3807" s="100">
        <v>1035.822068039326</v>
      </c>
      <c r="S3807" s="235"/>
      <c r="T3807" s="103"/>
      <c r="U3807" s="103"/>
    </row>
    <row r="3808" spans="1:21" x14ac:dyDescent="0.2">
      <c r="A3808" s="89">
        <v>40804</v>
      </c>
      <c r="B3808" s="90" t="s">
        <v>114</v>
      </c>
      <c r="C3808" s="96">
        <v>1998.0129982247197</v>
      </c>
      <c r="D3808" s="102">
        <v>1278.6599635595253</v>
      </c>
      <c r="E3808" s="98">
        <v>2372.135587078652</v>
      </c>
      <c r="F3808" s="91">
        <v>0.8422844836982214</v>
      </c>
      <c r="G3808" s="100">
        <v>999.00649911235985</v>
      </c>
      <c r="S3808" s="235"/>
      <c r="T3808" s="103"/>
      <c r="U3808" s="103"/>
    </row>
    <row r="3809" spans="1:21" x14ac:dyDescent="0.2">
      <c r="A3809" s="89">
        <v>40804</v>
      </c>
      <c r="B3809" s="90" t="s">
        <v>115</v>
      </c>
      <c r="C3809" s="96">
        <v>2060.4562228314608</v>
      </c>
      <c r="D3809" s="102">
        <v>1300.7657963448039</v>
      </c>
      <c r="E3809" s="98">
        <v>2436.6927387640449</v>
      </c>
      <c r="F3809" s="91">
        <v>0.84559542122515574</v>
      </c>
      <c r="G3809" s="100">
        <v>1030.2281114157304</v>
      </c>
      <c r="S3809" s="235"/>
      <c r="T3809" s="103"/>
      <c r="U3809" s="103"/>
    </row>
    <row r="3810" spans="1:21" x14ac:dyDescent="0.2">
      <c r="A3810" s="89">
        <v>40804</v>
      </c>
      <c r="B3810" s="90" t="s">
        <v>116</v>
      </c>
      <c r="C3810" s="96">
        <v>2086.0251227191011</v>
      </c>
      <c r="D3810" s="102">
        <v>1335.2921938443208</v>
      </c>
      <c r="E3810" s="98">
        <v>2476.7935028089887</v>
      </c>
      <c r="F3810" s="91">
        <v>0.84222811484013183</v>
      </c>
      <c r="G3810" s="100">
        <v>1043.0125613595505</v>
      </c>
      <c r="S3810" s="235"/>
      <c r="T3810" s="103"/>
      <c r="U3810" s="103"/>
    </row>
    <row r="3811" spans="1:21" x14ac:dyDescent="0.2">
      <c r="A3811" s="89">
        <v>40804</v>
      </c>
      <c r="B3811" s="90" t="s">
        <v>117</v>
      </c>
      <c r="C3811" s="96">
        <v>2018.6747764382021</v>
      </c>
      <c r="D3811" s="102">
        <v>1288.9599037994092</v>
      </c>
      <c r="E3811" s="98">
        <v>2395.0919578651688</v>
      </c>
      <c r="F3811" s="91">
        <v>0.84283810891232724</v>
      </c>
      <c r="G3811" s="100">
        <v>1009.3373882191011</v>
      </c>
      <c r="S3811" s="235"/>
      <c r="T3811" s="103"/>
      <c r="U3811" s="103"/>
    </row>
    <row r="3812" spans="1:21" x14ac:dyDescent="0.2">
      <c r="A3812" s="89">
        <v>40804</v>
      </c>
      <c r="B3812" s="90" t="s">
        <v>118</v>
      </c>
      <c r="C3812" s="96">
        <v>2063.85595452809</v>
      </c>
      <c r="D3812" s="102">
        <v>1321.5702482126264</v>
      </c>
      <c r="E3812" s="98">
        <v>2450.7242443820228</v>
      </c>
      <c r="F3812" s="91">
        <v>0.84214124019020919</v>
      </c>
      <c r="G3812" s="100">
        <v>1031.927977264045</v>
      </c>
      <c r="S3812" s="235"/>
      <c r="T3812" s="103"/>
      <c r="U3812" s="103"/>
    </row>
    <row r="3813" spans="1:21" x14ac:dyDescent="0.2">
      <c r="A3813" s="89">
        <v>40804</v>
      </c>
      <c r="B3813" s="90" t="s">
        <v>119</v>
      </c>
      <c r="C3813" s="96">
        <v>2154.9355365842698</v>
      </c>
      <c r="D3813" s="102">
        <v>1367.5259595893583</v>
      </c>
      <c r="E3813" s="98">
        <v>2552.2293033707865</v>
      </c>
      <c r="F3813" s="91">
        <v>0.84433461121153885</v>
      </c>
      <c r="G3813" s="100">
        <v>1077.4677682921349</v>
      </c>
      <c r="S3813" s="235"/>
      <c r="T3813" s="103"/>
      <c r="U3813" s="103"/>
    </row>
    <row r="3814" spans="1:21" x14ac:dyDescent="0.2">
      <c r="A3814" s="89">
        <v>40804</v>
      </c>
      <c r="B3814" s="90" t="s">
        <v>120</v>
      </c>
      <c r="C3814" s="96">
        <v>2231.9501976404495</v>
      </c>
      <c r="D3814" s="102">
        <v>1406.4549654659547</v>
      </c>
      <c r="E3814" s="98">
        <v>2638.1276039325849</v>
      </c>
      <c r="F3814" s="91">
        <v>0.84603572409209549</v>
      </c>
      <c r="G3814" s="100">
        <v>1115.9750988202247</v>
      </c>
      <c r="S3814" s="235"/>
      <c r="T3814" s="103"/>
      <c r="U3814" s="103"/>
    </row>
    <row r="3815" spans="1:21" x14ac:dyDescent="0.2">
      <c r="A3815" s="89">
        <v>40804</v>
      </c>
      <c r="B3815" s="90" t="s">
        <v>121</v>
      </c>
      <c r="C3815" s="96">
        <v>2173.5712530000001</v>
      </c>
      <c r="D3815" s="102">
        <v>1389.2322166984318</v>
      </c>
      <c r="E3815" s="98">
        <v>2579.6081376404495</v>
      </c>
      <c r="F3815" s="91">
        <v>0.84259745551436793</v>
      </c>
      <c r="G3815" s="100">
        <v>1086.7856265</v>
      </c>
      <c r="S3815" s="235"/>
      <c r="T3815" s="103"/>
      <c r="U3815" s="103"/>
    </row>
    <row r="3816" spans="1:21" x14ac:dyDescent="0.2">
      <c r="A3816" s="89">
        <v>40804</v>
      </c>
      <c r="B3816" s="90" t="s">
        <v>122</v>
      </c>
      <c r="C3816" s="96">
        <v>2106.2654800786522</v>
      </c>
      <c r="D3816" s="102">
        <v>1339.3025450319039</v>
      </c>
      <c r="E3816" s="98">
        <v>2496.0139382022471</v>
      </c>
      <c r="F3816" s="91">
        <v>0.8438516499614136</v>
      </c>
      <c r="G3816" s="100">
        <v>1053.1327400393261</v>
      </c>
      <c r="S3816" s="235"/>
      <c r="T3816" s="103"/>
      <c r="U3816" s="103"/>
    </row>
    <row r="3817" spans="1:21" x14ac:dyDescent="0.2">
      <c r="A3817" s="89">
        <v>40804</v>
      </c>
      <c r="B3817" s="90" t="s">
        <v>123</v>
      </c>
      <c r="C3817" s="96">
        <v>2094.1455784044947</v>
      </c>
      <c r="D3817" s="102">
        <v>1348.294042923018</v>
      </c>
      <c r="E3817" s="98">
        <v>2490.6510252808989</v>
      </c>
      <c r="F3817" s="91">
        <v>0.84080248784283784</v>
      </c>
      <c r="G3817" s="100">
        <v>1047.0727892022473</v>
      </c>
      <c r="S3817" s="235"/>
      <c r="T3817" s="103"/>
      <c r="U3817" s="103"/>
    </row>
    <row r="3818" spans="1:21" x14ac:dyDescent="0.2">
      <c r="A3818" s="89">
        <v>40804</v>
      </c>
      <c r="B3818" s="90" t="s">
        <v>124</v>
      </c>
      <c r="C3818" s="96">
        <v>2160.5558320112364</v>
      </c>
      <c r="D3818" s="102">
        <v>1364.000950097427</v>
      </c>
      <c r="E3818" s="98">
        <v>2555.0929719101123</v>
      </c>
      <c r="F3818" s="91">
        <v>0.84558795150067223</v>
      </c>
      <c r="G3818" s="100">
        <v>1080.2779160056182</v>
      </c>
      <c r="S3818" s="235"/>
      <c r="T3818" s="103"/>
      <c r="U3818" s="103"/>
    </row>
    <row r="3819" spans="1:21" x14ac:dyDescent="0.2">
      <c r="A3819" s="89">
        <v>40804</v>
      </c>
      <c r="B3819" s="90" t="s">
        <v>125</v>
      </c>
      <c r="C3819" s="96">
        <v>2283.4648449101123</v>
      </c>
      <c r="D3819" s="102">
        <v>1447.0983323005328</v>
      </c>
      <c r="E3819" s="98">
        <v>2703.3877415730335</v>
      </c>
      <c r="F3819" s="91">
        <v>0.84466789938960862</v>
      </c>
      <c r="G3819" s="100">
        <v>1141.7324224550562</v>
      </c>
      <c r="S3819" s="235"/>
      <c r="T3819" s="103"/>
      <c r="U3819" s="103"/>
    </row>
    <row r="3820" spans="1:21" x14ac:dyDescent="0.2">
      <c r="A3820" s="89">
        <v>40804</v>
      </c>
      <c r="B3820" s="90" t="s">
        <v>126</v>
      </c>
      <c r="C3820" s="96">
        <v>2433.8715685280899</v>
      </c>
      <c r="D3820" s="102">
        <v>1546.8356907439713</v>
      </c>
      <c r="E3820" s="98">
        <v>2883.8223707865163</v>
      </c>
      <c r="F3820" s="91">
        <v>0.84397416192603103</v>
      </c>
      <c r="G3820" s="100">
        <v>1216.935784264045</v>
      </c>
      <c r="S3820" s="235"/>
      <c r="T3820" s="103"/>
      <c r="U3820" s="103"/>
    </row>
    <row r="3821" spans="1:21" x14ac:dyDescent="0.2">
      <c r="A3821" s="89">
        <v>40804</v>
      </c>
      <c r="B3821" s="90" t="s">
        <v>127</v>
      </c>
      <c r="C3821" s="96">
        <v>2447.3894528426968</v>
      </c>
      <c r="D3821" s="102">
        <v>1553.925292157167</v>
      </c>
      <c r="E3821" s="98">
        <v>2899.0341404494379</v>
      </c>
      <c r="F3821" s="91">
        <v>0.84420856543044276</v>
      </c>
      <c r="G3821" s="100">
        <v>1223.6947264213484</v>
      </c>
      <c r="S3821" s="235"/>
      <c r="T3821" s="103"/>
      <c r="U3821" s="103"/>
    </row>
    <row r="3822" spans="1:21" x14ac:dyDescent="0.2">
      <c r="A3822" s="89">
        <v>40804</v>
      </c>
      <c r="B3822" s="90" t="s">
        <v>128</v>
      </c>
      <c r="C3822" s="96">
        <v>2077.8479373033706</v>
      </c>
      <c r="D3822" s="102">
        <v>1325.6021895173292</v>
      </c>
      <c r="E3822" s="98">
        <v>2464.685216292135</v>
      </c>
      <c r="F3822" s="91">
        <v>0.84304799800328212</v>
      </c>
      <c r="G3822" s="100">
        <v>1038.9239686516853</v>
      </c>
      <c r="S3822" s="235"/>
      <c r="T3822" s="103"/>
      <c r="U3822" s="103"/>
    </row>
    <row r="3823" spans="1:21" x14ac:dyDescent="0.2">
      <c r="A3823" s="89">
        <v>40804</v>
      </c>
      <c r="B3823" s="90" t="s">
        <v>129</v>
      </c>
      <c r="C3823" s="96">
        <v>1959.0558819775283</v>
      </c>
      <c r="D3823" s="102">
        <v>1247.6212541465411</v>
      </c>
      <c r="E3823" s="98">
        <v>2322.5974129213482</v>
      </c>
      <c r="F3823" s="91">
        <v>0.8434763041923139</v>
      </c>
      <c r="G3823" s="100">
        <v>979.52794098876416</v>
      </c>
      <c r="S3823" s="235"/>
      <c r="T3823" s="103"/>
      <c r="U3823" s="103"/>
    </row>
    <row r="3824" spans="1:21" x14ac:dyDescent="0.2">
      <c r="A3824" s="89">
        <v>40804</v>
      </c>
      <c r="B3824" s="90" t="s">
        <v>130</v>
      </c>
      <c r="C3824" s="96">
        <v>1973.0600211235958</v>
      </c>
      <c r="D3824" s="102">
        <v>1255.4728772753192</v>
      </c>
      <c r="E3824" s="98">
        <v>2338.6273735955056</v>
      </c>
      <c r="F3824" s="91">
        <v>0.84368294128454036</v>
      </c>
      <c r="G3824" s="100">
        <v>986.53001056179789</v>
      </c>
      <c r="S3824" s="235"/>
      <c r="T3824" s="103"/>
      <c r="U3824" s="103"/>
    </row>
    <row r="3825" spans="1:21" x14ac:dyDescent="0.2">
      <c r="A3825" s="89">
        <v>40804</v>
      </c>
      <c r="B3825" s="90" t="s">
        <v>131</v>
      </c>
      <c r="C3825" s="96">
        <v>1919.9123680449441</v>
      </c>
      <c r="D3825" s="102">
        <v>1235.0672766293612</v>
      </c>
      <c r="E3825" s="98">
        <v>2282.8610730337077</v>
      </c>
      <c r="F3825" s="91">
        <v>0.84101147928969722</v>
      </c>
      <c r="G3825" s="100">
        <v>959.95618402247203</v>
      </c>
      <c r="S3825" s="235"/>
      <c r="T3825" s="103"/>
      <c r="U3825" s="103"/>
    </row>
    <row r="3826" spans="1:21" x14ac:dyDescent="0.2">
      <c r="A3826" s="89">
        <v>40804</v>
      </c>
      <c r="B3826" s="90" t="s">
        <v>132</v>
      </c>
      <c r="C3826" s="96">
        <v>1758.0057176629211</v>
      </c>
      <c r="D3826" s="102">
        <v>1128.2423164868158</v>
      </c>
      <c r="E3826" s="98">
        <v>2088.9027808988762</v>
      </c>
      <c r="F3826" s="91">
        <v>0.841592884905076</v>
      </c>
      <c r="G3826" s="100">
        <v>879.00285883146057</v>
      </c>
      <c r="S3826" s="235"/>
      <c r="T3826" s="103"/>
      <c r="U3826" s="103"/>
    </row>
    <row r="3827" spans="1:21" x14ac:dyDescent="0.2">
      <c r="A3827" s="89">
        <v>40804</v>
      </c>
      <c r="B3827" s="90" t="s">
        <v>133</v>
      </c>
      <c r="C3827" s="96">
        <v>1737.4573989101125</v>
      </c>
      <c r="D3827" s="102">
        <v>1110.9089431673594</v>
      </c>
      <c r="E3827" s="98">
        <v>2062.2504438202245</v>
      </c>
      <c r="F3827" s="91">
        <v>0.84250552793750511</v>
      </c>
      <c r="G3827" s="100">
        <v>868.72869945505624</v>
      </c>
      <c r="S3827" s="235"/>
      <c r="T3827" s="103"/>
      <c r="U3827" s="103"/>
    </row>
    <row r="3828" spans="1:21" x14ac:dyDescent="0.2">
      <c r="A3828" s="89">
        <v>40804</v>
      </c>
      <c r="B3828" s="90" t="s">
        <v>134</v>
      </c>
      <c r="C3828" s="96">
        <v>1657.9020563595507</v>
      </c>
      <c r="D3828" s="102">
        <v>1055.9143730343762</v>
      </c>
      <c r="E3828" s="98">
        <v>1965.6028061797751</v>
      </c>
      <c r="F3828" s="91">
        <v>0.84345731047349659</v>
      </c>
      <c r="G3828" s="100">
        <v>828.95102817977534</v>
      </c>
      <c r="S3828" s="235"/>
      <c r="T3828" s="103"/>
      <c r="U3828" s="103"/>
    </row>
    <row r="3829" spans="1:21" x14ac:dyDescent="0.2">
      <c r="A3829" s="89">
        <v>40804</v>
      </c>
      <c r="B3829" s="90" t="s">
        <v>135</v>
      </c>
      <c r="C3829" s="96">
        <v>1659.9200139101126</v>
      </c>
      <c r="D3829" s="102">
        <v>1058.6930838825176</v>
      </c>
      <c r="E3829" s="98">
        <v>1968.7979831460677</v>
      </c>
      <c r="F3829" s="91">
        <v>0.84311342662878019</v>
      </c>
      <c r="G3829" s="100">
        <v>829.96000695505631</v>
      </c>
      <c r="S3829" s="235"/>
      <c r="T3829" s="103"/>
      <c r="U3829" s="103"/>
    </row>
    <row r="3830" spans="1:21" x14ac:dyDescent="0.2">
      <c r="A3830" s="89">
        <v>40804</v>
      </c>
      <c r="B3830" s="90" t="s">
        <v>136</v>
      </c>
      <c r="C3830" s="96">
        <v>1674.2685835617981</v>
      </c>
      <c r="D3830" s="102">
        <v>1069.6384169136179</v>
      </c>
      <c r="E3830" s="98">
        <v>1986.7817275280897</v>
      </c>
      <c r="F3830" s="91">
        <v>0.84270383624117906</v>
      </c>
      <c r="G3830" s="100">
        <v>837.13429178089905</v>
      </c>
      <c r="S3830" s="235"/>
      <c r="T3830" s="103"/>
      <c r="U3830" s="103"/>
    </row>
    <row r="3831" spans="1:21" x14ac:dyDescent="0.2">
      <c r="A3831" s="89">
        <v>40804</v>
      </c>
      <c r="B3831" s="90" t="s">
        <v>137</v>
      </c>
      <c r="C3831" s="96">
        <v>1681.931149280899</v>
      </c>
      <c r="D3831" s="102">
        <v>1079.4847490163454</v>
      </c>
      <c r="E3831" s="98">
        <v>1998.5443988764043</v>
      </c>
      <c r="F3831" s="91">
        <v>0.84157807563669462</v>
      </c>
      <c r="G3831" s="100">
        <v>840.96557464044952</v>
      </c>
      <c r="S3831" s="235"/>
      <c r="T3831" s="103"/>
      <c r="U3831" s="103"/>
    </row>
    <row r="3832" spans="1:21" x14ac:dyDescent="0.2">
      <c r="A3832" s="89">
        <v>40804</v>
      </c>
      <c r="B3832" s="90" t="s">
        <v>138</v>
      </c>
      <c r="C3832" s="96">
        <v>1657.9790467078651</v>
      </c>
      <c r="D3832" s="102">
        <v>1046.7400940739344</v>
      </c>
      <c r="E3832" s="98">
        <v>1960.7547893258429</v>
      </c>
      <c r="F3832" s="91">
        <v>0.84558204612516608</v>
      </c>
      <c r="G3832" s="100">
        <v>828.98952335393255</v>
      </c>
      <c r="S3832" s="235"/>
      <c r="T3832" s="103"/>
      <c r="U3832" s="103"/>
    </row>
    <row r="3833" spans="1:21" x14ac:dyDescent="0.2">
      <c r="A3833" s="89">
        <v>40804</v>
      </c>
      <c r="B3833" s="90" t="s">
        <v>139</v>
      </c>
      <c r="C3833" s="96">
        <v>1692.0736146404497</v>
      </c>
      <c r="D3833" s="102">
        <v>1078.812941072395</v>
      </c>
      <c r="E3833" s="98">
        <v>2006.726308988764</v>
      </c>
      <c r="F3833" s="91">
        <v>0.84320099211392951</v>
      </c>
      <c r="G3833" s="100">
        <v>846.03680732022485</v>
      </c>
      <c r="S3833" s="235"/>
      <c r="T3833" s="103"/>
      <c r="U3833" s="103"/>
    </row>
    <row r="3834" spans="1:21" x14ac:dyDescent="0.2">
      <c r="A3834" s="89">
        <v>40804</v>
      </c>
      <c r="B3834" s="90" t="s">
        <v>140</v>
      </c>
      <c r="C3834" s="96">
        <v>1563.2079800561796</v>
      </c>
      <c r="D3834" s="102">
        <v>989.32767087995614</v>
      </c>
      <c r="E3834" s="98">
        <v>1849.969845505618</v>
      </c>
      <c r="F3834" s="91">
        <v>0.84499105964018395</v>
      </c>
      <c r="G3834" s="100">
        <v>781.60399002808981</v>
      </c>
      <c r="S3834" s="235"/>
      <c r="T3834" s="103"/>
      <c r="U3834" s="103"/>
    </row>
    <row r="3835" spans="1:21" x14ac:dyDescent="0.2">
      <c r="A3835" s="89">
        <v>40804</v>
      </c>
      <c r="B3835" s="90" t="s">
        <v>141</v>
      </c>
      <c r="C3835" s="96">
        <v>1563.1188333370787</v>
      </c>
      <c r="D3835" s="102">
        <v>993.80479239223382</v>
      </c>
      <c r="E3835" s="98">
        <v>1852.2927556179777</v>
      </c>
      <c r="F3835" s="91">
        <v>0.84388325149799426</v>
      </c>
      <c r="G3835" s="100">
        <v>781.55941666853937</v>
      </c>
      <c r="S3835" s="235"/>
      <c r="T3835" s="103"/>
      <c r="U3835" s="103"/>
    </row>
    <row r="3836" spans="1:21" x14ac:dyDescent="0.2">
      <c r="A3836" s="89">
        <v>40804</v>
      </c>
      <c r="B3836" s="90" t="s">
        <v>142</v>
      </c>
      <c r="C3836" s="96">
        <v>1598.10892058427</v>
      </c>
      <c r="D3836" s="102">
        <v>1009.1257598885435</v>
      </c>
      <c r="E3836" s="98">
        <v>1890.0494494382021</v>
      </c>
      <c r="F3836" s="91">
        <v>0.84553815301461632</v>
      </c>
      <c r="G3836" s="100">
        <v>799.05446029213499</v>
      </c>
      <c r="S3836" s="235"/>
      <c r="T3836" s="103"/>
      <c r="U3836" s="103"/>
    </row>
    <row r="3837" spans="1:21" x14ac:dyDescent="0.2">
      <c r="A3837" s="89">
        <v>40804</v>
      </c>
      <c r="B3837" s="90" t="s">
        <v>143</v>
      </c>
      <c r="C3837" s="96">
        <v>1596.5002275168538</v>
      </c>
      <c r="D3837" s="102">
        <v>1014.7227742037217</v>
      </c>
      <c r="E3837" s="98">
        <v>1891.6858314606743</v>
      </c>
      <c r="F3837" s="91">
        <v>0.84395632771859819</v>
      </c>
      <c r="G3837" s="100">
        <v>798.25011375842689</v>
      </c>
      <c r="S3837" s="235"/>
      <c r="T3837" s="103"/>
      <c r="U3837" s="103"/>
    </row>
    <row r="3838" spans="1:21" x14ac:dyDescent="0.2">
      <c r="A3838" s="89">
        <v>40804</v>
      </c>
      <c r="B3838" s="90" t="s">
        <v>144</v>
      </c>
      <c r="C3838" s="96">
        <v>1645.1945967640454</v>
      </c>
      <c r="D3838" s="102">
        <v>1031.42615916572</v>
      </c>
      <c r="E3838" s="98">
        <v>1941.7788707865166</v>
      </c>
      <c r="F3838" s="91">
        <v>0.84726156078609516</v>
      </c>
      <c r="G3838" s="100">
        <v>822.5972983820227</v>
      </c>
      <c r="S3838" s="235"/>
      <c r="T3838" s="103"/>
      <c r="U3838" s="103"/>
    </row>
    <row r="3839" spans="1:21" x14ac:dyDescent="0.2">
      <c r="A3839" s="89">
        <v>40804</v>
      </c>
      <c r="B3839" s="90" t="s">
        <v>145</v>
      </c>
      <c r="C3839" s="96">
        <v>1843.7446008202246</v>
      </c>
      <c r="D3839" s="102">
        <v>1165.0407317132042</v>
      </c>
      <c r="E3839" s="98">
        <v>2180.9892387640448</v>
      </c>
      <c r="F3839" s="91">
        <v>0.84537079232223311</v>
      </c>
      <c r="G3839" s="100">
        <v>921.8723004101123</v>
      </c>
      <c r="S3839" s="235"/>
      <c r="T3839" s="103"/>
      <c r="U3839" s="103"/>
    </row>
    <row r="3840" spans="1:21" x14ac:dyDescent="0.2">
      <c r="A3840" s="89">
        <v>40804</v>
      </c>
      <c r="B3840" s="90" t="s">
        <v>146</v>
      </c>
      <c r="C3840" s="96">
        <v>1953.6462969775284</v>
      </c>
      <c r="D3840" s="102">
        <v>1229.1768470095094</v>
      </c>
      <c r="E3840" s="98">
        <v>2308.1615140449439</v>
      </c>
      <c r="F3840" s="91">
        <v>0.84640796802553719</v>
      </c>
      <c r="G3840" s="100">
        <v>976.82314848876422</v>
      </c>
      <c r="S3840" s="235"/>
      <c r="T3840" s="103"/>
      <c r="U3840" s="103"/>
    </row>
    <row r="3841" spans="1:21" x14ac:dyDescent="0.2">
      <c r="A3841" s="89">
        <v>40804</v>
      </c>
      <c r="B3841" s="90" t="s">
        <v>147</v>
      </c>
      <c r="C3841" s="96">
        <v>1874.6704081011235</v>
      </c>
      <c r="D3841" s="102">
        <v>1173.5217293639571</v>
      </c>
      <c r="E3841" s="98">
        <v>2211.6831573033705</v>
      </c>
      <c r="F3841" s="91">
        <v>0.84762159620858391</v>
      </c>
      <c r="G3841" s="100">
        <v>937.33520405056174</v>
      </c>
      <c r="S3841" s="235"/>
      <c r="T3841" s="103"/>
      <c r="U3841" s="103"/>
    </row>
    <row r="3842" spans="1:21" x14ac:dyDescent="0.2">
      <c r="A3842" s="89">
        <v>40805</v>
      </c>
      <c r="B3842" s="90" t="s">
        <v>100</v>
      </c>
      <c r="C3842" s="96">
        <v>1879.5086436741576</v>
      </c>
      <c r="D3842" s="102">
        <v>1179.619226329911</v>
      </c>
      <c r="E3842" s="98">
        <v>2219.0210140449435</v>
      </c>
      <c r="F3842" s="91">
        <v>0.84699902875101407</v>
      </c>
      <c r="G3842" s="100">
        <v>939.75432183707881</v>
      </c>
      <c r="S3842" s="235"/>
      <c r="T3842" s="103"/>
      <c r="U3842" s="103"/>
    </row>
    <row r="3843" spans="1:21" x14ac:dyDescent="0.2">
      <c r="A3843" s="89">
        <v>40805</v>
      </c>
      <c r="B3843" s="90" t="s">
        <v>101</v>
      </c>
      <c r="C3843" s="96">
        <v>1888.5165144269663</v>
      </c>
      <c r="D3843" s="102">
        <v>1191.0327399205951</v>
      </c>
      <c r="E3843" s="98">
        <v>2232.7233623595507</v>
      </c>
      <c r="F3843" s="91">
        <v>0.84583542514249266</v>
      </c>
      <c r="G3843" s="100">
        <v>944.25825721348315</v>
      </c>
      <c r="S3843" s="235"/>
      <c r="T3843" s="103"/>
      <c r="U3843" s="103"/>
    </row>
    <row r="3844" spans="1:21" x14ac:dyDescent="0.2">
      <c r="A3844" s="89">
        <v>40805</v>
      </c>
      <c r="B3844" s="90" t="s">
        <v>102</v>
      </c>
      <c r="C3844" s="96">
        <v>1862.9557187865171</v>
      </c>
      <c r="D3844" s="102">
        <v>1173.0612285294369</v>
      </c>
      <c r="E3844" s="98">
        <v>2201.5168988764044</v>
      </c>
      <c r="F3844" s="91">
        <v>0.84621458946661732</v>
      </c>
      <c r="G3844" s="100">
        <v>931.47785939325854</v>
      </c>
      <c r="S3844" s="235"/>
      <c r="T3844" s="103"/>
      <c r="U3844" s="103"/>
    </row>
    <row r="3845" spans="1:21" x14ac:dyDescent="0.2">
      <c r="A3845" s="89">
        <v>40805</v>
      </c>
      <c r="B3845" s="90" t="s">
        <v>103</v>
      </c>
      <c r="C3845" s="96">
        <v>1847.5860139887641</v>
      </c>
      <c r="D3845" s="102">
        <v>1168.3317606871074</v>
      </c>
      <c r="E3845" s="98">
        <v>2185.9947808988763</v>
      </c>
      <c r="F3845" s="91">
        <v>0.84519232622734841</v>
      </c>
      <c r="G3845" s="100">
        <v>923.79300699438204</v>
      </c>
      <c r="S3845" s="235"/>
      <c r="T3845" s="103"/>
      <c r="U3845" s="103"/>
    </row>
    <row r="3846" spans="1:21" x14ac:dyDescent="0.2">
      <c r="A3846" s="89">
        <v>40805</v>
      </c>
      <c r="B3846" s="90" t="s">
        <v>104</v>
      </c>
      <c r="C3846" s="96">
        <v>1784.0689766292135</v>
      </c>
      <c r="D3846" s="102">
        <v>1115.7289398781686</v>
      </c>
      <c r="E3846" s="98">
        <v>2104.2227022471911</v>
      </c>
      <c r="F3846" s="91">
        <v>0.84785178618400436</v>
      </c>
      <c r="G3846" s="100">
        <v>892.03448831460673</v>
      </c>
      <c r="S3846" s="235"/>
      <c r="T3846" s="103"/>
      <c r="U3846" s="103"/>
    </row>
    <row r="3847" spans="1:21" x14ac:dyDescent="0.2">
      <c r="A3847" s="89">
        <v>40805</v>
      </c>
      <c r="B3847" s="90" t="s">
        <v>105</v>
      </c>
      <c r="C3847" s="96">
        <v>1780.0249572808987</v>
      </c>
      <c r="D3847" s="102">
        <v>1103.1625328300893</v>
      </c>
      <c r="E3847" s="98">
        <v>2094.1481376404495</v>
      </c>
      <c r="F3847" s="91">
        <v>0.84999954171652614</v>
      </c>
      <c r="G3847" s="100">
        <v>890.01247864044933</v>
      </c>
      <c r="S3847" s="235"/>
      <c r="T3847" s="103"/>
      <c r="U3847" s="103"/>
    </row>
    <row r="3848" spans="1:21" x14ac:dyDescent="0.2">
      <c r="A3848" s="89">
        <v>40805</v>
      </c>
      <c r="B3848" s="90" t="s">
        <v>106</v>
      </c>
      <c r="C3848" s="96">
        <v>1759.0592697977531</v>
      </c>
      <c r="D3848" s="102">
        <v>1111.0644010716933</v>
      </c>
      <c r="E3848" s="98">
        <v>2080.5656966292136</v>
      </c>
      <c r="F3848" s="91">
        <v>0.84547162949367927</v>
      </c>
      <c r="G3848" s="100">
        <v>879.52963489887657</v>
      </c>
      <c r="S3848" s="235"/>
      <c r="T3848" s="103"/>
      <c r="U3848" s="103"/>
    </row>
    <row r="3849" spans="1:21" x14ac:dyDescent="0.2">
      <c r="A3849" s="89">
        <v>40805</v>
      </c>
      <c r="B3849" s="90" t="s">
        <v>107</v>
      </c>
      <c r="C3849" s="96">
        <v>1745.8412426292132</v>
      </c>
      <c r="D3849" s="102">
        <v>1099.2050506679377</v>
      </c>
      <c r="E3849" s="98">
        <v>2063.0592303370786</v>
      </c>
      <c r="F3849" s="91">
        <v>0.84623903034716275</v>
      </c>
      <c r="G3849" s="100">
        <v>872.92062131460659</v>
      </c>
      <c r="S3849" s="235"/>
      <c r="T3849" s="103"/>
      <c r="U3849" s="103"/>
    </row>
    <row r="3850" spans="1:21" x14ac:dyDescent="0.2">
      <c r="A3850" s="89">
        <v>40805</v>
      </c>
      <c r="B3850" s="90" t="s">
        <v>108</v>
      </c>
      <c r="C3850" s="96">
        <v>1743.4788545730339</v>
      </c>
      <c r="D3850" s="102">
        <v>1078.6651911633835</v>
      </c>
      <c r="E3850" s="98">
        <v>2050.1797752808989</v>
      </c>
      <c r="F3850" s="91">
        <v>0.85040291373187349</v>
      </c>
      <c r="G3850" s="100">
        <v>871.73942728651696</v>
      </c>
      <c r="S3850" s="235"/>
      <c r="T3850" s="103"/>
      <c r="U3850" s="103"/>
    </row>
    <row r="3851" spans="1:21" x14ac:dyDescent="0.2">
      <c r="A3851" s="89">
        <v>40805</v>
      </c>
      <c r="B3851" s="90" t="s">
        <v>109</v>
      </c>
      <c r="C3851" s="96">
        <v>1719.6928890674158</v>
      </c>
      <c r="D3851" s="102">
        <v>1093.6698968567528</v>
      </c>
      <c r="E3851" s="98">
        <v>2038.0033061797753</v>
      </c>
      <c r="F3851" s="91">
        <v>0.8438126100447646</v>
      </c>
      <c r="G3851" s="100">
        <v>859.84644453370788</v>
      </c>
      <c r="S3851" s="235"/>
      <c r="T3851" s="103"/>
      <c r="U3851" s="103"/>
    </row>
    <row r="3852" spans="1:21" x14ac:dyDescent="0.2">
      <c r="A3852" s="89">
        <v>40805</v>
      </c>
      <c r="B3852" s="90" t="s">
        <v>110</v>
      </c>
      <c r="C3852" s="96">
        <v>1863.0772824943822</v>
      </c>
      <c r="D3852" s="102">
        <v>1190.6191223371989</v>
      </c>
      <c r="E3852" s="98">
        <v>2211.0248426966291</v>
      </c>
      <c r="F3852" s="91">
        <v>0.84263064191631598</v>
      </c>
      <c r="G3852" s="100">
        <v>931.53864124719109</v>
      </c>
      <c r="S3852" s="235"/>
      <c r="T3852" s="103"/>
      <c r="U3852" s="103"/>
    </row>
    <row r="3853" spans="1:21" x14ac:dyDescent="0.2">
      <c r="A3853" s="89">
        <v>40805</v>
      </c>
      <c r="B3853" s="90" t="s">
        <v>111</v>
      </c>
      <c r="C3853" s="96">
        <v>1798.5310057415729</v>
      </c>
      <c r="D3853" s="102">
        <v>1137.7122094690776</v>
      </c>
      <c r="E3853" s="98">
        <v>2128.168896067416</v>
      </c>
      <c r="F3853" s="91">
        <v>0.84510726994696161</v>
      </c>
      <c r="G3853" s="100">
        <v>899.26550287078646</v>
      </c>
      <c r="S3853" s="235"/>
      <c r="T3853" s="103"/>
      <c r="U3853" s="103"/>
    </row>
    <row r="3854" spans="1:21" x14ac:dyDescent="0.2">
      <c r="A3854" s="89">
        <v>40805</v>
      </c>
      <c r="B3854" s="90" t="s">
        <v>112</v>
      </c>
      <c r="C3854" s="96">
        <v>1777.6301522359549</v>
      </c>
      <c r="D3854" s="102">
        <v>1132.4181761640918</v>
      </c>
      <c r="E3854" s="98">
        <v>2107.6859073033706</v>
      </c>
      <c r="F3854" s="91">
        <v>0.84340372826722654</v>
      </c>
      <c r="G3854" s="100">
        <v>888.81507611797747</v>
      </c>
      <c r="S3854" s="235"/>
      <c r="T3854" s="103"/>
      <c r="U3854" s="103"/>
    </row>
    <row r="3855" spans="1:21" x14ac:dyDescent="0.2">
      <c r="A3855" s="89">
        <v>40805</v>
      </c>
      <c r="B3855" s="90" t="s">
        <v>113</v>
      </c>
      <c r="C3855" s="96">
        <v>1679.5728133483146</v>
      </c>
      <c r="D3855" s="102">
        <v>1056.0962045250551</v>
      </c>
      <c r="E3855" s="98">
        <v>1984.0121039325843</v>
      </c>
      <c r="F3855" s="91">
        <v>0.84655371306413441</v>
      </c>
      <c r="G3855" s="100">
        <v>839.78640667415732</v>
      </c>
      <c r="S3855" s="235"/>
      <c r="T3855" s="103"/>
      <c r="U3855" s="103"/>
    </row>
    <row r="3856" spans="1:21" x14ac:dyDescent="0.2">
      <c r="A3856" s="89">
        <v>40805</v>
      </c>
      <c r="B3856" s="90" t="s">
        <v>114</v>
      </c>
      <c r="C3856" s="96">
        <v>1424.6901870674158</v>
      </c>
      <c r="D3856" s="102">
        <v>879.23008692011115</v>
      </c>
      <c r="E3856" s="98">
        <v>1674.152823033708</v>
      </c>
      <c r="F3856" s="91">
        <v>0.8509917179996479</v>
      </c>
      <c r="G3856" s="100">
        <v>712.34509353370788</v>
      </c>
      <c r="S3856" s="235"/>
      <c r="T3856" s="103"/>
      <c r="U3856" s="103"/>
    </row>
    <row r="3857" spans="1:21" x14ac:dyDescent="0.2">
      <c r="A3857" s="89">
        <v>40805</v>
      </c>
      <c r="B3857" s="90" t="s">
        <v>115</v>
      </c>
      <c r="C3857" s="96">
        <v>1459.0319345393257</v>
      </c>
      <c r="D3857" s="102">
        <v>909.73592088423402</v>
      </c>
      <c r="E3857" s="98">
        <v>1719.4166544943819</v>
      </c>
      <c r="F3857" s="91">
        <v>0.84856217411036661</v>
      </c>
      <c r="G3857" s="100">
        <v>729.51596726966284</v>
      </c>
      <c r="S3857" s="235"/>
      <c r="T3857" s="103"/>
      <c r="U3857" s="103"/>
    </row>
    <row r="3858" spans="1:21" x14ac:dyDescent="0.2">
      <c r="A3858" s="89">
        <v>40805</v>
      </c>
      <c r="B3858" s="90" t="s">
        <v>116</v>
      </c>
      <c r="C3858" s="96">
        <v>1515.7535606292138</v>
      </c>
      <c r="D3858" s="102">
        <v>954.50408111065281</v>
      </c>
      <c r="E3858" s="98">
        <v>1791.252884831461</v>
      </c>
      <c r="F3858" s="91">
        <v>0.8461974149294007</v>
      </c>
      <c r="G3858" s="100">
        <v>757.87678031460689</v>
      </c>
      <c r="S3858" s="235"/>
      <c r="T3858" s="103"/>
      <c r="U3858" s="103"/>
    </row>
    <row r="3859" spans="1:21" x14ac:dyDescent="0.2">
      <c r="A3859" s="89">
        <v>40805</v>
      </c>
      <c r="B3859" s="90" t="s">
        <v>117</v>
      </c>
      <c r="C3859" s="96">
        <v>1511.9850856853934</v>
      </c>
      <c r="D3859" s="102">
        <v>952.00376895361796</v>
      </c>
      <c r="E3859" s="98">
        <v>1786.7316741573034</v>
      </c>
      <c r="F3859" s="91">
        <v>0.84622951926931511</v>
      </c>
      <c r="G3859" s="100">
        <v>755.99254284269671</v>
      </c>
      <c r="S3859" s="235"/>
      <c r="T3859" s="103"/>
      <c r="U3859" s="103"/>
    </row>
    <row r="3860" spans="1:21" x14ac:dyDescent="0.2">
      <c r="A3860" s="89">
        <v>40805</v>
      </c>
      <c r="B3860" s="90" t="s">
        <v>118</v>
      </c>
      <c r="C3860" s="96">
        <v>1554.1312232022472</v>
      </c>
      <c r="D3860" s="102">
        <v>984.91817974960861</v>
      </c>
      <c r="E3860" s="98">
        <v>1839.9423033707865</v>
      </c>
      <c r="F3860" s="91">
        <v>0.84466302033225094</v>
      </c>
      <c r="G3860" s="100">
        <v>777.06561160112358</v>
      </c>
      <c r="S3860" s="235"/>
      <c r="T3860" s="103"/>
      <c r="U3860" s="103"/>
    </row>
    <row r="3861" spans="1:21" x14ac:dyDescent="0.2">
      <c r="A3861" s="89">
        <v>40805</v>
      </c>
      <c r="B3861" s="90" t="s">
        <v>119</v>
      </c>
      <c r="C3861" s="96">
        <v>1590.5273973370788</v>
      </c>
      <c r="D3861" s="102">
        <v>1015.5698824932102</v>
      </c>
      <c r="E3861" s="98">
        <v>1887.1034915730336</v>
      </c>
      <c r="F3861" s="91">
        <v>0.84284057786955935</v>
      </c>
      <c r="G3861" s="100">
        <v>795.2636986685394</v>
      </c>
      <c r="S3861" s="235"/>
      <c r="T3861" s="103"/>
      <c r="U3861" s="103"/>
    </row>
    <row r="3862" spans="1:21" x14ac:dyDescent="0.2">
      <c r="A3862" s="89">
        <v>40805</v>
      </c>
      <c r="B3862" s="90" t="s">
        <v>120</v>
      </c>
      <c r="C3862" s="96">
        <v>1529.5996669550561</v>
      </c>
      <c r="D3862" s="102">
        <v>972.04292781854247</v>
      </c>
      <c r="E3862" s="98">
        <v>1812.3307078651685</v>
      </c>
      <c r="F3862" s="91">
        <v>0.84399588900463163</v>
      </c>
      <c r="G3862" s="100">
        <v>764.79983347752807</v>
      </c>
      <c r="S3862" s="235"/>
      <c r="T3862" s="103"/>
      <c r="U3862" s="103"/>
    </row>
    <row r="3863" spans="1:21" x14ac:dyDescent="0.2">
      <c r="A3863" s="89">
        <v>40805</v>
      </c>
      <c r="B3863" s="90" t="s">
        <v>121</v>
      </c>
      <c r="C3863" s="96">
        <v>1393.5172002471911</v>
      </c>
      <c r="D3863" s="102">
        <v>885.47311749282039</v>
      </c>
      <c r="E3863" s="98">
        <v>1651.0459803370784</v>
      </c>
      <c r="F3863" s="91">
        <v>0.84402083094178271</v>
      </c>
      <c r="G3863" s="100">
        <v>696.75860012359556</v>
      </c>
      <c r="S3863" s="235"/>
      <c r="T3863" s="103"/>
      <c r="U3863" s="103"/>
    </row>
    <row r="3864" spans="1:21" x14ac:dyDescent="0.2">
      <c r="A3864" s="89">
        <v>40805</v>
      </c>
      <c r="B3864" s="90" t="s">
        <v>122</v>
      </c>
      <c r="C3864" s="96">
        <v>1442.6654073370785</v>
      </c>
      <c r="D3864" s="102">
        <v>912.92592278111192</v>
      </c>
      <c r="E3864" s="98">
        <v>1707.2542921348311</v>
      </c>
      <c r="F3864" s="91">
        <v>0.8450208114768315</v>
      </c>
      <c r="G3864" s="100">
        <v>721.33270366853924</v>
      </c>
      <c r="S3864" s="235"/>
      <c r="T3864" s="103"/>
      <c r="U3864" s="103"/>
    </row>
    <row r="3865" spans="1:21" x14ac:dyDescent="0.2">
      <c r="A3865" s="89">
        <v>40805</v>
      </c>
      <c r="B3865" s="90" t="s">
        <v>123</v>
      </c>
      <c r="C3865" s="96">
        <v>1554.6579992696632</v>
      </c>
      <c r="D3865" s="102">
        <v>989.37339112639916</v>
      </c>
      <c r="E3865" s="98">
        <v>1842.7754073033705</v>
      </c>
      <c r="F3865" s="91">
        <v>0.84365028592641977</v>
      </c>
      <c r="G3865" s="100">
        <v>777.32899963483158</v>
      </c>
      <c r="S3865" s="235"/>
      <c r="T3865" s="103"/>
      <c r="U3865" s="103"/>
    </row>
    <row r="3866" spans="1:21" x14ac:dyDescent="0.2">
      <c r="A3866" s="89">
        <v>40805</v>
      </c>
      <c r="B3866" s="90" t="s">
        <v>124</v>
      </c>
      <c r="C3866" s="96">
        <v>1597.1566715393258</v>
      </c>
      <c r="D3866" s="102">
        <v>994.40622352404807</v>
      </c>
      <c r="E3866" s="98">
        <v>1881.4231769662924</v>
      </c>
      <c r="F3866" s="91">
        <v>0.84890878941688541</v>
      </c>
      <c r="G3866" s="100">
        <v>798.57833576966289</v>
      </c>
      <c r="S3866" s="235"/>
      <c r="T3866" s="103"/>
      <c r="U3866" s="103"/>
    </row>
    <row r="3867" spans="1:21" x14ac:dyDescent="0.2">
      <c r="A3867" s="89">
        <v>40805</v>
      </c>
      <c r="B3867" s="90" t="s">
        <v>125</v>
      </c>
      <c r="C3867" s="96">
        <v>1640.5549152471913</v>
      </c>
      <c r="D3867" s="102">
        <v>1032.8271329902145</v>
      </c>
      <c r="E3867" s="98">
        <v>1938.5954494382022</v>
      </c>
      <c r="F3867" s="91">
        <v>0.84625955132754394</v>
      </c>
      <c r="G3867" s="100">
        <v>820.27745762359564</v>
      </c>
      <c r="S3867" s="235"/>
      <c r="T3867" s="103"/>
      <c r="U3867" s="103"/>
    </row>
    <row r="3868" spans="1:21" x14ac:dyDescent="0.2">
      <c r="A3868" s="89">
        <v>40805</v>
      </c>
      <c r="B3868" s="90" t="s">
        <v>126</v>
      </c>
      <c r="C3868" s="96">
        <v>1605.6094013595507</v>
      </c>
      <c r="D3868" s="102">
        <v>1022.3051411908433</v>
      </c>
      <c r="E3868" s="98">
        <v>1903.4414494382024</v>
      </c>
      <c r="F3868" s="91">
        <v>0.84352970343975842</v>
      </c>
      <c r="G3868" s="100">
        <v>802.80470067977535</v>
      </c>
      <c r="S3868" s="235"/>
      <c r="T3868" s="103"/>
      <c r="U3868" s="103"/>
    </row>
    <row r="3869" spans="1:21" x14ac:dyDescent="0.2">
      <c r="A3869" s="89">
        <v>40805</v>
      </c>
      <c r="B3869" s="90" t="s">
        <v>127</v>
      </c>
      <c r="C3869" s="96">
        <v>1589.6359301460675</v>
      </c>
      <c r="D3869" s="102">
        <v>1012.8446488590497</v>
      </c>
      <c r="E3869" s="98">
        <v>1884.8863820224722</v>
      </c>
      <c r="F3869" s="91">
        <v>0.84335901904092347</v>
      </c>
      <c r="G3869" s="100">
        <v>794.81796507303375</v>
      </c>
      <c r="S3869" s="235"/>
      <c r="T3869" s="103"/>
      <c r="U3869" s="103"/>
    </row>
    <row r="3870" spans="1:21" x14ac:dyDescent="0.2">
      <c r="A3870" s="89">
        <v>40805</v>
      </c>
      <c r="B3870" s="90" t="s">
        <v>128</v>
      </c>
      <c r="C3870" s="96">
        <v>1605.2285017415729</v>
      </c>
      <c r="D3870" s="102">
        <v>1012.0778290177075</v>
      </c>
      <c r="E3870" s="98">
        <v>1897.645929775281</v>
      </c>
      <c r="F3870" s="91">
        <v>0.84590516942834737</v>
      </c>
      <c r="G3870" s="100">
        <v>802.61425087078646</v>
      </c>
      <c r="S3870" s="235"/>
      <c r="T3870" s="103"/>
      <c r="U3870" s="103"/>
    </row>
    <row r="3871" spans="1:21" x14ac:dyDescent="0.2">
      <c r="A3871" s="89">
        <v>40805</v>
      </c>
      <c r="B3871" s="90" t="s">
        <v>129</v>
      </c>
      <c r="C3871" s="96">
        <v>1543.2553234719101</v>
      </c>
      <c r="D3871" s="102">
        <v>958.97786906545105</v>
      </c>
      <c r="E3871" s="98">
        <v>1816.9412612359552</v>
      </c>
      <c r="F3871" s="91">
        <v>0.8493699584003761</v>
      </c>
      <c r="G3871" s="100">
        <v>771.62766173595503</v>
      </c>
      <c r="S3871" s="235"/>
      <c r="T3871" s="103"/>
      <c r="U3871" s="103"/>
    </row>
    <row r="3872" spans="1:21" x14ac:dyDescent="0.2">
      <c r="A3872" s="89">
        <v>40805</v>
      </c>
      <c r="B3872" s="90" t="s">
        <v>130</v>
      </c>
      <c r="C3872" s="96">
        <v>1652.3141779213483</v>
      </c>
      <c r="D3872" s="102">
        <v>1051.6847583245014</v>
      </c>
      <c r="E3872" s="98">
        <v>1958.6176179775282</v>
      </c>
      <c r="F3872" s="91">
        <v>0.843612434992559</v>
      </c>
      <c r="G3872" s="100">
        <v>826.15708896067417</v>
      </c>
      <c r="S3872" s="235"/>
      <c r="T3872" s="103"/>
      <c r="U3872" s="103"/>
    </row>
    <row r="3873" spans="1:21" x14ac:dyDescent="0.2">
      <c r="A3873" s="89">
        <v>40805</v>
      </c>
      <c r="B3873" s="90" t="s">
        <v>131</v>
      </c>
      <c r="C3873" s="96">
        <v>1757.3452215168538</v>
      </c>
      <c r="D3873" s="102">
        <v>1114.8754888070516</v>
      </c>
      <c r="E3873" s="98">
        <v>2081.1558286516852</v>
      </c>
      <c r="F3873" s="91">
        <v>0.84440828376382659</v>
      </c>
      <c r="G3873" s="100">
        <v>878.67261075842691</v>
      </c>
      <c r="S3873" s="235"/>
      <c r="T3873" s="103"/>
      <c r="U3873" s="103"/>
    </row>
    <row r="3874" spans="1:21" x14ac:dyDescent="0.2">
      <c r="A3874" s="89">
        <v>40805</v>
      </c>
      <c r="B3874" s="90" t="s">
        <v>132</v>
      </c>
      <c r="C3874" s="96">
        <v>1629.4399402247195</v>
      </c>
      <c r="D3874" s="102">
        <v>1031.2577720421423</v>
      </c>
      <c r="E3874" s="98">
        <v>1928.358657303371</v>
      </c>
      <c r="F3874" s="91">
        <v>0.84498800783425765</v>
      </c>
      <c r="G3874" s="100">
        <v>814.71997011235976</v>
      </c>
      <c r="S3874" s="235"/>
      <c r="T3874" s="103"/>
      <c r="U3874" s="103"/>
    </row>
    <row r="3875" spans="1:21" x14ac:dyDescent="0.2">
      <c r="A3875" s="89">
        <v>40805</v>
      </c>
      <c r="B3875" s="90" t="s">
        <v>133</v>
      </c>
      <c r="C3875" s="96">
        <v>1506.8956184494382</v>
      </c>
      <c r="D3875" s="102">
        <v>946.15807827838955</v>
      </c>
      <c r="E3875" s="98">
        <v>1779.3115280898874</v>
      </c>
      <c r="F3875" s="91">
        <v>0.84689813709413164</v>
      </c>
      <c r="G3875" s="100">
        <v>753.44780922471909</v>
      </c>
      <c r="S3875" s="235"/>
      <c r="T3875" s="103"/>
      <c r="U3875" s="103"/>
    </row>
    <row r="3876" spans="1:21" x14ac:dyDescent="0.2">
      <c r="A3876" s="89">
        <v>40805</v>
      </c>
      <c r="B3876" s="90" t="s">
        <v>134</v>
      </c>
      <c r="C3876" s="96">
        <v>1551.0435050224723</v>
      </c>
      <c r="D3876" s="102">
        <v>982.06425488438629</v>
      </c>
      <c r="E3876" s="98">
        <v>1835.8066769662923</v>
      </c>
      <c r="F3876" s="91">
        <v>0.84488390007688774</v>
      </c>
      <c r="G3876" s="100">
        <v>775.52175251123617</v>
      </c>
      <c r="S3876" s="235"/>
      <c r="T3876" s="103"/>
      <c r="U3876" s="103"/>
    </row>
    <row r="3877" spans="1:21" x14ac:dyDescent="0.2">
      <c r="A3877" s="89">
        <v>40805</v>
      </c>
      <c r="B3877" s="90" t="s">
        <v>135</v>
      </c>
      <c r="C3877" s="96">
        <v>1569.2415920898875</v>
      </c>
      <c r="D3877" s="102">
        <v>1000.4032832204608</v>
      </c>
      <c r="E3877" s="98">
        <v>1861.00131741573</v>
      </c>
      <c r="F3877" s="91">
        <v>0.84322433165657662</v>
      </c>
      <c r="G3877" s="100">
        <v>784.62079604494375</v>
      </c>
      <c r="S3877" s="235"/>
      <c r="T3877" s="103"/>
      <c r="U3877" s="103"/>
    </row>
    <row r="3878" spans="1:21" x14ac:dyDescent="0.2">
      <c r="A3878" s="89">
        <v>40805</v>
      </c>
      <c r="B3878" s="90" t="s">
        <v>136</v>
      </c>
      <c r="C3878" s="96">
        <v>1542.6110358202245</v>
      </c>
      <c r="D3878" s="102">
        <v>970.61132484543009</v>
      </c>
      <c r="E3878" s="98">
        <v>1822.562797752809</v>
      </c>
      <c r="F3878" s="91">
        <v>0.84639664417722094</v>
      </c>
      <c r="G3878" s="100">
        <v>771.30551791011226</v>
      </c>
      <c r="S3878" s="235"/>
      <c r="T3878" s="103"/>
      <c r="U3878" s="103"/>
    </row>
    <row r="3879" spans="1:21" x14ac:dyDescent="0.2">
      <c r="A3879" s="89">
        <v>40805</v>
      </c>
      <c r="B3879" s="90" t="s">
        <v>137</v>
      </c>
      <c r="C3879" s="96">
        <v>1566.3564800898876</v>
      </c>
      <c r="D3879" s="102">
        <v>993.48690490459558</v>
      </c>
      <c r="E3879" s="98">
        <v>1854.8554803370787</v>
      </c>
      <c r="F3879" s="91">
        <v>0.84446281486320274</v>
      </c>
      <c r="G3879" s="100">
        <v>783.17824004494378</v>
      </c>
      <c r="S3879" s="235"/>
      <c r="T3879" s="103"/>
      <c r="U3879" s="103"/>
    </row>
    <row r="3880" spans="1:21" x14ac:dyDescent="0.2">
      <c r="A3880" s="89">
        <v>40805</v>
      </c>
      <c r="B3880" s="90" t="s">
        <v>138</v>
      </c>
      <c r="C3880" s="96">
        <v>1704.3920703707865</v>
      </c>
      <c r="D3880" s="102">
        <v>1078.3227758105959</v>
      </c>
      <c r="E3880" s="98">
        <v>2016.8620028089886</v>
      </c>
      <c r="F3880" s="91">
        <v>0.8450712383876493</v>
      </c>
      <c r="G3880" s="100">
        <v>852.19603518539327</v>
      </c>
      <c r="S3880" s="235"/>
      <c r="T3880" s="103"/>
      <c r="U3880" s="103"/>
    </row>
    <row r="3881" spans="1:21" x14ac:dyDescent="0.2">
      <c r="A3881" s="89">
        <v>40805</v>
      </c>
      <c r="B3881" s="90" t="s">
        <v>139</v>
      </c>
      <c r="C3881" s="96">
        <v>1599.6163105617977</v>
      </c>
      <c r="D3881" s="102">
        <v>999.9249180282701</v>
      </c>
      <c r="E3881" s="98">
        <v>1886.4310702247194</v>
      </c>
      <c r="F3881" s="91">
        <v>0.84795905655394277</v>
      </c>
      <c r="G3881" s="100">
        <v>799.80815528089886</v>
      </c>
      <c r="S3881" s="235"/>
      <c r="T3881" s="103"/>
      <c r="U3881" s="103"/>
    </row>
    <row r="3882" spans="1:21" x14ac:dyDescent="0.2">
      <c r="A3882" s="89">
        <v>40805</v>
      </c>
      <c r="B3882" s="90" t="s">
        <v>140</v>
      </c>
      <c r="C3882" s="96">
        <v>1466.7876991011237</v>
      </c>
      <c r="D3882" s="102">
        <v>920.30252299626989</v>
      </c>
      <c r="E3882" s="98">
        <v>1731.595474719101</v>
      </c>
      <c r="F3882" s="91">
        <v>0.84707295700173024</v>
      </c>
      <c r="G3882" s="100">
        <v>733.39384955056187</v>
      </c>
      <c r="S3882" s="235"/>
      <c r="T3882" s="103"/>
      <c r="U3882" s="103"/>
    </row>
    <row r="3883" spans="1:21" x14ac:dyDescent="0.2">
      <c r="A3883" s="89">
        <v>40805</v>
      </c>
      <c r="B3883" s="90" t="s">
        <v>141</v>
      </c>
      <c r="C3883" s="96">
        <v>1439.3669787303375</v>
      </c>
      <c r="D3883" s="102">
        <v>919.29748345554526</v>
      </c>
      <c r="E3883" s="98">
        <v>1707.8890955056181</v>
      </c>
      <c r="F3883" s="91">
        <v>0.84277543695201995</v>
      </c>
      <c r="G3883" s="100">
        <v>719.68348936516873</v>
      </c>
      <c r="S3883" s="235"/>
      <c r="T3883" s="103"/>
      <c r="U3883" s="103"/>
    </row>
    <row r="3884" spans="1:21" x14ac:dyDescent="0.2">
      <c r="A3884" s="89">
        <v>40805</v>
      </c>
      <c r="B3884" s="90" t="s">
        <v>142</v>
      </c>
      <c r="C3884" s="96">
        <v>1473.9923748539329</v>
      </c>
      <c r="D3884" s="102">
        <v>949.3311685553241</v>
      </c>
      <c r="E3884" s="98">
        <v>1753.2493230337077</v>
      </c>
      <c r="F3884" s="91">
        <v>0.84072034449922561</v>
      </c>
      <c r="G3884" s="100">
        <v>736.99618742696646</v>
      </c>
      <c r="S3884" s="235"/>
      <c r="T3884" s="103"/>
      <c r="U3884" s="103"/>
    </row>
    <row r="3885" spans="1:21" x14ac:dyDescent="0.2">
      <c r="A3885" s="89">
        <v>40805</v>
      </c>
      <c r="B3885" s="90" t="s">
        <v>143</v>
      </c>
      <c r="C3885" s="96">
        <v>1464.5104056404496</v>
      </c>
      <c r="D3885" s="102">
        <v>939.07987172899152</v>
      </c>
      <c r="E3885" s="98">
        <v>1739.7303623595506</v>
      </c>
      <c r="F3885" s="91">
        <v>0.84180309623048288</v>
      </c>
      <c r="G3885" s="100">
        <v>732.25520282022478</v>
      </c>
      <c r="S3885" s="235"/>
      <c r="T3885" s="103"/>
      <c r="U3885" s="103"/>
    </row>
    <row r="3886" spans="1:21" x14ac:dyDescent="0.2">
      <c r="A3886" s="89">
        <v>40805</v>
      </c>
      <c r="B3886" s="90" t="s">
        <v>144</v>
      </c>
      <c r="C3886" s="96">
        <v>1507.1387458651686</v>
      </c>
      <c r="D3886" s="102">
        <v>959.54386918046339</v>
      </c>
      <c r="E3886" s="98">
        <v>1786.6705449438202</v>
      </c>
      <c r="F3886" s="91">
        <v>0.84354597445527313</v>
      </c>
      <c r="G3886" s="100">
        <v>753.56937293258432</v>
      </c>
      <c r="S3886" s="235"/>
      <c r="T3886" s="103"/>
      <c r="U3886" s="103"/>
    </row>
    <row r="3887" spans="1:21" x14ac:dyDescent="0.2">
      <c r="A3887" s="89">
        <v>40805</v>
      </c>
      <c r="B3887" s="90" t="s">
        <v>145</v>
      </c>
      <c r="C3887" s="96">
        <v>1674.8804542247192</v>
      </c>
      <c r="D3887" s="102">
        <v>1051.769426942468</v>
      </c>
      <c r="E3887" s="98">
        <v>1977.7369550561798</v>
      </c>
      <c r="F3887" s="91">
        <v>0.84686714779880445</v>
      </c>
      <c r="G3887" s="100">
        <v>837.44022711235959</v>
      </c>
      <c r="S3887" s="235"/>
      <c r="T3887" s="103"/>
      <c r="U3887" s="103"/>
    </row>
    <row r="3888" spans="1:21" x14ac:dyDescent="0.2">
      <c r="A3888" s="89">
        <v>40805</v>
      </c>
      <c r="B3888" s="90" t="s">
        <v>146</v>
      </c>
      <c r="C3888" s="96">
        <v>1637.1106101910113</v>
      </c>
      <c r="D3888" s="102">
        <v>1019.9307701799147</v>
      </c>
      <c r="E3888" s="98">
        <v>1928.8312331460675</v>
      </c>
      <c r="F3888" s="91">
        <v>0.84875782912368236</v>
      </c>
      <c r="G3888" s="100">
        <v>818.55530509550567</v>
      </c>
      <c r="S3888" s="235"/>
      <c r="T3888" s="103"/>
      <c r="U3888" s="103"/>
    </row>
    <row r="3889" spans="1:21" x14ac:dyDescent="0.2">
      <c r="A3889" s="89">
        <v>40805</v>
      </c>
      <c r="B3889" s="90" t="s">
        <v>147</v>
      </c>
      <c r="C3889" s="96">
        <v>1673.3001260224719</v>
      </c>
      <c r="D3889" s="102">
        <v>1051.0144245969659</v>
      </c>
      <c r="E3889" s="98">
        <v>1975.9971235955056</v>
      </c>
      <c r="F3889" s="91">
        <v>0.84681303734782309</v>
      </c>
      <c r="G3889" s="100">
        <v>836.65006301123594</v>
      </c>
      <c r="S3889" s="235"/>
      <c r="T3889" s="103"/>
      <c r="U3889" s="103"/>
    </row>
    <row r="3890" spans="1:21" x14ac:dyDescent="0.2">
      <c r="A3890" s="89">
        <v>40806</v>
      </c>
      <c r="B3890" s="90" t="s">
        <v>100</v>
      </c>
      <c r="C3890" s="96">
        <v>1698.6704718539327</v>
      </c>
      <c r="D3890" s="102">
        <v>1079.8510336126981</v>
      </c>
      <c r="E3890" s="98">
        <v>2012.8486348314607</v>
      </c>
      <c r="F3890" s="91">
        <v>0.84391366666086409</v>
      </c>
      <c r="G3890" s="100">
        <v>849.33523592696633</v>
      </c>
      <c r="S3890" s="235"/>
      <c r="T3890" s="103"/>
      <c r="U3890" s="103"/>
    </row>
    <row r="3891" spans="1:21" x14ac:dyDescent="0.2">
      <c r="A3891" s="89">
        <v>40806</v>
      </c>
      <c r="B3891" s="90" t="s">
        <v>101</v>
      </c>
      <c r="C3891" s="96">
        <v>1677.1091222022471</v>
      </c>
      <c r="D3891" s="102">
        <v>1068.241368214505</v>
      </c>
      <c r="E3891" s="98">
        <v>1988.4251629213481</v>
      </c>
      <c r="F3891" s="91">
        <v>0.8434358775355052</v>
      </c>
      <c r="G3891" s="100">
        <v>838.55456110112357</v>
      </c>
      <c r="S3891" s="235"/>
      <c r="T3891" s="103"/>
      <c r="U3891" s="103"/>
    </row>
    <row r="3892" spans="1:21" x14ac:dyDescent="0.2">
      <c r="A3892" s="89">
        <v>40806</v>
      </c>
      <c r="B3892" s="90" t="s">
        <v>102</v>
      </c>
      <c r="C3892" s="96">
        <v>1684.9054080000001</v>
      </c>
      <c r="D3892" s="102">
        <v>1076.0687976163636</v>
      </c>
      <c r="E3892" s="98">
        <v>1999.2074157303371</v>
      </c>
      <c r="F3892" s="91">
        <v>0.84278669373806903</v>
      </c>
      <c r="G3892" s="100">
        <v>842.45270400000004</v>
      </c>
      <c r="S3892" s="235"/>
      <c r="T3892" s="103"/>
      <c r="U3892" s="103"/>
    </row>
    <row r="3893" spans="1:21" x14ac:dyDescent="0.2">
      <c r="A3893" s="89">
        <v>40806</v>
      </c>
      <c r="B3893" s="90" t="s">
        <v>103</v>
      </c>
      <c r="C3893" s="96">
        <v>1645.2148573820227</v>
      </c>
      <c r="D3893" s="102">
        <v>1039.1809536460355</v>
      </c>
      <c r="E3893" s="98">
        <v>1945.9262528089889</v>
      </c>
      <c r="F3893" s="91">
        <v>0.84546619123264177</v>
      </c>
      <c r="G3893" s="100">
        <v>822.60742869101136</v>
      </c>
      <c r="S3893" s="235"/>
      <c r="T3893" s="103"/>
      <c r="U3893" s="103"/>
    </row>
    <row r="3894" spans="1:21" x14ac:dyDescent="0.2">
      <c r="A3894" s="89">
        <v>40806</v>
      </c>
      <c r="B3894" s="90" t="s">
        <v>104</v>
      </c>
      <c r="C3894" s="96">
        <v>1689.4113694382024</v>
      </c>
      <c r="D3894" s="102">
        <v>1074.1426642867775</v>
      </c>
      <c r="E3894" s="98">
        <v>2001.9723370786519</v>
      </c>
      <c r="F3894" s="91">
        <v>0.84387348323875977</v>
      </c>
      <c r="G3894" s="100">
        <v>844.70568471910121</v>
      </c>
      <c r="S3894" s="235"/>
      <c r="T3894" s="103"/>
      <c r="U3894" s="103"/>
    </row>
    <row r="3895" spans="1:21" x14ac:dyDescent="0.2">
      <c r="A3895" s="89">
        <v>40806</v>
      </c>
      <c r="B3895" s="90" t="s">
        <v>105</v>
      </c>
      <c r="C3895" s="96">
        <v>1660.5318845730337</v>
      </c>
      <c r="D3895" s="102">
        <v>1047.7127004828949</v>
      </c>
      <c r="E3895" s="98">
        <v>1963.4327191011234</v>
      </c>
      <c r="F3895" s="91">
        <v>0.84572894625757267</v>
      </c>
      <c r="G3895" s="100">
        <v>830.26594228651686</v>
      </c>
      <c r="S3895" s="235"/>
      <c r="T3895" s="103"/>
      <c r="U3895" s="103"/>
    </row>
    <row r="3896" spans="1:21" x14ac:dyDescent="0.2">
      <c r="A3896" s="89">
        <v>40806</v>
      </c>
      <c r="B3896" s="90" t="s">
        <v>106</v>
      </c>
      <c r="C3896" s="96">
        <v>1670.6419329438202</v>
      </c>
      <c r="D3896" s="102">
        <v>1052.2466356924485</v>
      </c>
      <c r="E3896" s="98">
        <v>1974.4030617977526</v>
      </c>
      <c r="F3896" s="91">
        <v>0.84615039617222387</v>
      </c>
      <c r="G3896" s="100">
        <v>835.32096647191008</v>
      </c>
      <c r="S3896" s="235"/>
      <c r="T3896" s="103"/>
      <c r="U3896" s="103"/>
    </row>
    <row r="3897" spans="1:21" x14ac:dyDescent="0.2">
      <c r="A3897" s="89">
        <v>40806</v>
      </c>
      <c r="B3897" s="90" t="s">
        <v>107</v>
      </c>
      <c r="C3897" s="96">
        <v>1655.4586258314607</v>
      </c>
      <c r="D3897" s="102">
        <v>1041.0286005237724</v>
      </c>
      <c r="E3897" s="98">
        <v>1955.5776151685395</v>
      </c>
      <c r="F3897" s="91">
        <v>0.8465317934664468</v>
      </c>
      <c r="G3897" s="100">
        <v>827.72931291573036</v>
      </c>
      <c r="S3897" s="235"/>
      <c r="T3897" s="103"/>
      <c r="U3897" s="103"/>
    </row>
    <row r="3898" spans="1:21" x14ac:dyDescent="0.2">
      <c r="A3898" s="89">
        <v>40806</v>
      </c>
      <c r="B3898" s="90" t="s">
        <v>108</v>
      </c>
      <c r="C3898" s="96">
        <v>1638.8975966966293</v>
      </c>
      <c r="D3898" s="102">
        <v>1030.9183892360684</v>
      </c>
      <c r="E3898" s="98">
        <v>1936.1761432584271</v>
      </c>
      <c r="F3898" s="91">
        <v>0.84646100118685375</v>
      </c>
      <c r="G3898" s="100">
        <v>819.44879834831465</v>
      </c>
      <c r="S3898" s="235"/>
      <c r="T3898" s="103"/>
      <c r="U3898" s="103"/>
    </row>
    <row r="3899" spans="1:21" x14ac:dyDescent="0.2">
      <c r="A3899" s="89">
        <v>40806</v>
      </c>
      <c r="B3899" s="90" t="s">
        <v>109</v>
      </c>
      <c r="C3899" s="96">
        <v>1596.9945865955058</v>
      </c>
      <c r="D3899" s="102">
        <v>1003.3777936697287</v>
      </c>
      <c r="E3899" s="98">
        <v>1886.0431348314605</v>
      </c>
      <c r="F3899" s="91">
        <v>0.84674340533479664</v>
      </c>
      <c r="G3899" s="100">
        <v>798.49729329775289</v>
      </c>
      <c r="S3899" s="235"/>
      <c r="T3899" s="103"/>
      <c r="U3899" s="103"/>
    </row>
    <row r="3900" spans="1:21" x14ac:dyDescent="0.2">
      <c r="A3900" s="89">
        <v>40806</v>
      </c>
      <c r="B3900" s="90" t="s">
        <v>110</v>
      </c>
      <c r="C3900" s="96">
        <v>1641.3815484606741</v>
      </c>
      <c r="D3900" s="102">
        <v>1034.7746086675907</v>
      </c>
      <c r="E3900" s="98">
        <v>1940.3329297752809</v>
      </c>
      <c r="F3900" s="91">
        <v>0.84592779067598989</v>
      </c>
      <c r="G3900" s="100">
        <v>820.69077423033707</v>
      </c>
      <c r="S3900" s="235"/>
      <c r="T3900" s="103"/>
      <c r="U3900" s="103"/>
    </row>
    <row r="3901" spans="1:21" x14ac:dyDescent="0.2">
      <c r="A3901" s="89">
        <v>40806</v>
      </c>
      <c r="B3901" s="90" t="s">
        <v>111</v>
      </c>
      <c r="C3901" s="96">
        <v>1657.2901856966296</v>
      </c>
      <c r="D3901" s="102">
        <v>1051.1658829921732</v>
      </c>
      <c r="E3901" s="98">
        <v>1962.5392921348312</v>
      </c>
      <c r="F3901" s="91">
        <v>0.84446216814025943</v>
      </c>
      <c r="G3901" s="100">
        <v>828.64509284831479</v>
      </c>
      <c r="S3901" s="235"/>
      <c r="T3901" s="103"/>
      <c r="U3901" s="103"/>
    </row>
    <row r="3902" spans="1:21" x14ac:dyDescent="0.2">
      <c r="A3902" s="89">
        <v>40806</v>
      </c>
      <c r="B3902" s="90" t="s">
        <v>112</v>
      </c>
      <c r="C3902" s="96">
        <v>1640.1415986404493</v>
      </c>
      <c r="D3902" s="102">
        <v>1036.0478245708541</v>
      </c>
      <c r="E3902" s="98">
        <v>1939.9638033707865</v>
      </c>
      <c r="F3902" s="91">
        <v>0.84544958817820171</v>
      </c>
      <c r="G3902" s="100">
        <v>820.07079932022464</v>
      </c>
      <c r="S3902" s="235"/>
      <c r="T3902" s="103"/>
      <c r="U3902" s="103"/>
    </row>
    <row r="3903" spans="1:21" x14ac:dyDescent="0.2">
      <c r="A3903" s="89">
        <v>40806</v>
      </c>
      <c r="B3903" s="90" t="s">
        <v>113</v>
      </c>
      <c r="C3903" s="96">
        <v>1523.7565047303372</v>
      </c>
      <c r="D3903" s="102">
        <v>952.13026408721828</v>
      </c>
      <c r="E3903" s="98">
        <v>1796.7709719101124</v>
      </c>
      <c r="F3903" s="91">
        <v>0.84805271709752816</v>
      </c>
      <c r="G3903" s="100">
        <v>761.87825236516858</v>
      </c>
      <c r="S3903" s="235"/>
      <c r="T3903" s="103"/>
      <c r="U3903" s="103"/>
    </row>
    <row r="3904" spans="1:21" x14ac:dyDescent="0.2">
      <c r="A3904" s="89">
        <v>40806</v>
      </c>
      <c r="B3904" s="90" t="s">
        <v>114</v>
      </c>
      <c r="C3904" s="96">
        <v>1271.7833031910113</v>
      </c>
      <c r="D3904" s="102">
        <v>812.14455232216301</v>
      </c>
      <c r="E3904" s="98">
        <v>1508.9769859550563</v>
      </c>
      <c r="F3904" s="91">
        <v>0.84281159688202845</v>
      </c>
      <c r="G3904" s="100">
        <v>635.89165159550566</v>
      </c>
      <c r="S3904" s="235"/>
      <c r="T3904" s="103"/>
      <c r="U3904" s="103"/>
    </row>
    <row r="3905" spans="1:21" x14ac:dyDescent="0.2">
      <c r="A3905" s="89">
        <v>40806</v>
      </c>
      <c r="B3905" s="90" t="s">
        <v>115</v>
      </c>
      <c r="C3905" s="96">
        <v>1272.3546526179778</v>
      </c>
      <c r="D3905" s="102">
        <v>808.17060035567329</v>
      </c>
      <c r="E3905" s="98">
        <v>1507.3241460674158</v>
      </c>
      <c r="F3905" s="91">
        <v>0.84411482157804629</v>
      </c>
      <c r="G3905" s="100">
        <v>636.17732630898888</v>
      </c>
      <c r="S3905" s="235"/>
      <c r="T3905" s="103"/>
      <c r="U3905" s="103"/>
    </row>
    <row r="3906" spans="1:21" x14ac:dyDescent="0.2">
      <c r="A3906" s="89">
        <v>40806</v>
      </c>
      <c r="B3906" s="90" t="s">
        <v>116</v>
      </c>
      <c r="C3906" s="96">
        <v>1361.837697977528</v>
      </c>
      <c r="D3906" s="102">
        <v>864.24366449454897</v>
      </c>
      <c r="E3906" s="98">
        <v>1612.922511235955</v>
      </c>
      <c r="F3906" s="91">
        <v>0.84432927712936134</v>
      </c>
      <c r="G3906" s="100">
        <v>680.91884898876401</v>
      </c>
      <c r="S3906" s="235"/>
      <c r="T3906" s="103"/>
      <c r="U3906" s="103"/>
    </row>
    <row r="3907" spans="1:21" x14ac:dyDescent="0.2">
      <c r="A3907" s="89">
        <v>40806</v>
      </c>
      <c r="B3907" s="90" t="s">
        <v>117</v>
      </c>
      <c r="C3907" s="96">
        <v>1346.9907171235955</v>
      </c>
      <c r="D3907" s="102">
        <v>839.02651839459384</v>
      </c>
      <c r="E3907" s="98">
        <v>1586.9308398876403</v>
      </c>
      <c r="F3907" s="91">
        <v>0.84880240730526513</v>
      </c>
      <c r="G3907" s="100">
        <v>673.49535856179773</v>
      </c>
      <c r="S3907" s="235"/>
      <c r="T3907" s="103"/>
      <c r="U3907" s="103"/>
    </row>
    <row r="3908" spans="1:21" x14ac:dyDescent="0.2">
      <c r="A3908" s="89">
        <v>40806</v>
      </c>
      <c r="B3908" s="90" t="s">
        <v>118</v>
      </c>
      <c r="C3908" s="96">
        <v>1310.250112483146</v>
      </c>
      <c r="D3908" s="102">
        <v>850.89367853688327</v>
      </c>
      <c r="E3908" s="98">
        <v>1562.2981179775279</v>
      </c>
      <c r="F3908" s="91">
        <v>0.83866843171988814</v>
      </c>
      <c r="G3908" s="100">
        <v>655.12505624157302</v>
      </c>
      <c r="S3908" s="235"/>
      <c r="T3908" s="103"/>
      <c r="U3908" s="103"/>
    </row>
    <row r="3909" spans="1:21" x14ac:dyDescent="0.2">
      <c r="A3909" s="89">
        <v>40806</v>
      </c>
      <c r="B3909" s="90" t="s">
        <v>119</v>
      </c>
      <c r="C3909" s="96">
        <v>1338.7081764943819</v>
      </c>
      <c r="D3909" s="102">
        <v>841.55871888096669</v>
      </c>
      <c r="E3909" s="98">
        <v>1581.2528764044944</v>
      </c>
      <c r="F3909" s="91">
        <v>0.84661232651059659</v>
      </c>
      <c r="G3909" s="100">
        <v>669.35408824719093</v>
      </c>
      <c r="S3909" s="235"/>
      <c r="T3909" s="103"/>
      <c r="U3909" s="103"/>
    </row>
    <row r="3910" spans="1:21" x14ac:dyDescent="0.2">
      <c r="A3910" s="89">
        <v>40806</v>
      </c>
      <c r="B3910" s="90" t="s">
        <v>120</v>
      </c>
      <c r="C3910" s="96">
        <v>1304.4474714943822</v>
      </c>
      <c r="D3910" s="102">
        <v>841.1741168086769</v>
      </c>
      <c r="E3910" s="98">
        <v>1552.1459662921347</v>
      </c>
      <c r="F3910" s="91">
        <v>0.84041546337972928</v>
      </c>
      <c r="G3910" s="100">
        <v>652.22373574719109</v>
      </c>
      <c r="S3910" s="235"/>
      <c r="T3910" s="103"/>
      <c r="U3910" s="103"/>
    </row>
    <row r="3911" spans="1:21" x14ac:dyDescent="0.2">
      <c r="A3911" s="89">
        <v>40806</v>
      </c>
      <c r="B3911" s="90" t="s">
        <v>121</v>
      </c>
      <c r="C3911" s="96">
        <v>1373.5523872921349</v>
      </c>
      <c r="D3911" s="102">
        <v>889.91372824788232</v>
      </c>
      <c r="E3911" s="98">
        <v>1636.6406460674159</v>
      </c>
      <c r="F3911" s="91">
        <v>0.83925105403715849</v>
      </c>
      <c r="G3911" s="100">
        <v>686.77619364606744</v>
      </c>
      <c r="S3911" s="235"/>
      <c r="T3911" s="103"/>
      <c r="U3911" s="103"/>
    </row>
    <row r="3912" spans="1:21" x14ac:dyDescent="0.2">
      <c r="A3912" s="89">
        <v>40806</v>
      </c>
      <c r="B3912" s="90" t="s">
        <v>122</v>
      </c>
      <c r="C3912" s="96">
        <v>1485.8083672584271</v>
      </c>
      <c r="D3912" s="102">
        <v>956.18633142534225</v>
      </c>
      <c r="E3912" s="98">
        <v>1766.8952443820226</v>
      </c>
      <c r="F3912" s="91">
        <v>0.84091480351348924</v>
      </c>
      <c r="G3912" s="100">
        <v>742.90418362921355</v>
      </c>
      <c r="S3912" s="235"/>
      <c r="T3912" s="103"/>
      <c r="U3912" s="103"/>
    </row>
    <row r="3913" spans="1:21" x14ac:dyDescent="0.2">
      <c r="A3913" s="89">
        <v>40806</v>
      </c>
      <c r="B3913" s="90" t="s">
        <v>123</v>
      </c>
      <c r="C3913" s="96">
        <v>1597.5213626629215</v>
      </c>
      <c r="D3913" s="102">
        <v>1006.2449419644423</v>
      </c>
      <c r="E3913" s="98">
        <v>1888.0157275280897</v>
      </c>
      <c r="F3913" s="91">
        <v>0.84613774099991113</v>
      </c>
      <c r="G3913" s="100">
        <v>798.76068133146077</v>
      </c>
      <c r="S3913" s="235"/>
      <c r="T3913" s="103"/>
      <c r="U3913" s="103"/>
    </row>
    <row r="3914" spans="1:21" x14ac:dyDescent="0.2">
      <c r="A3914" s="89">
        <v>40806</v>
      </c>
      <c r="B3914" s="90" t="s">
        <v>124</v>
      </c>
      <c r="C3914" s="96">
        <v>1665.7469676404494</v>
      </c>
      <c r="D3914" s="102">
        <v>1063.364339905703</v>
      </c>
      <c r="E3914" s="98">
        <v>1976.2228314606741</v>
      </c>
      <c r="F3914" s="91">
        <v>0.84289430378114572</v>
      </c>
      <c r="G3914" s="100">
        <v>832.87348382022469</v>
      </c>
      <c r="S3914" s="235"/>
      <c r="T3914" s="103"/>
      <c r="U3914" s="103"/>
    </row>
    <row r="3915" spans="1:21" x14ac:dyDescent="0.2">
      <c r="A3915" s="89">
        <v>40806</v>
      </c>
      <c r="B3915" s="90" t="s">
        <v>125</v>
      </c>
      <c r="C3915" s="96">
        <v>1687.23132694382</v>
      </c>
      <c r="D3915" s="102">
        <v>1071.8702024640424</v>
      </c>
      <c r="E3915" s="98">
        <v>1998.913525280899</v>
      </c>
      <c r="F3915" s="91">
        <v>0.84407419610946921</v>
      </c>
      <c r="G3915" s="100">
        <v>843.61566347191001</v>
      </c>
      <c r="S3915" s="235"/>
      <c r="T3915" s="103"/>
      <c r="U3915" s="103"/>
    </row>
    <row r="3916" spans="1:21" x14ac:dyDescent="0.2">
      <c r="A3916" s="89">
        <v>40806</v>
      </c>
      <c r="B3916" s="90" t="s">
        <v>126</v>
      </c>
      <c r="C3916" s="96">
        <v>1712.8002268314603</v>
      </c>
      <c r="D3916" s="102">
        <v>1087.1042350082798</v>
      </c>
      <c r="E3916" s="98">
        <v>2028.6646432584266</v>
      </c>
      <c r="F3916" s="91">
        <v>0.84429934367090509</v>
      </c>
      <c r="G3916" s="100">
        <v>856.40011341573017</v>
      </c>
      <c r="S3916" s="235"/>
      <c r="T3916" s="103"/>
      <c r="U3916" s="103"/>
    </row>
    <row r="3917" spans="1:21" x14ac:dyDescent="0.2">
      <c r="A3917" s="89">
        <v>40806</v>
      </c>
      <c r="B3917" s="90" t="s">
        <v>127</v>
      </c>
      <c r="C3917" s="96">
        <v>1664.9122301797754</v>
      </c>
      <c r="D3917" s="102">
        <v>1048.607410854582</v>
      </c>
      <c r="E3917" s="98">
        <v>1967.6153679775282</v>
      </c>
      <c r="F3917" s="91">
        <v>0.84615736249870055</v>
      </c>
      <c r="G3917" s="100">
        <v>832.4561150898877</v>
      </c>
      <c r="S3917" s="235"/>
      <c r="T3917" s="103"/>
      <c r="U3917" s="103"/>
    </row>
    <row r="3918" spans="1:21" x14ac:dyDescent="0.2">
      <c r="A3918" s="89">
        <v>40806</v>
      </c>
      <c r="B3918" s="90" t="s">
        <v>128</v>
      </c>
      <c r="C3918" s="96">
        <v>1620.7481351123595</v>
      </c>
      <c r="D3918" s="102">
        <v>1017.0875497033589</v>
      </c>
      <c r="E3918" s="98">
        <v>1913.4501825842694</v>
      </c>
      <c r="F3918" s="91">
        <v>0.84702917790282262</v>
      </c>
      <c r="G3918" s="100">
        <v>810.37406755617974</v>
      </c>
      <c r="S3918" s="235"/>
      <c r="T3918" s="103"/>
      <c r="U3918" s="103"/>
    </row>
    <row r="3919" spans="1:21" x14ac:dyDescent="0.2">
      <c r="A3919" s="89">
        <v>40806</v>
      </c>
      <c r="B3919" s="90" t="s">
        <v>129</v>
      </c>
      <c r="C3919" s="96">
        <v>1643.1725870898877</v>
      </c>
      <c r="D3919" s="102">
        <v>1022.5029819159771</v>
      </c>
      <c r="E3919" s="98">
        <v>1935.3367921348313</v>
      </c>
      <c r="F3919" s="91">
        <v>0.84903702227318112</v>
      </c>
      <c r="G3919" s="100">
        <v>821.58629354494383</v>
      </c>
      <c r="S3919" s="235"/>
      <c r="T3919" s="103"/>
      <c r="U3919" s="103"/>
    </row>
    <row r="3920" spans="1:21" x14ac:dyDescent="0.2">
      <c r="A3920" s="89">
        <v>40806</v>
      </c>
      <c r="B3920" s="90" t="s">
        <v>130</v>
      </c>
      <c r="C3920" s="96">
        <v>1642.2162859213483</v>
      </c>
      <c r="D3920" s="102">
        <v>1029.192078806338</v>
      </c>
      <c r="E3920" s="98">
        <v>1938.0687977528091</v>
      </c>
      <c r="F3920" s="91">
        <v>0.84734674425670453</v>
      </c>
      <c r="G3920" s="100">
        <v>821.10814296067417</v>
      </c>
      <c r="S3920" s="235"/>
      <c r="T3920" s="103"/>
      <c r="U3920" s="103"/>
    </row>
    <row r="3921" spans="1:21" x14ac:dyDescent="0.2">
      <c r="A3921" s="89">
        <v>40806</v>
      </c>
      <c r="B3921" s="90" t="s">
        <v>131</v>
      </c>
      <c r="C3921" s="96">
        <v>1849.3122186404496</v>
      </c>
      <c r="D3921" s="102">
        <v>1166.6774226086707</v>
      </c>
      <c r="E3921" s="98">
        <v>2186.5708061797754</v>
      </c>
      <c r="F3921" s="91">
        <v>0.84575912813518228</v>
      </c>
      <c r="G3921" s="100">
        <v>924.6561093202248</v>
      </c>
      <c r="S3921" s="235"/>
      <c r="T3921" s="103"/>
      <c r="U3921" s="103"/>
    </row>
    <row r="3922" spans="1:21" x14ac:dyDescent="0.2">
      <c r="A3922" s="89">
        <v>40806</v>
      </c>
      <c r="B3922" s="90" t="s">
        <v>132</v>
      </c>
      <c r="C3922" s="96">
        <v>1915.5968564157304</v>
      </c>
      <c r="D3922" s="102">
        <v>1210.1669814676004</v>
      </c>
      <c r="E3922" s="98">
        <v>2265.8365870786515</v>
      </c>
      <c r="F3922" s="91">
        <v>0.84542586492767069</v>
      </c>
      <c r="G3922" s="100">
        <v>957.79842820786519</v>
      </c>
      <c r="S3922" s="235"/>
      <c r="T3922" s="103"/>
      <c r="U3922" s="103"/>
    </row>
    <row r="3923" spans="1:21" x14ac:dyDescent="0.2">
      <c r="A3923" s="89">
        <v>40806</v>
      </c>
      <c r="B3923" s="90" t="s">
        <v>133</v>
      </c>
      <c r="C3923" s="96">
        <v>1672.161479292135</v>
      </c>
      <c r="D3923" s="102">
        <v>1048.5871605190873</v>
      </c>
      <c r="E3923" s="98">
        <v>1973.7423960674157</v>
      </c>
      <c r="F3923" s="91">
        <v>0.84720350671082212</v>
      </c>
      <c r="G3923" s="100">
        <v>836.08073964606751</v>
      </c>
      <c r="S3923" s="235"/>
      <c r="T3923" s="103"/>
      <c r="U3923" s="103"/>
    </row>
    <row r="3924" spans="1:21" x14ac:dyDescent="0.2">
      <c r="A3924" s="89">
        <v>40806</v>
      </c>
      <c r="B3924" s="90" t="s">
        <v>134</v>
      </c>
      <c r="C3924" s="96">
        <v>1689.0790953033709</v>
      </c>
      <c r="D3924" s="102">
        <v>1062.4217429252033</v>
      </c>
      <c r="E3924" s="98">
        <v>1995.4268089887639</v>
      </c>
      <c r="F3924" s="91">
        <v>0.84647509379677877</v>
      </c>
      <c r="G3924" s="100">
        <v>844.53954765168544</v>
      </c>
      <c r="S3924" s="235"/>
      <c r="T3924" s="103"/>
      <c r="U3924" s="103"/>
    </row>
    <row r="3925" spans="1:21" x14ac:dyDescent="0.2">
      <c r="A3925" s="89">
        <v>40806</v>
      </c>
      <c r="B3925" s="90" t="s">
        <v>135</v>
      </c>
      <c r="C3925" s="96">
        <v>1658.9799212359553</v>
      </c>
      <c r="D3925" s="102">
        <v>1040.2975113611926</v>
      </c>
      <c r="E3925" s="98">
        <v>1958.1709044943823</v>
      </c>
      <c r="F3925" s="91">
        <v>0.84720895271616714</v>
      </c>
      <c r="G3925" s="100">
        <v>829.48996061797766</v>
      </c>
      <c r="S3925" s="235"/>
      <c r="T3925" s="103"/>
      <c r="U3925" s="103"/>
    </row>
    <row r="3926" spans="1:21" x14ac:dyDescent="0.2">
      <c r="A3926" s="89">
        <v>40806</v>
      </c>
      <c r="B3926" s="90" t="s">
        <v>136</v>
      </c>
      <c r="C3926" s="96">
        <v>1688.9615837191011</v>
      </c>
      <c r="D3926" s="102">
        <v>1064.8320759215551</v>
      </c>
      <c r="E3926" s="98">
        <v>1996.6117752808989</v>
      </c>
      <c r="F3926" s="91">
        <v>0.84591386499335097</v>
      </c>
      <c r="G3926" s="100">
        <v>844.48079185955055</v>
      </c>
      <c r="S3926" s="235"/>
      <c r="T3926" s="103"/>
      <c r="U3926" s="103"/>
    </row>
    <row r="3927" spans="1:21" x14ac:dyDescent="0.2">
      <c r="A3927" s="89">
        <v>40806</v>
      </c>
      <c r="B3927" s="90" t="s">
        <v>137</v>
      </c>
      <c r="C3927" s="96">
        <v>1646.3859211011234</v>
      </c>
      <c r="D3927" s="102">
        <v>1039.3388225415672</v>
      </c>
      <c r="E3927" s="98">
        <v>1947.0007162921347</v>
      </c>
      <c r="F3927" s="91">
        <v>0.84560108649394761</v>
      </c>
      <c r="G3927" s="100">
        <v>823.19296055056168</v>
      </c>
      <c r="S3927" s="235"/>
      <c r="T3927" s="103"/>
      <c r="U3927" s="103"/>
    </row>
    <row r="3928" spans="1:21" x14ac:dyDescent="0.2">
      <c r="A3928" s="89">
        <v>40806</v>
      </c>
      <c r="B3928" s="90" t="s">
        <v>138</v>
      </c>
      <c r="C3928" s="96">
        <v>1647.334118022472</v>
      </c>
      <c r="D3928" s="102">
        <v>1037.1249858451727</v>
      </c>
      <c r="E3928" s="98">
        <v>1946.6221853932584</v>
      </c>
      <c r="F3928" s="91">
        <v>0.84625261665230433</v>
      </c>
      <c r="G3928" s="100">
        <v>823.66705901123601</v>
      </c>
      <c r="S3928" s="235"/>
      <c r="T3928" s="103"/>
      <c r="U3928" s="103"/>
    </row>
    <row r="3929" spans="1:21" x14ac:dyDescent="0.2">
      <c r="A3929" s="89">
        <v>40806</v>
      </c>
      <c r="B3929" s="90" t="s">
        <v>139</v>
      </c>
      <c r="C3929" s="96">
        <v>1656.8039308651687</v>
      </c>
      <c r="D3929" s="102">
        <v>1034.2716783512494</v>
      </c>
      <c r="E3929" s="98">
        <v>1953.1300955056181</v>
      </c>
      <c r="F3929" s="91">
        <v>0.8482813995225762</v>
      </c>
      <c r="G3929" s="100">
        <v>828.40196543258435</v>
      </c>
      <c r="S3929" s="235"/>
      <c r="T3929" s="103"/>
      <c r="U3929" s="103"/>
    </row>
    <row r="3930" spans="1:21" x14ac:dyDescent="0.2">
      <c r="A3930" s="89">
        <v>40806</v>
      </c>
      <c r="B3930" s="90" t="s">
        <v>140</v>
      </c>
      <c r="C3930" s="96">
        <v>1627.940654494382</v>
      </c>
      <c r="D3930" s="102">
        <v>1035.7180705052283</v>
      </c>
      <c r="E3930" s="98">
        <v>1929.4824943820222</v>
      </c>
      <c r="F3930" s="91">
        <v>0.84371879985145004</v>
      </c>
      <c r="G3930" s="100">
        <v>813.97032724719099</v>
      </c>
      <c r="S3930" s="235"/>
      <c r="T3930" s="103"/>
      <c r="U3930" s="103"/>
    </row>
    <row r="3931" spans="1:21" x14ac:dyDescent="0.2">
      <c r="A3931" s="89">
        <v>40806</v>
      </c>
      <c r="B3931" s="90" t="s">
        <v>141</v>
      </c>
      <c r="C3931" s="96">
        <v>1693.3135644606746</v>
      </c>
      <c r="D3931" s="102">
        <v>1059.3658354375007</v>
      </c>
      <c r="E3931" s="98">
        <v>1997.3899971910114</v>
      </c>
      <c r="F3931" s="91">
        <v>0.84776311428515783</v>
      </c>
      <c r="G3931" s="100">
        <v>846.65678223033729</v>
      </c>
      <c r="S3931" s="235"/>
      <c r="T3931" s="103"/>
      <c r="U3931" s="103"/>
    </row>
    <row r="3932" spans="1:21" x14ac:dyDescent="0.2">
      <c r="A3932" s="89">
        <v>40806</v>
      </c>
      <c r="B3932" s="90" t="s">
        <v>142</v>
      </c>
      <c r="C3932" s="96">
        <v>1685.618581752809</v>
      </c>
      <c r="D3932" s="102">
        <v>1052.2386740432673</v>
      </c>
      <c r="E3932" s="98">
        <v>1987.0873735955056</v>
      </c>
      <c r="F3932" s="91">
        <v>0.84828609156868207</v>
      </c>
      <c r="G3932" s="100">
        <v>842.80929087640448</v>
      </c>
      <c r="S3932" s="235"/>
      <c r="T3932" s="103"/>
      <c r="U3932" s="103"/>
    </row>
    <row r="3933" spans="1:21" x14ac:dyDescent="0.2">
      <c r="A3933" s="89">
        <v>40806</v>
      </c>
      <c r="B3933" s="90" t="s">
        <v>143</v>
      </c>
      <c r="C3933" s="96">
        <v>1726.5328736966292</v>
      </c>
      <c r="D3933" s="102">
        <v>1089.7754606743742</v>
      </c>
      <c r="E3933" s="98">
        <v>2041.6969213483144</v>
      </c>
      <c r="F3933" s="91">
        <v>0.84563622330215671</v>
      </c>
      <c r="G3933" s="100">
        <v>863.26643684831458</v>
      </c>
      <c r="S3933" s="235"/>
      <c r="T3933" s="103"/>
      <c r="U3933" s="103"/>
    </row>
    <row r="3934" spans="1:21" x14ac:dyDescent="0.2">
      <c r="A3934" s="89">
        <v>40806</v>
      </c>
      <c r="B3934" s="90" t="s">
        <v>144</v>
      </c>
      <c r="C3934" s="96">
        <v>1719.08507052809</v>
      </c>
      <c r="D3934" s="102">
        <v>1093.2061202203988</v>
      </c>
      <c r="E3934" s="98">
        <v>2037.2415421348312</v>
      </c>
      <c r="F3934" s="91">
        <v>0.84382977421845418</v>
      </c>
      <c r="G3934" s="100">
        <v>859.542535264045</v>
      </c>
      <c r="S3934" s="235"/>
      <c r="T3934" s="103"/>
      <c r="U3934" s="103"/>
    </row>
    <row r="3935" spans="1:21" x14ac:dyDescent="0.2">
      <c r="A3935" s="89">
        <v>40806</v>
      </c>
      <c r="B3935" s="90" t="s">
        <v>145</v>
      </c>
      <c r="C3935" s="96">
        <v>1752.9527195393262</v>
      </c>
      <c r="D3935" s="102">
        <v>1099.6028321415138</v>
      </c>
      <c r="E3935" s="98">
        <v>2069.292058988764</v>
      </c>
      <c r="F3935" s="91">
        <v>0.8471267803521032</v>
      </c>
      <c r="G3935" s="100">
        <v>876.47635976966308</v>
      </c>
      <c r="S3935" s="235"/>
      <c r="T3935" s="103"/>
      <c r="U3935" s="103"/>
    </row>
    <row r="3936" spans="1:21" x14ac:dyDescent="0.2">
      <c r="A3936" s="89">
        <v>40806</v>
      </c>
      <c r="B3936" s="90" t="s">
        <v>146</v>
      </c>
      <c r="C3936" s="96">
        <v>1761.9160169325844</v>
      </c>
      <c r="D3936" s="102">
        <v>1121.0796165647864</v>
      </c>
      <c r="E3936" s="98">
        <v>2088.3408623595506</v>
      </c>
      <c r="F3936" s="91">
        <v>0.84369177881327806</v>
      </c>
      <c r="G3936" s="100">
        <v>880.9580084662922</v>
      </c>
      <c r="S3936" s="235"/>
      <c r="T3936" s="103"/>
      <c r="U3936" s="103"/>
    </row>
    <row r="3937" spans="1:21" x14ac:dyDescent="0.2">
      <c r="A3937" s="89">
        <v>40806</v>
      </c>
      <c r="B3937" s="90" t="s">
        <v>147</v>
      </c>
      <c r="C3937" s="96">
        <v>1776.714372303371</v>
      </c>
      <c r="D3937" s="102">
        <v>1111.0162747965314</v>
      </c>
      <c r="E3937" s="98">
        <v>2095.4882780898879</v>
      </c>
      <c r="F3937" s="91">
        <v>0.84787607302814849</v>
      </c>
      <c r="G3937" s="100">
        <v>888.35718615168548</v>
      </c>
      <c r="S3937" s="235"/>
      <c r="T3937" s="103"/>
      <c r="U3937" s="103"/>
    </row>
    <row r="3938" spans="1:21" x14ac:dyDescent="0.2">
      <c r="A3938" s="89">
        <v>40807</v>
      </c>
      <c r="B3938" s="90" t="s">
        <v>100</v>
      </c>
      <c r="C3938" s="96">
        <v>1792.6554265280899</v>
      </c>
      <c r="D3938" s="102">
        <v>1128.9653818097258</v>
      </c>
      <c r="E3938" s="98">
        <v>2118.5316404494383</v>
      </c>
      <c r="F3938" s="91">
        <v>0.84617826436983734</v>
      </c>
      <c r="G3938" s="100">
        <v>896.32771326404497</v>
      </c>
      <c r="S3938" s="235"/>
      <c r="T3938" s="103"/>
      <c r="U3938" s="103"/>
    </row>
    <row r="3939" spans="1:21" x14ac:dyDescent="0.2">
      <c r="A3939" s="89">
        <v>40807</v>
      </c>
      <c r="B3939" s="90" t="s">
        <v>101</v>
      </c>
      <c r="C3939" s="96">
        <v>1763.6867949438204</v>
      </c>
      <c r="D3939" s="102">
        <v>1101.6017651033924</v>
      </c>
      <c r="E3939" s="98">
        <v>2079.4512640449439</v>
      </c>
      <c r="F3939" s="91">
        <v>0.84815009874917713</v>
      </c>
      <c r="G3939" s="100">
        <v>881.84339747191018</v>
      </c>
      <c r="S3939" s="235"/>
      <c r="T3939" s="103"/>
      <c r="U3939" s="103"/>
    </row>
    <row r="3940" spans="1:21" x14ac:dyDescent="0.2">
      <c r="A3940" s="89">
        <v>40807</v>
      </c>
      <c r="B3940" s="90" t="s">
        <v>102</v>
      </c>
      <c r="C3940" s="96">
        <v>1769.5380614157305</v>
      </c>
      <c r="D3940" s="102">
        <v>1108.3454997128392</v>
      </c>
      <c r="E3940" s="98">
        <v>2087.9881938202248</v>
      </c>
      <c r="F3940" s="91">
        <v>0.84748470640446893</v>
      </c>
      <c r="G3940" s="100">
        <v>884.76903070786523</v>
      </c>
      <c r="S3940" s="235"/>
      <c r="T3940" s="103"/>
      <c r="U3940" s="103"/>
    </row>
    <row r="3941" spans="1:21" x14ac:dyDescent="0.2">
      <c r="A3941" s="89">
        <v>40807</v>
      </c>
      <c r="B3941" s="90" t="s">
        <v>103</v>
      </c>
      <c r="C3941" s="96">
        <v>1761.786348977528</v>
      </c>
      <c r="D3941" s="102">
        <v>1100.2373487345692</v>
      </c>
      <c r="E3941" s="98">
        <v>2077.1165983146066</v>
      </c>
      <c r="F3941" s="91">
        <v>0.84818846973109707</v>
      </c>
      <c r="G3941" s="100">
        <v>880.89317448876398</v>
      </c>
      <c r="S3941" s="235"/>
      <c r="T3941" s="103"/>
      <c r="U3941" s="103"/>
    </row>
    <row r="3942" spans="1:21" x14ac:dyDescent="0.2">
      <c r="A3942" s="89">
        <v>40807</v>
      </c>
      <c r="B3942" s="90" t="s">
        <v>104</v>
      </c>
      <c r="C3942" s="96">
        <v>1712.9339469101126</v>
      </c>
      <c r="D3942" s="102">
        <v>1061.5405823492345</v>
      </c>
      <c r="E3942" s="98">
        <v>2015.1950561797753</v>
      </c>
      <c r="F3942" s="91">
        <v>0.85000900615414265</v>
      </c>
      <c r="G3942" s="100">
        <v>856.46697345505629</v>
      </c>
      <c r="S3942" s="235"/>
      <c r="T3942" s="103"/>
      <c r="U3942" s="103"/>
    </row>
    <row r="3943" spans="1:21" x14ac:dyDescent="0.2">
      <c r="A3943" s="89">
        <v>40807</v>
      </c>
      <c r="B3943" s="90" t="s">
        <v>105</v>
      </c>
      <c r="C3943" s="96">
        <v>1675.3099793258425</v>
      </c>
      <c r="D3943" s="102">
        <v>1063.9466660171711</v>
      </c>
      <c r="E3943" s="98">
        <v>1984.6022359550561</v>
      </c>
      <c r="F3943" s="91">
        <v>0.84415403196380456</v>
      </c>
      <c r="G3943" s="100">
        <v>837.65498966292125</v>
      </c>
      <c r="S3943" s="235"/>
      <c r="T3943" s="103"/>
      <c r="U3943" s="103"/>
    </row>
    <row r="3944" spans="1:21" x14ac:dyDescent="0.2">
      <c r="A3944" s="89">
        <v>40807</v>
      </c>
      <c r="B3944" s="90" t="s">
        <v>106</v>
      </c>
      <c r="C3944" s="96">
        <v>1681.8055334494381</v>
      </c>
      <c r="D3944" s="102">
        <v>1073.1164520108564</v>
      </c>
      <c r="E3944" s="98">
        <v>1995.0059578651683</v>
      </c>
      <c r="F3944" s="91">
        <v>0.84300777489863632</v>
      </c>
      <c r="G3944" s="100">
        <v>840.90276672471907</v>
      </c>
      <c r="S3944" s="235"/>
      <c r="T3944" s="103"/>
      <c r="U3944" s="103"/>
    </row>
    <row r="3945" spans="1:21" x14ac:dyDescent="0.2">
      <c r="A3945" s="89">
        <v>40807</v>
      </c>
      <c r="B3945" s="90" t="s">
        <v>107</v>
      </c>
      <c r="C3945" s="96">
        <v>1655.0088401123598</v>
      </c>
      <c r="D3945" s="102">
        <v>1052.3373272340409</v>
      </c>
      <c r="E3945" s="98">
        <v>1961.2414719101123</v>
      </c>
      <c r="F3945" s="91">
        <v>0.84385776245109523</v>
      </c>
      <c r="G3945" s="100">
        <v>827.50442005617992</v>
      </c>
      <c r="S3945" s="235"/>
      <c r="T3945" s="103"/>
      <c r="U3945" s="103"/>
    </row>
    <row r="3946" spans="1:21" x14ac:dyDescent="0.2">
      <c r="A3946" s="89">
        <v>40807</v>
      </c>
      <c r="B3946" s="90" t="s">
        <v>108</v>
      </c>
      <c r="C3946" s="96">
        <v>1647.7271740112365</v>
      </c>
      <c r="D3946" s="102">
        <v>1049.2277159494486</v>
      </c>
      <c r="E3946" s="98">
        <v>1953.428688202247</v>
      </c>
      <c r="F3946" s="91">
        <v>0.84350515786048497</v>
      </c>
      <c r="G3946" s="100">
        <v>823.86358700561823</v>
      </c>
      <c r="S3946" s="235"/>
      <c r="T3946" s="103"/>
      <c r="U3946" s="103"/>
    </row>
    <row r="3947" spans="1:21" x14ac:dyDescent="0.2">
      <c r="A3947" s="89">
        <v>40807</v>
      </c>
      <c r="B3947" s="90" t="s">
        <v>109</v>
      </c>
      <c r="C3947" s="96">
        <v>1423.7379380224718</v>
      </c>
      <c r="D3947" s="102">
        <v>893.35809577889233</v>
      </c>
      <c r="E3947" s="98">
        <v>1680.8088539325845</v>
      </c>
      <c r="F3947" s="91">
        <v>0.84705523456242837</v>
      </c>
      <c r="G3947" s="100">
        <v>711.86896901123589</v>
      </c>
      <c r="S3947" s="235"/>
      <c r="T3947" s="103"/>
      <c r="U3947" s="103"/>
    </row>
    <row r="3948" spans="1:21" x14ac:dyDescent="0.2">
      <c r="A3948" s="89">
        <v>40807</v>
      </c>
      <c r="B3948" s="90" t="s">
        <v>110</v>
      </c>
      <c r="C3948" s="96">
        <v>1568.6459299213484</v>
      </c>
      <c r="D3948" s="102">
        <v>979.74202368475517</v>
      </c>
      <c r="E3948" s="98">
        <v>1849.4714073033708</v>
      </c>
      <c r="F3948" s="91">
        <v>0.84815905978699013</v>
      </c>
      <c r="G3948" s="100">
        <v>784.3229649606742</v>
      </c>
      <c r="S3948" s="235"/>
      <c r="T3948" s="103"/>
      <c r="U3948" s="103"/>
    </row>
    <row r="3949" spans="1:21" x14ac:dyDescent="0.2">
      <c r="A3949" s="89">
        <v>40807</v>
      </c>
      <c r="B3949" s="90" t="s">
        <v>111</v>
      </c>
      <c r="C3949" s="96">
        <v>1657.2820814494382</v>
      </c>
      <c r="D3949" s="102">
        <v>1052.9597308899906</v>
      </c>
      <c r="E3949" s="98">
        <v>1963.4938483146068</v>
      </c>
      <c r="F3949" s="91">
        <v>0.84404750382691052</v>
      </c>
      <c r="G3949" s="100">
        <v>828.64104072471912</v>
      </c>
      <c r="S3949" s="235"/>
      <c r="T3949" s="103"/>
      <c r="U3949" s="103"/>
    </row>
    <row r="3950" spans="1:21" x14ac:dyDescent="0.2">
      <c r="A3950" s="89">
        <v>40807</v>
      </c>
      <c r="B3950" s="90" t="s">
        <v>112</v>
      </c>
      <c r="C3950" s="96">
        <v>1858.0567013595507</v>
      </c>
      <c r="D3950" s="102">
        <v>1189.1483660664364</v>
      </c>
      <c r="E3950" s="98">
        <v>2206.0028426966296</v>
      </c>
      <c r="F3950" s="91">
        <v>0.84227303129322006</v>
      </c>
      <c r="G3950" s="100">
        <v>929.02835067977537</v>
      </c>
      <c r="S3950" s="235"/>
      <c r="T3950" s="103"/>
      <c r="U3950" s="103"/>
    </row>
    <row r="3951" spans="1:21" x14ac:dyDescent="0.2">
      <c r="A3951" s="89">
        <v>40807</v>
      </c>
      <c r="B3951" s="90" t="s">
        <v>113</v>
      </c>
      <c r="C3951" s="96">
        <v>1855.2850488202248</v>
      </c>
      <c r="D3951" s="102">
        <v>1185.5923863646015</v>
      </c>
      <c r="E3951" s="98">
        <v>2201.7520112359553</v>
      </c>
      <c r="F3951" s="91">
        <v>0.842640333403742</v>
      </c>
      <c r="G3951" s="100">
        <v>927.6425244101124</v>
      </c>
      <c r="S3951" s="235"/>
      <c r="T3951" s="103"/>
      <c r="U3951" s="103"/>
    </row>
    <row r="3952" spans="1:21" x14ac:dyDescent="0.2">
      <c r="A3952" s="89">
        <v>40807</v>
      </c>
      <c r="B3952" s="90" t="s">
        <v>114</v>
      </c>
      <c r="C3952" s="96">
        <v>1757.0048431348314</v>
      </c>
      <c r="D3952" s="102">
        <v>1127.2553023655707</v>
      </c>
      <c r="E3952" s="98">
        <v>2087.5273735955052</v>
      </c>
      <c r="F3952" s="91">
        <v>0.84166792989574546</v>
      </c>
      <c r="G3952" s="100">
        <v>878.50242156741569</v>
      </c>
      <c r="S3952" s="235"/>
      <c r="T3952" s="103"/>
      <c r="U3952" s="103"/>
    </row>
    <row r="3953" spans="1:21" x14ac:dyDescent="0.2">
      <c r="A3953" s="89">
        <v>40807</v>
      </c>
      <c r="B3953" s="90" t="s">
        <v>115</v>
      </c>
      <c r="C3953" s="96">
        <v>1799.3900559438202</v>
      </c>
      <c r="D3953" s="102">
        <v>1142.9880650023581</v>
      </c>
      <c r="E3953" s="98">
        <v>2131.7190926966291</v>
      </c>
      <c r="F3953" s="91">
        <v>0.84410280046213226</v>
      </c>
      <c r="G3953" s="100">
        <v>899.69502797191012</v>
      </c>
      <c r="S3953" s="235"/>
      <c r="T3953" s="103"/>
      <c r="U3953" s="103"/>
    </row>
    <row r="3954" spans="1:21" x14ac:dyDescent="0.2">
      <c r="A3954" s="89">
        <v>40807</v>
      </c>
      <c r="B3954" s="90" t="s">
        <v>116</v>
      </c>
      <c r="C3954" s="96">
        <v>1824.4929616179775</v>
      </c>
      <c r="D3954" s="102">
        <v>1172.105849869997</v>
      </c>
      <c r="E3954" s="98">
        <v>2168.549443820225</v>
      </c>
      <c r="F3954" s="91">
        <v>0.84134256971510857</v>
      </c>
      <c r="G3954" s="100">
        <v>912.24648080898874</v>
      </c>
      <c r="S3954" s="235"/>
      <c r="T3954" s="103"/>
      <c r="U3954" s="103"/>
    </row>
    <row r="3955" spans="1:21" x14ac:dyDescent="0.2">
      <c r="A3955" s="89">
        <v>40807</v>
      </c>
      <c r="B3955" s="90" t="s">
        <v>117</v>
      </c>
      <c r="C3955" s="96">
        <v>1894.1935395842697</v>
      </c>
      <c r="D3955" s="102">
        <v>1222.4331674173918</v>
      </c>
      <c r="E3955" s="98">
        <v>2254.3983707865168</v>
      </c>
      <c r="F3955" s="91">
        <v>0.84022130433115139</v>
      </c>
      <c r="G3955" s="100">
        <v>947.09676979213486</v>
      </c>
      <c r="S3955" s="235"/>
      <c r="T3955" s="103"/>
      <c r="U3955" s="103"/>
    </row>
    <row r="3956" spans="1:21" x14ac:dyDescent="0.2">
      <c r="A3956" s="89">
        <v>40807</v>
      </c>
      <c r="B3956" s="90" t="s">
        <v>118</v>
      </c>
      <c r="C3956" s="96">
        <v>1935.5292523820226</v>
      </c>
      <c r="D3956" s="102">
        <v>1238.9360592541204</v>
      </c>
      <c r="E3956" s="98">
        <v>2298.094002808989</v>
      </c>
      <c r="F3956" s="91">
        <v>0.84223241086578748</v>
      </c>
      <c r="G3956" s="100">
        <v>967.7646261910113</v>
      </c>
      <c r="S3956" s="235"/>
      <c r="T3956" s="103"/>
      <c r="U3956" s="103"/>
    </row>
    <row r="3957" spans="1:21" x14ac:dyDescent="0.2">
      <c r="A3957" s="89">
        <v>40807</v>
      </c>
      <c r="B3957" s="90" t="s">
        <v>119</v>
      </c>
      <c r="C3957" s="96">
        <v>1990.3544846292136</v>
      </c>
      <c r="D3957" s="102">
        <v>1263.0155198225161</v>
      </c>
      <c r="E3957" s="98">
        <v>2357.2694325842695</v>
      </c>
      <c r="F3957" s="91">
        <v>0.84434747132286536</v>
      </c>
      <c r="G3957" s="100">
        <v>995.17724231460681</v>
      </c>
      <c r="S3957" s="235"/>
      <c r="T3957" s="103"/>
      <c r="U3957" s="103"/>
    </row>
    <row r="3958" spans="1:21" x14ac:dyDescent="0.2">
      <c r="A3958" s="89">
        <v>40807</v>
      </c>
      <c r="B3958" s="90" t="s">
        <v>120</v>
      </c>
      <c r="C3958" s="96">
        <v>2250.0631901123597</v>
      </c>
      <c r="D3958" s="102">
        <v>1426.8759184163655</v>
      </c>
      <c r="E3958" s="98">
        <v>2664.3496853932584</v>
      </c>
      <c r="F3958" s="91">
        <v>0.84450746178246117</v>
      </c>
      <c r="G3958" s="100">
        <v>1125.0315950561799</v>
      </c>
      <c r="S3958" s="235"/>
      <c r="T3958" s="103"/>
      <c r="U3958" s="103"/>
    </row>
    <row r="3959" spans="1:21" x14ac:dyDescent="0.2">
      <c r="A3959" s="89">
        <v>40807</v>
      </c>
      <c r="B3959" s="90" t="s">
        <v>121</v>
      </c>
      <c r="C3959" s="96">
        <v>2308.8108779999998</v>
      </c>
      <c r="D3959" s="102">
        <v>1483.7067969110878</v>
      </c>
      <c r="E3959" s="98">
        <v>2744.4477640449436</v>
      </c>
      <c r="F3959" s="91">
        <v>0.84126610396735191</v>
      </c>
      <c r="G3959" s="100">
        <v>1154.4054389999999</v>
      </c>
      <c r="S3959" s="235"/>
      <c r="T3959" s="103"/>
      <c r="U3959" s="103"/>
    </row>
    <row r="3960" spans="1:21" x14ac:dyDescent="0.2">
      <c r="A3960" s="89">
        <v>40807</v>
      </c>
      <c r="B3960" s="90" t="s">
        <v>122</v>
      </c>
      <c r="C3960" s="96">
        <v>2468.7846654269661</v>
      </c>
      <c r="D3960" s="102">
        <v>1585.1758774471011</v>
      </c>
      <c r="E3960" s="98">
        <v>2933.8848455056177</v>
      </c>
      <c r="F3960" s="91">
        <v>0.84147292597692347</v>
      </c>
      <c r="G3960" s="100">
        <v>1234.392332713483</v>
      </c>
      <c r="S3960" s="235"/>
      <c r="T3960" s="103"/>
      <c r="U3960" s="103"/>
    </row>
    <row r="3961" spans="1:21" x14ac:dyDescent="0.2">
      <c r="A3961" s="89">
        <v>40807</v>
      </c>
      <c r="B3961" s="90" t="s">
        <v>123</v>
      </c>
      <c r="C3961" s="96">
        <v>2451.7981633146069</v>
      </c>
      <c r="D3961" s="102">
        <v>1570.1528375661669</v>
      </c>
      <c r="E3961" s="98">
        <v>2911.4762865168532</v>
      </c>
      <c r="F3961" s="91">
        <v>0.84211510657633326</v>
      </c>
      <c r="G3961" s="100">
        <v>1225.8990816573034</v>
      </c>
      <c r="S3961" s="235"/>
      <c r="T3961" s="103"/>
      <c r="U3961" s="103"/>
    </row>
    <row r="3962" spans="1:21" x14ac:dyDescent="0.2">
      <c r="A3962" s="89">
        <v>40807</v>
      </c>
      <c r="B3962" s="90" t="s">
        <v>124</v>
      </c>
      <c r="C3962" s="96">
        <v>2430.330012505618</v>
      </c>
      <c r="D3962" s="102">
        <v>1575.3264797055203</v>
      </c>
      <c r="E3962" s="98">
        <v>2896.2316011235953</v>
      </c>
      <c r="F3962" s="91">
        <v>0.83913524441994536</v>
      </c>
      <c r="G3962" s="100">
        <v>1215.165006252809</v>
      </c>
      <c r="S3962" s="235"/>
      <c r="T3962" s="103"/>
      <c r="U3962" s="103"/>
    </row>
    <row r="3963" spans="1:21" x14ac:dyDescent="0.2">
      <c r="A3963" s="89">
        <v>40807</v>
      </c>
      <c r="B3963" s="90" t="s">
        <v>125</v>
      </c>
      <c r="C3963" s="96">
        <v>2505.9304824269661</v>
      </c>
      <c r="D3963" s="102">
        <v>1612.0637267493814</v>
      </c>
      <c r="E3963" s="98">
        <v>2979.6706264044942</v>
      </c>
      <c r="F3963" s="91">
        <v>0.84100922438223302</v>
      </c>
      <c r="G3963" s="100">
        <v>1252.9652412134831</v>
      </c>
      <c r="S3963" s="235"/>
      <c r="T3963" s="103"/>
      <c r="U3963" s="103"/>
    </row>
    <row r="3964" spans="1:21" x14ac:dyDescent="0.2">
      <c r="A3964" s="89">
        <v>40807</v>
      </c>
      <c r="B3964" s="90" t="s">
        <v>126</v>
      </c>
      <c r="C3964" s="96">
        <v>2716.0817163370789</v>
      </c>
      <c r="D3964" s="102">
        <v>1750.402443127768</v>
      </c>
      <c r="E3964" s="98">
        <v>3231.2549578651683</v>
      </c>
      <c r="F3964" s="91">
        <v>0.840565585741196</v>
      </c>
      <c r="G3964" s="100">
        <v>1358.0408581685394</v>
      </c>
      <c r="S3964" s="235"/>
      <c r="T3964" s="103"/>
      <c r="U3964" s="103"/>
    </row>
    <row r="3965" spans="1:21" x14ac:dyDescent="0.2">
      <c r="A3965" s="89">
        <v>40807</v>
      </c>
      <c r="B3965" s="90" t="s">
        <v>127</v>
      </c>
      <c r="C3965" s="96">
        <v>2603.8216842471911</v>
      </c>
      <c r="D3965" s="102">
        <v>1663.8372971830167</v>
      </c>
      <c r="E3965" s="98">
        <v>3090.0229634831462</v>
      </c>
      <c r="F3965" s="91">
        <v>0.84265447701142726</v>
      </c>
      <c r="G3965" s="100">
        <v>1301.9108421235956</v>
      </c>
      <c r="S3965" s="235"/>
      <c r="T3965" s="103"/>
      <c r="U3965" s="103"/>
    </row>
    <row r="3966" spans="1:21" x14ac:dyDescent="0.2">
      <c r="A3966" s="89">
        <v>40807</v>
      </c>
      <c r="B3966" s="90" t="s">
        <v>128</v>
      </c>
      <c r="C3966" s="96">
        <v>2412.330479494382</v>
      </c>
      <c r="D3966" s="102">
        <v>1542.4085096728747</v>
      </c>
      <c r="E3966" s="98">
        <v>2863.2782528089883</v>
      </c>
      <c r="F3966" s="91">
        <v>0.84250647911281107</v>
      </c>
      <c r="G3966" s="100">
        <v>1206.165239747191</v>
      </c>
      <c r="S3966" s="235"/>
      <c r="T3966" s="103"/>
      <c r="U3966" s="103"/>
    </row>
    <row r="3967" spans="1:21" x14ac:dyDescent="0.2">
      <c r="A3967" s="89">
        <v>40807</v>
      </c>
      <c r="B3967" s="90" t="s">
        <v>129</v>
      </c>
      <c r="C3967" s="96">
        <v>2387.5031182247189</v>
      </c>
      <c r="D3967" s="102">
        <v>1513.1666485430876</v>
      </c>
      <c r="E3967" s="98">
        <v>2826.6312893258428</v>
      </c>
      <c r="F3967" s="91">
        <v>0.84464610833418718</v>
      </c>
      <c r="G3967" s="100">
        <v>1193.7515591123595</v>
      </c>
      <c r="S3967" s="235"/>
      <c r="T3967" s="103"/>
      <c r="U3967" s="103"/>
    </row>
    <row r="3968" spans="1:21" x14ac:dyDescent="0.2">
      <c r="A3968" s="89">
        <v>40807</v>
      </c>
      <c r="B3968" s="90" t="s">
        <v>130</v>
      </c>
      <c r="C3968" s="96">
        <v>2391.6727534044944</v>
      </c>
      <c r="D3968" s="102">
        <v>1523.8504756856664</v>
      </c>
      <c r="E3968" s="98">
        <v>2835.880609550562</v>
      </c>
      <c r="F3968" s="91">
        <v>0.84336158064973454</v>
      </c>
      <c r="G3968" s="100">
        <v>1195.8363767022472</v>
      </c>
      <c r="S3968" s="235"/>
      <c r="T3968" s="103"/>
      <c r="U3968" s="103"/>
    </row>
    <row r="3969" spans="1:21" x14ac:dyDescent="0.2">
      <c r="A3969" s="89">
        <v>40807</v>
      </c>
      <c r="B3969" s="90" t="s">
        <v>131</v>
      </c>
      <c r="C3969" s="96">
        <v>2408.0271242359554</v>
      </c>
      <c r="D3969" s="102">
        <v>1540.3617401333656</v>
      </c>
      <c r="E3969" s="98">
        <v>2858.5501432584274</v>
      </c>
      <c r="F3969" s="91">
        <v>0.84239457191787226</v>
      </c>
      <c r="G3969" s="100">
        <v>1204.0135621179777</v>
      </c>
      <c r="S3969" s="235"/>
      <c r="T3969" s="103"/>
      <c r="U3969" s="103"/>
    </row>
    <row r="3970" spans="1:21" x14ac:dyDescent="0.2">
      <c r="A3970" s="89">
        <v>40807</v>
      </c>
      <c r="B3970" s="90" t="s">
        <v>132</v>
      </c>
      <c r="C3970" s="96">
        <v>2401.102045011236</v>
      </c>
      <c r="D3970" s="102">
        <v>1543.2518129451184</v>
      </c>
      <c r="E3970" s="98">
        <v>2854.2805028089888</v>
      </c>
      <c r="F3970" s="91">
        <v>0.84122847864750316</v>
      </c>
      <c r="G3970" s="100">
        <v>1200.551022505618</v>
      </c>
      <c r="S3970" s="235"/>
      <c r="T3970" s="103"/>
      <c r="U3970" s="103"/>
    </row>
    <row r="3971" spans="1:21" x14ac:dyDescent="0.2">
      <c r="A3971" s="89">
        <v>40807</v>
      </c>
      <c r="B3971" s="90" t="s">
        <v>133</v>
      </c>
      <c r="C3971" s="96">
        <v>2122.7130497528087</v>
      </c>
      <c r="D3971" s="102">
        <v>1357.6400192925119</v>
      </c>
      <c r="E3971" s="98">
        <v>2519.7414775280899</v>
      </c>
      <c r="F3971" s="91">
        <v>0.84243287205607575</v>
      </c>
      <c r="G3971" s="100">
        <v>1061.3565248764044</v>
      </c>
      <c r="S3971" s="235"/>
      <c r="T3971" s="103"/>
      <c r="U3971" s="103"/>
    </row>
    <row r="3972" spans="1:21" x14ac:dyDescent="0.2">
      <c r="A3972" s="89">
        <v>40807</v>
      </c>
      <c r="B3972" s="90" t="s">
        <v>134</v>
      </c>
      <c r="C3972" s="96">
        <v>2110.4472716292134</v>
      </c>
      <c r="D3972" s="102">
        <v>1356.7326699128278</v>
      </c>
      <c r="E3972" s="98">
        <v>2508.9263089887636</v>
      </c>
      <c r="F3972" s="91">
        <v>0.84117547178172836</v>
      </c>
      <c r="G3972" s="100">
        <v>1055.2236358146067</v>
      </c>
      <c r="S3972" s="235"/>
      <c r="T3972" s="103"/>
      <c r="U3972" s="103"/>
    </row>
    <row r="3973" spans="1:21" x14ac:dyDescent="0.2">
      <c r="A3973" s="89">
        <v>40807</v>
      </c>
      <c r="B3973" s="90" t="s">
        <v>135</v>
      </c>
      <c r="C3973" s="96">
        <v>2123.8354879887643</v>
      </c>
      <c r="D3973" s="102">
        <v>1358.3635871841959</v>
      </c>
      <c r="E3973" s="98">
        <v>2521.0769157303371</v>
      </c>
      <c r="F3973" s="91">
        <v>0.84243184915820191</v>
      </c>
      <c r="G3973" s="100">
        <v>1061.9177439943821</v>
      </c>
      <c r="S3973" s="235"/>
      <c r="T3973" s="103"/>
      <c r="U3973" s="103"/>
    </row>
    <row r="3974" spans="1:21" x14ac:dyDescent="0.2">
      <c r="A3974" s="89">
        <v>40807</v>
      </c>
      <c r="B3974" s="90" t="s">
        <v>136</v>
      </c>
      <c r="C3974" s="96">
        <v>2003.3861141123593</v>
      </c>
      <c r="D3974" s="102">
        <v>1261.6423119297335</v>
      </c>
      <c r="E3974" s="98">
        <v>2367.5508960674156</v>
      </c>
      <c r="F3974" s="91">
        <v>0.84618502497245296</v>
      </c>
      <c r="G3974" s="100">
        <v>1001.6930570561797</v>
      </c>
      <c r="S3974" s="235"/>
      <c r="T3974" s="103"/>
      <c r="U3974" s="103"/>
    </row>
    <row r="3975" spans="1:21" x14ac:dyDescent="0.2">
      <c r="A3975" s="89">
        <v>40807</v>
      </c>
      <c r="B3975" s="90" t="s">
        <v>137</v>
      </c>
      <c r="C3975" s="96">
        <v>1898.594145808989</v>
      </c>
      <c r="D3975" s="102">
        <v>1212.4448926257901</v>
      </c>
      <c r="E3975" s="98">
        <v>2252.7055617977526</v>
      </c>
      <c r="F3975" s="91">
        <v>0.84280616961491939</v>
      </c>
      <c r="G3975" s="100">
        <v>949.29707290449448</v>
      </c>
      <c r="S3975" s="235"/>
      <c r="T3975" s="103"/>
      <c r="U3975" s="103"/>
    </row>
    <row r="3976" spans="1:21" x14ac:dyDescent="0.2">
      <c r="A3976" s="89">
        <v>40807</v>
      </c>
      <c r="B3976" s="90" t="s">
        <v>138</v>
      </c>
      <c r="C3976" s="96">
        <v>1843.6595062247188</v>
      </c>
      <c r="D3976" s="102">
        <v>1166.1564849406745</v>
      </c>
      <c r="E3976" s="98">
        <v>2181.5135393258424</v>
      </c>
      <c r="F3976" s="91">
        <v>0.84512861047585741</v>
      </c>
      <c r="G3976" s="100">
        <v>921.82975311235941</v>
      </c>
      <c r="S3976" s="235"/>
      <c r="T3976" s="103"/>
      <c r="U3976" s="103"/>
    </row>
    <row r="3977" spans="1:21" x14ac:dyDescent="0.2">
      <c r="A3977" s="89">
        <v>40807</v>
      </c>
      <c r="B3977" s="90" t="s">
        <v>139</v>
      </c>
      <c r="C3977" s="96">
        <v>1987.9758880786519</v>
      </c>
      <c r="D3977" s="102">
        <v>1256.1981636247717</v>
      </c>
      <c r="E3977" s="98">
        <v>2351.6126292134836</v>
      </c>
      <c r="F3977" s="91">
        <v>0.84536707422920543</v>
      </c>
      <c r="G3977" s="100">
        <v>993.98794403932595</v>
      </c>
      <c r="S3977" s="235"/>
      <c r="T3977" s="103"/>
      <c r="U3977" s="103"/>
    </row>
    <row r="3978" spans="1:21" x14ac:dyDescent="0.2">
      <c r="A3978" s="89">
        <v>40807</v>
      </c>
      <c r="B3978" s="90" t="s">
        <v>140</v>
      </c>
      <c r="C3978" s="96">
        <v>2086.0251227191015</v>
      </c>
      <c r="D3978" s="102">
        <v>1316.149845807435</v>
      </c>
      <c r="E3978" s="98">
        <v>2466.5261460674155</v>
      </c>
      <c r="F3978" s="91">
        <v>0.84573404017833831</v>
      </c>
      <c r="G3978" s="100">
        <v>1043.0125613595508</v>
      </c>
      <c r="S3978" s="235"/>
      <c r="T3978" s="103"/>
      <c r="U3978" s="103"/>
    </row>
    <row r="3979" spans="1:21" x14ac:dyDescent="0.2">
      <c r="A3979" s="89">
        <v>40807</v>
      </c>
      <c r="B3979" s="90" t="s">
        <v>141</v>
      </c>
      <c r="C3979" s="96">
        <v>1818.965865033708</v>
      </c>
      <c r="D3979" s="102">
        <v>1161.048105964056</v>
      </c>
      <c r="E3979" s="98">
        <v>2157.9317696629214</v>
      </c>
      <c r="F3979" s="91">
        <v>0.84292093503857102</v>
      </c>
      <c r="G3979" s="100">
        <v>909.48293251685402</v>
      </c>
      <c r="S3979" s="235"/>
      <c r="T3979" s="103"/>
      <c r="U3979" s="103"/>
    </row>
    <row r="3980" spans="1:21" x14ac:dyDescent="0.2">
      <c r="A3980" s="89">
        <v>40807</v>
      </c>
      <c r="B3980" s="90" t="s">
        <v>142</v>
      </c>
      <c r="C3980" s="96">
        <v>1798.0001775505623</v>
      </c>
      <c r="D3980" s="102">
        <v>1139.8819647708269</v>
      </c>
      <c r="E3980" s="98">
        <v>2128.8812865168538</v>
      </c>
      <c r="F3980" s="91">
        <v>0.84457512447410388</v>
      </c>
      <c r="G3980" s="100">
        <v>899.00008877528114</v>
      </c>
      <c r="S3980" s="235"/>
      <c r="T3980" s="103"/>
      <c r="U3980" s="103"/>
    </row>
    <row r="3981" spans="1:21" x14ac:dyDescent="0.2">
      <c r="A3981" s="89">
        <v>40807</v>
      </c>
      <c r="B3981" s="90" t="s">
        <v>143</v>
      </c>
      <c r="C3981" s="96">
        <v>1820.66775694382</v>
      </c>
      <c r="D3981" s="102">
        <v>1140.3104544443058</v>
      </c>
      <c r="E3981" s="98">
        <v>2148.2874606741575</v>
      </c>
      <c r="F3981" s="91">
        <v>0.84749726946340476</v>
      </c>
      <c r="G3981" s="100">
        <v>910.33387847191</v>
      </c>
      <c r="S3981" s="235"/>
      <c r="T3981" s="103"/>
      <c r="U3981" s="103"/>
    </row>
    <row r="3982" spans="1:21" x14ac:dyDescent="0.2">
      <c r="A3982" s="89">
        <v>40807</v>
      </c>
      <c r="B3982" s="90" t="s">
        <v>144</v>
      </c>
      <c r="C3982" s="96">
        <v>1867.3401165168541</v>
      </c>
      <c r="D3982" s="102">
        <v>1181.1976389357226</v>
      </c>
      <c r="E3982" s="98">
        <v>2209.5671460674157</v>
      </c>
      <c r="F3982" s="91">
        <v>0.84511580462279379</v>
      </c>
      <c r="G3982" s="100">
        <v>933.67005825842705</v>
      </c>
      <c r="S3982" s="235"/>
      <c r="T3982" s="103"/>
      <c r="U3982" s="103"/>
    </row>
    <row r="3983" spans="1:21" x14ac:dyDescent="0.2">
      <c r="A3983" s="89">
        <v>40807</v>
      </c>
      <c r="B3983" s="90" t="s">
        <v>145</v>
      </c>
      <c r="C3983" s="96">
        <v>1997.6280464831461</v>
      </c>
      <c r="D3983" s="102">
        <v>1259.8296502440091</v>
      </c>
      <c r="E3983" s="98">
        <v>2361.7130561797749</v>
      </c>
      <c r="F3983" s="91">
        <v>0.84583859214228163</v>
      </c>
      <c r="G3983" s="100">
        <v>998.81402324157307</v>
      </c>
      <c r="S3983" s="235"/>
      <c r="T3983" s="103"/>
      <c r="U3983" s="103"/>
    </row>
    <row r="3984" spans="1:21" x14ac:dyDescent="0.2">
      <c r="A3984" s="89">
        <v>40807</v>
      </c>
      <c r="B3984" s="90" t="s">
        <v>146</v>
      </c>
      <c r="C3984" s="96">
        <v>1964.8423144719097</v>
      </c>
      <c r="D3984" s="102">
        <v>1237.2357020005327</v>
      </c>
      <c r="E3984" s="98">
        <v>2321.9296938202247</v>
      </c>
      <c r="F3984" s="91">
        <v>0.84621094243348682</v>
      </c>
      <c r="G3984" s="100">
        <v>982.42115723595487</v>
      </c>
      <c r="S3984" s="235"/>
      <c r="T3984" s="103"/>
      <c r="U3984" s="103"/>
    </row>
    <row r="3985" spans="1:21" x14ac:dyDescent="0.2">
      <c r="A3985" s="89">
        <v>40807</v>
      </c>
      <c r="B3985" s="90" t="s">
        <v>147</v>
      </c>
      <c r="C3985" s="96">
        <v>1945.7284474719102</v>
      </c>
      <c r="D3985" s="102">
        <v>1238.9999720139297</v>
      </c>
      <c r="E3985" s="98">
        <v>2306.7249775280902</v>
      </c>
      <c r="F3985" s="91">
        <v>0.8435025702790856</v>
      </c>
      <c r="G3985" s="100">
        <v>972.86422373595508</v>
      </c>
      <c r="S3985" s="235"/>
      <c r="T3985" s="103"/>
      <c r="U3985" s="103"/>
    </row>
    <row r="3986" spans="1:21" x14ac:dyDescent="0.2">
      <c r="A3986" s="89">
        <v>40808</v>
      </c>
      <c r="B3986" s="90" t="s">
        <v>100</v>
      </c>
      <c r="C3986" s="96">
        <v>1913.663993460674</v>
      </c>
      <c r="D3986" s="102">
        <v>1221.1373114584719</v>
      </c>
      <c r="E3986" s="98">
        <v>2270.08506741573</v>
      </c>
      <c r="F3986" s="91">
        <v>0.84299219484280974</v>
      </c>
      <c r="G3986" s="100">
        <v>956.83199673033698</v>
      </c>
      <c r="S3986" s="235"/>
      <c r="T3986" s="103"/>
      <c r="U3986" s="103"/>
    </row>
    <row r="3987" spans="1:21" x14ac:dyDescent="0.2">
      <c r="A3987" s="89">
        <v>40808</v>
      </c>
      <c r="B3987" s="90" t="s">
        <v>101</v>
      </c>
      <c r="C3987" s="96">
        <v>1932.3118662471916</v>
      </c>
      <c r="D3987" s="102">
        <v>1205.949702769949</v>
      </c>
      <c r="E3987" s="98">
        <v>2277.7497303370783</v>
      </c>
      <c r="F3987" s="91">
        <v>0.84834248491436925</v>
      </c>
      <c r="G3987" s="100">
        <v>966.15593312359579</v>
      </c>
      <c r="S3987" s="235"/>
      <c r="T3987" s="103"/>
      <c r="U3987" s="103"/>
    </row>
    <row r="3988" spans="1:21" x14ac:dyDescent="0.2">
      <c r="A3988" s="89">
        <v>40808</v>
      </c>
      <c r="B3988" s="90" t="s">
        <v>102</v>
      </c>
      <c r="C3988" s="96">
        <v>1819.1076893595505</v>
      </c>
      <c r="D3988" s="102">
        <v>1138.7350235114313</v>
      </c>
      <c r="E3988" s="98">
        <v>2146.1291292134829</v>
      </c>
      <c r="F3988" s="91">
        <v>0.84762266379852935</v>
      </c>
      <c r="G3988" s="100">
        <v>909.55384467977524</v>
      </c>
      <c r="S3988" s="235"/>
      <c r="T3988" s="103"/>
      <c r="U3988" s="103"/>
    </row>
    <row r="3989" spans="1:21" x14ac:dyDescent="0.2">
      <c r="A3989" s="89">
        <v>40808</v>
      </c>
      <c r="B3989" s="90" t="s">
        <v>103</v>
      </c>
      <c r="C3989" s="96">
        <v>1780.0209051573036</v>
      </c>
      <c r="D3989" s="102">
        <v>1118.2207546753721</v>
      </c>
      <c r="E3989" s="98">
        <v>2102.116095505618</v>
      </c>
      <c r="F3989" s="91">
        <v>0.8467757365842149</v>
      </c>
      <c r="G3989" s="100">
        <v>890.01045257865178</v>
      </c>
      <c r="S3989" s="235"/>
      <c r="T3989" s="103"/>
      <c r="U3989" s="103"/>
    </row>
    <row r="3990" spans="1:21" x14ac:dyDescent="0.2">
      <c r="A3990" s="89">
        <v>40808</v>
      </c>
      <c r="B3990" s="90" t="s">
        <v>104</v>
      </c>
      <c r="C3990" s="96">
        <v>1731.4845687303373</v>
      </c>
      <c r="D3990" s="102">
        <v>1091.095879457456</v>
      </c>
      <c r="E3990" s="98">
        <v>2046.589609550562</v>
      </c>
      <c r="F3990" s="91">
        <v>0.84603408550998027</v>
      </c>
      <c r="G3990" s="100">
        <v>865.74228436516864</v>
      </c>
      <c r="S3990" s="235"/>
      <c r="T3990" s="103"/>
      <c r="U3990" s="103"/>
    </row>
    <row r="3991" spans="1:21" x14ac:dyDescent="0.2">
      <c r="A3991" s="89">
        <v>40808</v>
      </c>
      <c r="B3991" s="90" t="s">
        <v>105</v>
      </c>
      <c r="C3991" s="96">
        <v>1736.0553641460674</v>
      </c>
      <c r="D3991" s="102">
        <v>1099.0398495516793</v>
      </c>
      <c r="E3991" s="98">
        <v>2054.6962837078654</v>
      </c>
      <c r="F3991" s="91">
        <v>0.84492067168837981</v>
      </c>
      <c r="G3991" s="100">
        <v>868.0276820730337</v>
      </c>
      <c r="S3991" s="235"/>
      <c r="T3991" s="103"/>
      <c r="U3991" s="103"/>
    </row>
    <row r="3992" spans="1:21" x14ac:dyDescent="0.2">
      <c r="A3992" s="89">
        <v>40808</v>
      </c>
      <c r="B3992" s="90" t="s">
        <v>106</v>
      </c>
      <c r="C3992" s="96">
        <v>1715.8271631573034</v>
      </c>
      <c r="D3992" s="102">
        <v>1082.928394332276</v>
      </c>
      <c r="E3992" s="98">
        <v>2028.9890983146067</v>
      </c>
      <c r="F3992" s="91">
        <v>0.8456561765573638</v>
      </c>
      <c r="G3992" s="100">
        <v>857.9135815786517</v>
      </c>
      <c r="S3992" s="235"/>
      <c r="T3992" s="103"/>
      <c r="U3992" s="103"/>
    </row>
    <row r="3993" spans="1:21" x14ac:dyDescent="0.2">
      <c r="A3993" s="89">
        <v>40808</v>
      </c>
      <c r="B3993" s="90" t="s">
        <v>107</v>
      </c>
      <c r="C3993" s="96">
        <v>1710.5756109775284</v>
      </c>
      <c r="D3993" s="102">
        <v>1078.7692504396446</v>
      </c>
      <c r="E3993" s="98">
        <v>2022.3283651685394</v>
      </c>
      <c r="F3993" s="91">
        <v>0.84584464147342864</v>
      </c>
      <c r="G3993" s="100">
        <v>855.28780548876421</v>
      </c>
      <c r="S3993" s="235"/>
      <c r="T3993" s="103"/>
      <c r="U3993" s="103"/>
    </row>
    <row r="3994" spans="1:21" x14ac:dyDescent="0.2">
      <c r="A3994" s="89">
        <v>40808</v>
      </c>
      <c r="B3994" s="90" t="s">
        <v>108</v>
      </c>
      <c r="C3994" s="96">
        <v>1682.1742766966292</v>
      </c>
      <c r="D3994" s="102">
        <v>1060.8909269657047</v>
      </c>
      <c r="E3994" s="98">
        <v>1988.7684269662921</v>
      </c>
      <c r="F3994" s="91">
        <v>0.84583717937570646</v>
      </c>
      <c r="G3994" s="100">
        <v>841.08713834831462</v>
      </c>
      <c r="S3994" s="235"/>
      <c r="T3994" s="103"/>
      <c r="U3994" s="103"/>
    </row>
    <row r="3995" spans="1:21" x14ac:dyDescent="0.2">
      <c r="A3995" s="89">
        <v>40808</v>
      </c>
      <c r="B3995" s="90" t="s">
        <v>109</v>
      </c>
      <c r="C3995" s="96">
        <v>1679.4147805280902</v>
      </c>
      <c r="D3995" s="102">
        <v>1058.0289670225116</v>
      </c>
      <c r="E3995" s="98">
        <v>1984.9078820224722</v>
      </c>
      <c r="F3995" s="91">
        <v>0.84609205078922478</v>
      </c>
      <c r="G3995" s="100">
        <v>839.7073902640451</v>
      </c>
      <c r="S3995" s="235"/>
      <c r="T3995" s="103"/>
      <c r="U3995" s="103"/>
    </row>
    <row r="3996" spans="1:21" x14ac:dyDescent="0.2">
      <c r="A3996" s="89">
        <v>40808</v>
      </c>
      <c r="B3996" s="90" t="s">
        <v>110</v>
      </c>
      <c r="C3996" s="96">
        <v>1669.8882379550564</v>
      </c>
      <c r="D3996" s="102">
        <v>1050.6017491038874</v>
      </c>
      <c r="E3996" s="98">
        <v>1972.8889382022473</v>
      </c>
      <c r="F3996" s="91">
        <v>0.8464177610913598</v>
      </c>
      <c r="G3996" s="100">
        <v>834.94411897752821</v>
      </c>
      <c r="S3996" s="235"/>
      <c r="T3996" s="103"/>
      <c r="U3996" s="103"/>
    </row>
    <row r="3997" spans="1:21" x14ac:dyDescent="0.2">
      <c r="A3997" s="89">
        <v>40808</v>
      </c>
      <c r="B3997" s="90" t="s">
        <v>111</v>
      </c>
      <c r="C3997" s="96">
        <v>1724.3974045617979</v>
      </c>
      <c r="D3997" s="102">
        <v>1095.8978185993499</v>
      </c>
      <c r="E3997" s="98">
        <v>2043.1687247191012</v>
      </c>
      <c r="F3997" s="91">
        <v>0.84398189131388124</v>
      </c>
      <c r="G3997" s="100">
        <v>862.19870228089894</v>
      </c>
      <c r="S3997" s="235"/>
      <c r="T3997" s="103"/>
      <c r="U3997" s="103"/>
    </row>
    <row r="3998" spans="1:21" x14ac:dyDescent="0.2">
      <c r="A3998" s="89">
        <v>40808</v>
      </c>
      <c r="B3998" s="90" t="s">
        <v>112</v>
      </c>
      <c r="C3998" s="96">
        <v>2020.2632088876403</v>
      </c>
      <c r="D3998" s="102">
        <v>1277.8338029172744</v>
      </c>
      <c r="E3998" s="98">
        <v>2390.4649466292135</v>
      </c>
      <c r="F3998" s="91">
        <v>0.84513400279573503</v>
      </c>
      <c r="G3998" s="100">
        <v>1010.1316044438202</v>
      </c>
      <c r="S3998" s="235"/>
      <c r="T3998" s="103"/>
      <c r="U3998" s="103"/>
    </row>
    <row r="3999" spans="1:21" x14ac:dyDescent="0.2">
      <c r="A3999" s="89">
        <v>40808</v>
      </c>
      <c r="B3999" s="90" t="s">
        <v>113</v>
      </c>
      <c r="C3999" s="96">
        <v>2168.8383726404495</v>
      </c>
      <c r="D3999" s="102">
        <v>1377.0529846697555</v>
      </c>
      <c r="E3999" s="98">
        <v>2569.0727528089888</v>
      </c>
      <c r="F3999" s="91">
        <v>0.84421056985212717</v>
      </c>
      <c r="G3999" s="100">
        <v>1084.4191863202248</v>
      </c>
      <c r="S3999" s="235"/>
      <c r="T3999" s="103"/>
      <c r="U3999" s="103"/>
    </row>
    <row r="4000" spans="1:21" x14ac:dyDescent="0.2">
      <c r="A4000" s="89">
        <v>40808</v>
      </c>
      <c r="B4000" s="90" t="s">
        <v>114</v>
      </c>
      <c r="C4000" s="96">
        <v>1995.0184788876404</v>
      </c>
      <c r="D4000" s="102">
        <v>1252.5076516194167</v>
      </c>
      <c r="E4000" s="98">
        <v>2355.6048370786516</v>
      </c>
      <c r="F4000" s="91">
        <v>0.84692408823620891</v>
      </c>
      <c r="G4000" s="100">
        <v>997.50923944382021</v>
      </c>
      <c r="S4000" s="235"/>
      <c r="T4000" s="103"/>
      <c r="U4000" s="103"/>
    </row>
    <row r="4001" spans="1:21" x14ac:dyDescent="0.2">
      <c r="A4001" s="89">
        <v>40808</v>
      </c>
      <c r="B4001" s="90" t="s">
        <v>115</v>
      </c>
      <c r="C4001" s="96">
        <v>2072.7422615730338</v>
      </c>
      <c r="D4001" s="102">
        <v>1320.7437656447801</v>
      </c>
      <c r="E4001" s="98">
        <v>2457.7682106741572</v>
      </c>
      <c r="F4001" s="91">
        <v>0.84334326262788128</v>
      </c>
      <c r="G4001" s="100">
        <v>1036.3711307865169</v>
      </c>
      <c r="S4001" s="235"/>
      <c r="T4001" s="103"/>
      <c r="U4001" s="103"/>
    </row>
    <row r="4002" spans="1:21" x14ac:dyDescent="0.2">
      <c r="A4002" s="89">
        <v>40808</v>
      </c>
      <c r="B4002" s="90" t="s">
        <v>116</v>
      </c>
      <c r="C4002" s="96">
        <v>2265.1573505056176</v>
      </c>
      <c r="D4002" s="102">
        <v>1436.1974496099033</v>
      </c>
      <c r="E4002" s="98">
        <v>2682.0889129213483</v>
      </c>
      <c r="F4002" s="91">
        <v>0.84454968647493267</v>
      </c>
      <c r="G4002" s="100">
        <v>1132.5786752528088</v>
      </c>
      <c r="S4002" s="235"/>
      <c r="T4002" s="103"/>
      <c r="U4002" s="103"/>
    </row>
    <row r="4003" spans="1:21" x14ac:dyDescent="0.2">
      <c r="A4003" s="89">
        <v>40808</v>
      </c>
      <c r="B4003" s="90" t="s">
        <v>117</v>
      </c>
      <c r="C4003" s="96">
        <v>2235.9982691123596</v>
      </c>
      <c r="D4003" s="102">
        <v>1419.3858911522241</v>
      </c>
      <c r="E4003" s="98">
        <v>2648.460792134832</v>
      </c>
      <c r="F4003" s="91">
        <v>0.84426330786267723</v>
      </c>
      <c r="G4003" s="100">
        <v>1117.9991345561798</v>
      </c>
      <c r="S4003" s="235"/>
      <c r="T4003" s="103"/>
      <c r="U4003" s="103"/>
    </row>
    <row r="4004" spans="1:21" x14ac:dyDescent="0.2">
      <c r="A4004" s="89">
        <v>40808</v>
      </c>
      <c r="B4004" s="90" t="s">
        <v>118</v>
      </c>
      <c r="C4004" s="96">
        <v>2245.4842904494385</v>
      </c>
      <c r="D4004" s="102">
        <v>1424.5346072023081</v>
      </c>
      <c r="E4004" s="98">
        <v>2659.2289382022473</v>
      </c>
      <c r="F4004" s="91">
        <v>0.84441179854468718</v>
      </c>
      <c r="G4004" s="100">
        <v>1122.7421452247193</v>
      </c>
      <c r="S4004" s="235"/>
      <c r="T4004" s="103"/>
      <c r="U4004" s="103"/>
    </row>
    <row r="4005" spans="1:21" x14ac:dyDescent="0.2">
      <c r="A4005" s="89">
        <v>40808</v>
      </c>
      <c r="B4005" s="90" t="s">
        <v>119</v>
      </c>
      <c r="C4005" s="96">
        <v>2277.3623467752809</v>
      </c>
      <c r="D4005" s="102">
        <v>1447.5960629881845</v>
      </c>
      <c r="E4005" s="98">
        <v>2698.5021067415728</v>
      </c>
      <c r="F4005" s="91">
        <v>0.84393573052465909</v>
      </c>
      <c r="G4005" s="100">
        <v>1138.6811733876405</v>
      </c>
      <c r="S4005" s="235"/>
      <c r="T4005" s="103"/>
      <c r="U4005" s="103"/>
    </row>
    <row r="4006" spans="1:21" x14ac:dyDescent="0.2">
      <c r="A4006" s="89">
        <v>40808</v>
      </c>
      <c r="B4006" s="90" t="s">
        <v>120</v>
      </c>
      <c r="C4006" s="96">
        <v>2366.1079056404496</v>
      </c>
      <c r="D4006" s="102">
        <v>1512.5658377402412</v>
      </c>
      <c r="E4006" s="98">
        <v>2808.2596095505614</v>
      </c>
      <c r="F4006" s="91">
        <v>0.84255312350524647</v>
      </c>
      <c r="G4006" s="100">
        <v>1183.0539528202248</v>
      </c>
      <c r="S4006" s="235"/>
      <c r="T4006" s="103"/>
      <c r="U4006" s="103"/>
    </row>
    <row r="4007" spans="1:21" x14ac:dyDescent="0.2">
      <c r="A4007" s="89">
        <v>40808</v>
      </c>
      <c r="B4007" s="90" t="s">
        <v>121</v>
      </c>
      <c r="C4007" s="96">
        <v>2344.6721718202252</v>
      </c>
      <c r="D4007" s="102">
        <v>1492.9088370761667</v>
      </c>
      <c r="E4007" s="98">
        <v>2779.6158707865166</v>
      </c>
      <c r="F4007" s="91">
        <v>0.84352381077633565</v>
      </c>
      <c r="G4007" s="100">
        <v>1172.3360859101126</v>
      </c>
      <c r="S4007" s="235"/>
      <c r="T4007" s="103"/>
      <c r="U4007" s="103"/>
    </row>
    <row r="4008" spans="1:21" x14ac:dyDescent="0.2">
      <c r="A4008" s="89">
        <v>40808</v>
      </c>
      <c r="B4008" s="90" t="s">
        <v>122</v>
      </c>
      <c r="C4008" s="96">
        <v>2362.8945716292133</v>
      </c>
      <c r="D4008" s="102">
        <v>1507.1308896165774</v>
      </c>
      <c r="E4008" s="98">
        <v>2802.6263174157307</v>
      </c>
      <c r="F4008" s="91">
        <v>0.84310011539747876</v>
      </c>
      <c r="G4008" s="100">
        <v>1181.4472858146066</v>
      </c>
      <c r="S4008" s="235"/>
      <c r="T4008" s="103"/>
      <c r="U4008" s="103"/>
    </row>
    <row r="4009" spans="1:21" x14ac:dyDescent="0.2">
      <c r="A4009" s="89">
        <v>40808</v>
      </c>
      <c r="B4009" s="90" t="s">
        <v>123</v>
      </c>
      <c r="C4009" s="96">
        <v>2289.5713951685393</v>
      </c>
      <c r="D4009" s="102">
        <v>1461.6313709604653</v>
      </c>
      <c r="E4009" s="98">
        <v>2716.3400814606739</v>
      </c>
      <c r="F4009" s="91">
        <v>0.84288834479714869</v>
      </c>
      <c r="G4009" s="100">
        <v>1144.7856975842697</v>
      </c>
      <c r="S4009" s="235"/>
      <c r="T4009" s="103"/>
      <c r="U4009" s="103"/>
    </row>
    <row r="4010" spans="1:21" x14ac:dyDescent="0.2">
      <c r="A4010" s="89">
        <v>40808</v>
      </c>
      <c r="B4010" s="90" t="s">
        <v>124</v>
      </c>
      <c r="C4010" s="96">
        <v>2345.701411213483</v>
      </c>
      <c r="D4010" s="102">
        <v>1506.8170645535752</v>
      </c>
      <c r="E4010" s="98">
        <v>2787.9764662921348</v>
      </c>
      <c r="F4010" s="91">
        <v>0.84136341879999621</v>
      </c>
      <c r="G4010" s="100">
        <v>1172.8507056067415</v>
      </c>
      <c r="S4010" s="235"/>
      <c r="T4010" s="103"/>
      <c r="U4010" s="103"/>
    </row>
    <row r="4011" spans="1:21" x14ac:dyDescent="0.2">
      <c r="A4011" s="89">
        <v>40808</v>
      </c>
      <c r="B4011" s="90" t="s">
        <v>125</v>
      </c>
      <c r="C4011" s="96">
        <v>2295.3416191685396</v>
      </c>
      <c r="D4011" s="102">
        <v>1466.2991789837595</v>
      </c>
      <c r="E4011" s="98">
        <v>2723.7155561797749</v>
      </c>
      <c r="F4011" s="91">
        <v>0.84272442251199553</v>
      </c>
      <c r="G4011" s="100">
        <v>1147.6708095842698</v>
      </c>
      <c r="S4011" s="235"/>
      <c r="T4011" s="103"/>
      <c r="U4011" s="103"/>
    </row>
    <row r="4012" spans="1:21" x14ac:dyDescent="0.2">
      <c r="A4012" s="89">
        <v>40808</v>
      </c>
      <c r="B4012" s="90" t="s">
        <v>126</v>
      </c>
      <c r="C4012" s="96">
        <v>2451.3605339662922</v>
      </c>
      <c r="D4012" s="102">
        <v>1585.9753754655105</v>
      </c>
      <c r="E4012" s="98">
        <v>2919.6723033707863</v>
      </c>
      <c r="F4012" s="91">
        <v>0.83960125632461413</v>
      </c>
      <c r="G4012" s="100">
        <v>1225.6802669831461</v>
      </c>
      <c r="S4012" s="235"/>
      <c r="T4012" s="103"/>
      <c r="U4012" s="103"/>
    </row>
    <row r="4013" spans="1:21" x14ac:dyDescent="0.2">
      <c r="A4013" s="89">
        <v>40808</v>
      </c>
      <c r="B4013" s="90" t="s">
        <v>127</v>
      </c>
      <c r="C4013" s="96">
        <v>2682.4693511123601</v>
      </c>
      <c r="D4013" s="102">
        <v>1719.2909408538499</v>
      </c>
      <c r="E4013" s="98">
        <v>3186.158056179775</v>
      </c>
      <c r="F4013" s="91">
        <v>0.84191345934942685</v>
      </c>
      <c r="G4013" s="100">
        <v>1341.23467555618</v>
      </c>
      <c r="S4013" s="235"/>
      <c r="T4013" s="103"/>
      <c r="U4013" s="103"/>
    </row>
    <row r="4014" spans="1:21" x14ac:dyDescent="0.2">
      <c r="A4014" s="89">
        <v>40808</v>
      </c>
      <c r="B4014" s="90" t="s">
        <v>128</v>
      </c>
      <c r="C4014" s="96">
        <v>2494.7304128089886</v>
      </c>
      <c r="D4014" s="102">
        <v>1597.7740295437648</v>
      </c>
      <c r="E4014" s="98">
        <v>2962.5262331460672</v>
      </c>
      <c r="F4014" s="91">
        <v>0.84209563611516081</v>
      </c>
      <c r="G4014" s="100">
        <v>1247.3652064044943</v>
      </c>
      <c r="S4014" s="235"/>
      <c r="T4014" s="103"/>
      <c r="U4014" s="103"/>
    </row>
    <row r="4015" spans="1:21" x14ac:dyDescent="0.2">
      <c r="A4015" s="89">
        <v>40808</v>
      </c>
      <c r="B4015" s="90" t="s">
        <v>129</v>
      </c>
      <c r="C4015" s="96">
        <v>2419.7175008089894</v>
      </c>
      <c r="D4015" s="102">
        <v>1540.9109591254321</v>
      </c>
      <c r="E4015" s="98">
        <v>2868.6999438202247</v>
      </c>
      <c r="F4015" s="91">
        <v>0.84348922794158487</v>
      </c>
      <c r="G4015" s="100">
        <v>1209.8587504044947</v>
      </c>
      <c r="S4015" s="235"/>
      <c r="T4015" s="103"/>
      <c r="U4015" s="103"/>
    </row>
    <row r="4016" spans="1:21" x14ac:dyDescent="0.2">
      <c r="A4016" s="89">
        <v>40808</v>
      </c>
      <c r="B4016" s="90" t="s">
        <v>130</v>
      </c>
      <c r="C4016" s="96">
        <v>2112.6151577528094</v>
      </c>
      <c r="D4016" s="102">
        <v>1329.5023814482538</v>
      </c>
      <c r="E4016" s="98">
        <v>2496.1408988764047</v>
      </c>
      <c r="F4016" s="91">
        <v>0.84635252709643394</v>
      </c>
      <c r="G4016" s="100">
        <v>1056.3075788764047</v>
      </c>
      <c r="S4016" s="235"/>
      <c r="T4016" s="103"/>
      <c r="U4016" s="103"/>
    </row>
    <row r="4017" spans="1:21" x14ac:dyDescent="0.2">
      <c r="A4017" s="89">
        <v>40808</v>
      </c>
      <c r="B4017" s="90" t="s">
        <v>131</v>
      </c>
      <c r="C4017" s="96">
        <v>1923.8429279325842</v>
      </c>
      <c r="D4017" s="102">
        <v>1231.6588796791993</v>
      </c>
      <c r="E4017" s="98">
        <v>2284.3281741573032</v>
      </c>
      <c r="F4017" s="91">
        <v>0.84219200625247148</v>
      </c>
      <c r="G4017" s="100">
        <v>961.92146396629209</v>
      </c>
      <c r="S4017" s="235"/>
      <c r="T4017" s="103"/>
      <c r="U4017" s="103"/>
    </row>
    <row r="4018" spans="1:21" x14ac:dyDescent="0.2">
      <c r="A4018" s="89">
        <v>40808</v>
      </c>
      <c r="B4018" s="90" t="s">
        <v>132</v>
      </c>
      <c r="C4018" s="96">
        <v>2034.4902148314607</v>
      </c>
      <c r="D4018" s="102">
        <v>1293.5800945741432</v>
      </c>
      <c r="E4018" s="98">
        <v>2410.9126685393258</v>
      </c>
      <c r="F4018" s="91">
        <v>0.84386723807133002</v>
      </c>
      <c r="G4018" s="100">
        <v>1017.2451074157303</v>
      </c>
      <c r="S4018" s="235"/>
      <c r="T4018" s="103"/>
      <c r="U4018" s="103"/>
    </row>
    <row r="4019" spans="1:21" x14ac:dyDescent="0.2">
      <c r="A4019" s="89">
        <v>40808</v>
      </c>
      <c r="B4019" s="90" t="s">
        <v>133</v>
      </c>
      <c r="C4019" s="96">
        <v>2008.6255099213479</v>
      </c>
      <c r="D4019" s="102">
        <v>1284.155698395256</v>
      </c>
      <c r="E4019" s="98">
        <v>2384.0369747191007</v>
      </c>
      <c r="F4019" s="91">
        <v>0.8425311902547209</v>
      </c>
      <c r="G4019" s="100">
        <v>1004.3127549606739</v>
      </c>
      <c r="S4019" s="235"/>
      <c r="T4019" s="103"/>
      <c r="U4019" s="103"/>
    </row>
    <row r="4020" spans="1:21" x14ac:dyDescent="0.2">
      <c r="A4020" s="89">
        <v>40808</v>
      </c>
      <c r="B4020" s="90" t="s">
        <v>134</v>
      </c>
      <c r="C4020" s="96">
        <v>1749.9095747191016</v>
      </c>
      <c r="D4020" s="102">
        <v>1110.5283455496294</v>
      </c>
      <c r="E4020" s="98">
        <v>2072.548365168539</v>
      </c>
      <c r="F4020" s="91">
        <v>0.8443274975524151</v>
      </c>
      <c r="G4020" s="100">
        <v>874.95478735955078</v>
      </c>
      <c r="S4020" s="235"/>
      <c r="T4020" s="103"/>
      <c r="U4020" s="103"/>
    </row>
    <row r="4021" spans="1:21" x14ac:dyDescent="0.2">
      <c r="A4021" s="89">
        <v>40808</v>
      </c>
      <c r="B4021" s="90" t="s">
        <v>135</v>
      </c>
      <c r="C4021" s="96">
        <v>1754.4763180112361</v>
      </c>
      <c r="D4021" s="102">
        <v>1114.4639203007355</v>
      </c>
      <c r="E4021" s="98">
        <v>2078.5131657303373</v>
      </c>
      <c r="F4021" s="91">
        <v>0.84410161404715334</v>
      </c>
      <c r="G4021" s="100">
        <v>877.23815900561806</v>
      </c>
      <c r="S4021" s="235"/>
      <c r="T4021" s="103"/>
      <c r="U4021" s="103"/>
    </row>
    <row r="4022" spans="1:21" x14ac:dyDescent="0.2">
      <c r="A4022" s="89">
        <v>40808</v>
      </c>
      <c r="B4022" s="90" t="s">
        <v>136</v>
      </c>
      <c r="C4022" s="96">
        <v>1713.7767886179777</v>
      </c>
      <c r="D4022" s="102">
        <v>1088.6409449747794</v>
      </c>
      <c r="E4022" s="98">
        <v>2030.3127808988763</v>
      </c>
      <c r="F4022" s="91">
        <v>0.84409496149614971</v>
      </c>
      <c r="G4022" s="100">
        <v>856.88839430898884</v>
      </c>
      <c r="S4022" s="235"/>
      <c r="T4022" s="103"/>
      <c r="U4022" s="103"/>
    </row>
    <row r="4023" spans="1:21" x14ac:dyDescent="0.2">
      <c r="A4023" s="89">
        <v>40808</v>
      </c>
      <c r="B4023" s="90" t="s">
        <v>137</v>
      </c>
      <c r="C4023" s="96">
        <v>1729.936657516854</v>
      </c>
      <c r="D4023" s="102">
        <v>1085.3421000604149</v>
      </c>
      <c r="E4023" s="98">
        <v>2042.2165196629217</v>
      </c>
      <c r="F4023" s="91">
        <v>0.84708777980230465</v>
      </c>
      <c r="G4023" s="100">
        <v>864.96832875842699</v>
      </c>
      <c r="S4023" s="235"/>
      <c r="T4023" s="103"/>
      <c r="U4023" s="103"/>
    </row>
    <row r="4024" spans="1:21" x14ac:dyDescent="0.2">
      <c r="A4024" s="89">
        <v>40808</v>
      </c>
      <c r="B4024" s="90" t="s">
        <v>138</v>
      </c>
      <c r="C4024" s="96">
        <v>1729.409881449438</v>
      </c>
      <c r="D4024" s="102">
        <v>1088.3413836240265</v>
      </c>
      <c r="E4024" s="98">
        <v>2043.3662191011233</v>
      </c>
      <c r="F4024" s="91">
        <v>0.84635336792941862</v>
      </c>
      <c r="G4024" s="100">
        <v>864.70494072471899</v>
      </c>
      <c r="S4024" s="235"/>
      <c r="T4024" s="103"/>
      <c r="U4024" s="103"/>
    </row>
    <row r="4025" spans="1:21" x14ac:dyDescent="0.2">
      <c r="A4025" s="89">
        <v>40808</v>
      </c>
      <c r="B4025" s="90" t="s">
        <v>139</v>
      </c>
      <c r="C4025" s="96">
        <v>1707.3095993595505</v>
      </c>
      <c r="D4025" s="102">
        <v>1077.25729689231</v>
      </c>
      <c r="E4025" s="98">
        <v>2018.7593595505621</v>
      </c>
      <c r="F4025" s="91">
        <v>0.8457221962996373</v>
      </c>
      <c r="G4025" s="100">
        <v>853.65479967977524</v>
      </c>
      <c r="S4025" s="235"/>
      <c r="T4025" s="103"/>
      <c r="U4025" s="103"/>
    </row>
    <row r="4026" spans="1:21" x14ac:dyDescent="0.2">
      <c r="A4026" s="89">
        <v>40808</v>
      </c>
      <c r="B4026" s="90" t="s">
        <v>140</v>
      </c>
      <c r="C4026" s="96">
        <v>1699.9671514044942</v>
      </c>
      <c r="D4026" s="102">
        <v>1097.0328264824332</v>
      </c>
      <c r="E4026" s="98">
        <v>2023.2076853932585</v>
      </c>
      <c r="F4026" s="91">
        <v>0.84023363675294915</v>
      </c>
      <c r="G4026" s="100">
        <v>849.98357570224709</v>
      </c>
      <c r="S4026" s="235"/>
      <c r="T4026" s="103"/>
      <c r="U4026" s="103"/>
    </row>
    <row r="4027" spans="1:21" x14ac:dyDescent="0.2">
      <c r="A4027" s="89">
        <v>40808</v>
      </c>
      <c r="B4027" s="90" t="s">
        <v>141</v>
      </c>
      <c r="C4027" s="96">
        <v>1710.3851611685395</v>
      </c>
      <c r="D4027" s="102">
        <v>1101.7051575766416</v>
      </c>
      <c r="E4027" s="98">
        <v>2034.4954297752806</v>
      </c>
      <c r="F4027" s="91">
        <v>0.84069255508598484</v>
      </c>
      <c r="G4027" s="100">
        <v>855.19258058426976</v>
      </c>
      <c r="S4027" s="235"/>
      <c r="T4027" s="103"/>
      <c r="U4027" s="103"/>
    </row>
    <row r="4028" spans="1:21" x14ac:dyDescent="0.2">
      <c r="A4028" s="89">
        <v>40808</v>
      </c>
      <c r="B4028" s="90" t="s">
        <v>142</v>
      </c>
      <c r="C4028" s="96">
        <v>1682.2877361573032</v>
      </c>
      <c r="D4028" s="102">
        <v>1085.1050222558563</v>
      </c>
      <c r="E4028" s="98">
        <v>2001.8853455056178</v>
      </c>
      <c r="F4028" s="91">
        <v>0.84035169143635768</v>
      </c>
      <c r="G4028" s="100">
        <v>841.14386807865162</v>
      </c>
      <c r="S4028" s="235"/>
      <c r="T4028" s="103"/>
      <c r="U4028" s="103"/>
    </row>
    <row r="4029" spans="1:21" x14ac:dyDescent="0.2">
      <c r="A4029" s="89">
        <v>40808</v>
      </c>
      <c r="B4029" s="90" t="s">
        <v>143</v>
      </c>
      <c r="C4029" s="96">
        <v>1689.7963211797753</v>
      </c>
      <c r="D4029" s="102">
        <v>1060.6217988306028</v>
      </c>
      <c r="E4029" s="98">
        <v>1995.0764915730338</v>
      </c>
      <c r="F4029" s="91">
        <v>0.84698322511305923</v>
      </c>
      <c r="G4029" s="100">
        <v>844.89816058988765</v>
      </c>
      <c r="S4029" s="235"/>
      <c r="T4029" s="103"/>
      <c r="U4029" s="103"/>
    </row>
    <row r="4030" spans="1:21" x14ac:dyDescent="0.2">
      <c r="A4030" s="89">
        <v>40808</v>
      </c>
      <c r="B4030" s="90" t="s">
        <v>144</v>
      </c>
      <c r="C4030" s="96">
        <v>1697.4386262808987</v>
      </c>
      <c r="D4030" s="102">
        <v>1083.0632309936093</v>
      </c>
      <c r="E4030" s="98">
        <v>2013.5351629213483</v>
      </c>
      <c r="F4030" s="91">
        <v>0.84301414623331472</v>
      </c>
      <c r="G4030" s="100">
        <v>848.71931314044934</v>
      </c>
      <c r="S4030" s="235"/>
      <c r="T4030" s="103"/>
      <c r="U4030" s="103"/>
    </row>
    <row r="4031" spans="1:21" x14ac:dyDescent="0.2">
      <c r="A4031" s="89">
        <v>40808</v>
      </c>
      <c r="B4031" s="90" t="s">
        <v>145</v>
      </c>
      <c r="C4031" s="96">
        <v>1888.8690491797754</v>
      </c>
      <c r="D4031" s="102">
        <v>1184.6162313976436</v>
      </c>
      <c r="E4031" s="98">
        <v>2229.6057724719103</v>
      </c>
      <c r="F4031" s="91">
        <v>0.84717624635750366</v>
      </c>
      <c r="G4031" s="100">
        <v>944.4345245898877</v>
      </c>
      <c r="S4031" s="235"/>
      <c r="T4031" s="103"/>
      <c r="U4031" s="103"/>
    </row>
    <row r="4032" spans="1:21" x14ac:dyDescent="0.2">
      <c r="A4032" s="89">
        <v>40808</v>
      </c>
      <c r="B4032" s="90" t="s">
        <v>146</v>
      </c>
      <c r="C4032" s="96">
        <v>1933.8233083483149</v>
      </c>
      <c r="D4032" s="102">
        <v>1209.6493689448773</v>
      </c>
      <c r="E4032" s="98">
        <v>2280.9919297752813</v>
      </c>
      <c r="F4032" s="91">
        <v>0.84779927675536815</v>
      </c>
      <c r="G4032" s="100">
        <v>966.91165417415743</v>
      </c>
      <c r="S4032" s="235"/>
      <c r="T4032" s="103"/>
      <c r="U4032" s="103"/>
    </row>
    <row r="4033" spans="1:21" x14ac:dyDescent="0.2">
      <c r="A4033" s="89">
        <v>40808</v>
      </c>
      <c r="B4033" s="90" t="s">
        <v>147</v>
      </c>
      <c r="C4033" s="96">
        <v>1911.8851112022471</v>
      </c>
      <c r="D4033" s="102">
        <v>1206.4144216343859</v>
      </c>
      <c r="E4033" s="98">
        <v>2260.6946797752807</v>
      </c>
      <c r="F4033" s="91">
        <v>0.84570690960899408</v>
      </c>
      <c r="G4033" s="100">
        <v>955.94255560112356</v>
      </c>
      <c r="S4033" s="235"/>
      <c r="T4033" s="103"/>
      <c r="U4033" s="103"/>
    </row>
    <row r="4034" spans="1:21" x14ac:dyDescent="0.2">
      <c r="A4034" s="89">
        <v>40809</v>
      </c>
      <c r="B4034" s="90" t="s">
        <v>100</v>
      </c>
      <c r="C4034" s="96">
        <v>1922.3314858314609</v>
      </c>
      <c r="D4034" s="102">
        <v>1223.741011458294</v>
      </c>
      <c r="E4034" s="98">
        <v>2278.7936292134837</v>
      </c>
      <c r="F4034" s="91">
        <v>0.84357418819664942</v>
      </c>
      <c r="G4034" s="100">
        <v>961.16574291573045</v>
      </c>
      <c r="S4034" s="235"/>
      <c r="T4034" s="103"/>
      <c r="U4034" s="103"/>
    </row>
    <row r="4035" spans="1:21" x14ac:dyDescent="0.2">
      <c r="A4035" s="89">
        <v>40809</v>
      </c>
      <c r="B4035" s="90" t="s">
        <v>101</v>
      </c>
      <c r="C4035" s="96">
        <v>1812.9768263595506</v>
      </c>
      <c r="D4035" s="102">
        <v>1126.4662717692768</v>
      </c>
      <c r="E4035" s="98">
        <v>2134.4346404494381</v>
      </c>
      <c r="F4035" s="91">
        <v>0.84939439793658911</v>
      </c>
      <c r="G4035" s="100">
        <v>906.48841317977531</v>
      </c>
      <c r="S4035" s="235"/>
      <c r="T4035" s="103"/>
      <c r="U4035" s="103"/>
    </row>
    <row r="4036" spans="1:21" x14ac:dyDescent="0.2">
      <c r="A4036" s="89">
        <v>40809</v>
      </c>
      <c r="B4036" s="90" t="s">
        <v>102</v>
      </c>
      <c r="C4036" s="96">
        <v>1822.7951218314604</v>
      </c>
      <c r="D4036" s="102">
        <v>1140.3682335054414</v>
      </c>
      <c r="E4036" s="98">
        <v>2150.1213370786518</v>
      </c>
      <c r="F4036" s="91">
        <v>0.84776384029939156</v>
      </c>
      <c r="G4036" s="100">
        <v>911.3975609157302</v>
      </c>
      <c r="S4036" s="235"/>
      <c r="T4036" s="103"/>
      <c r="U4036" s="103"/>
    </row>
    <row r="4037" spans="1:21" x14ac:dyDescent="0.2">
      <c r="A4037" s="89">
        <v>40809</v>
      </c>
      <c r="B4037" s="90" t="s">
        <v>103</v>
      </c>
      <c r="C4037" s="96">
        <v>1768.5493432584269</v>
      </c>
      <c r="D4037" s="102">
        <v>1132.3400883141221</v>
      </c>
      <c r="E4037" s="98">
        <v>2099.990679775281</v>
      </c>
      <c r="F4037" s="91">
        <v>0.84217009165377754</v>
      </c>
      <c r="G4037" s="100">
        <v>884.27467162921346</v>
      </c>
      <c r="S4037" s="235"/>
      <c r="T4037" s="103"/>
      <c r="U4037" s="103"/>
    </row>
    <row r="4038" spans="1:21" x14ac:dyDescent="0.2">
      <c r="A4038" s="89">
        <v>40809</v>
      </c>
      <c r="B4038" s="90" t="s">
        <v>104</v>
      </c>
      <c r="C4038" s="96">
        <v>1854.9973480449437</v>
      </c>
      <c r="D4038" s="102">
        <v>1167.9709299020385</v>
      </c>
      <c r="E4038" s="98">
        <v>2192.0700842696629</v>
      </c>
      <c r="F4038" s="91">
        <v>0.84623085792577546</v>
      </c>
      <c r="G4038" s="100">
        <v>927.49867402247185</v>
      </c>
      <c r="S4038" s="235"/>
      <c r="T4038" s="103"/>
      <c r="U4038" s="103"/>
    </row>
    <row r="4039" spans="1:21" x14ac:dyDescent="0.2">
      <c r="A4039" s="89">
        <v>40809</v>
      </c>
      <c r="B4039" s="90" t="s">
        <v>105</v>
      </c>
      <c r="C4039" s="96">
        <v>1876.3277266516857</v>
      </c>
      <c r="D4039" s="102">
        <v>1173.2354228400645</v>
      </c>
      <c r="E4039" s="98">
        <v>2212.9363061797753</v>
      </c>
      <c r="F4039" s="91">
        <v>0.84789052509641272</v>
      </c>
      <c r="G4039" s="100">
        <v>938.16386332584284</v>
      </c>
      <c r="S4039" s="235"/>
      <c r="T4039" s="103"/>
      <c r="U4039" s="103"/>
    </row>
    <row r="4040" spans="1:21" x14ac:dyDescent="0.2">
      <c r="A4040" s="89">
        <v>40809</v>
      </c>
      <c r="B4040" s="90" t="s">
        <v>106</v>
      </c>
      <c r="C4040" s="96">
        <v>1892.9981631235955</v>
      </c>
      <c r="D4040" s="102">
        <v>1187.3118550771505</v>
      </c>
      <c r="E4040" s="98">
        <v>2234.5360786516853</v>
      </c>
      <c r="F4040" s="91">
        <v>0.84715488875249079</v>
      </c>
      <c r="G4040" s="100">
        <v>946.49908156179777</v>
      </c>
      <c r="S4040" s="235"/>
      <c r="T4040" s="103"/>
      <c r="U4040" s="103"/>
    </row>
    <row r="4041" spans="1:21" x14ac:dyDescent="0.2">
      <c r="A4041" s="89">
        <v>40809</v>
      </c>
      <c r="B4041" s="90" t="s">
        <v>107</v>
      </c>
      <c r="C4041" s="96">
        <v>1864.7264967977528</v>
      </c>
      <c r="D4041" s="102">
        <v>1165.1365381277833</v>
      </c>
      <c r="E4041" s="98">
        <v>2198.8060533707867</v>
      </c>
      <c r="F4041" s="91">
        <v>0.84806319954373088</v>
      </c>
      <c r="G4041" s="100">
        <v>932.36324839887641</v>
      </c>
      <c r="S4041" s="235"/>
      <c r="T4041" s="103"/>
      <c r="U4041" s="103"/>
    </row>
    <row r="4042" spans="1:21" x14ac:dyDescent="0.2">
      <c r="A4042" s="89">
        <v>40809</v>
      </c>
      <c r="B4042" s="90" t="s">
        <v>108</v>
      </c>
      <c r="C4042" s="96">
        <v>1885.886686213483</v>
      </c>
      <c r="D4042" s="102">
        <v>1183.4329399676205</v>
      </c>
      <c r="E4042" s="98">
        <v>2226.4505646067414</v>
      </c>
      <c r="F4042" s="91">
        <v>0.84703730511375075</v>
      </c>
      <c r="G4042" s="100">
        <v>942.94334310674151</v>
      </c>
      <c r="S4042" s="235"/>
      <c r="T4042" s="103"/>
      <c r="U4042" s="103"/>
    </row>
    <row r="4043" spans="1:21" x14ac:dyDescent="0.2">
      <c r="A4043" s="89">
        <v>40809</v>
      </c>
      <c r="B4043" s="90" t="s">
        <v>109</v>
      </c>
      <c r="C4043" s="96">
        <v>1876.6964698988766</v>
      </c>
      <c r="D4043" s="102">
        <v>1170.8564498292776</v>
      </c>
      <c r="E4043" s="98">
        <v>2211.9888033707866</v>
      </c>
      <c r="F4043" s="91">
        <v>0.848420420139122</v>
      </c>
      <c r="G4043" s="100">
        <v>938.34823494943828</v>
      </c>
      <c r="S4043" s="235"/>
      <c r="T4043" s="103"/>
      <c r="U4043" s="103"/>
    </row>
    <row r="4044" spans="1:21" x14ac:dyDescent="0.2">
      <c r="A4044" s="89">
        <v>40809</v>
      </c>
      <c r="B4044" s="90" t="s">
        <v>110</v>
      </c>
      <c r="C4044" s="96">
        <v>1755.0314589438201</v>
      </c>
      <c r="D4044" s="102">
        <v>1100.2487310985257</v>
      </c>
      <c r="E4044" s="98">
        <v>2071.3963146067413</v>
      </c>
      <c r="F4044" s="91">
        <v>0.84726976029066481</v>
      </c>
      <c r="G4044" s="100">
        <v>877.51572947191005</v>
      </c>
      <c r="S4044" s="235"/>
      <c r="T4044" s="103"/>
      <c r="U4044" s="103"/>
    </row>
    <row r="4045" spans="1:21" x14ac:dyDescent="0.2">
      <c r="A4045" s="89">
        <v>40809</v>
      </c>
      <c r="B4045" s="90" t="s">
        <v>111</v>
      </c>
      <c r="C4045" s="96">
        <v>1758.8728721123593</v>
      </c>
      <c r="D4045" s="102">
        <v>1109.2056207579844</v>
      </c>
      <c r="E4045" s="98">
        <v>2079.4159971910108</v>
      </c>
      <c r="F4045" s="91">
        <v>0.84584944738731516</v>
      </c>
      <c r="G4045" s="100">
        <v>879.43643605617967</v>
      </c>
      <c r="S4045" s="235"/>
      <c r="T4045" s="103"/>
      <c r="U4045" s="103"/>
    </row>
    <row r="4046" spans="1:21" x14ac:dyDescent="0.2">
      <c r="A4046" s="89">
        <v>40809</v>
      </c>
      <c r="B4046" s="90" t="s">
        <v>112</v>
      </c>
      <c r="C4046" s="96">
        <v>2095.1180880674151</v>
      </c>
      <c r="D4046" s="102">
        <v>1329.1649727670022</v>
      </c>
      <c r="E4046" s="98">
        <v>2481.1689438202243</v>
      </c>
      <c r="F4046" s="91">
        <v>0.84440767053999499</v>
      </c>
      <c r="G4046" s="100">
        <v>1047.5590440337076</v>
      </c>
      <c r="S4046" s="235"/>
      <c r="T4046" s="103"/>
      <c r="U4046" s="103"/>
    </row>
    <row r="4047" spans="1:21" x14ac:dyDescent="0.2">
      <c r="A4047" s="89">
        <v>40809</v>
      </c>
      <c r="B4047" s="90" t="s">
        <v>113</v>
      </c>
      <c r="C4047" s="96">
        <v>2237.6231706741573</v>
      </c>
      <c r="D4047" s="102">
        <v>1429.1258648501216</v>
      </c>
      <c r="E4047" s="98">
        <v>2655.0627471910107</v>
      </c>
      <c r="F4047" s="91">
        <v>0.84277600333231528</v>
      </c>
      <c r="G4047" s="100">
        <v>1118.8115853370787</v>
      </c>
      <c r="S4047" s="235"/>
      <c r="T4047" s="103"/>
      <c r="U4047" s="103"/>
    </row>
    <row r="4048" spans="1:21" x14ac:dyDescent="0.2">
      <c r="A4048" s="89">
        <v>40809</v>
      </c>
      <c r="B4048" s="90" t="s">
        <v>114</v>
      </c>
      <c r="C4048" s="96">
        <v>2016.551463674157</v>
      </c>
      <c r="D4048" s="102">
        <v>1282.4219404992273</v>
      </c>
      <c r="E4048" s="98">
        <v>2389.7878230337078</v>
      </c>
      <c r="F4048" s="91">
        <v>0.84382029410219894</v>
      </c>
      <c r="G4048" s="100">
        <v>1008.2757318370785</v>
      </c>
      <c r="S4048" s="235"/>
      <c r="T4048" s="103"/>
      <c r="U4048" s="103"/>
    </row>
    <row r="4049" spans="1:21" x14ac:dyDescent="0.2">
      <c r="A4049" s="89">
        <v>40809</v>
      </c>
      <c r="B4049" s="90" t="s">
        <v>115</v>
      </c>
      <c r="C4049" s="96">
        <v>2091.6211054044943</v>
      </c>
      <c r="D4049" s="102">
        <v>1331.6823075759903</v>
      </c>
      <c r="E4049" s="98">
        <v>2479.5678286516854</v>
      </c>
      <c r="F4049" s="91">
        <v>0.84354260497961653</v>
      </c>
      <c r="G4049" s="100">
        <v>1045.8105527022472</v>
      </c>
      <c r="S4049" s="235"/>
      <c r="T4049" s="103"/>
      <c r="U4049" s="103"/>
    </row>
    <row r="4050" spans="1:21" x14ac:dyDescent="0.2">
      <c r="A4050" s="89">
        <v>40809</v>
      </c>
      <c r="B4050" s="90" t="s">
        <v>116</v>
      </c>
      <c r="C4050" s="96">
        <v>2080.3926709213488</v>
      </c>
      <c r="D4050" s="102">
        <v>1331.5577425187287</v>
      </c>
      <c r="E4050" s="98">
        <v>2470.0363735955057</v>
      </c>
      <c r="F4050" s="91">
        <v>0.84225183611082921</v>
      </c>
      <c r="G4050" s="100">
        <v>1040.1963354606744</v>
      </c>
      <c r="S4050" s="235"/>
      <c r="T4050" s="103"/>
      <c r="U4050" s="103"/>
    </row>
    <row r="4051" spans="1:21" x14ac:dyDescent="0.2">
      <c r="A4051" s="89">
        <v>40809</v>
      </c>
      <c r="B4051" s="90" t="s">
        <v>117</v>
      </c>
      <c r="C4051" s="96">
        <v>1985.682386123596</v>
      </c>
      <c r="D4051" s="102">
        <v>1254.8146013110222</v>
      </c>
      <c r="E4051" s="98">
        <v>2348.9346994382022</v>
      </c>
      <c r="F4051" s="91">
        <v>0.84535444369675927</v>
      </c>
      <c r="G4051" s="100">
        <v>992.84119306179798</v>
      </c>
      <c r="S4051" s="235"/>
      <c r="T4051" s="103"/>
      <c r="U4051" s="103"/>
    </row>
    <row r="4052" spans="1:21" x14ac:dyDescent="0.2">
      <c r="A4052" s="89">
        <v>40809</v>
      </c>
      <c r="B4052" s="90" t="s">
        <v>118</v>
      </c>
      <c r="C4052" s="96">
        <v>1963.5496870449442</v>
      </c>
      <c r="D4052" s="102">
        <v>1240.7524056868579</v>
      </c>
      <c r="E4052" s="98">
        <v>2322.7126179775282</v>
      </c>
      <c r="F4052" s="91">
        <v>0.84536919111184727</v>
      </c>
      <c r="G4052" s="100">
        <v>981.77484352247211</v>
      </c>
      <c r="S4052" s="235"/>
      <c r="T4052" s="103"/>
      <c r="U4052" s="103"/>
    </row>
    <row r="4053" spans="1:21" x14ac:dyDescent="0.2">
      <c r="A4053" s="89">
        <v>40809</v>
      </c>
      <c r="B4053" s="90" t="s">
        <v>119</v>
      </c>
      <c r="C4053" s="96">
        <v>1949.7157370898876</v>
      </c>
      <c r="D4053" s="102">
        <v>1234.9275286310476</v>
      </c>
      <c r="E4053" s="98">
        <v>2307.9075926966293</v>
      </c>
      <c r="F4053" s="91">
        <v>0.84479800805706462</v>
      </c>
      <c r="G4053" s="100">
        <v>974.85786854494381</v>
      </c>
      <c r="S4053" s="235"/>
      <c r="T4053" s="103"/>
      <c r="U4053" s="103"/>
    </row>
    <row r="4054" spans="1:21" x14ac:dyDescent="0.2">
      <c r="A4054" s="89">
        <v>40809</v>
      </c>
      <c r="B4054" s="90" t="s">
        <v>120</v>
      </c>
      <c r="C4054" s="96">
        <v>1978.5709092134832</v>
      </c>
      <c r="D4054" s="102">
        <v>1251.9440986867608</v>
      </c>
      <c r="E4054" s="98">
        <v>2341.3899438202247</v>
      </c>
      <c r="F4054" s="91">
        <v>0.84504117498054854</v>
      </c>
      <c r="G4054" s="100">
        <v>989.28545460674161</v>
      </c>
      <c r="S4054" s="235"/>
      <c r="T4054" s="103"/>
      <c r="U4054" s="103"/>
    </row>
    <row r="4055" spans="1:21" x14ac:dyDescent="0.2">
      <c r="A4055" s="89">
        <v>40809</v>
      </c>
      <c r="B4055" s="90" t="s">
        <v>121</v>
      </c>
      <c r="C4055" s="96">
        <v>1981.7194092471912</v>
      </c>
      <c r="D4055" s="102">
        <v>1272.1572746637478</v>
      </c>
      <c r="E4055" s="98">
        <v>2354.9089044943821</v>
      </c>
      <c r="F4055" s="91">
        <v>0.84152699302510059</v>
      </c>
      <c r="G4055" s="100">
        <v>990.85970462359558</v>
      </c>
      <c r="S4055" s="235"/>
      <c r="T4055" s="103"/>
      <c r="U4055" s="103"/>
    </row>
    <row r="4056" spans="1:21" x14ac:dyDescent="0.2">
      <c r="A4056" s="89">
        <v>40809</v>
      </c>
      <c r="B4056" s="90" t="s">
        <v>122</v>
      </c>
      <c r="C4056" s="96">
        <v>2020.0038729775281</v>
      </c>
      <c r="D4056" s="102">
        <v>1285.0021719090348</v>
      </c>
      <c r="E4056" s="98">
        <v>2394.0856769662923</v>
      </c>
      <c r="F4056" s="91">
        <v>0.84374752850834123</v>
      </c>
      <c r="G4056" s="100">
        <v>1010.001936488764</v>
      </c>
      <c r="S4056" s="235"/>
      <c r="T4056" s="103"/>
      <c r="U4056" s="103"/>
    </row>
    <row r="4057" spans="1:21" x14ac:dyDescent="0.2">
      <c r="A4057" s="89">
        <v>40809</v>
      </c>
      <c r="B4057" s="90" t="s">
        <v>123</v>
      </c>
      <c r="C4057" s="96">
        <v>2060.9586861573034</v>
      </c>
      <c r="D4057" s="102">
        <v>1313.8953437523837</v>
      </c>
      <c r="E4057" s="98">
        <v>2444.1505028089887</v>
      </c>
      <c r="F4057" s="91">
        <v>0.84322085885820264</v>
      </c>
      <c r="G4057" s="100">
        <v>1030.4793430786517</v>
      </c>
      <c r="S4057" s="235"/>
      <c r="T4057" s="103"/>
      <c r="U4057" s="103"/>
    </row>
    <row r="4058" spans="1:21" x14ac:dyDescent="0.2">
      <c r="A4058" s="89">
        <v>40809</v>
      </c>
      <c r="B4058" s="90" t="s">
        <v>124</v>
      </c>
      <c r="C4058" s="96">
        <v>2061.4692537303376</v>
      </c>
      <c r="D4058" s="102">
        <v>1321.2510771143225</v>
      </c>
      <c r="E4058" s="98">
        <v>2448.5424016853931</v>
      </c>
      <c r="F4058" s="91">
        <v>0.84191691036731753</v>
      </c>
      <c r="G4058" s="100">
        <v>1030.7346268651688</v>
      </c>
      <c r="S4058" s="235"/>
      <c r="T4058" s="103"/>
      <c r="U4058" s="103"/>
    </row>
    <row r="4059" spans="1:21" x14ac:dyDescent="0.2">
      <c r="A4059" s="89">
        <v>40809</v>
      </c>
      <c r="B4059" s="90" t="s">
        <v>125</v>
      </c>
      <c r="C4059" s="96">
        <v>2108.5468256629215</v>
      </c>
      <c r="D4059" s="102">
        <v>1339.105491040297</v>
      </c>
      <c r="E4059" s="98">
        <v>2497.8337078651689</v>
      </c>
      <c r="F4059" s="91">
        <v>0.84415020064127466</v>
      </c>
      <c r="G4059" s="100">
        <v>1054.2734128314607</v>
      </c>
      <c r="S4059" s="235"/>
      <c r="T4059" s="103"/>
      <c r="U4059" s="103"/>
    </row>
    <row r="4060" spans="1:21" x14ac:dyDescent="0.2">
      <c r="A4060" s="89">
        <v>40809</v>
      </c>
      <c r="B4060" s="90" t="s">
        <v>126</v>
      </c>
      <c r="C4060" s="96">
        <v>2144.2541387865167</v>
      </c>
      <c r="D4060" s="102">
        <v>1355.7021511193111</v>
      </c>
      <c r="E4060" s="98">
        <v>2536.8788174157303</v>
      </c>
      <c r="F4060" s="91">
        <v>0.84523317553292798</v>
      </c>
      <c r="G4060" s="100">
        <v>1072.1270693932584</v>
      </c>
      <c r="S4060" s="235"/>
      <c r="T4060" s="103"/>
      <c r="U4060" s="103"/>
    </row>
    <row r="4061" spans="1:21" x14ac:dyDescent="0.2">
      <c r="A4061" s="89">
        <v>40809</v>
      </c>
      <c r="B4061" s="90" t="s">
        <v>127</v>
      </c>
      <c r="C4061" s="96">
        <v>2141.9160634719101</v>
      </c>
      <c r="D4061" s="102">
        <v>1368.248794703811</v>
      </c>
      <c r="E4061" s="98">
        <v>2541.635140449438</v>
      </c>
      <c r="F4061" s="91">
        <v>0.84273152719046629</v>
      </c>
      <c r="G4061" s="100">
        <v>1070.958031735955</v>
      </c>
      <c r="S4061" s="235"/>
      <c r="T4061" s="103"/>
      <c r="U4061" s="103"/>
    </row>
    <row r="4062" spans="1:21" x14ac:dyDescent="0.2">
      <c r="A4062" s="89">
        <v>40809</v>
      </c>
      <c r="B4062" s="90" t="s">
        <v>128</v>
      </c>
      <c r="C4062" s="96">
        <v>2007.4868631910115</v>
      </c>
      <c r="D4062" s="102">
        <v>1260.6597381083823</v>
      </c>
      <c r="E4062" s="98">
        <v>2370.49920505618</v>
      </c>
      <c r="F4062" s="91">
        <v>0.84686249162586613</v>
      </c>
      <c r="G4062" s="100">
        <v>1003.7434315955057</v>
      </c>
      <c r="S4062" s="235"/>
      <c r="T4062" s="103"/>
      <c r="U4062" s="103"/>
    </row>
    <row r="4063" spans="1:21" x14ac:dyDescent="0.2">
      <c r="A4063" s="89">
        <v>40809</v>
      </c>
      <c r="B4063" s="90" t="s">
        <v>129</v>
      </c>
      <c r="C4063" s="96">
        <v>1875.6186050224724</v>
      </c>
      <c r="D4063" s="102">
        <v>1200.569523716026</v>
      </c>
      <c r="E4063" s="98">
        <v>2226.9513539325844</v>
      </c>
      <c r="F4063" s="91">
        <v>0.84223600201697635</v>
      </c>
      <c r="G4063" s="100">
        <v>937.80930251123618</v>
      </c>
      <c r="S4063" s="235"/>
      <c r="T4063" s="103"/>
      <c r="U4063" s="103"/>
    </row>
    <row r="4064" spans="1:21" x14ac:dyDescent="0.2">
      <c r="A4064" s="89">
        <v>40809</v>
      </c>
      <c r="B4064" s="90" t="s">
        <v>130</v>
      </c>
      <c r="C4064" s="96">
        <v>1783.8987874382026</v>
      </c>
      <c r="D4064" s="102">
        <v>1146.6436883868955</v>
      </c>
      <c r="E4064" s="98">
        <v>2120.6335449438202</v>
      </c>
      <c r="F4064" s="91">
        <v>0.84121030325654955</v>
      </c>
      <c r="G4064" s="100">
        <v>891.94939371910129</v>
      </c>
      <c r="S4064" s="235"/>
      <c r="T4064" s="103"/>
      <c r="U4064" s="103"/>
    </row>
    <row r="4065" spans="1:21" x14ac:dyDescent="0.2">
      <c r="A4065" s="89">
        <v>40809</v>
      </c>
      <c r="B4065" s="90" t="s">
        <v>131</v>
      </c>
      <c r="C4065" s="96">
        <v>1759.7845999213482</v>
      </c>
      <c r="D4065" s="102">
        <v>1116.5910706210432</v>
      </c>
      <c r="E4065" s="98">
        <v>2084.1347022471909</v>
      </c>
      <c r="F4065" s="91">
        <v>0.84437181436683695</v>
      </c>
      <c r="G4065" s="100">
        <v>879.89229996067411</v>
      </c>
      <c r="S4065" s="235"/>
      <c r="T4065" s="103"/>
      <c r="U4065" s="103"/>
    </row>
    <row r="4066" spans="1:21" x14ac:dyDescent="0.2">
      <c r="A4066" s="89">
        <v>40809</v>
      </c>
      <c r="B4066" s="90" t="s">
        <v>132</v>
      </c>
      <c r="C4066" s="96">
        <v>1686.7086030000003</v>
      </c>
      <c r="D4066" s="102">
        <v>1076.7965719254564</v>
      </c>
      <c r="E4066" s="98">
        <v>2001.1188792134833</v>
      </c>
      <c r="F4066" s="91">
        <v>0.84288275950049585</v>
      </c>
      <c r="G4066" s="100">
        <v>843.35430150000013</v>
      </c>
      <c r="S4066" s="235"/>
      <c r="T4066" s="103"/>
      <c r="U4066" s="103"/>
    </row>
    <row r="4067" spans="1:21" x14ac:dyDescent="0.2">
      <c r="A4067" s="89">
        <v>40809</v>
      </c>
      <c r="B4067" s="90" t="s">
        <v>133</v>
      </c>
      <c r="C4067" s="96">
        <v>1706.5396958764043</v>
      </c>
      <c r="D4067" s="102">
        <v>1088.2022403337696</v>
      </c>
      <c r="E4067" s="98">
        <v>2023.9718005617979</v>
      </c>
      <c r="F4067" s="91">
        <v>0.84316377105783624</v>
      </c>
      <c r="G4067" s="100">
        <v>853.26984793820213</v>
      </c>
      <c r="S4067" s="235"/>
      <c r="T4067" s="103"/>
      <c r="U4067" s="103"/>
    </row>
    <row r="4068" spans="1:21" x14ac:dyDescent="0.2">
      <c r="A4068" s="89">
        <v>40809</v>
      </c>
      <c r="B4068" s="90" t="s">
        <v>134</v>
      </c>
      <c r="C4068" s="96">
        <v>1819.0590638764047</v>
      </c>
      <c r="D4068" s="102">
        <v>1155.1361236485429</v>
      </c>
      <c r="E4068" s="98">
        <v>2154.8353398876407</v>
      </c>
      <c r="F4068" s="91">
        <v>0.84417543661190175</v>
      </c>
      <c r="G4068" s="100">
        <v>909.52953193820235</v>
      </c>
      <c r="S4068" s="235"/>
      <c r="T4068" s="103"/>
      <c r="U4068" s="103"/>
    </row>
    <row r="4069" spans="1:21" x14ac:dyDescent="0.2">
      <c r="A4069" s="89">
        <v>40809</v>
      </c>
      <c r="B4069" s="90" t="s">
        <v>135</v>
      </c>
      <c r="C4069" s="96">
        <v>1999.6986816404496</v>
      </c>
      <c r="D4069" s="102">
        <v>1281.2681073488297</v>
      </c>
      <c r="E4069" s="98">
        <v>2374.9616376404492</v>
      </c>
      <c r="F4069" s="91">
        <v>0.84199199260631952</v>
      </c>
      <c r="G4069" s="100">
        <v>999.84934082022482</v>
      </c>
      <c r="S4069" s="235"/>
      <c r="T4069" s="103"/>
      <c r="U4069" s="103"/>
    </row>
    <row r="4070" spans="1:21" x14ac:dyDescent="0.2">
      <c r="A4070" s="89">
        <v>40809</v>
      </c>
      <c r="B4070" s="90" t="s">
        <v>136</v>
      </c>
      <c r="C4070" s="96">
        <v>1742.2713217415728</v>
      </c>
      <c r="D4070" s="102">
        <v>1104.6923098075811</v>
      </c>
      <c r="E4070" s="98">
        <v>2062.972238764045</v>
      </c>
      <c r="F4070" s="91">
        <v>0.8445442401034885</v>
      </c>
      <c r="G4070" s="100">
        <v>871.13566087078641</v>
      </c>
      <c r="S4070" s="235"/>
      <c r="T4070" s="103"/>
      <c r="U4070" s="103"/>
    </row>
    <row r="4071" spans="1:21" x14ac:dyDescent="0.2">
      <c r="A4071" s="89">
        <v>40809</v>
      </c>
      <c r="B4071" s="90" t="s">
        <v>137</v>
      </c>
      <c r="C4071" s="96">
        <v>1608.1784477191015</v>
      </c>
      <c r="D4071" s="102">
        <v>1025.8640778298261</v>
      </c>
      <c r="E4071" s="98">
        <v>1907.5206488764043</v>
      </c>
      <c r="F4071" s="91">
        <v>0.84307262868497612</v>
      </c>
      <c r="G4071" s="100">
        <v>804.08922385955077</v>
      </c>
      <c r="S4071" s="235"/>
      <c r="T4071" s="103"/>
      <c r="U4071" s="103"/>
    </row>
    <row r="4072" spans="1:21" x14ac:dyDescent="0.2">
      <c r="A4072" s="89">
        <v>40809</v>
      </c>
      <c r="B4072" s="90" t="s">
        <v>138</v>
      </c>
      <c r="C4072" s="96">
        <v>1606.8412469325842</v>
      </c>
      <c r="D4072" s="102">
        <v>1020.236271656855</v>
      </c>
      <c r="E4072" s="98">
        <v>1903.3709157303372</v>
      </c>
      <c r="F4072" s="91">
        <v>0.84420815388787618</v>
      </c>
      <c r="G4072" s="100">
        <v>803.42062346629211</v>
      </c>
      <c r="S4072" s="235"/>
      <c r="T4072" s="103"/>
      <c r="U4072" s="103"/>
    </row>
    <row r="4073" spans="1:21" x14ac:dyDescent="0.2">
      <c r="A4073" s="89">
        <v>40809</v>
      </c>
      <c r="B4073" s="90" t="s">
        <v>139</v>
      </c>
      <c r="C4073" s="96">
        <v>1568.6256693033708</v>
      </c>
      <c r="D4073" s="102">
        <v>997.18534682827521</v>
      </c>
      <c r="E4073" s="98">
        <v>1858.753643258427</v>
      </c>
      <c r="F4073" s="91">
        <v>0.84391262661013167</v>
      </c>
      <c r="G4073" s="100">
        <v>784.31283465168542</v>
      </c>
      <c r="S4073" s="235"/>
      <c r="T4073" s="103"/>
      <c r="U4073" s="103"/>
    </row>
    <row r="4074" spans="1:21" x14ac:dyDescent="0.2">
      <c r="A4074" s="89">
        <v>40809</v>
      </c>
      <c r="B4074" s="90" t="s">
        <v>140</v>
      </c>
      <c r="C4074" s="96">
        <v>1586.4752737415731</v>
      </c>
      <c r="D4074" s="102">
        <v>1012.466295944285</v>
      </c>
      <c r="E4074" s="98">
        <v>1882.0180112359551</v>
      </c>
      <c r="F4074" s="91">
        <v>0.84296497922445823</v>
      </c>
      <c r="G4074" s="100">
        <v>793.23763687078656</v>
      </c>
      <c r="S4074" s="235"/>
      <c r="T4074" s="103"/>
      <c r="U4074" s="103"/>
    </row>
    <row r="4075" spans="1:21" x14ac:dyDescent="0.2">
      <c r="A4075" s="89">
        <v>40809</v>
      </c>
      <c r="B4075" s="90" t="s">
        <v>141</v>
      </c>
      <c r="C4075" s="96">
        <v>1583.1890015056179</v>
      </c>
      <c r="D4075" s="102">
        <v>1007.1931687025798</v>
      </c>
      <c r="E4075" s="98">
        <v>1876.4129325842696</v>
      </c>
      <c r="F4075" s="91">
        <v>0.84373166162588098</v>
      </c>
      <c r="G4075" s="100">
        <v>791.59450075280893</v>
      </c>
      <c r="S4075" s="235"/>
      <c r="T4075" s="103"/>
      <c r="U4075" s="103"/>
    </row>
    <row r="4076" spans="1:21" x14ac:dyDescent="0.2">
      <c r="A4076" s="89">
        <v>40809</v>
      </c>
      <c r="B4076" s="90" t="s">
        <v>142</v>
      </c>
      <c r="C4076" s="96">
        <v>1581.2723470449437</v>
      </c>
      <c r="D4076" s="102">
        <v>1007.4325226542769</v>
      </c>
      <c r="E4076" s="98">
        <v>1874.9246713483144</v>
      </c>
      <c r="F4076" s="91">
        <v>0.84337913475094628</v>
      </c>
      <c r="G4076" s="100">
        <v>790.63617352247184</v>
      </c>
      <c r="S4076" s="235"/>
      <c r="T4076" s="103"/>
      <c r="U4076" s="103"/>
    </row>
    <row r="4077" spans="1:21" x14ac:dyDescent="0.2">
      <c r="A4077" s="89">
        <v>40809</v>
      </c>
      <c r="B4077" s="90" t="s">
        <v>143</v>
      </c>
      <c r="C4077" s="96">
        <v>1559.6664240337082</v>
      </c>
      <c r="D4077" s="102">
        <v>987.69132466859674</v>
      </c>
      <c r="E4077" s="98">
        <v>1846.1022471910114</v>
      </c>
      <c r="F4077" s="91">
        <v>0.84484292590340659</v>
      </c>
      <c r="G4077" s="100">
        <v>779.83321201685408</v>
      </c>
      <c r="S4077" s="235"/>
      <c r="T4077" s="103"/>
      <c r="U4077" s="103"/>
    </row>
    <row r="4078" spans="1:21" x14ac:dyDescent="0.2">
      <c r="A4078" s="89">
        <v>40809</v>
      </c>
      <c r="B4078" s="90" t="s">
        <v>144</v>
      </c>
      <c r="C4078" s="96">
        <v>1573.2734550674161</v>
      </c>
      <c r="D4078" s="102">
        <v>1007.0366104972881</v>
      </c>
      <c r="E4078" s="98">
        <v>1867.970047752809</v>
      </c>
      <c r="F4078" s="91">
        <v>0.84223698177606399</v>
      </c>
      <c r="G4078" s="100">
        <v>786.63672753370804</v>
      </c>
      <c r="S4078" s="235"/>
      <c r="T4078" s="103"/>
      <c r="U4078" s="103"/>
    </row>
    <row r="4079" spans="1:21" x14ac:dyDescent="0.2">
      <c r="A4079" s="89">
        <v>40809</v>
      </c>
      <c r="B4079" s="90" t="s">
        <v>145</v>
      </c>
      <c r="C4079" s="96">
        <v>1705.4051012696625</v>
      </c>
      <c r="D4079" s="102">
        <v>1073.858990572026</v>
      </c>
      <c r="E4079" s="98">
        <v>2015.3361235955053</v>
      </c>
      <c r="F4079" s="91">
        <v>0.84621373144798129</v>
      </c>
      <c r="G4079" s="100">
        <v>852.70255063483125</v>
      </c>
      <c r="S4079" s="235"/>
      <c r="T4079" s="103"/>
      <c r="U4079" s="103"/>
    </row>
    <row r="4080" spans="1:21" x14ac:dyDescent="0.2">
      <c r="A4080" s="89">
        <v>40809</v>
      </c>
      <c r="B4080" s="90" t="s">
        <v>146</v>
      </c>
      <c r="C4080" s="96">
        <v>1703.0224525955055</v>
      </c>
      <c r="D4080" s="102">
        <v>1079.6021707726604</v>
      </c>
      <c r="E4080" s="98">
        <v>2016.3894269662919</v>
      </c>
      <c r="F4080" s="91">
        <v>0.84459005280430632</v>
      </c>
      <c r="G4080" s="100">
        <v>851.51122629775273</v>
      </c>
      <c r="S4080" s="235"/>
      <c r="T4080" s="103"/>
      <c r="U4080" s="103"/>
    </row>
    <row r="4081" spans="1:21" x14ac:dyDescent="0.2">
      <c r="A4081" s="89">
        <v>40809</v>
      </c>
      <c r="B4081" s="90" t="s">
        <v>147</v>
      </c>
      <c r="C4081" s="96">
        <v>1746.5989897415732</v>
      </c>
      <c r="D4081" s="102">
        <v>1114.1067387650739</v>
      </c>
      <c r="E4081" s="98">
        <v>2071.6760983146069</v>
      </c>
      <c r="F4081" s="91">
        <v>0.84308497412433481</v>
      </c>
      <c r="G4081" s="100">
        <v>873.29949487078659</v>
      </c>
      <c r="S4081" s="235"/>
      <c r="T4081" s="103"/>
      <c r="U4081" s="103"/>
    </row>
    <row r="4082" spans="1:21" x14ac:dyDescent="0.2">
      <c r="A4082" s="89">
        <v>40810</v>
      </c>
      <c r="B4082" s="90" t="s">
        <v>100</v>
      </c>
      <c r="C4082" s="96">
        <v>1763.3018432022473</v>
      </c>
      <c r="D4082" s="102">
        <v>1123.2588460732718</v>
      </c>
      <c r="E4082" s="98">
        <v>2090.6802303370787</v>
      </c>
      <c r="F4082" s="91">
        <v>0.84341058838919214</v>
      </c>
      <c r="G4082" s="100">
        <v>881.65092160112363</v>
      </c>
      <c r="S4082" s="235"/>
      <c r="T4082" s="103"/>
      <c r="U4082" s="103"/>
    </row>
    <row r="4083" spans="1:21" x14ac:dyDescent="0.2">
      <c r="A4083" s="89">
        <v>40810</v>
      </c>
      <c r="B4083" s="90" t="s">
        <v>101</v>
      </c>
      <c r="C4083" s="96">
        <v>1773.9710846292137</v>
      </c>
      <c r="D4083" s="102">
        <v>1128.6611764194117</v>
      </c>
      <c r="E4083" s="98">
        <v>2102.5816179775279</v>
      </c>
      <c r="F4083" s="91">
        <v>0.84371092634948242</v>
      </c>
      <c r="G4083" s="100">
        <v>886.98554231460685</v>
      </c>
      <c r="S4083" s="235"/>
      <c r="T4083" s="103"/>
      <c r="U4083" s="103"/>
    </row>
    <row r="4084" spans="1:21" x14ac:dyDescent="0.2">
      <c r="A4084" s="89">
        <v>40810</v>
      </c>
      <c r="B4084" s="90" t="s">
        <v>102</v>
      </c>
      <c r="C4084" s="96">
        <v>1743.2154665393259</v>
      </c>
      <c r="D4084" s="102">
        <v>1102.1726979658754</v>
      </c>
      <c r="E4084" s="98">
        <v>2062.4220758426964</v>
      </c>
      <c r="F4084" s="91">
        <v>0.84522731159530284</v>
      </c>
      <c r="G4084" s="100">
        <v>871.60773326966296</v>
      </c>
      <c r="S4084" s="235"/>
      <c r="T4084" s="103"/>
      <c r="U4084" s="103"/>
    </row>
    <row r="4085" spans="1:21" x14ac:dyDescent="0.2">
      <c r="A4085" s="89">
        <v>40810</v>
      </c>
      <c r="B4085" s="90" t="s">
        <v>103</v>
      </c>
      <c r="C4085" s="96">
        <v>1741.9430997303373</v>
      </c>
      <c r="D4085" s="102">
        <v>1102.1039561861112</v>
      </c>
      <c r="E4085" s="98">
        <v>2061.3099943820225</v>
      </c>
      <c r="F4085" s="91">
        <v>0.84506605240254951</v>
      </c>
      <c r="G4085" s="100">
        <v>870.97154986516864</v>
      </c>
      <c r="S4085" s="235"/>
      <c r="T4085" s="103"/>
      <c r="U4085" s="103"/>
    </row>
    <row r="4086" spans="1:21" x14ac:dyDescent="0.2">
      <c r="A4086" s="89">
        <v>40810</v>
      </c>
      <c r="B4086" s="90" t="s">
        <v>104</v>
      </c>
      <c r="C4086" s="96">
        <v>1708.3266823820225</v>
      </c>
      <c r="D4086" s="102">
        <v>1070.985586882475</v>
      </c>
      <c r="E4086" s="98">
        <v>2016.2812752808986</v>
      </c>
      <c r="F4086" s="91">
        <v>0.84726605525016674</v>
      </c>
      <c r="G4086" s="100">
        <v>854.16334119101123</v>
      </c>
      <c r="S4086" s="235"/>
      <c r="T4086" s="103"/>
      <c r="U4086" s="103"/>
    </row>
    <row r="4087" spans="1:21" x14ac:dyDescent="0.2">
      <c r="A4087" s="89">
        <v>40810</v>
      </c>
      <c r="B4087" s="90" t="s">
        <v>105</v>
      </c>
      <c r="C4087" s="96">
        <v>1672.9719040112363</v>
      </c>
      <c r="D4087" s="102">
        <v>1053.5368442507813</v>
      </c>
      <c r="E4087" s="98">
        <v>1977.0621825842697</v>
      </c>
      <c r="F4087" s="91">
        <v>0.84619083746999346</v>
      </c>
      <c r="G4087" s="100">
        <v>836.48595200561817</v>
      </c>
      <c r="S4087" s="235"/>
      <c r="T4087" s="103"/>
      <c r="U4087" s="103"/>
    </row>
    <row r="4088" spans="1:21" x14ac:dyDescent="0.2">
      <c r="A4088" s="89">
        <v>40810</v>
      </c>
      <c r="B4088" s="90" t="s">
        <v>106</v>
      </c>
      <c r="C4088" s="96">
        <v>1639.3554866629213</v>
      </c>
      <c r="D4088" s="102">
        <v>1049.8175923105216</v>
      </c>
      <c r="E4088" s="98">
        <v>1946.6903679775282</v>
      </c>
      <c r="F4088" s="91">
        <v>0.84212441466286914</v>
      </c>
      <c r="G4088" s="100">
        <v>819.67774333146065</v>
      </c>
      <c r="S4088" s="235"/>
      <c r="T4088" s="103"/>
      <c r="U4088" s="103"/>
    </row>
    <row r="4089" spans="1:21" x14ac:dyDescent="0.2">
      <c r="A4089" s="89">
        <v>40810</v>
      </c>
      <c r="B4089" s="90" t="s">
        <v>107</v>
      </c>
      <c r="C4089" s="96">
        <v>1624.9258745393256</v>
      </c>
      <c r="D4089" s="102">
        <v>1026.1225000099153</v>
      </c>
      <c r="E4089" s="98">
        <v>1921.7990224719103</v>
      </c>
      <c r="F4089" s="91">
        <v>0.84552331203148801</v>
      </c>
      <c r="G4089" s="100">
        <v>812.4629372696628</v>
      </c>
      <c r="S4089" s="235"/>
      <c r="T4089" s="103"/>
      <c r="U4089" s="103"/>
    </row>
    <row r="4090" spans="1:21" x14ac:dyDescent="0.2">
      <c r="A4090" s="89">
        <v>40810</v>
      </c>
      <c r="B4090" s="90" t="s">
        <v>108</v>
      </c>
      <c r="C4090" s="96">
        <v>1565.5946808539329</v>
      </c>
      <c r="D4090" s="102">
        <v>983.72692780054535</v>
      </c>
      <c r="E4090" s="98">
        <v>1849.0011825842696</v>
      </c>
      <c r="F4090" s="91">
        <v>0.84672454274245967</v>
      </c>
      <c r="G4090" s="100">
        <v>782.79734042696646</v>
      </c>
      <c r="S4090" s="235"/>
      <c r="T4090" s="103"/>
      <c r="U4090" s="103"/>
    </row>
    <row r="4091" spans="1:21" x14ac:dyDescent="0.2">
      <c r="A4091" s="89">
        <v>40810</v>
      </c>
      <c r="B4091" s="90" t="s">
        <v>109</v>
      </c>
      <c r="C4091" s="96">
        <v>1542.7650165168543</v>
      </c>
      <c r="D4091" s="102">
        <v>966.86018123264046</v>
      </c>
      <c r="E4091" s="98">
        <v>1820.698356741573</v>
      </c>
      <c r="F4091" s="91">
        <v>0.84734794800269697</v>
      </c>
      <c r="G4091" s="100">
        <v>771.38250825842715</v>
      </c>
      <c r="S4091" s="235"/>
      <c r="T4091" s="103"/>
      <c r="U4091" s="103"/>
    </row>
    <row r="4092" spans="1:21" x14ac:dyDescent="0.2">
      <c r="A4092" s="89">
        <v>40810</v>
      </c>
      <c r="B4092" s="90" t="s">
        <v>110</v>
      </c>
      <c r="C4092" s="96">
        <v>1740.609951067416</v>
      </c>
      <c r="D4092" s="102">
        <v>1093.0284530923013</v>
      </c>
      <c r="E4092" s="98">
        <v>2055.3428426966293</v>
      </c>
      <c r="F4092" s="91">
        <v>0.84687085526992623</v>
      </c>
      <c r="G4092" s="100">
        <v>870.30497553370799</v>
      </c>
      <c r="S4092" s="235"/>
      <c r="T4092" s="103"/>
      <c r="U4092" s="103"/>
    </row>
    <row r="4093" spans="1:21" x14ac:dyDescent="0.2">
      <c r="A4093" s="89">
        <v>40810</v>
      </c>
      <c r="B4093" s="90" t="s">
        <v>111</v>
      </c>
      <c r="C4093" s="96">
        <v>1796.419849348315</v>
      </c>
      <c r="D4093" s="102">
        <v>1134.0595792400609</v>
      </c>
      <c r="E4093" s="98">
        <v>2124.4329606741576</v>
      </c>
      <c r="F4093" s="91">
        <v>0.84559968829435195</v>
      </c>
      <c r="G4093" s="100">
        <v>898.20992467415749</v>
      </c>
      <c r="S4093" s="235"/>
      <c r="T4093" s="103"/>
      <c r="U4093" s="103"/>
    </row>
    <row r="4094" spans="1:21" x14ac:dyDescent="0.2">
      <c r="A4094" s="89">
        <v>40810</v>
      </c>
      <c r="B4094" s="90" t="s">
        <v>112</v>
      </c>
      <c r="C4094" s="96">
        <v>1940.8213257977529</v>
      </c>
      <c r="D4094" s="102">
        <v>1226.2156287841426</v>
      </c>
      <c r="E4094" s="98">
        <v>2295.7334747191012</v>
      </c>
      <c r="F4094" s="91">
        <v>0.84540359199807624</v>
      </c>
      <c r="G4094" s="100">
        <v>970.41066289887647</v>
      </c>
      <c r="S4094" s="235"/>
      <c r="T4094" s="103"/>
      <c r="U4094" s="103"/>
    </row>
    <row r="4095" spans="1:21" x14ac:dyDescent="0.2">
      <c r="A4095" s="89">
        <v>40810</v>
      </c>
      <c r="B4095" s="90" t="s">
        <v>113</v>
      </c>
      <c r="C4095" s="96">
        <v>1992.4575367752811</v>
      </c>
      <c r="D4095" s="102">
        <v>1269.3919034991889</v>
      </c>
      <c r="E4095" s="98">
        <v>2362.4654157303371</v>
      </c>
      <c r="F4095" s="91">
        <v>0.84338061565203015</v>
      </c>
      <c r="G4095" s="100">
        <v>996.22876838764057</v>
      </c>
      <c r="S4095" s="235"/>
      <c r="T4095" s="103"/>
      <c r="U4095" s="103"/>
    </row>
    <row r="4096" spans="1:21" x14ac:dyDescent="0.2">
      <c r="A4096" s="89">
        <v>40810</v>
      </c>
      <c r="B4096" s="90" t="s">
        <v>114</v>
      </c>
      <c r="C4096" s="96">
        <v>1894.9229218314604</v>
      </c>
      <c r="D4096" s="102">
        <v>1214.3965997913022</v>
      </c>
      <c r="E4096" s="98">
        <v>2250.6647865168538</v>
      </c>
      <c r="F4096" s="91">
        <v>0.84193920533321964</v>
      </c>
      <c r="G4096" s="100">
        <v>947.46146091573019</v>
      </c>
      <c r="S4096" s="235"/>
      <c r="T4096" s="103"/>
      <c r="U4096" s="103"/>
    </row>
    <row r="4097" spans="1:21" x14ac:dyDescent="0.2">
      <c r="A4097" s="89">
        <v>40810</v>
      </c>
      <c r="B4097" s="90" t="s">
        <v>115</v>
      </c>
      <c r="C4097" s="96">
        <v>1966.7873337977526</v>
      </c>
      <c r="D4097" s="102">
        <v>1250.3699443301985</v>
      </c>
      <c r="E4097" s="98">
        <v>2330.5959353932581</v>
      </c>
      <c r="F4097" s="91">
        <v>0.84389889466870738</v>
      </c>
      <c r="G4097" s="100">
        <v>983.39366689887629</v>
      </c>
      <c r="S4097" s="235"/>
      <c r="T4097" s="103"/>
      <c r="U4097" s="103"/>
    </row>
    <row r="4098" spans="1:21" x14ac:dyDescent="0.2">
      <c r="A4098" s="89">
        <v>40810</v>
      </c>
      <c r="B4098" s="90" t="s">
        <v>116</v>
      </c>
      <c r="C4098" s="96">
        <v>1954.7849437078651</v>
      </c>
      <c r="D4098" s="102">
        <v>1243.7219952899661</v>
      </c>
      <c r="E4098" s="98">
        <v>2316.900640449438</v>
      </c>
      <c r="F4098" s="91">
        <v>0.84370685111842825</v>
      </c>
      <c r="G4098" s="100">
        <v>977.39247185393253</v>
      </c>
      <c r="S4098" s="235"/>
      <c r="T4098" s="103"/>
      <c r="U4098" s="103"/>
    </row>
    <row r="4099" spans="1:21" x14ac:dyDescent="0.2">
      <c r="A4099" s="89">
        <v>40810</v>
      </c>
      <c r="B4099" s="90" t="s">
        <v>117</v>
      </c>
      <c r="C4099" s="96">
        <v>1945.586623146067</v>
      </c>
      <c r="D4099" s="102">
        <v>1244.0170399746678</v>
      </c>
      <c r="E4099" s="98">
        <v>2309.3041601123596</v>
      </c>
      <c r="F4099" s="91">
        <v>0.84249907688704129</v>
      </c>
      <c r="G4099" s="100">
        <v>972.79331157303352</v>
      </c>
      <c r="S4099" s="235"/>
      <c r="T4099" s="103"/>
      <c r="U4099" s="103"/>
    </row>
    <row r="4100" spans="1:21" x14ac:dyDescent="0.2">
      <c r="A4100" s="89">
        <v>40810</v>
      </c>
      <c r="B4100" s="90" t="s">
        <v>118</v>
      </c>
      <c r="C4100" s="96">
        <v>1809.2772375168538</v>
      </c>
      <c r="D4100" s="102">
        <v>1159.9109044910435</v>
      </c>
      <c r="E4100" s="98">
        <v>2149.1573764044942</v>
      </c>
      <c r="F4100" s="91">
        <v>0.84185423430635198</v>
      </c>
      <c r="G4100" s="100">
        <v>904.6386187584269</v>
      </c>
      <c r="S4100" s="235"/>
      <c r="T4100" s="103"/>
      <c r="U4100" s="103"/>
    </row>
    <row r="4101" spans="1:21" x14ac:dyDescent="0.2">
      <c r="A4101" s="89">
        <v>40810</v>
      </c>
      <c r="B4101" s="90" t="s">
        <v>119</v>
      </c>
      <c r="C4101" s="96">
        <v>1910.9044972921347</v>
      </c>
      <c r="D4101" s="102">
        <v>1229.866061423169</v>
      </c>
      <c r="E4101" s="98">
        <v>2272.4714578651683</v>
      </c>
      <c r="F4101" s="91">
        <v>0.84089262845452806</v>
      </c>
      <c r="G4101" s="100">
        <v>955.45224864606735</v>
      </c>
      <c r="S4101" s="235"/>
      <c r="T4101" s="103"/>
      <c r="U4101" s="103"/>
    </row>
    <row r="4102" spans="1:21" x14ac:dyDescent="0.2">
      <c r="A4102" s="89">
        <v>40810</v>
      </c>
      <c r="B4102" s="90" t="s">
        <v>120</v>
      </c>
      <c r="C4102" s="96">
        <v>1979.0855289101123</v>
      </c>
      <c r="D4102" s="102">
        <v>1253.4564477310901</v>
      </c>
      <c r="E4102" s="98">
        <v>2342.633688202247</v>
      </c>
      <c r="F4102" s="91">
        <v>0.84481220383579303</v>
      </c>
      <c r="G4102" s="100">
        <v>989.54276445505616</v>
      </c>
      <c r="S4102" s="235"/>
      <c r="T4102" s="103"/>
      <c r="U4102" s="103"/>
    </row>
    <row r="4103" spans="1:21" x14ac:dyDescent="0.2">
      <c r="A4103" s="89">
        <v>40810</v>
      </c>
      <c r="B4103" s="90" t="s">
        <v>121</v>
      </c>
      <c r="C4103" s="96">
        <v>1947.4060266404495</v>
      </c>
      <c r="D4103" s="102">
        <v>1253.0949098123958</v>
      </c>
      <c r="E4103" s="98">
        <v>2315.7368342696627</v>
      </c>
      <c r="F4103" s="91">
        <v>0.84094444490477804</v>
      </c>
      <c r="G4103" s="100">
        <v>973.70301332022473</v>
      </c>
      <c r="S4103" s="235"/>
      <c r="T4103" s="103"/>
      <c r="U4103" s="103"/>
    </row>
    <row r="4104" spans="1:21" x14ac:dyDescent="0.2">
      <c r="A4104" s="89">
        <v>40810</v>
      </c>
      <c r="B4104" s="90" t="s">
        <v>122</v>
      </c>
      <c r="C4104" s="96">
        <v>2025.1581741910115</v>
      </c>
      <c r="D4104" s="102">
        <v>1290.8493614544293</v>
      </c>
      <c r="E4104" s="98">
        <v>2401.5740056179779</v>
      </c>
      <c r="F4104" s="91">
        <v>0.8432628640439892</v>
      </c>
      <c r="G4104" s="100">
        <v>1012.5790870955058</v>
      </c>
      <c r="S4104" s="235"/>
      <c r="T4104" s="103"/>
      <c r="U4104" s="103"/>
    </row>
    <row r="4105" spans="1:21" x14ac:dyDescent="0.2">
      <c r="A4105" s="89">
        <v>40810</v>
      </c>
      <c r="B4105" s="90" t="s">
        <v>123</v>
      </c>
      <c r="C4105" s="96">
        <v>1968.2136813033708</v>
      </c>
      <c r="D4105" s="102">
        <v>1246.2259208988937</v>
      </c>
      <c r="E4105" s="98">
        <v>2329.58025</v>
      </c>
      <c r="F4105" s="91">
        <v>0.84487910699937074</v>
      </c>
      <c r="G4105" s="100">
        <v>984.10684065168539</v>
      </c>
      <c r="S4105" s="235"/>
      <c r="T4105" s="103"/>
      <c r="U4105" s="103"/>
    </row>
    <row r="4106" spans="1:21" x14ac:dyDescent="0.2">
      <c r="A4106" s="89">
        <v>40810</v>
      </c>
      <c r="B4106" s="90" t="s">
        <v>124</v>
      </c>
      <c r="C4106" s="96">
        <v>2029.1900371685394</v>
      </c>
      <c r="D4106" s="102">
        <v>1289.3002465667614</v>
      </c>
      <c r="E4106" s="98">
        <v>2404.1437837078652</v>
      </c>
      <c r="F4106" s="91">
        <v>0.84403855165391073</v>
      </c>
      <c r="G4106" s="100">
        <v>1014.5950185842697</v>
      </c>
      <c r="S4106" s="235"/>
      <c r="T4106" s="103"/>
      <c r="U4106" s="103"/>
    </row>
    <row r="4107" spans="1:21" x14ac:dyDescent="0.2">
      <c r="A4107" s="89">
        <v>40810</v>
      </c>
      <c r="B4107" s="90" t="s">
        <v>125</v>
      </c>
      <c r="C4107" s="96">
        <v>2123.9286868314607</v>
      </c>
      <c r="D4107" s="102">
        <v>1351.6780120232427</v>
      </c>
      <c r="E4107" s="98">
        <v>2517.5596348314607</v>
      </c>
      <c r="F4107" s="91">
        <v>0.84364582965425883</v>
      </c>
      <c r="G4107" s="100">
        <v>1061.9643434157304</v>
      </c>
      <c r="S4107" s="235"/>
      <c r="T4107" s="103"/>
      <c r="U4107" s="103"/>
    </row>
    <row r="4108" spans="1:21" x14ac:dyDescent="0.2">
      <c r="A4108" s="89">
        <v>40810</v>
      </c>
      <c r="B4108" s="90" t="s">
        <v>126</v>
      </c>
      <c r="C4108" s="96">
        <v>2045.1148828988764</v>
      </c>
      <c r="D4108" s="102">
        <v>1297.6383162423931</v>
      </c>
      <c r="E4108" s="98">
        <v>2422.0569943820228</v>
      </c>
      <c r="F4108" s="91">
        <v>0.84437108112754322</v>
      </c>
      <c r="G4108" s="100">
        <v>1022.5574414494382</v>
      </c>
      <c r="S4108" s="235"/>
      <c r="T4108" s="103"/>
      <c r="U4108" s="103"/>
    </row>
    <row r="4109" spans="1:21" x14ac:dyDescent="0.2">
      <c r="A4109" s="89">
        <v>40810</v>
      </c>
      <c r="B4109" s="90" t="s">
        <v>127</v>
      </c>
      <c r="C4109" s="96">
        <v>2183.1585774269665</v>
      </c>
      <c r="D4109" s="102">
        <v>1386.5058808818301</v>
      </c>
      <c r="E4109" s="98">
        <v>2586.2289016853933</v>
      </c>
      <c r="F4109" s="91">
        <v>0.84414746738165591</v>
      </c>
      <c r="G4109" s="100">
        <v>1091.5792887134833</v>
      </c>
      <c r="S4109" s="235"/>
      <c r="T4109" s="103"/>
      <c r="U4109" s="103"/>
    </row>
    <row r="4110" spans="1:21" x14ac:dyDescent="0.2">
      <c r="A4110" s="89">
        <v>40810</v>
      </c>
      <c r="B4110" s="90" t="s">
        <v>128</v>
      </c>
      <c r="C4110" s="96">
        <v>2248.0533368089887</v>
      </c>
      <c r="D4110" s="102">
        <v>1436.9670646390473</v>
      </c>
      <c r="E4110" s="98">
        <v>2668.0738651685392</v>
      </c>
      <c r="F4110" s="91">
        <v>0.84257537475147137</v>
      </c>
      <c r="G4110" s="100">
        <v>1124.0266684044943</v>
      </c>
      <c r="S4110" s="235"/>
      <c r="T4110" s="103"/>
      <c r="U4110" s="103"/>
    </row>
    <row r="4111" spans="1:21" x14ac:dyDescent="0.2">
      <c r="A4111" s="89">
        <v>40810</v>
      </c>
      <c r="B4111" s="90" t="s">
        <v>129</v>
      </c>
      <c r="C4111" s="96">
        <v>2252.1540858876406</v>
      </c>
      <c r="D4111" s="102">
        <v>1422.9968692513296</v>
      </c>
      <c r="E4111" s="98">
        <v>2664.0416882022473</v>
      </c>
      <c r="F4111" s="91">
        <v>0.84538995611868317</v>
      </c>
      <c r="G4111" s="100">
        <v>1126.0770429438203</v>
      </c>
      <c r="S4111" s="235"/>
      <c r="T4111" s="103"/>
      <c r="U4111" s="103"/>
    </row>
    <row r="4112" spans="1:21" x14ac:dyDescent="0.2">
      <c r="A4112" s="89">
        <v>40810</v>
      </c>
      <c r="B4112" s="90" t="s">
        <v>130</v>
      </c>
      <c r="C4112" s="96">
        <v>2181.0433689101123</v>
      </c>
      <c r="D4112" s="102">
        <v>1375.7580639931712</v>
      </c>
      <c r="E4112" s="98">
        <v>2578.6935505617976</v>
      </c>
      <c r="F4112" s="91">
        <v>0.84579393640432665</v>
      </c>
      <c r="G4112" s="100">
        <v>1090.5216844550562</v>
      </c>
      <c r="S4112" s="235"/>
      <c r="T4112" s="103"/>
      <c r="U4112" s="103"/>
    </row>
    <row r="4113" spans="1:21" x14ac:dyDescent="0.2">
      <c r="A4113" s="89">
        <v>40810</v>
      </c>
      <c r="B4113" s="90" t="s">
        <v>131</v>
      </c>
      <c r="C4113" s="96">
        <v>2326.4051986516861</v>
      </c>
      <c r="D4113" s="102">
        <v>1501.3257490067831</v>
      </c>
      <c r="E4113" s="98">
        <v>2768.7795421348319</v>
      </c>
      <c r="F4113" s="91">
        <v>0.84022767549703181</v>
      </c>
      <c r="G4113" s="100">
        <v>1163.202599325843</v>
      </c>
      <c r="S4113" s="235"/>
      <c r="T4113" s="103"/>
      <c r="U4113" s="103"/>
    </row>
    <row r="4114" spans="1:21" x14ac:dyDescent="0.2">
      <c r="A4114" s="89">
        <v>40810</v>
      </c>
      <c r="B4114" s="90" t="s">
        <v>132</v>
      </c>
      <c r="C4114" s="96">
        <v>2357.4485175168538</v>
      </c>
      <c r="D4114" s="102">
        <v>1522.6192917601718</v>
      </c>
      <c r="E4114" s="98">
        <v>2806.4092752808988</v>
      </c>
      <c r="F4114" s="91">
        <v>0.84002306373538205</v>
      </c>
      <c r="G4114" s="100">
        <v>1178.7242587584269</v>
      </c>
      <c r="S4114" s="235"/>
      <c r="T4114" s="103"/>
      <c r="U4114" s="103"/>
    </row>
    <row r="4115" spans="1:21" x14ac:dyDescent="0.2">
      <c r="A4115" s="89">
        <v>40810</v>
      </c>
      <c r="B4115" s="90" t="s">
        <v>133</v>
      </c>
      <c r="C4115" s="96">
        <v>2016.1259906966293</v>
      </c>
      <c r="D4115" s="102">
        <v>1280.8779665042225</v>
      </c>
      <c r="E4115" s="98">
        <v>2388.6005056179774</v>
      </c>
      <c r="F4115" s="91">
        <v>0.84406161095365684</v>
      </c>
      <c r="G4115" s="100">
        <v>1008.0629953483146</v>
      </c>
      <c r="S4115" s="235"/>
      <c r="T4115" s="103"/>
      <c r="U4115" s="103"/>
    </row>
    <row r="4116" spans="1:21" x14ac:dyDescent="0.2">
      <c r="A4116" s="89">
        <v>40810</v>
      </c>
      <c r="B4116" s="90" t="s">
        <v>134</v>
      </c>
      <c r="C4116" s="96">
        <v>2016.9364154157304</v>
      </c>
      <c r="D4116" s="102">
        <v>1278.8903262972174</v>
      </c>
      <c r="E4116" s="98">
        <v>2388.2196235955057</v>
      </c>
      <c r="F4116" s="91">
        <v>0.84453556762053483</v>
      </c>
      <c r="G4116" s="100">
        <v>1008.4682077078652</v>
      </c>
      <c r="S4116" s="235"/>
      <c r="T4116" s="103"/>
      <c r="U4116" s="103"/>
    </row>
    <row r="4117" spans="1:21" x14ac:dyDescent="0.2">
      <c r="A4117" s="89">
        <v>40810</v>
      </c>
      <c r="B4117" s="90" t="s">
        <v>135</v>
      </c>
      <c r="C4117" s="96">
        <v>1991.9429170786518</v>
      </c>
      <c r="D4117" s="102">
        <v>1264.8739112380142</v>
      </c>
      <c r="E4117" s="98">
        <v>2359.6064494382026</v>
      </c>
      <c r="F4117" s="91">
        <v>0.84418438403273244</v>
      </c>
      <c r="G4117" s="100">
        <v>995.97145853932591</v>
      </c>
      <c r="S4117" s="235"/>
      <c r="T4117" s="103"/>
      <c r="U4117" s="103"/>
    </row>
    <row r="4118" spans="1:21" x14ac:dyDescent="0.2">
      <c r="A4118" s="89">
        <v>40810</v>
      </c>
      <c r="B4118" s="90" t="s">
        <v>136</v>
      </c>
      <c r="C4118" s="96">
        <v>2007.0370774719104</v>
      </c>
      <c r="D4118" s="102">
        <v>1277.4169604939723</v>
      </c>
      <c r="E4118" s="98">
        <v>2379.073752808989</v>
      </c>
      <c r="F4118" s="91">
        <v>0.84362120976795596</v>
      </c>
      <c r="G4118" s="100">
        <v>1003.5185387359552</v>
      </c>
      <c r="S4118" s="235"/>
      <c r="T4118" s="103"/>
      <c r="U4118" s="103"/>
    </row>
    <row r="4119" spans="1:21" x14ac:dyDescent="0.2">
      <c r="A4119" s="89">
        <v>40810</v>
      </c>
      <c r="B4119" s="90" t="s">
        <v>137</v>
      </c>
      <c r="C4119" s="96">
        <v>2016.1584076853933</v>
      </c>
      <c r="D4119" s="102">
        <v>1288.4094629373431</v>
      </c>
      <c r="E4119" s="98">
        <v>2392.6750028089887</v>
      </c>
      <c r="F4119" s="91">
        <v>0.84263780301061919</v>
      </c>
      <c r="G4119" s="100">
        <v>1008.0792038426966</v>
      </c>
      <c r="S4119" s="235"/>
      <c r="T4119" s="103"/>
      <c r="U4119" s="103"/>
    </row>
    <row r="4120" spans="1:21" x14ac:dyDescent="0.2">
      <c r="A4120" s="89">
        <v>40810</v>
      </c>
      <c r="B4120" s="90" t="s">
        <v>138</v>
      </c>
      <c r="C4120" s="96">
        <v>1862.8544156966293</v>
      </c>
      <c r="D4120" s="102">
        <v>1185.6166738268571</v>
      </c>
      <c r="E4120" s="98">
        <v>2208.1470674157304</v>
      </c>
      <c r="F4120" s="91">
        <v>0.84362787387924809</v>
      </c>
      <c r="G4120" s="100">
        <v>931.42720784831465</v>
      </c>
      <c r="S4120" s="235"/>
      <c r="T4120" s="103"/>
      <c r="U4120" s="103"/>
    </row>
    <row r="4121" spans="1:21" x14ac:dyDescent="0.2">
      <c r="A4121" s="89">
        <v>40810</v>
      </c>
      <c r="B4121" s="90" t="s">
        <v>139</v>
      </c>
      <c r="C4121" s="96">
        <v>1751.1454724157302</v>
      </c>
      <c r="D4121" s="102">
        <v>1122.3025144141525</v>
      </c>
      <c r="E4121" s="98">
        <v>2079.9214887640446</v>
      </c>
      <c r="F4121" s="91">
        <v>0.84192864099707743</v>
      </c>
      <c r="G4121" s="100">
        <v>875.57273620786509</v>
      </c>
      <c r="S4121" s="235"/>
      <c r="T4121" s="103"/>
      <c r="U4121" s="103"/>
    </row>
    <row r="4122" spans="1:21" x14ac:dyDescent="0.2">
      <c r="A4122" s="89">
        <v>40810</v>
      </c>
      <c r="B4122" s="90" t="s">
        <v>140</v>
      </c>
      <c r="C4122" s="96">
        <v>1752.6285496516853</v>
      </c>
      <c r="D4122" s="102">
        <v>1116.7550939339403</v>
      </c>
      <c r="E4122" s="98">
        <v>2078.1840084269666</v>
      </c>
      <c r="F4122" s="91">
        <v>0.84334618231342129</v>
      </c>
      <c r="G4122" s="100">
        <v>876.31427482584263</v>
      </c>
      <c r="S4122" s="235"/>
      <c r="T4122" s="103"/>
      <c r="U4122" s="103"/>
    </row>
    <row r="4123" spans="1:21" x14ac:dyDescent="0.2">
      <c r="A4123" s="89">
        <v>40810</v>
      </c>
      <c r="B4123" s="90" t="s">
        <v>141</v>
      </c>
      <c r="C4123" s="96">
        <v>1705.7130626629214</v>
      </c>
      <c r="D4123" s="102">
        <v>1079.2690715281019</v>
      </c>
      <c r="E4123" s="98">
        <v>2018.4842780898875</v>
      </c>
      <c r="F4123" s="91">
        <v>0.84504649413323907</v>
      </c>
      <c r="G4123" s="100">
        <v>852.8565313314607</v>
      </c>
      <c r="S4123" s="235"/>
      <c r="T4123" s="103"/>
      <c r="U4123" s="103"/>
    </row>
    <row r="4124" spans="1:21" x14ac:dyDescent="0.2">
      <c r="A4124" s="89">
        <v>40810</v>
      </c>
      <c r="B4124" s="90" t="s">
        <v>142</v>
      </c>
      <c r="C4124" s="96">
        <v>1693.4472845393261</v>
      </c>
      <c r="D4124" s="102">
        <v>1077.2512189198262</v>
      </c>
      <c r="E4124" s="98">
        <v>2007.0460617977528</v>
      </c>
      <c r="F4124" s="91">
        <v>0.84375108113984698</v>
      </c>
      <c r="G4124" s="100">
        <v>846.72364226966306</v>
      </c>
      <c r="S4124" s="235"/>
      <c r="T4124" s="103"/>
      <c r="U4124" s="103"/>
    </row>
    <row r="4125" spans="1:21" x14ac:dyDescent="0.2">
      <c r="A4125" s="89">
        <v>40810</v>
      </c>
      <c r="B4125" s="90" t="s">
        <v>143</v>
      </c>
      <c r="C4125" s="96">
        <v>1658.9069830112362</v>
      </c>
      <c r="D4125" s="102">
        <v>1043.9937071875845</v>
      </c>
      <c r="E4125" s="98">
        <v>1960.0753146067418</v>
      </c>
      <c r="F4125" s="91">
        <v>0.84634859214278191</v>
      </c>
      <c r="G4125" s="100">
        <v>829.4534915056181</v>
      </c>
      <c r="S4125" s="235"/>
      <c r="T4125" s="103"/>
      <c r="U4125" s="103"/>
    </row>
    <row r="4126" spans="1:21" x14ac:dyDescent="0.2">
      <c r="A4126" s="89">
        <v>40810</v>
      </c>
      <c r="B4126" s="90" t="s">
        <v>144</v>
      </c>
      <c r="C4126" s="96">
        <v>1635.4654480112358</v>
      </c>
      <c r="D4126" s="102">
        <v>1034.4249944280193</v>
      </c>
      <c r="E4126" s="98">
        <v>1935.144</v>
      </c>
      <c r="F4126" s="91">
        <v>0.8451388878611803</v>
      </c>
      <c r="G4126" s="100">
        <v>817.73272400561791</v>
      </c>
      <c r="S4126" s="235"/>
      <c r="T4126" s="103"/>
      <c r="U4126" s="103"/>
    </row>
    <row r="4127" spans="1:21" x14ac:dyDescent="0.2">
      <c r="A4127" s="89">
        <v>40810</v>
      </c>
      <c r="B4127" s="90" t="s">
        <v>145</v>
      </c>
      <c r="C4127" s="96">
        <v>1768.8897216404494</v>
      </c>
      <c r="D4127" s="102">
        <v>1107.7727920042794</v>
      </c>
      <c r="E4127" s="98">
        <v>2087.1347359550564</v>
      </c>
      <c r="F4127" s="91">
        <v>0.84752061817945801</v>
      </c>
      <c r="G4127" s="100">
        <v>884.44486082022468</v>
      </c>
      <c r="S4127" s="235"/>
      <c r="T4127" s="103"/>
      <c r="U4127" s="103"/>
    </row>
    <row r="4128" spans="1:21" x14ac:dyDescent="0.2">
      <c r="A4128" s="89">
        <v>40810</v>
      </c>
      <c r="B4128" s="90" t="s">
        <v>146</v>
      </c>
      <c r="C4128" s="96">
        <v>1848.8138074382027</v>
      </c>
      <c r="D4128" s="102">
        <v>1161.9534360222981</v>
      </c>
      <c r="E4128" s="98">
        <v>2183.6319016853936</v>
      </c>
      <c r="F4128" s="91">
        <v>0.84666916892505184</v>
      </c>
      <c r="G4128" s="100">
        <v>924.40690371910136</v>
      </c>
      <c r="S4128" s="235"/>
      <c r="T4128" s="103"/>
      <c r="U4128" s="103"/>
    </row>
    <row r="4129" spans="1:21" x14ac:dyDescent="0.2">
      <c r="A4129" s="89">
        <v>40810</v>
      </c>
      <c r="B4129" s="90" t="s">
        <v>147</v>
      </c>
      <c r="C4129" s="96">
        <v>1814.2897144044944</v>
      </c>
      <c r="D4129" s="102">
        <v>1142.9544524714977</v>
      </c>
      <c r="E4129" s="98">
        <v>2144.2929016853932</v>
      </c>
      <c r="F4129" s="91">
        <v>0.84610162771069219</v>
      </c>
      <c r="G4129" s="100">
        <v>907.14485720224718</v>
      </c>
      <c r="S4129" s="235"/>
      <c r="T4129" s="103"/>
      <c r="U4129" s="103"/>
    </row>
    <row r="4130" spans="1:21" x14ac:dyDescent="0.2">
      <c r="A4130" s="89">
        <v>40811</v>
      </c>
      <c r="B4130" s="90" t="s">
        <v>100</v>
      </c>
      <c r="C4130" s="96">
        <v>1803.7460888089886</v>
      </c>
      <c r="D4130" s="102">
        <v>1139.1688323599085</v>
      </c>
      <c r="E4130" s="98">
        <v>2133.355474719101</v>
      </c>
      <c r="F4130" s="91">
        <v>0.84549720390432725</v>
      </c>
      <c r="G4130" s="100">
        <v>901.87304440449429</v>
      </c>
      <c r="S4130" s="235"/>
      <c r="T4130" s="103"/>
      <c r="U4130" s="103"/>
    </row>
    <row r="4131" spans="1:21" x14ac:dyDescent="0.2">
      <c r="A4131" s="89">
        <v>40811</v>
      </c>
      <c r="B4131" s="90" t="s">
        <v>101</v>
      </c>
      <c r="C4131" s="96">
        <v>1829.1204867640449</v>
      </c>
      <c r="D4131" s="102">
        <v>1163.2772409829452</v>
      </c>
      <c r="E4131" s="98">
        <v>2167.6936348314607</v>
      </c>
      <c r="F4131" s="91">
        <v>0.84380950212379069</v>
      </c>
      <c r="G4131" s="100">
        <v>914.56024338202246</v>
      </c>
      <c r="S4131" s="235"/>
      <c r="T4131" s="103"/>
      <c r="U4131" s="103"/>
    </row>
    <row r="4132" spans="1:21" x14ac:dyDescent="0.2">
      <c r="A4132" s="89">
        <v>40811</v>
      </c>
      <c r="B4132" s="90" t="s">
        <v>102</v>
      </c>
      <c r="C4132" s="96">
        <v>1847.889923258427</v>
      </c>
      <c r="D4132" s="102">
        <v>1165.3185683600398</v>
      </c>
      <c r="E4132" s="98">
        <v>2184.6428848314608</v>
      </c>
      <c r="F4132" s="91">
        <v>0.84585445799347958</v>
      </c>
      <c r="G4132" s="100">
        <v>923.94496162921348</v>
      </c>
      <c r="S4132" s="235"/>
      <c r="T4132" s="103"/>
      <c r="U4132" s="103"/>
    </row>
    <row r="4133" spans="1:21" x14ac:dyDescent="0.2">
      <c r="A4133" s="89">
        <v>40811</v>
      </c>
      <c r="B4133" s="90" t="s">
        <v>103</v>
      </c>
      <c r="C4133" s="96">
        <v>1867.9074138202247</v>
      </c>
      <c r="D4133" s="102">
        <v>1169.7339083230181</v>
      </c>
      <c r="E4133" s="98">
        <v>2203.9409073033703</v>
      </c>
      <c r="F4133" s="91">
        <v>0.84753062463262729</v>
      </c>
      <c r="G4133" s="100">
        <v>933.95370691011237</v>
      </c>
      <c r="S4133" s="235"/>
      <c r="T4133" s="103"/>
      <c r="U4133" s="103"/>
    </row>
    <row r="4134" spans="1:21" x14ac:dyDescent="0.2">
      <c r="A4134" s="89">
        <v>40811</v>
      </c>
      <c r="B4134" s="90" t="s">
        <v>104</v>
      </c>
      <c r="C4134" s="96">
        <v>1860.6905816966291</v>
      </c>
      <c r="D4134" s="102">
        <v>1162.6064800846723</v>
      </c>
      <c r="E4134" s="98">
        <v>2194.0426769662918</v>
      </c>
      <c r="F4134" s="91">
        <v>0.8480648992067058</v>
      </c>
      <c r="G4134" s="100">
        <v>930.34529084831456</v>
      </c>
      <c r="S4134" s="235"/>
      <c r="T4134" s="103"/>
      <c r="U4134" s="103"/>
    </row>
    <row r="4135" spans="1:21" x14ac:dyDescent="0.2">
      <c r="A4135" s="89">
        <v>40811</v>
      </c>
      <c r="B4135" s="90" t="s">
        <v>105</v>
      </c>
      <c r="C4135" s="96">
        <v>1823.7595272471913</v>
      </c>
      <c r="D4135" s="102">
        <v>1144.8861627778929</v>
      </c>
      <c r="E4135" s="98">
        <v>2153.3376741573038</v>
      </c>
      <c r="F4135" s="91">
        <v>0.84694544155082829</v>
      </c>
      <c r="G4135" s="100">
        <v>911.87976362359564</v>
      </c>
      <c r="S4135" s="235"/>
      <c r="T4135" s="103"/>
      <c r="U4135" s="103"/>
    </row>
    <row r="4136" spans="1:21" x14ac:dyDescent="0.2">
      <c r="A4136" s="89">
        <v>40811</v>
      </c>
      <c r="B4136" s="90" t="s">
        <v>106</v>
      </c>
      <c r="C4136" s="96">
        <v>1770.871210078652</v>
      </c>
      <c r="D4136" s="102">
        <v>1119.4881510967989</v>
      </c>
      <c r="E4136" s="98">
        <v>2095.0509691011239</v>
      </c>
      <c r="F4136" s="91">
        <v>0.84526402278338819</v>
      </c>
      <c r="G4136" s="100">
        <v>885.43560503932599</v>
      </c>
      <c r="S4136" s="235"/>
      <c r="T4136" s="103"/>
      <c r="U4136" s="103"/>
    </row>
    <row r="4137" spans="1:21" x14ac:dyDescent="0.2">
      <c r="A4137" s="89">
        <v>40811</v>
      </c>
      <c r="B4137" s="90" t="s">
        <v>107</v>
      </c>
      <c r="C4137" s="96">
        <v>1752.7258006179777</v>
      </c>
      <c r="D4137" s="102">
        <v>1098.3492440335688</v>
      </c>
      <c r="E4137" s="98">
        <v>2068.4338988764043</v>
      </c>
      <c r="F4137" s="91">
        <v>0.84736853402474077</v>
      </c>
      <c r="G4137" s="100">
        <v>876.36290030898886</v>
      </c>
      <c r="S4137" s="235"/>
      <c r="T4137" s="103"/>
      <c r="U4137" s="103"/>
    </row>
    <row r="4138" spans="1:21" x14ac:dyDescent="0.2">
      <c r="A4138" s="89">
        <v>40811</v>
      </c>
      <c r="B4138" s="90" t="s">
        <v>108</v>
      </c>
      <c r="C4138" s="96">
        <v>1735.5407444494383</v>
      </c>
      <c r="D4138" s="102">
        <v>1086.9374892396947</v>
      </c>
      <c r="E4138" s="98">
        <v>2047.8121938202248</v>
      </c>
      <c r="F4138" s="91">
        <v>0.84750972266248725</v>
      </c>
      <c r="G4138" s="100">
        <v>867.77037222471915</v>
      </c>
      <c r="S4138" s="235"/>
      <c r="T4138" s="103"/>
      <c r="U4138" s="103"/>
    </row>
    <row r="4139" spans="1:21" x14ac:dyDescent="0.2">
      <c r="A4139" s="89">
        <v>40811</v>
      </c>
      <c r="B4139" s="90" t="s">
        <v>109</v>
      </c>
      <c r="C4139" s="96">
        <v>1665.3944328876407</v>
      </c>
      <c r="D4139" s="102">
        <v>1037.1046033537746</v>
      </c>
      <c r="E4139" s="98">
        <v>1961.918595505618</v>
      </c>
      <c r="F4139" s="91">
        <v>0.84886010902936659</v>
      </c>
      <c r="G4139" s="100">
        <v>832.69721644382037</v>
      </c>
      <c r="S4139" s="235"/>
      <c r="T4139" s="103"/>
      <c r="U4139" s="103"/>
    </row>
    <row r="4140" spans="1:21" x14ac:dyDescent="0.2">
      <c r="A4140" s="89">
        <v>40811</v>
      </c>
      <c r="B4140" s="90" t="s">
        <v>110</v>
      </c>
      <c r="C4140" s="96">
        <v>1627.3328359550565</v>
      </c>
      <c r="D4140" s="102">
        <v>1009.411785940517</v>
      </c>
      <c r="E4140" s="98">
        <v>1914.9737106741572</v>
      </c>
      <c r="F4140" s="91">
        <v>0.84979382582863849</v>
      </c>
      <c r="G4140" s="100">
        <v>813.66641797752823</v>
      </c>
      <c r="S4140" s="235"/>
      <c r="T4140" s="103"/>
      <c r="U4140" s="103"/>
    </row>
    <row r="4141" spans="1:21" x14ac:dyDescent="0.2">
      <c r="A4141" s="89">
        <v>40811</v>
      </c>
      <c r="B4141" s="90" t="s">
        <v>111</v>
      </c>
      <c r="C4141" s="96">
        <v>1650.899986786517</v>
      </c>
      <c r="D4141" s="102">
        <v>1034.7236075555397</v>
      </c>
      <c r="E4141" s="98">
        <v>1948.3643679775282</v>
      </c>
      <c r="F4141" s="91">
        <v>0.84732610281731346</v>
      </c>
      <c r="G4141" s="100">
        <v>825.44999339325852</v>
      </c>
      <c r="S4141" s="235"/>
      <c r="T4141" s="103"/>
      <c r="U4141" s="103"/>
    </row>
    <row r="4142" spans="1:21" x14ac:dyDescent="0.2">
      <c r="A4142" s="89">
        <v>40811</v>
      </c>
      <c r="B4142" s="90" t="s">
        <v>112</v>
      </c>
      <c r="C4142" s="96">
        <v>1898.6630319101121</v>
      </c>
      <c r="D4142" s="102">
        <v>1204.2048464435929</v>
      </c>
      <c r="E4142" s="98">
        <v>2248.3395252808987</v>
      </c>
      <c r="F4142" s="91">
        <v>0.84447344832088944</v>
      </c>
      <c r="G4142" s="100">
        <v>949.33151595505603</v>
      </c>
      <c r="S4142" s="235"/>
      <c r="T4142" s="103"/>
      <c r="U4142" s="103"/>
    </row>
    <row r="4143" spans="1:21" x14ac:dyDescent="0.2">
      <c r="A4143" s="89">
        <v>40811</v>
      </c>
      <c r="B4143" s="90" t="s">
        <v>113</v>
      </c>
      <c r="C4143" s="96">
        <v>1994.0540734719102</v>
      </c>
      <c r="D4143" s="102">
        <v>1265.312181303889</v>
      </c>
      <c r="E4143" s="98">
        <v>2361.6237134831458</v>
      </c>
      <c r="F4143" s="91">
        <v>0.8443572369668032</v>
      </c>
      <c r="G4143" s="100">
        <v>997.02703673595511</v>
      </c>
      <c r="S4143" s="235"/>
      <c r="T4143" s="103"/>
      <c r="U4143" s="103"/>
    </row>
    <row r="4144" spans="1:21" x14ac:dyDescent="0.2">
      <c r="A4144" s="89">
        <v>40811</v>
      </c>
      <c r="B4144" s="90" t="s">
        <v>114</v>
      </c>
      <c r="C4144" s="96">
        <v>1901.0780975730338</v>
      </c>
      <c r="D4144" s="102">
        <v>1202.57136291657</v>
      </c>
      <c r="E4144" s="98">
        <v>2249.5056825842698</v>
      </c>
      <c r="F4144" s="91">
        <v>0.84510926657853269</v>
      </c>
      <c r="G4144" s="100">
        <v>950.5390487865169</v>
      </c>
      <c r="S4144" s="235"/>
      <c r="T4144" s="103"/>
      <c r="U4144" s="103"/>
    </row>
    <row r="4145" spans="1:21" x14ac:dyDescent="0.2">
      <c r="A4145" s="89">
        <v>40811</v>
      </c>
      <c r="B4145" s="90" t="s">
        <v>115</v>
      </c>
      <c r="C4145" s="96">
        <v>1964.4654669775284</v>
      </c>
      <c r="D4145" s="102">
        <v>1244.792577690801</v>
      </c>
      <c r="E4145" s="98">
        <v>2325.6468202247192</v>
      </c>
      <c r="F4145" s="91">
        <v>0.84469638721313189</v>
      </c>
      <c r="G4145" s="100">
        <v>982.23273348876421</v>
      </c>
      <c r="S4145" s="235"/>
      <c r="T4145" s="103"/>
      <c r="U4145" s="103"/>
    </row>
    <row r="4146" spans="1:21" x14ac:dyDescent="0.2">
      <c r="A4146" s="89">
        <v>40811</v>
      </c>
      <c r="B4146" s="90" t="s">
        <v>116</v>
      </c>
      <c r="C4146" s="96">
        <v>1975.4386176741571</v>
      </c>
      <c r="D4146" s="102">
        <v>1255.0051623283318</v>
      </c>
      <c r="E4146" s="98">
        <v>2340.3836629213483</v>
      </c>
      <c r="F4146" s="91">
        <v>0.84406614563714133</v>
      </c>
      <c r="G4146" s="100">
        <v>987.71930883707853</v>
      </c>
      <c r="S4146" s="235"/>
      <c r="T4146" s="103"/>
      <c r="U4146" s="103"/>
    </row>
    <row r="4147" spans="1:21" x14ac:dyDescent="0.2">
      <c r="A4147" s="89">
        <v>40811</v>
      </c>
      <c r="B4147" s="90" t="s">
        <v>117</v>
      </c>
      <c r="C4147" s="96">
        <v>2067.7986707865171</v>
      </c>
      <c r="D4147" s="102">
        <v>1334.3506256781166</v>
      </c>
      <c r="E4147" s="98">
        <v>2460.951632022472</v>
      </c>
      <c r="F4147" s="91">
        <v>0.84024352363526467</v>
      </c>
      <c r="G4147" s="100">
        <v>1033.8993353932585</v>
      </c>
      <c r="S4147" s="235"/>
      <c r="T4147" s="103"/>
      <c r="U4147" s="103"/>
    </row>
    <row r="4148" spans="1:21" x14ac:dyDescent="0.2">
      <c r="A4148" s="89">
        <v>40811</v>
      </c>
      <c r="B4148" s="90" t="s">
        <v>118</v>
      </c>
      <c r="C4148" s="96">
        <v>2097.1036286292133</v>
      </c>
      <c r="D4148" s="102">
        <v>1333.7216247125493</v>
      </c>
      <c r="E4148" s="98">
        <v>2485.2881123595503</v>
      </c>
      <c r="F4148" s="91">
        <v>0.84380704925120653</v>
      </c>
      <c r="G4148" s="100">
        <v>1048.5518143146066</v>
      </c>
      <c r="S4148" s="235"/>
      <c r="T4148" s="103"/>
      <c r="U4148" s="103"/>
    </row>
    <row r="4149" spans="1:21" x14ac:dyDescent="0.2">
      <c r="A4149" s="89">
        <v>40811</v>
      </c>
      <c r="B4149" s="90" t="s">
        <v>119</v>
      </c>
      <c r="C4149" s="96">
        <v>2067.6730549550562</v>
      </c>
      <c r="D4149" s="102">
        <v>1320.7816363334803</v>
      </c>
      <c r="E4149" s="98">
        <v>2453.5150280898874</v>
      </c>
      <c r="F4149" s="91">
        <v>0.842739103401695</v>
      </c>
      <c r="G4149" s="100">
        <v>1033.8365274775281</v>
      </c>
      <c r="S4149" s="235"/>
      <c r="T4149" s="103"/>
      <c r="U4149" s="103"/>
    </row>
    <row r="4150" spans="1:21" x14ac:dyDescent="0.2">
      <c r="A4150" s="89">
        <v>40811</v>
      </c>
      <c r="B4150" s="90" t="s">
        <v>120</v>
      </c>
      <c r="C4150" s="96">
        <v>2068.7022943483148</v>
      </c>
      <c r="D4150" s="102">
        <v>1322.2274550690802</v>
      </c>
      <c r="E4150" s="98">
        <v>2455.1608146067415</v>
      </c>
      <c r="F4150" s="91">
        <v>0.84259339837976022</v>
      </c>
      <c r="G4150" s="100">
        <v>1034.3511471741574</v>
      </c>
      <c r="S4150" s="235"/>
      <c r="T4150" s="103"/>
      <c r="U4150" s="103"/>
    </row>
    <row r="4151" spans="1:21" x14ac:dyDescent="0.2">
      <c r="A4151" s="89">
        <v>40811</v>
      </c>
      <c r="B4151" s="90" t="s">
        <v>121</v>
      </c>
      <c r="C4151" s="96">
        <v>1906.7146014943821</v>
      </c>
      <c r="D4151" s="102">
        <v>1218.5475186909214</v>
      </c>
      <c r="E4151" s="98">
        <v>2262.8342022471911</v>
      </c>
      <c r="F4151" s="91">
        <v>0.84262231833019352</v>
      </c>
      <c r="G4151" s="100">
        <v>953.35730074719106</v>
      </c>
      <c r="S4151" s="235"/>
      <c r="T4151" s="103"/>
      <c r="U4151" s="103"/>
    </row>
    <row r="4152" spans="1:21" x14ac:dyDescent="0.2">
      <c r="A4152" s="89">
        <v>40811</v>
      </c>
      <c r="B4152" s="90" t="s">
        <v>122</v>
      </c>
      <c r="C4152" s="96">
        <v>1905.8433949213486</v>
      </c>
      <c r="D4152" s="102">
        <v>1227.4293087327446</v>
      </c>
      <c r="E4152" s="98">
        <v>2266.8969438202248</v>
      </c>
      <c r="F4152" s="91">
        <v>0.84072785051691812</v>
      </c>
      <c r="G4152" s="100">
        <v>952.9216974606743</v>
      </c>
      <c r="S4152" s="235"/>
      <c r="T4152" s="103"/>
      <c r="U4152" s="103"/>
    </row>
    <row r="4153" spans="1:21" x14ac:dyDescent="0.2">
      <c r="A4153" s="89">
        <v>40811</v>
      </c>
      <c r="B4153" s="90" t="s">
        <v>123</v>
      </c>
      <c r="C4153" s="96">
        <v>1863.9201242022468</v>
      </c>
      <c r="D4153" s="102">
        <v>1195.7906512139607</v>
      </c>
      <c r="E4153" s="98">
        <v>2214.5233146067412</v>
      </c>
      <c r="F4153" s="91">
        <v>0.84168006356403835</v>
      </c>
      <c r="G4153" s="100">
        <v>931.96006210112341</v>
      </c>
      <c r="S4153" s="235"/>
      <c r="T4153" s="103"/>
      <c r="U4153" s="103"/>
    </row>
    <row r="4154" spans="1:21" x14ac:dyDescent="0.2">
      <c r="A4154" s="89">
        <v>40811</v>
      </c>
      <c r="B4154" s="90" t="s">
        <v>124</v>
      </c>
      <c r="C4154" s="96">
        <v>1876.9882227977528</v>
      </c>
      <c r="D4154" s="102">
        <v>1199.1085272824907</v>
      </c>
      <c r="E4154" s="98">
        <v>2227.3181292134832</v>
      </c>
      <c r="F4154" s="91">
        <v>0.84271222784890643</v>
      </c>
      <c r="G4154" s="100">
        <v>938.49411139887638</v>
      </c>
      <c r="S4154" s="235"/>
      <c r="T4154" s="103"/>
      <c r="U4154" s="103"/>
    </row>
    <row r="4155" spans="1:21" x14ac:dyDescent="0.2">
      <c r="A4155" s="89">
        <v>40811</v>
      </c>
      <c r="B4155" s="90" t="s">
        <v>125</v>
      </c>
      <c r="C4155" s="96">
        <v>2093.8821903707867</v>
      </c>
      <c r="D4155" s="102">
        <v>1325.4359362585224</v>
      </c>
      <c r="E4155" s="98">
        <v>2478.1289410112358</v>
      </c>
      <c r="F4155" s="91">
        <v>0.84494481127214793</v>
      </c>
      <c r="G4155" s="100">
        <v>1046.9410951853934</v>
      </c>
      <c r="S4155" s="235"/>
      <c r="T4155" s="103"/>
      <c r="U4155" s="103"/>
    </row>
    <row r="4156" spans="1:21" x14ac:dyDescent="0.2">
      <c r="A4156" s="89">
        <v>40811</v>
      </c>
      <c r="B4156" s="90" t="s">
        <v>126</v>
      </c>
      <c r="C4156" s="96">
        <v>2116.164818022472</v>
      </c>
      <c r="D4156" s="102">
        <v>1338.5092301119978</v>
      </c>
      <c r="E4156" s="98">
        <v>2503.9489803370784</v>
      </c>
      <c r="F4156" s="91">
        <v>0.84513096498379792</v>
      </c>
      <c r="G4156" s="100">
        <v>1058.082409011236</v>
      </c>
      <c r="S4156" s="235"/>
      <c r="T4156" s="103"/>
      <c r="U4156" s="103"/>
    </row>
    <row r="4157" spans="1:21" x14ac:dyDescent="0.2">
      <c r="A4157" s="89">
        <v>40811</v>
      </c>
      <c r="B4157" s="90" t="s">
        <v>127</v>
      </c>
      <c r="C4157" s="96">
        <v>2090.7458467078659</v>
      </c>
      <c r="D4157" s="102">
        <v>1320.8146467902989</v>
      </c>
      <c r="E4157" s="98">
        <v>2473.0081938202252</v>
      </c>
      <c r="F4157" s="91">
        <v>0.8454261704156133</v>
      </c>
      <c r="G4157" s="100">
        <v>1045.3729233539329</v>
      </c>
      <c r="S4157" s="235"/>
      <c r="T4157" s="103"/>
      <c r="U4157" s="103"/>
    </row>
    <row r="4158" spans="1:21" x14ac:dyDescent="0.2">
      <c r="A4158" s="89">
        <v>40811</v>
      </c>
      <c r="B4158" s="90" t="s">
        <v>128</v>
      </c>
      <c r="C4158" s="96">
        <v>1964.6883337752811</v>
      </c>
      <c r="D4158" s="102">
        <v>1244.0409055161736</v>
      </c>
      <c r="E4158" s="98">
        <v>2325.4328679775281</v>
      </c>
      <c r="F4158" s="91">
        <v>0.84486994263739246</v>
      </c>
      <c r="G4158" s="100">
        <v>982.34416688764054</v>
      </c>
      <c r="S4158" s="235"/>
      <c r="T4158" s="103"/>
      <c r="U4158" s="103"/>
    </row>
    <row r="4159" spans="1:21" x14ac:dyDescent="0.2">
      <c r="A4159" s="89">
        <v>40811</v>
      </c>
      <c r="B4159" s="90" t="s">
        <v>129</v>
      </c>
      <c r="C4159" s="96">
        <v>1938.4467813707865</v>
      </c>
      <c r="D4159" s="102">
        <v>1234.7864464216391</v>
      </c>
      <c r="E4159" s="98">
        <v>2298.3197106741572</v>
      </c>
      <c r="F4159" s="91">
        <v>0.84341911717851881</v>
      </c>
      <c r="G4159" s="100">
        <v>969.22339068539327</v>
      </c>
      <c r="S4159" s="235"/>
      <c r="T4159" s="103"/>
      <c r="U4159" s="103"/>
    </row>
    <row r="4160" spans="1:21" x14ac:dyDescent="0.2">
      <c r="A4160" s="89">
        <v>40811</v>
      </c>
      <c r="B4160" s="90" t="s">
        <v>130</v>
      </c>
      <c r="C4160" s="96">
        <v>1761.1380092022473</v>
      </c>
      <c r="D4160" s="102">
        <v>1122.4239089293608</v>
      </c>
      <c r="E4160" s="98">
        <v>2088.4066938202245</v>
      </c>
      <c r="F4160" s="91">
        <v>0.8432926471714568</v>
      </c>
      <c r="G4160" s="100">
        <v>880.56900460112365</v>
      </c>
      <c r="S4160" s="235"/>
      <c r="T4160" s="103"/>
      <c r="U4160" s="103"/>
    </row>
    <row r="4161" spans="1:21" x14ac:dyDescent="0.2">
      <c r="A4161" s="89">
        <v>40811</v>
      </c>
      <c r="B4161" s="90" t="s">
        <v>131</v>
      </c>
      <c r="C4161" s="96">
        <v>1678.9649948089891</v>
      </c>
      <c r="D4161" s="102">
        <v>1054.6552705907291</v>
      </c>
      <c r="E4161" s="98">
        <v>1982.7307415730338</v>
      </c>
      <c r="F4161" s="91">
        <v>0.84679425178879963</v>
      </c>
      <c r="G4161" s="100">
        <v>839.48249740449455</v>
      </c>
      <c r="S4161" s="235"/>
      <c r="T4161" s="103"/>
      <c r="U4161" s="103"/>
    </row>
    <row r="4162" spans="1:21" x14ac:dyDescent="0.2">
      <c r="A4162" s="89">
        <v>40811</v>
      </c>
      <c r="B4162" s="90" t="s">
        <v>132</v>
      </c>
      <c r="C4162" s="96">
        <v>1685.3795064606741</v>
      </c>
      <c r="D4162" s="102">
        <v>1070.0409044234884</v>
      </c>
      <c r="E4162" s="98">
        <v>1996.3696095505618</v>
      </c>
      <c r="F4162" s="91">
        <v>0.8442221813024392</v>
      </c>
      <c r="G4162" s="100">
        <v>842.68975323033703</v>
      </c>
      <c r="S4162" s="235"/>
      <c r="T4162" s="103"/>
      <c r="U4162" s="103"/>
    </row>
    <row r="4163" spans="1:21" x14ac:dyDescent="0.2">
      <c r="A4163" s="89">
        <v>40811</v>
      </c>
      <c r="B4163" s="90" t="s">
        <v>133</v>
      </c>
      <c r="C4163" s="96">
        <v>1724.8512424044945</v>
      </c>
      <c r="D4163" s="102">
        <v>1098.0449324380925</v>
      </c>
      <c r="E4163" s="98">
        <v>2044.7040084269663</v>
      </c>
      <c r="F4163" s="91">
        <v>0.84357013792497959</v>
      </c>
      <c r="G4163" s="100">
        <v>862.42562120224727</v>
      </c>
      <c r="S4163" s="235"/>
      <c r="T4163" s="103"/>
      <c r="U4163" s="103"/>
    </row>
    <row r="4164" spans="1:21" x14ac:dyDescent="0.2">
      <c r="A4164" s="89">
        <v>40811</v>
      </c>
      <c r="B4164" s="90" t="s">
        <v>134</v>
      </c>
      <c r="C4164" s="96">
        <v>1906.3742231123595</v>
      </c>
      <c r="D4164" s="102">
        <v>1213.8568932237922</v>
      </c>
      <c r="E4164" s="98">
        <v>2260.0246095505618</v>
      </c>
      <c r="F4164" s="91">
        <v>0.84351923207219826</v>
      </c>
      <c r="G4164" s="100">
        <v>953.18711155617973</v>
      </c>
      <c r="S4164" s="235"/>
      <c r="T4164" s="103"/>
      <c r="U4164" s="103"/>
    </row>
    <row r="4165" spans="1:21" x14ac:dyDescent="0.2">
      <c r="A4165" s="89">
        <v>40811</v>
      </c>
      <c r="B4165" s="90" t="s">
        <v>135</v>
      </c>
      <c r="C4165" s="96">
        <v>1761.2838856516855</v>
      </c>
      <c r="D4165" s="102">
        <v>1120.9431147910755</v>
      </c>
      <c r="E4165" s="98">
        <v>2087.7342724719106</v>
      </c>
      <c r="F4165" s="91">
        <v>0.84363412953234584</v>
      </c>
      <c r="G4165" s="100">
        <v>880.64194282584276</v>
      </c>
      <c r="S4165" s="235"/>
      <c r="T4165" s="103"/>
      <c r="U4165" s="103"/>
    </row>
    <row r="4166" spans="1:21" x14ac:dyDescent="0.2">
      <c r="A4166" s="89">
        <v>40811</v>
      </c>
      <c r="B4166" s="90" t="s">
        <v>136</v>
      </c>
      <c r="C4166" s="96">
        <v>1637.3375291123596</v>
      </c>
      <c r="D4166" s="102">
        <v>1035.7887291514044</v>
      </c>
      <c r="E4166" s="98">
        <v>1937.4551544943818</v>
      </c>
      <c r="F4166" s="91">
        <v>0.84509699505259306</v>
      </c>
      <c r="G4166" s="100">
        <v>818.66876455617978</v>
      </c>
      <c r="S4166" s="235"/>
      <c r="T4166" s="103"/>
      <c r="U4166" s="103"/>
    </row>
    <row r="4167" spans="1:21" x14ac:dyDescent="0.2">
      <c r="A4167" s="89">
        <v>40811</v>
      </c>
      <c r="B4167" s="90" t="s">
        <v>137</v>
      </c>
      <c r="C4167" s="96">
        <v>1610.8812141573032</v>
      </c>
      <c r="D4167" s="102">
        <v>1033.9241086925226</v>
      </c>
      <c r="E4167" s="98">
        <v>1914.1414129213481</v>
      </c>
      <c r="F4167" s="91">
        <v>0.84156855041278722</v>
      </c>
      <c r="G4167" s="100">
        <v>805.44060707865162</v>
      </c>
      <c r="S4167" s="235"/>
      <c r="T4167" s="103"/>
      <c r="U4167" s="103"/>
    </row>
    <row r="4168" spans="1:21" x14ac:dyDescent="0.2">
      <c r="A4168" s="89">
        <v>40811</v>
      </c>
      <c r="B4168" s="90" t="s">
        <v>138</v>
      </c>
      <c r="C4168" s="96">
        <v>1587.1722390000002</v>
      </c>
      <c r="D4168" s="102">
        <v>1018.9919187009498</v>
      </c>
      <c r="E4168" s="98">
        <v>1886.1230730337077</v>
      </c>
      <c r="F4168" s="91">
        <v>0.84149982665083234</v>
      </c>
      <c r="G4168" s="100">
        <v>793.58611950000011</v>
      </c>
      <c r="S4168" s="235"/>
      <c r="T4168" s="103"/>
      <c r="U4168" s="103"/>
    </row>
    <row r="4169" spans="1:21" x14ac:dyDescent="0.2">
      <c r="A4169" s="89">
        <v>40811</v>
      </c>
      <c r="B4169" s="90" t="s">
        <v>139</v>
      </c>
      <c r="C4169" s="96">
        <v>1581.1345748426968</v>
      </c>
      <c r="D4169" s="102">
        <v>1007.4649880414162</v>
      </c>
      <c r="E4169" s="98">
        <v>1874.8259241573032</v>
      </c>
      <c r="F4169" s="91">
        <v>0.843350070248994</v>
      </c>
      <c r="G4169" s="100">
        <v>790.5672874213484</v>
      </c>
      <c r="S4169" s="235"/>
      <c r="T4169" s="103"/>
      <c r="U4169" s="103"/>
    </row>
    <row r="4170" spans="1:21" x14ac:dyDescent="0.2">
      <c r="A4170" s="89">
        <v>40811</v>
      </c>
      <c r="B4170" s="90" t="s">
        <v>140</v>
      </c>
      <c r="C4170" s="96">
        <v>1554.666103516854</v>
      </c>
      <c r="D4170" s="102">
        <v>991.91138228501393</v>
      </c>
      <c r="E4170" s="98">
        <v>1844.1461123595507</v>
      </c>
      <c r="F4170" s="91">
        <v>0.84302761755015587</v>
      </c>
      <c r="G4170" s="100">
        <v>777.33305175842702</v>
      </c>
      <c r="S4170" s="235"/>
      <c r="T4170" s="103"/>
      <c r="U4170" s="103"/>
    </row>
    <row r="4171" spans="1:21" x14ac:dyDescent="0.2">
      <c r="A4171" s="89">
        <v>40811</v>
      </c>
      <c r="B4171" s="90" t="s">
        <v>141</v>
      </c>
      <c r="C4171" s="96">
        <v>1578.7762389101124</v>
      </c>
      <c r="D4171" s="102">
        <v>1005.0974187836439</v>
      </c>
      <c r="E4171" s="98">
        <v>1871.5649157303371</v>
      </c>
      <c r="F4171" s="91">
        <v>0.84355943287921142</v>
      </c>
      <c r="G4171" s="100">
        <v>789.3881194550562</v>
      </c>
      <c r="S4171" s="235"/>
      <c r="T4171" s="103"/>
      <c r="U4171" s="103"/>
    </row>
    <row r="4172" spans="1:21" x14ac:dyDescent="0.2">
      <c r="A4172" s="89">
        <v>40811</v>
      </c>
      <c r="B4172" s="90" t="s">
        <v>142</v>
      </c>
      <c r="C4172" s="96">
        <v>1595.8721483595505</v>
      </c>
      <c r="D4172" s="102">
        <v>1013.4095559451669</v>
      </c>
      <c r="E4172" s="98">
        <v>1890.4514915730335</v>
      </c>
      <c r="F4172" s="91">
        <v>0.8441751377770792</v>
      </c>
      <c r="G4172" s="100">
        <v>797.93607417977523</v>
      </c>
      <c r="S4172" s="235"/>
      <c r="T4172" s="103"/>
      <c r="U4172" s="103"/>
    </row>
    <row r="4173" spans="1:21" x14ac:dyDescent="0.2">
      <c r="A4173" s="89">
        <v>40811</v>
      </c>
      <c r="B4173" s="90" t="s">
        <v>143</v>
      </c>
      <c r="C4173" s="96">
        <v>1618.713969067416</v>
      </c>
      <c r="D4173" s="102">
        <v>1013.6926809779953</v>
      </c>
      <c r="E4173" s="98">
        <v>1909.9234971910114</v>
      </c>
      <c r="F4173" s="91">
        <v>0.84752817138912262</v>
      </c>
      <c r="G4173" s="100">
        <v>809.35698453370799</v>
      </c>
      <c r="S4173" s="235"/>
      <c r="T4173" s="103"/>
      <c r="U4173" s="103"/>
    </row>
    <row r="4174" spans="1:21" x14ac:dyDescent="0.2">
      <c r="A4174" s="89">
        <v>40811</v>
      </c>
      <c r="B4174" s="90" t="s">
        <v>144</v>
      </c>
      <c r="C4174" s="96">
        <v>1616.8824092022473</v>
      </c>
      <c r="D4174" s="102">
        <v>1005.5654318158794</v>
      </c>
      <c r="E4174" s="98">
        <v>1904.0668483146067</v>
      </c>
      <c r="F4174" s="91">
        <v>0.84917313204283662</v>
      </c>
      <c r="G4174" s="100">
        <v>808.44120460112367</v>
      </c>
      <c r="S4174" s="235"/>
      <c r="T4174" s="103"/>
      <c r="U4174" s="103"/>
    </row>
    <row r="4175" spans="1:21" x14ac:dyDescent="0.2">
      <c r="A4175" s="89">
        <v>40811</v>
      </c>
      <c r="B4175" s="90" t="s">
        <v>145</v>
      </c>
      <c r="C4175" s="96">
        <v>1787.5375944269663</v>
      </c>
      <c r="D4175" s="102">
        <v>1124.0183276836376</v>
      </c>
      <c r="E4175" s="98">
        <v>2111.5652612359549</v>
      </c>
      <c r="F4175" s="91">
        <v>0.84654622201005203</v>
      </c>
      <c r="G4175" s="100">
        <v>893.76879721348314</v>
      </c>
      <c r="S4175" s="235"/>
      <c r="T4175" s="103"/>
      <c r="U4175" s="103"/>
    </row>
    <row r="4176" spans="1:21" x14ac:dyDescent="0.2">
      <c r="A4176" s="89">
        <v>40811</v>
      </c>
      <c r="B4176" s="90" t="s">
        <v>146</v>
      </c>
      <c r="C4176" s="96">
        <v>1888.7920588314605</v>
      </c>
      <c r="D4176" s="102">
        <v>1187.4800047380804</v>
      </c>
      <c r="E4176" s="98">
        <v>2231.0634691011232</v>
      </c>
      <c r="F4176" s="91">
        <v>0.84658822350421026</v>
      </c>
      <c r="G4176" s="100">
        <v>944.39602941573025</v>
      </c>
      <c r="S4176" s="235"/>
      <c r="T4176" s="103"/>
      <c r="U4176" s="103"/>
    </row>
    <row r="4177" spans="1:21" x14ac:dyDescent="0.2">
      <c r="A4177" s="89">
        <v>40811</v>
      </c>
      <c r="B4177" s="90" t="s">
        <v>147</v>
      </c>
      <c r="C4177" s="96">
        <v>1876.1413289662921</v>
      </c>
      <c r="D4177" s="102">
        <v>1189.3293591165225</v>
      </c>
      <c r="E4177" s="98">
        <v>2221.3533286516854</v>
      </c>
      <c r="F4177" s="91">
        <v>0.84459383600405002</v>
      </c>
      <c r="G4177" s="100">
        <v>938.07066448314606</v>
      </c>
      <c r="S4177" s="235"/>
      <c r="T4177" s="103"/>
      <c r="U4177" s="103"/>
    </row>
    <row r="4178" spans="1:21" x14ac:dyDescent="0.2">
      <c r="A4178" s="89">
        <v>40812</v>
      </c>
      <c r="B4178" s="90" t="s">
        <v>100</v>
      </c>
      <c r="C4178" s="96">
        <v>1862.7450083595504</v>
      </c>
      <c r="D4178" s="102">
        <v>1187.2108685391215</v>
      </c>
      <c r="E4178" s="98">
        <v>2208.9111825842697</v>
      </c>
      <c r="F4178" s="91">
        <v>0.84328651285121869</v>
      </c>
      <c r="G4178" s="100">
        <v>931.37250417977521</v>
      </c>
      <c r="S4178" s="235"/>
      <c r="T4178" s="103"/>
      <c r="U4178" s="103"/>
    </row>
    <row r="4179" spans="1:21" x14ac:dyDescent="0.2">
      <c r="A4179" s="89">
        <v>40812</v>
      </c>
      <c r="B4179" s="90" t="s">
        <v>101</v>
      </c>
      <c r="C4179" s="96">
        <v>1845.187156820225</v>
      </c>
      <c r="D4179" s="102">
        <v>1160.9543795835282</v>
      </c>
      <c r="E4179" s="98">
        <v>2180.0299803370781</v>
      </c>
      <c r="F4179" s="91">
        <v>0.84640448684789216</v>
      </c>
      <c r="G4179" s="100">
        <v>922.59357841011251</v>
      </c>
      <c r="S4179" s="235"/>
      <c r="T4179" s="103"/>
      <c r="U4179" s="103"/>
    </row>
    <row r="4180" spans="1:21" x14ac:dyDescent="0.2">
      <c r="A4180" s="89">
        <v>40812</v>
      </c>
      <c r="B4180" s="90" t="s">
        <v>102</v>
      </c>
      <c r="C4180" s="96">
        <v>1888.1315626853932</v>
      </c>
      <c r="D4180" s="102">
        <v>1191.8499366257031</v>
      </c>
      <c r="E4180" s="98">
        <v>2232.833865168539</v>
      </c>
      <c r="F4180" s="91">
        <v>0.84562115979142638</v>
      </c>
      <c r="G4180" s="100">
        <v>944.0657813426966</v>
      </c>
      <c r="S4180" s="235"/>
      <c r="T4180" s="103"/>
      <c r="U4180" s="103"/>
    </row>
    <row r="4181" spans="1:21" x14ac:dyDescent="0.2">
      <c r="A4181" s="89">
        <v>40812</v>
      </c>
      <c r="B4181" s="90" t="s">
        <v>103</v>
      </c>
      <c r="C4181" s="96">
        <v>1888.9987171348312</v>
      </c>
      <c r="D4181" s="102">
        <v>1192.7533486568575</v>
      </c>
      <c r="E4181" s="98">
        <v>2234.0493960674157</v>
      </c>
      <c r="F4181" s="91">
        <v>0.84554921679888762</v>
      </c>
      <c r="G4181" s="100">
        <v>944.49935856741558</v>
      </c>
      <c r="S4181" s="235"/>
      <c r="T4181" s="103"/>
      <c r="U4181" s="103"/>
    </row>
    <row r="4182" spans="1:21" x14ac:dyDescent="0.2">
      <c r="A4182" s="89">
        <v>40812</v>
      </c>
      <c r="B4182" s="90" t="s">
        <v>104</v>
      </c>
      <c r="C4182" s="96">
        <v>1909.4943582808992</v>
      </c>
      <c r="D4182" s="102">
        <v>1194.7789703813728</v>
      </c>
      <c r="E4182" s="98">
        <v>2252.4798539325843</v>
      </c>
      <c r="F4182" s="91">
        <v>0.84772982761516391</v>
      </c>
      <c r="G4182" s="100">
        <v>954.74717914044959</v>
      </c>
      <c r="S4182" s="235"/>
      <c r="T4182" s="103"/>
      <c r="U4182" s="103"/>
    </row>
    <row r="4183" spans="1:21" x14ac:dyDescent="0.2">
      <c r="A4183" s="89">
        <v>40812</v>
      </c>
      <c r="B4183" s="90" t="s">
        <v>105</v>
      </c>
      <c r="C4183" s="96">
        <v>1856.3669658202243</v>
      </c>
      <c r="D4183" s="102">
        <v>1155.4236714084768</v>
      </c>
      <c r="E4183" s="98">
        <v>2186.5731573033704</v>
      </c>
      <c r="F4183" s="91">
        <v>0.84898461303239514</v>
      </c>
      <c r="G4183" s="100">
        <v>928.18348291011216</v>
      </c>
      <c r="S4183" s="235"/>
      <c r="T4183" s="103"/>
      <c r="U4183" s="103"/>
    </row>
    <row r="4184" spans="1:21" x14ac:dyDescent="0.2">
      <c r="A4184" s="89">
        <v>40812</v>
      </c>
      <c r="B4184" s="90" t="s">
        <v>106</v>
      </c>
      <c r="C4184" s="96">
        <v>1849.5067205730338</v>
      </c>
      <c r="D4184" s="102">
        <v>1164.618297571287</v>
      </c>
      <c r="E4184" s="98">
        <v>2185.6374101123592</v>
      </c>
      <c r="F4184" s="91">
        <v>0.84620930810200323</v>
      </c>
      <c r="G4184" s="100">
        <v>924.75336028651691</v>
      </c>
      <c r="S4184" s="235"/>
      <c r="T4184" s="103"/>
      <c r="U4184" s="103"/>
    </row>
    <row r="4185" spans="1:21" x14ac:dyDescent="0.2">
      <c r="A4185" s="89">
        <v>40812</v>
      </c>
      <c r="B4185" s="90" t="s">
        <v>107</v>
      </c>
      <c r="C4185" s="96">
        <v>1824.3916585280899</v>
      </c>
      <c r="D4185" s="102">
        <v>1155.5954145377946</v>
      </c>
      <c r="E4185" s="98">
        <v>2159.5846095505617</v>
      </c>
      <c r="F4185" s="91">
        <v>0.84478822939369347</v>
      </c>
      <c r="G4185" s="100">
        <v>912.19582926404496</v>
      </c>
      <c r="S4185" s="235"/>
      <c r="T4185" s="103"/>
      <c r="U4185" s="103"/>
    </row>
    <row r="4186" spans="1:21" x14ac:dyDescent="0.2">
      <c r="A4186" s="89">
        <v>40812</v>
      </c>
      <c r="B4186" s="90" t="s">
        <v>108</v>
      </c>
      <c r="C4186" s="96">
        <v>1824.237677831461</v>
      </c>
      <c r="D4186" s="102">
        <v>1143.8851653197878</v>
      </c>
      <c r="E4186" s="98">
        <v>2153.2107134831463</v>
      </c>
      <c r="F4186" s="91">
        <v>0.84721744435335766</v>
      </c>
      <c r="G4186" s="100">
        <v>912.11883891573052</v>
      </c>
      <c r="S4186" s="235"/>
      <c r="T4186" s="103"/>
      <c r="U4186" s="103"/>
    </row>
    <row r="4187" spans="1:21" x14ac:dyDescent="0.2">
      <c r="A4187" s="89">
        <v>40812</v>
      </c>
      <c r="B4187" s="90" t="s">
        <v>109</v>
      </c>
      <c r="C4187" s="96">
        <v>1842.9017591123595</v>
      </c>
      <c r="D4187" s="102">
        <v>1163.852460730074</v>
      </c>
      <c r="E4187" s="98">
        <v>2179.6420449438201</v>
      </c>
      <c r="F4187" s="91">
        <v>0.84550661122884518</v>
      </c>
      <c r="G4187" s="100">
        <v>921.45087955617976</v>
      </c>
      <c r="S4187" s="235"/>
      <c r="T4187" s="103"/>
      <c r="U4187" s="103"/>
    </row>
    <row r="4188" spans="1:21" x14ac:dyDescent="0.2">
      <c r="A4188" s="89">
        <v>40812</v>
      </c>
      <c r="B4188" s="90" t="s">
        <v>110</v>
      </c>
      <c r="C4188" s="96">
        <v>1945.7162911011237</v>
      </c>
      <c r="D4188" s="102">
        <v>1229.6793472568472</v>
      </c>
      <c r="E4188" s="98">
        <v>2301.7217865168541</v>
      </c>
      <c r="F4188" s="91">
        <v>0.84533078780365289</v>
      </c>
      <c r="G4188" s="100">
        <v>972.85814555056186</v>
      </c>
      <c r="S4188" s="235"/>
      <c r="T4188" s="103"/>
      <c r="U4188" s="103"/>
    </row>
    <row r="4189" spans="1:21" x14ac:dyDescent="0.2">
      <c r="A4189" s="89">
        <v>40812</v>
      </c>
      <c r="B4189" s="90" t="s">
        <v>111</v>
      </c>
      <c r="C4189" s="96">
        <v>2094.3076633483147</v>
      </c>
      <c r="D4189" s="102">
        <v>1316.4634002768144</v>
      </c>
      <c r="E4189" s="98">
        <v>2473.7017752808988</v>
      </c>
      <c r="F4189" s="91">
        <v>0.84662900123055351</v>
      </c>
      <c r="G4189" s="100">
        <v>1047.1538316741573</v>
      </c>
      <c r="S4189" s="235"/>
      <c r="T4189" s="103"/>
      <c r="U4189" s="103"/>
    </row>
    <row r="4190" spans="1:21" x14ac:dyDescent="0.2">
      <c r="A4190" s="89">
        <v>40812</v>
      </c>
      <c r="B4190" s="90" t="s">
        <v>112</v>
      </c>
      <c r="C4190" s="96">
        <v>2133.4916985168538</v>
      </c>
      <c r="D4190" s="102">
        <v>1334.8845067708105</v>
      </c>
      <c r="E4190" s="98">
        <v>2516.6850168539327</v>
      </c>
      <c r="F4190" s="91">
        <v>0.84773886450990887</v>
      </c>
      <c r="G4190" s="100">
        <v>1066.7458492584269</v>
      </c>
      <c r="S4190" s="235"/>
      <c r="T4190" s="103"/>
      <c r="U4190" s="103"/>
    </row>
    <row r="4191" spans="1:21" x14ac:dyDescent="0.2">
      <c r="A4191" s="89">
        <v>40812</v>
      </c>
      <c r="B4191" s="90" t="s">
        <v>113</v>
      </c>
      <c r="C4191" s="96">
        <v>2074.7764276179773</v>
      </c>
      <c r="D4191" s="102">
        <v>1301.9188080524912</v>
      </c>
      <c r="E4191" s="98">
        <v>2449.4264241573037</v>
      </c>
      <c r="F4191" s="91">
        <v>0.84704582556782848</v>
      </c>
      <c r="G4191" s="100">
        <v>1037.3882138089887</v>
      </c>
      <c r="S4191" s="235"/>
      <c r="T4191" s="103"/>
      <c r="U4191" s="103"/>
    </row>
    <row r="4192" spans="1:21" x14ac:dyDescent="0.2">
      <c r="A4192" s="89">
        <v>40812</v>
      </c>
      <c r="B4192" s="90" t="s">
        <v>114</v>
      </c>
      <c r="C4192" s="96">
        <v>1811.7571371573035</v>
      </c>
      <c r="D4192" s="102">
        <v>1145.4651743137617</v>
      </c>
      <c r="E4192" s="98">
        <v>2143.4911685393258</v>
      </c>
      <c r="F4192" s="91">
        <v>0.84523657654811746</v>
      </c>
      <c r="G4192" s="100">
        <v>905.87856857865177</v>
      </c>
      <c r="S4192" s="235"/>
      <c r="T4192" s="103"/>
      <c r="U4192" s="103"/>
    </row>
    <row r="4193" spans="1:21" x14ac:dyDescent="0.2">
      <c r="A4193" s="89">
        <v>40812</v>
      </c>
      <c r="B4193" s="90" t="s">
        <v>115</v>
      </c>
      <c r="C4193" s="96">
        <v>1855.6983654269663</v>
      </c>
      <c r="D4193" s="102">
        <v>1169.2578121641936</v>
      </c>
      <c r="E4193" s="98">
        <v>2193.3490955056177</v>
      </c>
      <c r="F4193" s="91">
        <v>0.84605700443648935</v>
      </c>
      <c r="G4193" s="100">
        <v>927.84918271348317</v>
      </c>
      <c r="S4193" s="235"/>
      <c r="T4193" s="103"/>
      <c r="U4193" s="103"/>
    </row>
    <row r="4194" spans="1:21" x14ac:dyDescent="0.2">
      <c r="A4194" s="89">
        <v>40812</v>
      </c>
      <c r="B4194" s="90" t="s">
        <v>116</v>
      </c>
      <c r="C4194" s="96">
        <v>1870.4561995617976</v>
      </c>
      <c r="D4194" s="102">
        <v>1178.0800324399747</v>
      </c>
      <c r="E4194" s="98">
        <v>2210.5381601123595</v>
      </c>
      <c r="F4194" s="91">
        <v>0.84615422312669963</v>
      </c>
      <c r="G4194" s="100">
        <v>935.22809978089879</v>
      </c>
      <c r="S4194" s="235"/>
      <c r="T4194" s="103"/>
      <c r="U4194" s="103"/>
    </row>
    <row r="4195" spans="1:21" x14ac:dyDescent="0.2">
      <c r="A4195" s="89">
        <v>40812</v>
      </c>
      <c r="B4195" s="90" t="s">
        <v>117</v>
      </c>
      <c r="C4195" s="96">
        <v>1863.0651261235953</v>
      </c>
      <c r="D4195" s="102">
        <v>1180.1002180755597</v>
      </c>
      <c r="E4195" s="98">
        <v>2205.3680393258428</v>
      </c>
      <c r="F4195" s="91">
        <v>0.84478649046401988</v>
      </c>
      <c r="G4195" s="100">
        <v>931.53256306179765</v>
      </c>
      <c r="S4195" s="235"/>
      <c r="T4195" s="103"/>
      <c r="U4195" s="103"/>
    </row>
    <row r="4196" spans="1:21" x14ac:dyDescent="0.2">
      <c r="A4196" s="89">
        <v>40812</v>
      </c>
      <c r="B4196" s="90" t="s">
        <v>118</v>
      </c>
      <c r="C4196" s="96">
        <v>1796.6346118988765</v>
      </c>
      <c r="D4196" s="102">
        <v>1136.7695146424435</v>
      </c>
      <c r="E4196" s="98">
        <v>2126.0622893258428</v>
      </c>
      <c r="F4196" s="91">
        <v>0.84505266892654163</v>
      </c>
      <c r="G4196" s="100">
        <v>898.31730594943826</v>
      </c>
      <c r="S4196" s="235"/>
      <c r="T4196" s="103"/>
      <c r="U4196" s="103"/>
    </row>
    <row r="4197" spans="1:21" x14ac:dyDescent="0.2">
      <c r="A4197" s="89">
        <v>40812</v>
      </c>
      <c r="B4197" s="90" t="s">
        <v>119</v>
      </c>
      <c r="C4197" s="96">
        <v>1981.4600733370792</v>
      </c>
      <c r="D4197" s="102">
        <v>1270.4715601791172</v>
      </c>
      <c r="E4197" s="98">
        <v>2353.7803651685394</v>
      </c>
      <c r="F4197" s="91">
        <v>0.84182029158663629</v>
      </c>
      <c r="G4197" s="100">
        <v>990.73003666853958</v>
      </c>
      <c r="S4197" s="235"/>
      <c r="T4197" s="103"/>
      <c r="U4197" s="103"/>
    </row>
    <row r="4198" spans="1:21" x14ac:dyDescent="0.2">
      <c r="A4198" s="89">
        <v>40812</v>
      </c>
      <c r="B4198" s="90" t="s">
        <v>120</v>
      </c>
      <c r="C4198" s="96">
        <v>1861.0066473370787</v>
      </c>
      <c r="D4198" s="102">
        <v>1183.1334207396305</v>
      </c>
      <c r="E4198" s="98">
        <v>2205.2551853932582</v>
      </c>
      <c r="F4198" s="91">
        <v>0.84389627996961702</v>
      </c>
      <c r="G4198" s="100">
        <v>930.50332366853934</v>
      </c>
      <c r="S4198" s="235"/>
      <c r="T4198" s="103"/>
      <c r="U4198" s="103"/>
    </row>
    <row r="4199" spans="1:21" x14ac:dyDescent="0.2">
      <c r="A4199" s="89">
        <v>40812</v>
      </c>
      <c r="B4199" s="90" t="s">
        <v>121</v>
      </c>
      <c r="C4199" s="96">
        <v>1793.3280790449439</v>
      </c>
      <c r="D4199" s="102">
        <v>1130.7732729161794</v>
      </c>
      <c r="E4199" s="98">
        <v>2120.0645730337078</v>
      </c>
      <c r="F4199" s="91">
        <v>0.84588370649426958</v>
      </c>
      <c r="G4199" s="100">
        <v>896.66403952247197</v>
      </c>
      <c r="S4199" s="235"/>
      <c r="T4199" s="103"/>
      <c r="U4199" s="103"/>
    </row>
    <row r="4200" spans="1:21" x14ac:dyDescent="0.2">
      <c r="A4200" s="89">
        <v>40812</v>
      </c>
      <c r="B4200" s="90" t="s">
        <v>122</v>
      </c>
      <c r="C4200" s="96">
        <v>1851.3585410561795</v>
      </c>
      <c r="D4200" s="102">
        <v>1176.3496279725766</v>
      </c>
      <c r="E4200" s="98">
        <v>2193.4737050561798</v>
      </c>
      <c r="F4200" s="91">
        <v>0.84403042388363714</v>
      </c>
      <c r="G4200" s="100">
        <v>925.67927052808977</v>
      </c>
      <c r="S4200" s="235"/>
      <c r="T4200" s="103"/>
      <c r="U4200" s="103"/>
    </row>
    <row r="4201" spans="1:21" x14ac:dyDescent="0.2">
      <c r="A4201" s="89">
        <v>40812</v>
      </c>
      <c r="B4201" s="90" t="s">
        <v>123</v>
      </c>
      <c r="C4201" s="96">
        <v>1952.3050440674158</v>
      </c>
      <c r="D4201" s="102">
        <v>1244.8364251833918</v>
      </c>
      <c r="E4201" s="98">
        <v>2315.407676966292</v>
      </c>
      <c r="F4201" s="91">
        <v>0.84317982681364223</v>
      </c>
      <c r="G4201" s="100">
        <v>976.1525220337079</v>
      </c>
      <c r="S4201" s="235"/>
      <c r="T4201" s="103"/>
      <c r="U4201" s="103"/>
    </row>
    <row r="4202" spans="1:21" x14ac:dyDescent="0.2">
      <c r="A4202" s="89">
        <v>40812</v>
      </c>
      <c r="B4202" s="90" t="s">
        <v>124</v>
      </c>
      <c r="C4202" s="96">
        <v>1880.9633560449436</v>
      </c>
      <c r="D4202" s="102">
        <v>1198.3725215597663</v>
      </c>
      <c r="E4202" s="98">
        <v>2230.2734915730334</v>
      </c>
      <c r="F4202" s="91">
        <v>0.84337789206214431</v>
      </c>
      <c r="G4202" s="100">
        <v>940.48167802247178</v>
      </c>
      <c r="S4202" s="235"/>
      <c r="T4202" s="103"/>
      <c r="U4202" s="103"/>
    </row>
    <row r="4203" spans="1:21" x14ac:dyDescent="0.2">
      <c r="A4203" s="89">
        <v>40812</v>
      </c>
      <c r="B4203" s="90" t="s">
        <v>125</v>
      </c>
      <c r="C4203" s="96">
        <v>1990.5651950561798</v>
      </c>
      <c r="D4203" s="102">
        <v>1272.4052983549475</v>
      </c>
      <c r="E4203" s="98">
        <v>2362.4912780898876</v>
      </c>
      <c r="F4203" s="91">
        <v>0.84257038894365099</v>
      </c>
      <c r="G4203" s="100">
        <v>995.28259752808992</v>
      </c>
      <c r="S4203" s="235"/>
      <c r="T4203" s="103"/>
      <c r="U4203" s="103"/>
    </row>
    <row r="4204" spans="1:21" x14ac:dyDescent="0.2">
      <c r="A4204" s="89">
        <v>40812</v>
      </c>
      <c r="B4204" s="90" t="s">
        <v>126</v>
      </c>
      <c r="C4204" s="96">
        <v>2023.3387706966294</v>
      </c>
      <c r="D4204" s="102">
        <v>1270.5460179832983</v>
      </c>
      <c r="E4204" s="98">
        <v>2389.1812331460674</v>
      </c>
      <c r="F4204" s="91">
        <v>0.84687538250595684</v>
      </c>
      <c r="G4204" s="100">
        <v>1011.6693853483147</v>
      </c>
      <c r="S4204" s="235"/>
      <c r="T4204" s="103"/>
      <c r="U4204" s="103"/>
    </row>
    <row r="4205" spans="1:21" x14ac:dyDescent="0.2">
      <c r="A4205" s="89">
        <v>40812</v>
      </c>
      <c r="B4205" s="90" t="s">
        <v>127</v>
      </c>
      <c r="C4205" s="96">
        <v>1962.4353530561798</v>
      </c>
      <c r="D4205" s="102">
        <v>1242.5888563220888</v>
      </c>
      <c r="E4205" s="98">
        <v>2322.7525870786517</v>
      </c>
      <c r="F4205" s="91">
        <v>0.84487489712554953</v>
      </c>
      <c r="G4205" s="100">
        <v>981.2176765280899</v>
      </c>
      <c r="S4205" s="235"/>
      <c r="T4205" s="103"/>
      <c r="U4205" s="103"/>
    </row>
    <row r="4206" spans="1:21" x14ac:dyDescent="0.2">
      <c r="A4206" s="89">
        <v>40812</v>
      </c>
      <c r="B4206" s="90" t="s">
        <v>128</v>
      </c>
      <c r="C4206" s="96">
        <v>1657.3914887865171</v>
      </c>
      <c r="D4206" s="102">
        <v>1039.8521029226845</v>
      </c>
      <c r="E4206" s="98">
        <v>1956.5885983146065</v>
      </c>
      <c r="F4206" s="91">
        <v>0.84708225848509189</v>
      </c>
      <c r="G4206" s="100">
        <v>828.69574439325856</v>
      </c>
      <c r="S4206" s="235"/>
      <c r="T4206" s="103"/>
      <c r="U4206" s="103"/>
    </row>
    <row r="4207" spans="1:21" x14ac:dyDescent="0.2">
      <c r="A4207" s="89">
        <v>40812</v>
      </c>
      <c r="B4207" s="90" t="s">
        <v>129</v>
      </c>
      <c r="C4207" s="96">
        <v>1616.9756080449438</v>
      </c>
      <c r="D4207" s="102">
        <v>1014.3987175799488</v>
      </c>
      <c r="E4207" s="98">
        <v>1908.8255224719101</v>
      </c>
      <c r="F4207" s="91">
        <v>0.84710498105189647</v>
      </c>
      <c r="G4207" s="100">
        <v>808.48780402247189</v>
      </c>
      <c r="S4207" s="235"/>
      <c r="T4207" s="103"/>
      <c r="U4207" s="103"/>
    </row>
    <row r="4208" spans="1:21" x14ac:dyDescent="0.2">
      <c r="A4208" s="89">
        <v>40812</v>
      </c>
      <c r="B4208" s="90" t="s">
        <v>130</v>
      </c>
      <c r="C4208" s="96">
        <v>1605.9457276179774</v>
      </c>
      <c r="D4208" s="102">
        <v>1018.4178260676314</v>
      </c>
      <c r="E4208" s="98">
        <v>1901.6404887640447</v>
      </c>
      <c r="F4208" s="91">
        <v>0.84450543470587769</v>
      </c>
      <c r="G4208" s="100">
        <v>802.97286380898868</v>
      </c>
      <c r="S4208" s="235"/>
      <c r="T4208" s="103"/>
      <c r="U4208" s="103"/>
    </row>
    <row r="4209" spans="1:21" x14ac:dyDescent="0.2">
      <c r="A4209" s="89">
        <v>40812</v>
      </c>
      <c r="B4209" s="90" t="s">
        <v>131</v>
      </c>
      <c r="C4209" s="96">
        <v>1611.031142730337</v>
      </c>
      <c r="D4209" s="102">
        <v>1021.2246337794257</v>
      </c>
      <c r="E4209" s="98">
        <v>1907.4383595505617</v>
      </c>
      <c r="F4209" s="91">
        <v>0.84460456332121514</v>
      </c>
      <c r="G4209" s="100">
        <v>805.51557136516851</v>
      </c>
      <c r="S4209" s="235"/>
      <c r="T4209" s="103"/>
      <c r="U4209" s="103"/>
    </row>
    <row r="4210" spans="1:21" x14ac:dyDescent="0.2">
      <c r="A4210" s="89">
        <v>40812</v>
      </c>
      <c r="B4210" s="90" t="s">
        <v>132</v>
      </c>
      <c r="C4210" s="96">
        <v>1605.3905866853934</v>
      </c>
      <c r="D4210" s="102">
        <v>1007.7890974508375</v>
      </c>
      <c r="E4210" s="98">
        <v>1895.4993539325844</v>
      </c>
      <c r="F4210" s="91">
        <v>0.84694863301044998</v>
      </c>
      <c r="G4210" s="100">
        <v>802.69529334269669</v>
      </c>
      <c r="S4210" s="235"/>
      <c r="T4210" s="103"/>
      <c r="U4210" s="103"/>
    </row>
    <row r="4211" spans="1:21" x14ac:dyDescent="0.2">
      <c r="A4211" s="89">
        <v>40812</v>
      </c>
      <c r="B4211" s="90" t="s">
        <v>133</v>
      </c>
      <c r="C4211" s="96">
        <v>1615.9544728988762</v>
      </c>
      <c r="D4211" s="102">
        <v>1009.6451908040588</v>
      </c>
      <c r="E4211" s="98">
        <v>1905.4375533707866</v>
      </c>
      <c r="F4211" s="91">
        <v>0.84807527281080164</v>
      </c>
      <c r="G4211" s="100">
        <v>807.97723644943812</v>
      </c>
      <c r="S4211" s="235"/>
      <c r="T4211" s="103"/>
      <c r="U4211" s="103"/>
    </row>
    <row r="4212" spans="1:21" x14ac:dyDescent="0.2">
      <c r="A4212" s="89">
        <v>40812</v>
      </c>
      <c r="B4212" s="90" t="s">
        <v>134</v>
      </c>
      <c r="C4212" s="96">
        <v>1647.0261566292136</v>
      </c>
      <c r="D4212" s="102">
        <v>1027.9705951565147</v>
      </c>
      <c r="E4212" s="98">
        <v>1941.4990870786517</v>
      </c>
      <c r="F4212" s="91">
        <v>0.84832703120529007</v>
      </c>
      <c r="G4212" s="100">
        <v>823.51307831460679</v>
      </c>
      <c r="S4212" s="235"/>
      <c r="T4212" s="103"/>
      <c r="U4212" s="103"/>
    </row>
    <row r="4213" spans="1:21" x14ac:dyDescent="0.2">
      <c r="A4213" s="89">
        <v>40812</v>
      </c>
      <c r="B4213" s="90" t="s">
        <v>135</v>
      </c>
      <c r="C4213" s="96">
        <v>1612.5263763370788</v>
      </c>
      <c r="D4213" s="102">
        <v>1000.5564611943039</v>
      </c>
      <c r="E4213" s="98">
        <v>1897.7235168539328</v>
      </c>
      <c r="F4213" s="91">
        <v>0.84971617942024713</v>
      </c>
      <c r="G4213" s="100">
        <v>806.26318816853939</v>
      </c>
      <c r="S4213" s="235"/>
      <c r="T4213" s="103"/>
      <c r="U4213" s="103"/>
    </row>
    <row r="4214" spans="1:21" x14ac:dyDescent="0.2">
      <c r="A4214" s="89">
        <v>40812</v>
      </c>
      <c r="B4214" s="90" t="s">
        <v>136</v>
      </c>
      <c r="C4214" s="96">
        <v>1676.2095507640449</v>
      </c>
      <c r="D4214" s="102">
        <v>1059.5220683560017</v>
      </c>
      <c r="E4214" s="98">
        <v>1982.9940674157301</v>
      </c>
      <c r="F4214" s="91">
        <v>0.84529226703562876</v>
      </c>
      <c r="G4214" s="100">
        <v>838.10477538202247</v>
      </c>
      <c r="S4214" s="235"/>
      <c r="T4214" s="103"/>
      <c r="U4214" s="103"/>
    </row>
    <row r="4215" spans="1:21" x14ac:dyDescent="0.2">
      <c r="A4215" s="89">
        <v>40812</v>
      </c>
      <c r="B4215" s="90" t="s">
        <v>137</v>
      </c>
      <c r="C4215" s="96">
        <v>1574.0230979325845</v>
      </c>
      <c r="D4215" s="102">
        <v>972.46710641724951</v>
      </c>
      <c r="E4215" s="98">
        <v>1850.2002556179773</v>
      </c>
      <c r="F4215" s="91">
        <v>0.85073120769127331</v>
      </c>
      <c r="G4215" s="100">
        <v>787.01154896629225</v>
      </c>
      <c r="S4215" s="235"/>
      <c r="T4215" s="103"/>
      <c r="U4215" s="103"/>
    </row>
    <row r="4216" spans="1:21" x14ac:dyDescent="0.2">
      <c r="A4216" s="89">
        <v>40812</v>
      </c>
      <c r="B4216" s="90" t="s">
        <v>138</v>
      </c>
      <c r="C4216" s="96">
        <v>1557.1297946629215</v>
      </c>
      <c r="D4216" s="102">
        <v>975.13444255461206</v>
      </c>
      <c r="E4216" s="98">
        <v>1837.2643735955057</v>
      </c>
      <c r="F4216" s="91">
        <v>0.84752625536173432</v>
      </c>
      <c r="G4216" s="100">
        <v>778.56489733146077</v>
      </c>
      <c r="S4216" s="235"/>
      <c r="T4216" s="103"/>
      <c r="U4216" s="103"/>
    </row>
    <row r="4217" spans="1:21" x14ac:dyDescent="0.2">
      <c r="A4217" s="89">
        <v>40812</v>
      </c>
      <c r="B4217" s="90" t="s">
        <v>139</v>
      </c>
      <c r="C4217" s="96">
        <v>1611.7605249775279</v>
      </c>
      <c r="D4217" s="102">
        <v>1013.8341757110412</v>
      </c>
      <c r="E4217" s="98">
        <v>1904.1091685393258</v>
      </c>
      <c r="F4217" s="91">
        <v>0.84646434753209898</v>
      </c>
      <c r="G4217" s="100">
        <v>805.88026248876395</v>
      </c>
      <c r="S4217" s="235"/>
      <c r="T4217" s="103"/>
      <c r="U4217" s="103"/>
    </row>
    <row r="4218" spans="1:21" x14ac:dyDescent="0.2">
      <c r="A4218" s="89">
        <v>40812</v>
      </c>
      <c r="B4218" s="90" t="s">
        <v>140</v>
      </c>
      <c r="C4218" s="96">
        <v>1599.1341078539324</v>
      </c>
      <c r="D4218" s="102">
        <v>995.03783202040677</v>
      </c>
      <c r="E4218" s="98">
        <v>1883.4357387640448</v>
      </c>
      <c r="F4218" s="91">
        <v>0.84905158957179083</v>
      </c>
      <c r="G4218" s="100">
        <v>799.5670539269662</v>
      </c>
      <c r="S4218" s="235"/>
      <c r="T4218" s="103"/>
      <c r="U4218" s="103"/>
    </row>
    <row r="4219" spans="1:21" x14ac:dyDescent="0.2">
      <c r="A4219" s="89">
        <v>40812</v>
      </c>
      <c r="B4219" s="90" t="s">
        <v>141</v>
      </c>
      <c r="C4219" s="96">
        <v>1563.5524105617978</v>
      </c>
      <c r="D4219" s="102">
        <v>967.67844595864017</v>
      </c>
      <c r="E4219" s="98">
        <v>1838.7761460674155</v>
      </c>
      <c r="F4219" s="91">
        <v>0.85032232656800677</v>
      </c>
      <c r="G4219" s="100">
        <v>781.77620528089892</v>
      </c>
      <c r="S4219" s="235"/>
      <c r="T4219" s="103"/>
      <c r="U4219" s="103"/>
    </row>
    <row r="4220" spans="1:21" x14ac:dyDescent="0.2">
      <c r="A4220" s="89">
        <v>40812</v>
      </c>
      <c r="B4220" s="90" t="s">
        <v>142</v>
      </c>
      <c r="C4220" s="96">
        <v>1508.986514224719</v>
      </c>
      <c r="D4220" s="102">
        <v>950.80010695075293</v>
      </c>
      <c r="E4220" s="98">
        <v>1783.5529550561798</v>
      </c>
      <c r="F4220" s="91">
        <v>0.8460564683245908</v>
      </c>
      <c r="G4220" s="100">
        <v>754.49325711235952</v>
      </c>
      <c r="S4220" s="235"/>
      <c r="T4220" s="103"/>
      <c r="U4220" s="103"/>
    </row>
    <row r="4221" spans="1:21" x14ac:dyDescent="0.2">
      <c r="A4221" s="89">
        <v>40812</v>
      </c>
      <c r="B4221" s="90" t="s">
        <v>143</v>
      </c>
      <c r="C4221" s="96">
        <v>1496.9233422808986</v>
      </c>
      <c r="D4221" s="102">
        <v>940.78180869318794</v>
      </c>
      <c r="E4221" s="98">
        <v>1768.0073258426964</v>
      </c>
      <c r="F4221" s="91">
        <v>0.84667259032278652</v>
      </c>
      <c r="G4221" s="100">
        <v>748.46167114044931</v>
      </c>
      <c r="S4221" s="235"/>
      <c r="T4221" s="103"/>
      <c r="U4221" s="103"/>
    </row>
    <row r="4222" spans="1:21" x14ac:dyDescent="0.2">
      <c r="A4222" s="89">
        <v>40812</v>
      </c>
      <c r="B4222" s="90" t="s">
        <v>144</v>
      </c>
      <c r="C4222" s="96">
        <v>1522.9015066516858</v>
      </c>
      <c r="D4222" s="102">
        <v>954.17932395701791</v>
      </c>
      <c r="E4222" s="98">
        <v>1797.1330449438201</v>
      </c>
      <c r="F4222" s="91">
        <v>0.84740610103204295</v>
      </c>
      <c r="G4222" s="100">
        <v>761.45075332584292</v>
      </c>
      <c r="S4222" s="235"/>
      <c r="T4222" s="103"/>
      <c r="U4222" s="103"/>
    </row>
    <row r="4223" spans="1:21" x14ac:dyDescent="0.2">
      <c r="A4223" s="89">
        <v>40812</v>
      </c>
      <c r="B4223" s="90" t="s">
        <v>145</v>
      </c>
      <c r="C4223" s="96">
        <v>1781.7187449438204</v>
      </c>
      <c r="D4223" s="102">
        <v>1119.1158012302578</v>
      </c>
      <c r="E4223" s="98">
        <v>2104.0299101123596</v>
      </c>
      <c r="F4223" s="91">
        <v>0.84681246040303337</v>
      </c>
      <c r="G4223" s="100">
        <v>890.85937247191021</v>
      </c>
      <c r="S4223" s="235"/>
      <c r="T4223" s="103"/>
      <c r="U4223" s="103"/>
    </row>
    <row r="4224" spans="1:21" x14ac:dyDescent="0.2">
      <c r="A4224" s="89">
        <v>40812</v>
      </c>
      <c r="B4224" s="90" t="s">
        <v>146</v>
      </c>
      <c r="C4224" s="96">
        <v>1854.1869233258428</v>
      </c>
      <c r="D4224" s="102">
        <v>1173.5534265711212</v>
      </c>
      <c r="E4224" s="98">
        <v>2194.3647808988767</v>
      </c>
      <c r="F4224" s="91">
        <v>0.8449766144015094</v>
      </c>
      <c r="G4224" s="100">
        <v>927.09346166292141</v>
      </c>
      <c r="S4224" s="235"/>
      <c r="T4224" s="103"/>
      <c r="U4224" s="103"/>
    </row>
    <row r="4225" spans="1:21" x14ac:dyDescent="0.2">
      <c r="A4225" s="89">
        <v>40812</v>
      </c>
      <c r="B4225" s="90" t="s">
        <v>147</v>
      </c>
      <c r="C4225" s="96">
        <v>1851.6138248426969</v>
      </c>
      <c r="D4225" s="102">
        <v>1178.2529296622997</v>
      </c>
      <c r="E4225" s="98">
        <v>2194.7103960674158</v>
      </c>
      <c r="F4225" s="91">
        <v>0.84367114137724264</v>
      </c>
      <c r="G4225" s="100">
        <v>925.80691242134844</v>
      </c>
      <c r="S4225" s="235"/>
      <c r="T4225" s="103"/>
      <c r="U4225" s="103"/>
    </row>
    <row r="4226" spans="1:21" x14ac:dyDescent="0.2">
      <c r="A4226" s="89">
        <v>40813</v>
      </c>
      <c r="B4226" s="90" t="s">
        <v>100</v>
      </c>
      <c r="C4226" s="96">
        <v>1849.0893518426967</v>
      </c>
      <c r="D4226" s="102">
        <v>1161.7403032363363</v>
      </c>
      <c r="E4226" s="98">
        <v>2183.751808988764</v>
      </c>
      <c r="F4226" s="91">
        <v>0.84674885865301686</v>
      </c>
      <c r="G4226" s="100">
        <v>924.54467592134836</v>
      </c>
      <c r="S4226" s="235"/>
      <c r="T4226" s="103"/>
      <c r="U4226" s="103"/>
    </row>
    <row r="4227" spans="1:21" x14ac:dyDescent="0.2">
      <c r="A4227" s="89">
        <v>40813</v>
      </c>
      <c r="B4227" s="90" t="s">
        <v>101</v>
      </c>
      <c r="C4227" s="96">
        <v>1820.1085638876407</v>
      </c>
      <c r="D4227" s="102">
        <v>1140.7114446814749</v>
      </c>
      <c r="E4227" s="98">
        <v>2148.0264859550562</v>
      </c>
      <c r="F4227" s="91">
        <v>0.84733990748646826</v>
      </c>
      <c r="G4227" s="100">
        <v>910.05428194382034</v>
      </c>
      <c r="S4227" s="235"/>
      <c r="T4227" s="103"/>
      <c r="U4227" s="103"/>
    </row>
    <row r="4228" spans="1:21" x14ac:dyDescent="0.2">
      <c r="A4228" s="89">
        <v>40813</v>
      </c>
      <c r="B4228" s="90" t="s">
        <v>102</v>
      </c>
      <c r="C4228" s="96">
        <v>1814.3099750224719</v>
      </c>
      <c r="D4228" s="102">
        <v>1138.5803089081655</v>
      </c>
      <c r="E4228" s="98">
        <v>2141.981747191011</v>
      </c>
      <c r="F4228" s="91">
        <v>0.84702401288048002</v>
      </c>
      <c r="G4228" s="100">
        <v>907.15498751123596</v>
      </c>
      <c r="S4228" s="235"/>
      <c r="T4228" s="103"/>
      <c r="U4228" s="103"/>
    </row>
    <row r="4229" spans="1:21" x14ac:dyDescent="0.2">
      <c r="A4229" s="89">
        <v>40813</v>
      </c>
      <c r="B4229" s="90" t="s">
        <v>103</v>
      </c>
      <c r="C4229" s="96">
        <v>1759.6873489550562</v>
      </c>
      <c r="D4229" s="102">
        <v>1099.6656181345611</v>
      </c>
      <c r="E4229" s="98">
        <v>2075.0335028089885</v>
      </c>
      <c r="F4229" s="91">
        <v>0.84802840367297883</v>
      </c>
      <c r="G4229" s="100">
        <v>879.84367447752811</v>
      </c>
      <c r="S4229" s="235"/>
      <c r="T4229" s="103"/>
      <c r="U4229" s="103"/>
    </row>
    <row r="4230" spans="1:21" x14ac:dyDescent="0.2">
      <c r="A4230" s="89">
        <v>40813</v>
      </c>
      <c r="B4230" s="90" t="s">
        <v>104</v>
      </c>
      <c r="C4230" s="96">
        <v>1772.4191212921348</v>
      </c>
      <c r="D4230" s="102">
        <v>1111.9608833839404</v>
      </c>
      <c r="E4230" s="98">
        <v>2092.3495280898878</v>
      </c>
      <c r="F4230" s="91">
        <v>0.84709514232556626</v>
      </c>
      <c r="G4230" s="100">
        <v>886.20956064606742</v>
      </c>
      <c r="S4230" s="235"/>
      <c r="T4230" s="103"/>
      <c r="U4230" s="103"/>
    </row>
    <row r="4231" spans="1:21" x14ac:dyDescent="0.2">
      <c r="A4231" s="89">
        <v>40813</v>
      </c>
      <c r="B4231" s="90" t="s">
        <v>105</v>
      </c>
      <c r="C4231" s="96">
        <v>1767.1675691123598</v>
      </c>
      <c r="D4231" s="102">
        <v>1105.2861618547579</v>
      </c>
      <c r="E4231" s="98">
        <v>2084.3557078651688</v>
      </c>
      <c r="F4231" s="91">
        <v>0.84782437203212391</v>
      </c>
      <c r="G4231" s="100">
        <v>883.58378455617992</v>
      </c>
      <c r="S4231" s="235"/>
      <c r="T4231" s="103"/>
      <c r="U4231" s="103"/>
    </row>
    <row r="4232" spans="1:21" x14ac:dyDescent="0.2">
      <c r="A4232" s="89">
        <v>40813</v>
      </c>
      <c r="B4232" s="90" t="s">
        <v>106</v>
      </c>
      <c r="C4232" s="96">
        <v>1747.5877078988765</v>
      </c>
      <c r="D4232" s="102">
        <v>1089.300388341436</v>
      </c>
      <c r="E4232" s="98">
        <v>2059.2809747191013</v>
      </c>
      <c r="F4232" s="91">
        <v>0.84863975793165292</v>
      </c>
      <c r="G4232" s="100">
        <v>873.79385394943824</v>
      </c>
      <c r="S4232" s="235"/>
      <c r="T4232" s="103"/>
      <c r="U4232" s="103"/>
    </row>
    <row r="4233" spans="1:21" x14ac:dyDescent="0.2">
      <c r="A4233" s="89">
        <v>40813</v>
      </c>
      <c r="B4233" s="90" t="s">
        <v>107</v>
      </c>
      <c r="C4233" s="96">
        <v>1712.1113658202248</v>
      </c>
      <c r="D4233" s="102">
        <v>1063.4550797167062</v>
      </c>
      <c r="E4233" s="98">
        <v>2015.5054044943818</v>
      </c>
      <c r="F4233" s="91">
        <v>0.84946999497117814</v>
      </c>
      <c r="G4233" s="100">
        <v>856.05568291011241</v>
      </c>
      <c r="S4233" s="235"/>
      <c r="T4233" s="103"/>
      <c r="U4233" s="103"/>
    </row>
    <row r="4234" spans="1:21" x14ac:dyDescent="0.2">
      <c r="A4234" s="89">
        <v>40813</v>
      </c>
      <c r="B4234" s="90" t="s">
        <v>108</v>
      </c>
      <c r="C4234" s="96">
        <v>1710.1460858764044</v>
      </c>
      <c r="D4234" s="102">
        <v>1064.2426951704781</v>
      </c>
      <c r="E4234" s="98">
        <v>2014.2522556179774</v>
      </c>
      <c r="F4234" s="91">
        <v>0.84902279796714319</v>
      </c>
      <c r="G4234" s="100">
        <v>855.07304293820221</v>
      </c>
      <c r="S4234" s="235"/>
      <c r="T4234" s="103"/>
      <c r="U4234" s="103"/>
    </row>
    <row r="4235" spans="1:21" x14ac:dyDescent="0.2">
      <c r="A4235" s="89">
        <v>40813</v>
      </c>
      <c r="B4235" s="90" t="s">
        <v>109</v>
      </c>
      <c r="C4235" s="96">
        <v>1756.9805303932587</v>
      </c>
      <c r="D4235" s="102">
        <v>1105.0631515406726</v>
      </c>
      <c r="E4235" s="98">
        <v>2075.6071769662922</v>
      </c>
      <c r="F4235" s="91">
        <v>0.84648990902086862</v>
      </c>
      <c r="G4235" s="100">
        <v>878.49026519662937</v>
      </c>
      <c r="S4235" s="235"/>
      <c r="T4235" s="103"/>
      <c r="U4235" s="103"/>
    </row>
    <row r="4236" spans="1:21" x14ac:dyDescent="0.2">
      <c r="A4236" s="89">
        <v>40813</v>
      </c>
      <c r="B4236" s="90" t="s">
        <v>110</v>
      </c>
      <c r="C4236" s="96">
        <v>1857.0963480674159</v>
      </c>
      <c r="D4236" s="102">
        <v>1160.2569273495376</v>
      </c>
      <c r="E4236" s="98">
        <v>2189.749525280899</v>
      </c>
      <c r="F4236" s="91">
        <v>0.84808619736049007</v>
      </c>
      <c r="G4236" s="100">
        <v>928.54817403370794</v>
      </c>
      <c r="S4236" s="235"/>
      <c r="T4236" s="103"/>
      <c r="U4236" s="103"/>
    </row>
    <row r="4237" spans="1:21" x14ac:dyDescent="0.2">
      <c r="A4237" s="89">
        <v>40813</v>
      </c>
      <c r="B4237" s="90" t="s">
        <v>111</v>
      </c>
      <c r="C4237" s="96">
        <v>1800.4719729438202</v>
      </c>
      <c r="D4237" s="102">
        <v>1141.4718574923206</v>
      </c>
      <c r="E4237" s="98">
        <v>2131.8201910112357</v>
      </c>
      <c r="F4237" s="91">
        <v>0.84457027873901536</v>
      </c>
      <c r="G4237" s="100">
        <v>900.23598647191011</v>
      </c>
      <c r="S4237" s="235"/>
      <c r="T4237" s="103"/>
      <c r="U4237" s="103"/>
    </row>
    <row r="4238" spans="1:21" x14ac:dyDescent="0.2">
      <c r="A4238" s="89">
        <v>40813</v>
      </c>
      <c r="B4238" s="90" t="s">
        <v>112</v>
      </c>
      <c r="C4238" s="96">
        <v>1770.2998606516853</v>
      </c>
      <c r="D4238" s="102">
        <v>1111.7550065786554</v>
      </c>
      <c r="E4238" s="98">
        <v>2090.4451179775283</v>
      </c>
      <c r="F4238" s="91">
        <v>0.84685306752488276</v>
      </c>
      <c r="G4238" s="100">
        <v>885.14993032584266</v>
      </c>
      <c r="S4238" s="235"/>
      <c r="T4238" s="103"/>
      <c r="U4238" s="103"/>
    </row>
    <row r="4239" spans="1:21" x14ac:dyDescent="0.2">
      <c r="A4239" s="89">
        <v>40813</v>
      </c>
      <c r="B4239" s="90" t="s">
        <v>113</v>
      </c>
      <c r="C4239" s="96">
        <v>1607.5746813033709</v>
      </c>
      <c r="D4239" s="102">
        <v>998.48067588508297</v>
      </c>
      <c r="E4239" s="98">
        <v>1892.4217331460677</v>
      </c>
      <c r="F4239" s="91">
        <v>0.84948014131651761</v>
      </c>
      <c r="G4239" s="100">
        <v>803.78734065168544</v>
      </c>
      <c r="S4239" s="235"/>
      <c r="T4239" s="103"/>
      <c r="U4239" s="103"/>
    </row>
    <row r="4240" spans="1:21" x14ac:dyDescent="0.2">
      <c r="A4240" s="89">
        <v>40813</v>
      </c>
      <c r="B4240" s="90" t="s">
        <v>114</v>
      </c>
      <c r="C4240" s="96">
        <v>1377.0250572134833</v>
      </c>
      <c r="D4240" s="102">
        <v>860.21790047149977</v>
      </c>
      <c r="E4240" s="98">
        <v>1623.6295280898878</v>
      </c>
      <c r="F4240" s="91">
        <v>0.84811530795050194</v>
      </c>
      <c r="G4240" s="100">
        <v>688.51252860674163</v>
      </c>
      <c r="S4240" s="235"/>
      <c r="T4240" s="103"/>
      <c r="U4240" s="103"/>
    </row>
    <row r="4241" spans="1:21" x14ac:dyDescent="0.2">
      <c r="A4241" s="89">
        <v>40813</v>
      </c>
      <c r="B4241" s="90" t="s">
        <v>115</v>
      </c>
      <c r="C4241" s="96">
        <v>1350.8280781685396</v>
      </c>
      <c r="D4241" s="102">
        <v>846.16588221602728</v>
      </c>
      <c r="E4241" s="98">
        <v>1593.967752808989</v>
      </c>
      <c r="F4241" s="91">
        <v>0.84746261383771815</v>
      </c>
      <c r="G4241" s="100">
        <v>675.4140390842698</v>
      </c>
      <c r="S4241" s="235"/>
      <c r="T4241" s="103"/>
      <c r="U4241" s="103"/>
    </row>
    <row r="4242" spans="1:21" x14ac:dyDescent="0.2">
      <c r="A4242" s="89">
        <v>40813</v>
      </c>
      <c r="B4242" s="90" t="s">
        <v>116</v>
      </c>
      <c r="C4242" s="96">
        <v>1383.1275553483147</v>
      </c>
      <c r="D4242" s="102">
        <v>865.55836199605324</v>
      </c>
      <c r="E4242" s="98">
        <v>1631.6351039325846</v>
      </c>
      <c r="F4242" s="91">
        <v>0.84769416397985409</v>
      </c>
      <c r="G4242" s="100">
        <v>691.56377767415734</v>
      </c>
      <c r="S4242" s="235"/>
      <c r="T4242" s="103"/>
      <c r="U4242" s="103"/>
    </row>
    <row r="4243" spans="1:21" x14ac:dyDescent="0.2">
      <c r="A4243" s="89">
        <v>40813</v>
      </c>
      <c r="B4243" s="90" t="s">
        <v>117</v>
      </c>
      <c r="C4243" s="96">
        <v>1426.8459168202251</v>
      </c>
      <c r="D4243" s="102">
        <v>899.73458151846705</v>
      </c>
      <c r="E4243" s="98">
        <v>1686.834783707865</v>
      </c>
      <c r="F4243" s="91">
        <v>0.84587176562949851</v>
      </c>
      <c r="G4243" s="100">
        <v>713.42295841011253</v>
      </c>
      <c r="S4243" s="235"/>
      <c r="T4243" s="103"/>
      <c r="U4243" s="103"/>
    </row>
    <row r="4244" spans="1:21" x14ac:dyDescent="0.2">
      <c r="A4244" s="89">
        <v>40813</v>
      </c>
      <c r="B4244" s="90" t="s">
        <v>118</v>
      </c>
      <c r="C4244" s="96">
        <v>1455.7578186741575</v>
      </c>
      <c r="D4244" s="102">
        <v>924.49608138708379</v>
      </c>
      <c r="E4244" s="98">
        <v>1724.5068370786514</v>
      </c>
      <c r="F4244" s="91">
        <v>0.84415891394216791</v>
      </c>
      <c r="G4244" s="100">
        <v>727.87890933707877</v>
      </c>
      <c r="S4244" s="235"/>
      <c r="T4244" s="103"/>
      <c r="U4244" s="103"/>
    </row>
    <row r="4245" spans="1:21" x14ac:dyDescent="0.2">
      <c r="A4245" s="89">
        <v>40813</v>
      </c>
      <c r="B4245" s="90" t="s">
        <v>119</v>
      </c>
      <c r="C4245" s="96">
        <v>1494.1233248764045</v>
      </c>
      <c r="D4245" s="102">
        <v>950.05984164117092</v>
      </c>
      <c r="E4245" s="98">
        <v>1770.5982640449438</v>
      </c>
      <c r="F4245" s="91">
        <v>0.84385224769342626</v>
      </c>
      <c r="G4245" s="100">
        <v>747.06166243820223</v>
      </c>
      <c r="S4245" s="235"/>
      <c r="T4245" s="103"/>
      <c r="U4245" s="103"/>
    </row>
    <row r="4246" spans="1:21" x14ac:dyDescent="0.2">
      <c r="A4246" s="89">
        <v>40813</v>
      </c>
      <c r="B4246" s="90" t="s">
        <v>120</v>
      </c>
      <c r="C4246" s="96">
        <v>1529.1701418539326</v>
      </c>
      <c r="D4246" s="102">
        <v>953.05215294887489</v>
      </c>
      <c r="E4246" s="98">
        <v>1801.8517499999998</v>
      </c>
      <c r="F4246" s="91">
        <v>0.84866590264927888</v>
      </c>
      <c r="G4246" s="100">
        <v>764.5850709269663</v>
      </c>
      <c r="S4246" s="235"/>
      <c r="T4246" s="103"/>
      <c r="U4246" s="103"/>
    </row>
    <row r="4247" spans="1:21" x14ac:dyDescent="0.2">
      <c r="A4247" s="89">
        <v>40813</v>
      </c>
      <c r="B4247" s="90" t="s">
        <v>121</v>
      </c>
      <c r="C4247" s="96">
        <v>1364.9943022584271</v>
      </c>
      <c r="D4247" s="102">
        <v>848.26707901464613</v>
      </c>
      <c r="E4247" s="98">
        <v>1607.0987780898877</v>
      </c>
      <c r="F4247" s="91">
        <v>0.84935308325029457</v>
      </c>
      <c r="G4247" s="100">
        <v>682.49715112921353</v>
      </c>
      <c r="S4247" s="235"/>
      <c r="T4247" s="103"/>
      <c r="U4247" s="103"/>
    </row>
    <row r="4248" spans="1:21" x14ac:dyDescent="0.2">
      <c r="A4248" s="89">
        <v>40813</v>
      </c>
      <c r="B4248" s="90" t="s">
        <v>122</v>
      </c>
      <c r="C4248" s="96">
        <v>1346.929935269663</v>
      </c>
      <c r="D4248" s="102">
        <v>842.05058734389604</v>
      </c>
      <c r="E4248" s="98">
        <v>1588.4802303370789</v>
      </c>
      <c r="F4248" s="91">
        <v>0.84793622831795756</v>
      </c>
      <c r="G4248" s="100">
        <v>673.46496763483151</v>
      </c>
      <c r="S4248" s="235"/>
      <c r="T4248" s="103"/>
      <c r="U4248" s="103"/>
    </row>
    <row r="4249" spans="1:21" x14ac:dyDescent="0.2">
      <c r="A4249" s="89">
        <v>40813</v>
      </c>
      <c r="B4249" s="90" t="s">
        <v>123</v>
      </c>
      <c r="C4249" s="96">
        <v>1322.1228346179778</v>
      </c>
      <c r="D4249" s="102">
        <v>843.78360639223104</v>
      </c>
      <c r="E4249" s="98">
        <v>1568.4321994382021</v>
      </c>
      <c r="F4249" s="91">
        <v>0.84295823248945656</v>
      </c>
      <c r="G4249" s="100">
        <v>661.06141730898889</v>
      </c>
      <c r="S4249" s="235"/>
      <c r="T4249" s="103"/>
      <c r="U4249" s="103"/>
    </row>
    <row r="4250" spans="1:21" x14ac:dyDescent="0.2">
      <c r="A4250" s="89">
        <v>40813</v>
      </c>
      <c r="B4250" s="90" t="s">
        <v>124</v>
      </c>
      <c r="C4250" s="96">
        <v>1378.9417116741572</v>
      </c>
      <c r="D4250" s="102">
        <v>859.35348679933179</v>
      </c>
      <c r="E4250" s="98">
        <v>1624.7980365168539</v>
      </c>
      <c r="F4250" s="91">
        <v>0.84868499387791663</v>
      </c>
      <c r="G4250" s="100">
        <v>689.4708558370786</v>
      </c>
      <c r="S4250" s="235"/>
      <c r="T4250" s="103"/>
      <c r="U4250" s="103"/>
    </row>
    <row r="4251" spans="1:21" x14ac:dyDescent="0.2">
      <c r="A4251" s="89">
        <v>40813</v>
      </c>
      <c r="B4251" s="90" t="s">
        <v>125</v>
      </c>
      <c r="C4251" s="96">
        <v>1378.1677560674159</v>
      </c>
      <c r="D4251" s="102">
        <v>866.48343455787528</v>
      </c>
      <c r="E4251" s="98">
        <v>1627.9250308988765</v>
      </c>
      <c r="F4251" s="91">
        <v>0.8465793755296247</v>
      </c>
      <c r="G4251" s="100">
        <v>689.08387803370795</v>
      </c>
      <c r="S4251" s="235"/>
      <c r="T4251" s="103"/>
      <c r="U4251" s="103"/>
    </row>
    <row r="4252" spans="1:21" x14ac:dyDescent="0.2">
      <c r="A4252" s="89">
        <v>40813</v>
      </c>
      <c r="B4252" s="90" t="s">
        <v>126</v>
      </c>
      <c r="C4252" s="96">
        <v>1398.0798914157303</v>
      </c>
      <c r="D4252" s="102">
        <v>890.90243770251652</v>
      </c>
      <c r="E4252" s="98">
        <v>1657.8101629213481</v>
      </c>
      <c r="F4252" s="91">
        <v>0.84332930433486541</v>
      </c>
      <c r="G4252" s="100">
        <v>699.03994570786517</v>
      </c>
      <c r="S4252" s="235"/>
      <c r="T4252" s="103"/>
      <c r="U4252" s="103"/>
    </row>
    <row r="4253" spans="1:21" x14ac:dyDescent="0.2">
      <c r="A4253" s="89">
        <v>40813</v>
      </c>
      <c r="B4253" s="90" t="s">
        <v>127</v>
      </c>
      <c r="C4253" s="96">
        <v>1380.1695051235956</v>
      </c>
      <c r="D4253" s="102">
        <v>875.11975092492821</v>
      </c>
      <c r="E4253" s="98">
        <v>1634.2283932584269</v>
      </c>
      <c r="F4253" s="91">
        <v>0.8445389339807805</v>
      </c>
      <c r="G4253" s="100">
        <v>690.08475256179781</v>
      </c>
      <c r="S4253" s="235"/>
      <c r="T4253" s="103"/>
      <c r="U4253" s="103"/>
    </row>
    <row r="4254" spans="1:21" x14ac:dyDescent="0.2">
      <c r="A4254" s="89">
        <v>40813</v>
      </c>
      <c r="B4254" s="90" t="s">
        <v>128</v>
      </c>
      <c r="C4254" s="96">
        <v>1454.785309011236</v>
      </c>
      <c r="D4254" s="102">
        <v>911.10121750361179</v>
      </c>
      <c r="E4254" s="98">
        <v>1716.5388792134831</v>
      </c>
      <c r="F4254" s="91">
        <v>0.84751084092998674</v>
      </c>
      <c r="G4254" s="100">
        <v>727.392654505618</v>
      </c>
      <c r="S4254" s="235"/>
      <c r="T4254" s="103"/>
      <c r="U4254" s="103"/>
    </row>
    <row r="4255" spans="1:21" x14ac:dyDescent="0.2">
      <c r="A4255" s="89">
        <v>40813</v>
      </c>
      <c r="B4255" s="90" t="s">
        <v>129</v>
      </c>
      <c r="C4255" s="96">
        <v>1441.1093918764045</v>
      </c>
      <c r="D4255" s="102">
        <v>911.01407025186165</v>
      </c>
      <c r="E4255" s="98">
        <v>1704.9172752808988</v>
      </c>
      <c r="F4255" s="91">
        <v>0.84526646117710913</v>
      </c>
      <c r="G4255" s="100">
        <v>720.55469593820226</v>
      </c>
      <c r="S4255" s="235"/>
      <c r="T4255" s="103"/>
      <c r="U4255" s="103"/>
    </row>
    <row r="4256" spans="1:21" x14ac:dyDescent="0.2">
      <c r="A4256" s="89">
        <v>40813</v>
      </c>
      <c r="B4256" s="90" t="s">
        <v>130</v>
      </c>
      <c r="C4256" s="96">
        <v>1424.9049496179775</v>
      </c>
      <c r="D4256" s="102">
        <v>900.20204188201467</v>
      </c>
      <c r="E4256" s="98">
        <v>1685.4429185393255</v>
      </c>
      <c r="F4256" s="91">
        <v>0.84541869317820562</v>
      </c>
      <c r="G4256" s="100">
        <v>712.45247480898877</v>
      </c>
      <c r="S4256" s="235"/>
      <c r="T4256" s="103"/>
      <c r="U4256" s="103"/>
    </row>
    <row r="4257" spans="1:21" x14ac:dyDescent="0.2">
      <c r="A4257" s="89">
        <v>40813</v>
      </c>
      <c r="B4257" s="90" t="s">
        <v>131</v>
      </c>
      <c r="C4257" s="96">
        <v>1443.2813301235956</v>
      </c>
      <c r="D4257" s="102">
        <v>922.61196869310788</v>
      </c>
      <c r="E4257" s="98">
        <v>1712.9722247191014</v>
      </c>
      <c r="F4257" s="91">
        <v>0.84255968035924778</v>
      </c>
      <c r="G4257" s="100">
        <v>721.64066506179779</v>
      </c>
      <c r="S4257" s="235"/>
      <c r="T4257" s="103"/>
      <c r="U4257" s="103"/>
    </row>
    <row r="4258" spans="1:21" x14ac:dyDescent="0.2">
      <c r="A4258" s="89">
        <v>40813</v>
      </c>
      <c r="B4258" s="90" t="s">
        <v>132</v>
      </c>
      <c r="C4258" s="96">
        <v>1435.0514671011238</v>
      </c>
      <c r="D4258" s="102">
        <v>911.14834191155774</v>
      </c>
      <c r="E4258" s="98">
        <v>1699.8717640449436</v>
      </c>
      <c r="F4258" s="91">
        <v>0.8442116031660738</v>
      </c>
      <c r="G4258" s="100">
        <v>717.52573355056188</v>
      </c>
      <c r="S4258" s="235"/>
      <c r="T4258" s="103"/>
      <c r="U4258" s="103"/>
    </row>
    <row r="4259" spans="1:21" x14ac:dyDescent="0.2">
      <c r="A4259" s="89">
        <v>40813</v>
      </c>
      <c r="B4259" s="90" t="s">
        <v>133</v>
      </c>
      <c r="C4259" s="96">
        <v>1462.9017125730336</v>
      </c>
      <c r="D4259" s="102">
        <v>925.74193140935574</v>
      </c>
      <c r="E4259" s="98">
        <v>1731.2075393258426</v>
      </c>
      <c r="F4259" s="91">
        <v>0.84501810403546929</v>
      </c>
      <c r="G4259" s="100">
        <v>731.4508562865168</v>
      </c>
      <c r="S4259" s="235"/>
      <c r="T4259" s="103"/>
      <c r="U4259" s="103"/>
    </row>
    <row r="4260" spans="1:21" x14ac:dyDescent="0.2">
      <c r="A4260" s="89">
        <v>40813</v>
      </c>
      <c r="B4260" s="90" t="s">
        <v>134</v>
      </c>
      <c r="C4260" s="96">
        <v>1468.9312724831461</v>
      </c>
      <c r="D4260" s="102">
        <v>925.94758745029753</v>
      </c>
      <c r="E4260" s="98">
        <v>1736.4152780898876</v>
      </c>
      <c r="F4260" s="91">
        <v>0.84595620127174742</v>
      </c>
      <c r="G4260" s="100">
        <v>734.46563624157307</v>
      </c>
      <c r="S4260" s="235"/>
      <c r="T4260" s="103"/>
      <c r="U4260" s="103"/>
    </row>
    <row r="4261" spans="1:21" x14ac:dyDescent="0.2">
      <c r="A4261" s="89">
        <v>40813</v>
      </c>
      <c r="B4261" s="90" t="s">
        <v>135</v>
      </c>
      <c r="C4261" s="96">
        <v>1531.8485955505619</v>
      </c>
      <c r="D4261" s="102">
        <v>958.85177935950696</v>
      </c>
      <c r="E4261" s="98">
        <v>1807.195853932584</v>
      </c>
      <c r="F4261" s="91">
        <v>0.8476383963681372</v>
      </c>
      <c r="G4261" s="100">
        <v>765.92429777528093</v>
      </c>
      <c r="S4261" s="235"/>
      <c r="T4261" s="103"/>
      <c r="U4261" s="103"/>
    </row>
    <row r="4262" spans="1:21" x14ac:dyDescent="0.2">
      <c r="A4262" s="89">
        <v>40813</v>
      </c>
      <c r="B4262" s="90" t="s">
        <v>136</v>
      </c>
      <c r="C4262" s="96">
        <v>1569.9020882359548</v>
      </c>
      <c r="D4262" s="102">
        <v>979.70114410365761</v>
      </c>
      <c r="E4262" s="98">
        <v>1850.5153061797753</v>
      </c>
      <c r="F4262" s="91">
        <v>0.84835941804603521</v>
      </c>
      <c r="G4262" s="100">
        <v>784.9510441179774</v>
      </c>
      <c r="S4262" s="235"/>
      <c r="T4262" s="103"/>
      <c r="U4262" s="103"/>
    </row>
    <row r="4263" spans="1:21" x14ac:dyDescent="0.2">
      <c r="A4263" s="89">
        <v>40813</v>
      </c>
      <c r="B4263" s="90" t="s">
        <v>137</v>
      </c>
      <c r="C4263" s="96">
        <v>1493.4263596179778</v>
      </c>
      <c r="D4263" s="102">
        <v>933.21217224426493</v>
      </c>
      <c r="E4263" s="98">
        <v>1761.0244887640447</v>
      </c>
      <c r="F4263" s="91">
        <v>0.84804406136687083</v>
      </c>
      <c r="G4263" s="100">
        <v>746.71317980898891</v>
      </c>
      <c r="S4263" s="235"/>
      <c r="T4263" s="103"/>
      <c r="U4263" s="103"/>
    </row>
    <row r="4264" spans="1:21" x14ac:dyDescent="0.2">
      <c r="A4264" s="89">
        <v>40813</v>
      </c>
      <c r="B4264" s="90" t="s">
        <v>138</v>
      </c>
      <c r="C4264" s="96">
        <v>1457.3867723595508</v>
      </c>
      <c r="D4264" s="102">
        <v>917.38381525313662</v>
      </c>
      <c r="E4264" s="98">
        <v>1722.0828286516855</v>
      </c>
      <c r="F4264" s="91">
        <v>0.84629307493915384</v>
      </c>
      <c r="G4264" s="100">
        <v>728.69338617977542</v>
      </c>
      <c r="S4264" s="235"/>
      <c r="T4264" s="103"/>
      <c r="U4264" s="103"/>
    </row>
    <row r="4265" spans="1:21" x14ac:dyDescent="0.2">
      <c r="A4265" s="89">
        <v>40813</v>
      </c>
      <c r="B4265" s="90" t="s">
        <v>139</v>
      </c>
      <c r="C4265" s="96">
        <v>1451.3734209438201</v>
      </c>
      <c r="D4265" s="102">
        <v>906.22076548381278</v>
      </c>
      <c r="E4265" s="98">
        <v>1711.0584101123593</v>
      </c>
      <c r="F4265" s="91">
        <v>0.84823137092585488</v>
      </c>
      <c r="G4265" s="100">
        <v>725.68671047191003</v>
      </c>
      <c r="S4265" s="235"/>
      <c r="T4265" s="103"/>
      <c r="U4265" s="103"/>
    </row>
    <row r="4266" spans="1:21" x14ac:dyDescent="0.2">
      <c r="A4266" s="89">
        <v>40813</v>
      </c>
      <c r="B4266" s="90" t="s">
        <v>140</v>
      </c>
      <c r="C4266" s="96">
        <v>1439.2048937865168</v>
      </c>
      <c r="D4266" s="102">
        <v>895.97724447256326</v>
      </c>
      <c r="E4266" s="98">
        <v>1695.3129353932584</v>
      </c>
      <c r="F4266" s="91">
        <v>0.84893170089135628</v>
      </c>
      <c r="G4266" s="100">
        <v>719.60244689325839</v>
      </c>
      <c r="S4266" s="235"/>
      <c r="T4266" s="103"/>
      <c r="U4266" s="103"/>
    </row>
    <row r="4267" spans="1:21" x14ac:dyDescent="0.2">
      <c r="A4267" s="89">
        <v>40813</v>
      </c>
      <c r="B4267" s="90" t="s">
        <v>141</v>
      </c>
      <c r="C4267" s="96">
        <v>1439.4399169550561</v>
      </c>
      <c r="D4267" s="102">
        <v>897.65850619228377</v>
      </c>
      <c r="E4267" s="98">
        <v>1696.4015056179776</v>
      </c>
      <c r="F4267" s="91">
        <v>0.84852548891760526</v>
      </c>
      <c r="G4267" s="100">
        <v>719.71995847752805</v>
      </c>
      <c r="S4267" s="235"/>
      <c r="T4267" s="103"/>
      <c r="U4267" s="103"/>
    </row>
    <row r="4268" spans="1:21" x14ac:dyDescent="0.2">
      <c r="A4268" s="89">
        <v>40813</v>
      </c>
      <c r="B4268" s="90" t="s">
        <v>142</v>
      </c>
      <c r="C4268" s="96">
        <v>1426.4001832247193</v>
      </c>
      <c r="D4268" s="102">
        <v>884.58599106257725</v>
      </c>
      <c r="E4268" s="98">
        <v>1678.4248146067416</v>
      </c>
      <c r="F4268" s="91">
        <v>0.84984455115967039</v>
      </c>
      <c r="G4268" s="100">
        <v>713.20009161235964</v>
      </c>
      <c r="S4268" s="235"/>
      <c r="T4268" s="103"/>
      <c r="U4268" s="103"/>
    </row>
    <row r="4269" spans="1:21" x14ac:dyDescent="0.2">
      <c r="A4269" s="89">
        <v>40813</v>
      </c>
      <c r="B4269" s="90" t="s">
        <v>143</v>
      </c>
      <c r="C4269" s="96">
        <v>1428.8881871123594</v>
      </c>
      <c r="D4269" s="102">
        <v>884.90067545876514</v>
      </c>
      <c r="E4269" s="98">
        <v>1680.705404494382</v>
      </c>
      <c r="F4269" s="91">
        <v>0.85017170962344912</v>
      </c>
      <c r="G4269" s="100">
        <v>714.44409355617972</v>
      </c>
      <c r="S4269" s="235"/>
      <c r="T4269" s="103"/>
      <c r="U4269" s="103"/>
    </row>
    <row r="4270" spans="1:21" x14ac:dyDescent="0.2">
      <c r="A4270" s="89">
        <v>40813</v>
      </c>
      <c r="B4270" s="90" t="s">
        <v>144</v>
      </c>
      <c r="C4270" s="96">
        <v>1473.1860022584269</v>
      </c>
      <c r="D4270" s="102">
        <v>920.57929339574946</v>
      </c>
      <c r="E4270" s="98">
        <v>1737.1652865168539</v>
      </c>
      <c r="F4270" s="91">
        <v>0.84804020302079308</v>
      </c>
      <c r="G4270" s="100">
        <v>736.59300112921346</v>
      </c>
      <c r="S4270" s="235"/>
      <c r="T4270" s="103"/>
      <c r="U4270" s="103"/>
    </row>
    <row r="4271" spans="1:21" x14ac:dyDescent="0.2">
      <c r="A4271" s="89">
        <v>40813</v>
      </c>
      <c r="B4271" s="90" t="s">
        <v>145</v>
      </c>
      <c r="C4271" s="96">
        <v>1697.3292189438203</v>
      </c>
      <c r="D4271" s="102">
        <v>1060.0963912286061</v>
      </c>
      <c r="E4271" s="98">
        <v>2001.1823595505616</v>
      </c>
      <c r="F4271" s="91">
        <v>0.8481631925463391</v>
      </c>
      <c r="G4271" s="100">
        <v>848.66460947191013</v>
      </c>
      <c r="S4271" s="235"/>
      <c r="T4271" s="103"/>
      <c r="U4271" s="103"/>
    </row>
    <row r="4272" spans="1:21" x14ac:dyDescent="0.2">
      <c r="A4272" s="89">
        <v>40813</v>
      </c>
      <c r="B4272" s="90" t="s">
        <v>146</v>
      </c>
      <c r="C4272" s="96">
        <v>1665.5686742022474</v>
      </c>
      <c r="D4272" s="102">
        <v>1037.6342214761505</v>
      </c>
      <c r="E4272" s="98">
        <v>1962.3464999999999</v>
      </c>
      <c r="F4272" s="91">
        <v>0.84876380099143933</v>
      </c>
      <c r="G4272" s="100">
        <v>832.7843371011237</v>
      </c>
      <c r="S4272" s="235"/>
      <c r="T4272" s="103"/>
      <c r="U4272" s="103"/>
    </row>
    <row r="4273" spans="1:21" x14ac:dyDescent="0.2">
      <c r="A4273" s="89">
        <v>40813</v>
      </c>
      <c r="B4273" s="90" t="s">
        <v>147</v>
      </c>
      <c r="C4273" s="96">
        <v>1664.425975348315</v>
      </c>
      <c r="D4273" s="102">
        <v>1032.6992849640033</v>
      </c>
      <c r="E4273" s="98">
        <v>1958.7704410112362</v>
      </c>
      <c r="F4273" s="91">
        <v>0.84972998392248411</v>
      </c>
      <c r="G4273" s="100">
        <v>832.21298767415749</v>
      </c>
      <c r="S4273" s="235"/>
      <c r="T4273" s="103"/>
      <c r="U4273" s="103"/>
    </row>
    <row r="4274" spans="1:21" x14ac:dyDescent="0.2">
      <c r="A4274" s="89">
        <v>40814</v>
      </c>
      <c r="B4274" s="90" t="s">
        <v>100</v>
      </c>
      <c r="C4274" s="96">
        <v>1683.9410025842697</v>
      </c>
      <c r="D4274" s="102">
        <v>1054.6201111818516</v>
      </c>
      <c r="E4274" s="98">
        <v>1986.9274971910113</v>
      </c>
      <c r="F4274" s="91">
        <v>0.8475100399812856</v>
      </c>
      <c r="G4274" s="100">
        <v>841.97050129213483</v>
      </c>
      <c r="S4274" s="235"/>
      <c r="T4274" s="103"/>
      <c r="U4274" s="103"/>
    </row>
    <row r="4275" spans="1:21" x14ac:dyDescent="0.2">
      <c r="A4275" s="89">
        <v>40814</v>
      </c>
      <c r="B4275" s="90" t="s">
        <v>101</v>
      </c>
      <c r="C4275" s="96">
        <v>1682.4943944606744</v>
      </c>
      <c r="D4275" s="102">
        <v>1046.8231788174448</v>
      </c>
      <c r="E4275" s="98">
        <v>1981.5716376404491</v>
      </c>
      <c r="F4275" s="91">
        <v>0.84907068838757693</v>
      </c>
      <c r="G4275" s="100">
        <v>841.24719723033718</v>
      </c>
      <c r="S4275" s="235"/>
      <c r="T4275" s="103"/>
      <c r="U4275" s="103"/>
    </row>
    <row r="4276" spans="1:21" x14ac:dyDescent="0.2">
      <c r="A4276" s="89">
        <v>40814</v>
      </c>
      <c r="B4276" s="90" t="s">
        <v>102</v>
      </c>
      <c r="C4276" s="96">
        <v>1671.274064224719</v>
      </c>
      <c r="D4276" s="102">
        <v>1047.5106603506715</v>
      </c>
      <c r="E4276" s="98">
        <v>1972.4187134831463</v>
      </c>
      <c r="F4276" s="91">
        <v>0.84732214960249086</v>
      </c>
      <c r="G4276" s="100">
        <v>835.63703211235952</v>
      </c>
      <c r="S4276" s="235"/>
      <c r="T4276" s="103"/>
      <c r="U4276" s="103"/>
    </row>
    <row r="4277" spans="1:21" x14ac:dyDescent="0.2">
      <c r="A4277" s="89">
        <v>40814</v>
      </c>
      <c r="B4277" s="90" t="s">
        <v>103</v>
      </c>
      <c r="C4277" s="96">
        <v>1646.9410620337078</v>
      </c>
      <c r="D4277" s="102">
        <v>1030.1300903643478</v>
      </c>
      <c r="E4277" s="98">
        <v>1942.5711994382025</v>
      </c>
      <c r="F4277" s="91">
        <v>0.84781503118650592</v>
      </c>
      <c r="G4277" s="100">
        <v>823.4705310168539</v>
      </c>
      <c r="S4277" s="235"/>
      <c r="T4277" s="103"/>
      <c r="U4277" s="103"/>
    </row>
    <row r="4278" spans="1:21" x14ac:dyDescent="0.2">
      <c r="A4278" s="89">
        <v>40814</v>
      </c>
      <c r="B4278" s="90" t="s">
        <v>104</v>
      </c>
      <c r="C4278" s="96">
        <v>1609.8074014044946</v>
      </c>
      <c r="D4278" s="102">
        <v>1020.7837403528156</v>
      </c>
      <c r="E4278" s="98">
        <v>1906.1687528089888</v>
      </c>
      <c r="F4278" s="91">
        <v>0.84452512351397691</v>
      </c>
      <c r="G4278" s="100">
        <v>804.90370070224731</v>
      </c>
      <c r="S4278" s="235"/>
      <c r="T4278" s="103"/>
      <c r="U4278" s="103"/>
    </row>
    <row r="4279" spans="1:21" x14ac:dyDescent="0.2">
      <c r="A4279" s="89">
        <v>40814</v>
      </c>
      <c r="B4279" s="90" t="s">
        <v>105</v>
      </c>
      <c r="C4279" s="96">
        <v>1585.4541385955056</v>
      </c>
      <c r="D4279" s="102">
        <v>1003.4523234550923</v>
      </c>
      <c r="E4279" s="98">
        <v>1876.3212387640449</v>
      </c>
      <c r="F4279" s="91">
        <v>0.84498011632585002</v>
      </c>
      <c r="G4279" s="100">
        <v>792.72706929775279</v>
      </c>
      <c r="S4279" s="235"/>
      <c r="T4279" s="103"/>
      <c r="U4279" s="103"/>
    </row>
    <row r="4280" spans="1:21" x14ac:dyDescent="0.2">
      <c r="A4280" s="89">
        <v>40814</v>
      </c>
      <c r="B4280" s="90" t="s">
        <v>106</v>
      </c>
      <c r="C4280" s="96">
        <v>1608.9199863370786</v>
      </c>
      <c r="D4280" s="102">
        <v>1015.7178609339095</v>
      </c>
      <c r="E4280" s="98">
        <v>1902.7102499999999</v>
      </c>
      <c r="F4280" s="91">
        <v>0.84559379776141885</v>
      </c>
      <c r="G4280" s="100">
        <v>804.45999316853931</v>
      </c>
      <c r="S4280" s="235"/>
      <c r="T4280" s="103"/>
      <c r="U4280" s="103"/>
    </row>
    <row r="4281" spans="1:21" x14ac:dyDescent="0.2">
      <c r="A4281" s="89">
        <v>40814</v>
      </c>
      <c r="B4281" s="90" t="s">
        <v>107</v>
      </c>
      <c r="C4281" s="96">
        <v>1596.5893742359553</v>
      </c>
      <c r="D4281" s="102">
        <v>1011.247010051728</v>
      </c>
      <c r="E4281" s="98">
        <v>1889.8989775280897</v>
      </c>
      <c r="F4281" s="91">
        <v>0.84480143818281161</v>
      </c>
      <c r="G4281" s="100">
        <v>798.29468711797767</v>
      </c>
      <c r="S4281" s="235"/>
      <c r="T4281" s="103"/>
      <c r="U4281" s="103"/>
    </row>
    <row r="4282" spans="1:21" x14ac:dyDescent="0.2">
      <c r="A4282" s="89">
        <v>40814</v>
      </c>
      <c r="B4282" s="90" t="s">
        <v>108</v>
      </c>
      <c r="C4282" s="96">
        <v>1604.6976735505621</v>
      </c>
      <c r="D4282" s="102">
        <v>1015.2122630698124</v>
      </c>
      <c r="E4282" s="98">
        <v>1898.870865168539</v>
      </c>
      <c r="F4282" s="91">
        <v>0.84507993828644745</v>
      </c>
      <c r="G4282" s="100">
        <v>802.34883677528103</v>
      </c>
      <c r="S4282" s="235"/>
      <c r="T4282" s="103"/>
      <c r="U4282" s="103"/>
    </row>
    <row r="4283" spans="1:21" x14ac:dyDescent="0.2">
      <c r="A4283" s="89">
        <v>40814</v>
      </c>
      <c r="B4283" s="90" t="s">
        <v>109</v>
      </c>
      <c r="C4283" s="96">
        <v>1641.9123766516855</v>
      </c>
      <c r="D4283" s="102">
        <v>1030.3360682072605</v>
      </c>
      <c r="E4283" s="98">
        <v>1938.4191151685393</v>
      </c>
      <c r="F4283" s="91">
        <v>0.84703682697068661</v>
      </c>
      <c r="G4283" s="100">
        <v>820.95618832584273</v>
      </c>
      <c r="S4283" s="235"/>
      <c r="T4283" s="103"/>
      <c r="U4283" s="103"/>
    </row>
    <row r="4284" spans="1:21" x14ac:dyDescent="0.2">
      <c r="A4284" s="89">
        <v>40814</v>
      </c>
      <c r="B4284" s="90" t="s">
        <v>110</v>
      </c>
      <c r="C4284" s="96">
        <v>1676.0717785617981</v>
      </c>
      <c r="D4284" s="102">
        <v>1054.5086239173686</v>
      </c>
      <c r="E4284" s="98">
        <v>1980.203283707865</v>
      </c>
      <c r="F4284" s="91">
        <v>0.84641399817467688</v>
      </c>
      <c r="G4284" s="100">
        <v>838.03588928089903</v>
      </c>
      <c r="S4284" s="235"/>
      <c r="T4284" s="103"/>
      <c r="U4284" s="103"/>
    </row>
    <row r="4285" spans="1:21" x14ac:dyDescent="0.2">
      <c r="A4285" s="89">
        <v>40814</v>
      </c>
      <c r="B4285" s="90" t="s">
        <v>111</v>
      </c>
      <c r="C4285" s="96">
        <v>1723.388425786517</v>
      </c>
      <c r="D4285" s="102">
        <v>1089.5496818936037</v>
      </c>
      <c r="E4285" s="98">
        <v>2038.9178932584271</v>
      </c>
      <c r="F4285" s="91">
        <v>0.84524660433105647</v>
      </c>
      <c r="G4285" s="100">
        <v>861.69421289325851</v>
      </c>
      <c r="S4285" s="235"/>
      <c r="T4285" s="103"/>
      <c r="U4285" s="103"/>
    </row>
    <row r="4286" spans="1:21" x14ac:dyDescent="0.2">
      <c r="A4286" s="89">
        <v>40814</v>
      </c>
      <c r="B4286" s="90" t="s">
        <v>112</v>
      </c>
      <c r="C4286" s="96">
        <v>1881.5914352022473</v>
      </c>
      <c r="D4286" s="102">
        <v>1196.5889073477506</v>
      </c>
      <c r="E4286" s="98">
        <v>2229.8455870786515</v>
      </c>
      <c r="F4286" s="91">
        <v>0.84382140454278887</v>
      </c>
      <c r="G4286" s="100">
        <v>940.79571760112367</v>
      </c>
      <c r="S4286" s="235"/>
      <c r="T4286" s="103"/>
      <c r="U4286" s="103"/>
    </row>
    <row r="4287" spans="1:21" x14ac:dyDescent="0.2">
      <c r="A4287" s="89">
        <v>40814</v>
      </c>
      <c r="B4287" s="90" t="s">
        <v>113</v>
      </c>
      <c r="C4287" s="96">
        <v>1919.0411614719101</v>
      </c>
      <c r="D4287" s="102">
        <v>1226.7131211473645</v>
      </c>
      <c r="E4287" s="98">
        <v>2277.6180674157304</v>
      </c>
      <c r="F4287" s="91">
        <v>0.84256495367958029</v>
      </c>
      <c r="G4287" s="100">
        <v>959.52058073595504</v>
      </c>
      <c r="S4287" s="235"/>
      <c r="T4287" s="103"/>
      <c r="U4287" s="103"/>
    </row>
    <row r="4288" spans="1:21" x14ac:dyDescent="0.2">
      <c r="A4288" s="89">
        <v>40814</v>
      </c>
      <c r="B4288" s="90" t="s">
        <v>114</v>
      </c>
      <c r="C4288" s="96">
        <v>1774.6680498876403</v>
      </c>
      <c r="D4288" s="102">
        <v>1132.5638059352314</v>
      </c>
      <c r="E4288" s="98">
        <v>2105.2666011235956</v>
      </c>
      <c r="F4288" s="91">
        <v>0.84296594499741151</v>
      </c>
      <c r="G4288" s="100">
        <v>887.33402494382017</v>
      </c>
      <c r="S4288" s="235"/>
      <c r="T4288" s="103"/>
      <c r="U4288" s="103"/>
    </row>
    <row r="4289" spans="1:21" x14ac:dyDescent="0.2">
      <c r="A4289" s="89">
        <v>40814</v>
      </c>
      <c r="B4289" s="90" t="s">
        <v>115</v>
      </c>
      <c r="C4289" s="96">
        <v>1782.1077488089888</v>
      </c>
      <c r="D4289" s="102">
        <v>1147.5764219268447</v>
      </c>
      <c r="E4289" s="98">
        <v>2119.6319662921346</v>
      </c>
      <c r="F4289" s="91">
        <v>0.8407628197485737</v>
      </c>
      <c r="G4289" s="100">
        <v>891.05387440449442</v>
      </c>
      <c r="S4289" s="235"/>
      <c r="T4289" s="103"/>
      <c r="U4289" s="103"/>
    </row>
    <row r="4290" spans="1:21" x14ac:dyDescent="0.2">
      <c r="A4290" s="89">
        <v>40814</v>
      </c>
      <c r="B4290" s="90" t="s">
        <v>116</v>
      </c>
      <c r="C4290" s="96">
        <v>1912.9305590898875</v>
      </c>
      <c r="D4290" s="102">
        <v>1219.6727079361249</v>
      </c>
      <c r="E4290" s="98">
        <v>2268.6790955056181</v>
      </c>
      <c r="F4290" s="91">
        <v>0.84319133670315538</v>
      </c>
      <c r="G4290" s="100">
        <v>956.46527954494377</v>
      </c>
      <c r="S4290" s="235"/>
      <c r="T4290" s="103"/>
      <c r="U4290" s="103"/>
    </row>
    <row r="4291" spans="1:21" x14ac:dyDescent="0.2">
      <c r="A4291" s="89">
        <v>40814</v>
      </c>
      <c r="B4291" s="90" t="s">
        <v>117</v>
      </c>
      <c r="C4291" s="96">
        <v>1881.2186398314607</v>
      </c>
      <c r="D4291" s="102">
        <v>1199.2056261471473</v>
      </c>
      <c r="E4291" s="98">
        <v>2230.9365084269662</v>
      </c>
      <c r="F4291" s="91">
        <v>0.84324167573818964</v>
      </c>
      <c r="G4291" s="100">
        <v>940.60931991573034</v>
      </c>
      <c r="S4291" s="235"/>
      <c r="T4291" s="103"/>
      <c r="U4291" s="103"/>
    </row>
    <row r="4292" spans="1:21" x14ac:dyDescent="0.2">
      <c r="A4292" s="89">
        <v>40814</v>
      </c>
      <c r="B4292" s="90" t="s">
        <v>118</v>
      </c>
      <c r="C4292" s="96">
        <v>1888.8568928089887</v>
      </c>
      <c r="D4292" s="102">
        <v>1201.8000264605844</v>
      </c>
      <c r="E4292" s="98">
        <v>2238.7728033707863</v>
      </c>
      <c r="F4292" s="91">
        <v>0.84370191113857107</v>
      </c>
      <c r="G4292" s="100">
        <v>944.42844640449437</v>
      </c>
      <c r="S4292" s="235"/>
      <c r="T4292" s="103"/>
      <c r="U4292" s="103"/>
    </row>
    <row r="4293" spans="1:21" x14ac:dyDescent="0.2">
      <c r="A4293" s="89">
        <v>40814</v>
      </c>
      <c r="B4293" s="90" t="s">
        <v>119</v>
      </c>
      <c r="C4293" s="96">
        <v>1885.3355974044946</v>
      </c>
      <c r="D4293" s="102">
        <v>1198.8067916608773</v>
      </c>
      <c r="E4293" s="98">
        <v>2234.1951657303371</v>
      </c>
      <c r="F4293" s="91">
        <v>0.84385447892964016</v>
      </c>
      <c r="G4293" s="100">
        <v>942.6677987022473</v>
      </c>
      <c r="S4293" s="235"/>
      <c r="T4293" s="103"/>
      <c r="U4293" s="103"/>
    </row>
    <row r="4294" spans="1:21" x14ac:dyDescent="0.2">
      <c r="A4294" s="89">
        <v>40814</v>
      </c>
      <c r="B4294" s="90" t="s">
        <v>120</v>
      </c>
      <c r="C4294" s="96">
        <v>1993.6204962471911</v>
      </c>
      <c r="D4294" s="102">
        <v>1263.00593090402</v>
      </c>
      <c r="E4294" s="98">
        <v>2360.0225983146065</v>
      </c>
      <c r="F4294" s="91">
        <v>0.84474635864543035</v>
      </c>
      <c r="G4294" s="100">
        <v>996.81024812359556</v>
      </c>
      <c r="S4294" s="235"/>
      <c r="T4294" s="103"/>
      <c r="U4294" s="103"/>
    </row>
    <row r="4295" spans="1:21" x14ac:dyDescent="0.2">
      <c r="A4295" s="89">
        <v>40814</v>
      </c>
      <c r="B4295" s="90" t="s">
        <v>121</v>
      </c>
      <c r="C4295" s="96">
        <v>2015.0440736966293</v>
      </c>
      <c r="D4295" s="102">
        <v>1277.5368912363235</v>
      </c>
      <c r="E4295" s="98">
        <v>2385.896713483146</v>
      </c>
      <c r="F4295" s="91">
        <v>0.84456467134945135</v>
      </c>
      <c r="G4295" s="100">
        <v>1007.5220368483147</v>
      </c>
      <c r="S4295" s="235"/>
      <c r="T4295" s="103"/>
      <c r="U4295" s="103"/>
    </row>
    <row r="4296" spans="1:21" x14ac:dyDescent="0.2">
      <c r="A4296" s="89">
        <v>40814</v>
      </c>
      <c r="B4296" s="90" t="s">
        <v>122</v>
      </c>
      <c r="C4296" s="96">
        <v>2079.9996149325843</v>
      </c>
      <c r="D4296" s="102">
        <v>1330.444559482449</v>
      </c>
      <c r="E4296" s="98">
        <v>2469.1053286516853</v>
      </c>
      <c r="F4296" s="91">
        <v>0.84241024098733708</v>
      </c>
      <c r="G4296" s="100">
        <v>1039.9998074662922</v>
      </c>
      <c r="S4296" s="235"/>
      <c r="T4296" s="103"/>
      <c r="U4296" s="103"/>
    </row>
    <row r="4297" spans="1:21" x14ac:dyDescent="0.2">
      <c r="A4297" s="89">
        <v>40814</v>
      </c>
      <c r="B4297" s="90" t="s">
        <v>123</v>
      </c>
      <c r="C4297" s="96">
        <v>2185.6263206966296</v>
      </c>
      <c r="D4297" s="102">
        <v>1387.5100010914666</v>
      </c>
      <c r="E4297" s="98">
        <v>2588.8504044943825</v>
      </c>
      <c r="F4297" s="91">
        <v>0.8442458926565497</v>
      </c>
      <c r="G4297" s="100">
        <v>1092.8131603483148</v>
      </c>
      <c r="S4297" s="235"/>
      <c r="T4297" s="103"/>
      <c r="U4297" s="103"/>
    </row>
    <row r="4298" spans="1:21" x14ac:dyDescent="0.2">
      <c r="A4298" s="89">
        <v>40814</v>
      </c>
      <c r="B4298" s="90" t="s">
        <v>124</v>
      </c>
      <c r="C4298" s="96">
        <v>2195.3676258202245</v>
      </c>
      <c r="D4298" s="102">
        <v>1388.0725165144638</v>
      </c>
      <c r="E4298" s="98">
        <v>2597.3802808988762</v>
      </c>
      <c r="F4298" s="91">
        <v>0.84522379798019909</v>
      </c>
      <c r="G4298" s="100">
        <v>1097.6838129101122</v>
      </c>
      <c r="S4298" s="235"/>
      <c r="T4298" s="103"/>
      <c r="U4298" s="103"/>
    </row>
    <row r="4299" spans="1:21" x14ac:dyDescent="0.2">
      <c r="A4299" s="89">
        <v>40814</v>
      </c>
      <c r="B4299" s="90" t="s">
        <v>125</v>
      </c>
      <c r="C4299" s="96">
        <v>2296.1520438876405</v>
      </c>
      <c r="D4299" s="102">
        <v>1457.7960007294782</v>
      </c>
      <c r="E4299" s="98">
        <v>2719.8314999999998</v>
      </c>
      <c r="F4299" s="91">
        <v>0.84422584409645995</v>
      </c>
      <c r="G4299" s="100">
        <v>1148.0760219438203</v>
      </c>
      <c r="S4299" s="235"/>
      <c r="T4299" s="103"/>
      <c r="U4299" s="103"/>
    </row>
    <row r="4300" spans="1:21" x14ac:dyDescent="0.2">
      <c r="A4300" s="89">
        <v>40814</v>
      </c>
      <c r="B4300" s="90" t="s">
        <v>126</v>
      </c>
      <c r="C4300" s="96">
        <v>2389.51297152809</v>
      </c>
      <c r="D4300" s="102">
        <v>1522.3266218881615</v>
      </c>
      <c r="E4300" s="98">
        <v>2833.2402977528086</v>
      </c>
      <c r="F4300" s="91">
        <v>0.84338521283328416</v>
      </c>
      <c r="G4300" s="100">
        <v>1194.756485764045</v>
      </c>
      <c r="S4300" s="235"/>
      <c r="T4300" s="103"/>
      <c r="U4300" s="103"/>
    </row>
    <row r="4301" spans="1:21" x14ac:dyDescent="0.2">
      <c r="A4301" s="89">
        <v>40814</v>
      </c>
      <c r="B4301" s="90" t="s">
        <v>127</v>
      </c>
      <c r="C4301" s="96">
        <v>2368.4176160898883</v>
      </c>
      <c r="D4301" s="102">
        <v>1519.1871809524828</v>
      </c>
      <c r="E4301" s="98">
        <v>2813.7753455056181</v>
      </c>
      <c r="F4301" s="91">
        <v>0.84172235707193532</v>
      </c>
      <c r="G4301" s="100">
        <v>1184.2088080449441</v>
      </c>
      <c r="S4301" s="235"/>
      <c r="T4301" s="103"/>
      <c r="U4301" s="103"/>
    </row>
    <row r="4302" spans="1:21" x14ac:dyDescent="0.2">
      <c r="A4302" s="89">
        <v>40814</v>
      </c>
      <c r="B4302" s="90" t="s">
        <v>128</v>
      </c>
      <c r="C4302" s="96">
        <v>2307.1819243146069</v>
      </c>
      <c r="D4302" s="102">
        <v>1475.2605417364332</v>
      </c>
      <c r="E4302" s="98">
        <v>2738.5182303370789</v>
      </c>
      <c r="F4302" s="91">
        <v>0.84249281189945568</v>
      </c>
      <c r="G4302" s="100">
        <v>1153.5909621573035</v>
      </c>
      <c r="S4302" s="235"/>
      <c r="T4302" s="103"/>
      <c r="U4302" s="103"/>
    </row>
    <row r="4303" spans="1:21" x14ac:dyDescent="0.2">
      <c r="A4303" s="89">
        <v>40814</v>
      </c>
      <c r="B4303" s="90" t="s">
        <v>129</v>
      </c>
      <c r="C4303" s="96">
        <v>2200.6475428651688</v>
      </c>
      <c r="D4303" s="102">
        <v>1400.6720530267444</v>
      </c>
      <c r="E4303" s="98">
        <v>2608.5880870786518</v>
      </c>
      <c r="F4303" s="91">
        <v>0.84361634317270295</v>
      </c>
      <c r="G4303" s="100">
        <v>1100.3237714325844</v>
      </c>
      <c r="S4303" s="235"/>
      <c r="T4303" s="103"/>
      <c r="U4303" s="103"/>
    </row>
    <row r="4304" spans="1:21" x14ac:dyDescent="0.2">
      <c r="A4304" s="89">
        <v>40814</v>
      </c>
      <c r="B4304" s="90" t="s">
        <v>130</v>
      </c>
      <c r="C4304" s="96">
        <v>2021.4018556179776</v>
      </c>
      <c r="D4304" s="102">
        <v>1297.1546875409795</v>
      </c>
      <c r="E4304" s="98">
        <v>2401.8067668539325</v>
      </c>
      <c r="F4304" s="91">
        <v>0.84161718732509117</v>
      </c>
      <c r="G4304" s="100">
        <v>1010.7009278089888</v>
      </c>
      <c r="S4304" s="235"/>
      <c r="T4304" s="103"/>
      <c r="U4304" s="103"/>
    </row>
    <row r="4305" spans="1:21" x14ac:dyDescent="0.2">
      <c r="A4305" s="89">
        <v>40814</v>
      </c>
      <c r="B4305" s="90" t="s">
        <v>131</v>
      </c>
      <c r="C4305" s="96">
        <v>2080.3237848202248</v>
      </c>
      <c r="D4305" s="102">
        <v>1338.6256797449194</v>
      </c>
      <c r="E4305" s="98">
        <v>2473.7958202247196</v>
      </c>
      <c r="F4305" s="91">
        <v>0.84094401316889933</v>
      </c>
      <c r="G4305" s="100">
        <v>1040.1618924101124</v>
      </c>
      <c r="S4305" s="235"/>
      <c r="T4305" s="103"/>
      <c r="U4305" s="103"/>
    </row>
    <row r="4306" spans="1:21" x14ac:dyDescent="0.2">
      <c r="A4306" s="89">
        <v>40814</v>
      </c>
      <c r="B4306" s="90" t="s">
        <v>132</v>
      </c>
      <c r="C4306" s="96">
        <v>2130.5012313033712</v>
      </c>
      <c r="D4306" s="102">
        <v>1375.1861916625073</v>
      </c>
      <c r="E4306" s="98">
        <v>2535.778491573034</v>
      </c>
      <c r="F4306" s="91">
        <v>0.84017639489549623</v>
      </c>
      <c r="G4306" s="100">
        <v>1065.2506156516856</v>
      </c>
      <c r="S4306" s="235"/>
      <c r="T4306" s="103"/>
      <c r="U4306" s="103"/>
    </row>
    <row r="4307" spans="1:21" x14ac:dyDescent="0.2">
      <c r="A4307" s="89">
        <v>40814</v>
      </c>
      <c r="B4307" s="90" t="s">
        <v>133</v>
      </c>
      <c r="C4307" s="96">
        <v>2209.4933286741575</v>
      </c>
      <c r="D4307" s="102">
        <v>1406.2680537827994</v>
      </c>
      <c r="E4307" s="98">
        <v>2619.0552893258423</v>
      </c>
      <c r="F4307" s="91">
        <v>0.84362225481803099</v>
      </c>
      <c r="G4307" s="100">
        <v>1104.7466643370788</v>
      </c>
      <c r="S4307" s="235"/>
      <c r="T4307" s="103"/>
      <c r="U4307" s="103"/>
    </row>
    <row r="4308" spans="1:21" x14ac:dyDescent="0.2">
      <c r="A4308" s="89">
        <v>40814</v>
      </c>
      <c r="B4308" s="90" t="s">
        <v>134</v>
      </c>
      <c r="C4308" s="96">
        <v>2201.186475303371</v>
      </c>
      <c r="D4308" s="102">
        <v>1406.9841982551166</v>
      </c>
      <c r="E4308" s="98">
        <v>2612.4368764044943</v>
      </c>
      <c r="F4308" s="91">
        <v>0.84257977491608194</v>
      </c>
      <c r="G4308" s="100">
        <v>1100.5932376516855</v>
      </c>
      <c r="S4308" s="235"/>
      <c r="T4308" s="103"/>
      <c r="U4308" s="103"/>
    </row>
    <row r="4309" spans="1:21" x14ac:dyDescent="0.2">
      <c r="A4309" s="89">
        <v>40814</v>
      </c>
      <c r="B4309" s="90" t="s">
        <v>135</v>
      </c>
      <c r="C4309" s="96">
        <v>1992.6885078202247</v>
      </c>
      <c r="D4309" s="102">
        <v>1266.7606033669831</v>
      </c>
      <c r="E4309" s="98">
        <v>2361.2475337078654</v>
      </c>
      <c r="F4309" s="91">
        <v>0.84391343108831429</v>
      </c>
      <c r="G4309" s="100">
        <v>996.34425391011234</v>
      </c>
      <c r="S4309" s="235"/>
      <c r="T4309" s="103"/>
      <c r="U4309" s="103"/>
    </row>
    <row r="4310" spans="1:21" x14ac:dyDescent="0.2">
      <c r="A4310" s="89">
        <v>40814</v>
      </c>
      <c r="B4310" s="90" t="s">
        <v>136</v>
      </c>
      <c r="C4310" s="96">
        <v>1988.7295830674154</v>
      </c>
      <c r="D4310" s="102">
        <v>1250.5847326816488</v>
      </c>
      <c r="E4310" s="98">
        <v>2349.2568033707867</v>
      </c>
      <c r="F4310" s="91">
        <v>0.84653562786917314</v>
      </c>
      <c r="G4310" s="100">
        <v>994.36479153370772</v>
      </c>
      <c r="S4310" s="235"/>
      <c r="T4310" s="103"/>
      <c r="U4310" s="103"/>
    </row>
    <row r="4311" spans="1:21" x14ac:dyDescent="0.2">
      <c r="A4311" s="89">
        <v>40814</v>
      </c>
      <c r="B4311" s="90" t="s">
        <v>137</v>
      </c>
      <c r="C4311" s="96">
        <v>1840.7500814831462</v>
      </c>
      <c r="D4311" s="102">
        <v>1169.6917775050913</v>
      </c>
      <c r="E4311" s="98">
        <v>2180.9492696629213</v>
      </c>
      <c r="F4311" s="91">
        <v>0.8440132501420563</v>
      </c>
      <c r="G4311" s="100">
        <v>920.37504074157312</v>
      </c>
      <c r="S4311" s="235"/>
      <c r="T4311" s="103"/>
      <c r="U4311" s="103"/>
    </row>
    <row r="4312" spans="1:21" x14ac:dyDescent="0.2">
      <c r="A4312" s="89">
        <v>40814</v>
      </c>
      <c r="B4312" s="90" t="s">
        <v>138</v>
      </c>
      <c r="C4312" s="96">
        <v>1638.3586642584269</v>
      </c>
      <c r="D4312" s="102">
        <v>1051.0155565027751</v>
      </c>
      <c r="E4312" s="98">
        <v>1946.4975758426967</v>
      </c>
      <c r="F4312" s="91">
        <v>0.84169571264384069</v>
      </c>
      <c r="G4312" s="100">
        <v>819.17933212921344</v>
      </c>
      <c r="S4312" s="235"/>
      <c r="T4312" s="103"/>
      <c r="U4312" s="103"/>
    </row>
    <row r="4313" spans="1:21" x14ac:dyDescent="0.2">
      <c r="A4313" s="89">
        <v>40814</v>
      </c>
      <c r="B4313" s="90" t="s">
        <v>139</v>
      </c>
      <c r="C4313" s="96">
        <v>1646.7344037303374</v>
      </c>
      <c r="D4313" s="102">
        <v>1041.0454867587964</v>
      </c>
      <c r="E4313" s="98">
        <v>1948.2068426966293</v>
      </c>
      <c r="F4313" s="91">
        <v>0.84525645205669953</v>
      </c>
      <c r="G4313" s="100">
        <v>823.36720186516868</v>
      </c>
      <c r="S4313" s="235"/>
      <c r="T4313" s="103"/>
      <c r="U4313" s="103"/>
    </row>
    <row r="4314" spans="1:21" x14ac:dyDescent="0.2">
      <c r="A4314" s="89">
        <v>40814</v>
      </c>
      <c r="B4314" s="90" t="s">
        <v>140</v>
      </c>
      <c r="C4314" s="96">
        <v>1692.0006764157304</v>
      </c>
      <c r="D4314" s="102">
        <v>1081.1427868436656</v>
      </c>
      <c r="E4314" s="98">
        <v>2007.9183286516852</v>
      </c>
      <c r="F4314" s="91">
        <v>0.84266409259379926</v>
      </c>
      <c r="G4314" s="100">
        <v>846.00033820786518</v>
      </c>
      <c r="S4314" s="235"/>
      <c r="T4314" s="103"/>
      <c r="U4314" s="103"/>
    </row>
    <row r="4315" spans="1:21" x14ac:dyDescent="0.2">
      <c r="A4315" s="89">
        <v>40814</v>
      </c>
      <c r="B4315" s="90" t="s">
        <v>141</v>
      </c>
      <c r="C4315" s="96">
        <v>1656.8971297078651</v>
      </c>
      <c r="D4315" s="102">
        <v>1044.8727562551881</v>
      </c>
      <c r="E4315" s="98">
        <v>1958.8433258426962</v>
      </c>
      <c r="F4315" s="91">
        <v>0.84585485109947034</v>
      </c>
      <c r="G4315" s="100">
        <v>828.44856485393257</v>
      </c>
      <c r="S4315" s="235"/>
      <c r="T4315" s="103"/>
      <c r="U4315" s="103"/>
    </row>
    <row r="4316" spans="1:21" x14ac:dyDescent="0.2">
      <c r="A4316" s="89">
        <v>40814</v>
      </c>
      <c r="B4316" s="90" t="s">
        <v>142</v>
      </c>
      <c r="C4316" s="96">
        <v>1650.9891335056182</v>
      </c>
      <c r="D4316" s="102">
        <v>1055.7288623319921</v>
      </c>
      <c r="E4316" s="98">
        <v>1959.6756235955056</v>
      </c>
      <c r="F4316" s="91">
        <v>0.84248082367656008</v>
      </c>
      <c r="G4316" s="100">
        <v>825.49456675280908</v>
      </c>
      <c r="S4316" s="235"/>
      <c r="T4316" s="103"/>
      <c r="U4316" s="103"/>
    </row>
    <row r="4317" spans="1:21" x14ac:dyDescent="0.2">
      <c r="A4317" s="89">
        <v>40814</v>
      </c>
      <c r="B4317" s="90" t="s">
        <v>143</v>
      </c>
      <c r="C4317" s="96">
        <v>1653.7932030337081</v>
      </c>
      <c r="D4317" s="102">
        <v>1037.5048782335516</v>
      </c>
      <c r="E4317" s="98">
        <v>1952.2930955056181</v>
      </c>
      <c r="F4317" s="91">
        <v>0.84710293082576182</v>
      </c>
      <c r="G4317" s="100">
        <v>826.89660151685405</v>
      </c>
      <c r="S4317" s="235"/>
      <c r="T4317" s="103"/>
      <c r="U4317" s="103"/>
    </row>
    <row r="4318" spans="1:21" x14ac:dyDescent="0.2">
      <c r="A4318" s="89">
        <v>40814</v>
      </c>
      <c r="B4318" s="90" t="s">
        <v>144</v>
      </c>
      <c r="C4318" s="96">
        <v>1678.8758480898878</v>
      </c>
      <c r="D4318" s="102">
        <v>1062.3483876322139</v>
      </c>
      <c r="E4318" s="98">
        <v>1986.7582162921346</v>
      </c>
      <c r="F4318" s="91">
        <v>0.8450327947922901</v>
      </c>
      <c r="G4318" s="100">
        <v>839.43792404494388</v>
      </c>
      <c r="S4318" s="235"/>
      <c r="T4318" s="103"/>
      <c r="U4318" s="103"/>
    </row>
    <row r="4319" spans="1:21" x14ac:dyDescent="0.2">
      <c r="A4319" s="89">
        <v>40814</v>
      </c>
      <c r="B4319" s="90" t="s">
        <v>145</v>
      </c>
      <c r="C4319" s="96">
        <v>1793.7738126404493</v>
      </c>
      <c r="D4319" s="102">
        <v>1126.1885822413676</v>
      </c>
      <c r="E4319" s="98">
        <v>2118.000286516854</v>
      </c>
      <c r="F4319" s="91">
        <v>0.84691858828328603</v>
      </c>
      <c r="G4319" s="100">
        <v>896.88690632022463</v>
      </c>
      <c r="S4319" s="235"/>
      <c r="T4319" s="103"/>
      <c r="U4319" s="103"/>
    </row>
    <row r="4320" spans="1:21" x14ac:dyDescent="0.2">
      <c r="A4320" s="89">
        <v>40814</v>
      </c>
      <c r="B4320" s="90" t="s">
        <v>146</v>
      </c>
      <c r="C4320" s="96">
        <v>1809.2002471685394</v>
      </c>
      <c r="D4320" s="102">
        <v>1147.0906793389768</v>
      </c>
      <c r="E4320" s="98">
        <v>2142.200401685393</v>
      </c>
      <c r="F4320" s="91">
        <v>0.84455228639913282</v>
      </c>
      <c r="G4320" s="100">
        <v>904.60012358426968</v>
      </c>
      <c r="S4320" s="235"/>
      <c r="T4320" s="103"/>
      <c r="U4320" s="103"/>
    </row>
    <row r="4321" spans="1:21" x14ac:dyDescent="0.2">
      <c r="A4321" s="89">
        <v>40814</v>
      </c>
      <c r="B4321" s="90" t="s">
        <v>147</v>
      </c>
      <c r="C4321" s="96">
        <v>1775.9566251910114</v>
      </c>
      <c r="D4321" s="102">
        <v>1116.3942380952092</v>
      </c>
      <c r="E4321" s="98">
        <v>2097.7030365168539</v>
      </c>
      <c r="F4321" s="91">
        <v>0.84661965696532115</v>
      </c>
      <c r="G4321" s="100">
        <v>887.97831259550571</v>
      </c>
      <c r="S4321" s="235"/>
      <c r="T4321" s="103"/>
      <c r="U4321" s="103"/>
    </row>
    <row r="4322" spans="1:21" x14ac:dyDescent="0.2">
      <c r="A4322" s="89">
        <v>40815</v>
      </c>
      <c r="B4322" s="90" t="s">
        <v>100</v>
      </c>
      <c r="C4322" s="96">
        <v>1855.4025604044944</v>
      </c>
      <c r="D4322" s="102">
        <v>1174.5298577613091</v>
      </c>
      <c r="E4322" s="98">
        <v>2195.9141713483145</v>
      </c>
      <c r="F4322" s="91">
        <v>0.84493400726370715</v>
      </c>
      <c r="G4322" s="100">
        <v>927.70128020224718</v>
      </c>
      <c r="S4322" s="235"/>
      <c r="T4322" s="103"/>
      <c r="U4322" s="103"/>
    </row>
    <row r="4323" spans="1:21" x14ac:dyDescent="0.2">
      <c r="A4323" s="89">
        <v>40815</v>
      </c>
      <c r="B4323" s="90" t="s">
        <v>101</v>
      </c>
      <c r="C4323" s="96">
        <v>1872.2269775730338</v>
      </c>
      <c r="D4323" s="102">
        <v>1171.1238532826226</v>
      </c>
      <c r="E4323" s="98">
        <v>2208.3398595505619</v>
      </c>
      <c r="F4323" s="91">
        <v>0.84779839003316582</v>
      </c>
      <c r="G4323" s="100">
        <v>936.11348878651688</v>
      </c>
      <c r="S4323" s="235"/>
      <c r="T4323" s="103"/>
      <c r="U4323" s="103"/>
    </row>
    <row r="4324" spans="1:21" x14ac:dyDescent="0.2">
      <c r="A4324" s="89">
        <v>40815</v>
      </c>
      <c r="B4324" s="90" t="s">
        <v>102</v>
      </c>
      <c r="C4324" s="96">
        <v>1769.675833617978</v>
      </c>
      <c r="D4324" s="102">
        <v>1111.5417736553804</v>
      </c>
      <c r="E4324" s="98">
        <v>2089.8032612359552</v>
      </c>
      <c r="F4324" s="91">
        <v>0.84681456213794648</v>
      </c>
      <c r="G4324" s="100">
        <v>884.83791680898901</v>
      </c>
      <c r="S4324" s="235"/>
      <c r="T4324" s="103"/>
      <c r="U4324" s="103"/>
    </row>
    <row r="4325" spans="1:21" x14ac:dyDescent="0.2">
      <c r="A4325" s="89">
        <v>40815</v>
      </c>
      <c r="B4325" s="90" t="s">
        <v>103</v>
      </c>
      <c r="C4325" s="96">
        <v>1664.3976104831461</v>
      </c>
      <c r="D4325" s="102">
        <v>1057.8022648958611</v>
      </c>
      <c r="E4325" s="98">
        <v>1972.0966095505617</v>
      </c>
      <c r="F4325" s="91">
        <v>0.84397366864418488</v>
      </c>
      <c r="G4325" s="100">
        <v>832.19880524157304</v>
      </c>
      <c r="S4325" s="235"/>
      <c r="T4325" s="103"/>
      <c r="U4325" s="103"/>
    </row>
    <row r="4326" spans="1:21" x14ac:dyDescent="0.2">
      <c r="A4326" s="89">
        <v>40815</v>
      </c>
      <c r="B4326" s="90" t="s">
        <v>104</v>
      </c>
      <c r="C4326" s="96">
        <v>1595.2683819438203</v>
      </c>
      <c r="D4326" s="102">
        <v>1006.7060758004504</v>
      </c>
      <c r="E4326" s="98">
        <v>1886.3558342696631</v>
      </c>
      <c r="F4326" s="91">
        <v>0.8456879412475522</v>
      </c>
      <c r="G4326" s="100">
        <v>797.63419097191013</v>
      </c>
      <c r="S4326" s="235"/>
      <c r="T4326" s="103"/>
      <c r="U4326" s="103"/>
    </row>
    <row r="4327" spans="1:21" x14ac:dyDescent="0.2">
      <c r="A4327" s="89">
        <v>40815</v>
      </c>
      <c r="B4327" s="90" t="s">
        <v>105</v>
      </c>
      <c r="C4327" s="96">
        <v>1629.9950811573033</v>
      </c>
      <c r="D4327" s="102">
        <v>1029.6450885513332</v>
      </c>
      <c r="E4327" s="98">
        <v>1927.9660196629209</v>
      </c>
      <c r="F4327" s="91">
        <v>0.84544803411124758</v>
      </c>
      <c r="G4327" s="100">
        <v>814.99754057865164</v>
      </c>
      <c r="S4327" s="235"/>
      <c r="T4327" s="103"/>
      <c r="U4327" s="103"/>
    </row>
    <row r="4328" spans="1:21" x14ac:dyDescent="0.2">
      <c r="A4328" s="89">
        <v>40815</v>
      </c>
      <c r="B4328" s="90" t="s">
        <v>106</v>
      </c>
      <c r="C4328" s="96">
        <v>1585.6364841573034</v>
      </c>
      <c r="D4328" s="102">
        <v>1014.3641829472139</v>
      </c>
      <c r="E4328" s="98">
        <v>1882.3330617977529</v>
      </c>
      <c r="F4328" s="91">
        <v>0.84237827849812907</v>
      </c>
      <c r="G4328" s="100">
        <v>792.81824207865168</v>
      </c>
      <c r="S4328" s="235"/>
      <c r="T4328" s="103"/>
      <c r="U4328" s="103"/>
    </row>
    <row r="4329" spans="1:21" x14ac:dyDescent="0.2">
      <c r="A4329" s="89">
        <v>40815</v>
      </c>
      <c r="B4329" s="90" t="s">
        <v>107</v>
      </c>
      <c r="C4329" s="96">
        <v>1555.5373100898873</v>
      </c>
      <c r="D4329" s="102">
        <v>990.198735764086</v>
      </c>
      <c r="E4329" s="98">
        <v>1843.9603735955056</v>
      </c>
      <c r="F4329" s="91">
        <v>0.84358499909451568</v>
      </c>
      <c r="G4329" s="100">
        <v>777.76865504494367</v>
      </c>
      <c r="S4329" s="235"/>
      <c r="T4329" s="103"/>
      <c r="U4329" s="103"/>
    </row>
    <row r="4330" spans="1:21" x14ac:dyDescent="0.2">
      <c r="A4330" s="89">
        <v>40815</v>
      </c>
      <c r="B4330" s="90" t="s">
        <v>108</v>
      </c>
      <c r="C4330" s="96">
        <v>1522.0870298089885</v>
      </c>
      <c r="D4330" s="102">
        <v>966.69421267783605</v>
      </c>
      <c r="E4330" s="98">
        <v>1803.1213567415728</v>
      </c>
      <c r="F4330" s="91">
        <v>0.84414009302155768</v>
      </c>
      <c r="G4330" s="100">
        <v>761.04351490449426</v>
      </c>
      <c r="S4330" s="235"/>
      <c r="T4330" s="103"/>
      <c r="U4330" s="103"/>
    </row>
    <row r="4331" spans="1:21" x14ac:dyDescent="0.2">
      <c r="A4331" s="89">
        <v>40815</v>
      </c>
      <c r="B4331" s="90" t="s">
        <v>109</v>
      </c>
      <c r="C4331" s="96">
        <v>1519.2545954157306</v>
      </c>
      <c r="D4331" s="102">
        <v>960.00615089424252</v>
      </c>
      <c r="E4331" s="98">
        <v>1797.1495028089885</v>
      </c>
      <c r="F4331" s="91">
        <v>0.84536906531209488</v>
      </c>
      <c r="G4331" s="100">
        <v>759.6272977078653</v>
      </c>
      <c r="S4331" s="235"/>
      <c r="T4331" s="103"/>
      <c r="U4331" s="103"/>
    </row>
    <row r="4332" spans="1:21" x14ac:dyDescent="0.2">
      <c r="A4332" s="89">
        <v>40815</v>
      </c>
      <c r="B4332" s="90" t="s">
        <v>110</v>
      </c>
      <c r="C4332" s="96">
        <v>1568.0907889887644</v>
      </c>
      <c r="D4332" s="102">
        <v>989.41289422903822</v>
      </c>
      <c r="E4332" s="98">
        <v>1854.1430898876406</v>
      </c>
      <c r="F4332" s="91">
        <v>0.84572264003841757</v>
      </c>
      <c r="G4332" s="100">
        <v>784.04539449438221</v>
      </c>
      <c r="S4332" s="235"/>
      <c r="T4332" s="103"/>
      <c r="U4332" s="103"/>
    </row>
    <row r="4333" spans="1:21" x14ac:dyDescent="0.2">
      <c r="A4333" s="89">
        <v>40815</v>
      </c>
      <c r="B4333" s="90" t="s">
        <v>111</v>
      </c>
      <c r="C4333" s="96">
        <v>1641.7786565730337</v>
      </c>
      <c r="D4333" s="102">
        <v>1044.6976269933607</v>
      </c>
      <c r="E4333" s="98">
        <v>1945.9779775280897</v>
      </c>
      <c r="F4333" s="91">
        <v>0.84367792212043935</v>
      </c>
      <c r="G4333" s="100">
        <v>820.88932828651684</v>
      </c>
      <c r="S4333" s="235"/>
      <c r="T4333" s="103"/>
      <c r="U4333" s="103"/>
    </row>
    <row r="4334" spans="1:21" x14ac:dyDescent="0.2">
      <c r="A4334" s="89">
        <v>40815</v>
      </c>
      <c r="B4334" s="90" t="s">
        <v>112</v>
      </c>
      <c r="C4334" s="96">
        <v>1984.9975772359551</v>
      </c>
      <c r="D4334" s="102">
        <v>1257.2119435431628</v>
      </c>
      <c r="E4334" s="98">
        <v>2349.6376853932584</v>
      </c>
      <c r="F4334" s="91">
        <v>0.84481006989966045</v>
      </c>
      <c r="G4334" s="100">
        <v>992.49878861797754</v>
      </c>
      <c r="S4334" s="235"/>
      <c r="T4334" s="103"/>
      <c r="U4334" s="103"/>
    </row>
    <row r="4335" spans="1:21" x14ac:dyDescent="0.2">
      <c r="A4335" s="89">
        <v>40815</v>
      </c>
      <c r="B4335" s="90" t="s">
        <v>113</v>
      </c>
      <c r="C4335" s="96">
        <v>2007.2477878988764</v>
      </c>
      <c r="D4335" s="102">
        <v>1265.5558584447799</v>
      </c>
      <c r="E4335" s="98">
        <v>2372.9044044943817</v>
      </c>
      <c r="F4335" s="91">
        <v>0.84590335122521743</v>
      </c>
      <c r="G4335" s="100">
        <v>1003.6238939494382</v>
      </c>
      <c r="S4335" s="235"/>
      <c r="T4335" s="103"/>
      <c r="U4335" s="103"/>
    </row>
    <row r="4336" spans="1:21" x14ac:dyDescent="0.2">
      <c r="A4336" s="89">
        <v>40815</v>
      </c>
      <c r="B4336" s="90" t="s">
        <v>114</v>
      </c>
      <c r="C4336" s="96">
        <v>1903.8375937415731</v>
      </c>
      <c r="D4336" s="102">
        <v>1204.1022875579029</v>
      </c>
      <c r="E4336" s="98">
        <v>2252.656188202247</v>
      </c>
      <c r="F4336" s="91">
        <v>0.84515231561410542</v>
      </c>
      <c r="G4336" s="100">
        <v>951.91879687078654</v>
      </c>
      <c r="S4336" s="235"/>
      <c r="T4336" s="103"/>
      <c r="U4336" s="103"/>
    </row>
    <row r="4337" spans="1:21" x14ac:dyDescent="0.2">
      <c r="A4337" s="89">
        <v>40815</v>
      </c>
      <c r="B4337" s="90" t="s">
        <v>115</v>
      </c>
      <c r="C4337" s="96">
        <v>1911.1597810786518</v>
      </c>
      <c r="D4337" s="102">
        <v>1213.4115166036665</v>
      </c>
      <c r="E4337" s="98">
        <v>2263.8240252808987</v>
      </c>
      <c r="F4337" s="91">
        <v>0.84421746555212573</v>
      </c>
      <c r="G4337" s="100">
        <v>955.5798905393259</v>
      </c>
      <c r="S4337" s="235"/>
      <c r="T4337" s="103"/>
      <c r="U4337" s="103"/>
    </row>
    <row r="4338" spans="1:21" x14ac:dyDescent="0.2">
      <c r="A4338" s="89">
        <v>40815</v>
      </c>
      <c r="B4338" s="90" t="s">
        <v>116</v>
      </c>
      <c r="C4338" s="96">
        <v>2003.6535542696631</v>
      </c>
      <c r="D4338" s="102">
        <v>1277.5515172668022</v>
      </c>
      <c r="E4338" s="98">
        <v>2376.2923735955055</v>
      </c>
      <c r="F4338" s="91">
        <v>0.84318477664345137</v>
      </c>
      <c r="G4338" s="100">
        <v>1001.8267771348316</v>
      </c>
      <c r="S4338" s="235"/>
      <c r="T4338" s="103"/>
      <c r="U4338" s="103"/>
    </row>
    <row r="4339" spans="1:21" x14ac:dyDescent="0.2">
      <c r="A4339" s="89">
        <v>40815</v>
      </c>
      <c r="B4339" s="90" t="s">
        <v>117</v>
      </c>
      <c r="C4339" s="96">
        <v>2058.7908000337079</v>
      </c>
      <c r="D4339" s="102">
        <v>1307.5052364715227</v>
      </c>
      <c r="E4339" s="98">
        <v>2438.8910393258425</v>
      </c>
      <c r="F4339" s="91">
        <v>0.84415038098741724</v>
      </c>
      <c r="G4339" s="100">
        <v>1029.395400016854</v>
      </c>
      <c r="S4339" s="235"/>
      <c r="T4339" s="103"/>
      <c r="U4339" s="103"/>
    </row>
    <row r="4340" spans="1:21" x14ac:dyDescent="0.2">
      <c r="A4340" s="89">
        <v>40815</v>
      </c>
      <c r="B4340" s="90" t="s">
        <v>118</v>
      </c>
      <c r="C4340" s="96">
        <v>2029.2710796404494</v>
      </c>
      <c r="D4340" s="102">
        <v>1294.5839070882805</v>
      </c>
      <c r="E4340" s="98">
        <v>2407.0497724719098</v>
      </c>
      <c r="F4340" s="91">
        <v>0.84305322758511048</v>
      </c>
      <c r="G4340" s="100">
        <v>1014.6355398202247</v>
      </c>
      <c r="S4340" s="235"/>
      <c r="T4340" s="103"/>
      <c r="U4340" s="103"/>
    </row>
    <row r="4341" spans="1:21" x14ac:dyDescent="0.2">
      <c r="A4341" s="89">
        <v>40815</v>
      </c>
      <c r="B4341" s="90" t="s">
        <v>119</v>
      </c>
      <c r="C4341" s="96">
        <v>2064.4394603258429</v>
      </c>
      <c r="D4341" s="102">
        <v>1313.5464460349547</v>
      </c>
      <c r="E4341" s="98">
        <v>2446.8989662921349</v>
      </c>
      <c r="F4341" s="91">
        <v>0.84369624114646413</v>
      </c>
      <c r="G4341" s="100">
        <v>1032.2197301629215</v>
      </c>
      <c r="S4341" s="235"/>
      <c r="T4341" s="103"/>
      <c r="U4341" s="103"/>
    </row>
    <row r="4342" spans="1:21" x14ac:dyDescent="0.2">
      <c r="A4342" s="89">
        <v>40815</v>
      </c>
      <c r="B4342" s="90" t="s">
        <v>120</v>
      </c>
      <c r="C4342" s="96">
        <v>2025.2959463932586</v>
      </c>
      <c r="D4342" s="102">
        <v>1278.5399253853648</v>
      </c>
      <c r="E4342" s="98">
        <v>2395.0966601123596</v>
      </c>
      <c r="F4342" s="91">
        <v>0.84560092296995115</v>
      </c>
      <c r="G4342" s="100">
        <v>1012.6479731966293</v>
      </c>
      <c r="S4342" s="235"/>
      <c r="T4342" s="103"/>
      <c r="U4342" s="103"/>
    </row>
    <row r="4343" spans="1:21" x14ac:dyDescent="0.2">
      <c r="A4343" s="89">
        <v>40815</v>
      </c>
      <c r="B4343" s="90" t="s">
        <v>121</v>
      </c>
      <c r="C4343" s="96">
        <v>2081.9892076179776</v>
      </c>
      <c r="D4343" s="102">
        <v>1328.0591646772573</v>
      </c>
      <c r="E4343" s="98">
        <v>2469.4979662921346</v>
      </c>
      <c r="F4343" s="91">
        <v>0.84308196890075282</v>
      </c>
      <c r="G4343" s="100">
        <v>1040.9946038089888</v>
      </c>
      <c r="S4343" s="235"/>
      <c r="T4343" s="103"/>
      <c r="U4343" s="103"/>
    </row>
    <row r="4344" spans="1:21" x14ac:dyDescent="0.2">
      <c r="A4344" s="89">
        <v>40815</v>
      </c>
      <c r="B4344" s="90" t="s">
        <v>122</v>
      </c>
      <c r="C4344" s="96">
        <v>2214.4895970674156</v>
      </c>
      <c r="D4344" s="102">
        <v>1406.1481960895962</v>
      </c>
      <c r="E4344" s="98">
        <v>2623.2073735955055</v>
      </c>
      <c r="F4344" s="91">
        <v>0.84419158750385803</v>
      </c>
      <c r="G4344" s="100">
        <v>1107.2447985337078</v>
      </c>
      <c r="S4344" s="235"/>
      <c r="T4344" s="103"/>
      <c r="U4344" s="103"/>
    </row>
    <row r="4345" spans="1:21" x14ac:dyDescent="0.2">
      <c r="A4345" s="89">
        <v>40815</v>
      </c>
      <c r="B4345" s="90" t="s">
        <v>123</v>
      </c>
      <c r="C4345" s="96">
        <v>2298.1578450674156</v>
      </c>
      <c r="D4345" s="102">
        <v>1464.7704131897219</v>
      </c>
      <c r="E4345" s="98">
        <v>2725.2672977528086</v>
      </c>
      <c r="F4345" s="91">
        <v>0.84327795917942527</v>
      </c>
      <c r="G4345" s="100">
        <v>1149.0789225337078</v>
      </c>
      <c r="S4345" s="235"/>
      <c r="T4345" s="103"/>
      <c r="U4345" s="103"/>
    </row>
    <row r="4346" spans="1:21" x14ac:dyDescent="0.2">
      <c r="A4346" s="89">
        <v>40815</v>
      </c>
      <c r="B4346" s="90" t="s">
        <v>124</v>
      </c>
      <c r="C4346" s="96">
        <v>2330.2020384606744</v>
      </c>
      <c r="D4346" s="102">
        <v>1464.0315434244164</v>
      </c>
      <c r="E4346" s="98">
        <v>2751.9501994382022</v>
      </c>
      <c r="F4346" s="91">
        <v>0.84674571470674664</v>
      </c>
      <c r="G4346" s="100">
        <v>1165.1010192303372</v>
      </c>
      <c r="S4346" s="235"/>
      <c r="T4346" s="103"/>
      <c r="U4346" s="103"/>
    </row>
    <row r="4347" spans="1:21" x14ac:dyDescent="0.2">
      <c r="A4347" s="89">
        <v>40815</v>
      </c>
      <c r="B4347" s="90" t="s">
        <v>125</v>
      </c>
      <c r="C4347" s="96">
        <v>2359.9081565393258</v>
      </c>
      <c r="D4347" s="102">
        <v>1485.6867040618852</v>
      </c>
      <c r="E4347" s="98">
        <v>2788.6253764044941</v>
      </c>
      <c r="F4347" s="91">
        <v>0.84626216791517062</v>
      </c>
      <c r="G4347" s="100">
        <v>1179.9540782696629</v>
      </c>
      <c r="S4347" s="235"/>
      <c r="T4347" s="103"/>
      <c r="U4347" s="103"/>
    </row>
    <row r="4348" spans="1:21" x14ac:dyDescent="0.2">
      <c r="A4348" s="89">
        <v>40815</v>
      </c>
      <c r="B4348" s="90" t="s">
        <v>126</v>
      </c>
      <c r="C4348" s="96">
        <v>2370.5692937191011</v>
      </c>
      <c r="D4348" s="102">
        <v>1504.8535384484719</v>
      </c>
      <c r="E4348" s="98">
        <v>2807.8787275280897</v>
      </c>
      <c r="F4348" s="91">
        <v>0.84425629585720285</v>
      </c>
      <c r="G4348" s="100">
        <v>1185.2846468595505</v>
      </c>
      <c r="S4348" s="235"/>
      <c r="T4348" s="103"/>
      <c r="U4348" s="103"/>
    </row>
    <row r="4349" spans="1:21" x14ac:dyDescent="0.2">
      <c r="A4349" s="89">
        <v>40815</v>
      </c>
      <c r="B4349" s="90" t="s">
        <v>127</v>
      </c>
      <c r="C4349" s="96">
        <v>2189.0787300000002</v>
      </c>
      <c r="D4349" s="102">
        <v>1378.7949198355743</v>
      </c>
      <c r="E4349" s="98">
        <v>2587.1105730337081</v>
      </c>
      <c r="F4349" s="91">
        <v>0.84614811319526784</v>
      </c>
      <c r="G4349" s="100">
        <v>1094.5393650000001</v>
      </c>
      <c r="S4349" s="235"/>
      <c r="T4349" s="103"/>
      <c r="U4349" s="103"/>
    </row>
    <row r="4350" spans="1:21" x14ac:dyDescent="0.2">
      <c r="A4350" s="89">
        <v>40815</v>
      </c>
      <c r="B4350" s="90" t="s">
        <v>128</v>
      </c>
      <c r="C4350" s="96">
        <v>2085.1822810112362</v>
      </c>
      <c r="D4350" s="102">
        <v>1313.8057041426966</v>
      </c>
      <c r="E4350" s="98">
        <v>2464.5629578651688</v>
      </c>
      <c r="F4350" s="91">
        <v>0.84606573930553741</v>
      </c>
      <c r="G4350" s="100">
        <v>1042.5911405056181</v>
      </c>
      <c r="S4350" s="235"/>
      <c r="T4350" s="103"/>
      <c r="U4350" s="103"/>
    </row>
    <row r="4351" spans="1:21" x14ac:dyDescent="0.2">
      <c r="A4351" s="89">
        <v>40815</v>
      </c>
      <c r="B4351" s="90" t="s">
        <v>129</v>
      </c>
      <c r="C4351" s="96">
        <v>2062.0973328876407</v>
      </c>
      <c r="D4351" s="102">
        <v>1298.2508438995667</v>
      </c>
      <c r="E4351" s="98">
        <v>2436.739761235955</v>
      </c>
      <c r="F4351" s="91">
        <v>0.84625258950168336</v>
      </c>
      <c r="G4351" s="100">
        <v>1031.0486664438204</v>
      </c>
      <c r="S4351" s="235"/>
      <c r="T4351" s="103"/>
      <c r="U4351" s="103"/>
    </row>
    <row r="4352" spans="1:21" x14ac:dyDescent="0.2">
      <c r="A4352" s="89">
        <v>40815</v>
      </c>
      <c r="B4352" s="90" t="s">
        <v>130</v>
      </c>
      <c r="C4352" s="96">
        <v>1929.4145978764047</v>
      </c>
      <c r="D4352" s="102">
        <v>1220.4423596799081</v>
      </c>
      <c r="E4352" s="98">
        <v>2283.0068426966291</v>
      </c>
      <c r="F4352" s="91">
        <v>0.8451199364770321</v>
      </c>
      <c r="G4352" s="100">
        <v>964.70729893820237</v>
      </c>
      <c r="S4352" s="235"/>
      <c r="T4352" s="103"/>
      <c r="U4352" s="103"/>
    </row>
    <row r="4353" spans="1:21" x14ac:dyDescent="0.2">
      <c r="A4353" s="89">
        <v>40815</v>
      </c>
      <c r="B4353" s="90" t="s">
        <v>131</v>
      </c>
      <c r="C4353" s="96">
        <v>1996.6352762022473</v>
      </c>
      <c r="D4353" s="102">
        <v>1256.0326458323048</v>
      </c>
      <c r="E4353" s="98">
        <v>2358.8493876404495</v>
      </c>
      <c r="F4353" s="91">
        <v>0.84644457872720558</v>
      </c>
      <c r="G4353" s="100">
        <v>998.31763810112363</v>
      </c>
      <c r="S4353" s="235"/>
      <c r="T4353" s="103"/>
      <c r="U4353" s="103"/>
    </row>
    <row r="4354" spans="1:21" x14ac:dyDescent="0.2">
      <c r="A4354" s="89">
        <v>40815</v>
      </c>
      <c r="B4354" s="90" t="s">
        <v>132</v>
      </c>
      <c r="C4354" s="96">
        <v>2122.6482157752812</v>
      </c>
      <c r="D4354" s="102">
        <v>1355.9341266836334</v>
      </c>
      <c r="E4354" s="98">
        <v>2518.7681123595503</v>
      </c>
      <c r="F4354" s="91">
        <v>0.84273268561702208</v>
      </c>
      <c r="G4354" s="100">
        <v>1061.3241078876406</v>
      </c>
      <c r="S4354" s="235"/>
      <c r="T4354" s="103"/>
      <c r="U4354" s="103"/>
    </row>
    <row r="4355" spans="1:21" x14ac:dyDescent="0.2">
      <c r="A4355" s="89">
        <v>40815</v>
      </c>
      <c r="B4355" s="90" t="s">
        <v>133</v>
      </c>
      <c r="C4355" s="96">
        <v>1927.672184730337</v>
      </c>
      <c r="D4355" s="102">
        <v>1225.188100190815</v>
      </c>
      <c r="E4355" s="98">
        <v>2284.0766039325845</v>
      </c>
      <c r="F4355" s="91">
        <v>0.84396126706581909</v>
      </c>
      <c r="G4355" s="100">
        <v>963.8360923651685</v>
      </c>
      <c r="S4355" s="235"/>
      <c r="T4355" s="103"/>
      <c r="U4355" s="103"/>
    </row>
    <row r="4356" spans="1:21" x14ac:dyDescent="0.2">
      <c r="A4356" s="89">
        <v>40815</v>
      </c>
      <c r="B4356" s="90" t="s">
        <v>134</v>
      </c>
      <c r="C4356" s="96">
        <v>1864.1713558651686</v>
      </c>
      <c r="D4356" s="102">
        <v>1181.222855006218</v>
      </c>
      <c r="E4356" s="98">
        <v>2206.9033230337077</v>
      </c>
      <c r="F4356" s="91">
        <v>0.84470005387576086</v>
      </c>
      <c r="G4356" s="100">
        <v>932.0856779325843</v>
      </c>
      <c r="S4356" s="235"/>
      <c r="T4356" s="103"/>
      <c r="U4356" s="103"/>
    </row>
    <row r="4357" spans="1:21" x14ac:dyDescent="0.2">
      <c r="A4357" s="89">
        <v>40815</v>
      </c>
      <c r="B4357" s="90" t="s">
        <v>135</v>
      </c>
      <c r="C4357" s="96">
        <v>1785.138737258427</v>
      </c>
      <c r="D4357" s="102">
        <v>1124.8986864458332</v>
      </c>
      <c r="E4357" s="98">
        <v>2110.0041151685396</v>
      </c>
      <c r="F4357" s="91">
        <v>0.84603566619861148</v>
      </c>
      <c r="G4357" s="100">
        <v>892.5693686292135</v>
      </c>
      <c r="S4357" s="235"/>
      <c r="T4357" s="103"/>
      <c r="U4357" s="103"/>
    </row>
    <row r="4358" spans="1:21" x14ac:dyDescent="0.2">
      <c r="A4358" s="89">
        <v>40815</v>
      </c>
      <c r="B4358" s="90" t="s">
        <v>136</v>
      </c>
      <c r="C4358" s="96">
        <v>1839.4655583033707</v>
      </c>
      <c r="D4358" s="102">
        <v>1161.8609978745999</v>
      </c>
      <c r="E4358" s="98">
        <v>2175.6733483146068</v>
      </c>
      <c r="F4358" s="91">
        <v>0.84546954611928271</v>
      </c>
      <c r="G4358" s="100">
        <v>919.73277915168535</v>
      </c>
      <c r="S4358" s="235"/>
      <c r="T4358" s="103"/>
      <c r="U4358" s="103"/>
    </row>
    <row r="4359" spans="1:21" x14ac:dyDescent="0.2">
      <c r="A4359" s="89">
        <v>40815</v>
      </c>
      <c r="B4359" s="90" t="s">
        <v>137</v>
      </c>
      <c r="C4359" s="96">
        <v>1833.7155949213479</v>
      </c>
      <c r="D4359" s="102">
        <v>1147.5376859829462</v>
      </c>
      <c r="E4359" s="98">
        <v>2163.181828651685</v>
      </c>
      <c r="F4359" s="91">
        <v>0.84769369390658489</v>
      </c>
      <c r="G4359" s="100">
        <v>916.85779746067396</v>
      </c>
      <c r="S4359" s="235"/>
      <c r="T4359" s="103"/>
      <c r="U4359" s="103"/>
    </row>
    <row r="4360" spans="1:21" x14ac:dyDescent="0.2">
      <c r="A4360" s="89">
        <v>40815</v>
      </c>
      <c r="B4360" s="90" t="s">
        <v>138</v>
      </c>
      <c r="C4360" s="96">
        <v>1822.3493882359551</v>
      </c>
      <c r="D4360" s="102">
        <v>1137.2480866024723</v>
      </c>
      <c r="E4360" s="98">
        <v>2148.0899662921347</v>
      </c>
      <c r="F4360" s="91">
        <v>0.84835803752742833</v>
      </c>
      <c r="G4360" s="100">
        <v>911.17469411797754</v>
      </c>
      <c r="S4360" s="235"/>
      <c r="T4360" s="103"/>
      <c r="U4360" s="103"/>
    </row>
    <row r="4361" spans="1:21" x14ac:dyDescent="0.2">
      <c r="A4361" s="89">
        <v>40815</v>
      </c>
      <c r="B4361" s="90" t="s">
        <v>139</v>
      </c>
      <c r="C4361" s="96">
        <v>1846.4230545168541</v>
      </c>
      <c r="D4361" s="102">
        <v>1159.5979336337684</v>
      </c>
      <c r="E4361" s="98">
        <v>2180.3544353932584</v>
      </c>
      <c r="F4361" s="91">
        <v>0.84684536814026068</v>
      </c>
      <c r="G4361" s="100">
        <v>923.21152725842705</v>
      </c>
      <c r="S4361" s="235"/>
      <c r="T4361" s="103"/>
      <c r="U4361" s="103"/>
    </row>
    <row r="4362" spans="1:21" x14ac:dyDescent="0.2">
      <c r="A4362" s="89">
        <v>40815</v>
      </c>
      <c r="B4362" s="90" t="s">
        <v>140</v>
      </c>
      <c r="C4362" s="96">
        <v>1802.6722760561797</v>
      </c>
      <c r="D4362" s="102">
        <v>1127.0552772324568</v>
      </c>
      <c r="E4362" s="98">
        <v>2126.0011601123592</v>
      </c>
      <c r="F4362" s="91">
        <v>0.84791688258575948</v>
      </c>
      <c r="G4362" s="100">
        <v>901.33613802808986</v>
      </c>
      <c r="S4362" s="235"/>
      <c r="T4362" s="103"/>
      <c r="U4362" s="103"/>
    </row>
    <row r="4363" spans="1:21" x14ac:dyDescent="0.2">
      <c r="A4363" s="89">
        <v>40815</v>
      </c>
      <c r="B4363" s="90" t="s">
        <v>141</v>
      </c>
      <c r="C4363" s="96">
        <v>1715.0410511797752</v>
      </c>
      <c r="D4363" s="102">
        <v>1080.5561883562298</v>
      </c>
      <c r="E4363" s="98">
        <v>2027.0588258426967</v>
      </c>
      <c r="F4363" s="91">
        <v>0.84607364587300116</v>
      </c>
      <c r="G4363" s="100">
        <v>857.5205255898876</v>
      </c>
      <c r="S4363" s="235"/>
      <c r="T4363" s="103"/>
      <c r="U4363" s="103"/>
    </row>
    <row r="4364" spans="1:21" x14ac:dyDescent="0.2">
      <c r="A4364" s="89">
        <v>40815</v>
      </c>
      <c r="B4364" s="90" t="s">
        <v>142</v>
      </c>
      <c r="C4364" s="96">
        <v>1768.063088426966</v>
      </c>
      <c r="D4364" s="102">
        <v>1123.7338329997078</v>
      </c>
      <c r="E4364" s="98">
        <v>2094.9522219101123</v>
      </c>
      <c r="F4364" s="91">
        <v>0.84396344219005681</v>
      </c>
      <c r="G4364" s="100">
        <v>884.03154421348302</v>
      </c>
      <c r="S4364" s="235"/>
      <c r="T4364" s="103"/>
      <c r="U4364" s="103"/>
    </row>
    <row r="4365" spans="1:21" x14ac:dyDescent="0.2">
      <c r="A4365" s="89">
        <v>40815</v>
      </c>
      <c r="B4365" s="90" t="s">
        <v>143</v>
      </c>
      <c r="C4365" s="96">
        <v>1805.0630289775283</v>
      </c>
      <c r="D4365" s="102">
        <v>1133.2120869745149</v>
      </c>
      <c r="E4365" s="98">
        <v>2131.2958904494385</v>
      </c>
      <c r="F4365" s="91">
        <v>0.84693215853613102</v>
      </c>
      <c r="G4365" s="100">
        <v>902.53151448876417</v>
      </c>
      <c r="S4365" s="235"/>
      <c r="T4365" s="103"/>
      <c r="U4365" s="103"/>
    </row>
    <row r="4366" spans="1:21" x14ac:dyDescent="0.2">
      <c r="A4366" s="89">
        <v>40815</v>
      </c>
      <c r="B4366" s="90" t="s">
        <v>144</v>
      </c>
      <c r="C4366" s="96">
        <v>1813.5279151685395</v>
      </c>
      <c r="D4366" s="102">
        <v>1134.6433028237113</v>
      </c>
      <c r="E4366" s="98">
        <v>2139.2285814606744</v>
      </c>
      <c r="F4366" s="91">
        <v>0.84774854397759347</v>
      </c>
      <c r="G4366" s="100">
        <v>906.76395758426975</v>
      </c>
      <c r="S4366" s="235"/>
      <c r="T4366" s="103"/>
      <c r="U4366" s="103"/>
    </row>
    <row r="4367" spans="1:21" x14ac:dyDescent="0.2">
      <c r="A4367" s="89">
        <v>40815</v>
      </c>
      <c r="B4367" s="90" t="s">
        <v>145</v>
      </c>
      <c r="C4367" s="96">
        <v>1809.427166089888</v>
      </c>
      <c r="D4367" s="102">
        <v>1134.2500122168381</v>
      </c>
      <c r="E4367" s="98">
        <v>2135.544370786517</v>
      </c>
      <c r="F4367" s="91">
        <v>0.84729083171588671</v>
      </c>
      <c r="G4367" s="100">
        <v>904.71358304494402</v>
      </c>
      <c r="S4367" s="235"/>
      <c r="T4367" s="103"/>
      <c r="U4367" s="103"/>
    </row>
    <row r="4368" spans="1:21" x14ac:dyDescent="0.2">
      <c r="A4368" s="89">
        <v>40815</v>
      </c>
      <c r="B4368" s="90" t="s">
        <v>146</v>
      </c>
      <c r="C4368" s="96">
        <v>1734.3332116179774</v>
      </c>
      <c r="D4368" s="102">
        <v>1083.4590672667744</v>
      </c>
      <c r="E4368" s="98">
        <v>2044.9438230337078</v>
      </c>
      <c r="F4368" s="91">
        <v>0.84810799792292857</v>
      </c>
      <c r="G4368" s="100">
        <v>867.16660580898872</v>
      </c>
      <c r="S4368" s="235"/>
      <c r="T4368" s="103"/>
      <c r="U4368" s="103"/>
    </row>
    <row r="4369" spans="1:21" x14ac:dyDescent="0.2">
      <c r="A4369" s="89">
        <v>40815</v>
      </c>
      <c r="B4369" s="90" t="s">
        <v>147</v>
      </c>
      <c r="C4369" s="96">
        <v>1719.3565628089889</v>
      </c>
      <c r="D4369" s="102">
        <v>1084.1109767046405</v>
      </c>
      <c r="E4369" s="98">
        <v>2032.6051264044943</v>
      </c>
      <c r="F4369" s="91">
        <v>0.84588813659561335</v>
      </c>
      <c r="G4369" s="100">
        <v>859.67828140449444</v>
      </c>
      <c r="S4369" s="235"/>
      <c r="T4369" s="103"/>
      <c r="U4369" s="103"/>
    </row>
    <row r="4370" spans="1:21" x14ac:dyDescent="0.2">
      <c r="A4370" s="89">
        <v>40816</v>
      </c>
      <c r="B4370" s="90" t="s">
        <v>100</v>
      </c>
      <c r="C4370" s="96">
        <v>1701.9526919662919</v>
      </c>
      <c r="D4370" s="102">
        <v>1066.2402586388735</v>
      </c>
      <c r="E4370" s="98">
        <v>2008.3603398876405</v>
      </c>
      <c r="F4370" s="91">
        <v>0.84743392814733098</v>
      </c>
      <c r="G4370" s="100">
        <v>850.97634598314596</v>
      </c>
      <c r="S4370" s="235"/>
      <c r="T4370" s="103"/>
      <c r="U4370" s="103"/>
    </row>
    <row r="4371" spans="1:21" x14ac:dyDescent="0.2">
      <c r="A4371" s="89">
        <v>40816</v>
      </c>
      <c r="B4371" s="90" t="s">
        <v>101</v>
      </c>
      <c r="C4371" s="96">
        <v>1669.3087842808989</v>
      </c>
      <c r="D4371" s="102">
        <v>1038.2904582772815</v>
      </c>
      <c r="E4371" s="98">
        <v>1965.8684831460673</v>
      </c>
      <c r="F4371" s="91">
        <v>0.84914570765661257</v>
      </c>
      <c r="G4371" s="100">
        <v>834.65439214044943</v>
      </c>
      <c r="S4371" s="235"/>
      <c r="T4371" s="103"/>
      <c r="U4371" s="103"/>
    </row>
    <row r="4372" spans="1:21" x14ac:dyDescent="0.2">
      <c r="A4372" s="89">
        <v>40816</v>
      </c>
      <c r="B4372" s="90" t="s">
        <v>102</v>
      </c>
      <c r="C4372" s="96">
        <v>1679.9699214606742</v>
      </c>
      <c r="D4372" s="102">
        <v>1063.7278747005946</v>
      </c>
      <c r="E4372" s="98">
        <v>1988.4204606741573</v>
      </c>
      <c r="F4372" s="91">
        <v>0.8448766016474677</v>
      </c>
      <c r="G4372" s="100">
        <v>839.98496073033709</v>
      </c>
      <c r="S4372" s="235"/>
      <c r="T4372" s="103"/>
      <c r="U4372" s="103"/>
    </row>
    <row r="4373" spans="1:21" x14ac:dyDescent="0.2">
      <c r="A4373" s="89">
        <v>40816</v>
      </c>
      <c r="B4373" s="90" t="s">
        <v>103</v>
      </c>
      <c r="C4373" s="96">
        <v>1691.222668685393</v>
      </c>
      <c r="D4373" s="102">
        <v>1067.4347304508526</v>
      </c>
      <c r="E4373" s="98">
        <v>1999.9127528089887</v>
      </c>
      <c r="F4373" s="91">
        <v>0.84564822455878474</v>
      </c>
      <c r="G4373" s="100">
        <v>845.61133434269652</v>
      </c>
      <c r="S4373" s="235"/>
      <c r="T4373" s="103"/>
      <c r="U4373" s="103"/>
    </row>
    <row r="4374" spans="1:21" x14ac:dyDescent="0.2">
      <c r="A4374" s="89">
        <v>40816</v>
      </c>
      <c r="B4374" s="90" t="s">
        <v>104</v>
      </c>
      <c r="C4374" s="96">
        <v>1645.5309230224723</v>
      </c>
      <c r="D4374" s="102">
        <v>1029.2056584619229</v>
      </c>
      <c r="E4374" s="98">
        <v>1940.8854438202245</v>
      </c>
      <c r="F4374" s="91">
        <v>0.84782485656834594</v>
      </c>
      <c r="G4374" s="100">
        <v>822.76546151123614</v>
      </c>
      <c r="S4374" s="235"/>
      <c r="T4374" s="103"/>
      <c r="U4374" s="103"/>
    </row>
    <row r="4375" spans="1:21" x14ac:dyDescent="0.2">
      <c r="A4375" s="89">
        <v>40816</v>
      </c>
      <c r="B4375" s="90" t="s">
        <v>105</v>
      </c>
      <c r="C4375" s="96">
        <v>1638.135797460674</v>
      </c>
      <c r="D4375" s="102">
        <v>1020.0858921863235</v>
      </c>
      <c r="E4375" s="98">
        <v>1929.783438202247</v>
      </c>
      <c r="F4375" s="91">
        <v>0.84887027478416599</v>
      </c>
      <c r="G4375" s="100">
        <v>819.06789873033699</v>
      </c>
      <c r="S4375" s="235"/>
      <c r="T4375" s="103"/>
      <c r="U4375" s="103"/>
    </row>
    <row r="4376" spans="1:21" x14ac:dyDescent="0.2">
      <c r="A4376" s="89">
        <v>40816</v>
      </c>
      <c r="B4376" s="90" t="s">
        <v>106</v>
      </c>
      <c r="C4376" s="96">
        <v>1585.0448741123596</v>
      </c>
      <c r="D4376" s="102">
        <v>989.05822041342515</v>
      </c>
      <c r="E4376" s="98">
        <v>1868.3156629213483</v>
      </c>
      <c r="F4376" s="91">
        <v>0.84838172990207716</v>
      </c>
      <c r="G4376" s="100">
        <v>792.5224370561798</v>
      </c>
      <c r="S4376" s="235"/>
      <c r="T4376" s="103"/>
      <c r="U4376" s="103"/>
    </row>
    <row r="4377" spans="1:21" x14ac:dyDescent="0.2">
      <c r="A4377" s="89">
        <v>40816</v>
      </c>
      <c r="B4377" s="90" t="s">
        <v>107</v>
      </c>
      <c r="C4377" s="96">
        <v>1564.6748487977527</v>
      </c>
      <c r="D4377" s="102">
        <v>991.41465102938321</v>
      </c>
      <c r="E4377" s="98">
        <v>1852.3256713483145</v>
      </c>
      <c r="F4377" s="91">
        <v>0.84470828915242546</v>
      </c>
      <c r="G4377" s="100">
        <v>782.33742439887635</v>
      </c>
      <c r="S4377" s="235"/>
      <c r="T4377" s="103"/>
      <c r="U4377" s="103"/>
    </row>
    <row r="4378" spans="1:21" x14ac:dyDescent="0.2">
      <c r="A4378" s="89">
        <v>40816</v>
      </c>
      <c r="B4378" s="90" t="s">
        <v>108</v>
      </c>
      <c r="C4378" s="96">
        <v>1559.3098371573037</v>
      </c>
      <c r="D4378" s="102">
        <v>987.23926293103943</v>
      </c>
      <c r="E4378" s="98">
        <v>1845.5591376404493</v>
      </c>
      <c r="F4378" s="91">
        <v>0.84489833208535603</v>
      </c>
      <c r="G4378" s="100">
        <v>779.65491857865186</v>
      </c>
      <c r="S4378" s="235"/>
      <c r="T4378" s="103"/>
      <c r="U4378" s="103"/>
    </row>
    <row r="4379" spans="1:21" x14ac:dyDescent="0.2">
      <c r="A4379" s="89">
        <v>40816</v>
      </c>
      <c r="B4379" s="90" t="s">
        <v>109</v>
      </c>
      <c r="C4379" s="96">
        <v>1557.3526614606742</v>
      </c>
      <c r="D4379" s="102">
        <v>986.73506473100394</v>
      </c>
      <c r="E4379" s="98">
        <v>1843.6359185393258</v>
      </c>
      <c r="F4379" s="91">
        <v>0.84471811695583154</v>
      </c>
      <c r="G4379" s="100">
        <v>778.6763307303371</v>
      </c>
      <c r="S4379" s="235"/>
      <c r="T4379" s="103"/>
      <c r="U4379" s="103"/>
    </row>
    <row r="4380" spans="1:21" x14ac:dyDescent="0.2">
      <c r="A4380" s="89">
        <v>40816</v>
      </c>
      <c r="B4380" s="90" t="s">
        <v>110</v>
      </c>
      <c r="C4380" s="96">
        <v>1555.1158892359554</v>
      </c>
      <c r="D4380" s="102">
        <v>978.92565072577918</v>
      </c>
      <c r="E4380" s="98">
        <v>1837.5747219101122</v>
      </c>
      <c r="F4380" s="91">
        <v>0.84628715811863797</v>
      </c>
      <c r="G4380" s="100">
        <v>777.55794461797768</v>
      </c>
      <c r="S4380" s="235"/>
      <c r="T4380" s="103"/>
      <c r="U4380" s="103"/>
    </row>
    <row r="4381" spans="1:21" x14ac:dyDescent="0.2">
      <c r="A4381" s="89">
        <v>40816</v>
      </c>
      <c r="B4381" s="90" t="s">
        <v>111</v>
      </c>
      <c r="C4381" s="96">
        <v>1584.5343065393261</v>
      </c>
      <c r="D4381" s="102">
        <v>994.40815376142086</v>
      </c>
      <c r="E4381" s="98">
        <v>1870.7208623595507</v>
      </c>
      <c r="F4381" s="91">
        <v>0.84701803375450901</v>
      </c>
      <c r="G4381" s="100">
        <v>792.26715326966303</v>
      </c>
      <c r="S4381" s="235"/>
      <c r="T4381" s="103"/>
      <c r="U4381" s="103"/>
    </row>
    <row r="4382" spans="1:21" x14ac:dyDescent="0.2">
      <c r="A4382" s="89">
        <v>40816</v>
      </c>
      <c r="B4382" s="90" t="s">
        <v>112</v>
      </c>
      <c r="C4382" s="96">
        <v>1837.216629707865</v>
      </c>
      <c r="D4382" s="102">
        <v>1178.6336658524729</v>
      </c>
      <c r="E4382" s="98">
        <v>2182.7831460674156</v>
      </c>
      <c r="F4382" s="91">
        <v>0.84168536531806359</v>
      </c>
      <c r="G4382" s="100">
        <v>918.60831485393248</v>
      </c>
      <c r="S4382" s="235"/>
      <c r="T4382" s="103"/>
      <c r="U4382" s="103"/>
    </row>
    <row r="4383" spans="1:21" x14ac:dyDescent="0.2">
      <c r="A4383" s="89">
        <v>40816</v>
      </c>
      <c r="B4383" s="90" t="s">
        <v>113</v>
      </c>
      <c r="C4383" s="96">
        <v>2045.1472998876404</v>
      </c>
      <c r="D4383" s="102">
        <v>1310.4704884397097</v>
      </c>
      <c r="E4383" s="98">
        <v>2428.9834044943818</v>
      </c>
      <c r="F4383" s="91">
        <v>0.84197664591016796</v>
      </c>
      <c r="G4383" s="100">
        <v>1022.5736499438202</v>
      </c>
      <c r="S4383" s="235"/>
      <c r="T4383" s="103"/>
      <c r="U4383" s="103"/>
    </row>
    <row r="4384" spans="1:21" x14ac:dyDescent="0.2">
      <c r="A4384" s="89">
        <v>40816</v>
      </c>
      <c r="B4384" s="90" t="s">
        <v>114</v>
      </c>
      <c r="C4384" s="96">
        <v>1922.0883584157305</v>
      </c>
      <c r="D4384" s="102">
        <v>1214.9376623673982</v>
      </c>
      <c r="E4384" s="98">
        <v>2273.8727275280899</v>
      </c>
      <c r="F4384" s="91">
        <v>0.84529285001153887</v>
      </c>
      <c r="G4384" s="100">
        <v>961.04417920786523</v>
      </c>
      <c r="S4384" s="235"/>
      <c r="T4384" s="103"/>
      <c r="U4384" s="103"/>
    </row>
    <row r="4385" spans="1:21" x14ac:dyDescent="0.2">
      <c r="A4385" s="89">
        <v>40816</v>
      </c>
      <c r="B4385" s="90" t="s">
        <v>115</v>
      </c>
      <c r="C4385" s="96">
        <v>2038.9678114044943</v>
      </c>
      <c r="D4385" s="102">
        <v>1289.7903218713554</v>
      </c>
      <c r="E4385" s="98">
        <v>2412.6642556179772</v>
      </c>
      <c r="F4385" s="91">
        <v>0.8451104651866429</v>
      </c>
      <c r="G4385" s="100">
        <v>1019.4839057022472</v>
      </c>
      <c r="S4385" s="235"/>
      <c r="T4385" s="103"/>
      <c r="U4385" s="103"/>
    </row>
    <row r="4386" spans="1:21" x14ac:dyDescent="0.2">
      <c r="A4386" s="89">
        <v>40816</v>
      </c>
      <c r="B4386" s="90" t="s">
        <v>116</v>
      </c>
      <c r="C4386" s="96">
        <v>2070.7769816292139</v>
      </c>
      <c r="D4386" s="102">
        <v>1311.3627457670534</v>
      </c>
      <c r="E4386" s="98">
        <v>2451.0792640449436</v>
      </c>
      <c r="F4386" s="91">
        <v>0.84484292776883596</v>
      </c>
      <c r="G4386" s="100">
        <v>1035.3884908146069</v>
      </c>
      <c r="S4386" s="235"/>
      <c r="T4386" s="103"/>
      <c r="U4386" s="103"/>
    </row>
    <row r="4387" spans="1:21" x14ac:dyDescent="0.2">
      <c r="A4387" s="89">
        <v>40816</v>
      </c>
      <c r="B4387" s="90" t="s">
        <v>117</v>
      </c>
      <c r="C4387" s="96">
        <v>2112.2950399887641</v>
      </c>
      <c r="D4387" s="102">
        <v>1332.3084380939256</v>
      </c>
      <c r="E4387" s="98">
        <v>2497.3658342696631</v>
      </c>
      <c r="F4387" s="91">
        <v>0.84580921665667375</v>
      </c>
      <c r="G4387" s="100">
        <v>1056.147519994382</v>
      </c>
      <c r="S4387" s="235"/>
      <c r="T4387" s="103"/>
      <c r="U4387" s="103"/>
    </row>
    <row r="4388" spans="1:21" x14ac:dyDescent="0.2">
      <c r="A4388" s="89">
        <v>40816</v>
      </c>
      <c r="B4388" s="90" t="s">
        <v>118</v>
      </c>
      <c r="C4388" s="96">
        <v>2135.3151541348311</v>
      </c>
      <c r="D4388" s="102">
        <v>1350.948551966241</v>
      </c>
      <c r="E4388" s="98">
        <v>2526.783092696629</v>
      </c>
      <c r="F4388" s="91">
        <v>0.84507259855692007</v>
      </c>
      <c r="G4388" s="100">
        <v>1067.6575770674156</v>
      </c>
      <c r="S4388" s="235"/>
      <c r="T4388" s="103"/>
      <c r="U4388" s="103"/>
    </row>
    <row r="4389" spans="1:21" x14ac:dyDescent="0.2">
      <c r="A4389" s="89">
        <v>40816</v>
      </c>
      <c r="B4389" s="90" t="s">
        <v>119</v>
      </c>
      <c r="C4389" s="96">
        <v>2245.4680819550558</v>
      </c>
      <c r="D4389" s="102">
        <v>1430.9226435273554</v>
      </c>
      <c r="E4389" s="98">
        <v>2662.6427696629212</v>
      </c>
      <c r="F4389" s="91">
        <v>0.84332307267764728</v>
      </c>
      <c r="G4389" s="100">
        <v>1122.7340409775279</v>
      </c>
      <c r="S4389" s="235"/>
      <c r="T4389" s="103"/>
      <c r="U4389" s="103"/>
    </row>
    <row r="4390" spans="1:21" x14ac:dyDescent="0.2">
      <c r="A4390" s="89">
        <v>40816</v>
      </c>
      <c r="B4390" s="90" t="s">
        <v>120</v>
      </c>
      <c r="C4390" s="96">
        <v>2315.6022371460676</v>
      </c>
      <c r="D4390" s="102">
        <v>1467.0622229173123</v>
      </c>
      <c r="E4390" s="98">
        <v>2741.219671348314</v>
      </c>
      <c r="F4390" s="91">
        <v>0.84473428428561537</v>
      </c>
      <c r="G4390" s="100">
        <v>1157.8011185730338</v>
      </c>
      <c r="S4390" s="235"/>
      <c r="T4390" s="103"/>
      <c r="U4390" s="103"/>
    </row>
    <row r="4391" spans="1:21" x14ac:dyDescent="0.2">
      <c r="A4391" s="89">
        <v>40816</v>
      </c>
      <c r="B4391" s="90" t="s">
        <v>121</v>
      </c>
      <c r="C4391" s="96">
        <v>2264.9669006966296</v>
      </c>
      <c r="D4391" s="102">
        <v>1448.3985463096028</v>
      </c>
      <c r="E4391" s="98">
        <v>2688.481617977528</v>
      </c>
      <c r="F4391" s="91">
        <v>0.84247066654690506</v>
      </c>
      <c r="G4391" s="100">
        <v>1132.4834503483148</v>
      </c>
      <c r="S4391" s="235"/>
      <c r="T4391" s="103"/>
      <c r="U4391" s="103"/>
    </row>
    <row r="4392" spans="1:21" x14ac:dyDescent="0.2">
      <c r="A4392" s="89">
        <v>40816</v>
      </c>
      <c r="B4392" s="90" t="s">
        <v>122</v>
      </c>
      <c r="C4392" s="96">
        <v>2328.0787256966291</v>
      </c>
      <c r="D4392" s="102">
        <v>1473.2220456634736</v>
      </c>
      <c r="E4392" s="98">
        <v>2755.0560337078646</v>
      </c>
      <c r="F4392" s="91">
        <v>0.84502046318216173</v>
      </c>
      <c r="G4392" s="100">
        <v>1164.0393628483146</v>
      </c>
      <c r="S4392" s="235"/>
      <c r="T4392" s="103"/>
      <c r="U4392" s="103"/>
    </row>
    <row r="4393" spans="1:21" x14ac:dyDescent="0.2">
      <c r="A4393" s="89">
        <v>40816</v>
      </c>
      <c r="B4393" s="90" t="s">
        <v>123</v>
      </c>
      <c r="C4393" s="96">
        <v>2370.2856450674162</v>
      </c>
      <c r="D4393" s="102">
        <v>1507.5620400051969</v>
      </c>
      <c r="E4393" s="98">
        <v>2809.0919073033706</v>
      </c>
      <c r="F4393" s="91">
        <v>0.84379070649304844</v>
      </c>
      <c r="G4393" s="100">
        <v>1185.1428225337081</v>
      </c>
      <c r="S4393" s="235"/>
      <c r="T4393" s="103"/>
      <c r="U4393" s="103"/>
    </row>
    <row r="4394" spans="1:21" x14ac:dyDescent="0.2">
      <c r="A4394" s="89">
        <v>40816</v>
      </c>
      <c r="B4394" s="90" t="s">
        <v>124</v>
      </c>
      <c r="C4394" s="96">
        <v>2362.6636005842697</v>
      </c>
      <c r="D4394" s="102">
        <v>1484.7282394612662</v>
      </c>
      <c r="E4394" s="98">
        <v>2790.4474971910108</v>
      </c>
      <c r="F4394" s="91">
        <v>0.84669702725553242</v>
      </c>
      <c r="G4394" s="100">
        <v>1181.3318002921349</v>
      </c>
      <c r="S4394" s="235"/>
      <c r="T4394" s="103"/>
      <c r="U4394" s="103"/>
    </row>
    <row r="4395" spans="1:21" x14ac:dyDescent="0.2">
      <c r="A4395" s="89">
        <v>40816</v>
      </c>
      <c r="B4395" s="90" t="s">
        <v>125</v>
      </c>
      <c r="C4395" s="96">
        <v>2365.6783805393261</v>
      </c>
      <c r="D4395" s="102">
        <v>1479.5741282189351</v>
      </c>
      <c r="E4395" s="98">
        <v>2790.2641095505619</v>
      </c>
      <c r="F4395" s="91">
        <v>0.84783313968095109</v>
      </c>
      <c r="G4395" s="100">
        <v>1182.839190269663</v>
      </c>
      <c r="S4395" s="235"/>
      <c r="T4395" s="103"/>
      <c r="U4395" s="103"/>
    </row>
    <row r="4396" spans="1:21" x14ac:dyDescent="0.2">
      <c r="A4396" s="89">
        <v>40816</v>
      </c>
      <c r="B4396" s="90" t="s">
        <v>126</v>
      </c>
      <c r="C4396" s="96">
        <v>2419.8876900000005</v>
      </c>
      <c r="D4396" s="102">
        <v>1524.8784739245382</v>
      </c>
      <c r="E4396" s="98">
        <v>2860.2641123595504</v>
      </c>
      <c r="F4396" s="91">
        <v>0.84603644801309441</v>
      </c>
      <c r="G4396" s="100">
        <v>1209.9438450000002</v>
      </c>
      <c r="S4396" s="235"/>
      <c r="T4396" s="103"/>
      <c r="U4396" s="103"/>
    </row>
    <row r="4397" spans="1:21" x14ac:dyDescent="0.2">
      <c r="A4397" s="89">
        <v>40816</v>
      </c>
      <c r="B4397" s="90" t="s">
        <v>127</v>
      </c>
      <c r="C4397" s="96">
        <v>2359.1868785393262</v>
      </c>
      <c r="D4397" s="102">
        <v>1485.2172284201511</v>
      </c>
      <c r="E4397" s="98">
        <v>2787.7648651685395</v>
      </c>
      <c r="F4397" s="91">
        <v>0.84626465740205004</v>
      </c>
      <c r="G4397" s="100">
        <v>1179.5934392696631</v>
      </c>
      <c r="S4397" s="235"/>
      <c r="T4397" s="103"/>
      <c r="U4397" s="103"/>
    </row>
    <row r="4398" spans="1:21" x14ac:dyDescent="0.2">
      <c r="A4398" s="89">
        <v>40816</v>
      </c>
      <c r="B4398" s="90" t="s">
        <v>128</v>
      </c>
      <c r="C4398" s="96">
        <v>2190.5658593595504</v>
      </c>
      <c r="D4398" s="102">
        <v>1380.5937358997317</v>
      </c>
      <c r="E4398" s="98">
        <v>2589.3276825842695</v>
      </c>
      <c r="F4398" s="91">
        <v>0.84599792992336287</v>
      </c>
      <c r="G4398" s="100">
        <v>1095.2829296797752</v>
      </c>
      <c r="S4398" s="235"/>
      <c r="T4398" s="103"/>
      <c r="U4398" s="103"/>
    </row>
    <row r="4399" spans="1:21" x14ac:dyDescent="0.2">
      <c r="A4399" s="89">
        <v>40816</v>
      </c>
      <c r="B4399" s="90" t="s">
        <v>129</v>
      </c>
      <c r="C4399" s="96">
        <v>2224.0485566292141</v>
      </c>
      <c r="D4399" s="102">
        <v>1405.2401302274641</v>
      </c>
      <c r="E4399" s="98">
        <v>2630.7968005617977</v>
      </c>
      <c r="F4399" s="91">
        <v>0.84538971468806556</v>
      </c>
      <c r="G4399" s="100">
        <v>1112.024278314607</v>
      </c>
      <c r="S4399" s="235"/>
      <c r="T4399" s="103"/>
      <c r="U4399" s="103"/>
    </row>
    <row r="4400" spans="1:21" x14ac:dyDescent="0.2">
      <c r="A4400" s="89">
        <v>40816</v>
      </c>
      <c r="B4400" s="90" t="s">
        <v>130</v>
      </c>
      <c r="C4400" s="96">
        <v>2018.816600764045</v>
      </c>
      <c r="D4400" s="102">
        <v>1265.163161307536</v>
      </c>
      <c r="E4400" s="98">
        <v>2382.4899353932583</v>
      </c>
      <c r="F4400" s="91">
        <v>0.84735577295558029</v>
      </c>
      <c r="G4400" s="100">
        <v>1009.4083003820225</v>
      </c>
      <c r="S4400" s="235"/>
      <c r="T4400" s="103"/>
      <c r="U4400" s="103"/>
    </row>
    <row r="4401" spans="1:21" x14ac:dyDescent="0.2">
      <c r="A4401" s="89">
        <v>40816</v>
      </c>
      <c r="B4401" s="90" t="s">
        <v>131</v>
      </c>
      <c r="C4401" s="96">
        <v>2098.8298332808995</v>
      </c>
      <c r="D4401" s="102">
        <v>1328.1169858015962</v>
      </c>
      <c r="E4401" s="98">
        <v>2483.7434241573033</v>
      </c>
      <c r="F4401" s="91">
        <v>0.84502683041546478</v>
      </c>
      <c r="G4401" s="100">
        <v>1049.4149166404497</v>
      </c>
      <c r="S4401" s="235"/>
      <c r="T4401" s="103"/>
      <c r="U4401" s="103"/>
    </row>
    <row r="4402" spans="1:21" x14ac:dyDescent="0.2">
      <c r="A4402" s="89">
        <v>40816</v>
      </c>
      <c r="B4402" s="90" t="s">
        <v>132</v>
      </c>
      <c r="C4402" s="96">
        <v>2211.5963808202246</v>
      </c>
      <c r="D4402" s="102">
        <v>1396.0949524718635</v>
      </c>
      <c r="E4402" s="98">
        <v>2615.3851853932588</v>
      </c>
      <c r="F4402" s="91">
        <v>0.84561019660577486</v>
      </c>
      <c r="G4402" s="100">
        <v>1105.7981904101123</v>
      </c>
      <c r="S4402" s="235"/>
      <c r="T4402" s="103"/>
      <c r="U4402" s="103"/>
    </row>
    <row r="4403" spans="1:21" x14ac:dyDescent="0.2">
      <c r="A4403" s="89">
        <v>40816</v>
      </c>
      <c r="B4403" s="90" t="s">
        <v>133</v>
      </c>
      <c r="C4403" s="96">
        <v>1976.1679999213482</v>
      </c>
      <c r="D4403" s="102">
        <v>1251.6079988672343</v>
      </c>
      <c r="E4403" s="98">
        <v>2339.1798876404491</v>
      </c>
      <c r="F4403" s="91">
        <v>0.84481232519262373</v>
      </c>
      <c r="G4403" s="100">
        <v>988.08399996067408</v>
      </c>
      <c r="S4403" s="235"/>
      <c r="T4403" s="103"/>
      <c r="U4403" s="103"/>
    </row>
    <row r="4404" spans="1:21" x14ac:dyDescent="0.2">
      <c r="A4404" s="89">
        <v>40816</v>
      </c>
      <c r="B4404" s="90" t="s">
        <v>134</v>
      </c>
      <c r="C4404" s="96">
        <v>1981.8774420674156</v>
      </c>
      <c r="D4404" s="102">
        <v>1247.6566222790862</v>
      </c>
      <c r="E4404" s="98">
        <v>2341.897786516854</v>
      </c>
      <c r="F4404" s="91">
        <v>0.8462698301684195</v>
      </c>
      <c r="G4404" s="100">
        <v>990.93872103370779</v>
      </c>
      <c r="S4404" s="235"/>
      <c r="T4404" s="103"/>
      <c r="U4404" s="103"/>
    </row>
    <row r="4405" spans="1:21" x14ac:dyDescent="0.2">
      <c r="A4405" s="89">
        <v>40816</v>
      </c>
      <c r="B4405" s="90" t="s">
        <v>135</v>
      </c>
      <c r="C4405" s="96">
        <v>1934.9011732247191</v>
      </c>
      <c r="D4405" s="102">
        <v>1222.2528283424951</v>
      </c>
      <c r="E4405" s="98">
        <v>2288.6119213483144</v>
      </c>
      <c r="F4405" s="91">
        <v>0.8454474763396278</v>
      </c>
      <c r="G4405" s="100">
        <v>967.45058661235953</v>
      </c>
      <c r="S4405" s="235"/>
      <c r="T4405" s="103"/>
      <c r="U4405" s="103"/>
    </row>
    <row r="4406" spans="1:21" x14ac:dyDescent="0.2">
      <c r="A4406" s="89">
        <v>40816</v>
      </c>
      <c r="B4406" s="90" t="s">
        <v>136</v>
      </c>
      <c r="C4406" s="96">
        <v>1877.251610831461</v>
      </c>
      <c r="D4406" s="102">
        <v>1177.3815495297897</v>
      </c>
      <c r="E4406" s="98">
        <v>2215.9198820224715</v>
      </c>
      <c r="F4406" s="91">
        <v>0.84716583215007402</v>
      </c>
      <c r="G4406" s="100">
        <v>938.6258054157305</v>
      </c>
      <c r="S4406" s="235"/>
      <c r="T4406" s="103"/>
      <c r="U4406" s="103"/>
    </row>
    <row r="4407" spans="1:21" x14ac:dyDescent="0.2">
      <c r="A4407" s="89">
        <v>40816</v>
      </c>
      <c r="B4407" s="90" t="s">
        <v>137</v>
      </c>
      <c r="C4407" s="96">
        <v>1895.5712616067415</v>
      </c>
      <c r="D4407" s="102">
        <v>1199.4682360752181</v>
      </c>
      <c r="E4407" s="98">
        <v>2243.1929157303366</v>
      </c>
      <c r="F4407" s="91">
        <v>0.84503265337283007</v>
      </c>
      <c r="G4407" s="100">
        <v>947.78563080337074</v>
      </c>
      <c r="S4407" s="235"/>
      <c r="T4407" s="103"/>
      <c r="U4407" s="103"/>
    </row>
    <row r="4408" spans="1:21" x14ac:dyDescent="0.2">
      <c r="A4408" s="89">
        <v>40816</v>
      </c>
      <c r="B4408" s="90" t="s">
        <v>138</v>
      </c>
      <c r="C4408" s="96">
        <v>1880.1043058426965</v>
      </c>
      <c r="D4408" s="102">
        <v>1196.377272352707</v>
      </c>
      <c r="E4408" s="98">
        <v>2228.4772331460672</v>
      </c>
      <c r="F4408" s="91">
        <v>0.84367220713690982</v>
      </c>
      <c r="G4408" s="100">
        <v>940.05215292134824</v>
      </c>
      <c r="S4408" s="235"/>
      <c r="T4408" s="103"/>
      <c r="U4408" s="103"/>
    </row>
    <row r="4409" spans="1:21" x14ac:dyDescent="0.2">
      <c r="A4409" s="89">
        <v>40816</v>
      </c>
      <c r="B4409" s="90" t="s">
        <v>139</v>
      </c>
      <c r="C4409" s="96">
        <v>1856.9666801123599</v>
      </c>
      <c r="D4409" s="102">
        <v>1190.209458162461</v>
      </c>
      <c r="E4409" s="98">
        <v>2205.6572275280896</v>
      </c>
      <c r="F4409" s="91">
        <v>0.84191081775362164</v>
      </c>
      <c r="G4409" s="100">
        <v>928.48334005617994</v>
      </c>
      <c r="S4409" s="235"/>
      <c r="T4409" s="103"/>
      <c r="U4409" s="103"/>
    </row>
    <row r="4410" spans="1:21" x14ac:dyDescent="0.2">
      <c r="A4410" s="89">
        <v>40816</v>
      </c>
      <c r="B4410" s="90" t="s">
        <v>140</v>
      </c>
      <c r="C4410" s="96">
        <v>1844.9318730337079</v>
      </c>
      <c r="D4410" s="102">
        <v>1178.8970382440066</v>
      </c>
      <c r="E4410" s="98">
        <v>2189.4227191011232</v>
      </c>
      <c r="F4410" s="91">
        <v>0.84265676835177472</v>
      </c>
      <c r="G4410" s="100">
        <v>922.46593651685396</v>
      </c>
      <c r="S4410" s="235"/>
      <c r="T4410" s="103"/>
      <c r="U4410" s="103"/>
    </row>
    <row r="4411" spans="1:21" x14ac:dyDescent="0.2">
      <c r="A4411" s="89">
        <v>40816</v>
      </c>
      <c r="B4411" s="90" t="s">
        <v>141</v>
      </c>
      <c r="C4411" s="96">
        <v>1815.9267723370788</v>
      </c>
      <c r="D4411" s="102">
        <v>1158.21871678055</v>
      </c>
      <c r="E4411" s="98">
        <v>2153.8478679775285</v>
      </c>
      <c r="F4411" s="91">
        <v>0.84310818760019535</v>
      </c>
      <c r="G4411" s="100">
        <v>907.96338616853939</v>
      </c>
      <c r="S4411" s="235"/>
      <c r="T4411" s="103"/>
      <c r="U4411" s="103"/>
    </row>
    <row r="4412" spans="1:21" x14ac:dyDescent="0.2">
      <c r="A4412" s="89">
        <v>40816</v>
      </c>
      <c r="B4412" s="90" t="s">
        <v>142</v>
      </c>
      <c r="C4412" s="96">
        <v>1881.1375973595511</v>
      </c>
      <c r="D4412" s="102">
        <v>1185.0452395185962</v>
      </c>
      <c r="E4412" s="98">
        <v>2223.2883033707867</v>
      </c>
      <c r="F4412" s="91">
        <v>0.84610601086125814</v>
      </c>
      <c r="G4412" s="100">
        <v>940.56879867977557</v>
      </c>
      <c r="S4412" s="235"/>
      <c r="T4412" s="103"/>
      <c r="U4412" s="103"/>
    </row>
    <row r="4413" spans="1:21" x14ac:dyDescent="0.2">
      <c r="A4413" s="89">
        <v>40816</v>
      </c>
      <c r="B4413" s="90" t="s">
        <v>143</v>
      </c>
      <c r="C4413" s="96">
        <v>1832.8200756067417</v>
      </c>
      <c r="D4413" s="102">
        <v>1156.1356373702456</v>
      </c>
      <c r="E4413" s="98">
        <v>2166.9977022471912</v>
      </c>
      <c r="F4413" s="91">
        <v>0.84578773374152405</v>
      </c>
      <c r="G4413" s="100">
        <v>916.41003780337087</v>
      </c>
      <c r="S4413" s="235"/>
      <c r="T4413" s="103"/>
      <c r="U4413" s="103"/>
    </row>
    <row r="4414" spans="1:21" x14ac:dyDescent="0.2">
      <c r="A4414" s="89">
        <v>40816</v>
      </c>
      <c r="B4414" s="90" t="s">
        <v>144</v>
      </c>
      <c r="C4414" s="96">
        <v>1678.2882901685391</v>
      </c>
      <c r="D4414" s="102">
        <v>1057.9599613713679</v>
      </c>
      <c r="E4414" s="98">
        <v>1983.918058988764</v>
      </c>
      <c r="F4414" s="91">
        <v>0.84594637493445202</v>
      </c>
      <c r="G4414" s="100">
        <v>839.14414508426955</v>
      </c>
      <c r="S4414" s="235"/>
      <c r="T4414" s="103"/>
      <c r="U4414" s="103"/>
    </row>
    <row r="4415" spans="1:21" x14ac:dyDescent="0.2">
      <c r="A4415" s="89">
        <v>40816</v>
      </c>
      <c r="B4415" s="90" t="s">
        <v>145</v>
      </c>
      <c r="C4415" s="96">
        <v>1792.1570153258428</v>
      </c>
      <c r="D4415" s="102">
        <v>1125.2043115461831</v>
      </c>
      <c r="E4415" s="98">
        <v>2116.107632022472</v>
      </c>
      <c r="F4415" s="91">
        <v>0.8469120323586693</v>
      </c>
      <c r="G4415" s="100">
        <v>896.07850766292142</v>
      </c>
      <c r="S4415" s="235"/>
      <c r="T4415" s="103"/>
      <c r="U4415" s="103"/>
    </row>
    <row r="4416" spans="1:21" x14ac:dyDescent="0.2">
      <c r="A4416" s="89">
        <v>40816</v>
      </c>
      <c r="B4416" s="90" t="s">
        <v>146</v>
      </c>
      <c r="C4416" s="96">
        <v>1766.9082332022472</v>
      </c>
      <c r="D4416" s="102">
        <v>1102.3996608689604</v>
      </c>
      <c r="E4416" s="98">
        <v>2082.6064719101123</v>
      </c>
      <c r="F4416" s="91">
        <v>0.84841195734001784</v>
      </c>
      <c r="G4416" s="100">
        <v>883.45411660112359</v>
      </c>
      <c r="S4416" s="235"/>
      <c r="T4416" s="103"/>
      <c r="U4416" s="103"/>
    </row>
    <row r="4417" spans="1:21" x14ac:dyDescent="0.2">
      <c r="A4417" s="89">
        <v>40816</v>
      </c>
      <c r="B4417" s="90" t="s">
        <v>147</v>
      </c>
      <c r="C4417" s="96">
        <v>1735.5812656853936</v>
      </c>
      <c r="D4417" s="102">
        <v>1105.7156946466771</v>
      </c>
      <c r="E4417" s="98">
        <v>2057.8750028089889</v>
      </c>
      <c r="F4417" s="91">
        <v>0.84338517320844753</v>
      </c>
      <c r="G4417" s="100">
        <v>867.79063284269682</v>
      </c>
      <c r="S4417" s="235"/>
      <c r="T4417" s="103"/>
      <c r="U4417" s="103"/>
    </row>
    <row r="4418" spans="1:21" x14ac:dyDescent="0.2">
      <c r="A4418" s="89">
        <v>40817</v>
      </c>
      <c r="B4418" s="90" t="s">
        <v>100</v>
      </c>
      <c r="C4418" s="96">
        <v>1727.1325879887645</v>
      </c>
      <c r="D4418" s="102">
        <v>1106.8644499942407</v>
      </c>
      <c r="E4418" s="98">
        <v>2051.3741460674159</v>
      </c>
      <c r="F4418" s="91">
        <v>0.84193933676104948</v>
      </c>
      <c r="G4418" s="100">
        <v>863.56629399438225</v>
      </c>
      <c r="S4418" s="235"/>
      <c r="T4418" s="103"/>
      <c r="U4418" s="103"/>
    </row>
    <row r="4419" spans="1:21" x14ac:dyDescent="0.2">
      <c r="A4419" s="89">
        <v>40817</v>
      </c>
      <c r="B4419" s="90" t="s">
        <v>101</v>
      </c>
      <c r="C4419" s="96">
        <v>1751.0684820674157</v>
      </c>
      <c r="D4419" s="102">
        <v>1100.3179981925409</v>
      </c>
      <c r="E4419" s="98">
        <v>2068.0765280898877</v>
      </c>
      <c r="F4419" s="91">
        <v>0.8467135806065812</v>
      </c>
      <c r="G4419" s="100">
        <v>875.53424103370787</v>
      </c>
      <c r="S4419" s="235"/>
      <c r="T4419" s="103"/>
      <c r="U4419" s="103"/>
    </row>
    <row r="4420" spans="1:21" x14ac:dyDescent="0.2">
      <c r="A4420" s="89">
        <v>40817</v>
      </c>
      <c r="B4420" s="90" t="s">
        <v>102</v>
      </c>
      <c r="C4420" s="96">
        <v>1753.4187137528088</v>
      </c>
      <c r="D4420" s="102">
        <v>1106.6454626406646</v>
      </c>
      <c r="E4420" s="98">
        <v>2073.43708988764</v>
      </c>
      <c r="F4420" s="91">
        <v>0.84565802468973239</v>
      </c>
      <c r="G4420" s="100">
        <v>876.7093568764044</v>
      </c>
      <c r="S4420" s="235"/>
      <c r="T4420" s="103"/>
      <c r="U4420" s="103"/>
    </row>
    <row r="4421" spans="1:21" x14ac:dyDescent="0.2">
      <c r="A4421" s="89">
        <v>40817</v>
      </c>
      <c r="B4421" s="90" t="s">
        <v>103</v>
      </c>
      <c r="C4421" s="96">
        <v>1781.8038395393262</v>
      </c>
      <c r="D4421" s="102">
        <v>1126.9396708647814</v>
      </c>
      <c r="E4421" s="98">
        <v>2108.2736882022473</v>
      </c>
      <c r="F4421" s="91">
        <v>0.84514826016668343</v>
      </c>
      <c r="G4421" s="100">
        <v>890.9019197696631</v>
      </c>
      <c r="S4421" s="235"/>
      <c r="T4421" s="103"/>
      <c r="U4421" s="103"/>
    </row>
    <row r="4422" spans="1:21" x14ac:dyDescent="0.2">
      <c r="A4422" s="89">
        <v>40817</v>
      </c>
      <c r="B4422" s="90" t="s">
        <v>104</v>
      </c>
      <c r="C4422" s="96">
        <v>1742.7940456853935</v>
      </c>
      <c r="D4422" s="102">
        <v>1109.0348760197953</v>
      </c>
      <c r="E4422" s="98">
        <v>2065.7418623595504</v>
      </c>
      <c r="F4422" s="91">
        <v>0.84366496968538141</v>
      </c>
      <c r="G4422" s="100">
        <v>871.39702284269674</v>
      </c>
      <c r="S4422" s="235"/>
      <c r="T4422" s="103"/>
      <c r="U4422" s="103"/>
    </row>
    <row r="4423" spans="1:21" x14ac:dyDescent="0.2">
      <c r="A4423" s="89">
        <v>40817</v>
      </c>
      <c r="B4423" s="90" t="s">
        <v>105</v>
      </c>
      <c r="C4423" s="96">
        <v>1735.7919761123594</v>
      </c>
      <c r="D4423" s="102">
        <v>1105.9931745669003</v>
      </c>
      <c r="E4423" s="98">
        <v>2058.2018089887638</v>
      </c>
      <c r="F4423" s="91">
        <v>0.84335363448406897</v>
      </c>
      <c r="G4423" s="100">
        <v>867.8959880561797</v>
      </c>
      <c r="S4423" s="235"/>
      <c r="T4423" s="103"/>
      <c r="U4423" s="103"/>
    </row>
    <row r="4424" spans="1:21" x14ac:dyDescent="0.2">
      <c r="A4424" s="89">
        <v>40817</v>
      </c>
      <c r="B4424" s="90" t="s">
        <v>106</v>
      </c>
      <c r="C4424" s="96">
        <v>1651.309251269663</v>
      </c>
      <c r="D4424" s="102">
        <v>1035.6509524105488</v>
      </c>
      <c r="E4424" s="98">
        <v>1949.2037191011236</v>
      </c>
      <c r="F4424" s="91">
        <v>0.84717119872476199</v>
      </c>
      <c r="G4424" s="100">
        <v>825.65462563483152</v>
      </c>
      <c r="S4424" s="235"/>
      <c r="T4424" s="103"/>
      <c r="U4424" s="103"/>
    </row>
    <row r="4425" spans="1:21" x14ac:dyDescent="0.2">
      <c r="A4425" s="89">
        <v>40817</v>
      </c>
      <c r="B4425" s="90" t="s">
        <v>107</v>
      </c>
      <c r="C4425" s="96">
        <v>1621.0844613707866</v>
      </c>
      <c r="D4425" s="102">
        <v>1010.2798301927947</v>
      </c>
      <c r="E4425" s="98">
        <v>1910.1256938202248</v>
      </c>
      <c r="F4425" s="91">
        <v>0.84867946995081789</v>
      </c>
      <c r="G4425" s="100">
        <v>810.54223068539329</v>
      </c>
      <c r="S4425" s="235"/>
      <c r="T4425" s="103"/>
      <c r="U4425" s="103"/>
    </row>
    <row r="4426" spans="1:21" x14ac:dyDescent="0.2">
      <c r="A4426" s="89">
        <v>40817</v>
      </c>
      <c r="B4426" s="90" t="s">
        <v>108</v>
      </c>
      <c r="C4426" s="96">
        <v>1639.30280905618</v>
      </c>
      <c r="D4426" s="102">
        <v>1021.1428867931453</v>
      </c>
      <c r="E4426" s="98">
        <v>1931.3328286516855</v>
      </c>
      <c r="F4426" s="91">
        <v>0.848793529906816</v>
      </c>
      <c r="G4426" s="100">
        <v>819.65140452808998</v>
      </c>
      <c r="S4426" s="235"/>
      <c r="T4426" s="103"/>
      <c r="U4426" s="103"/>
    </row>
    <row r="4427" spans="1:21" x14ac:dyDescent="0.2">
      <c r="A4427" s="89">
        <v>40817</v>
      </c>
      <c r="B4427" s="90" t="s">
        <v>109</v>
      </c>
      <c r="C4427" s="96">
        <v>1654.5509501460674</v>
      </c>
      <c r="D4427" s="102">
        <v>1024.0321220194364</v>
      </c>
      <c r="E4427" s="98">
        <v>1945.8110477528089</v>
      </c>
      <c r="F4427" s="91">
        <v>0.85031429544861825</v>
      </c>
      <c r="G4427" s="100">
        <v>827.2754750730337</v>
      </c>
      <c r="S4427" s="235"/>
      <c r="T4427" s="103"/>
      <c r="U4427" s="103"/>
    </row>
    <row r="4428" spans="1:21" x14ac:dyDescent="0.2">
      <c r="A4428" s="89">
        <v>40817</v>
      </c>
      <c r="B4428" s="90" t="s">
        <v>110</v>
      </c>
      <c r="C4428" s="96">
        <v>1802.6925366741575</v>
      </c>
      <c r="D4428" s="102">
        <v>1118.6669462388031</v>
      </c>
      <c r="E4428" s="98">
        <v>2121.5833988764048</v>
      </c>
      <c r="F4428" s="91">
        <v>0.84969204492685391</v>
      </c>
      <c r="G4428" s="100">
        <v>901.34626833707875</v>
      </c>
      <c r="S4428" s="235"/>
      <c r="T4428" s="103"/>
      <c r="U4428" s="103"/>
    </row>
    <row r="4429" spans="1:21" x14ac:dyDescent="0.2">
      <c r="A4429" s="89">
        <v>40817</v>
      </c>
      <c r="B4429" s="90" t="s">
        <v>111</v>
      </c>
      <c r="C4429" s="96">
        <v>1810.5860734382022</v>
      </c>
      <c r="D4429" s="102">
        <v>1131.7827171664956</v>
      </c>
      <c r="E4429" s="98">
        <v>2135.2175646067412</v>
      </c>
      <c r="F4429" s="91">
        <v>0.84796327243199277</v>
      </c>
      <c r="G4429" s="100">
        <v>905.29303671910111</v>
      </c>
      <c r="S4429" s="235"/>
      <c r="T4429" s="103"/>
      <c r="U4429" s="103"/>
    </row>
    <row r="4430" spans="1:21" x14ac:dyDescent="0.2">
      <c r="A4430" s="89">
        <v>40817</v>
      </c>
      <c r="B4430" s="90" t="s">
        <v>112</v>
      </c>
      <c r="C4430" s="96">
        <v>1952.2037409775282</v>
      </c>
      <c r="D4430" s="102">
        <v>1228.1275023395565</v>
      </c>
      <c r="E4430" s="98">
        <v>2306.3817134831461</v>
      </c>
      <c r="F4430" s="91">
        <v>0.84643566568574169</v>
      </c>
      <c r="G4430" s="100">
        <v>976.10187048876412</v>
      </c>
      <c r="S4430" s="235"/>
      <c r="T4430" s="103"/>
      <c r="U4430" s="103"/>
    </row>
    <row r="4431" spans="1:21" x14ac:dyDescent="0.2">
      <c r="A4431" s="89">
        <v>40817</v>
      </c>
      <c r="B4431" s="90" t="s">
        <v>113</v>
      </c>
      <c r="C4431" s="96">
        <v>2094.1496305280898</v>
      </c>
      <c r="D4431" s="102">
        <v>1336.3762583411674</v>
      </c>
      <c r="E4431" s="98">
        <v>2484.2230533707866</v>
      </c>
      <c r="F4431" s="91">
        <v>0.84297971057252097</v>
      </c>
      <c r="G4431" s="100">
        <v>1047.0748152640449</v>
      </c>
      <c r="S4431" s="235"/>
      <c r="T4431" s="103"/>
      <c r="U4431" s="103"/>
    </row>
    <row r="4432" spans="1:21" x14ac:dyDescent="0.2">
      <c r="A4432" s="89">
        <v>40817</v>
      </c>
      <c r="B4432" s="90" t="s">
        <v>114</v>
      </c>
      <c r="C4432" s="96">
        <v>2034.7495507415733</v>
      </c>
      <c r="D4432" s="102">
        <v>1302.9861584766459</v>
      </c>
      <c r="E4432" s="98">
        <v>2416.1909410112357</v>
      </c>
      <c r="F4432" s="91">
        <v>0.842131106530008</v>
      </c>
      <c r="G4432" s="100">
        <v>1017.3747753707867</v>
      </c>
      <c r="S4432" s="235"/>
      <c r="T4432" s="103"/>
      <c r="U4432" s="103"/>
    </row>
    <row r="4433" spans="1:21" x14ac:dyDescent="0.2">
      <c r="A4433" s="89">
        <v>40817</v>
      </c>
      <c r="B4433" s="90" t="s">
        <v>115</v>
      </c>
      <c r="C4433" s="96">
        <v>2083.3507211460678</v>
      </c>
      <c r="D4433" s="102">
        <v>1320.9280318250385</v>
      </c>
      <c r="E4433" s="98">
        <v>2466.8200365168536</v>
      </c>
      <c r="F4433" s="91">
        <v>0.84454913220494021</v>
      </c>
      <c r="G4433" s="100">
        <v>1041.6753605730339</v>
      </c>
      <c r="S4433" s="235"/>
      <c r="T4433" s="103"/>
      <c r="U4433" s="103"/>
    </row>
    <row r="4434" spans="1:21" x14ac:dyDescent="0.2">
      <c r="A4434" s="89">
        <v>40817</v>
      </c>
      <c r="B4434" s="90" t="s">
        <v>116</v>
      </c>
      <c r="C4434" s="96">
        <v>2032.0994619101125</v>
      </c>
      <c r="D4434" s="102">
        <v>1295.7501721241069</v>
      </c>
      <c r="E4434" s="98">
        <v>2410.0615617977523</v>
      </c>
      <c r="F4434" s="91">
        <v>0.84317325919023234</v>
      </c>
      <c r="G4434" s="100">
        <v>1016.0497309550562</v>
      </c>
      <c r="S4434" s="235"/>
      <c r="T4434" s="103"/>
      <c r="U4434" s="103"/>
    </row>
    <row r="4435" spans="1:21" x14ac:dyDescent="0.2">
      <c r="A4435" s="89">
        <v>40817</v>
      </c>
      <c r="B4435" s="90" t="s">
        <v>117</v>
      </c>
      <c r="C4435" s="96">
        <v>2122.798144348315</v>
      </c>
      <c r="D4435" s="102">
        <v>1355.5246571803284</v>
      </c>
      <c r="E4435" s="98">
        <v>2518.67406741573</v>
      </c>
      <c r="F4435" s="91">
        <v>0.84282367925691903</v>
      </c>
      <c r="G4435" s="100">
        <v>1061.3990721741575</v>
      </c>
      <c r="S4435" s="235"/>
      <c r="T4435" s="103"/>
      <c r="U4435" s="103"/>
    </row>
    <row r="4436" spans="1:21" x14ac:dyDescent="0.2">
      <c r="A4436" s="89">
        <v>40817</v>
      </c>
      <c r="B4436" s="90" t="s">
        <v>118</v>
      </c>
      <c r="C4436" s="96">
        <v>2152.7230771011241</v>
      </c>
      <c r="D4436" s="102">
        <v>1362.1050128300501</v>
      </c>
      <c r="E4436" s="98">
        <v>2547.4588735955058</v>
      </c>
      <c r="F4436" s="91">
        <v>0.84504723487949851</v>
      </c>
      <c r="G4436" s="100">
        <v>1076.361538550562</v>
      </c>
      <c r="S4436" s="235"/>
      <c r="T4436" s="103"/>
      <c r="U4436" s="103"/>
    </row>
    <row r="4437" spans="1:21" x14ac:dyDescent="0.2">
      <c r="A4437" s="89">
        <v>40817</v>
      </c>
      <c r="B4437" s="90" t="s">
        <v>119</v>
      </c>
      <c r="C4437" s="96">
        <v>2108.8183179438206</v>
      </c>
      <c r="D4437" s="102">
        <v>1326.8616738010442</v>
      </c>
      <c r="E4437" s="98">
        <v>2491.5209410112357</v>
      </c>
      <c r="F4437" s="91">
        <v>0.84639799057354603</v>
      </c>
      <c r="G4437" s="100">
        <v>1054.4091589719103</v>
      </c>
      <c r="S4437" s="235"/>
      <c r="T4437" s="103"/>
      <c r="U4437" s="103"/>
    </row>
    <row r="4438" spans="1:21" x14ac:dyDescent="0.2">
      <c r="A4438" s="89">
        <v>40817</v>
      </c>
      <c r="B4438" s="90" t="s">
        <v>120</v>
      </c>
      <c r="C4438" s="96">
        <v>2179.0537762247191</v>
      </c>
      <c r="D4438" s="102">
        <v>1362.7025974669032</v>
      </c>
      <c r="E4438" s="98">
        <v>2570.0649269662922</v>
      </c>
      <c r="F4438" s="91">
        <v>0.84785942695886551</v>
      </c>
      <c r="G4438" s="100">
        <v>1089.5268881123595</v>
      </c>
      <c r="S4438" s="235"/>
      <c r="T4438" s="103"/>
      <c r="U4438" s="103"/>
    </row>
    <row r="4439" spans="1:21" x14ac:dyDescent="0.2">
      <c r="A4439" s="89">
        <v>40817</v>
      </c>
      <c r="B4439" s="90" t="s">
        <v>121</v>
      </c>
      <c r="C4439" s="96">
        <v>2241.087736348315</v>
      </c>
      <c r="D4439" s="102">
        <v>1404.1537065502821</v>
      </c>
      <c r="E4439" s="98">
        <v>2644.6402162921349</v>
      </c>
      <c r="F4439" s="91">
        <v>0.84740741766771865</v>
      </c>
      <c r="G4439" s="100">
        <v>1120.5438681741575</v>
      </c>
      <c r="S4439" s="235"/>
      <c r="T4439" s="103"/>
      <c r="U4439" s="103"/>
    </row>
    <row r="4440" spans="1:21" x14ac:dyDescent="0.2">
      <c r="A4440" s="89">
        <v>40817</v>
      </c>
      <c r="B4440" s="90" t="s">
        <v>122</v>
      </c>
      <c r="C4440" s="96">
        <v>2454.7278486741575</v>
      </c>
      <c r="D4440" s="102">
        <v>1546.845062879373</v>
      </c>
      <c r="E4440" s="98">
        <v>2901.4510955056176</v>
      </c>
      <c r="F4440" s="91">
        <v>0.84603454198368544</v>
      </c>
      <c r="G4440" s="100">
        <v>1227.3639243370787</v>
      </c>
      <c r="S4440" s="235"/>
      <c r="T4440" s="103"/>
      <c r="U4440" s="103"/>
    </row>
    <row r="4441" spans="1:21" x14ac:dyDescent="0.2">
      <c r="A4441" s="89">
        <v>40817</v>
      </c>
      <c r="B4441" s="90" t="s">
        <v>123</v>
      </c>
      <c r="C4441" s="96">
        <v>2431.7239430224718</v>
      </c>
      <c r="D4441" s="102">
        <v>1529.7535874657901</v>
      </c>
      <c r="E4441" s="98">
        <v>2872.8778904494379</v>
      </c>
      <c r="F4441" s="91">
        <v>0.84644180356793686</v>
      </c>
      <c r="G4441" s="100">
        <v>1215.8619715112359</v>
      </c>
      <c r="S4441" s="235"/>
      <c r="T4441" s="103"/>
      <c r="U4441" s="103"/>
    </row>
    <row r="4442" spans="1:21" x14ac:dyDescent="0.2">
      <c r="A4442" s="89">
        <v>40817</v>
      </c>
      <c r="B4442" s="90" t="s">
        <v>124</v>
      </c>
      <c r="C4442" s="96">
        <v>2387.2680950561798</v>
      </c>
      <c r="D4442" s="102">
        <v>1493.2241981171928</v>
      </c>
      <c r="E4442" s="98">
        <v>2815.8067162921348</v>
      </c>
      <c r="F4442" s="91">
        <v>0.84780964589776375</v>
      </c>
      <c r="G4442" s="100">
        <v>1193.6340475280899</v>
      </c>
      <c r="S4442" s="235"/>
      <c r="T4442" s="103"/>
      <c r="U4442" s="103"/>
    </row>
    <row r="4443" spans="1:21" x14ac:dyDescent="0.2">
      <c r="A4443" s="89">
        <v>40817</v>
      </c>
      <c r="B4443" s="90" t="s">
        <v>125</v>
      </c>
      <c r="C4443" s="96">
        <v>2420.6251764943822</v>
      </c>
      <c r="D4443" s="102">
        <v>1527.6583022682221</v>
      </c>
      <c r="E4443" s="98">
        <v>2862.370719101124</v>
      </c>
      <c r="F4443" s="91">
        <v>0.84567144302486996</v>
      </c>
      <c r="G4443" s="100">
        <v>1210.3125882471911</v>
      </c>
      <c r="S4443" s="235"/>
      <c r="T4443" s="103"/>
      <c r="U4443" s="103"/>
    </row>
    <row r="4444" spans="1:21" x14ac:dyDescent="0.2">
      <c r="A4444" s="89">
        <v>40817</v>
      </c>
      <c r="B4444" s="90" t="s">
        <v>126</v>
      </c>
      <c r="C4444" s="96">
        <v>2512.5638087528091</v>
      </c>
      <c r="D4444" s="102">
        <v>1577.8284451021843</v>
      </c>
      <c r="E4444" s="98">
        <v>2966.9040252808986</v>
      </c>
      <c r="F4444" s="91">
        <v>0.84686386460206653</v>
      </c>
      <c r="G4444" s="100">
        <v>1256.2819043764046</v>
      </c>
      <c r="S4444" s="235"/>
      <c r="T4444" s="103"/>
      <c r="U4444" s="103"/>
    </row>
    <row r="4445" spans="1:21" x14ac:dyDescent="0.2">
      <c r="A4445" s="89">
        <v>40817</v>
      </c>
      <c r="B4445" s="90" t="s">
        <v>127</v>
      </c>
      <c r="C4445" s="96">
        <v>2475.122186730337</v>
      </c>
      <c r="D4445" s="102">
        <v>1565.0574983644362</v>
      </c>
      <c r="E4445" s="98">
        <v>2928.418483146067</v>
      </c>
      <c r="F4445" s="91">
        <v>0.84520781472163653</v>
      </c>
      <c r="G4445" s="100">
        <v>1237.5610933651685</v>
      </c>
      <c r="S4445" s="235"/>
      <c r="T4445" s="103"/>
      <c r="U4445" s="103"/>
    </row>
    <row r="4446" spans="1:21" x14ac:dyDescent="0.2">
      <c r="A4446" s="89">
        <v>40817</v>
      </c>
      <c r="B4446" s="90" t="s">
        <v>128</v>
      </c>
      <c r="C4446" s="96">
        <v>2344.8423610112359</v>
      </c>
      <c r="D4446" s="102">
        <v>1479.9233273118095</v>
      </c>
      <c r="E4446" s="98">
        <v>2772.8070168539325</v>
      </c>
      <c r="F4446" s="91">
        <v>0.84565653028090226</v>
      </c>
      <c r="G4446" s="100">
        <v>1172.4211805056179</v>
      </c>
      <c r="S4446" s="235"/>
      <c r="T4446" s="103"/>
      <c r="U4446" s="103"/>
    </row>
    <row r="4447" spans="1:21" x14ac:dyDescent="0.2">
      <c r="A4447" s="89">
        <v>40817</v>
      </c>
      <c r="B4447" s="90" t="s">
        <v>129</v>
      </c>
      <c r="C4447" s="96">
        <v>2431.2701051797753</v>
      </c>
      <c r="D4447" s="102">
        <v>1536.7281558764428</v>
      </c>
      <c r="E4447" s="98">
        <v>2876.2141348314608</v>
      </c>
      <c r="F4447" s="91">
        <v>0.84530218933863976</v>
      </c>
      <c r="G4447" s="100">
        <v>1215.6350525898877</v>
      </c>
      <c r="S4447" s="235"/>
      <c r="T4447" s="103"/>
      <c r="U4447" s="103"/>
    </row>
    <row r="4448" spans="1:21" x14ac:dyDescent="0.2">
      <c r="A4448" s="89">
        <v>40817</v>
      </c>
      <c r="B4448" s="90" t="s">
        <v>130</v>
      </c>
      <c r="C4448" s="96">
        <v>2396.207079707865</v>
      </c>
      <c r="D4448" s="102">
        <v>1501.6311040277901</v>
      </c>
      <c r="E4448" s="98">
        <v>2827.8444691011232</v>
      </c>
      <c r="F4448" s="91">
        <v>0.84736169400063888</v>
      </c>
      <c r="G4448" s="100">
        <v>1198.1035398539325</v>
      </c>
      <c r="S4448" s="235"/>
      <c r="T4448" s="103"/>
      <c r="U4448" s="103"/>
    </row>
    <row r="4449" spans="1:21" x14ac:dyDescent="0.2">
      <c r="A4449" s="89">
        <v>40817</v>
      </c>
      <c r="B4449" s="90" t="s">
        <v>131</v>
      </c>
      <c r="C4449" s="96">
        <v>2101.8324568651692</v>
      </c>
      <c r="D4449" s="102">
        <v>1319.8132090255401</v>
      </c>
      <c r="E4449" s="98">
        <v>2481.8554719101126</v>
      </c>
      <c r="F4449" s="91">
        <v>0.84687947410875386</v>
      </c>
      <c r="G4449" s="100">
        <v>1050.9162284325846</v>
      </c>
      <c r="S4449" s="235"/>
      <c r="T4449" s="103"/>
      <c r="U4449" s="103"/>
    </row>
    <row r="4450" spans="1:21" x14ac:dyDescent="0.2">
      <c r="A4450" s="89">
        <v>40817</v>
      </c>
      <c r="B4450" s="90" t="s">
        <v>132</v>
      </c>
      <c r="C4450" s="96">
        <v>2124.216387606742</v>
      </c>
      <c r="D4450" s="102">
        <v>1336.3126588874075</v>
      </c>
      <c r="E4450" s="98">
        <v>2509.5869747191009</v>
      </c>
      <c r="F4450" s="91">
        <v>0.84644063306254069</v>
      </c>
      <c r="G4450" s="100">
        <v>1062.108193803371</v>
      </c>
      <c r="S4450" s="235"/>
      <c r="T4450" s="103"/>
      <c r="U4450" s="103"/>
    </row>
    <row r="4451" spans="1:21" x14ac:dyDescent="0.2">
      <c r="A4451" s="89">
        <v>40817</v>
      </c>
      <c r="B4451" s="90" t="s">
        <v>133</v>
      </c>
      <c r="C4451" s="96">
        <v>2085.5064508988762</v>
      </c>
      <c r="D4451" s="102">
        <v>1322.0724037743291</v>
      </c>
      <c r="E4451" s="98">
        <v>2469.2534494382021</v>
      </c>
      <c r="F4451" s="91">
        <v>0.84458987042150946</v>
      </c>
      <c r="G4451" s="100">
        <v>1042.7532254494381</v>
      </c>
      <c r="S4451" s="235"/>
      <c r="T4451" s="103"/>
      <c r="U4451" s="103"/>
    </row>
    <row r="4452" spans="1:21" x14ac:dyDescent="0.2">
      <c r="A4452" s="89">
        <v>40817</v>
      </c>
      <c r="B4452" s="90" t="s">
        <v>134</v>
      </c>
      <c r="C4452" s="96">
        <v>2088.2011130898877</v>
      </c>
      <c r="D4452" s="102">
        <v>1320.1498891273113</v>
      </c>
      <c r="E4452" s="98">
        <v>2470.5018960674161</v>
      </c>
      <c r="F4452" s="91">
        <v>0.84525379900089104</v>
      </c>
      <c r="G4452" s="100">
        <v>1044.1005565449439</v>
      </c>
      <c r="S4452" s="235"/>
      <c r="T4452" s="103"/>
      <c r="U4452" s="103"/>
    </row>
    <row r="4453" spans="1:21" x14ac:dyDescent="0.2">
      <c r="A4453" s="89">
        <v>40817</v>
      </c>
      <c r="B4453" s="90" t="s">
        <v>135</v>
      </c>
      <c r="C4453" s="96">
        <v>2008.7187087640452</v>
      </c>
      <c r="D4453" s="102">
        <v>1251.7170570048677</v>
      </c>
      <c r="E4453" s="98">
        <v>2366.8008876404497</v>
      </c>
      <c r="F4453" s="91">
        <v>0.84870625123290799</v>
      </c>
      <c r="G4453" s="100">
        <v>1004.3593543820226</v>
      </c>
      <c r="S4453" s="235"/>
      <c r="T4453" s="103"/>
      <c r="U4453" s="103"/>
    </row>
    <row r="4454" spans="1:21" x14ac:dyDescent="0.2">
      <c r="A4454" s="89">
        <v>40817</v>
      </c>
      <c r="B4454" s="90" t="s">
        <v>136</v>
      </c>
      <c r="C4454" s="96">
        <v>2004.6301160561802</v>
      </c>
      <c r="D4454" s="102">
        <v>1266.1751114519898</v>
      </c>
      <c r="E4454" s="98">
        <v>2371.0211544943822</v>
      </c>
      <c r="F4454" s="91">
        <v>0.84547120646996732</v>
      </c>
      <c r="G4454" s="100">
        <v>1002.3150580280901</v>
      </c>
      <c r="S4454" s="235"/>
      <c r="T4454" s="103"/>
      <c r="U4454" s="103"/>
    </row>
    <row r="4455" spans="1:21" x14ac:dyDescent="0.2">
      <c r="A4455" s="89">
        <v>40817</v>
      </c>
      <c r="B4455" s="90" t="s">
        <v>137</v>
      </c>
      <c r="C4455" s="96">
        <v>2123.2195652022469</v>
      </c>
      <c r="D4455" s="102">
        <v>1334.6383618599889</v>
      </c>
      <c r="E4455" s="98">
        <v>2507.8518455056178</v>
      </c>
      <c r="F4455" s="91">
        <v>0.84662878670736486</v>
      </c>
      <c r="G4455" s="100">
        <v>1061.6097826011235</v>
      </c>
      <c r="S4455" s="235"/>
      <c r="T4455" s="103"/>
      <c r="U4455" s="103"/>
    </row>
    <row r="4456" spans="1:21" x14ac:dyDescent="0.2">
      <c r="A4456" s="89">
        <v>40817</v>
      </c>
      <c r="B4456" s="90" t="s">
        <v>138</v>
      </c>
      <c r="C4456" s="96">
        <v>1957.0176638089888</v>
      </c>
      <c r="D4456" s="102">
        <v>1223.9173315181577</v>
      </c>
      <c r="E4456" s="98">
        <v>2308.2226432584271</v>
      </c>
      <c r="F4456" s="91">
        <v>0.84784614236620781</v>
      </c>
      <c r="G4456" s="100">
        <v>978.5088319044944</v>
      </c>
      <c r="S4456" s="235"/>
      <c r="T4456" s="103"/>
      <c r="U4456" s="103"/>
    </row>
    <row r="4457" spans="1:21" x14ac:dyDescent="0.2">
      <c r="A4457" s="89">
        <v>40817</v>
      </c>
      <c r="B4457" s="90" t="s">
        <v>139</v>
      </c>
      <c r="C4457" s="96">
        <v>1846.6945467977528</v>
      </c>
      <c r="D4457" s="102">
        <v>1166.829078882758</v>
      </c>
      <c r="E4457" s="98">
        <v>2184.4383370786513</v>
      </c>
      <c r="F4457" s="91">
        <v>0.84538643890832887</v>
      </c>
      <c r="G4457" s="100">
        <v>923.34727339887638</v>
      </c>
      <c r="S4457" s="235"/>
      <c r="T4457" s="103"/>
      <c r="U4457" s="103"/>
    </row>
    <row r="4458" spans="1:21" x14ac:dyDescent="0.2">
      <c r="A4458" s="89">
        <v>40817</v>
      </c>
      <c r="B4458" s="90" t="s">
        <v>140</v>
      </c>
      <c r="C4458" s="96">
        <v>1831.9731817752809</v>
      </c>
      <c r="D4458" s="102">
        <v>1150.9140632233518</v>
      </c>
      <c r="E4458" s="98">
        <v>2163.4992303370786</v>
      </c>
      <c r="F4458" s="91">
        <v>0.84676396279089727</v>
      </c>
      <c r="G4458" s="100">
        <v>915.98659088764043</v>
      </c>
      <c r="S4458" s="235"/>
      <c r="T4458" s="103"/>
      <c r="U4458" s="103"/>
    </row>
    <row r="4459" spans="1:21" x14ac:dyDescent="0.2">
      <c r="A4459" s="89">
        <v>40817</v>
      </c>
      <c r="B4459" s="90" t="s">
        <v>141</v>
      </c>
      <c r="C4459" s="96">
        <v>1827.9818400337076</v>
      </c>
      <c r="D4459" s="102">
        <v>1169.268531503521</v>
      </c>
      <c r="E4459" s="98">
        <v>2169.9554157303369</v>
      </c>
      <c r="F4459" s="91">
        <v>0.84240525256066978</v>
      </c>
      <c r="G4459" s="100">
        <v>913.99092001685381</v>
      </c>
      <c r="S4459" s="235"/>
      <c r="T4459" s="103"/>
      <c r="U4459" s="103"/>
    </row>
    <row r="4460" spans="1:21" x14ac:dyDescent="0.2">
      <c r="A4460" s="89">
        <v>40817</v>
      </c>
      <c r="B4460" s="90" t="s">
        <v>142</v>
      </c>
      <c r="C4460" s="96">
        <v>1809.4028533483147</v>
      </c>
      <c r="D4460" s="102">
        <v>1143.9665431788392</v>
      </c>
      <c r="E4460" s="98">
        <v>2140.7003848314612</v>
      </c>
      <c r="F4460" s="91">
        <v>0.8452387200793493</v>
      </c>
      <c r="G4460" s="100">
        <v>904.70142667415735</v>
      </c>
      <c r="S4460" s="235"/>
      <c r="T4460" s="103"/>
      <c r="U4460" s="103"/>
    </row>
    <row r="4461" spans="1:21" x14ac:dyDescent="0.2">
      <c r="A4461" s="89">
        <v>40817</v>
      </c>
      <c r="B4461" s="90" t="s">
        <v>143</v>
      </c>
      <c r="C4461" s="96">
        <v>1808.6977838426967</v>
      </c>
      <c r="D4461" s="102">
        <v>1139.7934236828103</v>
      </c>
      <c r="E4461" s="98">
        <v>2137.8766853932584</v>
      </c>
      <c r="F4461" s="91">
        <v>0.84602530922403985</v>
      </c>
      <c r="G4461" s="100">
        <v>904.34889192134835</v>
      </c>
      <c r="S4461" s="235"/>
      <c r="T4461" s="103"/>
      <c r="U4461" s="103"/>
    </row>
    <row r="4462" spans="1:21" x14ac:dyDescent="0.2">
      <c r="A4462" s="89">
        <v>40817</v>
      </c>
      <c r="B4462" s="90" t="s">
        <v>144</v>
      </c>
      <c r="C4462" s="96">
        <v>1858.9319600561798</v>
      </c>
      <c r="D4462" s="102">
        <v>1164.0524669730719</v>
      </c>
      <c r="E4462" s="98">
        <v>2193.3185308988764</v>
      </c>
      <c r="F4462" s="91">
        <v>0.84754308773123954</v>
      </c>
      <c r="G4462" s="100">
        <v>929.46598002808992</v>
      </c>
      <c r="S4462" s="235"/>
      <c r="T4462" s="103"/>
      <c r="U4462" s="103"/>
    </row>
    <row r="4463" spans="1:21" x14ac:dyDescent="0.2">
      <c r="A4463" s="89">
        <v>40817</v>
      </c>
      <c r="B4463" s="90" t="s">
        <v>145</v>
      </c>
      <c r="C4463" s="96">
        <v>1877.4096436516854</v>
      </c>
      <c r="D4463" s="102">
        <v>1179.1288452873</v>
      </c>
      <c r="E4463" s="98">
        <v>2216.9825898876406</v>
      </c>
      <c r="F4463" s="91">
        <v>0.84683102709743641</v>
      </c>
      <c r="G4463" s="100">
        <v>938.70482182584271</v>
      </c>
      <c r="S4463" s="235"/>
      <c r="T4463" s="103"/>
      <c r="U4463" s="103"/>
    </row>
    <row r="4464" spans="1:21" x14ac:dyDescent="0.2">
      <c r="A4464" s="89">
        <v>40817</v>
      </c>
      <c r="B4464" s="90" t="s">
        <v>146</v>
      </c>
      <c r="C4464" s="96">
        <v>1808.4546564269665</v>
      </c>
      <c r="D4464" s="102">
        <v>1128.0626239487426</v>
      </c>
      <c r="E4464" s="98">
        <v>2131.439308988764</v>
      </c>
      <c r="F4464" s="91">
        <v>0.84846640896613956</v>
      </c>
      <c r="G4464" s="100">
        <v>904.22732821348325</v>
      </c>
      <c r="S4464" s="235"/>
      <c r="T4464" s="103"/>
      <c r="U4464" s="103"/>
    </row>
    <row r="4465" spans="1:21" x14ac:dyDescent="0.2">
      <c r="A4465" s="89">
        <v>40817</v>
      </c>
      <c r="B4465" s="90" t="s">
        <v>147</v>
      </c>
      <c r="C4465" s="96">
        <v>1779.1861676966294</v>
      </c>
      <c r="D4465" s="102">
        <v>1111.79924066473</v>
      </c>
      <c r="E4465" s="98">
        <v>2097.9992780898874</v>
      </c>
      <c r="F4465" s="91">
        <v>0.84803945658002333</v>
      </c>
      <c r="G4465" s="100">
        <v>889.59308384831468</v>
      </c>
      <c r="S4465" s="235"/>
      <c r="T4465" s="103"/>
      <c r="U4465" s="103"/>
    </row>
    <row r="4466" spans="1:21" x14ac:dyDescent="0.2">
      <c r="A4466" s="89">
        <v>40818</v>
      </c>
      <c r="B4466" s="90" t="s">
        <v>100</v>
      </c>
      <c r="C4466" s="96">
        <v>1751.9072716516857</v>
      </c>
      <c r="D4466" s="102">
        <v>1112.6895113839687</v>
      </c>
      <c r="E4466" s="98">
        <v>2075.393224719101</v>
      </c>
      <c r="F4466" s="91">
        <v>0.84413269292078452</v>
      </c>
      <c r="G4466" s="100">
        <v>875.95363582584287</v>
      </c>
      <c r="S4466" s="235"/>
      <c r="T4466" s="103"/>
      <c r="U4466" s="103"/>
    </row>
    <row r="4467" spans="1:21" x14ac:dyDescent="0.2">
      <c r="A4467" s="89">
        <v>40818</v>
      </c>
      <c r="B4467" s="90" t="s">
        <v>101</v>
      </c>
      <c r="C4467" s="96">
        <v>1828.666648921348</v>
      </c>
      <c r="D4467" s="102">
        <v>1139.9945080063374</v>
      </c>
      <c r="E4467" s="98">
        <v>2154.9035224719096</v>
      </c>
      <c r="F4467" s="91">
        <v>0.84860720206335172</v>
      </c>
      <c r="G4467" s="100">
        <v>914.33332446067402</v>
      </c>
      <c r="S4467" s="235"/>
      <c r="T4467" s="103"/>
      <c r="U4467" s="103"/>
    </row>
    <row r="4468" spans="1:21" x14ac:dyDescent="0.2">
      <c r="A4468" s="89">
        <v>40818</v>
      </c>
      <c r="B4468" s="90" t="s">
        <v>102</v>
      </c>
      <c r="C4468" s="96">
        <v>1821.7982994269667</v>
      </c>
      <c r="D4468" s="102">
        <v>1137.5270748999565</v>
      </c>
      <c r="E4468" s="98">
        <v>2147.7702134831461</v>
      </c>
      <c r="F4468" s="91">
        <v>0.84822775173535225</v>
      </c>
      <c r="G4468" s="100">
        <v>910.89914971348333</v>
      </c>
      <c r="S4468" s="235"/>
      <c r="T4468" s="103"/>
      <c r="U4468" s="103"/>
    </row>
    <row r="4469" spans="1:21" x14ac:dyDescent="0.2">
      <c r="A4469" s="89">
        <v>40818</v>
      </c>
      <c r="B4469" s="90" t="s">
        <v>103</v>
      </c>
      <c r="C4469" s="96">
        <v>1752.6001847865168</v>
      </c>
      <c r="D4469" s="102">
        <v>1094.4182417751229</v>
      </c>
      <c r="E4469" s="98">
        <v>2066.242651685393</v>
      </c>
      <c r="F4469" s="91">
        <v>0.84820637273988886</v>
      </c>
      <c r="G4469" s="100">
        <v>876.30009239325841</v>
      </c>
      <c r="S4469" s="235"/>
      <c r="T4469" s="103"/>
      <c r="U4469" s="103"/>
    </row>
    <row r="4470" spans="1:21" x14ac:dyDescent="0.2">
      <c r="A4470" s="89">
        <v>40818</v>
      </c>
      <c r="B4470" s="90" t="s">
        <v>104</v>
      </c>
      <c r="C4470" s="96">
        <v>1738.0773738202249</v>
      </c>
      <c r="D4470" s="102">
        <v>1083.6945167539743</v>
      </c>
      <c r="E4470" s="98">
        <v>2048.244800561798</v>
      </c>
      <c r="F4470" s="91">
        <v>0.84856916192024534</v>
      </c>
      <c r="G4470" s="100">
        <v>869.03868691011246</v>
      </c>
      <c r="S4470" s="235"/>
      <c r="T4470" s="103"/>
      <c r="U4470" s="103"/>
    </row>
    <row r="4471" spans="1:21" x14ac:dyDescent="0.2">
      <c r="A4471" s="89">
        <v>40818</v>
      </c>
      <c r="B4471" s="90" t="s">
        <v>105</v>
      </c>
      <c r="C4471" s="96">
        <v>1696.3202401685396</v>
      </c>
      <c r="D4471" s="102">
        <v>1060.7260340849102</v>
      </c>
      <c r="E4471" s="98">
        <v>2000.6604101123594</v>
      </c>
      <c r="F4471" s="91">
        <v>0.84788014577310111</v>
      </c>
      <c r="G4471" s="100">
        <v>848.16012008426981</v>
      </c>
      <c r="S4471" s="235"/>
      <c r="T4471" s="103"/>
      <c r="U4471" s="103"/>
    </row>
    <row r="4472" spans="1:21" x14ac:dyDescent="0.2">
      <c r="A4472" s="89">
        <v>40818</v>
      </c>
      <c r="B4472" s="90" t="s">
        <v>106</v>
      </c>
      <c r="C4472" s="96">
        <v>1680.237361617978</v>
      </c>
      <c r="D4472" s="102">
        <v>1066.6562891237497</v>
      </c>
      <c r="E4472" s="98">
        <v>1990.2143679775281</v>
      </c>
      <c r="F4472" s="91">
        <v>0.84424943797659779</v>
      </c>
      <c r="G4472" s="100">
        <v>840.11868080898898</v>
      </c>
      <c r="S4472" s="235"/>
      <c r="T4472" s="103"/>
      <c r="U4472" s="103"/>
    </row>
    <row r="4473" spans="1:21" x14ac:dyDescent="0.2">
      <c r="A4473" s="89">
        <v>40818</v>
      </c>
      <c r="B4473" s="90" t="s">
        <v>107</v>
      </c>
      <c r="C4473" s="96">
        <v>1680.8532844044948</v>
      </c>
      <c r="D4473" s="102">
        <v>1070.883933651912</v>
      </c>
      <c r="E4473" s="98">
        <v>1993.002800561798</v>
      </c>
      <c r="F4473" s="91">
        <v>0.84337728172318027</v>
      </c>
      <c r="G4473" s="100">
        <v>840.42664220224742</v>
      </c>
      <c r="S4473" s="235"/>
      <c r="T4473" s="103"/>
      <c r="U4473" s="103"/>
    </row>
    <row r="4474" spans="1:21" x14ac:dyDescent="0.2">
      <c r="A4474" s="89">
        <v>40818</v>
      </c>
      <c r="B4474" s="90" t="s">
        <v>108</v>
      </c>
      <c r="C4474" s="96">
        <v>1672.586952269663</v>
      </c>
      <c r="D4474" s="102">
        <v>1045.6525827128103</v>
      </c>
      <c r="E4474" s="98">
        <v>1972.5456741573034</v>
      </c>
      <c r="F4474" s="91">
        <v>0.84793319322464533</v>
      </c>
      <c r="G4474" s="100">
        <v>836.29347613483151</v>
      </c>
      <c r="S4474" s="235"/>
      <c r="T4474" s="103"/>
      <c r="U4474" s="103"/>
    </row>
    <row r="4475" spans="1:21" x14ac:dyDescent="0.2">
      <c r="A4475" s="89">
        <v>40818</v>
      </c>
      <c r="B4475" s="90" t="s">
        <v>109</v>
      </c>
      <c r="C4475" s="96">
        <v>1578.630362460674</v>
      </c>
      <c r="D4475" s="102">
        <v>995.99897546663146</v>
      </c>
      <c r="E4475" s="98">
        <v>1866.5711292134833</v>
      </c>
      <c r="F4475" s="91">
        <v>0.8457381225680165</v>
      </c>
      <c r="G4475" s="100">
        <v>789.31518123033698</v>
      </c>
      <c r="S4475" s="235"/>
      <c r="T4475" s="103"/>
      <c r="U4475" s="103"/>
    </row>
    <row r="4476" spans="1:21" x14ac:dyDescent="0.2">
      <c r="A4476" s="89">
        <v>40818</v>
      </c>
      <c r="B4476" s="90" t="s">
        <v>110</v>
      </c>
      <c r="C4476" s="96">
        <v>1494.6541530674158</v>
      </c>
      <c r="D4476" s="102">
        <v>932.23998151604883</v>
      </c>
      <c r="E4476" s="98">
        <v>1761.5511404494384</v>
      </c>
      <c r="F4476" s="91">
        <v>0.84848751690857682</v>
      </c>
      <c r="G4476" s="100">
        <v>747.3270765337079</v>
      </c>
      <c r="S4476" s="235"/>
      <c r="T4476" s="103"/>
      <c r="U4476" s="103"/>
    </row>
    <row r="4477" spans="1:21" x14ac:dyDescent="0.2">
      <c r="A4477" s="89">
        <v>40818</v>
      </c>
      <c r="B4477" s="90" t="s">
        <v>111</v>
      </c>
      <c r="C4477" s="96">
        <v>1497.0854272247191</v>
      </c>
      <c r="D4477" s="102">
        <v>938.9052603783482</v>
      </c>
      <c r="E4477" s="98">
        <v>1767.1468146067416</v>
      </c>
      <c r="F4477" s="91">
        <v>0.84717659837328141</v>
      </c>
      <c r="G4477" s="100">
        <v>748.54271361235953</v>
      </c>
      <c r="S4477" s="235"/>
      <c r="T4477" s="103"/>
      <c r="U4477" s="103"/>
    </row>
    <row r="4478" spans="1:21" x14ac:dyDescent="0.2">
      <c r="A4478" s="89">
        <v>40818</v>
      </c>
      <c r="B4478" s="90" t="s">
        <v>112</v>
      </c>
      <c r="C4478" s="96">
        <v>1691.3361281460673</v>
      </c>
      <c r="D4478" s="102">
        <v>1064.0661902279235</v>
      </c>
      <c r="E4478" s="98">
        <v>1998.212890449438</v>
      </c>
      <c r="F4478" s="91">
        <v>0.84642439062919472</v>
      </c>
      <c r="G4478" s="100">
        <v>845.66806407303363</v>
      </c>
      <c r="S4478" s="235"/>
      <c r="T4478" s="103"/>
      <c r="U4478" s="103"/>
    </row>
    <row r="4479" spans="1:21" x14ac:dyDescent="0.2">
      <c r="A4479" s="89">
        <v>40818</v>
      </c>
      <c r="B4479" s="90" t="s">
        <v>113</v>
      </c>
      <c r="C4479" s="96">
        <v>1858.7171975056183</v>
      </c>
      <c r="D4479" s="102">
        <v>1178.8835784994942</v>
      </c>
      <c r="E4479" s="98">
        <v>2201.0443230337078</v>
      </c>
      <c r="F4479" s="91">
        <v>0.84447058973521316</v>
      </c>
      <c r="G4479" s="100">
        <v>929.35859875280914</v>
      </c>
      <c r="S4479" s="235"/>
      <c r="T4479" s="103"/>
      <c r="U4479" s="103"/>
    </row>
    <row r="4480" spans="1:21" x14ac:dyDescent="0.2">
      <c r="A4480" s="89">
        <v>40818</v>
      </c>
      <c r="B4480" s="90" t="s">
        <v>114</v>
      </c>
      <c r="C4480" s="96">
        <v>1682.5551763146068</v>
      </c>
      <c r="D4480" s="102">
        <v>1063.1548436621488</v>
      </c>
      <c r="E4480" s="98">
        <v>1990.2990084269663</v>
      </c>
      <c r="F4480" s="91">
        <v>0.84537809102583783</v>
      </c>
      <c r="G4480" s="100">
        <v>841.2775881573034</v>
      </c>
      <c r="S4480" s="235"/>
      <c r="T4480" s="103"/>
      <c r="U4480" s="103"/>
    </row>
    <row r="4481" spans="1:21" x14ac:dyDescent="0.2">
      <c r="A4481" s="89">
        <v>40818</v>
      </c>
      <c r="B4481" s="90" t="s">
        <v>115</v>
      </c>
      <c r="C4481" s="96">
        <v>1653.0314037977528</v>
      </c>
      <c r="D4481" s="102">
        <v>1040.1006883601976</v>
      </c>
      <c r="E4481" s="98">
        <v>1953.0289971910111</v>
      </c>
      <c r="F4481" s="91">
        <v>0.84639368190398778</v>
      </c>
      <c r="G4481" s="100">
        <v>826.51570189887639</v>
      </c>
      <c r="S4481" s="235"/>
      <c r="T4481" s="103"/>
      <c r="U4481" s="103"/>
    </row>
    <row r="4482" spans="1:21" x14ac:dyDescent="0.2">
      <c r="A4482" s="89">
        <v>40818</v>
      </c>
      <c r="B4482" s="90" t="s">
        <v>116</v>
      </c>
      <c r="C4482" s="96">
        <v>1725.5279470449439</v>
      </c>
      <c r="D4482" s="102">
        <v>1090.8952404291629</v>
      </c>
      <c r="E4482" s="98">
        <v>2041.4453511235954</v>
      </c>
      <c r="F4482" s="91">
        <v>0.84524816992785379</v>
      </c>
      <c r="G4482" s="100">
        <v>862.76397352247193</v>
      </c>
      <c r="S4482" s="235"/>
      <c r="T4482" s="103"/>
      <c r="U4482" s="103"/>
    </row>
    <row r="4483" spans="1:21" x14ac:dyDescent="0.2">
      <c r="A4483" s="89">
        <v>40818</v>
      </c>
      <c r="B4483" s="90" t="s">
        <v>117</v>
      </c>
      <c r="C4483" s="96">
        <v>1815.890303224719</v>
      </c>
      <c r="D4483" s="102">
        <v>1148.3562000495633</v>
      </c>
      <c r="E4483" s="98">
        <v>2148.5296264044941</v>
      </c>
      <c r="F4483" s="91">
        <v>0.84517815389102269</v>
      </c>
      <c r="G4483" s="100">
        <v>907.9451516123595</v>
      </c>
      <c r="S4483" s="235"/>
      <c r="T4483" s="103"/>
      <c r="U4483" s="103"/>
    </row>
    <row r="4484" spans="1:21" x14ac:dyDescent="0.2">
      <c r="A4484" s="89">
        <v>40818</v>
      </c>
      <c r="B4484" s="90" t="s">
        <v>118</v>
      </c>
      <c r="C4484" s="96">
        <v>1860.180014123596</v>
      </c>
      <c r="D4484" s="102">
        <v>1173.6421412883076</v>
      </c>
      <c r="E4484" s="98">
        <v>2199.4784747191015</v>
      </c>
      <c r="F4484" s="91">
        <v>0.84573685785270625</v>
      </c>
      <c r="G4484" s="100">
        <v>930.09000706179802</v>
      </c>
      <c r="S4484" s="235"/>
      <c r="T4484" s="103"/>
      <c r="U4484" s="103"/>
    </row>
    <row r="4485" spans="1:21" x14ac:dyDescent="0.2">
      <c r="A4485" s="89">
        <v>40818</v>
      </c>
      <c r="B4485" s="90" t="s">
        <v>119</v>
      </c>
      <c r="C4485" s="96">
        <v>1853.5953132808993</v>
      </c>
      <c r="D4485" s="102">
        <v>1151.728756930705</v>
      </c>
      <c r="E4485" s="98">
        <v>2182.2682500000001</v>
      </c>
      <c r="F4485" s="91">
        <v>0.84938930549940372</v>
      </c>
      <c r="G4485" s="100">
        <v>926.79765664044965</v>
      </c>
      <c r="S4485" s="235"/>
      <c r="T4485" s="103"/>
      <c r="U4485" s="103"/>
    </row>
    <row r="4486" spans="1:21" x14ac:dyDescent="0.2">
      <c r="A4486" s="89">
        <v>40818</v>
      </c>
      <c r="B4486" s="90" t="s">
        <v>120</v>
      </c>
      <c r="C4486" s="96">
        <v>2021.0857899775281</v>
      </c>
      <c r="D4486" s="102">
        <v>1258.2283208990375</v>
      </c>
      <c r="E4486" s="98">
        <v>2380.7406994382022</v>
      </c>
      <c r="F4486" s="91">
        <v>0.8489315070954413</v>
      </c>
      <c r="G4486" s="100">
        <v>1010.542894988764</v>
      </c>
      <c r="S4486" s="235"/>
      <c r="T4486" s="103"/>
      <c r="U4486" s="103"/>
    </row>
    <row r="4487" spans="1:21" x14ac:dyDescent="0.2">
      <c r="A4487" s="89">
        <v>40818</v>
      </c>
      <c r="B4487" s="90" t="s">
        <v>121</v>
      </c>
      <c r="C4487" s="96">
        <v>2287.4440302808989</v>
      </c>
      <c r="D4487" s="102">
        <v>1437.8688259065073</v>
      </c>
      <c r="E4487" s="98">
        <v>2701.8265955056181</v>
      </c>
      <c r="F4487" s="91">
        <v>0.84662873408899442</v>
      </c>
      <c r="G4487" s="100">
        <v>1143.7220151404495</v>
      </c>
      <c r="S4487" s="235"/>
      <c r="T4487" s="103"/>
      <c r="U4487" s="103"/>
    </row>
    <row r="4488" spans="1:21" x14ac:dyDescent="0.2">
      <c r="A4488" s="89">
        <v>40818</v>
      </c>
      <c r="B4488" s="90" t="s">
        <v>122</v>
      </c>
      <c r="C4488" s="96">
        <v>2363.5793805168537</v>
      </c>
      <c r="D4488" s="102">
        <v>1478.9484613319571</v>
      </c>
      <c r="E4488" s="98">
        <v>2788.1528005617979</v>
      </c>
      <c r="F4488" s="91">
        <v>0.84772232714096774</v>
      </c>
      <c r="G4488" s="100">
        <v>1181.7896902584268</v>
      </c>
      <c r="S4488" s="235"/>
      <c r="T4488" s="103"/>
      <c r="U4488" s="103"/>
    </row>
    <row r="4489" spans="1:21" x14ac:dyDescent="0.2">
      <c r="A4489" s="89">
        <v>40818</v>
      </c>
      <c r="B4489" s="90" t="s">
        <v>123</v>
      </c>
      <c r="C4489" s="96">
        <v>2404.1938153146066</v>
      </c>
      <c r="D4489" s="102">
        <v>1510.4497251580872</v>
      </c>
      <c r="E4489" s="98">
        <v>2839.2967921348318</v>
      </c>
      <c r="F4489" s="91">
        <v>0.84675678216327765</v>
      </c>
      <c r="G4489" s="100">
        <v>1202.0969076573033</v>
      </c>
      <c r="S4489" s="235"/>
      <c r="T4489" s="103"/>
      <c r="U4489" s="103"/>
    </row>
    <row r="4490" spans="1:21" x14ac:dyDescent="0.2">
      <c r="A4490" s="89">
        <v>40818</v>
      </c>
      <c r="B4490" s="90" t="s">
        <v>124</v>
      </c>
      <c r="C4490" s="96">
        <v>2345.0611756853937</v>
      </c>
      <c r="D4490" s="102">
        <v>1470.0505682649748</v>
      </c>
      <c r="E4490" s="98">
        <v>2767.7356432584265</v>
      </c>
      <c r="F4490" s="91">
        <v>0.84728510159466575</v>
      </c>
      <c r="G4490" s="100">
        <v>1172.5305878426968</v>
      </c>
      <c r="S4490" s="235"/>
      <c r="T4490" s="103"/>
      <c r="U4490" s="103"/>
    </row>
    <row r="4491" spans="1:21" x14ac:dyDescent="0.2">
      <c r="A4491" s="89">
        <v>40818</v>
      </c>
      <c r="B4491" s="90" t="s">
        <v>125</v>
      </c>
      <c r="C4491" s="96">
        <v>2312.0323162584268</v>
      </c>
      <c r="D4491" s="102">
        <v>1462.5432766039728</v>
      </c>
      <c r="E4491" s="98">
        <v>2735.786224719101</v>
      </c>
      <c r="F4491" s="91">
        <v>0.84510708306377869</v>
      </c>
      <c r="G4491" s="100">
        <v>1156.0161581292134</v>
      </c>
      <c r="S4491" s="235"/>
      <c r="T4491" s="103"/>
      <c r="U4491" s="103"/>
    </row>
    <row r="4492" spans="1:21" x14ac:dyDescent="0.2">
      <c r="A4492" s="89">
        <v>40818</v>
      </c>
      <c r="B4492" s="90" t="s">
        <v>126</v>
      </c>
      <c r="C4492" s="96">
        <v>2293.2912446292135</v>
      </c>
      <c r="D4492" s="102">
        <v>1444.3939797890962</v>
      </c>
      <c r="E4492" s="98">
        <v>2710.2506713483149</v>
      </c>
      <c r="F4492" s="91">
        <v>0.8461546634313093</v>
      </c>
      <c r="G4492" s="100">
        <v>1146.6456223146067</v>
      </c>
      <c r="S4492" s="235"/>
      <c r="T4492" s="103"/>
      <c r="U4492" s="103"/>
    </row>
    <row r="4493" spans="1:21" x14ac:dyDescent="0.2">
      <c r="A4493" s="89">
        <v>40818</v>
      </c>
      <c r="B4493" s="90" t="s">
        <v>127</v>
      </c>
      <c r="C4493" s="96">
        <v>2401.8719484943822</v>
      </c>
      <c r="D4493" s="102">
        <v>1531.0938322883158</v>
      </c>
      <c r="E4493" s="98">
        <v>2848.3744803370782</v>
      </c>
      <c r="F4493" s="91">
        <v>0.84324303741484974</v>
      </c>
      <c r="G4493" s="100">
        <v>1200.9359742471911</v>
      </c>
      <c r="S4493" s="235"/>
      <c r="T4493" s="103"/>
      <c r="U4493" s="103"/>
    </row>
    <row r="4494" spans="1:21" x14ac:dyDescent="0.2">
      <c r="A4494" s="89">
        <v>40818</v>
      </c>
      <c r="B4494" s="90" t="s">
        <v>128</v>
      </c>
      <c r="C4494" s="96">
        <v>2405.6809446741572</v>
      </c>
      <c r="D4494" s="102">
        <v>1500.9767586628036</v>
      </c>
      <c r="E4494" s="98">
        <v>2835.5302921348311</v>
      </c>
      <c r="F4494" s="91">
        <v>0.84840601116024528</v>
      </c>
      <c r="G4494" s="100">
        <v>1202.8404723370786</v>
      </c>
      <c r="S4494" s="235"/>
      <c r="T4494" s="103"/>
      <c r="U4494" s="103"/>
    </row>
    <row r="4495" spans="1:21" x14ac:dyDescent="0.2">
      <c r="A4495" s="89">
        <v>40818</v>
      </c>
      <c r="B4495" s="90" t="s">
        <v>129</v>
      </c>
      <c r="C4495" s="96">
        <v>2168.5911931011237</v>
      </c>
      <c r="D4495" s="102">
        <v>1351.4115139607347</v>
      </c>
      <c r="E4495" s="98">
        <v>2555.2105280898872</v>
      </c>
      <c r="F4495" s="91">
        <v>0.84869374529472708</v>
      </c>
      <c r="G4495" s="100">
        <v>1084.2955965505619</v>
      </c>
      <c r="S4495" s="235"/>
      <c r="T4495" s="103"/>
      <c r="U4495" s="103"/>
    </row>
    <row r="4496" spans="1:21" x14ac:dyDescent="0.2">
      <c r="A4496" s="89">
        <v>40818</v>
      </c>
      <c r="B4496" s="90" t="s">
        <v>130</v>
      </c>
      <c r="C4496" s="96">
        <v>1970.5274438764045</v>
      </c>
      <c r="D4496" s="102">
        <v>1243.6878347968413</v>
      </c>
      <c r="E4496" s="98">
        <v>2330.1797865168542</v>
      </c>
      <c r="F4496" s="91">
        <v>0.84565468092998231</v>
      </c>
      <c r="G4496" s="100">
        <v>985.26372193820225</v>
      </c>
      <c r="S4496" s="235"/>
      <c r="T4496" s="103"/>
      <c r="U4496" s="103"/>
    </row>
    <row r="4497" spans="1:21" x14ac:dyDescent="0.2">
      <c r="A4497" s="89">
        <v>40818</v>
      </c>
      <c r="B4497" s="90" t="s">
        <v>131</v>
      </c>
      <c r="C4497" s="96">
        <v>1961.0333182921349</v>
      </c>
      <c r="D4497" s="102">
        <v>1232.9145872383262</v>
      </c>
      <c r="E4497" s="98">
        <v>2316.4045533707867</v>
      </c>
      <c r="F4497" s="91">
        <v>0.84658498682299577</v>
      </c>
      <c r="G4497" s="100">
        <v>980.51665914606747</v>
      </c>
      <c r="S4497" s="235"/>
      <c r="T4497" s="103"/>
      <c r="U4497" s="103"/>
    </row>
    <row r="4498" spans="1:21" x14ac:dyDescent="0.2">
      <c r="A4498" s="89">
        <v>40818</v>
      </c>
      <c r="B4498" s="90" t="s">
        <v>132</v>
      </c>
      <c r="C4498" s="96">
        <v>2032.5168306404494</v>
      </c>
      <c r="D4498" s="102">
        <v>1278.1496918381799</v>
      </c>
      <c r="E4498" s="98">
        <v>2400.9979803370788</v>
      </c>
      <c r="F4498" s="91">
        <v>0.84653000430891745</v>
      </c>
      <c r="G4498" s="100">
        <v>1016.2584153202247</v>
      </c>
      <c r="S4498" s="235"/>
      <c r="T4498" s="103"/>
      <c r="U4498" s="103"/>
    </row>
    <row r="4499" spans="1:21" x14ac:dyDescent="0.2">
      <c r="A4499" s="89">
        <v>40818</v>
      </c>
      <c r="B4499" s="90" t="s">
        <v>133</v>
      </c>
      <c r="C4499" s="96">
        <v>1979.9648397303372</v>
      </c>
      <c r="D4499" s="102">
        <v>1237.968586401953</v>
      </c>
      <c r="E4499" s="98">
        <v>2335.128901685393</v>
      </c>
      <c r="F4499" s="91">
        <v>0.847903873015869</v>
      </c>
      <c r="G4499" s="100">
        <v>989.98241986516859</v>
      </c>
      <c r="S4499" s="235"/>
      <c r="T4499" s="103"/>
      <c r="U4499" s="103"/>
    </row>
    <row r="4500" spans="1:21" x14ac:dyDescent="0.2">
      <c r="A4500" s="89">
        <v>40818</v>
      </c>
      <c r="B4500" s="90" t="s">
        <v>134</v>
      </c>
      <c r="C4500" s="96">
        <v>1949.7846231910112</v>
      </c>
      <c r="D4500" s="102">
        <v>1226.0739135917877</v>
      </c>
      <c r="E4500" s="98">
        <v>2303.2406123595501</v>
      </c>
      <c r="F4500" s="91">
        <v>0.84653970268158751</v>
      </c>
      <c r="G4500" s="100">
        <v>974.89231159550559</v>
      </c>
      <c r="S4500" s="235"/>
      <c r="T4500" s="103"/>
      <c r="U4500" s="103"/>
    </row>
    <row r="4501" spans="1:21" x14ac:dyDescent="0.2">
      <c r="A4501" s="89">
        <v>40818</v>
      </c>
      <c r="B4501" s="90" t="s">
        <v>135</v>
      </c>
      <c r="C4501" s="96">
        <v>1895.214674730337</v>
      </c>
      <c r="D4501" s="102">
        <v>1197.7358720775596</v>
      </c>
      <c r="E4501" s="98">
        <v>2241.9656292134832</v>
      </c>
      <c r="F4501" s="91">
        <v>0.84533618626223461</v>
      </c>
      <c r="G4501" s="100">
        <v>947.60733736516852</v>
      </c>
      <c r="S4501" s="235"/>
      <c r="T4501" s="103"/>
      <c r="U4501" s="103"/>
    </row>
    <row r="4502" spans="1:21" x14ac:dyDescent="0.2">
      <c r="A4502" s="89">
        <v>40818</v>
      </c>
      <c r="B4502" s="90" t="s">
        <v>136</v>
      </c>
      <c r="C4502" s="96">
        <v>1883.3986823258426</v>
      </c>
      <c r="D4502" s="102">
        <v>1202.9835026005719</v>
      </c>
      <c r="E4502" s="98">
        <v>2234.8064578651683</v>
      </c>
      <c r="F4502" s="91">
        <v>0.84275695360437919</v>
      </c>
      <c r="G4502" s="100">
        <v>941.69934116292131</v>
      </c>
      <c r="S4502" s="235"/>
      <c r="T4502" s="103"/>
      <c r="U4502" s="103"/>
    </row>
    <row r="4503" spans="1:21" x14ac:dyDescent="0.2">
      <c r="A4503" s="89">
        <v>40818</v>
      </c>
      <c r="B4503" s="90" t="s">
        <v>137</v>
      </c>
      <c r="C4503" s="96">
        <v>1867.283386786517</v>
      </c>
      <c r="D4503" s="102">
        <v>1193.4507835133841</v>
      </c>
      <c r="E4503" s="98">
        <v>2216.0938651685392</v>
      </c>
      <c r="F4503" s="91">
        <v>0.84260121655293951</v>
      </c>
      <c r="G4503" s="100">
        <v>933.64169339325849</v>
      </c>
      <c r="S4503" s="235"/>
      <c r="T4503" s="103"/>
      <c r="U4503" s="103"/>
    </row>
    <row r="4504" spans="1:21" x14ac:dyDescent="0.2">
      <c r="A4504" s="89">
        <v>40818</v>
      </c>
      <c r="B4504" s="90" t="s">
        <v>138</v>
      </c>
      <c r="C4504" s="96">
        <v>1829.4649172696629</v>
      </c>
      <c r="D4504" s="102">
        <v>1161.5559760696162</v>
      </c>
      <c r="E4504" s="98">
        <v>2167.0611825842698</v>
      </c>
      <c r="F4504" s="91">
        <v>0.84421470513720542</v>
      </c>
      <c r="G4504" s="100">
        <v>914.73245863483146</v>
      </c>
      <c r="S4504" s="235"/>
      <c r="T4504" s="103"/>
      <c r="U4504" s="103"/>
    </row>
    <row r="4505" spans="1:21" x14ac:dyDescent="0.2">
      <c r="A4505" s="89">
        <v>40818</v>
      </c>
      <c r="B4505" s="90" t="s">
        <v>139</v>
      </c>
      <c r="C4505" s="96">
        <v>1838.5740911123594</v>
      </c>
      <c r="D4505" s="102">
        <v>1173.7428049316757</v>
      </c>
      <c r="E4505" s="98">
        <v>2181.2901825842696</v>
      </c>
      <c r="F4505" s="91">
        <v>0.84288376933605436</v>
      </c>
      <c r="G4505" s="100">
        <v>919.28704555617969</v>
      </c>
      <c r="S4505" s="235"/>
      <c r="T4505" s="103"/>
      <c r="U4505" s="103"/>
    </row>
    <row r="4506" spans="1:21" x14ac:dyDescent="0.2">
      <c r="A4506" s="89">
        <v>40818</v>
      </c>
      <c r="B4506" s="90" t="s">
        <v>140</v>
      </c>
      <c r="C4506" s="96">
        <v>1806.0274343932583</v>
      </c>
      <c r="D4506" s="102">
        <v>1143.5585435489145</v>
      </c>
      <c r="E4506" s="98">
        <v>2137.6298174157305</v>
      </c>
      <c r="F4506" s="91">
        <v>0.84487380353659169</v>
      </c>
      <c r="G4506" s="100">
        <v>903.01371719662916</v>
      </c>
      <c r="S4506" s="235"/>
      <c r="T4506" s="103"/>
      <c r="U4506" s="103"/>
    </row>
    <row r="4507" spans="1:21" x14ac:dyDescent="0.2">
      <c r="A4507" s="89">
        <v>40818</v>
      </c>
      <c r="B4507" s="90" t="s">
        <v>141</v>
      </c>
      <c r="C4507" s="96">
        <v>1781.6822758314606</v>
      </c>
      <c r="D4507" s="102">
        <v>1127.5539770692501</v>
      </c>
      <c r="E4507" s="98">
        <v>2108.4993960674155</v>
      </c>
      <c r="F4507" s="91">
        <v>0.8450001357147624</v>
      </c>
      <c r="G4507" s="100">
        <v>890.84113791573031</v>
      </c>
      <c r="S4507" s="235"/>
      <c r="T4507" s="103"/>
      <c r="U4507" s="103"/>
    </row>
    <row r="4508" spans="1:21" x14ac:dyDescent="0.2">
      <c r="A4508" s="89">
        <v>40818</v>
      </c>
      <c r="B4508" s="90" t="s">
        <v>142</v>
      </c>
      <c r="C4508" s="96">
        <v>1772.2043587415731</v>
      </c>
      <c r="D4508" s="102">
        <v>1123.2988636786411</v>
      </c>
      <c r="E4508" s="98">
        <v>2098.2155814606745</v>
      </c>
      <c r="F4508" s="91">
        <v>0.84462453448556107</v>
      </c>
      <c r="G4508" s="100">
        <v>886.10217937078653</v>
      </c>
      <c r="S4508" s="235"/>
      <c r="T4508" s="103"/>
      <c r="U4508" s="103"/>
    </row>
    <row r="4509" spans="1:21" x14ac:dyDescent="0.2">
      <c r="A4509" s="89">
        <v>40818</v>
      </c>
      <c r="B4509" s="90" t="s">
        <v>143</v>
      </c>
      <c r="C4509" s="96">
        <v>1754.5816732247195</v>
      </c>
      <c r="D4509" s="102">
        <v>1107.1242950850951</v>
      </c>
      <c r="E4509" s="98">
        <v>2074.6761320224718</v>
      </c>
      <c r="F4509" s="91">
        <v>0.84571352903852404</v>
      </c>
      <c r="G4509" s="100">
        <v>877.29083661235973</v>
      </c>
      <c r="S4509" s="235"/>
      <c r="T4509" s="103"/>
      <c r="U4509" s="103"/>
    </row>
    <row r="4510" spans="1:21" x14ac:dyDescent="0.2">
      <c r="A4510" s="89">
        <v>40818</v>
      </c>
      <c r="B4510" s="90" t="s">
        <v>144</v>
      </c>
      <c r="C4510" s="96">
        <v>1812.4865194044942</v>
      </c>
      <c r="D4510" s="102">
        <v>1141.4543309784738</v>
      </c>
      <c r="E4510" s="98">
        <v>2141.967640449438</v>
      </c>
      <c r="F4510" s="91">
        <v>0.84617829194851402</v>
      </c>
      <c r="G4510" s="100">
        <v>906.24325970224709</v>
      </c>
      <c r="S4510" s="235"/>
      <c r="T4510" s="103"/>
      <c r="U4510" s="103"/>
    </row>
    <row r="4511" spans="1:21" x14ac:dyDescent="0.2">
      <c r="A4511" s="89">
        <v>40818</v>
      </c>
      <c r="B4511" s="90" t="s">
        <v>145</v>
      </c>
      <c r="C4511" s="96">
        <v>1711.2117943820226</v>
      </c>
      <c r="D4511" s="102">
        <v>1076.2060938852005</v>
      </c>
      <c r="E4511" s="98">
        <v>2021.5007696629211</v>
      </c>
      <c r="F4511" s="91">
        <v>0.84650563584369143</v>
      </c>
      <c r="G4511" s="100">
        <v>855.60589719101131</v>
      </c>
      <c r="S4511" s="235"/>
      <c r="T4511" s="103"/>
      <c r="U4511" s="103"/>
    </row>
    <row r="4512" spans="1:21" x14ac:dyDescent="0.2">
      <c r="A4512" s="89">
        <v>40818</v>
      </c>
      <c r="B4512" s="90" t="s">
        <v>146</v>
      </c>
      <c r="C4512" s="96">
        <v>1690.448713078652</v>
      </c>
      <c r="D4512" s="102">
        <v>1060.3030988480423</v>
      </c>
      <c r="E4512" s="98">
        <v>1995.4597247191014</v>
      </c>
      <c r="F4512" s="91">
        <v>0.84714749796146072</v>
      </c>
      <c r="G4512" s="100">
        <v>845.22435653932598</v>
      </c>
      <c r="S4512" s="235"/>
      <c r="T4512" s="103"/>
      <c r="U4512" s="103"/>
    </row>
    <row r="4513" spans="1:21" x14ac:dyDescent="0.2">
      <c r="A4513" s="89">
        <v>40818</v>
      </c>
      <c r="B4513" s="90" t="s">
        <v>147</v>
      </c>
      <c r="C4513" s="96">
        <v>1693.5810046179777</v>
      </c>
      <c r="D4513" s="102">
        <v>1068.6185748735966</v>
      </c>
      <c r="E4513" s="98">
        <v>2002.5389578651684</v>
      </c>
      <c r="F4513" s="91">
        <v>0.84571688254366884</v>
      </c>
      <c r="G4513" s="100">
        <v>846.79050230898883</v>
      </c>
      <c r="S4513" s="235"/>
      <c r="T4513" s="103"/>
      <c r="U4513" s="103"/>
    </row>
    <row r="4514" spans="1:21" x14ac:dyDescent="0.2">
      <c r="A4514" s="89">
        <v>40819</v>
      </c>
      <c r="B4514" s="90" t="s">
        <v>100</v>
      </c>
      <c r="C4514" s="96">
        <v>1720.8842134044944</v>
      </c>
      <c r="D4514" s="102">
        <v>1094.7714547852336</v>
      </c>
      <c r="E4514" s="98">
        <v>2039.5997191011236</v>
      </c>
      <c r="F4514" s="91">
        <v>0.84373624750395093</v>
      </c>
      <c r="G4514" s="100">
        <v>860.4421067022472</v>
      </c>
      <c r="S4514" s="235"/>
      <c r="T4514" s="103"/>
      <c r="U4514" s="103"/>
    </row>
    <row r="4515" spans="1:21" x14ac:dyDescent="0.2">
      <c r="A4515" s="89">
        <v>40819</v>
      </c>
      <c r="B4515" s="90" t="s">
        <v>101</v>
      </c>
      <c r="C4515" s="96">
        <v>1770.2633915393262</v>
      </c>
      <c r="D4515" s="102">
        <v>1112.7146188450463</v>
      </c>
      <c r="E4515" s="98">
        <v>2090.9247471910112</v>
      </c>
      <c r="F4515" s="91">
        <v>0.84664136952682412</v>
      </c>
      <c r="G4515" s="100">
        <v>885.13169576966311</v>
      </c>
      <c r="S4515" s="235"/>
      <c r="T4515" s="103"/>
      <c r="U4515" s="103"/>
    </row>
    <row r="4516" spans="1:21" x14ac:dyDescent="0.2">
      <c r="A4516" s="89">
        <v>40819</v>
      </c>
      <c r="B4516" s="90" t="s">
        <v>102</v>
      </c>
      <c r="C4516" s="96">
        <v>1738.9769452584271</v>
      </c>
      <c r="D4516" s="102">
        <v>1088.4139446310253</v>
      </c>
      <c r="E4516" s="98">
        <v>2051.5081601123597</v>
      </c>
      <c r="F4516" s="91">
        <v>0.84765782514030286</v>
      </c>
      <c r="G4516" s="100">
        <v>869.48847262921356</v>
      </c>
      <c r="S4516" s="235"/>
      <c r="T4516" s="103"/>
      <c r="U4516" s="103"/>
    </row>
    <row r="4517" spans="1:21" x14ac:dyDescent="0.2">
      <c r="A4517" s="89">
        <v>40819</v>
      </c>
      <c r="B4517" s="90" t="s">
        <v>103</v>
      </c>
      <c r="C4517" s="96">
        <v>1706.2641514719103</v>
      </c>
      <c r="D4517" s="102">
        <v>1074.6788414152177</v>
      </c>
      <c r="E4517" s="98">
        <v>2016.4999297752809</v>
      </c>
      <c r="F4517" s="91">
        <v>0.8461513567531127</v>
      </c>
      <c r="G4517" s="100">
        <v>853.13207573595514</v>
      </c>
      <c r="S4517" s="235"/>
      <c r="T4517" s="103"/>
      <c r="U4517" s="103"/>
    </row>
    <row r="4518" spans="1:21" x14ac:dyDescent="0.2">
      <c r="A4518" s="89">
        <v>40819</v>
      </c>
      <c r="B4518" s="90" t="s">
        <v>104</v>
      </c>
      <c r="C4518" s="96">
        <v>1739.3781054943818</v>
      </c>
      <c r="D4518" s="102">
        <v>1085.5895631212047</v>
      </c>
      <c r="E4518" s="98">
        <v>2050.3514073033707</v>
      </c>
      <c r="F4518" s="91">
        <v>0.84833170514025102</v>
      </c>
      <c r="G4518" s="100">
        <v>869.68905274719089</v>
      </c>
      <c r="S4518" s="235"/>
      <c r="T4518" s="103"/>
      <c r="U4518" s="103"/>
    </row>
    <row r="4519" spans="1:21" x14ac:dyDescent="0.2">
      <c r="A4519" s="89">
        <v>40819</v>
      </c>
      <c r="B4519" s="90" t="s">
        <v>105</v>
      </c>
      <c r="C4519" s="96">
        <v>1710.9889275842697</v>
      </c>
      <c r="D4519" s="102">
        <v>1087.6975039262791</v>
      </c>
      <c r="E4519" s="98">
        <v>2027.4538146067414</v>
      </c>
      <c r="F4519" s="91">
        <v>0.84391018688440245</v>
      </c>
      <c r="G4519" s="100">
        <v>855.49446379213487</v>
      </c>
      <c r="S4519" s="235"/>
      <c r="T4519" s="103"/>
      <c r="U4519" s="103"/>
    </row>
    <row r="4520" spans="1:21" x14ac:dyDescent="0.2">
      <c r="A4520" s="89">
        <v>40819</v>
      </c>
      <c r="B4520" s="90" t="s">
        <v>106</v>
      </c>
      <c r="C4520" s="96">
        <v>1726.0992964719103</v>
      </c>
      <c r="D4520" s="102">
        <v>1085.7710604256672</v>
      </c>
      <c r="E4520" s="98">
        <v>2039.1953258426965</v>
      </c>
      <c r="F4520" s="91">
        <v>0.84646099105714678</v>
      </c>
      <c r="G4520" s="100">
        <v>863.04964823595515</v>
      </c>
      <c r="S4520" s="235"/>
      <c r="T4520" s="103"/>
      <c r="U4520" s="103"/>
    </row>
    <row r="4521" spans="1:21" x14ac:dyDescent="0.2">
      <c r="A4521" s="89">
        <v>40819</v>
      </c>
      <c r="B4521" s="90" t="s">
        <v>107</v>
      </c>
      <c r="C4521" s="96">
        <v>1709.6071534382022</v>
      </c>
      <c r="D4521" s="102">
        <v>1088.1263063060803</v>
      </c>
      <c r="E4521" s="98">
        <v>2026.5180674157302</v>
      </c>
      <c r="F4521" s="91">
        <v>0.84361801699519945</v>
      </c>
      <c r="G4521" s="100">
        <v>854.8035767191011</v>
      </c>
      <c r="S4521" s="235"/>
      <c r="T4521" s="103"/>
      <c r="U4521" s="103"/>
    </row>
    <row r="4522" spans="1:21" x14ac:dyDescent="0.2">
      <c r="A4522" s="89">
        <v>40819</v>
      </c>
      <c r="B4522" s="90" t="s">
        <v>108</v>
      </c>
      <c r="C4522" s="96">
        <v>1643.2252646966292</v>
      </c>
      <c r="D4522" s="102">
        <v>1029.0828105531057</v>
      </c>
      <c r="E4522" s="98">
        <v>1938.8658286516852</v>
      </c>
      <c r="F4522" s="91">
        <v>0.84751881250047678</v>
      </c>
      <c r="G4522" s="100">
        <v>821.61263234831461</v>
      </c>
      <c r="S4522" s="235"/>
      <c r="T4522" s="103"/>
      <c r="U4522" s="103"/>
    </row>
    <row r="4523" spans="1:21" x14ac:dyDescent="0.2">
      <c r="A4523" s="89">
        <v>40819</v>
      </c>
      <c r="B4523" s="90" t="s">
        <v>109</v>
      </c>
      <c r="C4523" s="96">
        <v>1653.6149095955057</v>
      </c>
      <c r="D4523" s="102">
        <v>1042.712240969199</v>
      </c>
      <c r="E4523" s="98">
        <v>1954.914598314607</v>
      </c>
      <c r="F4523" s="91">
        <v>0.84587577944383796</v>
      </c>
      <c r="G4523" s="100">
        <v>826.80745479775283</v>
      </c>
      <c r="S4523" s="235"/>
      <c r="T4523" s="103"/>
      <c r="U4523" s="103"/>
    </row>
    <row r="4524" spans="1:21" x14ac:dyDescent="0.2">
      <c r="A4524" s="89">
        <v>40819</v>
      </c>
      <c r="B4524" s="90" t="s">
        <v>110</v>
      </c>
      <c r="C4524" s="96">
        <v>1746.3639665730338</v>
      </c>
      <c r="D4524" s="102">
        <v>1090.0184186441008</v>
      </c>
      <c r="E4524" s="98">
        <v>2058.6226601123594</v>
      </c>
      <c r="F4524" s="91">
        <v>0.84831669271420407</v>
      </c>
      <c r="G4524" s="100">
        <v>873.18198328651692</v>
      </c>
      <c r="S4524" s="235"/>
      <c r="T4524" s="103"/>
      <c r="U4524" s="103"/>
    </row>
    <row r="4525" spans="1:21" x14ac:dyDescent="0.2">
      <c r="A4525" s="89">
        <v>40819</v>
      </c>
      <c r="B4525" s="90" t="s">
        <v>111</v>
      </c>
      <c r="C4525" s="96">
        <v>1693.3783984382026</v>
      </c>
      <c r="D4525" s="102">
        <v>1063.3927567545511</v>
      </c>
      <c r="E4525" s="98">
        <v>1999.5835955056182</v>
      </c>
      <c r="F4525" s="91">
        <v>0.8468655185231263</v>
      </c>
      <c r="G4525" s="100">
        <v>846.68919921910128</v>
      </c>
      <c r="S4525" s="235"/>
      <c r="T4525" s="103"/>
      <c r="U4525" s="103"/>
    </row>
    <row r="4526" spans="1:21" x14ac:dyDescent="0.2">
      <c r="A4526" s="89">
        <v>40819</v>
      </c>
      <c r="B4526" s="90" t="s">
        <v>112</v>
      </c>
      <c r="C4526" s="96">
        <v>1700.5182402134831</v>
      </c>
      <c r="D4526" s="102">
        <v>1061.727719731552</v>
      </c>
      <c r="E4526" s="98">
        <v>2004.7513651685395</v>
      </c>
      <c r="F4526" s="91">
        <v>0.84824396169971961</v>
      </c>
      <c r="G4526" s="100">
        <v>850.25912010674153</v>
      </c>
      <c r="S4526" s="235"/>
      <c r="T4526" s="103"/>
      <c r="U4526" s="103"/>
    </row>
    <row r="4527" spans="1:21" x14ac:dyDescent="0.2">
      <c r="A4527" s="89">
        <v>40819</v>
      </c>
      <c r="B4527" s="90" t="s">
        <v>113</v>
      </c>
      <c r="C4527" s="96">
        <v>1644.3801199213483</v>
      </c>
      <c r="D4527" s="102">
        <v>1031.66280771524</v>
      </c>
      <c r="E4527" s="98">
        <v>1941.2146011235955</v>
      </c>
      <c r="F4527" s="91">
        <v>0.8470882709050116</v>
      </c>
      <c r="G4527" s="100">
        <v>822.19005996067415</v>
      </c>
      <c r="S4527" s="235"/>
      <c r="T4527" s="103"/>
      <c r="U4527" s="103"/>
    </row>
    <row r="4528" spans="1:21" x14ac:dyDescent="0.2">
      <c r="A4528" s="89">
        <v>40819</v>
      </c>
      <c r="B4528" s="90" t="s">
        <v>114</v>
      </c>
      <c r="C4528" s="96">
        <v>1391.3331056292136</v>
      </c>
      <c r="D4528" s="102">
        <v>883.66714791985407</v>
      </c>
      <c r="E4528" s="98">
        <v>1648.2340365168538</v>
      </c>
      <c r="F4528" s="91">
        <v>0.84413564748939507</v>
      </c>
      <c r="G4528" s="100">
        <v>695.6665528146068</v>
      </c>
      <c r="S4528" s="235"/>
      <c r="T4528" s="103"/>
      <c r="U4528" s="103"/>
    </row>
    <row r="4529" spans="1:21" x14ac:dyDescent="0.2">
      <c r="A4529" s="89">
        <v>40819</v>
      </c>
      <c r="B4529" s="90" t="s">
        <v>115</v>
      </c>
      <c r="C4529" s="96">
        <v>1418.3445615168539</v>
      </c>
      <c r="D4529" s="102">
        <v>892.36981721875657</v>
      </c>
      <c r="E4529" s="98">
        <v>1675.7163202247191</v>
      </c>
      <c r="F4529" s="91">
        <v>0.84641090165347865</v>
      </c>
      <c r="G4529" s="100">
        <v>709.17228075842695</v>
      </c>
      <c r="S4529" s="235"/>
      <c r="T4529" s="103"/>
      <c r="U4529" s="103"/>
    </row>
    <row r="4530" spans="1:21" x14ac:dyDescent="0.2">
      <c r="A4530" s="89">
        <v>40819</v>
      </c>
      <c r="B4530" s="90" t="s">
        <v>116</v>
      </c>
      <c r="C4530" s="96">
        <v>1448.1681911797752</v>
      </c>
      <c r="D4530" s="102">
        <v>912.77672349901889</v>
      </c>
      <c r="E4530" s="98">
        <v>1711.8272275280897</v>
      </c>
      <c r="F4530" s="91">
        <v>0.84597800986665983</v>
      </c>
      <c r="G4530" s="100">
        <v>724.08409558988762</v>
      </c>
      <c r="S4530" s="235"/>
      <c r="T4530" s="103"/>
      <c r="U4530" s="103"/>
    </row>
    <row r="4531" spans="1:21" x14ac:dyDescent="0.2">
      <c r="A4531" s="89">
        <v>40819</v>
      </c>
      <c r="B4531" s="90" t="s">
        <v>117</v>
      </c>
      <c r="C4531" s="96">
        <v>1440.5866679325845</v>
      </c>
      <c r="D4531" s="102">
        <v>906.97353647091165</v>
      </c>
      <c r="E4531" s="98">
        <v>1702.319283707865</v>
      </c>
      <c r="F4531" s="91">
        <v>0.84624939734854321</v>
      </c>
      <c r="G4531" s="100">
        <v>720.29333396629227</v>
      </c>
      <c r="S4531" s="235"/>
      <c r="T4531" s="103"/>
      <c r="U4531" s="103"/>
    </row>
    <row r="4532" spans="1:21" x14ac:dyDescent="0.2">
      <c r="A4532" s="89">
        <v>40819</v>
      </c>
      <c r="B4532" s="90" t="s">
        <v>118</v>
      </c>
      <c r="C4532" s="96">
        <v>1417.7002738651686</v>
      </c>
      <c r="D4532" s="102">
        <v>892.56810462835153</v>
      </c>
      <c r="E4532" s="98">
        <v>1675.2766601123594</v>
      </c>
      <c r="F4532" s="91">
        <v>0.84624844816383016</v>
      </c>
      <c r="G4532" s="100">
        <v>708.85013693258429</v>
      </c>
      <c r="S4532" s="235"/>
      <c r="T4532" s="103"/>
      <c r="U4532" s="103"/>
    </row>
    <row r="4533" spans="1:21" x14ac:dyDescent="0.2">
      <c r="A4533" s="89">
        <v>40819</v>
      </c>
      <c r="B4533" s="90" t="s">
        <v>119</v>
      </c>
      <c r="C4533" s="96">
        <v>1393.6387639550564</v>
      </c>
      <c r="D4533" s="102">
        <v>861.10348802839678</v>
      </c>
      <c r="E4533" s="98">
        <v>1638.2088455056178</v>
      </c>
      <c r="F4533" s="91">
        <v>0.85070885057083356</v>
      </c>
      <c r="G4533" s="100">
        <v>696.81938197752822</v>
      </c>
      <c r="S4533" s="235"/>
      <c r="T4533" s="103"/>
      <c r="U4533" s="103"/>
    </row>
    <row r="4534" spans="1:21" x14ac:dyDescent="0.2">
      <c r="A4534" s="89">
        <v>40819</v>
      </c>
      <c r="B4534" s="90" t="s">
        <v>120</v>
      </c>
      <c r="C4534" s="96">
        <v>1369.6704528876405</v>
      </c>
      <c r="D4534" s="102">
        <v>853.41295451886526</v>
      </c>
      <c r="E4534" s="98">
        <v>1613.7877247191011</v>
      </c>
      <c r="F4534" s="91">
        <v>0.84873024618281068</v>
      </c>
      <c r="G4534" s="100">
        <v>684.83522644382026</v>
      </c>
      <c r="S4534" s="235"/>
      <c r="T4534" s="103"/>
      <c r="U4534" s="103"/>
    </row>
    <row r="4535" spans="1:21" x14ac:dyDescent="0.2">
      <c r="A4535" s="89">
        <v>40819</v>
      </c>
      <c r="B4535" s="90" t="s">
        <v>121</v>
      </c>
      <c r="C4535" s="96">
        <v>1504.6669504719105</v>
      </c>
      <c r="D4535" s="102">
        <v>944.25140430031945</v>
      </c>
      <c r="E4535" s="98">
        <v>1776.4102415730338</v>
      </c>
      <c r="F4535" s="91">
        <v>0.8470267257294738</v>
      </c>
      <c r="G4535" s="100">
        <v>752.33347523595523</v>
      </c>
      <c r="S4535" s="235"/>
      <c r="T4535" s="103"/>
      <c r="U4535" s="103"/>
    </row>
    <row r="4536" spans="1:21" x14ac:dyDescent="0.2">
      <c r="A4536" s="89">
        <v>40819</v>
      </c>
      <c r="B4536" s="90" t="s">
        <v>122</v>
      </c>
      <c r="C4536" s="96">
        <v>1572.7426268764048</v>
      </c>
      <c r="D4536" s="102">
        <v>992.16082729249808</v>
      </c>
      <c r="E4536" s="98">
        <v>1859.5436207865166</v>
      </c>
      <c r="F4536" s="91">
        <v>0.84576807411013788</v>
      </c>
      <c r="G4536" s="100">
        <v>786.37131343820238</v>
      </c>
      <c r="S4536" s="235"/>
      <c r="T4536" s="103"/>
      <c r="U4536" s="103"/>
    </row>
    <row r="4537" spans="1:21" x14ac:dyDescent="0.2">
      <c r="A4537" s="89">
        <v>40819</v>
      </c>
      <c r="B4537" s="90" t="s">
        <v>123</v>
      </c>
      <c r="C4537" s="96">
        <v>1581.4465883595508</v>
      </c>
      <c r="D4537" s="102">
        <v>992.93690628149307</v>
      </c>
      <c r="E4537" s="98">
        <v>1867.3234887640451</v>
      </c>
      <c r="F4537" s="91">
        <v>0.84690552969281596</v>
      </c>
      <c r="G4537" s="100">
        <v>790.72329417977539</v>
      </c>
      <c r="S4537" s="235"/>
      <c r="T4537" s="103"/>
      <c r="U4537" s="103"/>
    </row>
    <row r="4538" spans="1:21" x14ac:dyDescent="0.2">
      <c r="A4538" s="89">
        <v>40819</v>
      </c>
      <c r="B4538" s="90" t="s">
        <v>124</v>
      </c>
      <c r="C4538" s="96">
        <v>1600.6455499550564</v>
      </c>
      <c r="D4538" s="102">
        <v>985.21487550403674</v>
      </c>
      <c r="E4538" s="98">
        <v>1879.5516825842697</v>
      </c>
      <c r="F4538" s="91">
        <v>0.85161028812693551</v>
      </c>
      <c r="G4538" s="100">
        <v>800.32277497752818</v>
      </c>
      <c r="S4538" s="235"/>
      <c r="T4538" s="103"/>
      <c r="U4538" s="103"/>
    </row>
    <row r="4539" spans="1:21" x14ac:dyDescent="0.2">
      <c r="A4539" s="89">
        <v>40819</v>
      </c>
      <c r="B4539" s="90" t="s">
        <v>125</v>
      </c>
      <c r="C4539" s="96">
        <v>1537.8741033370789</v>
      </c>
      <c r="D4539" s="102">
        <v>961.45533358669968</v>
      </c>
      <c r="E4539" s="98">
        <v>1813.6849550561797</v>
      </c>
      <c r="F4539" s="91">
        <v>0.8479279155124505</v>
      </c>
      <c r="G4539" s="100">
        <v>768.93705166853943</v>
      </c>
      <c r="S4539" s="235"/>
      <c r="T4539" s="103"/>
      <c r="U4539" s="103"/>
    </row>
    <row r="4540" spans="1:21" x14ac:dyDescent="0.2">
      <c r="A4540" s="89">
        <v>40819</v>
      </c>
      <c r="B4540" s="90" t="s">
        <v>126</v>
      </c>
      <c r="C4540" s="96">
        <v>1531.6378851235957</v>
      </c>
      <c r="D4540" s="102">
        <v>958.84719283842344</v>
      </c>
      <c r="E4540" s="98">
        <v>1807.0148174157305</v>
      </c>
      <c r="F4540" s="91">
        <v>0.8476067104496906</v>
      </c>
      <c r="G4540" s="100">
        <v>765.81894256179783</v>
      </c>
      <c r="S4540" s="235"/>
      <c r="T4540" s="103"/>
      <c r="U4540" s="103"/>
    </row>
    <row r="4541" spans="1:21" x14ac:dyDescent="0.2">
      <c r="A4541" s="89">
        <v>40819</v>
      </c>
      <c r="B4541" s="90" t="s">
        <v>127</v>
      </c>
      <c r="C4541" s="96">
        <v>1548.8634625280899</v>
      </c>
      <c r="D4541" s="102">
        <v>969.66727548776339</v>
      </c>
      <c r="E4541" s="98">
        <v>1827.3567387640448</v>
      </c>
      <c r="F4541" s="91">
        <v>0.84759775126102788</v>
      </c>
      <c r="G4541" s="100">
        <v>774.43173126404497</v>
      </c>
      <c r="S4541" s="235"/>
      <c r="T4541" s="103"/>
      <c r="U4541" s="103"/>
    </row>
    <row r="4542" spans="1:21" x14ac:dyDescent="0.2">
      <c r="A4542" s="89">
        <v>40819</v>
      </c>
      <c r="B4542" s="90" t="s">
        <v>128</v>
      </c>
      <c r="C4542" s="96">
        <v>1581.8558528426965</v>
      </c>
      <c r="D4542" s="102">
        <v>993.24454522721544</v>
      </c>
      <c r="E4542" s="98">
        <v>1867.8336825842694</v>
      </c>
      <c r="F4542" s="91">
        <v>0.84689331153622638</v>
      </c>
      <c r="G4542" s="100">
        <v>790.92792642134827</v>
      </c>
      <c r="S4542" s="235"/>
      <c r="T4542" s="103"/>
      <c r="U4542" s="103"/>
    </row>
    <row r="4543" spans="1:21" x14ac:dyDescent="0.2">
      <c r="A4543" s="89">
        <v>40819</v>
      </c>
      <c r="B4543" s="90" t="s">
        <v>129</v>
      </c>
      <c r="C4543" s="96">
        <v>1633.2691970224719</v>
      </c>
      <c r="D4543" s="102">
        <v>1016.5456908928782</v>
      </c>
      <c r="E4543" s="98">
        <v>1923.7810196629212</v>
      </c>
      <c r="F4543" s="91">
        <v>0.84898914186638985</v>
      </c>
      <c r="G4543" s="100">
        <v>816.63459851123594</v>
      </c>
      <c r="S4543" s="235"/>
      <c r="T4543" s="103"/>
      <c r="U4543" s="103"/>
    </row>
    <row r="4544" spans="1:21" x14ac:dyDescent="0.2">
      <c r="A4544" s="89">
        <v>40819</v>
      </c>
      <c r="B4544" s="90" t="s">
        <v>130</v>
      </c>
      <c r="C4544" s="96">
        <v>1638.90570094382</v>
      </c>
      <c r="D4544" s="102">
        <v>1014.6338881591653</v>
      </c>
      <c r="E4544" s="98">
        <v>1927.5616264044943</v>
      </c>
      <c r="F4544" s="91">
        <v>0.85024814693001127</v>
      </c>
      <c r="G4544" s="100">
        <v>819.45285047190998</v>
      </c>
      <c r="S4544" s="235"/>
      <c r="T4544" s="103"/>
      <c r="U4544" s="103"/>
    </row>
    <row r="4545" spans="1:21" x14ac:dyDescent="0.2">
      <c r="A4545" s="89">
        <v>40819</v>
      </c>
      <c r="B4545" s="90" t="s">
        <v>131</v>
      </c>
      <c r="C4545" s="96">
        <v>1653.9674443483145</v>
      </c>
      <c r="D4545" s="102">
        <v>1033.2787065582195</v>
      </c>
      <c r="E4545" s="98">
        <v>1950.1982443820223</v>
      </c>
      <c r="F4545" s="91">
        <v>0.84810221171767219</v>
      </c>
      <c r="G4545" s="100">
        <v>826.98372217415726</v>
      </c>
      <c r="S4545" s="235"/>
      <c r="T4545" s="103"/>
      <c r="U4545" s="103"/>
    </row>
    <row r="4546" spans="1:21" x14ac:dyDescent="0.2">
      <c r="A4546" s="89">
        <v>40819</v>
      </c>
      <c r="B4546" s="90" t="s">
        <v>132</v>
      </c>
      <c r="C4546" s="96">
        <v>1721.3015821348315</v>
      </c>
      <c r="D4546" s="102">
        <v>1071.7788909166986</v>
      </c>
      <c r="E4546" s="98">
        <v>2027.7053848314608</v>
      </c>
      <c r="F4546" s="91">
        <v>0.84889136016073807</v>
      </c>
      <c r="G4546" s="100">
        <v>860.65079106741575</v>
      </c>
      <c r="S4546" s="235"/>
      <c r="T4546" s="103"/>
      <c r="U4546" s="103"/>
    </row>
    <row r="4547" spans="1:21" x14ac:dyDescent="0.2">
      <c r="A4547" s="89">
        <v>40819</v>
      </c>
      <c r="B4547" s="90" t="s">
        <v>133</v>
      </c>
      <c r="C4547" s="96">
        <v>1477.7243806853935</v>
      </c>
      <c r="D4547" s="102">
        <v>930.56420307563326</v>
      </c>
      <c r="E4547" s="98">
        <v>1746.315859550562</v>
      </c>
      <c r="F4547" s="91">
        <v>0.84619536185493149</v>
      </c>
      <c r="G4547" s="100">
        <v>738.86219034269675</v>
      </c>
      <c r="S4547" s="235"/>
      <c r="T4547" s="103"/>
      <c r="U4547" s="103"/>
    </row>
    <row r="4548" spans="1:21" x14ac:dyDescent="0.2">
      <c r="A4548" s="89">
        <v>40819</v>
      </c>
      <c r="B4548" s="90" t="s">
        <v>134</v>
      </c>
      <c r="C4548" s="96">
        <v>1512.0539717865172</v>
      </c>
      <c r="D4548" s="102">
        <v>958.09360153219723</v>
      </c>
      <c r="E4548" s="98">
        <v>1790.0420561797755</v>
      </c>
      <c r="F4548" s="91">
        <v>0.8447030429069764</v>
      </c>
      <c r="G4548" s="100">
        <v>756.0269858932586</v>
      </c>
      <c r="S4548" s="235"/>
      <c r="T4548" s="103"/>
      <c r="U4548" s="103"/>
    </row>
    <row r="4549" spans="1:21" x14ac:dyDescent="0.2">
      <c r="A4549" s="89">
        <v>40819</v>
      </c>
      <c r="B4549" s="90" t="s">
        <v>135</v>
      </c>
      <c r="C4549" s="96">
        <v>1476.6627243033709</v>
      </c>
      <c r="D4549" s="102">
        <v>929.05100457321544</v>
      </c>
      <c r="E4549" s="98">
        <v>1744.6112949438204</v>
      </c>
      <c r="F4549" s="91">
        <v>0.8464135985952802</v>
      </c>
      <c r="G4549" s="100">
        <v>738.33136215168543</v>
      </c>
      <c r="S4549" s="235"/>
      <c r="T4549" s="103"/>
      <c r="U4549" s="103"/>
    </row>
    <row r="4550" spans="1:21" x14ac:dyDescent="0.2">
      <c r="A4550" s="89">
        <v>40819</v>
      </c>
      <c r="B4550" s="90" t="s">
        <v>136</v>
      </c>
      <c r="C4550" s="96">
        <v>1456.2562298764046</v>
      </c>
      <c r="D4550" s="102">
        <v>907.33972590752239</v>
      </c>
      <c r="E4550" s="98">
        <v>1715.7935730337078</v>
      </c>
      <c r="F4550" s="91">
        <v>0.84873626569284011</v>
      </c>
      <c r="G4550" s="100">
        <v>728.12811493820232</v>
      </c>
      <c r="S4550" s="235"/>
      <c r="T4550" s="103"/>
      <c r="U4550" s="103"/>
    </row>
    <row r="4551" spans="1:21" x14ac:dyDescent="0.2">
      <c r="A4551" s="89">
        <v>40819</v>
      </c>
      <c r="B4551" s="90" t="s">
        <v>137</v>
      </c>
      <c r="C4551" s="96">
        <v>1454.7772047640449</v>
      </c>
      <c r="D4551" s="102">
        <v>904.41227659870515</v>
      </c>
      <c r="E4551" s="98">
        <v>1712.9910337078652</v>
      </c>
      <c r="F4551" s="91">
        <v>0.84926142410395344</v>
      </c>
      <c r="G4551" s="100">
        <v>727.38860238202244</v>
      </c>
      <c r="S4551" s="235"/>
      <c r="T4551" s="103"/>
      <c r="U4551" s="103"/>
    </row>
    <row r="4552" spans="1:21" x14ac:dyDescent="0.2">
      <c r="A4552" s="89">
        <v>40819</v>
      </c>
      <c r="B4552" s="90" t="s">
        <v>138</v>
      </c>
      <c r="C4552" s="96">
        <v>1481.6265757078652</v>
      </c>
      <c r="D4552" s="102">
        <v>920.18756364939361</v>
      </c>
      <c r="E4552" s="98">
        <v>1744.1222612359552</v>
      </c>
      <c r="F4552" s="91">
        <v>0.84949696970092281</v>
      </c>
      <c r="G4552" s="100">
        <v>740.81328785393259</v>
      </c>
      <c r="S4552" s="235"/>
      <c r="T4552" s="103"/>
      <c r="U4552" s="103"/>
    </row>
    <row r="4553" spans="1:21" x14ac:dyDescent="0.2">
      <c r="A4553" s="89">
        <v>40819</v>
      </c>
      <c r="B4553" s="90" t="s">
        <v>139</v>
      </c>
      <c r="C4553" s="96">
        <v>1455.0568012921347</v>
      </c>
      <c r="D4553" s="102">
        <v>903.51676859215729</v>
      </c>
      <c r="E4553" s="98">
        <v>1712.7559213483141</v>
      </c>
      <c r="F4553" s="91">
        <v>0.84954124703693112</v>
      </c>
      <c r="G4553" s="100">
        <v>727.52840064606733</v>
      </c>
      <c r="S4553" s="235"/>
      <c r="T4553" s="103"/>
      <c r="U4553" s="103"/>
    </row>
    <row r="4554" spans="1:21" x14ac:dyDescent="0.2">
      <c r="A4554" s="89">
        <v>40819</v>
      </c>
      <c r="B4554" s="90" t="s">
        <v>140</v>
      </c>
      <c r="C4554" s="96">
        <v>1473.2710968539325</v>
      </c>
      <c r="D4554" s="102">
        <v>915.42797773028178</v>
      </c>
      <c r="E4554" s="98">
        <v>1734.5132191011237</v>
      </c>
      <c r="F4554" s="91">
        <v>0.84938591452040091</v>
      </c>
      <c r="G4554" s="100">
        <v>736.63554842696624</v>
      </c>
      <c r="S4554" s="235"/>
      <c r="T4554" s="103"/>
      <c r="U4554" s="103"/>
    </row>
    <row r="4555" spans="1:21" x14ac:dyDescent="0.2">
      <c r="A4555" s="89">
        <v>40819</v>
      </c>
      <c r="B4555" s="90" t="s">
        <v>141</v>
      </c>
      <c r="C4555" s="96">
        <v>1524.4939912247191</v>
      </c>
      <c r="D4555" s="102">
        <v>966.5169001588049</v>
      </c>
      <c r="E4555" s="98">
        <v>1805.0586825842697</v>
      </c>
      <c r="F4555" s="91">
        <v>0.84456755114583248</v>
      </c>
      <c r="G4555" s="100">
        <v>762.24699561235957</v>
      </c>
      <c r="S4555" s="235"/>
      <c r="T4555" s="103"/>
      <c r="U4555" s="103"/>
    </row>
    <row r="4556" spans="1:21" x14ac:dyDescent="0.2">
      <c r="A4556" s="89">
        <v>40819</v>
      </c>
      <c r="B4556" s="90" t="s">
        <v>142</v>
      </c>
      <c r="C4556" s="96">
        <v>1503.9092033595502</v>
      </c>
      <c r="D4556" s="102">
        <v>937.83319795682576</v>
      </c>
      <c r="E4556" s="98">
        <v>1772.3639578651682</v>
      </c>
      <c r="F4556" s="91">
        <v>0.84853294194214224</v>
      </c>
      <c r="G4556" s="100">
        <v>751.95460167977512</v>
      </c>
      <c r="S4556" s="235"/>
      <c r="T4556" s="103"/>
      <c r="U4556" s="103"/>
    </row>
    <row r="4557" spans="1:21" x14ac:dyDescent="0.2">
      <c r="A4557" s="89">
        <v>40819</v>
      </c>
      <c r="B4557" s="90" t="s">
        <v>143</v>
      </c>
      <c r="C4557" s="96">
        <v>1542.5543060898879</v>
      </c>
      <c r="D4557" s="102">
        <v>958.72060650584888</v>
      </c>
      <c r="E4557" s="98">
        <v>1816.210061797753</v>
      </c>
      <c r="F4557" s="91">
        <v>0.84932593345673324</v>
      </c>
      <c r="G4557" s="100">
        <v>771.27715304494393</v>
      </c>
      <c r="S4557" s="235"/>
      <c r="T4557" s="103"/>
      <c r="U4557" s="103"/>
    </row>
    <row r="4558" spans="1:21" x14ac:dyDescent="0.2">
      <c r="A4558" s="89">
        <v>40819</v>
      </c>
      <c r="B4558" s="90" t="s">
        <v>144</v>
      </c>
      <c r="C4558" s="96">
        <v>1523.8537556966294</v>
      </c>
      <c r="D4558" s="102">
        <v>952.17872065207814</v>
      </c>
      <c r="E4558" s="98">
        <v>1796.8791235955052</v>
      </c>
      <c r="F4558" s="91">
        <v>0.8480557961224684</v>
      </c>
      <c r="G4558" s="100">
        <v>761.92687784831469</v>
      </c>
      <c r="S4558" s="235"/>
      <c r="T4558" s="103"/>
      <c r="U4558" s="103"/>
    </row>
    <row r="4559" spans="1:21" x14ac:dyDescent="0.2">
      <c r="A4559" s="89">
        <v>40819</v>
      </c>
      <c r="B4559" s="90" t="s">
        <v>145</v>
      </c>
      <c r="C4559" s="96">
        <v>1802.7897876404495</v>
      </c>
      <c r="D4559" s="102">
        <v>1124.3679847338374</v>
      </c>
      <c r="E4559" s="98">
        <v>2124.6774775280901</v>
      </c>
      <c r="F4559" s="91">
        <v>0.84850044616553577</v>
      </c>
      <c r="G4559" s="100">
        <v>901.39489382022475</v>
      </c>
      <c r="S4559" s="235"/>
      <c r="T4559" s="103"/>
      <c r="U4559" s="103"/>
    </row>
    <row r="4560" spans="1:21" x14ac:dyDescent="0.2">
      <c r="A4560" s="89">
        <v>40819</v>
      </c>
      <c r="B4560" s="90" t="s">
        <v>146</v>
      </c>
      <c r="C4560" s="96">
        <v>1828.9097763370785</v>
      </c>
      <c r="D4560" s="102">
        <v>1142.7267276353143</v>
      </c>
      <c r="E4560" s="98">
        <v>2156.5563623595503</v>
      </c>
      <c r="F4560" s="91">
        <v>0.84806954655060152</v>
      </c>
      <c r="G4560" s="100">
        <v>914.45488816853924</v>
      </c>
      <c r="S4560" s="235"/>
      <c r="T4560" s="103"/>
      <c r="U4560" s="103"/>
    </row>
    <row r="4561" spans="1:21" x14ac:dyDescent="0.2">
      <c r="A4561" s="89">
        <v>40819</v>
      </c>
      <c r="B4561" s="90" t="s">
        <v>147</v>
      </c>
      <c r="C4561" s="96">
        <v>1812.9727742359553</v>
      </c>
      <c r="D4561" s="102">
        <v>1133.0743813106058</v>
      </c>
      <c r="E4561" s="98">
        <v>2137.926058988764</v>
      </c>
      <c r="F4561" s="91">
        <v>0.84800536791879921</v>
      </c>
      <c r="G4561" s="100">
        <v>906.48638711797764</v>
      </c>
      <c r="S4561" s="235"/>
      <c r="T4561" s="103"/>
      <c r="U4561" s="103"/>
    </row>
    <row r="4562" spans="1:21" x14ac:dyDescent="0.2">
      <c r="A4562" s="89">
        <v>40820</v>
      </c>
      <c r="B4562" s="90" t="s">
        <v>100</v>
      </c>
      <c r="C4562" s="96">
        <v>1801.5863069325842</v>
      </c>
      <c r="D4562" s="102">
        <v>1125.8783591995068</v>
      </c>
      <c r="E4562" s="98">
        <v>2124.4564719101122</v>
      </c>
      <c r="F4562" s="91">
        <v>0.8480222262745476</v>
      </c>
      <c r="G4562" s="100">
        <v>900.7931534662921</v>
      </c>
      <c r="S4562" s="235"/>
      <c r="T4562" s="103"/>
      <c r="U4562" s="103"/>
    </row>
    <row r="4563" spans="1:21" x14ac:dyDescent="0.2">
      <c r="A4563" s="89">
        <v>40820</v>
      </c>
      <c r="B4563" s="90" t="s">
        <v>101</v>
      </c>
      <c r="C4563" s="96">
        <v>1770.8387930898875</v>
      </c>
      <c r="D4563" s="102">
        <v>1102.9476543418577</v>
      </c>
      <c r="E4563" s="98">
        <v>2086.231904494382</v>
      </c>
      <c r="F4563" s="91">
        <v>0.84882164311405595</v>
      </c>
      <c r="G4563" s="100">
        <v>885.41939654494377</v>
      </c>
      <c r="S4563" s="235"/>
      <c r="T4563" s="103"/>
      <c r="U4563" s="103"/>
    </row>
    <row r="4564" spans="1:21" x14ac:dyDescent="0.2">
      <c r="A4564" s="89">
        <v>40820</v>
      </c>
      <c r="B4564" s="90" t="s">
        <v>102</v>
      </c>
      <c r="C4564" s="96">
        <v>1798.3121910674158</v>
      </c>
      <c r="D4564" s="102">
        <v>1130.1641440120504</v>
      </c>
      <c r="E4564" s="98">
        <v>2123.9580337078651</v>
      </c>
      <c r="F4564" s="91">
        <v>0.84667971896226291</v>
      </c>
      <c r="G4564" s="100">
        <v>899.15609553370791</v>
      </c>
      <c r="S4564" s="235"/>
      <c r="T4564" s="103"/>
      <c r="U4564" s="103"/>
    </row>
    <row r="4565" spans="1:21" x14ac:dyDescent="0.2">
      <c r="A4565" s="89">
        <v>40820</v>
      </c>
      <c r="B4565" s="90" t="s">
        <v>103</v>
      </c>
      <c r="C4565" s="96">
        <v>1777.5004842808989</v>
      </c>
      <c r="D4565" s="102">
        <v>1111.4264937205398</v>
      </c>
      <c r="E4565" s="98">
        <v>2096.3723005617976</v>
      </c>
      <c r="F4565" s="91">
        <v>0.84789351767553611</v>
      </c>
      <c r="G4565" s="100">
        <v>888.75024214044947</v>
      </c>
      <c r="S4565" s="235"/>
      <c r="T4565" s="103"/>
      <c r="U4565" s="103"/>
    </row>
    <row r="4566" spans="1:21" x14ac:dyDescent="0.2">
      <c r="A4566" s="89">
        <v>40820</v>
      </c>
      <c r="B4566" s="90" t="s">
        <v>104</v>
      </c>
      <c r="C4566" s="96">
        <v>1762.2158740786517</v>
      </c>
      <c r="D4566" s="102">
        <v>1101.1917025195346</v>
      </c>
      <c r="E4566" s="98">
        <v>2077.9865140449438</v>
      </c>
      <c r="F4566" s="91">
        <v>0.84804009177536832</v>
      </c>
      <c r="G4566" s="100">
        <v>881.10793703932586</v>
      </c>
      <c r="S4566" s="235"/>
      <c r="T4566" s="103"/>
      <c r="U4566" s="103"/>
    </row>
    <row r="4567" spans="1:21" x14ac:dyDescent="0.2">
      <c r="A4567" s="89">
        <v>40820</v>
      </c>
      <c r="B4567" s="90" t="s">
        <v>105</v>
      </c>
      <c r="C4567" s="96">
        <v>1790.9292218764047</v>
      </c>
      <c r="D4567" s="102">
        <v>1117.3588204135281</v>
      </c>
      <c r="E4567" s="98">
        <v>2110.9045955056176</v>
      </c>
      <c r="F4567" s="91">
        <v>0.8484178895102692</v>
      </c>
      <c r="G4567" s="100">
        <v>895.46461093820233</v>
      </c>
      <c r="S4567" s="235"/>
      <c r="T4567" s="103"/>
      <c r="U4567" s="103"/>
    </row>
    <row r="4568" spans="1:21" x14ac:dyDescent="0.2">
      <c r="A4568" s="89">
        <v>40820</v>
      </c>
      <c r="B4568" s="90" t="s">
        <v>106</v>
      </c>
      <c r="C4568" s="96">
        <v>1782.0915403146066</v>
      </c>
      <c r="D4568" s="102">
        <v>1119.1941609694354</v>
      </c>
      <c r="E4568" s="98">
        <v>2104.3872808988763</v>
      </c>
      <c r="F4568" s="91">
        <v>0.84684580471014681</v>
      </c>
      <c r="G4568" s="100">
        <v>891.04577015730331</v>
      </c>
      <c r="S4568" s="235"/>
      <c r="T4568" s="103"/>
      <c r="U4568" s="103"/>
    </row>
    <row r="4569" spans="1:21" x14ac:dyDescent="0.2">
      <c r="A4569" s="89">
        <v>40820</v>
      </c>
      <c r="B4569" s="90" t="s">
        <v>107</v>
      </c>
      <c r="C4569" s="96">
        <v>1811.3154556853933</v>
      </c>
      <c r="D4569" s="102">
        <v>1145.7149235866098</v>
      </c>
      <c r="E4569" s="98">
        <v>2143.2513539325842</v>
      </c>
      <c r="F4569" s="91">
        <v>0.84512507241013424</v>
      </c>
      <c r="G4569" s="100">
        <v>905.65772784269666</v>
      </c>
      <c r="S4569" s="235"/>
      <c r="T4569" s="103"/>
      <c r="U4569" s="103"/>
    </row>
    <row r="4570" spans="1:21" x14ac:dyDescent="0.2">
      <c r="A4570" s="89">
        <v>40820</v>
      </c>
      <c r="B4570" s="90" t="s">
        <v>108</v>
      </c>
      <c r="C4570" s="96">
        <v>1735.4799625955052</v>
      </c>
      <c r="D4570" s="102">
        <v>1094.3075054092401</v>
      </c>
      <c r="E4570" s="98">
        <v>2051.6821432584265</v>
      </c>
      <c r="F4570" s="91">
        <v>0.84588149694536141</v>
      </c>
      <c r="G4570" s="100">
        <v>867.73998129775259</v>
      </c>
      <c r="S4570" s="235"/>
      <c r="T4570" s="103"/>
      <c r="U4570" s="103"/>
    </row>
    <row r="4571" spans="1:21" x14ac:dyDescent="0.2">
      <c r="A4571" s="89">
        <v>40820</v>
      </c>
      <c r="B4571" s="90" t="s">
        <v>109</v>
      </c>
      <c r="C4571" s="96">
        <v>1729.9771787528091</v>
      </c>
      <c r="D4571" s="102">
        <v>1082.5940522661504</v>
      </c>
      <c r="E4571" s="98">
        <v>2040.7917387640448</v>
      </c>
      <c r="F4571" s="91">
        <v>0.84769903067156038</v>
      </c>
      <c r="G4571" s="100">
        <v>864.98858937640455</v>
      </c>
      <c r="S4571" s="235"/>
      <c r="T4571" s="103"/>
      <c r="U4571" s="103"/>
    </row>
    <row r="4572" spans="1:21" x14ac:dyDescent="0.2">
      <c r="A4572" s="89">
        <v>40820</v>
      </c>
      <c r="B4572" s="90" t="s">
        <v>110</v>
      </c>
      <c r="C4572" s="96">
        <v>1735.0301768764045</v>
      </c>
      <c r="D4572" s="102">
        <v>1109.9563756688433</v>
      </c>
      <c r="E4572" s="98">
        <v>2059.6924213483144</v>
      </c>
      <c r="F4572" s="91">
        <v>0.84237343347635385</v>
      </c>
      <c r="G4572" s="100">
        <v>867.51508843820227</v>
      </c>
      <c r="S4572" s="235"/>
      <c r="T4572" s="103"/>
      <c r="U4572" s="103"/>
    </row>
    <row r="4573" spans="1:21" x14ac:dyDescent="0.2">
      <c r="A4573" s="89">
        <v>40820</v>
      </c>
      <c r="B4573" s="90" t="s">
        <v>111</v>
      </c>
      <c r="C4573" s="96">
        <v>1722.4523852359553</v>
      </c>
      <c r="D4573" s="102">
        <v>1084.9489234645596</v>
      </c>
      <c r="E4573" s="98">
        <v>2035.6709915730337</v>
      </c>
      <c r="F4573" s="91">
        <v>0.84613495617234125</v>
      </c>
      <c r="G4573" s="100">
        <v>861.22619261797763</v>
      </c>
      <c r="S4573" s="235"/>
      <c r="T4573" s="103"/>
      <c r="U4573" s="103"/>
    </row>
    <row r="4574" spans="1:21" x14ac:dyDescent="0.2">
      <c r="A4574" s="89">
        <v>40820</v>
      </c>
      <c r="B4574" s="90" t="s">
        <v>112</v>
      </c>
      <c r="C4574" s="96">
        <v>1729.4463505617975</v>
      </c>
      <c r="D4574" s="102">
        <v>1078.0203192243625</v>
      </c>
      <c r="E4574" s="98">
        <v>2037.9186657303369</v>
      </c>
      <c r="F4574" s="91">
        <v>0.84863364747778547</v>
      </c>
      <c r="G4574" s="100">
        <v>864.72317528089877</v>
      </c>
      <c r="S4574" s="235"/>
      <c r="T4574" s="103"/>
      <c r="U4574" s="103"/>
    </row>
    <row r="4575" spans="1:21" x14ac:dyDescent="0.2">
      <c r="A4575" s="89">
        <v>40820</v>
      </c>
      <c r="B4575" s="90" t="s">
        <v>113</v>
      </c>
      <c r="C4575" s="96">
        <v>1677.3563017415729</v>
      </c>
      <c r="D4575" s="102">
        <v>1045.3780999557166</v>
      </c>
      <c r="E4575" s="98">
        <v>1976.4461882022467</v>
      </c>
      <c r="F4575" s="91">
        <v>0.84867289165473181</v>
      </c>
      <c r="G4575" s="100">
        <v>838.67815087078645</v>
      </c>
      <c r="S4575" s="235"/>
      <c r="T4575" s="103"/>
      <c r="U4575" s="103"/>
    </row>
    <row r="4576" spans="1:21" x14ac:dyDescent="0.2">
      <c r="A4576" s="89">
        <v>40820</v>
      </c>
      <c r="B4576" s="90" t="s">
        <v>114</v>
      </c>
      <c r="C4576" s="96">
        <v>1406.3948490337077</v>
      </c>
      <c r="D4576" s="102">
        <v>881.17641019335781</v>
      </c>
      <c r="E4576" s="98">
        <v>1659.6440393258424</v>
      </c>
      <c r="F4576" s="91">
        <v>0.84740752577582479</v>
      </c>
      <c r="G4576" s="100">
        <v>703.19742451685386</v>
      </c>
      <c r="S4576" s="235"/>
      <c r="T4576" s="103"/>
      <c r="U4576" s="103"/>
    </row>
    <row r="4577" spans="1:21" x14ac:dyDescent="0.2">
      <c r="A4577" s="89">
        <v>40820</v>
      </c>
      <c r="B4577" s="90" t="s">
        <v>115</v>
      </c>
      <c r="C4577" s="96">
        <v>1401.9456173258427</v>
      </c>
      <c r="D4577" s="102">
        <v>876.40394805832511</v>
      </c>
      <c r="E4577" s="98">
        <v>1653.3406769662922</v>
      </c>
      <c r="F4577" s="91">
        <v>0.84794721188271183</v>
      </c>
      <c r="G4577" s="100">
        <v>700.97280866292135</v>
      </c>
      <c r="S4577" s="235"/>
      <c r="T4577" s="103"/>
      <c r="U4577" s="103"/>
    </row>
    <row r="4578" spans="1:21" x14ac:dyDescent="0.2">
      <c r="A4578" s="89">
        <v>40820</v>
      </c>
      <c r="B4578" s="90" t="s">
        <v>116</v>
      </c>
      <c r="C4578" s="96">
        <v>1472.1324501235956</v>
      </c>
      <c r="D4578" s="102">
        <v>918.74646867653962</v>
      </c>
      <c r="E4578" s="98">
        <v>1735.3008455056179</v>
      </c>
      <c r="F4578" s="91">
        <v>0.8483442245397268</v>
      </c>
      <c r="G4578" s="100">
        <v>736.06622506179781</v>
      </c>
      <c r="S4578" s="235"/>
      <c r="T4578" s="103"/>
      <c r="U4578" s="103"/>
    </row>
    <row r="4579" spans="1:21" x14ac:dyDescent="0.2">
      <c r="A4579" s="89">
        <v>40820</v>
      </c>
      <c r="B4579" s="90" t="s">
        <v>117</v>
      </c>
      <c r="C4579" s="96">
        <v>1445.6761351685393</v>
      </c>
      <c r="D4579" s="102">
        <v>915.25137233113924</v>
      </c>
      <c r="E4579" s="98">
        <v>1711.0419522471909</v>
      </c>
      <c r="F4579" s="91">
        <v>0.84490981256763786</v>
      </c>
      <c r="G4579" s="100">
        <v>722.83806758426965</v>
      </c>
      <c r="S4579" s="235"/>
      <c r="T4579" s="103"/>
      <c r="U4579" s="103"/>
    </row>
    <row r="4580" spans="1:21" x14ac:dyDescent="0.2">
      <c r="A4580" s="89">
        <v>40820</v>
      </c>
      <c r="B4580" s="90" t="s">
        <v>118</v>
      </c>
      <c r="C4580" s="96">
        <v>1422.7937932247194</v>
      </c>
      <c r="D4580" s="102">
        <v>903.70612005412204</v>
      </c>
      <c r="E4580" s="98">
        <v>1685.5346123595507</v>
      </c>
      <c r="F4580" s="91">
        <v>0.8441201876198644</v>
      </c>
      <c r="G4580" s="100">
        <v>711.39689661235968</v>
      </c>
      <c r="S4580" s="235"/>
      <c r="T4580" s="103"/>
      <c r="U4580" s="103"/>
    </row>
    <row r="4581" spans="1:21" x14ac:dyDescent="0.2">
      <c r="A4581" s="89">
        <v>40820</v>
      </c>
      <c r="B4581" s="90" t="s">
        <v>119</v>
      </c>
      <c r="C4581" s="96">
        <v>1441.7010019213483</v>
      </c>
      <c r="D4581" s="102">
        <v>902.34163072161675</v>
      </c>
      <c r="E4581" s="98">
        <v>1700.8004578651683</v>
      </c>
      <c r="F4581" s="91">
        <v>0.84766028563454199</v>
      </c>
      <c r="G4581" s="100">
        <v>720.85050096067414</v>
      </c>
      <c r="S4581" s="235"/>
      <c r="T4581" s="103"/>
      <c r="U4581" s="103"/>
    </row>
    <row r="4582" spans="1:21" x14ac:dyDescent="0.2">
      <c r="A4582" s="89">
        <v>40820</v>
      </c>
      <c r="B4582" s="90" t="s">
        <v>120</v>
      </c>
      <c r="C4582" s="96">
        <v>1395.8025979550562</v>
      </c>
      <c r="D4582" s="102">
        <v>870.03436199418047</v>
      </c>
      <c r="E4582" s="98">
        <v>1644.7567247191012</v>
      </c>
      <c r="F4582" s="91">
        <v>0.84863772068993215</v>
      </c>
      <c r="G4582" s="100">
        <v>697.90129897752809</v>
      </c>
      <c r="S4582" s="235"/>
      <c r="T4582" s="103"/>
      <c r="U4582" s="103"/>
    </row>
    <row r="4583" spans="1:21" x14ac:dyDescent="0.2">
      <c r="A4583" s="89">
        <v>40820</v>
      </c>
      <c r="B4583" s="90" t="s">
        <v>121</v>
      </c>
      <c r="C4583" s="96">
        <v>1287.801347764045</v>
      </c>
      <c r="D4583" s="102">
        <v>809.81319543489246</v>
      </c>
      <c r="E4583" s="98">
        <v>1521.2592556179773</v>
      </c>
      <c r="F4583" s="91">
        <v>0.84653640923348383</v>
      </c>
      <c r="G4583" s="100">
        <v>643.90067388202249</v>
      </c>
      <c r="S4583" s="235"/>
      <c r="T4583" s="103"/>
      <c r="U4583" s="103"/>
    </row>
    <row r="4584" spans="1:21" x14ac:dyDescent="0.2">
      <c r="A4584" s="89">
        <v>40820</v>
      </c>
      <c r="B4584" s="90" t="s">
        <v>122</v>
      </c>
      <c r="C4584" s="96">
        <v>1295.3261412808988</v>
      </c>
      <c r="D4584" s="102">
        <v>810.49342654873726</v>
      </c>
      <c r="E4584" s="98">
        <v>1527.9952247191011</v>
      </c>
      <c r="F4584" s="91">
        <v>0.84772918156143129</v>
      </c>
      <c r="G4584" s="100">
        <v>647.6630706404494</v>
      </c>
      <c r="S4584" s="235"/>
      <c r="T4584" s="103"/>
      <c r="U4584" s="103"/>
    </row>
    <row r="4585" spans="1:21" x14ac:dyDescent="0.2">
      <c r="A4585" s="89">
        <v>40820</v>
      </c>
      <c r="B4585" s="90" t="s">
        <v>123</v>
      </c>
      <c r="C4585" s="96">
        <v>1374.1318409662922</v>
      </c>
      <c r="D4585" s="102">
        <v>853.91532652919841</v>
      </c>
      <c r="E4585" s="98">
        <v>1617.8410617977524</v>
      </c>
      <c r="F4585" s="91">
        <v>0.84936145670536423</v>
      </c>
      <c r="G4585" s="100">
        <v>687.0659204831461</v>
      </c>
      <c r="S4585" s="235"/>
      <c r="T4585" s="103"/>
      <c r="U4585" s="103"/>
    </row>
    <row r="4586" spans="1:21" x14ac:dyDescent="0.2">
      <c r="A4586" s="89">
        <v>40820</v>
      </c>
      <c r="B4586" s="90" t="s">
        <v>124</v>
      </c>
      <c r="C4586" s="96">
        <v>1392.2569898089887</v>
      </c>
      <c r="D4586" s="102">
        <v>862.91189337591129</v>
      </c>
      <c r="E4586" s="98">
        <v>1637.9854887640447</v>
      </c>
      <c r="F4586" s="91">
        <v>0.8499812723368676</v>
      </c>
      <c r="G4586" s="100">
        <v>696.12849490449435</v>
      </c>
      <c r="S4586" s="235"/>
      <c r="T4586" s="103"/>
      <c r="U4586" s="103"/>
    </row>
    <row r="4587" spans="1:21" x14ac:dyDescent="0.2">
      <c r="A4587" s="89">
        <v>40820</v>
      </c>
      <c r="B4587" s="90" t="s">
        <v>125</v>
      </c>
      <c r="C4587" s="96">
        <v>1394.4735014157304</v>
      </c>
      <c r="D4587" s="102">
        <v>877.67508166657944</v>
      </c>
      <c r="E4587" s="98">
        <v>1647.6862247191011</v>
      </c>
      <c r="F4587" s="91">
        <v>0.84632224297041836</v>
      </c>
      <c r="G4587" s="100">
        <v>697.23675070786521</v>
      </c>
      <c r="S4587" s="235"/>
      <c r="T4587" s="103"/>
      <c r="U4587" s="103"/>
    </row>
    <row r="4588" spans="1:21" x14ac:dyDescent="0.2">
      <c r="A4588" s="89">
        <v>40820</v>
      </c>
      <c r="B4588" s="90" t="s">
        <v>126</v>
      </c>
      <c r="C4588" s="96">
        <v>1413.9034340561798</v>
      </c>
      <c r="D4588" s="102">
        <v>891.14506623146031</v>
      </c>
      <c r="E4588" s="98">
        <v>1671.3056123595504</v>
      </c>
      <c r="F4588" s="91">
        <v>0.84598736676294051</v>
      </c>
      <c r="G4588" s="100">
        <v>706.95171702808989</v>
      </c>
      <c r="S4588" s="235"/>
      <c r="T4588" s="103"/>
      <c r="U4588" s="103"/>
    </row>
    <row r="4589" spans="1:21" x14ac:dyDescent="0.2">
      <c r="A4589" s="89">
        <v>40820</v>
      </c>
      <c r="B4589" s="90" t="s">
        <v>127</v>
      </c>
      <c r="C4589" s="96">
        <v>1410.6860479213485</v>
      </c>
      <c r="D4589" s="102">
        <v>882.43468380867523</v>
      </c>
      <c r="E4589" s="98">
        <v>1663.9489466292137</v>
      </c>
      <c r="F4589" s="91">
        <v>0.8477940689100355</v>
      </c>
      <c r="G4589" s="100">
        <v>705.34302396067426</v>
      </c>
      <c r="S4589" s="235"/>
      <c r="T4589" s="103"/>
      <c r="U4589" s="103"/>
    </row>
    <row r="4590" spans="1:21" x14ac:dyDescent="0.2">
      <c r="A4590" s="89">
        <v>40820</v>
      </c>
      <c r="B4590" s="90" t="s">
        <v>128</v>
      </c>
      <c r="C4590" s="96">
        <v>1406.2287119662924</v>
      </c>
      <c r="D4590" s="102">
        <v>868.3788681092168</v>
      </c>
      <c r="E4590" s="98">
        <v>1652.7434915730337</v>
      </c>
      <c r="F4590" s="91">
        <v>0.8508451064162923</v>
      </c>
      <c r="G4590" s="100">
        <v>703.1143559831462</v>
      </c>
      <c r="S4590" s="235"/>
      <c r="T4590" s="103"/>
      <c r="U4590" s="103"/>
    </row>
    <row r="4591" spans="1:21" x14ac:dyDescent="0.2">
      <c r="A4591" s="89">
        <v>40820</v>
      </c>
      <c r="B4591" s="90" t="s">
        <v>129</v>
      </c>
      <c r="C4591" s="96">
        <v>1407.9224996292137</v>
      </c>
      <c r="D4591" s="102">
        <v>894.73055153538007</v>
      </c>
      <c r="E4591" s="98">
        <v>1668.1692134831462</v>
      </c>
      <c r="F4591" s="91">
        <v>0.84399261672589199</v>
      </c>
      <c r="G4591" s="100">
        <v>703.96124981460684</v>
      </c>
      <c r="S4591" s="235"/>
      <c r="T4591" s="103"/>
      <c r="U4591" s="103"/>
    </row>
    <row r="4592" spans="1:21" x14ac:dyDescent="0.2">
      <c r="A4592" s="89">
        <v>40820</v>
      </c>
      <c r="B4592" s="90" t="s">
        <v>130</v>
      </c>
      <c r="C4592" s="96">
        <v>1399.028088337079</v>
      </c>
      <c r="D4592" s="102">
        <v>879.31866249383199</v>
      </c>
      <c r="E4592" s="98">
        <v>1652.4166853932586</v>
      </c>
      <c r="F4592" s="91">
        <v>0.84665575015307004</v>
      </c>
      <c r="G4592" s="100">
        <v>699.5140441685395</v>
      </c>
      <c r="S4592" s="235"/>
      <c r="T4592" s="103"/>
      <c r="U4592" s="103"/>
    </row>
    <row r="4593" spans="1:21" x14ac:dyDescent="0.2">
      <c r="A4593" s="89">
        <v>40820</v>
      </c>
      <c r="B4593" s="90" t="s">
        <v>131</v>
      </c>
      <c r="C4593" s="96">
        <v>1440.3962181235954</v>
      </c>
      <c r="D4593" s="102">
        <v>901.09814351628893</v>
      </c>
      <c r="E4593" s="98">
        <v>1699.034764044944</v>
      </c>
      <c r="F4593" s="91">
        <v>0.84777324667236365</v>
      </c>
      <c r="G4593" s="100">
        <v>720.19810906179771</v>
      </c>
      <c r="S4593" s="235"/>
      <c r="T4593" s="103"/>
      <c r="U4593" s="103"/>
    </row>
    <row r="4594" spans="1:21" x14ac:dyDescent="0.2">
      <c r="A4594" s="89">
        <v>40820</v>
      </c>
      <c r="B4594" s="90" t="s">
        <v>132</v>
      </c>
      <c r="C4594" s="96">
        <v>1451.7907896741574</v>
      </c>
      <c r="D4594" s="102">
        <v>915.089502855153</v>
      </c>
      <c r="E4594" s="98">
        <v>1716.125081460674</v>
      </c>
      <c r="F4594" s="91">
        <v>0.84597026484716986</v>
      </c>
      <c r="G4594" s="100">
        <v>725.8953948370787</v>
      </c>
      <c r="S4594" s="235"/>
      <c r="T4594" s="103"/>
      <c r="U4594" s="103"/>
    </row>
    <row r="4595" spans="1:21" x14ac:dyDescent="0.2">
      <c r="A4595" s="89">
        <v>40820</v>
      </c>
      <c r="B4595" s="90" t="s">
        <v>133</v>
      </c>
      <c r="C4595" s="96">
        <v>1607.0762701011236</v>
      </c>
      <c r="D4595" s="102">
        <v>1006.0562368712946</v>
      </c>
      <c r="E4595" s="98">
        <v>1896.0071966292137</v>
      </c>
      <c r="F4595" s="91">
        <v>0.84761084924057173</v>
      </c>
      <c r="G4595" s="100">
        <v>803.53813505056178</v>
      </c>
      <c r="S4595" s="235"/>
      <c r="T4595" s="103"/>
      <c r="U4595" s="103"/>
    </row>
    <row r="4596" spans="1:21" x14ac:dyDescent="0.2">
      <c r="A4596" s="89">
        <v>40820</v>
      </c>
      <c r="B4596" s="90" t="s">
        <v>134</v>
      </c>
      <c r="C4596" s="96">
        <v>1665.4997881011238</v>
      </c>
      <c r="D4596" s="102">
        <v>1048.7068288390074</v>
      </c>
      <c r="E4596" s="98">
        <v>1968.1655308988763</v>
      </c>
      <c r="F4596" s="91">
        <v>0.84621936618332971</v>
      </c>
      <c r="G4596" s="100">
        <v>832.74989405056192</v>
      </c>
      <c r="S4596" s="235"/>
      <c r="T4596" s="103"/>
      <c r="U4596" s="103"/>
    </row>
    <row r="4597" spans="1:21" x14ac:dyDescent="0.2">
      <c r="A4597" s="89">
        <v>40820</v>
      </c>
      <c r="B4597" s="90" t="s">
        <v>135</v>
      </c>
      <c r="C4597" s="96">
        <v>1470.0010331123599</v>
      </c>
      <c r="D4597" s="102">
        <v>918.46213752168535</v>
      </c>
      <c r="E4597" s="98">
        <v>1733.3423595505617</v>
      </c>
      <c r="F4597" s="91">
        <v>0.84807310281940862</v>
      </c>
      <c r="G4597" s="100">
        <v>735.00051655617995</v>
      </c>
      <c r="S4597" s="235"/>
      <c r="T4597" s="103"/>
      <c r="U4597" s="103"/>
    </row>
    <row r="4598" spans="1:21" x14ac:dyDescent="0.2">
      <c r="A4598" s="89">
        <v>40820</v>
      </c>
      <c r="B4598" s="90" t="s">
        <v>136</v>
      </c>
      <c r="C4598" s="96">
        <v>1436.8668184719102</v>
      </c>
      <c r="D4598" s="102">
        <v>897.84665774289306</v>
      </c>
      <c r="E4598" s="98">
        <v>1694.3184101123593</v>
      </c>
      <c r="F4598" s="91">
        <v>0.84805005357677954</v>
      </c>
      <c r="G4598" s="100">
        <v>718.43340923595508</v>
      </c>
      <c r="S4598" s="235"/>
      <c r="T4598" s="103"/>
      <c r="U4598" s="103"/>
    </row>
    <row r="4599" spans="1:21" x14ac:dyDescent="0.2">
      <c r="A4599" s="89">
        <v>40820</v>
      </c>
      <c r="B4599" s="90" t="s">
        <v>137</v>
      </c>
      <c r="C4599" s="96">
        <v>1485.2896954382022</v>
      </c>
      <c r="D4599" s="102">
        <v>932.79942608868771</v>
      </c>
      <c r="E4599" s="98">
        <v>1753.909988764045</v>
      </c>
      <c r="F4599" s="91">
        <v>0.84684488083956033</v>
      </c>
      <c r="G4599" s="100">
        <v>742.64484771910111</v>
      </c>
      <c r="S4599" s="235"/>
      <c r="T4599" s="103"/>
      <c r="U4599" s="103"/>
    </row>
    <row r="4600" spans="1:21" x14ac:dyDescent="0.2">
      <c r="A4600" s="89">
        <v>40820</v>
      </c>
      <c r="B4600" s="90" t="s">
        <v>138</v>
      </c>
      <c r="C4600" s="96">
        <v>1510.8423868314605</v>
      </c>
      <c r="D4600" s="102">
        <v>933.09085211888839</v>
      </c>
      <c r="E4600" s="98">
        <v>1775.7542780898875</v>
      </c>
      <c r="F4600" s="91">
        <v>0.85081725859988766</v>
      </c>
      <c r="G4600" s="100">
        <v>755.42119341573027</v>
      </c>
      <c r="S4600" s="235"/>
      <c r="T4600" s="103"/>
      <c r="U4600" s="103"/>
    </row>
    <row r="4601" spans="1:21" x14ac:dyDescent="0.2">
      <c r="A4601" s="89">
        <v>40820</v>
      </c>
      <c r="B4601" s="90" t="s">
        <v>139</v>
      </c>
      <c r="C4601" s="96">
        <v>1465.3329867303371</v>
      </c>
      <c r="D4601" s="102">
        <v>904.69093034177456</v>
      </c>
      <c r="E4601" s="98">
        <v>1722.1110421348317</v>
      </c>
      <c r="F4601" s="91">
        <v>0.85089343885387481</v>
      </c>
      <c r="G4601" s="100">
        <v>732.66649336516855</v>
      </c>
      <c r="S4601" s="235"/>
      <c r="T4601" s="103"/>
      <c r="U4601" s="103"/>
    </row>
    <row r="4602" spans="1:21" x14ac:dyDescent="0.2">
      <c r="A4602" s="89">
        <v>40820</v>
      </c>
      <c r="B4602" s="90" t="s">
        <v>140</v>
      </c>
      <c r="C4602" s="96">
        <v>1421.6754071123594</v>
      </c>
      <c r="D4602" s="102">
        <v>880.84661375022768</v>
      </c>
      <c r="E4602" s="98">
        <v>1672.4388539325842</v>
      </c>
      <c r="F4602" s="91">
        <v>0.85006121674907409</v>
      </c>
      <c r="G4602" s="100">
        <v>710.83770355617969</v>
      </c>
      <c r="S4602" s="235"/>
      <c r="T4602" s="103"/>
      <c r="U4602" s="103"/>
    </row>
    <row r="4603" spans="1:21" x14ac:dyDescent="0.2">
      <c r="A4603" s="89">
        <v>40820</v>
      </c>
      <c r="B4603" s="90" t="s">
        <v>141</v>
      </c>
      <c r="C4603" s="96">
        <v>1415.0704456516853</v>
      </c>
      <c r="D4603" s="102">
        <v>879.33529735484592</v>
      </c>
      <c r="E4603" s="98">
        <v>1666.0296910112361</v>
      </c>
      <c r="F4603" s="91">
        <v>0.84936688300721397</v>
      </c>
      <c r="G4603" s="100">
        <v>707.53522282584265</v>
      </c>
      <c r="S4603" s="235"/>
      <c r="T4603" s="103"/>
      <c r="U4603" s="103"/>
    </row>
    <row r="4604" spans="1:21" x14ac:dyDescent="0.2">
      <c r="A4604" s="89">
        <v>40820</v>
      </c>
      <c r="B4604" s="90" t="s">
        <v>142</v>
      </c>
      <c r="C4604" s="96">
        <v>1417.2302275280899</v>
      </c>
      <c r="D4604" s="102">
        <v>887.03298258919028</v>
      </c>
      <c r="E4604" s="98">
        <v>1671.9357134831459</v>
      </c>
      <c r="F4604" s="91">
        <v>0.84765832567543653</v>
      </c>
      <c r="G4604" s="100">
        <v>708.61511376404496</v>
      </c>
      <c r="S4604" s="235"/>
      <c r="T4604" s="103"/>
      <c r="U4604" s="103"/>
    </row>
    <row r="4605" spans="1:21" x14ac:dyDescent="0.2">
      <c r="A4605" s="89">
        <v>40820</v>
      </c>
      <c r="B4605" s="90" t="s">
        <v>143</v>
      </c>
      <c r="C4605" s="96">
        <v>1570.2546229887641</v>
      </c>
      <c r="D4605" s="102">
        <v>983.50141068037453</v>
      </c>
      <c r="E4605" s="98">
        <v>1852.8288117977529</v>
      </c>
      <c r="F4605" s="91">
        <v>0.84749039576148744</v>
      </c>
      <c r="G4605" s="100">
        <v>785.12731149438207</v>
      </c>
      <c r="S4605" s="235"/>
      <c r="T4605" s="103"/>
      <c r="U4605" s="103"/>
    </row>
    <row r="4606" spans="1:21" x14ac:dyDescent="0.2">
      <c r="A4606" s="89">
        <v>40820</v>
      </c>
      <c r="B4606" s="90" t="s">
        <v>144</v>
      </c>
      <c r="C4606" s="96">
        <v>1593.9798066404496</v>
      </c>
      <c r="D4606" s="102">
        <v>998.69378736213878</v>
      </c>
      <c r="E4606" s="98">
        <v>1880.9999747191009</v>
      </c>
      <c r="F4606" s="91">
        <v>0.84741086021465073</v>
      </c>
      <c r="G4606" s="100">
        <v>796.98990332022481</v>
      </c>
      <c r="S4606" s="235"/>
      <c r="T4606" s="103"/>
      <c r="U4606" s="103"/>
    </row>
    <row r="4607" spans="1:21" x14ac:dyDescent="0.2">
      <c r="A4607" s="89">
        <v>40820</v>
      </c>
      <c r="B4607" s="90" t="s">
        <v>145</v>
      </c>
      <c r="C4607" s="96">
        <v>1740.8287657415731</v>
      </c>
      <c r="D4607" s="102">
        <v>1082.7543904755339</v>
      </c>
      <c r="E4607" s="98">
        <v>2050.0833792134831</v>
      </c>
      <c r="F4607" s="91">
        <v>0.8491502264700298</v>
      </c>
      <c r="G4607" s="100">
        <v>870.41438287078654</v>
      </c>
      <c r="S4607" s="235"/>
      <c r="T4607" s="103"/>
      <c r="U4607" s="103"/>
    </row>
    <row r="4608" spans="1:21" x14ac:dyDescent="0.2">
      <c r="A4608" s="89">
        <v>40820</v>
      </c>
      <c r="B4608" s="90" t="s">
        <v>146</v>
      </c>
      <c r="C4608" s="96">
        <v>1752.3084318876402</v>
      </c>
      <c r="D4608" s="102">
        <v>1082.2538839870879</v>
      </c>
      <c r="E4608" s="98">
        <v>2059.5772162921344</v>
      </c>
      <c r="F4608" s="91">
        <v>0.85080977689310844</v>
      </c>
      <c r="G4608" s="100">
        <v>876.15421594382008</v>
      </c>
      <c r="S4608" s="235"/>
      <c r="T4608" s="103"/>
      <c r="U4608" s="103"/>
    </row>
    <row r="4609" spans="1:21" x14ac:dyDescent="0.2">
      <c r="A4609" s="89">
        <v>40820</v>
      </c>
      <c r="B4609" s="90" t="s">
        <v>147</v>
      </c>
      <c r="C4609" s="96">
        <v>1780.4828472471911</v>
      </c>
      <c r="D4609" s="102">
        <v>1109.9837269653783</v>
      </c>
      <c r="E4609" s="98">
        <v>2098.1379943820225</v>
      </c>
      <c r="F4609" s="91">
        <v>0.84860140372778847</v>
      </c>
      <c r="G4609" s="100">
        <v>890.24142362359555</v>
      </c>
      <c r="S4609" s="235"/>
      <c r="T4609" s="103"/>
      <c r="U4609" s="103"/>
    </row>
    <row r="4610" spans="1:21" x14ac:dyDescent="0.2">
      <c r="A4610" s="89">
        <v>40821</v>
      </c>
      <c r="B4610" s="90" t="s">
        <v>100</v>
      </c>
      <c r="C4610" s="96">
        <v>1822.7910697078655</v>
      </c>
      <c r="D4610" s="102">
        <v>1139.7539788990471</v>
      </c>
      <c r="E4610" s="98">
        <v>2149.7921797752811</v>
      </c>
      <c r="F4610" s="91">
        <v>0.84789175756439994</v>
      </c>
      <c r="G4610" s="100">
        <v>911.39553485393276</v>
      </c>
      <c r="S4610" s="235"/>
      <c r="T4610" s="103"/>
      <c r="U4610" s="103"/>
    </row>
    <row r="4611" spans="1:21" x14ac:dyDescent="0.2">
      <c r="A4611" s="89">
        <v>40821</v>
      </c>
      <c r="B4611" s="90" t="s">
        <v>101</v>
      </c>
      <c r="C4611" s="96">
        <v>1809.9377336629213</v>
      </c>
      <c r="D4611" s="102">
        <v>1130.7394721648911</v>
      </c>
      <c r="E4611" s="98">
        <v>2134.1148876404495</v>
      </c>
      <c r="F4611" s="91">
        <v>0.8480976090579877</v>
      </c>
      <c r="G4611" s="100">
        <v>904.96886683146067</v>
      </c>
      <c r="S4611" s="235"/>
      <c r="T4611" s="103"/>
      <c r="U4611" s="103"/>
    </row>
    <row r="4612" spans="1:21" x14ac:dyDescent="0.2">
      <c r="A4612" s="89">
        <v>40821</v>
      </c>
      <c r="B4612" s="90" t="s">
        <v>102</v>
      </c>
      <c r="C4612" s="96">
        <v>1770.4822062134831</v>
      </c>
      <c r="D4612" s="102">
        <v>1107.9938588863006</v>
      </c>
      <c r="E4612" s="98">
        <v>2088.6018370786514</v>
      </c>
      <c r="F4612" s="91">
        <v>0.84768775684401121</v>
      </c>
      <c r="G4612" s="100">
        <v>885.24110310674155</v>
      </c>
      <c r="S4612" s="235"/>
      <c r="T4612" s="103"/>
      <c r="U4612" s="103"/>
    </row>
    <row r="4613" spans="1:21" x14ac:dyDescent="0.2">
      <c r="A4613" s="89">
        <v>40821</v>
      </c>
      <c r="B4613" s="90" t="s">
        <v>103</v>
      </c>
      <c r="C4613" s="96">
        <v>1800.5773281573036</v>
      </c>
      <c r="D4613" s="102">
        <v>1138.2109701416982</v>
      </c>
      <c r="E4613" s="98">
        <v>2130.165</v>
      </c>
      <c r="F4613" s="91">
        <v>0.84527598949250582</v>
      </c>
      <c r="G4613" s="100">
        <v>900.28866407865178</v>
      </c>
      <c r="S4613" s="235"/>
      <c r="T4613" s="103"/>
      <c r="U4613" s="103"/>
    </row>
    <row r="4614" spans="1:21" x14ac:dyDescent="0.2">
      <c r="A4614" s="89">
        <v>40821</v>
      </c>
      <c r="B4614" s="90" t="s">
        <v>104</v>
      </c>
      <c r="C4614" s="96">
        <v>1825.9112048764046</v>
      </c>
      <c r="D4614" s="102">
        <v>1153.7608209191055</v>
      </c>
      <c r="E4614" s="98">
        <v>2159.8879044943819</v>
      </c>
      <c r="F4614" s="91">
        <v>0.84537313305795858</v>
      </c>
      <c r="G4614" s="100">
        <v>912.95560243820228</v>
      </c>
      <c r="S4614" s="235"/>
      <c r="T4614" s="103"/>
      <c r="U4614" s="103"/>
    </row>
    <row r="4615" spans="1:21" x14ac:dyDescent="0.2">
      <c r="A4615" s="89">
        <v>40821</v>
      </c>
      <c r="B4615" s="90" t="s">
        <v>105</v>
      </c>
      <c r="C4615" s="96">
        <v>1780.8840074831464</v>
      </c>
      <c r="D4615" s="102">
        <v>1120.2184839621641</v>
      </c>
      <c r="E4615" s="98">
        <v>2103.9100028089892</v>
      </c>
      <c r="F4615" s="91">
        <v>0.84646396713996241</v>
      </c>
      <c r="G4615" s="100">
        <v>890.44200374157322</v>
      </c>
      <c r="S4615" s="235"/>
      <c r="T4615" s="103"/>
      <c r="U4615" s="103"/>
    </row>
    <row r="4616" spans="1:21" x14ac:dyDescent="0.2">
      <c r="A4616" s="89">
        <v>40821</v>
      </c>
      <c r="B4616" s="90" t="s">
        <v>106</v>
      </c>
      <c r="C4616" s="96">
        <v>1770.1539842022476</v>
      </c>
      <c r="D4616" s="102">
        <v>1104.6149552259265</v>
      </c>
      <c r="E4616" s="98">
        <v>2086.5328483146068</v>
      </c>
      <c r="F4616" s="91">
        <v>0.84837101205096599</v>
      </c>
      <c r="G4616" s="100">
        <v>885.07699210112378</v>
      </c>
      <c r="S4616" s="235"/>
      <c r="T4616" s="103"/>
      <c r="U4616" s="103"/>
    </row>
    <row r="4617" spans="1:21" x14ac:dyDescent="0.2">
      <c r="A4617" s="89">
        <v>40821</v>
      </c>
      <c r="B4617" s="90" t="s">
        <v>107</v>
      </c>
      <c r="C4617" s="96">
        <v>1763.0060381797755</v>
      </c>
      <c r="D4617" s="102">
        <v>1092.9500240683478</v>
      </c>
      <c r="E4617" s="98">
        <v>2074.3023033707864</v>
      </c>
      <c r="F4617" s="91">
        <v>0.84992724315778478</v>
      </c>
      <c r="G4617" s="100">
        <v>881.50301908988774</v>
      </c>
      <c r="S4617" s="235"/>
      <c r="T4617" s="103"/>
      <c r="U4617" s="103"/>
    </row>
    <row r="4618" spans="1:21" x14ac:dyDescent="0.2">
      <c r="A4618" s="89">
        <v>40821</v>
      </c>
      <c r="B4618" s="90" t="s">
        <v>108</v>
      </c>
      <c r="C4618" s="96">
        <v>1740.0507580112358</v>
      </c>
      <c r="D4618" s="102">
        <v>1105.6899512727848</v>
      </c>
      <c r="E4618" s="98">
        <v>2061.632098314607</v>
      </c>
      <c r="F4618" s="91">
        <v>0.84401613626104033</v>
      </c>
      <c r="G4618" s="100">
        <v>870.02537900561788</v>
      </c>
      <c r="S4618" s="235"/>
      <c r="T4618" s="103"/>
      <c r="U4618" s="103"/>
    </row>
    <row r="4619" spans="1:21" x14ac:dyDescent="0.2">
      <c r="A4619" s="89">
        <v>40821</v>
      </c>
      <c r="B4619" s="90" t="s">
        <v>109</v>
      </c>
      <c r="C4619" s="96">
        <v>1812.3852163146069</v>
      </c>
      <c r="D4619" s="102">
        <v>1149.3822727590355</v>
      </c>
      <c r="E4619" s="98">
        <v>2146.1173735955053</v>
      </c>
      <c r="F4619" s="91">
        <v>0.84449491841083268</v>
      </c>
      <c r="G4619" s="100">
        <v>906.19260815730343</v>
      </c>
      <c r="S4619" s="235"/>
      <c r="T4619" s="103"/>
      <c r="U4619" s="103"/>
    </row>
    <row r="4620" spans="1:21" x14ac:dyDescent="0.2">
      <c r="A4620" s="89">
        <v>40821</v>
      </c>
      <c r="B4620" s="90" t="s">
        <v>110</v>
      </c>
      <c r="C4620" s="96">
        <v>1817.3328592247192</v>
      </c>
      <c r="D4620" s="102">
        <v>1152.9770336260301</v>
      </c>
      <c r="E4620" s="98">
        <v>2152.2208904494382</v>
      </c>
      <c r="F4620" s="91">
        <v>0.84439885668297465</v>
      </c>
      <c r="G4620" s="100">
        <v>908.66642961235959</v>
      </c>
      <c r="S4620" s="235"/>
      <c r="T4620" s="103"/>
      <c r="U4620" s="103"/>
    </row>
    <row r="4621" spans="1:21" x14ac:dyDescent="0.2">
      <c r="A4621" s="89">
        <v>40821</v>
      </c>
      <c r="B4621" s="90" t="s">
        <v>111</v>
      </c>
      <c r="C4621" s="96">
        <v>1786.2287585056183</v>
      </c>
      <c r="D4621" s="102">
        <v>1135.328219539914</v>
      </c>
      <c r="E4621" s="98">
        <v>2116.5026207865167</v>
      </c>
      <c r="F4621" s="91">
        <v>0.84395301048190297</v>
      </c>
      <c r="G4621" s="100">
        <v>893.11437925280916</v>
      </c>
      <c r="S4621" s="235"/>
      <c r="T4621" s="103"/>
      <c r="U4621" s="103"/>
    </row>
    <row r="4622" spans="1:21" x14ac:dyDescent="0.2">
      <c r="A4622" s="89">
        <v>40821</v>
      </c>
      <c r="B4622" s="90" t="s">
        <v>112</v>
      </c>
      <c r="C4622" s="96">
        <v>1901.6291863820227</v>
      </c>
      <c r="D4622" s="102">
        <v>1193.4935258679602</v>
      </c>
      <c r="E4622" s="98">
        <v>2245.1325926966292</v>
      </c>
      <c r="F4622" s="91">
        <v>0.84700083753092525</v>
      </c>
      <c r="G4622" s="100">
        <v>950.81459319101134</v>
      </c>
      <c r="S4622" s="235"/>
      <c r="T4622" s="103"/>
      <c r="U4622" s="103"/>
    </row>
    <row r="4623" spans="1:21" x14ac:dyDescent="0.2">
      <c r="A4623" s="89">
        <v>40821</v>
      </c>
      <c r="B4623" s="90" t="s">
        <v>113</v>
      </c>
      <c r="C4623" s="96">
        <v>1812.7742201797755</v>
      </c>
      <c r="D4623" s="102">
        <v>1152.1340622479024</v>
      </c>
      <c r="E4623" s="98">
        <v>2147.9206853932587</v>
      </c>
      <c r="F4623" s="91">
        <v>0.84396702006148705</v>
      </c>
      <c r="G4623" s="100">
        <v>906.38711008988776</v>
      </c>
      <c r="S4623" s="235"/>
      <c r="T4623" s="103"/>
      <c r="U4623" s="103"/>
    </row>
    <row r="4624" spans="1:21" x14ac:dyDescent="0.2">
      <c r="A4624" s="89">
        <v>40821</v>
      </c>
      <c r="B4624" s="90" t="s">
        <v>114</v>
      </c>
      <c r="C4624" s="96">
        <v>1514.4001513483149</v>
      </c>
      <c r="D4624" s="102">
        <v>949.50791240718252</v>
      </c>
      <c r="E4624" s="98">
        <v>1787.4487668539327</v>
      </c>
      <c r="F4624" s="91">
        <v>0.84724115142824064</v>
      </c>
      <c r="G4624" s="100">
        <v>757.20007567415746</v>
      </c>
      <c r="S4624" s="235"/>
      <c r="T4624" s="103"/>
      <c r="U4624" s="103"/>
    </row>
    <row r="4625" spans="1:21" x14ac:dyDescent="0.2">
      <c r="A4625" s="89">
        <v>40821</v>
      </c>
      <c r="B4625" s="90" t="s">
        <v>115</v>
      </c>
      <c r="C4625" s="96">
        <v>1501.9277149213483</v>
      </c>
      <c r="D4625" s="102">
        <v>941.618651090443</v>
      </c>
      <c r="E4625" s="98">
        <v>1772.6907640449442</v>
      </c>
      <c r="F4625" s="91">
        <v>0.84725872407335956</v>
      </c>
      <c r="G4625" s="100">
        <v>750.96385746067415</v>
      </c>
      <c r="S4625" s="235"/>
      <c r="T4625" s="103"/>
      <c r="U4625" s="103"/>
    </row>
    <row r="4626" spans="1:21" x14ac:dyDescent="0.2">
      <c r="A4626" s="89">
        <v>40821</v>
      </c>
      <c r="B4626" s="90" t="s">
        <v>116</v>
      </c>
      <c r="C4626" s="96">
        <v>1544.6938273483145</v>
      </c>
      <c r="D4626" s="102">
        <v>972.77079611052397</v>
      </c>
      <c r="E4626" s="98">
        <v>1825.4758398876406</v>
      </c>
      <c r="F4626" s="91">
        <v>0.84618694676528372</v>
      </c>
      <c r="G4626" s="100">
        <v>772.34691367415724</v>
      </c>
      <c r="S4626" s="235"/>
      <c r="T4626" s="103"/>
      <c r="U4626" s="103"/>
    </row>
    <row r="4627" spans="1:21" x14ac:dyDescent="0.2">
      <c r="A4627" s="89">
        <v>40821</v>
      </c>
      <c r="B4627" s="90" t="s">
        <v>117</v>
      </c>
      <c r="C4627" s="96">
        <v>1592.3062795955054</v>
      </c>
      <c r="D4627" s="102">
        <v>1002.5209299391278</v>
      </c>
      <c r="E4627" s="98">
        <v>1881.6183202247191</v>
      </c>
      <c r="F4627" s="91">
        <v>0.84624297206318577</v>
      </c>
      <c r="G4627" s="100">
        <v>796.15313979775271</v>
      </c>
      <c r="S4627" s="235"/>
      <c r="T4627" s="103"/>
      <c r="U4627" s="103"/>
    </row>
    <row r="4628" spans="1:21" x14ac:dyDescent="0.2">
      <c r="A4628" s="89">
        <v>40821</v>
      </c>
      <c r="B4628" s="90" t="s">
        <v>118</v>
      </c>
      <c r="C4628" s="96">
        <v>1577.9901269325844</v>
      </c>
      <c r="D4628" s="102">
        <v>999.32637941560552</v>
      </c>
      <c r="E4628" s="98">
        <v>1867.8078202247191</v>
      </c>
      <c r="F4628" s="91">
        <v>0.84483537858982394</v>
      </c>
      <c r="G4628" s="100">
        <v>788.99506346629221</v>
      </c>
      <c r="S4628" s="235"/>
      <c r="T4628" s="103"/>
      <c r="U4628" s="103"/>
    </row>
    <row r="4629" spans="1:21" x14ac:dyDescent="0.2">
      <c r="A4629" s="89">
        <v>40821</v>
      </c>
      <c r="B4629" s="90" t="s">
        <v>119</v>
      </c>
      <c r="C4629" s="96">
        <v>1649.1332608988766</v>
      </c>
      <c r="D4629" s="102">
        <v>1039.5401604669914</v>
      </c>
      <c r="E4629" s="98">
        <v>1949.4317780898875</v>
      </c>
      <c r="F4629" s="91">
        <v>0.84595587259521721</v>
      </c>
      <c r="G4629" s="100">
        <v>824.56663044943832</v>
      </c>
      <c r="S4629" s="235"/>
      <c r="T4629" s="103"/>
      <c r="U4629" s="103"/>
    </row>
    <row r="4630" spans="1:21" x14ac:dyDescent="0.2">
      <c r="A4630" s="89">
        <v>40821</v>
      </c>
      <c r="B4630" s="90" t="s">
        <v>120</v>
      </c>
      <c r="C4630" s="96">
        <v>1535.3172133483147</v>
      </c>
      <c r="D4630" s="102">
        <v>968.32580237268235</v>
      </c>
      <c r="E4630" s="98">
        <v>1815.1732162921348</v>
      </c>
      <c r="F4630" s="91">
        <v>0.84582407869840448</v>
      </c>
      <c r="G4630" s="100">
        <v>767.65860667415734</v>
      </c>
      <c r="S4630" s="235"/>
      <c r="T4630" s="103"/>
      <c r="U4630" s="103"/>
    </row>
    <row r="4631" spans="1:21" x14ac:dyDescent="0.2">
      <c r="A4631" s="89">
        <v>40821</v>
      </c>
      <c r="B4631" s="90" t="s">
        <v>121</v>
      </c>
      <c r="C4631" s="96">
        <v>1561.5830784943823</v>
      </c>
      <c r="D4631" s="102">
        <v>994.17322725330348</v>
      </c>
      <c r="E4631" s="98">
        <v>1851.1947808988768</v>
      </c>
      <c r="F4631" s="91">
        <v>0.84355417085614892</v>
      </c>
      <c r="G4631" s="100">
        <v>780.79153924719117</v>
      </c>
      <c r="S4631" s="235"/>
      <c r="T4631" s="103"/>
      <c r="U4631" s="103"/>
    </row>
    <row r="4632" spans="1:21" x14ac:dyDescent="0.2">
      <c r="A4632" s="89">
        <v>40821</v>
      </c>
      <c r="B4632" s="90" t="s">
        <v>122</v>
      </c>
      <c r="C4632" s="96">
        <v>1576.2882350224722</v>
      </c>
      <c r="D4632" s="102">
        <v>996.71326015663863</v>
      </c>
      <c r="E4632" s="98">
        <v>1864.9723651685395</v>
      </c>
      <c r="F4632" s="91">
        <v>0.84520728803400869</v>
      </c>
      <c r="G4632" s="100">
        <v>788.14411751123612</v>
      </c>
      <c r="S4632" s="235"/>
      <c r="T4632" s="103"/>
      <c r="U4632" s="103"/>
    </row>
    <row r="4633" spans="1:21" x14ac:dyDescent="0.2">
      <c r="A4633" s="89">
        <v>40821</v>
      </c>
      <c r="B4633" s="90" t="s">
        <v>123</v>
      </c>
      <c r="C4633" s="96">
        <v>1614.6902103370787</v>
      </c>
      <c r="D4633" s="102">
        <v>1017.9664850002406</v>
      </c>
      <c r="E4633" s="98">
        <v>1908.7902556179777</v>
      </c>
      <c r="F4633" s="91">
        <v>0.84592333054126845</v>
      </c>
      <c r="G4633" s="100">
        <v>807.34510516853936</v>
      </c>
      <c r="S4633" s="235"/>
      <c r="T4633" s="103"/>
      <c r="U4633" s="103"/>
    </row>
    <row r="4634" spans="1:21" x14ac:dyDescent="0.2">
      <c r="A4634" s="89">
        <v>40821</v>
      </c>
      <c r="B4634" s="90" t="s">
        <v>124</v>
      </c>
      <c r="C4634" s="96">
        <v>1511.3610586516854</v>
      </c>
      <c r="D4634" s="102">
        <v>932.38037421755871</v>
      </c>
      <c r="E4634" s="98">
        <v>1775.8224606741571</v>
      </c>
      <c r="F4634" s="91">
        <v>0.85107666566956586</v>
      </c>
      <c r="G4634" s="100">
        <v>755.68052932584271</v>
      </c>
      <c r="S4634" s="235"/>
      <c r="T4634" s="103"/>
      <c r="U4634" s="103"/>
    </row>
    <row r="4635" spans="1:21" x14ac:dyDescent="0.2">
      <c r="A4635" s="89">
        <v>40821</v>
      </c>
      <c r="B4635" s="90" t="s">
        <v>125</v>
      </c>
      <c r="C4635" s="96">
        <v>1511.3489022808988</v>
      </c>
      <c r="D4635" s="102">
        <v>957.40530988308785</v>
      </c>
      <c r="E4635" s="98">
        <v>1789.078095505618</v>
      </c>
      <c r="F4635" s="91">
        <v>0.8447640749040477</v>
      </c>
      <c r="G4635" s="100">
        <v>755.67445114044938</v>
      </c>
      <c r="S4635" s="235"/>
      <c r="T4635" s="103"/>
      <c r="U4635" s="103"/>
    </row>
    <row r="4636" spans="1:21" x14ac:dyDescent="0.2">
      <c r="A4636" s="89">
        <v>40821</v>
      </c>
      <c r="B4636" s="90" t="s">
        <v>126</v>
      </c>
      <c r="C4636" s="96">
        <v>1475.4349308539327</v>
      </c>
      <c r="D4636" s="102">
        <v>925.07354736763443</v>
      </c>
      <c r="E4636" s="98">
        <v>1741.4560870786515</v>
      </c>
      <c r="F4636" s="91">
        <v>0.84724211066902189</v>
      </c>
      <c r="G4636" s="100">
        <v>737.71746542696633</v>
      </c>
      <c r="S4636" s="235"/>
      <c r="T4636" s="103"/>
      <c r="U4636" s="103"/>
    </row>
    <row r="4637" spans="1:21" x14ac:dyDescent="0.2">
      <c r="A4637" s="89">
        <v>40821</v>
      </c>
      <c r="B4637" s="90" t="s">
        <v>127</v>
      </c>
      <c r="C4637" s="96">
        <v>1463.1934654719103</v>
      </c>
      <c r="D4637" s="102">
        <v>922.17131955924594</v>
      </c>
      <c r="E4637" s="98">
        <v>1729.5476460674158</v>
      </c>
      <c r="F4637" s="91">
        <v>0.84599777797325659</v>
      </c>
      <c r="G4637" s="100">
        <v>731.59673273595513</v>
      </c>
      <c r="S4637" s="235"/>
      <c r="T4637" s="103"/>
      <c r="U4637" s="103"/>
    </row>
    <row r="4638" spans="1:21" x14ac:dyDescent="0.2">
      <c r="A4638" s="89">
        <v>40821</v>
      </c>
      <c r="B4638" s="90" t="s">
        <v>128</v>
      </c>
      <c r="C4638" s="96">
        <v>1548.7743158089891</v>
      </c>
      <c r="D4638" s="102">
        <v>972.13345360342976</v>
      </c>
      <c r="E4638" s="98">
        <v>1828.5910786516852</v>
      </c>
      <c r="F4638" s="91">
        <v>0.84697685222820862</v>
      </c>
      <c r="G4638" s="100">
        <v>774.38715790449453</v>
      </c>
      <c r="S4638" s="235"/>
      <c r="T4638" s="103"/>
      <c r="U4638" s="103"/>
    </row>
    <row r="4639" spans="1:21" x14ac:dyDescent="0.2">
      <c r="A4639" s="89">
        <v>40821</v>
      </c>
      <c r="B4639" s="90" t="s">
        <v>129</v>
      </c>
      <c r="C4639" s="96">
        <v>1600.9170422359553</v>
      </c>
      <c r="D4639" s="102">
        <v>1025.7861154306065</v>
      </c>
      <c r="E4639" s="98">
        <v>1901.3607050561798</v>
      </c>
      <c r="F4639" s="91">
        <v>0.84198492057752539</v>
      </c>
      <c r="G4639" s="100">
        <v>800.45852111797763</v>
      </c>
      <c r="S4639" s="235"/>
      <c r="T4639" s="103"/>
      <c r="U4639" s="103"/>
    </row>
    <row r="4640" spans="1:21" x14ac:dyDescent="0.2">
      <c r="A4640" s="89">
        <v>40821</v>
      </c>
      <c r="B4640" s="90" t="s">
        <v>130</v>
      </c>
      <c r="C4640" s="96">
        <v>1587.9664552247193</v>
      </c>
      <c r="D4640" s="102">
        <v>1013.7920268986657</v>
      </c>
      <c r="E4640" s="98">
        <v>1883.9882528089886</v>
      </c>
      <c r="F4640" s="91">
        <v>0.84287492390522778</v>
      </c>
      <c r="G4640" s="100">
        <v>793.98322761235966</v>
      </c>
      <c r="S4640" s="235"/>
      <c r="T4640" s="103"/>
      <c r="U4640" s="103"/>
    </row>
    <row r="4641" spans="1:21" x14ac:dyDescent="0.2">
      <c r="A4641" s="89">
        <v>40821</v>
      </c>
      <c r="B4641" s="90" t="s">
        <v>131</v>
      </c>
      <c r="C4641" s="96">
        <v>1596.3259862022476</v>
      </c>
      <c r="D4641" s="102">
        <v>1005.447358011364</v>
      </c>
      <c r="E4641" s="98">
        <v>1886.5791910112362</v>
      </c>
      <c r="F4641" s="91">
        <v>0.84614841179637501</v>
      </c>
      <c r="G4641" s="100">
        <v>798.16299310112379</v>
      </c>
      <c r="S4641" s="235"/>
      <c r="T4641" s="103"/>
      <c r="U4641" s="103"/>
    </row>
    <row r="4642" spans="1:21" x14ac:dyDescent="0.2">
      <c r="A4642" s="89">
        <v>40821</v>
      </c>
      <c r="B4642" s="90" t="s">
        <v>132</v>
      </c>
      <c r="C4642" s="96">
        <v>1554.961908539326</v>
      </c>
      <c r="D4642" s="102">
        <v>977.08162031544737</v>
      </c>
      <c r="E4642" s="98">
        <v>1836.4626404494384</v>
      </c>
      <c r="F4642" s="91">
        <v>0.8467157862567678</v>
      </c>
      <c r="G4642" s="100">
        <v>777.48095426966302</v>
      </c>
      <c r="S4642" s="235"/>
      <c r="T4642" s="103"/>
      <c r="U4642" s="103"/>
    </row>
    <row r="4643" spans="1:21" x14ac:dyDescent="0.2">
      <c r="A4643" s="89">
        <v>40821</v>
      </c>
      <c r="B4643" s="90" t="s">
        <v>133</v>
      </c>
      <c r="C4643" s="96">
        <v>1583.6387872247187</v>
      </c>
      <c r="D4643" s="102">
        <v>1001.6471725249583</v>
      </c>
      <c r="E4643" s="98">
        <v>1873.8219943820227</v>
      </c>
      <c r="F4643" s="91">
        <v>0.84513832795894528</v>
      </c>
      <c r="G4643" s="100">
        <v>791.81939361235936</v>
      </c>
      <c r="S4643" s="235"/>
      <c r="T4643" s="103"/>
      <c r="U4643" s="103"/>
    </row>
    <row r="4644" spans="1:21" x14ac:dyDescent="0.2">
      <c r="A4644" s="89">
        <v>40821</v>
      </c>
      <c r="B4644" s="90" t="s">
        <v>134</v>
      </c>
      <c r="C4644" s="96">
        <v>1739.0296228651684</v>
      </c>
      <c r="D4644" s="102">
        <v>1102.0026806339406</v>
      </c>
      <c r="E4644" s="98">
        <v>2058.7942921348313</v>
      </c>
      <c r="F4644" s="91">
        <v>0.8446835264255137</v>
      </c>
      <c r="G4644" s="100">
        <v>869.51481143258422</v>
      </c>
      <c r="S4644" s="235"/>
      <c r="T4644" s="103"/>
      <c r="U4644" s="103"/>
    </row>
    <row r="4645" spans="1:21" x14ac:dyDescent="0.2">
      <c r="A4645" s="89">
        <v>40821</v>
      </c>
      <c r="B4645" s="90" t="s">
        <v>135</v>
      </c>
      <c r="C4645" s="96">
        <v>1908.6109953370787</v>
      </c>
      <c r="D4645" s="102">
        <v>1214.7870601053528</v>
      </c>
      <c r="E4645" s="98">
        <v>2262.4110000000001</v>
      </c>
      <c r="F4645" s="91">
        <v>0.84361815573610577</v>
      </c>
      <c r="G4645" s="100">
        <v>954.30549766853937</v>
      </c>
      <c r="S4645" s="235"/>
      <c r="T4645" s="103"/>
      <c r="U4645" s="103"/>
    </row>
    <row r="4646" spans="1:21" x14ac:dyDescent="0.2">
      <c r="A4646" s="89">
        <v>40821</v>
      </c>
      <c r="B4646" s="90" t="s">
        <v>136</v>
      </c>
      <c r="C4646" s="96">
        <v>1657.6467725730336</v>
      </c>
      <c r="D4646" s="102">
        <v>1043.828683481544</v>
      </c>
      <c r="E4646" s="98">
        <v>1958.920912921348</v>
      </c>
      <c r="F4646" s="91">
        <v>0.84620403082071194</v>
      </c>
      <c r="G4646" s="100">
        <v>828.82338628651678</v>
      </c>
      <c r="S4646" s="235"/>
      <c r="T4646" s="103"/>
      <c r="U4646" s="103"/>
    </row>
    <row r="4647" spans="1:21" x14ac:dyDescent="0.2">
      <c r="A4647" s="89">
        <v>40821</v>
      </c>
      <c r="B4647" s="90" t="s">
        <v>137</v>
      </c>
      <c r="C4647" s="96">
        <v>1597.8333761797751</v>
      </c>
      <c r="D4647" s="102">
        <v>1021.1132713712902</v>
      </c>
      <c r="E4647" s="98">
        <v>1896.2446601123593</v>
      </c>
      <c r="F4647" s="91">
        <v>0.84263038931120726</v>
      </c>
      <c r="G4647" s="100">
        <v>798.91668808988754</v>
      </c>
      <c r="S4647" s="235"/>
      <c r="T4647" s="103"/>
      <c r="U4647" s="103"/>
    </row>
    <row r="4648" spans="1:21" x14ac:dyDescent="0.2">
      <c r="A4648" s="89">
        <v>40821</v>
      </c>
      <c r="B4648" s="90" t="s">
        <v>138</v>
      </c>
      <c r="C4648" s="96">
        <v>1545.3502713707869</v>
      </c>
      <c r="D4648" s="102">
        <v>961.78419682394758</v>
      </c>
      <c r="E4648" s="98">
        <v>1820.2022696629215</v>
      </c>
      <c r="F4648" s="91">
        <v>0.84899920032347087</v>
      </c>
      <c r="G4648" s="100">
        <v>772.67513568539346</v>
      </c>
      <c r="S4648" s="235"/>
      <c r="T4648" s="103"/>
      <c r="U4648" s="103"/>
    </row>
    <row r="4649" spans="1:21" x14ac:dyDescent="0.2">
      <c r="A4649" s="89">
        <v>40821</v>
      </c>
      <c r="B4649" s="90" t="s">
        <v>139</v>
      </c>
      <c r="C4649" s="96">
        <v>1450.891218235955</v>
      </c>
      <c r="D4649" s="102">
        <v>915.62553779500001</v>
      </c>
      <c r="E4649" s="98">
        <v>1715.6501544943819</v>
      </c>
      <c r="F4649" s="91">
        <v>0.84568011399943366</v>
      </c>
      <c r="G4649" s="100">
        <v>725.44560911797748</v>
      </c>
      <c r="S4649" s="235"/>
      <c r="T4649" s="103"/>
      <c r="U4649" s="103"/>
    </row>
    <row r="4650" spans="1:21" x14ac:dyDescent="0.2">
      <c r="A4650" s="89">
        <v>40821</v>
      </c>
      <c r="B4650" s="90" t="s">
        <v>140</v>
      </c>
      <c r="C4650" s="96">
        <v>1467.1929114606742</v>
      </c>
      <c r="D4650" s="102">
        <v>919.62538686596849</v>
      </c>
      <c r="E4650" s="98">
        <v>1731.5790168539327</v>
      </c>
      <c r="F4650" s="91">
        <v>0.84731502124943991</v>
      </c>
      <c r="G4650" s="100">
        <v>733.59645573033708</v>
      </c>
      <c r="S4650" s="235"/>
      <c r="T4650" s="103"/>
      <c r="U4650" s="103"/>
    </row>
    <row r="4651" spans="1:21" x14ac:dyDescent="0.2">
      <c r="A4651" s="89">
        <v>40821</v>
      </c>
      <c r="B4651" s="90" t="s">
        <v>141</v>
      </c>
      <c r="C4651" s="96">
        <v>1492.0648460898879</v>
      </c>
      <c r="D4651" s="102">
        <v>943.30442683572039</v>
      </c>
      <c r="E4651" s="98">
        <v>1765.2424044943821</v>
      </c>
      <c r="F4651" s="91">
        <v>0.8452464331759918</v>
      </c>
      <c r="G4651" s="100">
        <v>746.03242304494393</v>
      </c>
      <c r="S4651" s="235"/>
      <c r="T4651" s="103"/>
      <c r="U4651" s="103"/>
    </row>
    <row r="4652" spans="1:21" x14ac:dyDescent="0.2">
      <c r="A4652" s="89">
        <v>40821</v>
      </c>
      <c r="B4652" s="90" t="s">
        <v>142</v>
      </c>
      <c r="C4652" s="96">
        <v>1512.0256069213485</v>
      </c>
      <c r="D4652" s="102">
        <v>954.19690597481747</v>
      </c>
      <c r="E4652" s="98">
        <v>1787.9354494382026</v>
      </c>
      <c r="F4652" s="91">
        <v>0.84568243635219087</v>
      </c>
      <c r="G4652" s="100">
        <v>756.01280346067426</v>
      </c>
      <c r="S4652" s="235"/>
      <c r="T4652" s="103"/>
      <c r="U4652" s="103"/>
    </row>
    <row r="4653" spans="1:21" x14ac:dyDescent="0.2">
      <c r="A4653" s="89">
        <v>40821</v>
      </c>
      <c r="B4653" s="90" t="s">
        <v>143</v>
      </c>
      <c r="C4653" s="96">
        <v>1731.5291420898877</v>
      </c>
      <c r="D4653" s="102">
        <v>1086.5155117083159</v>
      </c>
      <c r="E4653" s="98">
        <v>2044.1891123595503</v>
      </c>
      <c r="F4653" s="91">
        <v>0.84704939069518481</v>
      </c>
      <c r="G4653" s="100">
        <v>865.76457104494386</v>
      </c>
      <c r="S4653" s="235"/>
      <c r="T4653" s="103"/>
      <c r="U4653" s="103"/>
    </row>
    <row r="4654" spans="1:21" x14ac:dyDescent="0.2">
      <c r="A4654" s="89">
        <v>40821</v>
      </c>
      <c r="B4654" s="90" t="s">
        <v>144</v>
      </c>
      <c r="C4654" s="96">
        <v>1747.1743912921349</v>
      </c>
      <c r="D4654" s="102">
        <v>1096.9875180005779</v>
      </c>
      <c r="E4654" s="98">
        <v>2063.0075056179776</v>
      </c>
      <c r="F4654" s="91">
        <v>0.84690646375945478</v>
      </c>
      <c r="G4654" s="100">
        <v>873.58719564606747</v>
      </c>
      <c r="S4654" s="235"/>
      <c r="T4654" s="103"/>
      <c r="U4654" s="103"/>
    </row>
    <row r="4655" spans="1:21" x14ac:dyDescent="0.2">
      <c r="A4655" s="89">
        <v>40821</v>
      </c>
      <c r="B4655" s="90" t="s">
        <v>145</v>
      </c>
      <c r="C4655" s="96">
        <v>1877.231350213483</v>
      </c>
      <c r="D4655" s="102">
        <v>1178.0243713136231</v>
      </c>
      <c r="E4655" s="98">
        <v>2216.2443370786518</v>
      </c>
      <c r="F4655" s="91">
        <v>0.84703266639271391</v>
      </c>
      <c r="G4655" s="100">
        <v>938.61567510674149</v>
      </c>
      <c r="S4655" s="235"/>
      <c r="T4655" s="103"/>
      <c r="U4655" s="103"/>
    </row>
    <row r="4656" spans="1:21" x14ac:dyDescent="0.2">
      <c r="A4656" s="89">
        <v>40821</v>
      </c>
      <c r="B4656" s="90" t="s">
        <v>146</v>
      </c>
      <c r="C4656" s="96">
        <v>1896.6815434719101</v>
      </c>
      <c r="D4656" s="102">
        <v>1186.5825397913766</v>
      </c>
      <c r="E4656" s="98">
        <v>2237.2704353932586</v>
      </c>
      <c r="F4656" s="91">
        <v>0.8477658817935968</v>
      </c>
      <c r="G4656" s="100">
        <v>948.34077173595506</v>
      </c>
      <c r="S4656" s="235"/>
      <c r="T4656" s="103"/>
      <c r="U4656" s="103"/>
    </row>
    <row r="4657" spans="1:21" x14ac:dyDescent="0.2">
      <c r="A4657" s="89">
        <v>40821</v>
      </c>
      <c r="B4657" s="90" t="s">
        <v>147</v>
      </c>
      <c r="C4657" s="96">
        <v>1895.7981805280901</v>
      </c>
      <c r="D4657" s="102">
        <v>1187.7498329145512</v>
      </c>
      <c r="E4657" s="98">
        <v>2237.1411235955056</v>
      </c>
      <c r="F4657" s="91">
        <v>0.84742002215809553</v>
      </c>
      <c r="G4657" s="100">
        <v>947.89909026404507</v>
      </c>
      <c r="S4657" s="235"/>
      <c r="T4657" s="103"/>
      <c r="U4657" s="103"/>
    </row>
    <row r="4658" spans="1:21" x14ac:dyDescent="0.2">
      <c r="A4658" s="89">
        <v>40822</v>
      </c>
      <c r="B4658" s="90" t="s">
        <v>100</v>
      </c>
      <c r="C4658" s="96">
        <v>1881.0322421460673</v>
      </c>
      <c r="D4658" s="102">
        <v>1171.99902831898</v>
      </c>
      <c r="E4658" s="98">
        <v>2216.2725505617973</v>
      </c>
      <c r="F4658" s="91">
        <v>0.84873687654943397</v>
      </c>
      <c r="G4658" s="100">
        <v>940.51612107303367</v>
      </c>
      <c r="S4658" s="235"/>
      <c r="T4658" s="103"/>
      <c r="U4658" s="103"/>
    </row>
    <row r="4659" spans="1:21" x14ac:dyDescent="0.2">
      <c r="A4659" s="89">
        <v>40822</v>
      </c>
      <c r="B4659" s="90" t="s">
        <v>101</v>
      </c>
      <c r="C4659" s="96">
        <v>1848.8705371685394</v>
      </c>
      <c r="D4659" s="102">
        <v>1176.19193112469</v>
      </c>
      <c r="E4659" s="98">
        <v>2191.2895112359552</v>
      </c>
      <c r="F4659" s="91">
        <v>0.84373631493618528</v>
      </c>
      <c r="G4659" s="100">
        <v>924.43526858426969</v>
      </c>
      <c r="S4659" s="235"/>
      <c r="T4659" s="103"/>
      <c r="U4659" s="103"/>
    </row>
    <row r="4660" spans="1:21" x14ac:dyDescent="0.2">
      <c r="A4660" s="89">
        <v>40822</v>
      </c>
      <c r="B4660" s="90" t="s">
        <v>102</v>
      </c>
      <c r="C4660" s="96">
        <v>1782.3549283483144</v>
      </c>
      <c r="D4660" s="102">
        <v>1118.8763708993001</v>
      </c>
      <c r="E4660" s="98">
        <v>2104.4413567415731</v>
      </c>
      <c r="F4660" s="91">
        <v>0.84694920228522619</v>
      </c>
      <c r="G4660" s="100">
        <v>891.17746417415719</v>
      </c>
      <c r="S4660" s="235"/>
      <c r="T4660" s="103"/>
      <c r="U4660" s="103"/>
    </row>
    <row r="4661" spans="1:21" x14ac:dyDescent="0.2">
      <c r="A4661" s="89">
        <v>40822</v>
      </c>
      <c r="B4661" s="90" t="s">
        <v>103</v>
      </c>
      <c r="C4661" s="96">
        <v>1775.1299919775283</v>
      </c>
      <c r="D4661" s="102">
        <v>1121.6920434988799</v>
      </c>
      <c r="E4661" s="98">
        <v>2099.8284522471909</v>
      </c>
      <c r="F4661" s="91">
        <v>0.84536905387572148</v>
      </c>
      <c r="G4661" s="100">
        <v>887.56499598876417</v>
      </c>
      <c r="S4661" s="235"/>
      <c r="T4661" s="103"/>
      <c r="U4661" s="103"/>
    </row>
    <row r="4662" spans="1:21" x14ac:dyDescent="0.2">
      <c r="A4662" s="89">
        <v>40822</v>
      </c>
      <c r="B4662" s="90" t="s">
        <v>104</v>
      </c>
      <c r="C4662" s="96">
        <v>1812.1866622584268</v>
      </c>
      <c r="D4662" s="102">
        <v>1139.1672088344626</v>
      </c>
      <c r="E4662" s="98">
        <v>2140.4958370786517</v>
      </c>
      <c r="F4662" s="91">
        <v>0.84662003581922352</v>
      </c>
      <c r="G4662" s="100">
        <v>906.09333112921342</v>
      </c>
      <c r="S4662" s="235"/>
      <c r="T4662" s="103"/>
      <c r="U4662" s="103"/>
    </row>
    <row r="4663" spans="1:21" x14ac:dyDescent="0.2">
      <c r="A4663" s="89">
        <v>40822</v>
      </c>
      <c r="B4663" s="90" t="s">
        <v>105</v>
      </c>
      <c r="C4663" s="96">
        <v>1820.4894635056182</v>
      </c>
      <c r="D4663" s="102">
        <v>1153.7459797550548</v>
      </c>
      <c r="E4663" s="98">
        <v>2155.2985112359552</v>
      </c>
      <c r="F4663" s="91">
        <v>0.84465769080945508</v>
      </c>
      <c r="G4663" s="100">
        <v>910.24473175280912</v>
      </c>
      <c r="S4663" s="235"/>
      <c r="T4663" s="103"/>
      <c r="U4663" s="103"/>
    </row>
    <row r="4664" spans="1:21" x14ac:dyDescent="0.2">
      <c r="A4664" s="89">
        <v>40822</v>
      </c>
      <c r="B4664" s="90" t="s">
        <v>106</v>
      </c>
      <c r="C4664" s="96">
        <v>1792.0313994943822</v>
      </c>
      <c r="D4664" s="102">
        <v>1125.3601510054693</v>
      </c>
      <c r="E4664" s="98">
        <v>2116.0841207865169</v>
      </c>
      <c r="F4664" s="91">
        <v>0.84686207976850691</v>
      </c>
      <c r="G4664" s="100">
        <v>896.01569974719109</v>
      </c>
      <c r="S4664" s="235"/>
      <c r="T4664" s="103"/>
      <c r="U4664" s="103"/>
    </row>
    <row r="4665" spans="1:21" x14ac:dyDescent="0.2">
      <c r="A4665" s="89">
        <v>40822</v>
      </c>
      <c r="B4665" s="90" t="s">
        <v>107</v>
      </c>
      <c r="C4665" s="96">
        <v>1815.2054943370788</v>
      </c>
      <c r="D4665" s="102">
        <v>1133.7693783708426</v>
      </c>
      <c r="E4665" s="98">
        <v>2140.1878398876406</v>
      </c>
      <c r="F4665" s="91">
        <v>0.8481524193840746</v>
      </c>
      <c r="G4665" s="100">
        <v>907.60274716853939</v>
      </c>
      <c r="S4665" s="235"/>
      <c r="T4665" s="103"/>
      <c r="U4665" s="103"/>
    </row>
    <row r="4666" spans="1:21" x14ac:dyDescent="0.2">
      <c r="A4666" s="89">
        <v>40822</v>
      </c>
      <c r="B4666" s="90" t="s">
        <v>108</v>
      </c>
      <c r="C4666" s="96">
        <v>1822.7464963483144</v>
      </c>
      <c r="D4666" s="102">
        <v>1139.2265058777894</v>
      </c>
      <c r="E4666" s="98">
        <v>2149.4747780898879</v>
      </c>
      <c r="F4666" s="91">
        <v>0.84799622443957323</v>
      </c>
      <c r="G4666" s="100">
        <v>911.3732481741572</v>
      </c>
      <c r="S4666" s="235"/>
      <c r="T4666" s="103"/>
      <c r="U4666" s="103"/>
    </row>
    <row r="4667" spans="1:21" x14ac:dyDescent="0.2">
      <c r="A4667" s="89">
        <v>40822</v>
      </c>
      <c r="B4667" s="90" t="s">
        <v>109</v>
      </c>
      <c r="C4667" s="96">
        <v>1834.1815891348315</v>
      </c>
      <c r="D4667" s="102">
        <v>1149.4425798706893</v>
      </c>
      <c r="E4667" s="98">
        <v>2164.5878005617978</v>
      </c>
      <c r="F4667" s="91">
        <v>0.84735836941277565</v>
      </c>
      <c r="G4667" s="100">
        <v>917.09079456741574</v>
      </c>
      <c r="S4667" s="235"/>
      <c r="T4667" s="103"/>
      <c r="U4667" s="103"/>
    </row>
    <row r="4668" spans="1:21" x14ac:dyDescent="0.2">
      <c r="A4668" s="89">
        <v>40822</v>
      </c>
      <c r="B4668" s="90" t="s">
        <v>110</v>
      </c>
      <c r="C4668" s="96">
        <v>1881.619800067416</v>
      </c>
      <c r="D4668" s="102">
        <v>1200.6097912368293</v>
      </c>
      <c r="E4668" s="98">
        <v>2232.0297808988762</v>
      </c>
      <c r="F4668" s="91">
        <v>0.84300837568110576</v>
      </c>
      <c r="G4668" s="100">
        <v>940.809900033708</v>
      </c>
      <c r="S4668" s="235"/>
      <c r="T4668" s="103"/>
      <c r="U4668" s="103"/>
    </row>
    <row r="4669" spans="1:21" x14ac:dyDescent="0.2">
      <c r="A4669" s="89">
        <v>40822</v>
      </c>
      <c r="B4669" s="90" t="s">
        <v>111</v>
      </c>
      <c r="C4669" s="96">
        <v>2124.0786154044945</v>
      </c>
      <c r="D4669" s="102">
        <v>1340.8882522773206</v>
      </c>
      <c r="E4669" s="98">
        <v>2511.9098848314607</v>
      </c>
      <c r="F4669" s="91">
        <v>0.84560303227080613</v>
      </c>
      <c r="G4669" s="100">
        <v>1062.0393077022472</v>
      </c>
      <c r="S4669" s="235"/>
      <c r="T4669" s="103"/>
      <c r="U4669" s="103"/>
    </row>
    <row r="4670" spans="1:21" x14ac:dyDescent="0.2">
      <c r="A4670" s="89">
        <v>40822</v>
      </c>
      <c r="B4670" s="90" t="s">
        <v>112</v>
      </c>
      <c r="C4670" s="96">
        <v>2118.8392195955057</v>
      </c>
      <c r="D4670" s="102">
        <v>1337.3708696608185</v>
      </c>
      <c r="E4670" s="98">
        <v>2505.6018202247192</v>
      </c>
      <c r="F4670" s="91">
        <v>0.84564083666153866</v>
      </c>
      <c r="G4670" s="100">
        <v>1059.4196097977529</v>
      </c>
      <c r="S4670" s="235"/>
      <c r="T4670" s="103"/>
      <c r="U4670" s="103"/>
    </row>
    <row r="4671" spans="1:21" x14ac:dyDescent="0.2">
      <c r="A4671" s="89">
        <v>40822</v>
      </c>
      <c r="B4671" s="90" t="s">
        <v>113</v>
      </c>
      <c r="C4671" s="96">
        <v>2076.1622538876404</v>
      </c>
      <c r="D4671" s="102">
        <v>1306.2448083113254</v>
      </c>
      <c r="E4671" s="98">
        <v>2452.9013848314607</v>
      </c>
      <c r="F4671" s="91">
        <v>0.84641081240626148</v>
      </c>
      <c r="G4671" s="100">
        <v>1038.0811269438202</v>
      </c>
      <c r="S4671" s="235"/>
      <c r="T4671" s="103"/>
      <c r="U4671" s="103"/>
    </row>
    <row r="4672" spans="1:21" x14ac:dyDescent="0.2">
      <c r="A4672" s="89">
        <v>40822</v>
      </c>
      <c r="B4672" s="90" t="s">
        <v>114</v>
      </c>
      <c r="C4672" s="96">
        <v>1816.6156333483145</v>
      </c>
      <c r="D4672" s="102">
        <v>1145.81640165254</v>
      </c>
      <c r="E4672" s="98">
        <v>2147.7866713483145</v>
      </c>
      <c r="F4672" s="91">
        <v>0.845808225547791</v>
      </c>
      <c r="G4672" s="100">
        <v>908.30781667415727</v>
      </c>
      <c r="S4672" s="235"/>
      <c r="T4672" s="103"/>
      <c r="U4672" s="103"/>
    </row>
    <row r="4673" spans="1:21" x14ac:dyDescent="0.2">
      <c r="A4673" s="89">
        <v>40822</v>
      </c>
      <c r="B4673" s="90" t="s">
        <v>115</v>
      </c>
      <c r="C4673" s="96">
        <v>1910.7383602247189</v>
      </c>
      <c r="D4673" s="102">
        <v>1210.4763127592191</v>
      </c>
      <c r="E4673" s="98">
        <v>2261.8961039325841</v>
      </c>
      <c r="F4673" s="91">
        <v>0.84475071905498478</v>
      </c>
      <c r="G4673" s="100">
        <v>955.36918011235946</v>
      </c>
      <c r="S4673" s="235"/>
      <c r="T4673" s="103"/>
      <c r="U4673" s="103"/>
    </row>
    <row r="4674" spans="1:21" x14ac:dyDescent="0.2">
      <c r="A4674" s="89">
        <v>40822</v>
      </c>
      <c r="B4674" s="90" t="s">
        <v>116</v>
      </c>
      <c r="C4674" s="96">
        <v>1914.9930900000002</v>
      </c>
      <c r="D4674" s="102">
        <v>1217.4531703855687</v>
      </c>
      <c r="E4674" s="98">
        <v>2269.2269073033708</v>
      </c>
      <c r="F4674" s="91">
        <v>0.84389669619935748</v>
      </c>
      <c r="G4674" s="100">
        <v>957.49654500000008</v>
      </c>
      <c r="S4674" s="235"/>
      <c r="T4674" s="103"/>
      <c r="U4674" s="103"/>
    </row>
    <row r="4675" spans="1:21" x14ac:dyDescent="0.2">
      <c r="A4675" s="89">
        <v>40822</v>
      </c>
      <c r="B4675" s="90" t="s">
        <v>117</v>
      </c>
      <c r="C4675" s="96">
        <v>1933.6369106629215</v>
      </c>
      <c r="D4675" s="102">
        <v>1216.7107849396207</v>
      </c>
      <c r="E4675" s="98">
        <v>2284.5867977528092</v>
      </c>
      <c r="F4675" s="91">
        <v>0.84638364914167719</v>
      </c>
      <c r="G4675" s="100">
        <v>966.81845533146077</v>
      </c>
      <c r="S4675" s="235"/>
      <c r="T4675" s="103"/>
      <c r="U4675" s="103"/>
    </row>
    <row r="4676" spans="1:21" x14ac:dyDescent="0.2">
      <c r="A4676" s="89">
        <v>40822</v>
      </c>
      <c r="B4676" s="90" t="s">
        <v>118</v>
      </c>
      <c r="C4676" s="96">
        <v>2002.5392202808989</v>
      </c>
      <c r="D4676" s="102">
        <v>1268.6404946205303</v>
      </c>
      <c r="E4676" s="98">
        <v>2370.5720898876402</v>
      </c>
      <c r="F4676" s="91">
        <v>0.84474934503080845</v>
      </c>
      <c r="G4676" s="100">
        <v>1001.2696101404495</v>
      </c>
      <c r="S4676" s="235"/>
      <c r="T4676" s="103"/>
      <c r="U4676" s="103"/>
    </row>
    <row r="4677" spans="1:21" x14ac:dyDescent="0.2">
      <c r="A4677" s="89">
        <v>40822</v>
      </c>
      <c r="B4677" s="90" t="s">
        <v>119</v>
      </c>
      <c r="C4677" s="96">
        <v>2115.9905767078649</v>
      </c>
      <c r="D4677" s="102">
        <v>1358.8135561215081</v>
      </c>
      <c r="E4677" s="98">
        <v>2514.7147752808987</v>
      </c>
      <c r="F4677" s="91">
        <v>0.84144356946863075</v>
      </c>
      <c r="G4677" s="100">
        <v>1057.9952883539324</v>
      </c>
      <c r="S4677" s="235"/>
      <c r="T4677" s="103"/>
      <c r="U4677" s="103"/>
    </row>
    <row r="4678" spans="1:21" x14ac:dyDescent="0.2">
      <c r="A4678" s="89">
        <v>40822</v>
      </c>
      <c r="B4678" s="90" t="s">
        <v>120</v>
      </c>
      <c r="C4678" s="96">
        <v>2013.2570871910114</v>
      </c>
      <c r="D4678" s="102">
        <v>1282.24721666406</v>
      </c>
      <c r="E4678" s="98">
        <v>2386.9147500000004</v>
      </c>
      <c r="F4678" s="91">
        <v>0.84345579882608335</v>
      </c>
      <c r="G4678" s="100">
        <v>1006.6285435955057</v>
      </c>
      <c r="S4678" s="235"/>
      <c r="T4678" s="103"/>
      <c r="U4678" s="103"/>
    </row>
    <row r="4679" spans="1:21" x14ac:dyDescent="0.2">
      <c r="A4679" s="89">
        <v>40822</v>
      </c>
      <c r="B4679" s="90" t="s">
        <v>121</v>
      </c>
      <c r="C4679" s="96">
        <v>2083.8410281011238</v>
      </c>
      <c r="D4679" s="102">
        <v>1317.3141724561833</v>
      </c>
      <c r="E4679" s="98">
        <v>2465.3012106741576</v>
      </c>
      <c r="F4679" s="91">
        <v>0.84526832627128745</v>
      </c>
      <c r="G4679" s="100">
        <v>1041.9205140505619</v>
      </c>
      <c r="S4679" s="235"/>
      <c r="T4679" s="103"/>
      <c r="U4679" s="103"/>
    </row>
    <row r="4680" spans="1:21" x14ac:dyDescent="0.2">
      <c r="A4680" s="89">
        <v>40822</v>
      </c>
      <c r="B4680" s="90" t="s">
        <v>122</v>
      </c>
      <c r="C4680" s="96">
        <v>2052.8463347191009</v>
      </c>
      <c r="D4680" s="102">
        <v>1291.4006494072062</v>
      </c>
      <c r="E4680" s="98">
        <v>2425.2615758426969</v>
      </c>
      <c r="F4680" s="91">
        <v>0.84644326829191852</v>
      </c>
      <c r="G4680" s="100">
        <v>1026.4231673595505</v>
      </c>
      <c r="S4680" s="235"/>
      <c r="T4680" s="103"/>
      <c r="U4680" s="103"/>
    </row>
    <row r="4681" spans="1:21" x14ac:dyDescent="0.2">
      <c r="A4681" s="89">
        <v>40822</v>
      </c>
      <c r="B4681" s="90" t="s">
        <v>123</v>
      </c>
      <c r="C4681" s="96">
        <v>2079.1932423370786</v>
      </c>
      <c r="D4681" s="102">
        <v>1315.2633525875344</v>
      </c>
      <c r="E4681" s="98">
        <v>2460.2768595505618</v>
      </c>
      <c r="F4681" s="91">
        <v>0.8451053930234913</v>
      </c>
      <c r="G4681" s="100">
        <v>1039.5966211685393</v>
      </c>
      <c r="S4681" s="235"/>
      <c r="T4681" s="103"/>
      <c r="U4681" s="103"/>
    </row>
    <row r="4682" spans="1:21" x14ac:dyDescent="0.2">
      <c r="A4682" s="89">
        <v>40822</v>
      </c>
      <c r="B4682" s="90" t="s">
        <v>124</v>
      </c>
      <c r="C4682" s="96">
        <v>2159.3928725393257</v>
      </c>
      <c r="D4682" s="102">
        <v>1360.3090828544259</v>
      </c>
      <c r="E4682" s="98">
        <v>2552.1399606741575</v>
      </c>
      <c r="F4682" s="91">
        <v>0.84611067802445827</v>
      </c>
      <c r="G4682" s="100">
        <v>1079.6964362696629</v>
      </c>
      <c r="S4682" s="235"/>
      <c r="T4682" s="103"/>
      <c r="U4682" s="103"/>
    </row>
    <row r="4683" spans="1:21" x14ac:dyDescent="0.2">
      <c r="A4683" s="89">
        <v>40822</v>
      </c>
      <c r="B4683" s="90" t="s">
        <v>125</v>
      </c>
      <c r="C4683" s="96">
        <v>2231.3180663595508</v>
      </c>
      <c r="D4683" s="102">
        <v>1389.7010124940816</v>
      </c>
      <c r="E4683" s="98">
        <v>2628.6972471910112</v>
      </c>
      <c r="F4683" s="91">
        <v>0.84883037357912017</v>
      </c>
      <c r="G4683" s="100">
        <v>1115.6590331797754</v>
      </c>
      <c r="S4683" s="235"/>
      <c r="T4683" s="103"/>
      <c r="U4683" s="103"/>
    </row>
    <row r="4684" spans="1:21" x14ac:dyDescent="0.2">
      <c r="A4684" s="89">
        <v>40822</v>
      </c>
      <c r="B4684" s="90" t="s">
        <v>126</v>
      </c>
      <c r="C4684" s="96">
        <v>2142.0822005393252</v>
      </c>
      <c r="D4684" s="102">
        <v>1341.7790243357481</v>
      </c>
      <c r="E4684" s="98">
        <v>2527.6247949438202</v>
      </c>
      <c r="F4684" s="91">
        <v>0.84746842364589792</v>
      </c>
      <c r="G4684" s="100">
        <v>1071.0411002696626</v>
      </c>
      <c r="S4684" s="235"/>
      <c r="T4684" s="103"/>
      <c r="U4684" s="103"/>
    </row>
    <row r="4685" spans="1:21" x14ac:dyDescent="0.2">
      <c r="A4685" s="89">
        <v>40822</v>
      </c>
      <c r="B4685" s="90" t="s">
        <v>127</v>
      </c>
      <c r="C4685" s="96">
        <v>2138.6257391123595</v>
      </c>
      <c r="D4685" s="102">
        <v>1344.023270427052</v>
      </c>
      <c r="E4685" s="98">
        <v>2525.8896657303371</v>
      </c>
      <c r="F4685" s="91">
        <v>0.84668216831790877</v>
      </c>
      <c r="G4685" s="100">
        <v>1069.3128695561797</v>
      </c>
      <c r="S4685" s="235"/>
      <c r="T4685" s="103"/>
      <c r="U4685" s="103"/>
    </row>
    <row r="4686" spans="1:21" x14ac:dyDescent="0.2">
      <c r="A4686" s="89">
        <v>40822</v>
      </c>
      <c r="B4686" s="90" t="s">
        <v>128</v>
      </c>
      <c r="C4686" s="96">
        <v>2066.0238406516855</v>
      </c>
      <c r="D4686" s="102">
        <v>1309.5648774281869</v>
      </c>
      <c r="E4686" s="98">
        <v>2446.1019353932584</v>
      </c>
      <c r="F4686" s="91">
        <v>0.84461886512490414</v>
      </c>
      <c r="G4686" s="100">
        <v>1033.0119203258428</v>
      </c>
      <c r="S4686" s="235"/>
      <c r="T4686" s="103"/>
      <c r="U4686" s="103"/>
    </row>
    <row r="4687" spans="1:21" x14ac:dyDescent="0.2">
      <c r="A4687" s="89">
        <v>40822</v>
      </c>
      <c r="B4687" s="90" t="s">
        <v>129</v>
      </c>
      <c r="C4687" s="96">
        <v>2035.1588152247193</v>
      </c>
      <c r="D4687" s="102">
        <v>1283.766486189204</v>
      </c>
      <c r="E4687" s="98">
        <v>2406.2268792134832</v>
      </c>
      <c r="F4687" s="91">
        <v>0.84578841372179592</v>
      </c>
      <c r="G4687" s="100">
        <v>1017.5794076123597</v>
      </c>
      <c r="S4687" s="235"/>
      <c r="T4687" s="103"/>
      <c r="U4687" s="103"/>
    </row>
    <row r="4688" spans="1:21" x14ac:dyDescent="0.2">
      <c r="A4688" s="89">
        <v>40822</v>
      </c>
      <c r="B4688" s="90" t="s">
        <v>130</v>
      </c>
      <c r="C4688" s="96">
        <v>2000.095789752809</v>
      </c>
      <c r="D4688" s="102">
        <v>1253.249004657225</v>
      </c>
      <c r="E4688" s="98">
        <v>2360.3000308988767</v>
      </c>
      <c r="F4688" s="91">
        <v>0.84739048577273857</v>
      </c>
      <c r="G4688" s="100">
        <v>1000.0478948764045</v>
      </c>
      <c r="S4688" s="235"/>
      <c r="T4688" s="103"/>
      <c r="U4688" s="103"/>
    </row>
    <row r="4689" spans="1:21" x14ac:dyDescent="0.2">
      <c r="A4689" s="89">
        <v>40822</v>
      </c>
      <c r="B4689" s="90" t="s">
        <v>131</v>
      </c>
      <c r="C4689" s="96">
        <v>2137.4060499101129</v>
      </c>
      <c r="D4689" s="102">
        <v>1344.9293595781144</v>
      </c>
      <c r="E4689" s="98">
        <v>2525.3395028089885</v>
      </c>
      <c r="F4689" s="91">
        <v>0.84638364367746632</v>
      </c>
      <c r="G4689" s="100">
        <v>1068.7030249550564</v>
      </c>
      <c r="S4689" s="235"/>
      <c r="T4689" s="103"/>
      <c r="U4689" s="103"/>
    </row>
    <row r="4690" spans="1:21" x14ac:dyDescent="0.2">
      <c r="A4690" s="89">
        <v>40822</v>
      </c>
      <c r="B4690" s="90" t="s">
        <v>132</v>
      </c>
      <c r="C4690" s="96">
        <v>2440.6872404157302</v>
      </c>
      <c r="D4690" s="102">
        <v>1542.0449215375868</v>
      </c>
      <c r="E4690" s="98">
        <v>2887.0151966292133</v>
      </c>
      <c r="F4690" s="91">
        <v>0.84540159098067746</v>
      </c>
      <c r="G4690" s="100">
        <v>1220.3436202078651</v>
      </c>
      <c r="S4690" s="235"/>
      <c r="T4690" s="103"/>
      <c r="U4690" s="103"/>
    </row>
    <row r="4691" spans="1:21" x14ac:dyDescent="0.2">
      <c r="A4691" s="89">
        <v>40822</v>
      </c>
      <c r="B4691" s="90" t="s">
        <v>133</v>
      </c>
      <c r="C4691" s="96">
        <v>2223.8175855842696</v>
      </c>
      <c r="D4691" s="102">
        <v>1390.1474382820929</v>
      </c>
      <c r="E4691" s="98">
        <v>2622.5702191011237</v>
      </c>
      <c r="F4691" s="91">
        <v>0.84795349592068314</v>
      </c>
      <c r="G4691" s="100">
        <v>1111.9087927921348</v>
      </c>
      <c r="S4691" s="235"/>
      <c r="T4691" s="103"/>
      <c r="U4691" s="103"/>
    </row>
    <row r="4692" spans="1:21" x14ac:dyDescent="0.2">
      <c r="A4692" s="89">
        <v>40822</v>
      </c>
      <c r="B4692" s="90" t="s">
        <v>134</v>
      </c>
      <c r="C4692" s="96">
        <v>2122.1011790898883</v>
      </c>
      <c r="D4692" s="102">
        <v>1328.3864058244762</v>
      </c>
      <c r="E4692" s="98">
        <v>2503.5822050561801</v>
      </c>
      <c r="F4692" s="91">
        <v>0.84762592368812129</v>
      </c>
      <c r="G4692" s="100">
        <v>1061.0505895449442</v>
      </c>
      <c r="S4692" s="235"/>
      <c r="T4692" s="103"/>
      <c r="U4692" s="103"/>
    </row>
    <row r="4693" spans="1:21" x14ac:dyDescent="0.2">
      <c r="A4693" s="89">
        <v>40822</v>
      </c>
      <c r="B4693" s="90" t="s">
        <v>135</v>
      </c>
      <c r="C4693" s="96">
        <v>2019.8174752921348</v>
      </c>
      <c r="D4693" s="102">
        <v>1270.6301736777461</v>
      </c>
      <c r="E4693" s="98">
        <v>2386.2446797752809</v>
      </c>
      <c r="F4693" s="91">
        <v>0.84644189776982404</v>
      </c>
      <c r="G4693" s="100">
        <v>1009.9087376460674</v>
      </c>
      <c r="S4693" s="235"/>
      <c r="T4693" s="103"/>
      <c r="U4693" s="103"/>
    </row>
    <row r="4694" spans="1:21" x14ac:dyDescent="0.2">
      <c r="A4694" s="89">
        <v>40822</v>
      </c>
      <c r="B4694" s="90" t="s">
        <v>136</v>
      </c>
      <c r="C4694" s="96">
        <v>1893.2048214269664</v>
      </c>
      <c r="D4694" s="102">
        <v>1180.9829286479094</v>
      </c>
      <c r="E4694" s="98">
        <v>2231.3550084269659</v>
      </c>
      <c r="F4694" s="91">
        <v>0.84845522755324143</v>
      </c>
      <c r="G4694" s="100">
        <v>946.60241071348321</v>
      </c>
      <c r="S4694" s="235"/>
      <c r="T4694" s="103"/>
      <c r="U4694" s="103"/>
    </row>
    <row r="4695" spans="1:21" x14ac:dyDescent="0.2">
      <c r="A4695" s="89">
        <v>40822</v>
      </c>
      <c r="B4695" s="90" t="s">
        <v>137</v>
      </c>
      <c r="C4695" s="96">
        <v>1904.1293466404497</v>
      </c>
      <c r="D4695" s="102">
        <v>1195.6265833924103</v>
      </c>
      <c r="E4695" s="98">
        <v>2248.3841966292134</v>
      </c>
      <c r="F4695" s="91">
        <v>0.8468878893096331</v>
      </c>
      <c r="G4695" s="100">
        <v>952.06467332022487</v>
      </c>
      <c r="S4695" s="235"/>
      <c r="T4695" s="103"/>
      <c r="U4695" s="103"/>
    </row>
    <row r="4696" spans="1:21" x14ac:dyDescent="0.2">
      <c r="A4696" s="89">
        <v>40822</v>
      </c>
      <c r="B4696" s="90" t="s">
        <v>138</v>
      </c>
      <c r="C4696" s="96">
        <v>1898.0349527528092</v>
      </c>
      <c r="D4696" s="102">
        <v>1185.6816709447314</v>
      </c>
      <c r="E4696" s="98">
        <v>2237.9405056179776</v>
      </c>
      <c r="F4696" s="91">
        <v>0.84811680560234193</v>
      </c>
      <c r="G4696" s="100">
        <v>949.0174763764046</v>
      </c>
      <c r="S4696" s="235"/>
      <c r="T4696" s="103"/>
      <c r="U4696" s="103"/>
    </row>
    <row r="4697" spans="1:21" x14ac:dyDescent="0.2">
      <c r="A4697" s="89">
        <v>40822</v>
      </c>
      <c r="B4697" s="90" t="s">
        <v>139</v>
      </c>
      <c r="C4697" s="96">
        <v>1928.6487465168536</v>
      </c>
      <c r="D4697" s="102">
        <v>1211.4104843928305</v>
      </c>
      <c r="E4697" s="98">
        <v>2277.5428314606738</v>
      </c>
      <c r="F4697" s="91">
        <v>0.84681118610618566</v>
      </c>
      <c r="G4697" s="100">
        <v>964.32437325842682</v>
      </c>
      <c r="S4697" s="235"/>
      <c r="T4697" s="103"/>
      <c r="U4697" s="103"/>
    </row>
    <row r="4698" spans="1:21" x14ac:dyDescent="0.2">
      <c r="A4698" s="89">
        <v>40822</v>
      </c>
      <c r="B4698" s="90" t="s">
        <v>140</v>
      </c>
      <c r="C4698" s="96">
        <v>1859.0008461573034</v>
      </c>
      <c r="D4698" s="102">
        <v>1160.9757780258967</v>
      </c>
      <c r="E4698" s="98">
        <v>2191.745629213483</v>
      </c>
      <c r="F4698" s="91">
        <v>0.84818275505101093</v>
      </c>
      <c r="G4698" s="100">
        <v>929.50042307865169</v>
      </c>
      <c r="S4698" s="235"/>
      <c r="T4698" s="103"/>
      <c r="U4698" s="103"/>
    </row>
    <row r="4699" spans="1:21" x14ac:dyDescent="0.2">
      <c r="A4699" s="89">
        <v>40822</v>
      </c>
      <c r="B4699" s="90" t="s">
        <v>141</v>
      </c>
      <c r="C4699" s="96">
        <v>1865.0101454494384</v>
      </c>
      <c r="D4699" s="102">
        <v>1167.1662160088713</v>
      </c>
      <c r="E4699" s="98">
        <v>2200.1226825842696</v>
      </c>
      <c r="F4699" s="91">
        <v>0.84768461332292289</v>
      </c>
      <c r="G4699" s="100">
        <v>932.50507272471918</v>
      </c>
      <c r="S4699" s="235"/>
      <c r="T4699" s="103"/>
      <c r="U4699" s="103"/>
    </row>
    <row r="4700" spans="1:21" x14ac:dyDescent="0.2">
      <c r="A4700" s="89">
        <v>40822</v>
      </c>
      <c r="B4700" s="90" t="s">
        <v>142</v>
      </c>
      <c r="C4700" s="96">
        <v>1838.3269115730336</v>
      </c>
      <c r="D4700" s="102">
        <v>1152.9445258985361</v>
      </c>
      <c r="E4700" s="98">
        <v>2169.9601179775282</v>
      </c>
      <c r="F4700" s="91">
        <v>0.84717082878297911</v>
      </c>
      <c r="G4700" s="100">
        <v>919.16345578651681</v>
      </c>
      <c r="S4700" s="235"/>
      <c r="T4700" s="103"/>
      <c r="U4700" s="103"/>
    </row>
    <row r="4701" spans="1:21" x14ac:dyDescent="0.2">
      <c r="A4701" s="89">
        <v>40822</v>
      </c>
      <c r="B4701" s="90" t="s">
        <v>143</v>
      </c>
      <c r="C4701" s="96">
        <v>1730.2446189101122</v>
      </c>
      <c r="D4701" s="102">
        <v>1079.8592013302141</v>
      </c>
      <c r="E4701" s="98">
        <v>2039.5691544943818</v>
      </c>
      <c r="F4701" s="91">
        <v>0.84833829492731638</v>
      </c>
      <c r="G4701" s="100">
        <v>865.1223094550561</v>
      </c>
      <c r="S4701" s="235"/>
      <c r="T4701" s="103"/>
      <c r="U4701" s="103"/>
    </row>
    <row r="4702" spans="1:21" x14ac:dyDescent="0.2">
      <c r="A4702" s="89">
        <v>40822</v>
      </c>
      <c r="B4702" s="90" t="s">
        <v>144</v>
      </c>
      <c r="C4702" s="96">
        <v>1713.1203445955057</v>
      </c>
      <c r="D4702" s="102">
        <v>1067.7925248619135</v>
      </c>
      <c r="E4702" s="98">
        <v>2018.6535589887642</v>
      </c>
      <c r="F4702" s="91">
        <v>0.84864504707468769</v>
      </c>
      <c r="G4702" s="100">
        <v>856.56017229775284</v>
      </c>
      <c r="S4702" s="235"/>
      <c r="T4702" s="103"/>
      <c r="U4702" s="103"/>
    </row>
    <row r="4703" spans="1:21" x14ac:dyDescent="0.2">
      <c r="A4703" s="89">
        <v>40822</v>
      </c>
      <c r="B4703" s="90" t="s">
        <v>145</v>
      </c>
      <c r="C4703" s="96">
        <v>1834.594905741573</v>
      </c>
      <c r="D4703" s="102">
        <v>1146.202384442586</v>
      </c>
      <c r="E4703" s="98">
        <v>2163.2194466292135</v>
      </c>
      <c r="F4703" s="91">
        <v>0.84808543516021362</v>
      </c>
      <c r="G4703" s="100">
        <v>917.29745287078651</v>
      </c>
      <c r="S4703" s="235"/>
      <c r="T4703" s="103"/>
      <c r="U4703" s="103"/>
    </row>
    <row r="4704" spans="1:21" x14ac:dyDescent="0.2">
      <c r="A4704" s="89">
        <v>40822</v>
      </c>
      <c r="B4704" s="90" t="s">
        <v>146</v>
      </c>
      <c r="C4704" s="96">
        <v>1861.9062187752813</v>
      </c>
      <c r="D4704" s="102">
        <v>1161.9781051925454</v>
      </c>
      <c r="E4704" s="98">
        <v>2194.7409606741576</v>
      </c>
      <c r="F4704" s="91">
        <v>0.84834896333431553</v>
      </c>
      <c r="G4704" s="100">
        <v>930.95310938764067</v>
      </c>
      <c r="S4704" s="235"/>
      <c r="T4704" s="103"/>
      <c r="U4704" s="103"/>
    </row>
    <row r="4705" spans="1:21" x14ac:dyDescent="0.2">
      <c r="A4705" s="89">
        <v>40822</v>
      </c>
      <c r="B4705" s="90" t="s">
        <v>147</v>
      </c>
      <c r="C4705" s="96">
        <v>1832.2487261797755</v>
      </c>
      <c r="D4705" s="102">
        <v>1147.4837231162646</v>
      </c>
      <c r="E4705" s="98">
        <v>2161.9098707865169</v>
      </c>
      <c r="F4705" s="91">
        <v>0.8475139278184578</v>
      </c>
      <c r="G4705" s="100">
        <v>916.12436308988777</v>
      </c>
      <c r="S4705" s="235"/>
      <c r="T4705" s="103"/>
      <c r="U4705" s="103"/>
    </row>
    <row r="4706" spans="1:21" x14ac:dyDescent="0.2">
      <c r="A4706" s="89">
        <v>40823</v>
      </c>
      <c r="B4706" s="90" t="s">
        <v>100</v>
      </c>
      <c r="C4706" s="96">
        <v>1833.294174067416</v>
      </c>
      <c r="D4706" s="102">
        <v>1148.7821165693395</v>
      </c>
      <c r="E4706" s="98">
        <v>2163.4851235955057</v>
      </c>
      <c r="F4706" s="91">
        <v>0.84738006934878118</v>
      </c>
      <c r="G4706" s="100">
        <v>916.64708703370798</v>
      </c>
      <c r="S4706" s="235"/>
      <c r="T4706" s="103"/>
      <c r="U4706" s="103"/>
    </row>
    <row r="4707" spans="1:21" x14ac:dyDescent="0.2">
      <c r="A4707" s="89">
        <v>40823</v>
      </c>
      <c r="B4707" s="90" t="s">
        <v>101</v>
      </c>
      <c r="C4707" s="96">
        <v>1839.1859617752807</v>
      </c>
      <c r="D4707" s="102">
        <v>1159.1846510797282</v>
      </c>
      <c r="E4707" s="98">
        <v>2174.0087528089889</v>
      </c>
      <c r="F4707" s="91">
        <v>0.84598829668873643</v>
      </c>
      <c r="G4707" s="100">
        <v>919.59298088764035</v>
      </c>
      <c r="S4707" s="235"/>
      <c r="T4707" s="103"/>
      <c r="U4707" s="103"/>
    </row>
    <row r="4708" spans="1:21" x14ac:dyDescent="0.2">
      <c r="A4708" s="89">
        <v>40823</v>
      </c>
      <c r="B4708" s="90" t="s">
        <v>102</v>
      </c>
      <c r="C4708" s="96">
        <v>1852.2824252359553</v>
      </c>
      <c r="D4708" s="102">
        <v>1161.0708718354385</v>
      </c>
      <c r="E4708" s="98">
        <v>2186.1005814606742</v>
      </c>
      <c r="F4708" s="91">
        <v>0.84729972671171716</v>
      </c>
      <c r="G4708" s="100">
        <v>926.14121261797766</v>
      </c>
      <c r="S4708" s="235"/>
      <c r="T4708" s="103"/>
      <c r="U4708" s="103"/>
    </row>
    <row r="4709" spans="1:21" x14ac:dyDescent="0.2">
      <c r="A4709" s="89">
        <v>40823</v>
      </c>
      <c r="B4709" s="90" t="s">
        <v>103</v>
      </c>
      <c r="C4709" s="96">
        <v>1832.1838922022475</v>
      </c>
      <c r="D4709" s="102">
        <v>1137.5767702614246</v>
      </c>
      <c r="E4709" s="98">
        <v>2156.6127893258426</v>
      </c>
      <c r="F4709" s="91">
        <v>0.84956553224141285</v>
      </c>
      <c r="G4709" s="100">
        <v>916.09194610112377</v>
      </c>
      <c r="S4709" s="235"/>
      <c r="T4709" s="103"/>
      <c r="U4709" s="103"/>
    </row>
    <row r="4710" spans="1:21" x14ac:dyDescent="0.2">
      <c r="A4710" s="89">
        <v>40823</v>
      </c>
      <c r="B4710" s="90" t="s">
        <v>104</v>
      </c>
      <c r="C4710" s="96">
        <v>1798.4134941573034</v>
      </c>
      <c r="D4710" s="102">
        <v>1112.4713321560864</v>
      </c>
      <c r="E4710" s="98">
        <v>2114.6828511235954</v>
      </c>
      <c r="F4710" s="91">
        <v>0.8504412343447868</v>
      </c>
      <c r="G4710" s="100">
        <v>899.20674707865169</v>
      </c>
      <c r="S4710" s="235"/>
      <c r="T4710" s="103"/>
      <c r="U4710" s="103"/>
    </row>
    <row r="4711" spans="1:21" x14ac:dyDescent="0.2">
      <c r="A4711" s="89">
        <v>40823</v>
      </c>
      <c r="B4711" s="90" t="s">
        <v>105</v>
      </c>
      <c r="C4711" s="96">
        <v>1833.1037242584271</v>
      </c>
      <c r="D4711" s="102">
        <v>1149.0904182771335</v>
      </c>
      <c r="E4711" s="98">
        <v>2163.4874747191011</v>
      </c>
      <c r="F4711" s="91">
        <v>0.84729111939805901</v>
      </c>
      <c r="G4711" s="100">
        <v>916.55186212921353</v>
      </c>
      <c r="S4711" s="235"/>
      <c r="T4711" s="103"/>
      <c r="U4711" s="103"/>
    </row>
    <row r="4712" spans="1:21" x14ac:dyDescent="0.2">
      <c r="A4712" s="89">
        <v>40823</v>
      </c>
      <c r="B4712" s="90" t="s">
        <v>106</v>
      </c>
      <c r="C4712" s="96">
        <v>1808.1345386629214</v>
      </c>
      <c r="D4712" s="102">
        <v>1138.2966243258199</v>
      </c>
      <c r="E4712" s="98">
        <v>2136.6023764044944</v>
      </c>
      <c r="F4712" s="91">
        <v>0.84626627707195412</v>
      </c>
      <c r="G4712" s="100">
        <v>904.06726933146069</v>
      </c>
      <c r="S4712" s="235"/>
      <c r="T4712" s="103"/>
      <c r="U4712" s="103"/>
    </row>
    <row r="4713" spans="1:21" x14ac:dyDescent="0.2">
      <c r="A4713" s="89">
        <v>40823</v>
      </c>
      <c r="B4713" s="90" t="s">
        <v>107</v>
      </c>
      <c r="C4713" s="96">
        <v>1804.2566563820226</v>
      </c>
      <c r="D4713" s="102">
        <v>1138.9987675722332</v>
      </c>
      <c r="E4713" s="98">
        <v>2133.6963876404493</v>
      </c>
      <c r="F4713" s="91">
        <v>0.84560140178953103</v>
      </c>
      <c r="G4713" s="100">
        <v>902.12832819101129</v>
      </c>
      <c r="S4713" s="235"/>
      <c r="T4713" s="103"/>
      <c r="U4713" s="103"/>
    </row>
    <row r="4714" spans="1:21" x14ac:dyDescent="0.2">
      <c r="A4714" s="89">
        <v>40823</v>
      </c>
      <c r="B4714" s="90" t="s">
        <v>108</v>
      </c>
      <c r="C4714" s="96">
        <v>1770.688864516854</v>
      </c>
      <c r="D4714" s="102">
        <v>1117.2583805099553</v>
      </c>
      <c r="E4714" s="98">
        <v>2093.7061264044946</v>
      </c>
      <c r="F4714" s="91">
        <v>0.84571986592867465</v>
      </c>
      <c r="G4714" s="100">
        <v>885.34443225842699</v>
      </c>
      <c r="S4714" s="235"/>
      <c r="T4714" s="103"/>
      <c r="U4714" s="103"/>
    </row>
    <row r="4715" spans="1:21" x14ac:dyDescent="0.2">
      <c r="A4715" s="89">
        <v>40823</v>
      </c>
      <c r="B4715" s="90" t="s">
        <v>109</v>
      </c>
      <c r="C4715" s="96">
        <v>1757.6450786629216</v>
      </c>
      <c r="D4715" s="102">
        <v>1106.9072447252086</v>
      </c>
      <c r="E4715" s="98">
        <v>2077.1518651685392</v>
      </c>
      <c r="F4715" s="91">
        <v>0.84618034344845894</v>
      </c>
      <c r="G4715" s="100">
        <v>878.8225393314608</v>
      </c>
      <c r="S4715" s="235"/>
      <c r="T4715" s="103"/>
      <c r="U4715" s="103"/>
    </row>
    <row r="4716" spans="1:21" x14ac:dyDescent="0.2">
      <c r="A4716" s="89">
        <v>40823</v>
      </c>
      <c r="B4716" s="90" t="s">
        <v>110</v>
      </c>
      <c r="C4716" s="96">
        <v>1991.416141011236</v>
      </c>
      <c r="D4716" s="102">
        <v>1255.9545490580579</v>
      </c>
      <c r="E4716" s="98">
        <v>2354.3916573033707</v>
      </c>
      <c r="F4716" s="91">
        <v>0.84583044406983976</v>
      </c>
      <c r="G4716" s="100">
        <v>995.70807050561802</v>
      </c>
      <c r="S4716" s="235"/>
      <c r="T4716" s="103"/>
      <c r="U4716" s="103"/>
    </row>
    <row r="4717" spans="1:21" x14ac:dyDescent="0.2">
      <c r="A4717" s="89">
        <v>40823</v>
      </c>
      <c r="B4717" s="90" t="s">
        <v>111</v>
      </c>
      <c r="C4717" s="96">
        <v>2195.60670111236</v>
      </c>
      <c r="D4717" s="102">
        <v>1401.8569439749322</v>
      </c>
      <c r="E4717" s="98">
        <v>2604.9744101123597</v>
      </c>
      <c r="F4717" s="91">
        <v>0.84285154302827003</v>
      </c>
      <c r="G4717" s="100">
        <v>1097.80335055618</v>
      </c>
      <c r="S4717" s="235"/>
      <c r="T4717" s="103"/>
      <c r="U4717" s="103"/>
    </row>
    <row r="4718" spans="1:21" x14ac:dyDescent="0.2">
      <c r="A4718" s="89">
        <v>40823</v>
      </c>
      <c r="B4718" s="90" t="s">
        <v>112</v>
      </c>
      <c r="C4718" s="96">
        <v>2269.5620088539326</v>
      </c>
      <c r="D4718" s="102">
        <v>1430.0649198187655</v>
      </c>
      <c r="E4718" s="98">
        <v>2682.535626404494</v>
      </c>
      <c r="F4718" s="91">
        <v>0.84605102221733175</v>
      </c>
      <c r="G4718" s="100">
        <v>1134.7810044269663</v>
      </c>
      <c r="S4718" s="235"/>
      <c r="T4718" s="103"/>
      <c r="U4718" s="103"/>
    </row>
    <row r="4719" spans="1:21" x14ac:dyDescent="0.2">
      <c r="A4719" s="89">
        <v>40823</v>
      </c>
      <c r="B4719" s="90" t="s">
        <v>113</v>
      </c>
      <c r="C4719" s="96">
        <v>2309.1431521348318</v>
      </c>
      <c r="D4719" s="102">
        <v>1477.0202890885298</v>
      </c>
      <c r="E4719" s="98">
        <v>2741.1185730337079</v>
      </c>
      <c r="F4719" s="91">
        <v>0.84240907155621825</v>
      </c>
      <c r="G4719" s="100">
        <v>1154.5715760674159</v>
      </c>
      <c r="S4719" s="235"/>
      <c r="T4719" s="103"/>
      <c r="U4719" s="103"/>
    </row>
    <row r="4720" spans="1:21" x14ac:dyDescent="0.2">
      <c r="A4720" s="89">
        <v>40823</v>
      </c>
      <c r="B4720" s="90" t="s">
        <v>114</v>
      </c>
      <c r="C4720" s="96">
        <v>2083.1035416067416</v>
      </c>
      <c r="D4720" s="102">
        <v>1310.4881416357362</v>
      </c>
      <c r="E4720" s="98">
        <v>2461.0362724719103</v>
      </c>
      <c r="F4720" s="91">
        <v>0.84643349832240955</v>
      </c>
      <c r="G4720" s="100">
        <v>1041.5517708033708</v>
      </c>
      <c r="S4720" s="235"/>
      <c r="T4720" s="103"/>
      <c r="U4720" s="103"/>
    </row>
    <row r="4721" spans="1:21" x14ac:dyDescent="0.2">
      <c r="A4721" s="89">
        <v>40823</v>
      </c>
      <c r="B4721" s="90" t="s">
        <v>115</v>
      </c>
      <c r="C4721" s="96">
        <v>2092.1519335955054</v>
      </c>
      <c r="D4721" s="102">
        <v>1329.0206305095801</v>
      </c>
      <c r="E4721" s="98">
        <v>2478.5874101123595</v>
      </c>
      <c r="F4721" s="91">
        <v>0.84409043839235187</v>
      </c>
      <c r="G4721" s="100">
        <v>1046.0759667977527</v>
      </c>
      <c r="S4721" s="235"/>
      <c r="T4721" s="103"/>
      <c r="U4721" s="103"/>
    </row>
    <row r="4722" spans="1:21" x14ac:dyDescent="0.2">
      <c r="A4722" s="89">
        <v>40823</v>
      </c>
      <c r="B4722" s="90" t="s">
        <v>116</v>
      </c>
      <c r="C4722" s="96">
        <v>2137.9936078314608</v>
      </c>
      <c r="D4722" s="102">
        <v>1359.5343269793443</v>
      </c>
      <c r="E4722" s="98">
        <v>2533.6436713483145</v>
      </c>
      <c r="F4722" s="91">
        <v>0.84384147305674484</v>
      </c>
      <c r="G4722" s="100">
        <v>1068.9968039157304</v>
      </c>
      <c r="S4722" s="235"/>
      <c r="T4722" s="103"/>
      <c r="U4722" s="103"/>
    </row>
    <row r="4723" spans="1:21" x14ac:dyDescent="0.2">
      <c r="A4723" s="89">
        <v>40823</v>
      </c>
      <c r="B4723" s="90" t="s">
        <v>117</v>
      </c>
      <c r="C4723" s="96">
        <v>2119.5604975955057</v>
      </c>
      <c r="D4723" s="102">
        <v>1329.7752198915139</v>
      </c>
      <c r="E4723" s="98">
        <v>2502.1668286516851</v>
      </c>
      <c r="F4723" s="91">
        <v>0.8470899994856258</v>
      </c>
      <c r="G4723" s="100">
        <v>1059.7802487977528</v>
      </c>
      <c r="S4723" s="235"/>
      <c r="T4723" s="103"/>
      <c r="U4723" s="103"/>
    </row>
    <row r="4724" spans="1:21" x14ac:dyDescent="0.2">
      <c r="A4724" s="89">
        <v>40823</v>
      </c>
      <c r="B4724" s="90" t="s">
        <v>118</v>
      </c>
      <c r="C4724" s="96">
        <v>2157.8409092022471</v>
      </c>
      <c r="D4724" s="102">
        <v>1360.5800089496249</v>
      </c>
      <c r="E4724" s="98">
        <v>2550.9714522471909</v>
      </c>
      <c r="F4724" s="91">
        <v>0.84588986964215973</v>
      </c>
      <c r="G4724" s="100">
        <v>1078.9204546011235</v>
      </c>
      <c r="S4724" s="235"/>
      <c r="T4724" s="103"/>
      <c r="U4724" s="103"/>
    </row>
    <row r="4725" spans="1:21" x14ac:dyDescent="0.2">
      <c r="A4725" s="89">
        <v>40823</v>
      </c>
      <c r="B4725" s="90" t="s">
        <v>119</v>
      </c>
      <c r="C4725" s="96">
        <v>2140.6436966629208</v>
      </c>
      <c r="D4725" s="102">
        <v>1352.3359910546387</v>
      </c>
      <c r="E4725" s="98">
        <v>2532.0284494382022</v>
      </c>
      <c r="F4725" s="91">
        <v>0.84542639998293845</v>
      </c>
      <c r="G4725" s="100">
        <v>1070.3218483314604</v>
      </c>
      <c r="S4725" s="235"/>
      <c r="T4725" s="103"/>
      <c r="U4725" s="103"/>
    </row>
    <row r="4726" spans="1:21" x14ac:dyDescent="0.2">
      <c r="A4726" s="89">
        <v>40823</v>
      </c>
      <c r="B4726" s="90" t="s">
        <v>120</v>
      </c>
      <c r="C4726" s="96">
        <v>2171.9747163033712</v>
      </c>
      <c r="D4726" s="102">
        <v>1373.6585458700881</v>
      </c>
      <c r="E4726" s="98">
        <v>2569.9050505617975</v>
      </c>
      <c r="F4726" s="91">
        <v>0.84515757336192776</v>
      </c>
      <c r="G4726" s="100">
        <v>1085.9873581516856</v>
      </c>
      <c r="S4726" s="235"/>
      <c r="T4726" s="103"/>
      <c r="U4726" s="103"/>
    </row>
    <row r="4727" spans="1:21" x14ac:dyDescent="0.2">
      <c r="A4727" s="89">
        <v>40823</v>
      </c>
      <c r="B4727" s="90" t="s">
        <v>121</v>
      </c>
      <c r="C4727" s="96">
        <v>2178.328446101124</v>
      </c>
      <c r="D4727" s="102">
        <v>1379.2881903688603</v>
      </c>
      <c r="E4727" s="98">
        <v>2578.2844550561799</v>
      </c>
      <c r="F4727" s="91">
        <v>0.84487514239527883</v>
      </c>
      <c r="G4727" s="100">
        <v>1089.164223050562</v>
      </c>
      <c r="S4727" s="235"/>
      <c r="T4727" s="103"/>
      <c r="U4727" s="103"/>
    </row>
    <row r="4728" spans="1:21" x14ac:dyDescent="0.2">
      <c r="A4728" s="89">
        <v>40823</v>
      </c>
      <c r="B4728" s="90" t="s">
        <v>122</v>
      </c>
      <c r="C4728" s="96">
        <v>2174.8679325505618</v>
      </c>
      <c r="D4728" s="102">
        <v>1368.3183789887771</v>
      </c>
      <c r="E4728" s="98">
        <v>2569.5030084269661</v>
      </c>
      <c r="F4728" s="91">
        <v>0.84641579535725187</v>
      </c>
      <c r="G4728" s="100">
        <v>1087.4339662752809</v>
      </c>
      <c r="S4728" s="235"/>
      <c r="T4728" s="103"/>
      <c r="U4728" s="103"/>
    </row>
    <row r="4729" spans="1:21" x14ac:dyDescent="0.2">
      <c r="A4729" s="89">
        <v>40823</v>
      </c>
      <c r="B4729" s="90" t="s">
        <v>123</v>
      </c>
      <c r="C4729" s="96">
        <v>2293.9031152921352</v>
      </c>
      <c r="D4729" s="102">
        <v>1457.184050606106</v>
      </c>
      <c r="E4729" s="98">
        <v>2717.6049859550562</v>
      </c>
      <c r="F4729" s="91">
        <v>0.84408997155485488</v>
      </c>
      <c r="G4729" s="100">
        <v>1146.9515576460676</v>
      </c>
      <c r="S4729" s="235"/>
      <c r="T4729" s="103"/>
      <c r="U4729" s="103"/>
    </row>
    <row r="4730" spans="1:21" x14ac:dyDescent="0.2">
      <c r="A4730" s="89">
        <v>40823</v>
      </c>
      <c r="B4730" s="90" t="s">
        <v>124</v>
      </c>
      <c r="C4730" s="96">
        <v>2339.1612837303373</v>
      </c>
      <c r="D4730" s="102">
        <v>1470.7371673540579</v>
      </c>
      <c r="E4730" s="98">
        <v>2763.1039297752804</v>
      </c>
      <c r="F4730" s="91">
        <v>0.84657014110959561</v>
      </c>
      <c r="G4730" s="100">
        <v>1169.5806418651687</v>
      </c>
      <c r="S4730" s="235"/>
      <c r="T4730" s="103"/>
      <c r="U4730" s="103"/>
    </row>
    <row r="4731" spans="1:21" x14ac:dyDescent="0.2">
      <c r="A4731" s="89">
        <v>40823</v>
      </c>
      <c r="B4731" s="90" t="s">
        <v>125</v>
      </c>
      <c r="C4731" s="96">
        <v>2304.3170729325839</v>
      </c>
      <c r="D4731" s="102">
        <v>1446.4565925106529</v>
      </c>
      <c r="E4731" s="98">
        <v>2720.6826067415727</v>
      </c>
      <c r="F4731" s="91">
        <v>0.84696284205394723</v>
      </c>
      <c r="G4731" s="100">
        <v>1152.1585364662919</v>
      </c>
      <c r="S4731" s="235"/>
      <c r="T4731" s="103"/>
      <c r="U4731" s="103"/>
    </row>
    <row r="4732" spans="1:21" x14ac:dyDescent="0.2">
      <c r="A4732" s="89">
        <v>40823</v>
      </c>
      <c r="B4732" s="90" t="s">
        <v>126</v>
      </c>
      <c r="C4732" s="96">
        <v>2335.161837741573</v>
      </c>
      <c r="D4732" s="102">
        <v>1477.3297281660653</v>
      </c>
      <c r="E4732" s="98">
        <v>2763.2379438202242</v>
      </c>
      <c r="F4732" s="91">
        <v>0.84508170675782313</v>
      </c>
      <c r="G4732" s="100">
        <v>1167.5809188707865</v>
      </c>
      <c r="S4732" s="235"/>
      <c r="T4732" s="103"/>
      <c r="U4732" s="103"/>
    </row>
    <row r="4733" spans="1:21" x14ac:dyDescent="0.2">
      <c r="A4733" s="89">
        <v>40823</v>
      </c>
      <c r="B4733" s="90" t="s">
        <v>127</v>
      </c>
      <c r="C4733" s="96">
        <v>2265.5990319775283</v>
      </c>
      <c r="D4733" s="102">
        <v>1433.3337598155633</v>
      </c>
      <c r="E4733" s="98">
        <v>2680.9298089887643</v>
      </c>
      <c r="F4733" s="91">
        <v>0.84507957813043344</v>
      </c>
      <c r="G4733" s="100">
        <v>1132.7995159887641</v>
      </c>
      <c r="S4733" s="235"/>
      <c r="T4733" s="103"/>
      <c r="U4733" s="103"/>
    </row>
    <row r="4734" spans="1:21" x14ac:dyDescent="0.2">
      <c r="A4734" s="89">
        <v>40823</v>
      </c>
      <c r="B4734" s="90" t="s">
        <v>128</v>
      </c>
      <c r="C4734" s="96">
        <v>2227.3145682471909</v>
      </c>
      <c r="D4734" s="102">
        <v>1407.206089997532</v>
      </c>
      <c r="E4734" s="98">
        <v>2634.6079719101117</v>
      </c>
      <c r="F4734" s="91">
        <v>0.84540644831966028</v>
      </c>
      <c r="G4734" s="100">
        <v>1113.6572841235954</v>
      </c>
      <c r="S4734" s="235"/>
      <c r="T4734" s="103"/>
      <c r="U4734" s="103"/>
    </row>
    <row r="4735" spans="1:21" x14ac:dyDescent="0.2">
      <c r="A4735" s="89">
        <v>40823</v>
      </c>
      <c r="B4735" s="90" t="s">
        <v>129</v>
      </c>
      <c r="C4735" s="96">
        <v>2260.4852520000004</v>
      </c>
      <c r="D4735" s="102">
        <v>1426.7745577329156</v>
      </c>
      <c r="E4735" s="98">
        <v>2673.1029185393259</v>
      </c>
      <c r="F4735" s="91">
        <v>0.8456409352301355</v>
      </c>
      <c r="G4735" s="100">
        <v>1130.2426260000002</v>
      </c>
      <c r="S4735" s="235"/>
      <c r="T4735" s="103"/>
      <c r="U4735" s="103"/>
    </row>
    <row r="4736" spans="1:21" x14ac:dyDescent="0.2">
      <c r="A4736" s="89">
        <v>40823</v>
      </c>
      <c r="B4736" s="90" t="s">
        <v>130</v>
      </c>
      <c r="C4736" s="96">
        <v>2210.4739425842699</v>
      </c>
      <c r="D4736" s="102">
        <v>1397.2731178452934</v>
      </c>
      <c r="E4736" s="98">
        <v>2615.0654325842697</v>
      </c>
      <c r="F4736" s="91">
        <v>0.84528437225367137</v>
      </c>
      <c r="G4736" s="100">
        <v>1105.236971292135</v>
      </c>
      <c r="S4736" s="235"/>
      <c r="T4736" s="103"/>
      <c r="U4736" s="103"/>
    </row>
    <row r="4737" spans="1:21" x14ac:dyDescent="0.2">
      <c r="A4737" s="89">
        <v>40823</v>
      </c>
      <c r="B4737" s="90" t="s">
        <v>131</v>
      </c>
      <c r="C4737" s="96">
        <v>2322.5718897303373</v>
      </c>
      <c r="D4737" s="102">
        <v>1463.4613055060852</v>
      </c>
      <c r="E4737" s="98">
        <v>2745.1883679775283</v>
      </c>
      <c r="F4737" s="91">
        <v>0.84605192008789298</v>
      </c>
      <c r="G4737" s="100">
        <v>1161.2859448651686</v>
      </c>
      <c r="S4737" s="235"/>
      <c r="T4737" s="103"/>
      <c r="U4737" s="103"/>
    </row>
    <row r="4738" spans="1:21" x14ac:dyDescent="0.2">
      <c r="A4738" s="89">
        <v>40823</v>
      </c>
      <c r="B4738" s="90" t="s">
        <v>132</v>
      </c>
      <c r="C4738" s="96">
        <v>2139.7562815955057</v>
      </c>
      <c r="D4738" s="102">
        <v>1347.1230258934943</v>
      </c>
      <c r="E4738" s="98">
        <v>2528.4970617977528</v>
      </c>
      <c r="F4738" s="91">
        <v>0.84625618669857039</v>
      </c>
      <c r="G4738" s="100">
        <v>1069.8781407977528</v>
      </c>
      <c r="S4738" s="235"/>
      <c r="T4738" s="103"/>
      <c r="U4738" s="103"/>
    </row>
    <row r="4739" spans="1:21" x14ac:dyDescent="0.2">
      <c r="A4739" s="89">
        <v>40823</v>
      </c>
      <c r="B4739" s="90" t="s">
        <v>133</v>
      </c>
      <c r="C4739" s="96">
        <v>2052.6437285393258</v>
      </c>
      <c r="D4739" s="102">
        <v>1292.7906134014388</v>
      </c>
      <c r="E4739" s="98">
        <v>2425.8305477528093</v>
      </c>
      <c r="F4739" s="91">
        <v>0.84616121700702118</v>
      </c>
      <c r="G4739" s="100">
        <v>1026.3218642696629</v>
      </c>
      <c r="S4739" s="235"/>
      <c r="T4739" s="103"/>
      <c r="U4739" s="103"/>
    </row>
    <row r="4740" spans="1:21" x14ac:dyDescent="0.2">
      <c r="A4740" s="89">
        <v>40823</v>
      </c>
      <c r="B4740" s="90" t="s">
        <v>134</v>
      </c>
      <c r="C4740" s="96">
        <v>2113.8388990786516</v>
      </c>
      <c r="D4740" s="102">
        <v>1335.201159179582</v>
      </c>
      <c r="E4740" s="98">
        <v>2500.2153960674159</v>
      </c>
      <c r="F4740" s="91">
        <v>0.84546271589380051</v>
      </c>
      <c r="G4740" s="100">
        <v>1056.9194495393258</v>
      </c>
      <c r="S4740" s="235"/>
      <c r="T4740" s="103"/>
      <c r="U4740" s="103"/>
    </row>
    <row r="4741" spans="1:21" x14ac:dyDescent="0.2">
      <c r="A4741" s="89">
        <v>40823</v>
      </c>
      <c r="B4741" s="90" t="s">
        <v>135</v>
      </c>
      <c r="C4741" s="96">
        <v>2038.9029774269661</v>
      </c>
      <c r="D4741" s="102">
        <v>1290.8776098961187</v>
      </c>
      <c r="E4741" s="98">
        <v>2413.1909073033703</v>
      </c>
      <c r="F4741" s="91">
        <v>0.84489916287035338</v>
      </c>
      <c r="G4741" s="100">
        <v>1019.4514887134831</v>
      </c>
      <c r="S4741" s="235"/>
      <c r="T4741" s="103"/>
      <c r="U4741" s="103"/>
    </row>
    <row r="4742" spans="1:21" x14ac:dyDescent="0.2">
      <c r="A4742" s="89">
        <v>40823</v>
      </c>
      <c r="B4742" s="90" t="s">
        <v>136</v>
      </c>
      <c r="C4742" s="96">
        <v>1868.2761570674159</v>
      </c>
      <c r="D4742" s="102">
        <v>1183.7672867459037</v>
      </c>
      <c r="E4742" s="98">
        <v>2211.7325308988766</v>
      </c>
      <c r="F4742" s="91">
        <v>0.84471161452245058</v>
      </c>
      <c r="G4742" s="100">
        <v>934.13807853370793</v>
      </c>
      <c r="S4742" s="235"/>
      <c r="T4742" s="103"/>
      <c r="U4742" s="103"/>
    </row>
    <row r="4743" spans="1:21" x14ac:dyDescent="0.2">
      <c r="A4743" s="89">
        <v>40823</v>
      </c>
      <c r="B4743" s="90" t="s">
        <v>137</v>
      </c>
      <c r="C4743" s="96">
        <v>1676.3189581011238</v>
      </c>
      <c r="D4743" s="102">
        <v>1055.6783249285709</v>
      </c>
      <c r="E4743" s="98">
        <v>1981.0355814606739</v>
      </c>
      <c r="F4743" s="91">
        <v>0.84618316490061529</v>
      </c>
      <c r="G4743" s="100">
        <v>838.15947905056191</v>
      </c>
      <c r="S4743" s="235"/>
      <c r="T4743" s="103"/>
      <c r="U4743" s="103"/>
    </row>
    <row r="4744" spans="1:21" x14ac:dyDescent="0.2">
      <c r="A4744" s="89">
        <v>40823</v>
      </c>
      <c r="B4744" s="90" t="s">
        <v>138</v>
      </c>
      <c r="C4744" s="96">
        <v>1660.6534482808991</v>
      </c>
      <c r="D4744" s="102">
        <v>1049.8009855244295</v>
      </c>
      <c r="E4744" s="98">
        <v>1964.6506011235954</v>
      </c>
      <c r="F4744" s="91">
        <v>0.84526655647124305</v>
      </c>
      <c r="G4744" s="100">
        <v>830.32672414044953</v>
      </c>
      <c r="S4744" s="235"/>
      <c r="T4744" s="103"/>
      <c r="U4744" s="103"/>
    </row>
    <row r="4745" spans="1:21" x14ac:dyDescent="0.2">
      <c r="A4745" s="89">
        <v>40823</v>
      </c>
      <c r="B4745" s="90" t="s">
        <v>139</v>
      </c>
      <c r="C4745" s="96">
        <v>1547.5991999662924</v>
      </c>
      <c r="D4745" s="102">
        <v>984.59090954752799</v>
      </c>
      <c r="E4745" s="98">
        <v>1834.252584269663</v>
      </c>
      <c r="F4745" s="91">
        <v>0.84372196786763354</v>
      </c>
      <c r="G4745" s="100">
        <v>773.79959998314621</v>
      </c>
      <c r="S4745" s="235"/>
      <c r="T4745" s="103"/>
      <c r="U4745" s="103"/>
    </row>
    <row r="4746" spans="1:21" x14ac:dyDescent="0.2">
      <c r="A4746" s="89">
        <v>40823</v>
      </c>
      <c r="B4746" s="90" t="s">
        <v>140</v>
      </c>
      <c r="C4746" s="96">
        <v>1514.9877092696631</v>
      </c>
      <c r="D4746" s="102">
        <v>958.70350724275147</v>
      </c>
      <c r="E4746" s="98">
        <v>1792.8469466292133</v>
      </c>
      <c r="F4746" s="91">
        <v>0.84501787066544531</v>
      </c>
      <c r="G4746" s="100">
        <v>757.49385463483156</v>
      </c>
      <c r="S4746" s="235"/>
      <c r="T4746" s="103"/>
      <c r="U4746" s="103"/>
    </row>
    <row r="4747" spans="1:21" x14ac:dyDescent="0.2">
      <c r="A4747" s="89">
        <v>40823</v>
      </c>
      <c r="B4747" s="90" t="s">
        <v>141</v>
      </c>
      <c r="C4747" s="96">
        <v>1402.1765883707867</v>
      </c>
      <c r="D4747" s="102">
        <v>871.86060006951845</v>
      </c>
      <c r="E4747" s="98">
        <v>1651.1329719101122</v>
      </c>
      <c r="F4747" s="91">
        <v>0.84922087574126726</v>
      </c>
      <c r="G4747" s="100">
        <v>701.08829418539335</v>
      </c>
      <c r="S4747" s="235"/>
      <c r="T4747" s="103"/>
      <c r="U4747" s="103"/>
    </row>
    <row r="4748" spans="1:21" x14ac:dyDescent="0.2">
      <c r="A4748" s="89">
        <v>40823</v>
      </c>
      <c r="B4748" s="90" t="s">
        <v>142</v>
      </c>
      <c r="C4748" s="96">
        <v>1320.3601608539325</v>
      </c>
      <c r="D4748" s="102">
        <v>830.7348237141257</v>
      </c>
      <c r="E4748" s="98">
        <v>1559.9587499999998</v>
      </c>
      <c r="F4748" s="91">
        <v>0.84640709945306736</v>
      </c>
      <c r="G4748" s="100">
        <v>660.18008042696624</v>
      </c>
      <c r="S4748" s="235"/>
      <c r="T4748" s="103"/>
      <c r="U4748" s="103"/>
    </row>
    <row r="4749" spans="1:21" x14ac:dyDescent="0.2">
      <c r="A4749" s="89">
        <v>40823</v>
      </c>
      <c r="B4749" s="90" t="s">
        <v>143</v>
      </c>
      <c r="C4749" s="96">
        <v>1386.8717175505622</v>
      </c>
      <c r="D4749" s="102">
        <v>871.95163515382569</v>
      </c>
      <c r="E4749" s="98">
        <v>1638.2041432584269</v>
      </c>
      <c r="F4749" s="91">
        <v>0.84658052127254502</v>
      </c>
      <c r="G4749" s="100">
        <v>693.43585877528108</v>
      </c>
      <c r="S4749" s="235"/>
      <c r="T4749" s="103"/>
      <c r="U4749" s="103"/>
    </row>
    <row r="4750" spans="1:21" x14ac:dyDescent="0.2">
      <c r="A4750" s="89">
        <v>40823</v>
      </c>
      <c r="B4750" s="90" t="s">
        <v>144</v>
      </c>
      <c r="C4750" s="96">
        <v>1423.0855461235956</v>
      </c>
      <c r="D4750" s="102">
        <v>892.87611398836646</v>
      </c>
      <c r="E4750" s="98">
        <v>1680.0000674157304</v>
      </c>
      <c r="F4750" s="91">
        <v>0.84707469584371209</v>
      </c>
      <c r="G4750" s="100">
        <v>711.54277306179779</v>
      </c>
      <c r="S4750" s="235"/>
      <c r="T4750" s="103"/>
      <c r="U4750" s="103"/>
    </row>
    <row r="4751" spans="1:21" x14ac:dyDescent="0.2">
      <c r="A4751" s="89">
        <v>40823</v>
      </c>
      <c r="B4751" s="90" t="s">
        <v>145</v>
      </c>
      <c r="C4751" s="96">
        <v>1600.3375885617982</v>
      </c>
      <c r="D4751" s="102">
        <v>1002.6857514041066</v>
      </c>
      <c r="E4751" s="98">
        <v>1888.5071123595508</v>
      </c>
      <c r="F4751" s="91">
        <v>0.84740882260289396</v>
      </c>
      <c r="G4751" s="100">
        <v>800.16879428089908</v>
      </c>
      <c r="S4751" s="235"/>
      <c r="T4751" s="103"/>
      <c r="U4751" s="103"/>
    </row>
    <row r="4752" spans="1:21" x14ac:dyDescent="0.2">
      <c r="A4752" s="89">
        <v>40823</v>
      </c>
      <c r="B4752" s="90" t="s">
        <v>146</v>
      </c>
      <c r="C4752" s="96">
        <v>1636.4217491797754</v>
      </c>
      <c r="D4752" s="102">
        <v>1031.9553395496571</v>
      </c>
      <c r="E4752" s="98">
        <v>1934.6338061797751</v>
      </c>
      <c r="F4752" s="91">
        <v>0.84585607051452072</v>
      </c>
      <c r="G4752" s="100">
        <v>818.21087458988768</v>
      </c>
      <c r="S4752" s="235"/>
      <c r="T4752" s="103"/>
      <c r="U4752" s="103"/>
    </row>
    <row r="4753" spans="1:21" x14ac:dyDescent="0.2">
      <c r="A4753" s="89">
        <v>40823</v>
      </c>
      <c r="B4753" s="90" t="s">
        <v>147</v>
      </c>
      <c r="C4753" s="96">
        <v>1647.6866527752811</v>
      </c>
      <c r="D4753" s="102">
        <v>1039.2159911647332</v>
      </c>
      <c r="E4753" s="98">
        <v>1948.0352106741573</v>
      </c>
      <c r="F4753" s="91">
        <v>0.84581974891771361</v>
      </c>
      <c r="G4753" s="100">
        <v>823.84332638764056</v>
      </c>
      <c r="S4753" s="235"/>
      <c r="T4753" s="103"/>
      <c r="U4753" s="103"/>
    </row>
    <row r="4754" spans="1:21" x14ac:dyDescent="0.2">
      <c r="A4754" s="89">
        <v>40824</v>
      </c>
      <c r="B4754" s="90" t="s">
        <v>100</v>
      </c>
      <c r="C4754" s="96">
        <v>1635.8747124943823</v>
      </c>
      <c r="D4754" s="102">
        <v>1029.2197173178258</v>
      </c>
      <c r="E4754" s="98">
        <v>1932.7129382022472</v>
      </c>
      <c r="F4754" s="91">
        <v>0.84641370177612862</v>
      </c>
      <c r="G4754" s="100">
        <v>817.93735624719113</v>
      </c>
      <c r="S4754" s="235"/>
      <c r="T4754" s="103"/>
      <c r="U4754" s="103"/>
    </row>
    <row r="4755" spans="1:21" x14ac:dyDescent="0.2">
      <c r="A4755" s="89">
        <v>40824</v>
      </c>
      <c r="B4755" s="90" t="s">
        <v>101</v>
      </c>
      <c r="C4755" s="96">
        <v>1590.9690788089886</v>
      </c>
      <c r="D4755" s="102">
        <v>990.31872961086015</v>
      </c>
      <c r="E4755" s="98">
        <v>1874.0100842696631</v>
      </c>
      <c r="F4755" s="91">
        <v>0.84896505742604855</v>
      </c>
      <c r="G4755" s="100">
        <v>795.48453940449429</v>
      </c>
      <c r="S4755" s="235"/>
      <c r="T4755" s="103"/>
      <c r="U4755" s="103"/>
    </row>
    <row r="4756" spans="1:21" x14ac:dyDescent="0.2">
      <c r="A4756" s="89">
        <v>40824</v>
      </c>
      <c r="B4756" s="90" t="s">
        <v>102</v>
      </c>
      <c r="C4756" s="96">
        <v>1543.9968620898876</v>
      </c>
      <c r="D4756" s="102">
        <v>979.64210048510938</v>
      </c>
      <c r="E4756" s="98">
        <v>1828.5581629213484</v>
      </c>
      <c r="F4756" s="91">
        <v>0.84437940963450742</v>
      </c>
      <c r="G4756" s="100">
        <v>771.9984310449438</v>
      </c>
      <c r="S4756" s="235"/>
      <c r="T4756" s="103"/>
      <c r="U4756" s="103"/>
    </row>
    <row r="4757" spans="1:21" x14ac:dyDescent="0.2">
      <c r="A4757" s="89">
        <v>40824</v>
      </c>
      <c r="B4757" s="90" t="s">
        <v>103</v>
      </c>
      <c r="C4757" s="96">
        <v>1548.8634625280899</v>
      </c>
      <c r="D4757" s="102">
        <v>981.33630546920267</v>
      </c>
      <c r="E4757" s="98">
        <v>1833.5754606741573</v>
      </c>
      <c r="F4757" s="91">
        <v>0.84472305380800294</v>
      </c>
      <c r="G4757" s="100">
        <v>774.43173126404497</v>
      </c>
      <c r="S4757" s="235"/>
      <c r="T4757" s="103"/>
      <c r="U4757" s="103"/>
    </row>
    <row r="4758" spans="1:21" x14ac:dyDescent="0.2">
      <c r="A4758" s="89">
        <v>40824</v>
      </c>
      <c r="B4758" s="90" t="s">
        <v>104</v>
      </c>
      <c r="C4758" s="96">
        <v>1514.667591505618</v>
      </c>
      <c r="D4758" s="102">
        <v>953.56802461164364</v>
      </c>
      <c r="E4758" s="98">
        <v>1789.8351573033708</v>
      </c>
      <c r="F4758" s="91">
        <v>0.84626094493957194</v>
      </c>
      <c r="G4758" s="100">
        <v>757.33379575280901</v>
      </c>
      <c r="S4758" s="235"/>
      <c r="T4758" s="103"/>
      <c r="U4758" s="103"/>
    </row>
    <row r="4759" spans="1:21" x14ac:dyDescent="0.2">
      <c r="A4759" s="89">
        <v>40824</v>
      </c>
      <c r="B4759" s="90" t="s">
        <v>105</v>
      </c>
      <c r="C4759" s="96">
        <v>1517.2650027303368</v>
      </c>
      <c r="D4759" s="102">
        <v>953.47904860209042</v>
      </c>
      <c r="E4759" s="98">
        <v>1791.9864353932583</v>
      </c>
      <c r="F4759" s="91">
        <v>0.84669446864276476</v>
      </c>
      <c r="G4759" s="100">
        <v>758.63250136516842</v>
      </c>
      <c r="S4759" s="235"/>
      <c r="T4759" s="103"/>
      <c r="U4759" s="103"/>
    </row>
    <row r="4760" spans="1:21" x14ac:dyDescent="0.2">
      <c r="A4760" s="89">
        <v>40824</v>
      </c>
      <c r="B4760" s="90" t="s">
        <v>106</v>
      </c>
      <c r="C4760" s="96">
        <v>1522.9744448764043</v>
      </c>
      <c r="D4760" s="102">
        <v>960.05476413807321</v>
      </c>
      <c r="E4760" s="98">
        <v>1800.3211685393258</v>
      </c>
      <c r="F4760" s="91">
        <v>0.84594597424639284</v>
      </c>
      <c r="G4760" s="100">
        <v>761.48722243820214</v>
      </c>
      <c r="S4760" s="235"/>
      <c r="T4760" s="103"/>
      <c r="U4760" s="103"/>
    </row>
    <row r="4761" spans="1:21" x14ac:dyDescent="0.2">
      <c r="A4761" s="89">
        <v>40824</v>
      </c>
      <c r="B4761" s="90" t="s">
        <v>107</v>
      </c>
      <c r="C4761" s="96">
        <v>1513.1845142696629</v>
      </c>
      <c r="D4761" s="102">
        <v>949.6672010682189</v>
      </c>
      <c r="E4761" s="98">
        <v>1786.5036151685395</v>
      </c>
      <c r="F4761" s="91">
        <v>0.84700892929730154</v>
      </c>
      <c r="G4761" s="100">
        <v>756.59225713483147</v>
      </c>
      <c r="S4761" s="235"/>
      <c r="T4761" s="103"/>
      <c r="U4761" s="103"/>
    </row>
    <row r="4762" spans="1:21" x14ac:dyDescent="0.2">
      <c r="A4762" s="89">
        <v>40824</v>
      </c>
      <c r="B4762" s="90" t="s">
        <v>108</v>
      </c>
      <c r="C4762" s="96">
        <v>1673.4905758314608</v>
      </c>
      <c r="D4762" s="102">
        <v>1057.2141662058932</v>
      </c>
      <c r="E4762" s="98">
        <v>1979.4626797752808</v>
      </c>
      <c r="F4762" s="91">
        <v>0.84542668721667658</v>
      </c>
      <c r="G4762" s="100">
        <v>836.74528791573039</v>
      </c>
      <c r="S4762" s="235"/>
      <c r="T4762" s="103"/>
      <c r="U4762" s="103"/>
    </row>
    <row r="4763" spans="1:21" x14ac:dyDescent="0.2">
      <c r="A4763" s="89">
        <v>40824</v>
      </c>
      <c r="B4763" s="90" t="s">
        <v>109</v>
      </c>
      <c r="C4763" s="96">
        <v>1687.417724629214</v>
      </c>
      <c r="D4763" s="102">
        <v>1073.6541597970372</v>
      </c>
      <c r="E4763" s="98">
        <v>2000.0279578651684</v>
      </c>
      <c r="F4763" s="91">
        <v>0.84369706833016733</v>
      </c>
      <c r="G4763" s="100">
        <v>843.70886231460702</v>
      </c>
      <c r="S4763" s="235"/>
      <c r="T4763" s="103"/>
      <c r="U4763" s="103"/>
    </row>
    <row r="4764" spans="1:21" x14ac:dyDescent="0.2">
      <c r="A4764" s="89">
        <v>40824</v>
      </c>
      <c r="B4764" s="90" t="s">
        <v>110</v>
      </c>
      <c r="C4764" s="96">
        <v>1861.7724986966293</v>
      </c>
      <c r="D4764" s="102">
        <v>1180.5191680500793</v>
      </c>
      <c r="E4764" s="98">
        <v>2204.500474719101</v>
      </c>
      <c r="F4764" s="91">
        <v>0.84453259141795267</v>
      </c>
      <c r="G4764" s="100">
        <v>930.88624934831466</v>
      </c>
      <c r="S4764" s="235"/>
      <c r="T4764" s="103"/>
      <c r="U4764" s="103"/>
    </row>
    <row r="4765" spans="1:21" x14ac:dyDescent="0.2">
      <c r="A4765" s="89">
        <v>40824</v>
      </c>
      <c r="B4765" s="90" t="s">
        <v>111</v>
      </c>
      <c r="C4765" s="96">
        <v>2047.3800199887637</v>
      </c>
      <c r="D4765" s="102">
        <v>1308.2243924363327</v>
      </c>
      <c r="E4765" s="98">
        <v>2429.6534747191013</v>
      </c>
      <c r="F4765" s="91">
        <v>0.84266338442582511</v>
      </c>
      <c r="G4765" s="100">
        <v>1023.6900099943819</v>
      </c>
      <c r="S4765" s="235"/>
      <c r="T4765" s="103"/>
      <c r="U4765" s="103"/>
    </row>
    <row r="4766" spans="1:21" x14ac:dyDescent="0.2">
      <c r="A4766" s="89">
        <v>40824</v>
      </c>
      <c r="B4766" s="90" t="s">
        <v>112</v>
      </c>
      <c r="C4766" s="96">
        <v>2178.9686816292137</v>
      </c>
      <c r="D4766" s="102">
        <v>1381.027819188356</v>
      </c>
      <c r="E4766" s="98">
        <v>2579.7562584269663</v>
      </c>
      <c r="F4766" s="91">
        <v>0.84464130070872001</v>
      </c>
      <c r="G4766" s="100">
        <v>1089.4843408146069</v>
      </c>
      <c r="S4766" s="235"/>
      <c r="T4766" s="103"/>
      <c r="U4766" s="103"/>
    </row>
    <row r="4767" spans="1:21" x14ac:dyDescent="0.2">
      <c r="A4767" s="89">
        <v>40824</v>
      </c>
      <c r="B4767" s="90" t="s">
        <v>113</v>
      </c>
      <c r="C4767" s="96">
        <v>2251.5016939887641</v>
      </c>
      <c r="D4767" s="102">
        <v>1429.9404084514415</v>
      </c>
      <c r="E4767" s="98">
        <v>2667.2063005617974</v>
      </c>
      <c r="F4767" s="91">
        <v>0.84414231231927095</v>
      </c>
      <c r="G4767" s="100">
        <v>1125.7508469943821</v>
      </c>
      <c r="S4767" s="235"/>
      <c r="T4767" s="103"/>
      <c r="U4767" s="103"/>
    </row>
    <row r="4768" spans="1:21" x14ac:dyDescent="0.2">
      <c r="A4768" s="89">
        <v>40824</v>
      </c>
      <c r="B4768" s="90" t="s">
        <v>114</v>
      </c>
      <c r="C4768" s="96">
        <v>1981.4722297078654</v>
      </c>
      <c r="D4768" s="102">
        <v>1265.7419785546317</v>
      </c>
      <c r="E4768" s="98">
        <v>2351.2411516853931</v>
      </c>
      <c r="F4768" s="91">
        <v>0.84273458223863018</v>
      </c>
      <c r="G4768" s="100">
        <v>990.73611485393269</v>
      </c>
      <c r="S4768" s="235"/>
      <c r="T4768" s="103"/>
      <c r="U4768" s="103"/>
    </row>
    <row r="4769" spans="1:21" x14ac:dyDescent="0.2">
      <c r="A4769" s="89">
        <v>40824</v>
      </c>
      <c r="B4769" s="90" t="s">
        <v>115</v>
      </c>
      <c r="C4769" s="96">
        <v>2036.9620102247191</v>
      </c>
      <c r="D4769" s="102">
        <v>1294.1092232833903</v>
      </c>
      <c r="E4769" s="98">
        <v>2413.2826011235957</v>
      </c>
      <c r="F4769" s="91">
        <v>0.84406277543969932</v>
      </c>
      <c r="G4769" s="100">
        <v>1018.4810051123595</v>
      </c>
      <c r="S4769" s="235"/>
      <c r="T4769" s="103"/>
      <c r="U4769" s="103"/>
    </row>
    <row r="4770" spans="1:21" x14ac:dyDescent="0.2">
      <c r="A4770" s="89">
        <v>40824</v>
      </c>
      <c r="B4770" s="90" t="s">
        <v>116</v>
      </c>
      <c r="C4770" s="96">
        <v>2026.0577456292137</v>
      </c>
      <c r="D4770" s="102">
        <v>1276.472513305881</v>
      </c>
      <c r="E4770" s="98">
        <v>2394.6381910112359</v>
      </c>
      <c r="F4770" s="91">
        <v>0.84608094585413185</v>
      </c>
      <c r="G4770" s="100">
        <v>1013.0288728146069</v>
      </c>
      <c r="S4770" s="235"/>
      <c r="T4770" s="103"/>
      <c r="U4770" s="103"/>
    </row>
    <row r="4771" spans="1:21" x14ac:dyDescent="0.2">
      <c r="A4771" s="89">
        <v>40824</v>
      </c>
      <c r="B4771" s="90" t="s">
        <v>117</v>
      </c>
      <c r="C4771" s="96">
        <v>2034.8549059550564</v>
      </c>
      <c r="D4771" s="102">
        <v>1298.9105760893783</v>
      </c>
      <c r="E4771" s="98">
        <v>2414.084334269663</v>
      </c>
      <c r="F4771" s="91">
        <v>0.84290961880197302</v>
      </c>
      <c r="G4771" s="100">
        <v>1017.4274529775282</v>
      </c>
      <c r="S4771" s="235"/>
      <c r="T4771" s="103"/>
      <c r="U4771" s="103"/>
    </row>
    <row r="4772" spans="1:21" x14ac:dyDescent="0.2">
      <c r="A4772" s="89">
        <v>40824</v>
      </c>
      <c r="B4772" s="90" t="s">
        <v>118</v>
      </c>
      <c r="C4772" s="96">
        <v>2159.6886775617977</v>
      </c>
      <c r="D4772" s="102">
        <v>1380.6153811024171</v>
      </c>
      <c r="E4772" s="98">
        <v>2563.2701797752807</v>
      </c>
      <c r="F4772" s="91">
        <v>0.8425521018432538</v>
      </c>
      <c r="G4772" s="100">
        <v>1079.8443387808989</v>
      </c>
      <c r="S4772" s="235"/>
      <c r="T4772" s="103"/>
      <c r="U4772" s="103"/>
    </row>
    <row r="4773" spans="1:21" x14ac:dyDescent="0.2">
      <c r="A4773" s="89">
        <v>40824</v>
      </c>
      <c r="B4773" s="90" t="s">
        <v>119</v>
      </c>
      <c r="C4773" s="96">
        <v>2111.8857755056179</v>
      </c>
      <c r="D4773" s="102">
        <v>1354.1875390140501</v>
      </c>
      <c r="E4773" s="98">
        <v>2508.7617303370789</v>
      </c>
      <c r="F4773" s="91">
        <v>0.84180404618252191</v>
      </c>
      <c r="G4773" s="100">
        <v>1055.9428877528089</v>
      </c>
      <c r="S4773" s="235"/>
      <c r="T4773" s="103"/>
      <c r="U4773" s="103"/>
    </row>
    <row r="4774" spans="1:21" x14ac:dyDescent="0.2">
      <c r="A4774" s="89">
        <v>40824</v>
      </c>
      <c r="B4774" s="90" t="s">
        <v>120</v>
      </c>
      <c r="C4774" s="96">
        <v>2165.9775733820229</v>
      </c>
      <c r="D4774" s="102">
        <v>1386.0376868118035</v>
      </c>
      <c r="E4774" s="98">
        <v>2571.4897078651688</v>
      </c>
      <c r="F4774" s="91">
        <v>0.84230458584265577</v>
      </c>
      <c r="G4774" s="100">
        <v>1082.9887866910115</v>
      </c>
      <c r="S4774" s="235"/>
      <c r="T4774" s="103"/>
      <c r="U4774" s="103"/>
    </row>
    <row r="4775" spans="1:21" x14ac:dyDescent="0.2">
      <c r="A4775" s="89">
        <v>40824</v>
      </c>
      <c r="B4775" s="90" t="s">
        <v>121</v>
      </c>
      <c r="C4775" s="96">
        <v>2225.4586956404496</v>
      </c>
      <c r="D4775" s="102">
        <v>1421.7851706055503</v>
      </c>
      <c r="E4775" s="98">
        <v>2640.8596095505618</v>
      </c>
      <c r="F4775" s="91">
        <v>0.84270238659873042</v>
      </c>
      <c r="G4775" s="100">
        <v>1112.7293478202248</v>
      </c>
      <c r="S4775" s="235"/>
      <c r="T4775" s="103"/>
      <c r="U4775" s="103"/>
    </row>
    <row r="4776" spans="1:21" x14ac:dyDescent="0.2">
      <c r="A4776" s="89">
        <v>40824</v>
      </c>
      <c r="B4776" s="90" t="s">
        <v>122</v>
      </c>
      <c r="C4776" s="96">
        <v>2121.0354705842701</v>
      </c>
      <c r="D4776" s="102">
        <v>1337.9656407891325</v>
      </c>
      <c r="E4776" s="98">
        <v>2507.7766095505617</v>
      </c>
      <c r="F4776" s="91">
        <v>0.84578325776967722</v>
      </c>
      <c r="G4776" s="100">
        <v>1060.5177352921351</v>
      </c>
      <c r="S4776" s="235"/>
      <c r="T4776" s="103"/>
      <c r="U4776" s="103"/>
    </row>
    <row r="4777" spans="1:21" x14ac:dyDescent="0.2">
      <c r="A4777" s="89">
        <v>40824</v>
      </c>
      <c r="B4777" s="90" t="s">
        <v>123</v>
      </c>
      <c r="C4777" s="96">
        <v>2118.7379165056177</v>
      </c>
      <c r="D4777" s="102">
        <v>1342.1634233146965</v>
      </c>
      <c r="E4777" s="98">
        <v>2508.0775533707865</v>
      </c>
      <c r="F4777" s="91">
        <v>0.84476571055711291</v>
      </c>
      <c r="G4777" s="100">
        <v>1059.3689582528089</v>
      </c>
      <c r="S4777" s="235"/>
      <c r="T4777" s="103"/>
      <c r="U4777" s="103"/>
    </row>
    <row r="4778" spans="1:21" x14ac:dyDescent="0.2">
      <c r="A4778" s="89">
        <v>40824</v>
      </c>
      <c r="B4778" s="90" t="s">
        <v>124</v>
      </c>
      <c r="C4778" s="96">
        <v>2146.1910538651682</v>
      </c>
      <c r="D4778" s="102">
        <v>1362.0029406029216</v>
      </c>
      <c r="E4778" s="98">
        <v>2541.8867106741573</v>
      </c>
      <c r="F4778" s="91">
        <v>0.84432993998224148</v>
      </c>
      <c r="G4778" s="100">
        <v>1073.0955269325841</v>
      </c>
      <c r="S4778" s="235"/>
      <c r="T4778" s="103"/>
      <c r="U4778" s="103"/>
    </row>
    <row r="4779" spans="1:21" x14ac:dyDescent="0.2">
      <c r="A4779" s="89">
        <v>40824</v>
      </c>
      <c r="B4779" s="90" t="s">
        <v>125</v>
      </c>
      <c r="C4779" s="96">
        <v>2166.9298224269664</v>
      </c>
      <c r="D4779" s="102">
        <v>1366.0327926556747</v>
      </c>
      <c r="E4779" s="98">
        <v>2561.5679662921352</v>
      </c>
      <c r="F4779" s="91">
        <v>0.84593883548738835</v>
      </c>
      <c r="G4779" s="100">
        <v>1083.4649112134832</v>
      </c>
      <c r="S4779" s="235"/>
      <c r="T4779" s="103"/>
      <c r="U4779" s="103"/>
    </row>
    <row r="4780" spans="1:21" x14ac:dyDescent="0.2">
      <c r="A4780" s="89">
        <v>40824</v>
      </c>
      <c r="B4780" s="90" t="s">
        <v>126</v>
      </c>
      <c r="C4780" s="96">
        <v>2166.4921930786513</v>
      </c>
      <c r="D4780" s="102">
        <v>1382.4946733702109</v>
      </c>
      <c r="E4780" s="98">
        <v>2570.0155533707866</v>
      </c>
      <c r="F4780" s="91">
        <v>0.84298796956194244</v>
      </c>
      <c r="G4780" s="100">
        <v>1083.2460965393257</v>
      </c>
      <c r="S4780" s="235"/>
      <c r="T4780" s="103"/>
      <c r="U4780" s="103"/>
    </row>
    <row r="4781" spans="1:21" x14ac:dyDescent="0.2">
      <c r="A4781" s="89">
        <v>40824</v>
      </c>
      <c r="B4781" s="90" t="s">
        <v>127</v>
      </c>
      <c r="C4781" s="96">
        <v>2150.2026562247192</v>
      </c>
      <c r="D4781" s="102">
        <v>1360.4908008213681</v>
      </c>
      <c r="E4781" s="98">
        <v>2544.4658932584271</v>
      </c>
      <c r="F4781" s="91">
        <v>0.84505068899594604</v>
      </c>
      <c r="G4781" s="100">
        <v>1075.1013281123596</v>
      </c>
      <c r="S4781" s="235"/>
      <c r="T4781" s="103"/>
      <c r="U4781" s="103"/>
    </row>
    <row r="4782" spans="1:21" x14ac:dyDescent="0.2">
      <c r="A4782" s="89">
        <v>40824</v>
      </c>
      <c r="B4782" s="90" t="s">
        <v>128</v>
      </c>
      <c r="C4782" s="96">
        <v>2077.4022037078653</v>
      </c>
      <c r="D4782" s="102">
        <v>1311.4870940198177</v>
      </c>
      <c r="E4782" s="98">
        <v>2456.7454719101124</v>
      </c>
      <c r="F4782" s="91">
        <v>0.8455911397661765</v>
      </c>
      <c r="G4782" s="100">
        <v>1038.7011018539326</v>
      </c>
      <c r="S4782" s="235"/>
      <c r="T4782" s="103"/>
      <c r="U4782" s="103"/>
    </row>
    <row r="4783" spans="1:21" x14ac:dyDescent="0.2">
      <c r="A4783" s="89">
        <v>40824</v>
      </c>
      <c r="B4783" s="90" t="s">
        <v>129</v>
      </c>
      <c r="C4783" s="96">
        <v>2131.0036946292139</v>
      </c>
      <c r="D4783" s="102">
        <v>1349.0956131317766</v>
      </c>
      <c r="E4783" s="98">
        <v>2522.1490280898875</v>
      </c>
      <c r="F4783" s="91">
        <v>0.84491585187695994</v>
      </c>
      <c r="G4783" s="100">
        <v>1065.5018473146069</v>
      </c>
      <c r="S4783" s="235"/>
      <c r="T4783" s="103"/>
      <c r="U4783" s="103"/>
    </row>
    <row r="4784" spans="1:21" x14ac:dyDescent="0.2">
      <c r="A4784" s="89">
        <v>40824</v>
      </c>
      <c r="B4784" s="90" t="s">
        <v>130</v>
      </c>
      <c r="C4784" s="96">
        <v>2134.358852966292</v>
      </c>
      <c r="D4784" s="102">
        <v>1370.2491265532942</v>
      </c>
      <c r="E4784" s="98">
        <v>2536.3498146067413</v>
      </c>
      <c r="F4784" s="91">
        <v>0.84150807616307555</v>
      </c>
      <c r="G4784" s="100">
        <v>1067.179426483146</v>
      </c>
      <c r="S4784" s="235"/>
      <c r="T4784" s="103"/>
      <c r="U4784" s="103"/>
    </row>
    <row r="4785" spans="1:21" x14ac:dyDescent="0.2">
      <c r="A4785" s="89">
        <v>40824</v>
      </c>
      <c r="B4785" s="90" t="s">
        <v>131</v>
      </c>
      <c r="C4785" s="96">
        <v>2099.0972734382026</v>
      </c>
      <c r="D4785" s="102">
        <v>1321.6146558482455</v>
      </c>
      <c r="E4785" s="98">
        <v>2480.4988735955058</v>
      </c>
      <c r="F4785" s="91">
        <v>0.84623996236512777</v>
      </c>
      <c r="G4785" s="100">
        <v>1049.5486367191013</v>
      </c>
      <c r="S4785" s="235"/>
      <c r="T4785" s="103"/>
      <c r="U4785" s="103"/>
    </row>
    <row r="4786" spans="1:21" x14ac:dyDescent="0.2">
      <c r="A4786" s="89">
        <v>40824</v>
      </c>
      <c r="B4786" s="90" t="s">
        <v>132</v>
      </c>
      <c r="C4786" s="96">
        <v>2163.2585984494385</v>
      </c>
      <c r="D4786" s="102">
        <v>1375.5364958840646</v>
      </c>
      <c r="E4786" s="98">
        <v>2563.5499634831463</v>
      </c>
      <c r="F4786" s="91">
        <v>0.84385271567329856</v>
      </c>
      <c r="G4786" s="100">
        <v>1081.6292992247193</v>
      </c>
      <c r="S4786" s="235"/>
      <c r="T4786" s="103"/>
      <c r="U4786" s="103"/>
    </row>
    <row r="4787" spans="1:21" x14ac:dyDescent="0.2">
      <c r="A4787" s="89">
        <v>40824</v>
      </c>
      <c r="B4787" s="90" t="s">
        <v>133</v>
      </c>
      <c r="C4787" s="96">
        <v>1889.2499487977529</v>
      </c>
      <c r="D4787" s="102">
        <v>1183.8138533487388</v>
      </c>
      <c r="E4787" s="98">
        <v>2229.5023230337083</v>
      </c>
      <c r="F4787" s="91">
        <v>0.84738640066857152</v>
      </c>
      <c r="G4787" s="100">
        <v>944.62497439887647</v>
      </c>
      <c r="S4787" s="235"/>
      <c r="T4787" s="103"/>
      <c r="U4787" s="103"/>
    </row>
    <row r="4788" spans="1:21" x14ac:dyDescent="0.2">
      <c r="A4788" s="89">
        <v>40824</v>
      </c>
      <c r="B4788" s="90" t="s">
        <v>134</v>
      </c>
      <c r="C4788" s="96">
        <v>1794.5599246179777</v>
      </c>
      <c r="D4788" s="102">
        <v>1130.7501858964451</v>
      </c>
      <c r="E4788" s="98">
        <v>2121.0943651685388</v>
      </c>
      <c r="F4788" s="91">
        <v>0.84605378906627982</v>
      </c>
      <c r="G4788" s="100">
        <v>897.27996230898884</v>
      </c>
      <c r="S4788" s="235"/>
      <c r="T4788" s="103"/>
      <c r="U4788" s="103"/>
    </row>
    <row r="4789" spans="1:21" x14ac:dyDescent="0.2">
      <c r="A4789" s="89">
        <v>40824</v>
      </c>
      <c r="B4789" s="90" t="s">
        <v>135</v>
      </c>
      <c r="C4789" s="96">
        <v>1918.4981769101123</v>
      </c>
      <c r="D4789" s="102">
        <v>1210.5173216143939</v>
      </c>
      <c r="E4789" s="98">
        <v>2268.4768988764049</v>
      </c>
      <c r="F4789" s="91">
        <v>0.84572083491807215</v>
      </c>
      <c r="G4789" s="100">
        <v>959.24908845505615</v>
      </c>
      <c r="S4789" s="235"/>
      <c r="T4789" s="103"/>
      <c r="U4789" s="103"/>
    </row>
    <row r="4790" spans="1:21" x14ac:dyDescent="0.2">
      <c r="A4790" s="89">
        <v>40824</v>
      </c>
      <c r="B4790" s="90" t="s">
        <v>136</v>
      </c>
      <c r="C4790" s="96">
        <v>1726.1965474382025</v>
      </c>
      <c r="D4790" s="102">
        <v>1084.2644516905107</v>
      </c>
      <c r="E4790" s="98">
        <v>2038.4758820224718</v>
      </c>
      <c r="F4790" s="91">
        <v>0.84680744210010395</v>
      </c>
      <c r="G4790" s="100">
        <v>863.09827371910126</v>
      </c>
      <c r="S4790" s="235"/>
      <c r="T4790" s="103"/>
      <c r="U4790" s="103"/>
    </row>
    <row r="4791" spans="1:21" x14ac:dyDescent="0.2">
      <c r="A4791" s="89">
        <v>40824</v>
      </c>
      <c r="B4791" s="90" t="s">
        <v>137</v>
      </c>
      <c r="C4791" s="96">
        <v>1640.8264075280897</v>
      </c>
      <c r="D4791" s="102">
        <v>1040.9002299673757</v>
      </c>
      <c r="E4791" s="98">
        <v>1943.137820224719</v>
      </c>
      <c r="F4791" s="91">
        <v>0.84442101350193077</v>
      </c>
      <c r="G4791" s="100">
        <v>820.41320376404485</v>
      </c>
      <c r="S4791" s="235"/>
      <c r="T4791" s="103"/>
      <c r="U4791" s="103"/>
    </row>
    <row r="4792" spans="1:21" x14ac:dyDescent="0.2">
      <c r="A4792" s="89">
        <v>40824</v>
      </c>
      <c r="B4792" s="90" t="s">
        <v>138</v>
      </c>
      <c r="C4792" s="96">
        <v>1596.9459611123598</v>
      </c>
      <c r="D4792" s="102">
        <v>1005.0981062327423</v>
      </c>
      <c r="E4792" s="98">
        <v>1886.9177528089886</v>
      </c>
      <c r="F4792" s="91">
        <v>0.84632515579178902</v>
      </c>
      <c r="G4792" s="100">
        <v>798.47298055617989</v>
      </c>
      <c r="S4792" s="235"/>
      <c r="T4792" s="103"/>
      <c r="U4792" s="103"/>
    </row>
    <row r="4793" spans="1:21" x14ac:dyDescent="0.2">
      <c r="A4793" s="89">
        <v>40824</v>
      </c>
      <c r="B4793" s="90" t="s">
        <v>139</v>
      </c>
      <c r="C4793" s="96">
        <v>1577.0743469999998</v>
      </c>
      <c r="D4793" s="102">
        <v>993.51627875269219</v>
      </c>
      <c r="E4793" s="98">
        <v>1863.9308174157304</v>
      </c>
      <c r="F4793" s="91">
        <v>0.84610133180079816</v>
      </c>
      <c r="G4793" s="100">
        <v>788.53717349999988</v>
      </c>
      <c r="S4793" s="235"/>
      <c r="T4793" s="103"/>
      <c r="U4793" s="103"/>
    </row>
    <row r="4794" spans="1:21" x14ac:dyDescent="0.2">
      <c r="A4794" s="89">
        <v>40824</v>
      </c>
      <c r="B4794" s="90" t="s">
        <v>140</v>
      </c>
      <c r="C4794" s="96">
        <v>1553.7300629662921</v>
      </c>
      <c r="D4794" s="102">
        <v>972.01784181174958</v>
      </c>
      <c r="E4794" s="98">
        <v>1832.7290561797752</v>
      </c>
      <c r="F4794" s="91">
        <v>0.84776855461928369</v>
      </c>
      <c r="G4794" s="100">
        <v>776.86503148314603</v>
      </c>
      <c r="S4794" s="235"/>
      <c r="T4794" s="103"/>
      <c r="U4794" s="103"/>
    </row>
    <row r="4795" spans="1:21" x14ac:dyDescent="0.2">
      <c r="A4795" s="89">
        <v>40824</v>
      </c>
      <c r="B4795" s="90" t="s">
        <v>141</v>
      </c>
      <c r="C4795" s="96">
        <v>1546.9549123146069</v>
      </c>
      <c r="D4795" s="102">
        <v>969.14891643347903</v>
      </c>
      <c r="E4795" s="98">
        <v>1825.4640842696631</v>
      </c>
      <c r="F4795" s="91">
        <v>0.84743103172775758</v>
      </c>
      <c r="G4795" s="100">
        <v>773.47745615730344</v>
      </c>
      <c r="S4795" s="235"/>
      <c r="T4795" s="103"/>
      <c r="U4795" s="103"/>
    </row>
    <row r="4796" spans="1:21" x14ac:dyDescent="0.2">
      <c r="A4796" s="89">
        <v>40824</v>
      </c>
      <c r="B4796" s="90" t="s">
        <v>142</v>
      </c>
      <c r="C4796" s="96">
        <v>1519.0965625955059</v>
      </c>
      <c r="D4796" s="102">
        <v>943.95977606138831</v>
      </c>
      <c r="E4796" s="98">
        <v>1788.4950168539324</v>
      </c>
      <c r="F4796" s="91">
        <v>0.84937142585260639</v>
      </c>
      <c r="G4796" s="100">
        <v>759.54828129775296</v>
      </c>
      <c r="S4796" s="235"/>
      <c r="T4796" s="103"/>
      <c r="U4796" s="103"/>
    </row>
    <row r="4797" spans="1:21" x14ac:dyDescent="0.2">
      <c r="A4797" s="89">
        <v>40824</v>
      </c>
      <c r="B4797" s="90" t="s">
        <v>143</v>
      </c>
      <c r="C4797" s="96">
        <v>1577.4633508651686</v>
      </c>
      <c r="D4797" s="102">
        <v>998.90577841571007</v>
      </c>
      <c r="E4797" s="98">
        <v>1867.1377499999999</v>
      </c>
      <c r="F4797" s="91">
        <v>0.84485643914872843</v>
      </c>
      <c r="G4797" s="100">
        <v>788.73167543258432</v>
      </c>
      <c r="S4797" s="235"/>
      <c r="T4797" s="103"/>
      <c r="U4797" s="103"/>
    </row>
    <row r="4798" spans="1:21" x14ac:dyDescent="0.2">
      <c r="A4798" s="89">
        <v>40824</v>
      </c>
      <c r="B4798" s="90" t="s">
        <v>144</v>
      </c>
      <c r="C4798" s="96">
        <v>1621.4288918764046</v>
      </c>
      <c r="D4798" s="102">
        <v>1016.4490913466852</v>
      </c>
      <c r="E4798" s="98">
        <v>1913.6876460674159</v>
      </c>
      <c r="F4798" s="91">
        <v>0.84727980305898076</v>
      </c>
      <c r="G4798" s="100">
        <v>810.71444593820229</v>
      </c>
      <c r="S4798" s="235"/>
      <c r="T4798" s="103"/>
      <c r="U4798" s="103"/>
    </row>
    <row r="4799" spans="1:21" x14ac:dyDescent="0.2">
      <c r="A4799" s="89">
        <v>40824</v>
      </c>
      <c r="B4799" s="90" t="s">
        <v>145</v>
      </c>
      <c r="C4799" s="96">
        <v>1852.4323538089891</v>
      </c>
      <c r="D4799" s="102">
        <v>1156.6908905714167</v>
      </c>
      <c r="E4799" s="98">
        <v>2183.904632022472</v>
      </c>
      <c r="F4799" s="91">
        <v>0.84822035113020811</v>
      </c>
      <c r="G4799" s="100">
        <v>926.21617690449455</v>
      </c>
      <c r="S4799" s="235"/>
      <c r="T4799" s="103"/>
      <c r="U4799" s="103"/>
    </row>
    <row r="4800" spans="1:21" x14ac:dyDescent="0.2">
      <c r="A4800" s="89">
        <v>40824</v>
      </c>
      <c r="B4800" s="90" t="s">
        <v>146</v>
      </c>
      <c r="C4800" s="96">
        <v>1834.4571335393257</v>
      </c>
      <c r="D4800" s="102">
        <v>1153.2933914384578</v>
      </c>
      <c r="E4800" s="98">
        <v>2166.8683904494383</v>
      </c>
      <c r="F4800" s="91">
        <v>0.84659370251777688</v>
      </c>
      <c r="G4800" s="100">
        <v>917.22856676966285</v>
      </c>
      <c r="S4800" s="235"/>
      <c r="T4800" s="103"/>
      <c r="U4800" s="103"/>
    </row>
    <row r="4801" spans="1:21" x14ac:dyDescent="0.2">
      <c r="A4801" s="89">
        <v>40824</v>
      </c>
      <c r="B4801" s="90" t="s">
        <v>147</v>
      </c>
      <c r="C4801" s="96">
        <v>1850.8884947191011</v>
      </c>
      <c r="D4801" s="102">
        <v>1161.5233887860056</v>
      </c>
      <c r="E4801" s="98">
        <v>2185.1601320224718</v>
      </c>
      <c r="F4801" s="91">
        <v>0.84702647993399638</v>
      </c>
      <c r="G4801" s="100">
        <v>925.44424735955056</v>
      </c>
      <c r="S4801" s="235"/>
      <c r="T4801" s="103"/>
      <c r="U4801" s="103"/>
    </row>
    <row r="4802" spans="1:21" x14ac:dyDescent="0.2">
      <c r="A4802" s="89">
        <v>40825</v>
      </c>
      <c r="B4802" s="90" t="s">
        <v>100</v>
      </c>
      <c r="C4802" s="96">
        <v>1939.9501192247192</v>
      </c>
      <c r="D4802" s="102">
        <v>1224.6142120909926</v>
      </c>
      <c r="E4802" s="98">
        <v>2294.1417640449436</v>
      </c>
      <c r="F4802" s="91">
        <v>0.84561039323231402</v>
      </c>
      <c r="G4802" s="100">
        <v>969.97505961235959</v>
      </c>
      <c r="S4802" s="235"/>
      <c r="T4802" s="103"/>
      <c r="U4802" s="103"/>
    </row>
    <row r="4803" spans="1:21" x14ac:dyDescent="0.2">
      <c r="A4803" s="89">
        <v>40825</v>
      </c>
      <c r="B4803" s="90" t="s">
        <v>101</v>
      </c>
      <c r="C4803" s="96">
        <v>1955.2671464157304</v>
      </c>
      <c r="D4803" s="102">
        <v>1229.5939192610354</v>
      </c>
      <c r="E4803" s="98">
        <v>2309.7555758426965</v>
      </c>
      <c r="F4803" s="91">
        <v>0.84652556610989727</v>
      </c>
      <c r="G4803" s="100">
        <v>977.6335732078652</v>
      </c>
      <c r="S4803" s="235"/>
      <c r="T4803" s="103"/>
      <c r="U4803" s="103"/>
    </row>
    <row r="4804" spans="1:21" x14ac:dyDescent="0.2">
      <c r="A4804" s="89">
        <v>40825</v>
      </c>
      <c r="B4804" s="90" t="s">
        <v>102</v>
      </c>
      <c r="C4804" s="96">
        <v>1946.1417640786517</v>
      </c>
      <c r="D4804" s="102">
        <v>1226.454483237032</v>
      </c>
      <c r="E4804" s="98">
        <v>2300.360485955056</v>
      </c>
      <c r="F4804" s="91">
        <v>0.84601599443256781</v>
      </c>
      <c r="G4804" s="100">
        <v>973.07088203932585</v>
      </c>
      <c r="S4804" s="235"/>
      <c r="T4804" s="103"/>
      <c r="U4804" s="103"/>
    </row>
    <row r="4805" spans="1:21" x14ac:dyDescent="0.2">
      <c r="A4805" s="89">
        <v>40825</v>
      </c>
      <c r="B4805" s="90" t="s">
        <v>103</v>
      </c>
      <c r="C4805" s="96">
        <v>1887.0901669213483</v>
      </c>
      <c r="D4805" s="102">
        <v>1181.0964191055964</v>
      </c>
      <c r="E4805" s="98">
        <v>2226.2295589887635</v>
      </c>
      <c r="F4805" s="91">
        <v>0.84766198494756084</v>
      </c>
      <c r="G4805" s="100">
        <v>943.54508346067416</v>
      </c>
      <c r="S4805" s="235"/>
      <c r="T4805" s="103"/>
      <c r="U4805" s="103"/>
    </row>
    <row r="4806" spans="1:21" x14ac:dyDescent="0.2">
      <c r="A4806" s="89">
        <v>40825</v>
      </c>
      <c r="B4806" s="90" t="s">
        <v>104</v>
      </c>
      <c r="C4806" s="96">
        <v>1813.3172047415733</v>
      </c>
      <c r="D4806" s="102">
        <v>1144.5804218630947</v>
      </c>
      <c r="E4806" s="98">
        <v>2144.3375730337079</v>
      </c>
      <c r="F4806" s="91">
        <v>0.84563047700375715</v>
      </c>
      <c r="G4806" s="100">
        <v>906.65860237078664</v>
      </c>
      <c r="S4806" s="235"/>
      <c r="T4806" s="103"/>
      <c r="U4806" s="103"/>
    </row>
    <row r="4807" spans="1:21" x14ac:dyDescent="0.2">
      <c r="A4807" s="89">
        <v>40825</v>
      </c>
      <c r="B4807" s="90" t="s">
        <v>105</v>
      </c>
      <c r="C4807" s="96">
        <v>1806.7284517752807</v>
      </c>
      <c r="D4807" s="102">
        <v>1146.1197717669245</v>
      </c>
      <c r="E4807" s="98">
        <v>2139.5930056179773</v>
      </c>
      <c r="F4807" s="91">
        <v>0.84442622827393499</v>
      </c>
      <c r="G4807" s="100">
        <v>903.36422588764037</v>
      </c>
      <c r="S4807" s="235"/>
      <c r="T4807" s="103"/>
      <c r="U4807" s="103"/>
    </row>
    <row r="4808" spans="1:21" x14ac:dyDescent="0.2">
      <c r="A4808" s="89">
        <v>40825</v>
      </c>
      <c r="B4808" s="90" t="s">
        <v>106</v>
      </c>
      <c r="C4808" s="96">
        <v>1801.9753107977526</v>
      </c>
      <c r="D4808" s="102">
        <v>1136.6003164254321</v>
      </c>
      <c r="E4808" s="98">
        <v>2130.487103932584</v>
      </c>
      <c r="F4808" s="91">
        <v>0.8458043737845472</v>
      </c>
      <c r="G4808" s="100">
        <v>900.98765539887631</v>
      </c>
      <c r="S4808" s="235"/>
      <c r="T4808" s="103"/>
      <c r="U4808" s="103"/>
    </row>
    <row r="4809" spans="1:21" x14ac:dyDescent="0.2">
      <c r="A4809" s="89">
        <v>40825</v>
      </c>
      <c r="B4809" s="90" t="s">
        <v>107</v>
      </c>
      <c r="C4809" s="96">
        <v>1835.7335524719099</v>
      </c>
      <c r="D4809" s="102">
        <v>1160.636830668393</v>
      </c>
      <c r="E4809" s="98">
        <v>2171.8645280898877</v>
      </c>
      <c r="F4809" s="91">
        <v>0.84523391248827184</v>
      </c>
      <c r="G4809" s="100">
        <v>917.86677623595494</v>
      </c>
      <c r="S4809" s="235"/>
      <c r="T4809" s="103"/>
      <c r="U4809" s="103"/>
    </row>
    <row r="4810" spans="1:21" x14ac:dyDescent="0.2">
      <c r="A4810" s="89">
        <v>40825</v>
      </c>
      <c r="B4810" s="90" t="s">
        <v>108</v>
      </c>
      <c r="C4810" s="96">
        <v>1799.9289883820229</v>
      </c>
      <c r="D4810" s="102">
        <v>1145.7641328587588</v>
      </c>
      <c r="E4810" s="98">
        <v>2133.6634719101125</v>
      </c>
      <c r="F4810" s="91">
        <v>0.84358616627142158</v>
      </c>
      <c r="G4810" s="100">
        <v>899.96449419101145</v>
      </c>
      <c r="S4810" s="235"/>
      <c r="T4810" s="103"/>
      <c r="U4810" s="103"/>
    </row>
    <row r="4811" spans="1:21" x14ac:dyDescent="0.2">
      <c r="A4811" s="89">
        <v>40825</v>
      </c>
      <c r="B4811" s="90" t="s">
        <v>109</v>
      </c>
      <c r="C4811" s="96">
        <v>1920.7025321460676</v>
      </c>
      <c r="D4811" s="102">
        <v>1210.4112395570266</v>
      </c>
      <c r="E4811" s="98">
        <v>2270.2849129213482</v>
      </c>
      <c r="F4811" s="91">
        <v>0.8460182778004518</v>
      </c>
      <c r="G4811" s="100">
        <v>960.3512660730338</v>
      </c>
      <c r="S4811" s="235"/>
      <c r="T4811" s="103"/>
      <c r="U4811" s="103"/>
    </row>
    <row r="4812" spans="1:21" x14ac:dyDescent="0.2">
      <c r="A4812" s="89">
        <v>40825</v>
      </c>
      <c r="B4812" s="90" t="s">
        <v>110</v>
      </c>
      <c r="C4812" s="96">
        <v>2226.4919871573038</v>
      </c>
      <c r="D4812" s="102">
        <v>1398.9319795035701</v>
      </c>
      <c r="E4812" s="98">
        <v>2629.501331460674</v>
      </c>
      <c r="F4812" s="91">
        <v>0.84673544771338805</v>
      </c>
      <c r="G4812" s="100">
        <v>1113.2459935786519</v>
      </c>
      <c r="S4812" s="235"/>
      <c r="T4812" s="103"/>
      <c r="U4812" s="103"/>
    </row>
    <row r="4813" spans="1:21" x14ac:dyDescent="0.2">
      <c r="A4813" s="89">
        <v>40825</v>
      </c>
      <c r="B4813" s="90" t="s">
        <v>111</v>
      </c>
      <c r="C4813" s="96">
        <v>2238.486273</v>
      </c>
      <c r="D4813" s="102">
        <v>1430.5741506104516</v>
      </c>
      <c r="E4813" s="98">
        <v>2656.5698174157301</v>
      </c>
      <c r="F4813" s="91">
        <v>0.84262279060957068</v>
      </c>
      <c r="G4813" s="100">
        <v>1119.2431365</v>
      </c>
      <c r="S4813" s="235"/>
      <c r="T4813" s="103"/>
      <c r="U4813" s="103"/>
    </row>
    <row r="4814" spans="1:21" x14ac:dyDescent="0.2">
      <c r="A4814" s="89">
        <v>40825</v>
      </c>
      <c r="B4814" s="90" t="s">
        <v>112</v>
      </c>
      <c r="C4814" s="96">
        <v>2213.8412572921352</v>
      </c>
      <c r="D4814" s="102">
        <v>1409.9105182640603</v>
      </c>
      <c r="E4814" s="98">
        <v>2624.6791769662923</v>
      </c>
      <c r="F4814" s="91">
        <v>0.84347118562923951</v>
      </c>
      <c r="G4814" s="100">
        <v>1106.9206286460676</v>
      </c>
      <c r="S4814" s="235"/>
      <c r="T4814" s="103"/>
      <c r="U4814" s="103"/>
    </row>
    <row r="4815" spans="1:21" x14ac:dyDescent="0.2">
      <c r="A4815" s="89">
        <v>40825</v>
      </c>
      <c r="B4815" s="90" t="s">
        <v>113</v>
      </c>
      <c r="C4815" s="96">
        <v>2239.5843984943822</v>
      </c>
      <c r="D4815" s="102">
        <v>1423.9000064488114</v>
      </c>
      <c r="E4815" s="98">
        <v>2653.9083455056184</v>
      </c>
      <c r="F4815" s="91">
        <v>0.84388159157308806</v>
      </c>
      <c r="G4815" s="100">
        <v>1119.7921992471911</v>
      </c>
      <c r="S4815" s="235"/>
      <c r="T4815" s="103"/>
      <c r="U4815" s="103"/>
    </row>
    <row r="4816" spans="1:21" x14ac:dyDescent="0.2">
      <c r="A4816" s="89">
        <v>40825</v>
      </c>
      <c r="B4816" s="90" t="s">
        <v>114</v>
      </c>
      <c r="C4816" s="96">
        <v>2005.9592125955055</v>
      </c>
      <c r="D4816" s="102">
        <v>1282.0102024365826</v>
      </c>
      <c r="E4816" s="98">
        <v>2380.6348988764043</v>
      </c>
      <c r="F4816" s="91">
        <v>0.84261522568717462</v>
      </c>
      <c r="G4816" s="100">
        <v>1002.9796062977528</v>
      </c>
      <c r="S4816" s="235"/>
      <c r="T4816" s="103"/>
      <c r="U4816" s="103"/>
    </row>
    <row r="4817" spans="1:21" x14ac:dyDescent="0.2">
      <c r="A4817" s="89">
        <v>40825</v>
      </c>
      <c r="B4817" s="90" t="s">
        <v>115</v>
      </c>
      <c r="C4817" s="96">
        <v>2088.2699991910113</v>
      </c>
      <c r="D4817" s="102">
        <v>1326.9363978825654</v>
      </c>
      <c r="E4817" s="98">
        <v>2474.1931601123597</v>
      </c>
      <c r="F4817" s="91">
        <v>0.84402060148617386</v>
      </c>
      <c r="G4817" s="100">
        <v>1044.1349995955056</v>
      </c>
      <c r="S4817" s="235"/>
      <c r="T4817" s="103"/>
      <c r="U4817" s="103"/>
    </row>
    <row r="4818" spans="1:21" x14ac:dyDescent="0.2">
      <c r="A4818" s="89">
        <v>40825</v>
      </c>
      <c r="B4818" s="90" t="s">
        <v>116</v>
      </c>
      <c r="C4818" s="96">
        <v>2131.502105831461</v>
      </c>
      <c r="D4818" s="102">
        <v>1344.3897045144699</v>
      </c>
      <c r="E4818" s="98">
        <v>2520.0565280898873</v>
      </c>
      <c r="F4818" s="91">
        <v>0.84581519583890574</v>
      </c>
      <c r="G4818" s="100">
        <v>1065.7510529157305</v>
      </c>
      <c r="S4818" s="235"/>
      <c r="T4818" s="103"/>
      <c r="U4818" s="103"/>
    </row>
    <row r="4819" spans="1:21" x14ac:dyDescent="0.2">
      <c r="A4819" s="89">
        <v>40825</v>
      </c>
      <c r="B4819" s="90" t="s">
        <v>117</v>
      </c>
      <c r="C4819" s="96">
        <v>2067.2597383483148</v>
      </c>
      <c r="D4819" s="102">
        <v>1303.597509113808</v>
      </c>
      <c r="E4819" s="98">
        <v>2443.9577106741572</v>
      </c>
      <c r="F4819" s="91">
        <v>0.84586559305810094</v>
      </c>
      <c r="G4819" s="100">
        <v>1033.6298691741574</v>
      </c>
      <c r="S4819" s="235"/>
      <c r="T4819" s="103"/>
      <c r="U4819" s="103"/>
    </row>
    <row r="4820" spans="1:21" x14ac:dyDescent="0.2">
      <c r="A4820" s="89">
        <v>40825</v>
      </c>
      <c r="B4820" s="90" t="s">
        <v>118</v>
      </c>
      <c r="C4820" s="96">
        <v>2094.1617868988765</v>
      </c>
      <c r="D4820" s="102">
        <v>1319.1585335371374</v>
      </c>
      <c r="E4820" s="98">
        <v>2475.0137022471908</v>
      </c>
      <c r="F4820" s="91">
        <v>0.846121290155881</v>
      </c>
      <c r="G4820" s="100">
        <v>1047.0808934494382</v>
      </c>
      <c r="S4820" s="235"/>
      <c r="T4820" s="103"/>
      <c r="U4820" s="103"/>
    </row>
    <row r="4821" spans="1:21" x14ac:dyDescent="0.2">
      <c r="A4821" s="89">
        <v>40825</v>
      </c>
      <c r="B4821" s="90" t="s">
        <v>119</v>
      </c>
      <c r="C4821" s="96">
        <v>2004.0263496404493</v>
      </c>
      <c r="D4821" s="102">
        <v>1276.3277639857574</v>
      </c>
      <c r="E4821" s="98">
        <v>2375.9491095505618</v>
      </c>
      <c r="F4821" s="91">
        <v>0.84346349910648299</v>
      </c>
      <c r="G4821" s="100">
        <v>1002.0131748202247</v>
      </c>
      <c r="S4821" s="235"/>
      <c r="T4821" s="103"/>
      <c r="U4821" s="103"/>
    </row>
    <row r="4822" spans="1:21" x14ac:dyDescent="0.2">
      <c r="A4822" s="89">
        <v>40825</v>
      </c>
      <c r="B4822" s="90" t="s">
        <v>120</v>
      </c>
      <c r="C4822" s="96">
        <v>2111.6750650786521</v>
      </c>
      <c r="D4822" s="102">
        <v>1335.0295759304161</v>
      </c>
      <c r="E4822" s="98">
        <v>2498.294528089888</v>
      </c>
      <c r="F4822" s="91">
        <v>0.84524664379470416</v>
      </c>
      <c r="G4822" s="100">
        <v>1055.837532539326</v>
      </c>
      <c r="S4822" s="235"/>
      <c r="T4822" s="103"/>
      <c r="U4822" s="103"/>
    </row>
    <row r="4823" spans="1:21" x14ac:dyDescent="0.2">
      <c r="A4823" s="89">
        <v>40825</v>
      </c>
      <c r="B4823" s="90" t="s">
        <v>121</v>
      </c>
      <c r="C4823" s="96">
        <v>2122.4131926067416</v>
      </c>
      <c r="D4823" s="102">
        <v>1337.9847674627235</v>
      </c>
      <c r="E4823" s="98">
        <v>2508.9521713483141</v>
      </c>
      <c r="F4823" s="91">
        <v>0.8459360911077688</v>
      </c>
      <c r="G4823" s="100">
        <v>1061.2065963033708</v>
      </c>
      <c r="S4823" s="235"/>
      <c r="T4823" s="103"/>
      <c r="U4823" s="103"/>
    </row>
    <row r="4824" spans="1:21" x14ac:dyDescent="0.2">
      <c r="A4824" s="89">
        <v>40825</v>
      </c>
      <c r="B4824" s="90" t="s">
        <v>122</v>
      </c>
      <c r="C4824" s="96">
        <v>2232.9672806629214</v>
      </c>
      <c r="D4824" s="102">
        <v>1415.4163306131893</v>
      </c>
      <c r="E4824" s="98">
        <v>2643.7750028089886</v>
      </c>
      <c r="F4824" s="91">
        <v>0.84461320584785493</v>
      </c>
      <c r="G4824" s="100">
        <v>1116.4836403314607</v>
      </c>
      <c r="S4824" s="235"/>
      <c r="T4824" s="103"/>
      <c r="U4824" s="103"/>
    </row>
    <row r="4825" spans="1:21" x14ac:dyDescent="0.2">
      <c r="A4825" s="89">
        <v>40825</v>
      </c>
      <c r="B4825" s="90" t="s">
        <v>123</v>
      </c>
      <c r="C4825" s="96">
        <v>2291.1719839887637</v>
      </c>
      <c r="D4825" s="102">
        <v>1460.9979364987148</v>
      </c>
      <c r="E4825" s="98">
        <v>2717.3487134831462</v>
      </c>
      <c r="F4825" s="91">
        <v>0.84316450539463472</v>
      </c>
      <c r="G4825" s="100">
        <v>1145.5859919943819</v>
      </c>
      <c r="S4825" s="235"/>
      <c r="T4825" s="103"/>
      <c r="U4825" s="103"/>
    </row>
    <row r="4826" spans="1:21" x14ac:dyDescent="0.2">
      <c r="A4826" s="89">
        <v>40825</v>
      </c>
      <c r="B4826" s="90" t="s">
        <v>124</v>
      </c>
      <c r="C4826" s="96">
        <v>2373.1059230898877</v>
      </c>
      <c r="D4826" s="102">
        <v>1506.7580158430319</v>
      </c>
      <c r="E4826" s="98">
        <v>2811.0409887640449</v>
      </c>
      <c r="F4826" s="91">
        <v>0.84420893632479266</v>
      </c>
      <c r="G4826" s="100">
        <v>1186.5529615449439</v>
      </c>
      <c r="S4826" s="235"/>
      <c r="T4826" s="103"/>
      <c r="U4826" s="103"/>
    </row>
    <row r="4827" spans="1:21" x14ac:dyDescent="0.2">
      <c r="A4827" s="89">
        <v>40825</v>
      </c>
      <c r="B4827" s="90" t="s">
        <v>125</v>
      </c>
      <c r="C4827" s="96">
        <v>2473.7525689550566</v>
      </c>
      <c r="D4827" s="102">
        <v>1567.1072139197443</v>
      </c>
      <c r="E4827" s="98">
        <v>2928.3573539325839</v>
      </c>
      <c r="F4827" s="91">
        <v>0.84475774981252749</v>
      </c>
      <c r="G4827" s="100">
        <v>1236.8762844775283</v>
      </c>
      <c r="S4827" s="235"/>
      <c r="T4827" s="103"/>
      <c r="U4827" s="103"/>
    </row>
    <row r="4828" spans="1:21" x14ac:dyDescent="0.2">
      <c r="A4828" s="89">
        <v>40825</v>
      </c>
      <c r="B4828" s="90" t="s">
        <v>126</v>
      </c>
      <c r="C4828" s="96">
        <v>2423.6480606966297</v>
      </c>
      <c r="D4828" s="102">
        <v>1544.0092800723296</v>
      </c>
      <c r="E4828" s="98">
        <v>2873.6796235955057</v>
      </c>
      <c r="F4828" s="91">
        <v>0.84339536001031212</v>
      </c>
      <c r="G4828" s="100">
        <v>1211.8240303483149</v>
      </c>
      <c r="S4828" s="235"/>
      <c r="T4828" s="103"/>
      <c r="U4828" s="103"/>
    </row>
    <row r="4829" spans="1:21" x14ac:dyDescent="0.2">
      <c r="A4829" s="89">
        <v>40825</v>
      </c>
      <c r="B4829" s="90" t="s">
        <v>127</v>
      </c>
      <c r="C4829" s="96">
        <v>2327.5600538764047</v>
      </c>
      <c r="D4829" s="102">
        <v>1464.9072142860944</v>
      </c>
      <c r="E4829" s="98">
        <v>2750.1798033707864</v>
      </c>
      <c r="F4829" s="91">
        <v>0.84633013849625627</v>
      </c>
      <c r="G4829" s="100">
        <v>1163.7800269382024</v>
      </c>
      <c r="S4829" s="235"/>
      <c r="T4829" s="103"/>
      <c r="U4829" s="103"/>
    </row>
    <row r="4830" spans="1:21" x14ac:dyDescent="0.2">
      <c r="A4830" s="89">
        <v>40825</v>
      </c>
      <c r="B4830" s="90" t="s">
        <v>128</v>
      </c>
      <c r="C4830" s="96">
        <v>2017.6090679325844</v>
      </c>
      <c r="D4830" s="102">
        <v>1278.940250012434</v>
      </c>
      <c r="E4830" s="98">
        <v>2388.8144578651686</v>
      </c>
      <c r="F4830" s="91">
        <v>0.84460685562648408</v>
      </c>
      <c r="G4830" s="100">
        <v>1008.8045339662922</v>
      </c>
      <c r="S4830" s="235"/>
      <c r="T4830" s="103"/>
      <c r="U4830" s="103"/>
    </row>
    <row r="4831" spans="1:21" x14ac:dyDescent="0.2">
      <c r="A4831" s="89">
        <v>40825</v>
      </c>
      <c r="B4831" s="90" t="s">
        <v>129</v>
      </c>
      <c r="C4831" s="96">
        <v>1882.470746022472</v>
      </c>
      <c r="D4831" s="102">
        <v>1197.5107606933477</v>
      </c>
      <c r="E4831" s="98">
        <v>2231.0822780898875</v>
      </c>
      <c r="F4831" s="91">
        <v>0.84374779205100636</v>
      </c>
      <c r="G4831" s="100">
        <v>941.23537301123599</v>
      </c>
      <c r="S4831" s="235"/>
      <c r="T4831" s="103"/>
      <c r="U4831" s="103"/>
    </row>
    <row r="4832" spans="1:21" x14ac:dyDescent="0.2">
      <c r="A4832" s="89">
        <v>40825</v>
      </c>
      <c r="B4832" s="90" t="s">
        <v>130</v>
      </c>
      <c r="C4832" s="96">
        <v>1802.2711158202248</v>
      </c>
      <c r="D4832" s="102">
        <v>1135.3991706200713</v>
      </c>
      <c r="E4832" s="98">
        <v>2130.0968174157306</v>
      </c>
      <c r="F4832" s="91">
        <v>0.84609821538852426</v>
      </c>
      <c r="G4832" s="100">
        <v>901.13555791011242</v>
      </c>
      <c r="S4832" s="235"/>
      <c r="T4832" s="103"/>
      <c r="U4832" s="103"/>
    </row>
    <row r="4833" spans="1:21" x14ac:dyDescent="0.2">
      <c r="A4833" s="89">
        <v>40825</v>
      </c>
      <c r="B4833" s="90" t="s">
        <v>131</v>
      </c>
      <c r="C4833" s="96">
        <v>1831.2316431573038</v>
      </c>
      <c r="D4833" s="102">
        <v>1161.5056562022755</v>
      </c>
      <c r="E4833" s="98">
        <v>2168.5259325842699</v>
      </c>
      <c r="F4833" s="91">
        <v>0.84445918568056655</v>
      </c>
      <c r="G4833" s="100">
        <v>915.61582157865189</v>
      </c>
      <c r="S4833" s="235"/>
      <c r="T4833" s="103"/>
      <c r="U4833" s="103"/>
    </row>
    <row r="4834" spans="1:21" x14ac:dyDescent="0.2">
      <c r="A4834" s="89">
        <v>40825</v>
      </c>
      <c r="B4834" s="90" t="s">
        <v>132</v>
      </c>
      <c r="C4834" s="96">
        <v>1849.4054174831463</v>
      </c>
      <c r="D4834" s="102">
        <v>1165.4055060689018</v>
      </c>
      <c r="E4834" s="98">
        <v>2185.9712696629213</v>
      </c>
      <c r="F4834" s="91">
        <v>0.84603372567120982</v>
      </c>
      <c r="G4834" s="100">
        <v>924.70270874157313</v>
      </c>
      <c r="S4834" s="235"/>
      <c r="T4834" s="103"/>
      <c r="U4834" s="103"/>
    </row>
    <row r="4835" spans="1:21" x14ac:dyDescent="0.2">
      <c r="A4835" s="89">
        <v>40825</v>
      </c>
      <c r="B4835" s="90" t="s">
        <v>133</v>
      </c>
      <c r="C4835" s="96">
        <v>1847.7278383146072</v>
      </c>
      <c r="D4835" s="102">
        <v>1172.5628752119703</v>
      </c>
      <c r="E4835" s="98">
        <v>2188.3788202247192</v>
      </c>
      <c r="F4835" s="91">
        <v>0.84433637414059259</v>
      </c>
      <c r="G4835" s="100">
        <v>923.8639191573036</v>
      </c>
      <c r="S4835" s="235"/>
      <c r="T4835" s="103"/>
      <c r="U4835" s="103"/>
    </row>
    <row r="4836" spans="1:21" x14ac:dyDescent="0.2">
      <c r="A4836" s="89">
        <v>40825</v>
      </c>
      <c r="B4836" s="90" t="s">
        <v>134</v>
      </c>
      <c r="C4836" s="96">
        <v>1852.3837283258429</v>
      </c>
      <c r="D4836" s="102">
        <v>1168.9074958658114</v>
      </c>
      <c r="E4836" s="98">
        <v>2190.3584662921344</v>
      </c>
      <c r="F4836" s="91">
        <v>0.84569889213685678</v>
      </c>
      <c r="G4836" s="100">
        <v>926.19186416292143</v>
      </c>
      <c r="S4836" s="235"/>
      <c r="T4836" s="103"/>
      <c r="U4836" s="103"/>
    </row>
    <row r="4837" spans="1:21" x14ac:dyDescent="0.2">
      <c r="A4837" s="89">
        <v>40825</v>
      </c>
      <c r="B4837" s="90" t="s">
        <v>135</v>
      </c>
      <c r="C4837" s="96">
        <v>1775.2272429438203</v>
      </c>
      <c r="D4837" s="102">
        <v>1129.6038225031339</v>
      </c>
      <c r="E4837" s="98">
        <v>2104.1474662921346</v>
      </c>
      <c r="F4837" s="91">
        <v>0.84368005160402204</v>
      </c>
      <c r="G4837" s="100">
        <v>887.61362147191016</v>
      </c>
      <c r="S4837" s="235"/>
      <c r="T4837" s="103"/>
      <c r="U4837" s="103"/>
    </row>
    <row r="4838" spans="1:21" x14ac:dyDescent="0.2">
      <c r="A4838" s="89">
        <v>40825</v>
      </c>
      <c r="B4838" s="90" t="s">
        <v>136</v>
      </c>
      <c r="C4838" s="96">
        <v>1779.1253858426965</v>
      </c>
      <c r="D4838" s="102">
        <v>1138.0110268068333</v>
      </c>
      <c r="E4838" s="98">
        <v>2111.9555477528088</v>
      </c>
      <c r="F4838" s="91">
        <v>0.84240664427608114</v>
      </c>
      <c r="G4838" s="100">
        <v>889.56269292134823</v>
      </c>
      <c r="S4838" s="235"/>
      <c r="T4838" s="103"/>
      <c r="U4838" s="103"/>
    </row>
    <row r="4839" spans="1:21" x14ac:dyDescent="0.2">
      <c r="A4839" s="89">
        <v>40825</v>
      </c>
      <c r="B4839" s="90" t="s">
        <v>137</v>
      </c>
      <c r="C4839" s="96">
        <v>1753.0783353707866</v>
      </c>
      <c r="D4839" s="102">
        <v>1105.2460666801826</v>
      </c>
      <c r="E4839" s="98">
        <v>2072.4025955056181</v>
      </c>
      <c r="F4839" s="91">
        <v>0.84591591381551812</v>
      </c>
      <c r="G4839" s="100">
        <v>876.53916768539329</v>
      </c>
      <c r="S4839" s="235"/>
      <c r="T4839" s="103"/>
      <c r="U4839" s="103"/>
    </row>
    <row r="4840" spans="1:21" x14ac:dyDescent="0.2">
      <c r="A4840" s="89">
        <v>40825</v>
      </c>
      <c r="B4840" s="90" t="s">
        <v>138</v>
      </c>
      <c r="C4840" s="96">
        <v>1735.1476884606741</v>
      </c>
      <c r="D4840" s="102">
        <v>1092.228165099544</v>
      </c>
      <c r="E4840" s="98">
        <v>2050.292629213483</v>
      </c>
      <c r="F4840" s="91">
        <v>0.84629270170390147</v>
      </c>
      <c r="G4840" s="100">
        <v>867.57384423033704</v>
      </c>
      <c r="S4840" s="235"/>
      <c r="T4840" s="103"/>
      <c r="U4840" s="103"/>
    </row>
    <row r="4841" spans="1:21" x14ac:dyDescent="0.2">
      <c r="A4841" s="89">
        <v>40825</v>
      </c>
      <c r="B4841" s="90" t="s">
        <v>139</v>
      </c>
      <c r="C4841" s="96">
        <v>1794.365422685393</v>
      </c>
      <c r="D4841" s="102">
        <v>1144.9134266018141</v>
      </c>
      <c r="E4841" s="98">
        <v>2128.5145112359551</v>
      </c>
      <c r="F4841" s="91">
        <v>0.84301300893808184</v>
      </c>
      <c r="G4841" s="100">
        <v>897.18271134269651</v>
      </c>
      <c r="S4841" s="235"/>
      <c r="T4841" s="103"/>
      <c r="U4841" s="103"/>
    </row>
    <row r="4842" spans="1:21" x14ac:dyDescent="0.2">
      <c r="A4842" s="89">
        <v>40825</v>
      </c>
      <c r="B4842" s="90" t="s">
        <v>140</v>
      </c>
      <c r="C4842" s="96">
        <v>1755.4934010337081</v>
      </c>
      <c r="D4842" s="102">
        <v>1118.1392695759062</v>
      </c>
      <c r="E4842" s="98">
        <v>2081.3439185393258</v>
      </c>
      <c r="F4842" s="91">
        <v>0.84344225161293973</v>
      </c>
      <c r="G4842" s="100">
        <v>877.74670051685405</v>
      </c>
      <c r="S4842" s="235"/>
      <c r="T4842" s="103"/>
      <c r="U4842" s="103"/>
    </row>
    <row r="4843" spans="1:21" x14ac:dyDescent="0.2">
      <c r="A4843" s="89">
        <v>40825</v>
      </c>
      <c r="B4843" s="90" t="s">
        <v>141</v>
      </c>
      <c r="C4843" s="96">
        <v>1786.386791325843</v>
      </c>
      <c r="D4843" s="102">
        <v>1130.5928001461634</v>
      </c>
      <c r="E4843" s="98">
        <v>2114.0997724719105</v>
      </c>
      <c r="F4843" s="91">
        <v>0.84498698433570651</v>
      </c>
      <c r="G4843" s="100">
        <v>893.19339566292149</v>
      </c>
      <c r="S4843" s="235"/>
      <c r="T4843" s="103"/>
      <c r="U4843" s="103"/>
    </row>
    <row r="4844" spans="1:21" x14ac:dyDescent="0.2">
      <c r="A4844" s="89">
        <v>40825</v>
      </c>
      <c r="B4844" s="90" t="s">
        <v>142</v>
      </c>
      <c r="C4844" s="96">
        <v>1757.9165709438198</v>
      </c>
      <c r="D4844" s="102">
        <v>1112.9022559064233</v>
      </c>
      <c r="E4844" s="98">
        <v>2080.5821544943819</v>
      </c>
      <c r="F4844" s="91">
        <v>0.84491572089400357</v>
      </c>
      <c r="G4844" s="100">
        <v>878.9582854719099</v>
      </c>
      <c r="S4844" s="235"/>
      <c r="T4844" s="103"/>
      <c r="U4844" s="103"/>
    </row>
    <row r="4845" spans="1:21" x14ac:dyDescent="0.2">
      <c r="A4845" s="89">
        <v>40825</v>
      </c>
      <c r="B4845" s="90" t="s">
        <v>143</v>
      </c>
      <c r="C4845" s="96">
        <v>1762.5967736966293</v>
      </c>
      <c r="D4845" s="102">
        <v>1099.7649071986875</v>
      </c>
      <c r="E4845" s="98">
        <v>2077.553907303371</v>
      </c>
      <c r="F4845" s="91">
        <v>0.8484000186471452</v>
      </c>
      <c r="G4845" s="100">
        <v>881.29838684831464</v>
      </c>
      <c r="S4845" s="235"/>
      <c r="T4845" s="103"/>
      <c r="U4845" s="103"/>
    </row>
    <row r="4846" spans="1:21" x14ac:dyDescent="0.2">
      <c r="A4846" s="89">
        <v>40825</v>
      </c>
      <c r="B4846" s="90" t="s">
        <v>144</v>
      </c>
      <c r="C4846" s="96">
        <v>1719.3038852022471</v>
      </c>
      <c r="D4846" s="102">
        <v>1078.5641039543852</v>
      </c>
      <c r="E4846" s="98">
        <v>2029.6074438202249</v>
      </c>
      <c r="F4846" s="91">
        <v>0.84711153895163616</v>
      </c>
      <c r="G4846" s="100">
        <v>859.65194260112355</v>
      </c>
      <c r="S4846" s="235"/>
      <c r="T4846" s="103"/>
      <c r="U4846" s="103"/>
    </row>
    <row r="4847" spans="1:21" x14ac:dyDescent="0.2">
      <c r="A4847" s="89">
        <v>40825</v>
      </c>
      <c r="B4847" s="90" t="s">
        <v>145</v>
      </c>
      <c r="C4847" s="96">
        <v>1805.8572452022472</v>
      </c>
      <c r="D4847" s="102">
        <v>1139.9515870828216</v>
      </c>
      <c r="E4847" s="98">
        <v>2135.55847752809</v>
      </c>
      <c r="F4847" s="91">
        <v>0.84561357799601344</v>
      </c>
      <c r="G4847" s="100">
        <v>902.92862260112361</v>
      </c>
      <c r="S4847" s="235"/>
      <c r="T4847" s="103"/>
      <c r="U4847" s="103"/>
    </row>
    <row r="4848" spans="1:21" x14ac:dyDescent="0.2">
      <c r="A4848" s="89">
        <v>40825</v>
      </c>
      <c r="B4848" s="90" t="s">
        <v>146</v>
      </c>
      <c r="C4848" s="96">
        <v>1801.1810945730338</v>
      </c>
      <c r="D4848" s="102">
        <v>1142.3467877923292</v>
      </c>
      <c r="E4848" s="98">
        <v>2132.8876011235952</v>
      </c>
      <c r="F4848" s="91">
        <v>0.84448008119329865</v>
      </c>
      <c r="G4848" s="100">
        <v>900.59054728651688</v>
      </c>
      <c r="S4848" s="235"/>
      <c r="T4848" s="103"/>
      <c r="U4848" s="103"/>
    </row>
    <row r="4849" spans="1:21" x14ac:dyDescent="0.2">
      <c r="A4849" s="89">
        <v>40825</v>
      </c>
      <c r="B4849" s="90" t="s">
        <v>147</v>
      </c>
      <c r="C4849" s="96">
        <v>1763.698951314607</v>
      </c>
      <c r="D4849" s="102">
        <v>1104.3359528239582</v>
      </c>
      <c r="E4849" s="98">
        <v>2080.9113117977527</v>
      </c>
      <c r="F4849" s="91">
        <v>0.84756084572912538</v>
      </c>
      <c r="G4849" s="100">
        <v>881.84947565730351</v>
      </c>
      <c r="S4849" s="235"/>
      <c r="T4849" s="103"/>
      <c r="U4849" s="103"/>
    </row>
    <row r="4850" spans="1:21" x14ac:dyDescent="0.2">
      <c r="A4850" s="89">
        <v>40826</v>
      </c>
      <c r="B4850" s="90" t="s">
        <v>100</v>
      </c>
      <c r="C4850" s="96">
        <v>1779.8020904831458</v>
      </c>
      <c r="D4850" s="102">
        <v>1127.1833275470444</v>
      </c>
      <c r="E4850" s="98">
        <v>2106.7125421348314</v>
      </c>
      <c r="F4850" s="91">
        <v>0.84482436729578125</v>
      </c>
      <c r="G4850" s="100">
        <v>889.90104524157289</v>
      </c>
      <c r="S4850" s="235"/>
      <c r="T4850" s="103"/>
      <c r="U4850" s="103"/>
    </row>
    <row r="4851" spans="1:21" x14ac:dyDescent="0.2">
      <c r="A4851" s="89">
        <v>40826</v>
      </c>
      <c r="B4851" s="90" t="s">
        <v>101</v>
      </c>
      <c r="C4851" s="96">
        <v>1839.9356046404491</v>
      </c>
      <c r="D4851" s="102">
        <v>1176.6074258254221</v>
      </c>
      <c r="E4851" s="98">
        <v>2183.9798679775281</v>
      </c>
      <c r="F4851" s="91">
        <v>0.84246912328194634</v>
      </c>
      <c r="G4851" s="100">
        <v>919.96780232022456</v>
      </c>
      <c r="S4851" s="235"/>
      <c r="T4851" s="103"/>
      <c r="U4851" s="103"/>
    </row>
    <row r="4852" spans="1:21" x14ac:dyDescent="0.2">
      <c r="A4852" s="89">
        <v>40826</v>
      </c>
      <c r="B4852" s="90" t="s">
        <v>102</v>
      </c>
      <c r="C4852" s="96">
        <v>1877.1097865056179</v>
      </c>
      <c r="D4852" s="102">
        <v>1187.9717325214679</v>
      </c>
      <c r="E4852" s="98">
        <v>2221.4450224719099</v>
      </c>
      <c r="F4852" s="91">
        <v>0.8449949323602286</v>
      </c>
      <c r="G4852" s="100">
        <v>938.55489325280894</v>
      </c>
      <c r="S4852" s="235"/>
      <c r="T4852" s="103"/>
      <c r="U4852" s="103"/>
    </row>
    <row r="4853" spans="1:21" x14ac:dyDescent="0.2">
      <c r="A4853" s="89">
        <v>40826</v>
      </c>
      <c r="B4853" s="90" t="s">
        <v>103</v>
      </c>
      <c r="C4853" s="96">
        <v>1885.2099815730337</v>
      </c>
      <c r="D4853" s="102">
        <v>1177.0916864752076</v>
      </c>
      <c r="E4853" s="98">
        <v>2222.5124325842694</v>
      </c>
      <c r="F4853" s="91">
        <v>0.84823371691152671</v>
      </c>
      <c r="G4853" s="100">
        <v>942.60499078651685</v>
      </c>
      <c r="S4853" s="235"/>
      <c r="T4853" s="103"/>
      <c r="U4853" s="103"/>
    </row>
    <row r="4854" spans="1:21" x14ac:dyDescent="0.2">
      <c r="A4854" s="89">
        <v>40826</v>
      </c>
      <c r="B4854" s="90" t="s">
        <v>104</v>
      </c>
      <c r="C4854" s="96">
        <v>1861.6468828651687</v>
      </c>
      <c r="D4854" s="102">
        <v>1168.092336107311</v>
      </c>
      <c r="E4854" s="98">
        <v>2197.7645056179776</v>
      </c>
      <c r="F4854" s="91">
        <v>0.84706385880124224</v>
      </c>
      <c r="G4854" s="100">
        <v>930.82344143258433</v>
      </c>
      <c r="S4854" s="235"/>
      <c r="T4854" s="103"/>
      <c r="U4854" s="103"/>
    </row>
    <row r="4855" spans="1:21" x14ac:dyDescent="0.2">
      <c r="A4855" s="89">
        <v>40826</v>
      </c>
      <c r="B4855" s="90" t="s">
        <v>105</v>
      </c>
      <c r="C4855" s="96">
        <v>1818.5890175393263</v>
      </c>
      <c r="D4855" s="102">
        <v>1141.1563992834285</v>
      </c>
      <c r="E4855" s="98">
        <v>2146.975533707865</v>
      </c>
      <c r="F4855" s="91">
        <v>0.84704692204786824</v>
      </c>
      <c r="G4855" s="100">
        <v>909.29450876966314</v>
      </c>
      <c r="S4855" s="235"/>
      <c r="T4855" s="103"/>
      <c r="U4855" s="103"/>
    </row>
    <row r="4856" spans="1:21" x14ac:dyDescent="0.2">
      <c r="A4856" s="89">
        <v>40826</v>
      </c>
      <c r="B4856" s="90" t="s">
        <v>106</v>
      </c>
      <c r="C4856" s="96">
        <v>1822.8437473146071</v>
      </c>
      <c r="D4856" s="102">
        <v>1167.1910550943885</v>
      </c>
      <c r="E4856" s="98">
        <v>2164.5078623595505</v>
      </c>
      <c r="F4856" s="91">
        <v>0.84215159437097531</v>
      </c>
      <c r="G4856" s="100">
        <v>911.42187365730354</v>
      </c>
      <c r="S4856" s="235"/>
      <c r="T4856" s="103"/>
      <c r="U4856" s="103"/>
    </row>
    <row r="4857" spans="1:21" x14ac:dyDescent="0.2">
      <c r="A4857" s="89">
        <v>40826</v>
      </c>
      <c r="B4857" s="90" t="s">
        <v>107</v>
      </c>
      <c r="C4857" s="96">
        <v>1814.447747224719</v>
      </c>
      <c r="D4857" s="102">
        <v>1155.2547528449393</v>
      </c>
      <c r="E4857" s="98">
        <v>2151.0077106741574</v>
      </c>
      <c r="F4857" s="91">
        <v>0.84353381822887308</v>
      </c>
      <c r="G4857" s="100">
        <v>907.22387361235951</v>
      </c>
      <c r="S4857" s="235"/>
      <c r="T4857" s="103"/>
      <c r="U4857" s="103"/>
    </row>
    <row r="4858" spans="1:21" x14ac:dyDescent="0.2">
      <c r="A4858" s="89">
        <v>40826</v>
      </c>
      <c r="B4858" s="90" t="s">
        <v>108</v>
      </c>
      <c r="C4858" s="96">
        <v>2000.7927550112358</v>
      </c>
      <c r="D4858" s="102">
        <v>1261.7092914738348</v>
      </c>
      <c r="E4858" s="98">
        <v>2365.3925646067414</v>
      </c>
      <c r="F4858" s="91">
        <v>0.84586076110536768</v>
      </c>
      <c r="G4858" s="100">
        <v>1000.3963775056179</v>
      </c>
      <c r="S4858" s="235"/>
      <c r="T4858" s="103"/>
      <c r="U4858" s="103"/>
    </row>
    <row r="4859" spans="1:21" x14ac:dyDescent="0.2">
      <c r="A4859" s="89">
        <v>40826</v>
      </c>
      <c r="B4859" s="90" t="s">
        <v>109</v>
      </c>
      <c r="C4859" s="96">
        <v>2132.1099243707863</v>
      </c>
      <c r="D4859" s="102">
        <v>1360.7796742010412</v>
      </c>
      <c r="E4859" s="98">
        <v>2529.3505196629217</v>
      </c>
      <c r="F4859" s="91">
        <v>0.84294758982433393</v>
      </c>
      <c r="G4859" s="100">
        <v>1066.0549621853932</v>
      </c>
      <c r="S4859" s="235"/>
      <c r="T4859" s="103"/>
      <c r="U4859" s="103"/>
    </row>
    <row r="4860" spans="1:21" x14ac:dyDescent="0.2">
      <c r="A4860" s="89">
        <v>40826</v>
      </c>
      <c r="B4860" s="90" t="s">
        <v>110</v>
      </c>
      <c r="C4860" s="96">
        <v>2151.4263975505619</v>
      </c>
      <c r="D4860" s="102">
        <v>1352.2429370790928</v>
      </c>
      <c r="E4860" s="98">
        <v>2541.1014353932587</v>
      </c>
      <c r="F4860" s="91">
        <v>0.84665112835907275</v>
      </c>
      <c r="G4860" s="100">
        <v>1075.7131987752809</v>
      </c>
      <c r="S4860" s="235"/>
      <c r="T4860" s="103"/>
      <c r="U4860" s="103"/>
    </row>
    <row r="4861" spans="1:21" x14ac:dyDescent="0.2">
      <c r="A4861" s="89">
        <v>40826</v>
      </c>
      <c r="B4861" s="90" t="s">
        <v>111</v>
      </c>
      <c r="C4861" s="96">
        <v>2162.8412297191012</v>
      </c>
      <c r="D4861" s="102">
        <v>1377.8955860714882</v>
      </c>
      <c r="E4861" s="98">
        <v>2564.4645505617978</v>
      </c>
      <c r="F4861" s="91">
        <v>0.84338901438325087</v>
      </c>
      <c r="G4861" s="100">
        <v>1081.4206148595506</v>
      </c>
      <c r="S4861" s="235"/>
      <c r="T4861" s="103"/>
      <c r="U4861" s="103"/>
    </row>
    <row r="4862" spans="1:21" x14ac:dyDescent="0.2">
      <c r="A4862" s="89">
        <v>40826</v>
      </c>
      <c r="B4862" s="90" t="s">
        <v>112</v>
      </c>
      <c r="C4862" s="96">
        <v>2122.0201366179781</v>
      </c>
      <c r="D4862" s="102">
        <v>1348.0279758080026</v>
      </c>
      <c r="E4862" s="98">
        <v>2513.9906292134829</v>
      </c>
      <c r="F4862" s="91">
        <v>0.84408434620214345</v>
      </c>
      <c r="G4862" s="100">
        <v>1061.010068308989</v>
      </c>
      <c r="S4862" s="235"/>
      <c r="T4862" s="103"/>
      <c r="U4862" s="103"/>
    </row>
    <row r="4863" spans="1:21" x14ac:dyDescent="0.2">
      <c r="A4863" s="89">
        <v>40826</v>
      </c>
      <c r="B4863" s="90" t="s">
        <v>113</v>
      </c>
      <c r="C4863" s="96">
        <v>2097.4602155056177</v>
      </c>
      <c r="D4863" s="102">
        <v>1319.5501960717761</v>
      </c>
      <c r="E4863" s="98">
        <v>2478.0137359550563</v>
      </c>
      <c r="F4863" s="91">
        <v>0.84642800202123636</v>
      </c>
      <c r="G4863" s="100">
        <v>1048.7301077528089</v>
      </c>
      <c r="S4863" s="235"/>
      <c r="T4863" s="103"/>
      <c r="U4863" s="103"/>
    </row>
    <row r="4864" spans="1:21" x14ac:dyDescent="0.2">
      <c r="A4864" s="89">
        <v>40826</v>
      </c>
      <c r="B4864" s="90" t="s">
        <v>114</v>
      </c>
      <c r="C4864" s="96">
        <v>1854.7542206292135</v>
      </c>
      <c r="D4864" s="102">
        <v>1176.0540098938209</v>
      </c>
      <c r="E4864" s="98">
        <v>2196.1821994382017</v>
      </c>
      <c r="F4864" s="91">
        <v>0.84453567700515564</v>
      </c>
      <c r="G4864" s="100">
        <v>927.37711031460674</v>
      </c>
      <c r="S4864" s="235"/>
      <c r="T4864" s="103"/>
      <c r="U4864" s="103"/>
    </row>
    <row r="4865" spans="1:21" x14ac:dyDescent="0.2">
      <c r="A4865" s="89">
        <v>40826</v>
      </c>
      <c r="B4865" s="90" t="s">
        <v>115</v>
      </c>
      <c r="C4865" s="96">
        <v>1796.9952508988765</v>
      </c>
      <c r="D4865" s="102">
        <v>1127.004268952018</v>
      </c>
      <c r="E4865" s="98">
        <v>2121.1625477528091</v>
      </c>
      <c r="F4865" s="91">
        <v>0.84717470276035178</v>
      </c>
      <c r="G4865" s="100">
        <v>898.49762544943826</v>
      </c>
      <c r="S4865" s="235"/>
      <c r="T4865" s="103"/>
      <c r="U4865" s="103"/>
    </row>
    <row r="4866" spans="1:21" x14ac:dyDescent="0.2">
      <c r="A4866" s="89">
        <v>40826</v>
      </c>
      <c r="B4866" s="90" t="s">
        <v>116</v>
      </c>
      <c r="C4866" s="96">
        <v>1858.826604842697</v>
      </c>
      <c r="D4866" s="102">
        <v>1176.2242636110695</v>
      </c>
      <c r="E4866" s="98">
        <v>2199.7135870786519</v>
      </c>
      <c r="F4866" s="91">
        <v>0.84503119668016746</v>
      </c>
      <c r="G4866" s="100">
        <v>929.41330242134848</v>
      </c>
      <c r="S4866" s="235"/>
      <c r="T4866" s="103"/>
      <c r="U4866" s="103"/>
    </row>
    <row r="4867" spans="1:21" x14ac:dyDescent="0.2">
      <c r="A4867" s="89">
        <v>40826</v>
      </c>
      <c r="B4867" s="90" t="s">
        <v>117</v>
      </c>
      <c r="C4867" s="96">
        <v>1873.8478270112359</v>
      </c>
      <c r="D4867" s="102">
        <v>1179.5109033459025</v>
      </c>
      <c r="E4867" s="98">
        <v>2214.1706460674159</v>
      </c>
      <c r="F4867" s="91">
        <v>0.84629783632050826</v>
      </c>
      <c r="G4867" s="100">
        <v>936.92391350561797</v>
      </c>
      <c r="S4867" s="235"/>
      <c r="T4867" s="103"/>
      <c r="U4867" s="103"/>
    </row>
    <row r="4868" spans="1:21" x14ac:dyDescent="0.2">
      <c r="A4868" s="89">
        <v>40826</v>
      </c>
      <c r="B4868" s="90" t="s">
        <v>118</v>
      </c>
      <c r="C4868" s="96">
        <v>1933.632858539326</v>
      </c>
      <c r="D4868" s="102">
        <v>1221.4343264716631</v>
      </c>
      <c r="E4868" s="98">
        <v>2287.1025</v>
      </c>
      <c r="F4868" s="91">
        <v>0.84545089629315961</v>
      </c>
      <c r="G4868" s="100">
        <v>966.81642926966299</v>
      </c>
      <c r="S4868" s="235"/>
      <c r="T4868" s="103"/>
      <c r="U4868" s="103"/>
    </row>
    <row r="4869" spans="1:21" x14ac:dyDescent="0.2">
      <c r="A4869" s="89">
        <v>40826</v>
      </c>
      <c r="B4869" s="90" t="s">
        <v>119</v>
      </c>
      <c r="C4869" s="96">
        <v>1792.9512315505615</v>
      </c>
      <c r="D4869" s="102">
        <v>1128.1865491978563</v>
      </c>
      <c r="E4869" s="98">
        <v>2118.3670617977523</v>
      </c>
      <c r="F4869" s="91">
        <v>0.84638364327142313</v>
      </c>
      <c r="G4869" s="100">
        <v>896.47561577528074</v>
      </c>
      <c r="S4869" s="235"/>
      <c r="T4869" s="103"/>
      <c r="U4869" s="103"/>
    </row>
    <row r="4870" spans="1:21" x14ac:dyDescent="0.2">
      <c r="A4870" s="89">
        <v>40826</v>
      </c>
      <c r="B4870" s="90" t="s">
        <v>120</v>
      </c>
      <c r="C4870" s="96">
        <v>1760.9029860337082</v>
      </c>
      <c r="D4870" s="102">
        <v>1109.1726171567902</v>
      </c>
      <c r="E4870" s="98">
        <v>2081.1158595505617</v>
      </c>
      <c r="F4870" s="91">
        <v>0.84613404772860323</v>
      </c>
      <c r="G4870" s="100">
        <v>880.4514930168541</v>
      </c>
      <c r="S4870" s="235"/>
      <c r="T4870" s="103"/>
      <c r="U4870" s="103"/>
    </row>
    <row r="4871" spans="1:21" x14ac:dyDescent="0.2">
      <c r="A4871" s="89">
        <v>40826</v>
      </c>
      <c r="B4871" s="90" t="s">
        <v>121</v>
      </c>
      <c r="C4871" s="96">
        <v>1832.4675408539326</v>
      </c>
      <c r="D4871" s="102">
        <v>1159.8669936531519</v>
      </c>
      <c r="E4871" s="98">
        <v>2168.6928623595504</v>
      </c>
      <c r="F4871" s="91">
        <v>0.84496406690811776</v>
      </c>
      <c r="G4871" s="100">
        <v>916.23377042696632</v>
      </c>
      <c r="S4871" s="235"/>
      <c r="T4871" s="103"/>
      <c r="U4871" s="103"/>
    </row>
    <row r="4872" spans="1:21" x14ac:dyDescent="0.2">
      <c r="A4872" s="89">
        <v>40826</v>
      </c>
      <c r="B4872" s="90" t="s">
        <v>122</v>
      </c>
      <c r="C4872" s="96">
        <v>1784.9280268314608</v>
      </c>
      <c r="D4872" s="102">
        <v>1130.1015593402792</v>
      </c>
      <c r="E4872" s="98">
        <v>2112.6044578651686</v>
      </c>
      <c r="F4872" s="91">
        <v>0.8448945661296049</v>
      </c>
      <c r="G4872" s="100">
        <v>892.46401341573039</v>
      </c>
      <c r="S4872" s="235"/>
      <c r="T4872" s="103"/>
      <c r="U4872" s="103"/>
    </row>
    <row r="4873" spans="1:21" x14ac:dyDescent="0.2">
      <c r="A4873" s="89">
        <v>40826</v>
      </c>
      <c r="B4873" s="90" t="s">
        <v>123</v>
      </c>
      <c r="C4873" s="96">
        <v>1696.7214004044945</v>
      </c>
      <c r="D4873" s="102">
        <v>1084.4790140563371</v>
      </c>
      <c r="E4873" s="98">
        <v>2013.6926882022476</v>
      </c>
      <c r="F4873" s="91">
        <v>0.8425920252604514</v>
      </c>
      <c r="G4873" s="100">
        <v>848.36070020224724</v>
      </c>
      <c r="S4873" s="235"/>
      <c r="T4873" s="103"/>
      <c r="U4873" s="103"/>
    </row>
    <row r="4874" spans="1:21" x14ac:dyDescent="0.2">
      <c r="A4874" s="89">
        <v>40826</v>
      </c>
      <c r="B4874" s="90" t="s">
        <v>124</v>
      </c>
      <c r="C4874" s="96">
        <v>1656.3460408988765</v>
      </c>
      <c r="D4874" s="102">
        <v>1055.7881391415403</v>
      </c>
      <c r="E4874" s="98">
        <v>1964.2226966292135</v>
      </c>
      <c r="F4874" s="91">
        <v>0.84325776488649595</v>
      </c>
      <c r="G4874" s="100">
        <v>828.17302044943824</v>
      </c>
      <c r="S4874" s="235"/>
      <c r="T4874" s="103"/>
      <c r="U4874" s="103"/>
    </row>
    <row r="4875" spans="1:21" x14ac:dyDescent="0.2">
      <c r="A4875" s="89">
        <v>40826</v>
      </c>
      <c r="B4875" s="90" t="s">
        <v>125</v>
      </c>
      <c r="C4875" s="96">
        <v>1554.2284741685394</v>
      </c>
      <c r="D4875" s="102">
        <v>975.90656157199135</v>
      </c>
      <c r="E4875" s="98">
        <v>1835.2165449438203</v>
      </c>
      <c r="F4875" s="91">
        <v>0.84689105405603105</v>
      </c>
      <c r="G4875" s="100">
        <v>777.11423708426969</v>
      </c>
      <c r="S4875" s="235"/>
      <c r="T4875" s="103"/>
      <c r="U4875" s="103"/>
    </row>
    <row r="4876" spans="1:21" x14ac:dyDescent="0.2">
      <c r="A4876" s="89">
        <v>40826</v>
      </c>
      <c r="B4876" s="90" t="s">
        <v>126</v>
      </c>
      <c r="C4876" s="96">
        <v>1533.8219797415734</v>
      </c>
      <c r="D4876" s="102">
        <v>965.53434643210346</v>
      </c>
      <c r="E4876" s="98">
        <v>1812.4200505617976</v>
      </c>
      <c r="F4876" s="91">
        <v>0.84628393912665723</v>
      </c>
      <c r="G4876" s="100">
        <v>766.91098987078669</v>
      </c>
      <c r="S4876" s="235"/>
      <c r="T4876" s="103"/>
      <c r="U4876" s="103"/>
    </row>
    <row r="4877" spans="1:21" x14ac:dyDescent="0.2">
      <c r="A4877" s="89">
        <v>40826</v>
      </c>
      <c r="B4877" s="90" t="s">
        <v>127</v>
      </c>
      <c r="C4877" s="96">
        <v>1579.3962138202248</v>
      </c>
      <c r="D4877" s="102">
        <v>1001.4603985291205</v>
      </c>
      <c r="E4877" s="98">
        <v>1870.1377837078653</v>
      </c>
      <c r="F4877" s="91">
        <v>0.84453467951906946</v>
      </c>
      <c r="G4877" s="100">
        <v>789.69810691011241</v>
      </c>
      <c r="S4877" s="235"/>
      <c r="T4877" s="103"/>
      <c r="U4877" s="103"/>
    </row>
    <row r="4878" spans="1:21" x14ac:dyDescent="0.2">
      <c r="A4878" s="89">
        <v>40826</v>
      </c>
      <c r="B4878" s="90" t="s">
        <v>128</v>
      </c>
      <c r="C4878" s="96">
        <v>1556.6719046966291</v>
      </c>
      <c r="D4878" s="102">
        <v>971.02289730918642</v>
      </c>
      <c r="E4878" s="98">
        <v>1834.6969466292132</v>
      </c>
      <c r="F4878" s="91">
        <v>0.84846268892343002</v>
      </c>
      <c r="G4878" s="100">
        <v>778.33595234831455</v>
      </c>
      <c r="S4878" s="235"/>
      <c r="T4878" s="103"/>
      <c r="U4878" s="103"/>
    </row>
    <row r="4879" spans="1:21" x14ac:dyDescent="0.2">
      <c r="A4879" s="89">
        <v>40826</v>
      </c>
      <c r="B4879" s="90" t="s">
        <v>129</v>
      </c>
      <c r="C4879" s="96">
        <v>1586.6454629325847</v>
      </c>
      <c r="D4879" s="102">
        <v>997.858404129061</v>
      </c>
      <c r="E4879" s="98">
        <v>1874.3439438202245</v>
      </c>
      <c r="F4879" s="91">
        <v>0.84650710354618131</v>
      </c>
      <c r="G4879" s="100">
        <v>793.32273146629234</v>
      </c>
      <c r="S4879" s="235"/>
      <c r="T4879" s="103"/>
      <c r="U4879" s="103"/>
    </row>
    <row r="4880" spans="1:21" x14ac:dyDescent="0.2">
      <c r="A4880" s="89">
        <v>40826</v>
      </c>
      <c r="B4880" s="90" t="s">
        <v>130</v>
      </c>
      <c r="C4880" s="96">
        <v>1540.4188369550561</v>
      </c>
      <c r="D4880" s="102">
        <v>983.70008729969231</v>
      </c>
      <c r="E4880" s="98">
        <v>1827.718811797753</v>
      </c>
      <c r="F4880" s="91">
        <v>0.84280953230431155</v>
      </c>
      <c r="G4880" s="100">
        <v>770.20941847752806</v>
      </c>
      <c r="S4880" s="235"/>
      <c r="T4880" s="103"/>
      <c r="U4880" s="103"/>
    </row>
    <row r="4881" spans="1:21" x14ac:dyDescent="0.2">
      <c r="A4881" s="89">
        <v>40826</v>
      </c>
      <c r="B4881" s="90" t="s">
        <v>131</v>
      </c>
      <c r="C4881" s="96">
        <v>1541.3021998988766</v>
      </c>
      <c r="D4881" s="102">
        <v>960.72339237007668</v>
      </c>
      <c r="E4881" s="98">
        <v>1816.2053595505615</v>
      </c>
      <c r="F4881" s="91">
        <v>0.84863872457698697</v>
      </c>
      <c r="G4881" s="100">
        <v>770.65109994943828</v>
      </c>
      <c r="S4881" s="235"/>
      <c r="T4881" s="103"/>
      <c r="U4881" s="103"/>
    </row>
    <row r="4882" spans="1:21" x14ac:dyDescent="0.2">
      <c r="A4882" s="89">
        <v>40826</v>
      </c>
      <c r="B4882" s="90" t="s">
        <v>132</v>
      </c>
      <c r="C4882" s="96">
        <v>1544.0211748314607</v>
      </c>
      <c r="D4882" s="102">
        <v>982.21694985182251</v>
      </c>
      <c r="E4882" s="98">
        <v>1829.9594325842695</v>
      </c>
      <c r="F4882" s="91">
        <v>0.84374612209353372</v>
      </c>
      <c r="G4882" s="100">
        <v>772.01058741573036</v>
      </c>
      <c r="S4882" s="235"/>
      <c r="T4882" s="103"/>
      <c r="U4882" s="103"/>
    </row>
    <row r="4883" spans="1:21" x14ac:dyDescent="0.2">
      <c r="A4883" s="89">
        <v>40826</v>
      </c>
      <c r="B4883" s="90" t="s">
        <v>133</v>
      </c>
      <c r="C4883" s="96">
        <v>1487.7776993258428</v>
      </c>
      <c r="D4883" s="102">
        <v>939.94840881782181</v>
      </c>
      <c r="E4883" s="98">
        <v>1759.825415730337</v>
      </c>
      <c r="F4883" s="91">
        <v>0.84541209942033202</v>
      </c>
      <c r="G4883" s="100">
        <v>743.88884966292142</v>
      </c>
      <c r="S4883" s="235"/>
      <c r="T4883" s="103"/>
      <c r="U4883" s="103"/>
    </row>
    <row r="4884" spans="1:21" x14ac:dyDescent="0.2">
      <c r="A4884" s="89">
        <v>40826</v>
      </c>
      <c r="B4884" s="90" t="s">
        <v>134</v>
      </c>
      <c r="C4884" s="96">
        <v>1487.4211124494382</v>
      </c>
      <c r="D4884" s="102">
        <v>937.19134630977078</v>
      </c>
      <c r="E4884" s="98">
        <v>1758.0526685393259</v>
      </c>
      <c r="F4884" s="91">
        <v>0.84606174722015504</v>
      </c>
      <c r="G4884" s="100">
        <v>743.71055622471908</v>
      </c>
      <c r="S4884" s="235"/>
      <c r="T4884" s="103"/>
      <c r="U4884" s="103"/>
    </row>
    <row r="4885" spans="1:21" x14ac:dyDescent="0.2">
      <c r="A4885" s="89">
        <v>40826</v>
      </c>
      <c r="B4885" s="90" t="s">
        <v>135</v>
      </c>
      <c r="C4885" s="96">
        <v>1496.0237708426966</v>
      </c>
      <c r="D4885" s="102">
        <v>944.60945350276415</v>
      </c>
      <c r="E4885" s="98">
        <v>1769.2863370786517</v>
      </c>
      <c r="F4885" s="91">
        <v>0.84555209605746962</v>
      </c>
      <c r="G4885" s="100">
        <v>748.01188542134832</v>
      </c>
      <c r="S4885" s="235"/>
      <c r="T4885" s="103"/>
      <c r="U4885" s="103"/>
    </row>
    <row r="4886" spans="1:21" x14ac:dyDescent="0.2">
      <c r="A4886" s="89">
        <v>40826</v>
      </c>
      <c r="B4886" s="90" t="s">
        <v>136</v>
      </c>
      <c r="C4886" s="96">
        <v>1461.726596730337</v>
      </c>
      <c r="D4886" s="102">
        <v>921.35915537072265</v>
      </c>
      <c r="E4886" s="98">
        <v>1727.8736460674156</v>
      </c>
      <c r="F4886" s="91">
        <v>0.84596845380284569</v>
      </c>
      <c r="G4886" s="100">
        <v>730.86329836516848</v>
      </c>
      <c r="S4886" s="235"/>
      <c r="T4886" s="103"/>
      <c r="U4886" s="103"/>
    </row>
    <row r="4887" spans="1:21" x14ac:dyDescent="0.2">
      <c r="A4887" s="89">
        <v>40826</v>
      </c>
      <c r="B4887" s="90" t="s">
        <v>137</v>
      </c>
      <c r="C4887" s="96">
        <v>1491.0234503258428</v>
      </c>
      <c r="D4887" s="102">
        <v>943.85995087301978</v>
      </c>
      <c r="E4887" s="98">
        <v>1764.6593258426965</v>
      </c>
      <c r="F4887" s="91">
        <v>0.84493557962742671</v>
      </c>
      <c r="G4887" s="100">
        <v>745.51172516292138</v>
      </c>
      <c r="S4887" s="235"/>
      <c r="T4887" s="103"/>
      <c r="U4887" s="103"/>
    </row>
    <row r="4888" spans="1:21" x14ac:dyDescent="0.2">
      <c r="A4888" s="89">
        <v>40826</v>
      </c>
      <c r="B4888" s="90" t="s">
        <v>138</v>
      </c>
      <c r="C4888" s="96">
        <v>1513.1683057752809</v>
      </c>
      <c r="D4888" s="102">
        <v>956.5527252172061</v>
      </c>
      <c r="E4888" s="98">
        <v>1790.1596123595509</v>
      </c>
      <c r="F4888" s="91">
        <v>0.84527005040674741</v>
      </c>
      <c r="G4888" s="100">
        <v>756.58415288764047</v>
      </c>
      <c r="S4888" s="235"/>
      <c r="T4888" s="103"/>
      <c r="U4888" s="103"/>
    </row>
    <row r="4889" spans="1:21" x14ac:dyDescent="0.2">
      <c r="A4889" s="89">
        <v>40826</v>
      </c>
      <c r="B4889" s="90" t="s">
        <v>139</v>
      </c>
      <c r="C4889" s="96">
        <v>1511.0652536292134</v>
      </c>
      <c r="D4889" s="102">
        <v>965.26282614886929</v>
      </c>
      <c r="E4889" s="98">
        <v>1793.0561966292137</v>
      </c>
      <c r="F4889" s="91">
        <v>0.8427316759340181</v>
      </c>
      <c r="G4889" s="100">
        <v>755.53262681460672</v>
      </c>
      <c r="S4889" s="235"/>
      <c r="T4889" s="103"/>
      <c r="U4889" s="103"/>
    </row>
    <row r="4890" spans="1:21" x14ac:dyDescent="0.2">
      <c r="A4890" s="89">
        <v>40826</v>
      </c>
      <c r="B4890" s="90" t="s">
        <v>140</v>
      </c>
      <c r="C4890" s="96">
        <v>1508.6420837191013</v>
      </c>
      <c r="D4890" s="102">
        <v>964.23881153007267</v>
      </c>
      <c r="E4890" s="98">
        <v>1790.4629073033707</v>
      </c>
      <c r="F4890" s="91">
        <v>0.842598904208118</v>
      </c>
      <c r="G4890" s="100">
        <v>754.32104185955063</v>
      </c>
      <c r="S4890" s="235"/>
      <c r="T4890" s="103"/>
      <c r="U4890" s="103"/>
    </row>
    <row r="4891" spans="1:21" x14ac:dyDescent="0.2">
      <c r="A4891" s="89">
        <v>40826</v>
      </c>
      <c r="B4891" s="90" t="s">
        <v>141</v>
      </c>
      <c r="C4891" s="96">
        <v>1502.7016705280901</v>
      </c>
      <c r="D4891" s="102">
        <v>949.95676866691497</v>
      </c>
      <c r="E4891" s="98">
        <v>1777.7879999999998</v>
      </c>
      <c r="F4891" s="91">
        <v>0.84526482939928171</v>
      </c>
      <c r="G4891" s="100">
        <v>751.35083526404503</v>
      </c>
      <c r="S4891" s="235"/>
      <c r="T4891" s="103"/>
      <c r="U4891" s="103"/>
    </row>
    <row r="4892" spans="1:21" x14ac:dyDescent="0.2">
      <c r="A4892" s="89">
        <v>40826</v>
      </c>
      <c r="B4892" s="90" t="s">
        <v>142</v>
      </c>
      <c r="C4892" s="96">
        <v>1517.3257845842697</v>
      </c>
      <c r="D4892" s="102">
        <v>947.83347359631989</v>
      </c>
      <c r="E4892" s="98">
        <v>1789.0404775280897</v>
      </c>
      <c r="F4892" s="91">
        <v>0.84812266890727528</v>
      </c>
      <c r="G4892" s="100">
        <v>758.66289229213487</v>
      </c>
      <c r="S4892" s="235"/>
      <c r="T4892" s="103"/>
      <c r="U4892" s="103"/>
    </row>
    <row r="4893" spans="1:21" x14ac:dyDescent="0.2">
      <c r="A4893" s="89">
        <v>40826</v>
      </c>
      <c r="B4893" s="90" t="s">
        <v>143</v>
      </c>
      <c r="C4893" s="96">
        <v>1586.2361984494382</v>
      </c>
      <c r="D4893" s="102">
        <v>997.75396447267667</v>
      </c>
      <c r="E4893" s="98">
        <v>1873.9419016853935</v>
      </c>
      <c r="F4893" s="91">
        <v>0.84647031854232124</v>
      </c>
      <c r="G4893" s="100">
        <v>793.11809922471912</v>
      </c>
      <c r="S4893" s="235"/>
      <c r="T4893" s="103"/>
      <c r="U4893" s="103"/>
    </row>
    <row r="4894" spans="1:21" x14ac:dyDescent="0.2">
      <c r="A4894" s="89">
        <v>40826</v>
      </c>
      <c r="B4894" s="90" t="s">
        <v>144</v>
      </c>
      <c r="C4894" s="96">
        <v>1718.7933176292133</v>
      </c>
      <c r="D4894" s="102">
        <v>1072.2917695273024</v>
      </c>
      <c r="E4894" s="98">
        <v>2025.8479971910112</v>
      </c>
      <c r="F4894" s="91">
        <v>0.84843153090086121</v>
      </c>
      <c r="G4894" s="100">
        <v>859.39665881460667</v>
      </c>
      <c r="S4894" s="235"/>
      <c r="T4894" s="103"/>
      <c r="U4894" s="103"/>
    </row>
    <row r="4895" spans="1:21" x14ac:dyDescent="0.2">
      <c r="A4895" s="89">
        <v>40826</v>
      </c>
      <c r="B4895" s="90" t="s">
        <v>145</v>
      </c>
      <c r="C4895" s="96">
        <v>1871.290937022472</v>
      </c>
      <c r="D4895" s="102">
        <v>1179.5646331715527</v>
      </c>
      <c r="E4895" s="98">
        <v>2212.0358258426968</v>
      </c>
      <c r="F4895" s="91">
        <v>0.84595869341744745</v>
      </c>
      <c r="G4895" s="100">
        <v>935.645468511236</v>
      </c>
      <c r="S4895" s="235"/>
      <c r="T4895" s="103"/>
      <c r="U4895" s="103"/>
    </row>
    <row r="4896" spans="1:21" x14ac:dyDescent="0.2">
      <c r="A4896" s="89">
        <v>40826</v>
      </c>
      <c r="B4896" s="90" t="s">
        <v>146</v>
      </c>
      <c r="C4896" s="96">
        <v>1850.1104869887645</v>
      </c>
      <c r="D4896" s="102">
        <v>1171.856422101572</v>
      </c>
      <c r="E4896" s="98">
        <v>2190.0128511235957</v>
      </c>
      <c r="F4896" s="91">
        <v>0.84479435179549611</v>
      </c>
      <c r="G4896" s="100">
        <v>925.05524349438224</v>
      </c>
      <c r="S4896" s="235"/>
      <c r="T4896" s="103"/>
      <c r="U4896" s="103"/>
    </row>
    <row r="4897" spans="1:21" x14ac:dyDescent="0.2">
      <c r="A4897" s="89">
        <v>40826</v>
      </c>
      <c r="B4897" s="90" t="s">
        <v>147</v>
      </c>
      <c r="C4897" s="96">
        <v>1840.4340158426965</v>
      </c>
      <c r="D4897" s="102">
        <v>1158.7164174914847</v>
      </c>
      <c r="E4897" s="98">
        <v>2174.8151882022471</v>
      </c>
      <c r="F4897" s="91">
        <v>0.84624846553699218</v>
      </c>
      <c r="G4897" s="100">
        <v>920.21700792134823</v>
      </c>
      <c r="S4897" s="235"/>
      <c r="T4897" s="103"/>
      <c r="U4897" s="103"/>
    </row>
    <row r="4898" spans="1:21" x14ac:dyDescent="0.2">
      <c r="A4898" s="89">
        <v>40827</v>
      </c>
      <c r="B4898" s="90" t="s">
        <v>100</v>
      </c>
      <c r="C4898" s="96">
        <v>1784.024403269663</v>
      </c>
      <c r="D4898" s="102">
        <v>1124.1092174592022</v>
      </c>
      <c r="E4898" s="98">
        <v>2108.640463483146</v>
      </c>
      <c r="F4898" s="91">
        <v>0.84605433413846765</v>
      </c>
      <c r="G4898" s="100">
        <v>892.01220163483151</v>
      </c>
      <c r="S4898" s="235"/>
      <c r="T4898" s="103"/>
      <c r="U4898" s="103"/>
    </row>
    <row r="4899" spans="1:21" x14ac:dyDescent="0.2">
      <c r="A4899" s="89">
        <v>40827</v>
      </c>
      <c r="B4899" s="90" t="s">
        <v>101</v>
      </c>
      <c r="C4899" s="96">
        <v>1782.2090518988766</v>
      </c>
      <c r="D4899" s="102">
        <v>1122.143131606548</v>
      </c>
      <c r="E4899" s="98">
        <v>2106.0565786516854</v>
      </c>
      <c r="F4899" s="91">
        <v>0.84623037669760104</v>
      </c>
      <c r="G4899" s="100">
        <v>891.10452594943831</v>
      </c>
      <c r="S4899" s="235"/>
      <c r="T4899" s="103"/>
      <c r="U4899" s="103"/>
    </row>
    <row r="4900" spans="1:21" x14ac:dyDescent="0.2">
      <c r="A4900" s="89">
        <v>40827</v>
      </c>
      <c r="B4900" s="90" t="s">
        <v>102</v>
      </c>
      <c r="C4900" s="96">
        <v>1776.5036618764047</v>
      </c>
      <c r="D4900" s="102">
        <v>1119.206469522853</v>
      </c>
      <c r="E4900" s="98">
        <v>2099.6638735955057</v>
      </c>
      <c r="F4900" s="91">
        <v>0.84608954995938701</v>
      </c>
      <c r="G4900" s="100">
        <v>888.25183093820237</v>
      </c>
      <c r="S4900" s="235"/>
      <c r="T4900" s="103"/>
      <c r="U4900" s="103"/>
    </row>
    <row r="4901" spans="1:21" x14ac:dyDescent="0.2">
      <c r="A4901" s="89">
        <v>40827</v>
      </c>
      <c r="B4901" s="90" t="s">
        <v>103</v>
      </c>
      <c r="C4901" s="96">
        <v>1782.9789553820224</v>
      </c>
      <c r="D4901" s="102">
        <v>1121.8688873367903</v>
      </c>
      <c r="E4901" s="98">
        <v>2106.5620702247193</v>
      </c>
      <c r="F4901" s="91">
        <v>0.84639279353958063</v>
      </c>
      <c r="G4901" s="100">
        <v>891.48947769101119</v>
      </c>
      <c r="S4901" s="235"/>
      <c r="T4901" s="103"/>
      <c r="U4901" s="103"/>
    </row>
    <row r="4902" spans="1:21" x14ac:dyDescent="0.2">
      <c r="A4902" s="89">
        <v>40827</v>
      </c>
      <c r="B4902" s="90" t="s">
        <v>104</v>
      </c>
      <c r="C4902" s="96">
        <v>1781.098770033708</v>
      </c>
      <c r="D4902" s="102">
        <v>1116.20652315132</v>
      </c>
      <c r="E4902" s="98">
        <v>2101.9585702247191</v>
      </c>
      <c r="F4902" s="91">
        <v>0.84735198650622867</v>
      </c>
      <c r="G4902" s="100">
        <v>890.54938501685399</v>
      </c>
      <c r="S4902" s="235"/>
      <c r="T4902" s="103"/>
      <c r="U4902" s="103"/>
    </row>
    <row r="4903" spans="1:21" x14ac:dyDescent="0.2">
      <c r="A4903" s="89">
        <v>40827</v>
      </c>
      <c r="B4903" s="90" t="s">
        <v>105</v>
      </c>
      <c r="C4903" s="96">
        <v>1754.322337314607</v>
      </c>
      <c r="D4903" s="102">
        <v>1095.6642492891415</v>
      </c>
      <c r="E4903" s="98">
        <v>2068.3633651685391</v>
      </c>
      <c r="F4903" s="91">
        <v>0.84816931437559928</v>
      </c>
      <c r="G4903" s="100">
        <v>877.16116865730351</v>
      </c>
      <c r="S4903" s="235"/>
      <c r="T4903" s="103"/>
      <c r="U4903" s="103"/>
    </row>
    <row r="4904" spans="1:21" x14ac:dyDescent="0.2">
      <c r="A4904" s="89">
        <v>40827</v>
      </c>
      <c r="B4904" s="90" t="s">
        <v>106</v>
      </c>
      <c r="C4904" s="96">
        <v>1772.9702101011235</v>
      </c>
      <c r="D4904" s="102">
        <v>1112.9625540606985</v>
      </c>
      <c r="E4904" s="98">
        <v>2093.3487556179775</v>
      </c>
      <c r="F4904" s="91">
        <v>0.84695405165668392</v>
      </c>
      <c r="G4904" s="100">
        <v>886.48510505056174</v>
      </c>
      <c r="S4904" s="235"/>
      <c r="T4904" s="103"/>
      <c r="U4904" s="103"/>
    </row>
    <row r="4905" spans="1:21" x14ac:dyDescent="0.2">
      <c r="A4905" s="89">
        <v>40827</v>
      </c>
      <c r="B4905" s="90" t="s">
        <v>107</v>
      </c>
      <c r="C4905" s="96">
        <v>1740.8935997191011</v>
      </c>
      <c r="D4905" s="102">
        <v>1087.2775934872618</v>
      </c>
      <c r="E4905" s="98">
        <v>2052.5308988764045</v>
      </c>
      <c r="F4905" s="91">
        <v>0.84816925322395886</v>
      </c>
      <c r="G4905" s="100">
        <v>870.44679985955054</v>
      </c>
      <c r="S4905" s="235"/>
      <c r="T4905" s="103"/>
      <c r="U4905" s="103"/>
    </row>
    <row r="4906" spans="1:21" x14ac:dyDescent="0.2">
      <c r="A4906" s="89">
        <v>40827</v>
      </c>
      <c r="B4906" s="90" t="s">
        <v>108</v>
      </c>
      <c r="C4906" s="96">
        <v>1743.3572908651684</v>
      </c>
      <c r="D4906" s="102">
        <v>1094.2769475652858</v>
      </c>
      <c r="E4906" s="98">
        <v>2058.3334719101126</v>
      </c>
      <c r="F4906" s="91">
        <v>0.84697514501736715</v>
      </c>
      <c r="G4906" s="100">
        <v>871.67864543258418</v>
      </c>
      <c r="S4906" s="235"/>
      <c r="T4906" s="103"/>
      <c r="U4906" s="103"/>
    </row>
    <row r="4907" spans="1:21" x14ac:dyDescent="0.2">
      <c r="A4907" s="89">
        <v>40827</v>
      </c>
      <c r="B4907" s="90" t="s">
        <v>109</v>
      </c>
      <c r="C4907" s="96">
        <v>1761.575638550562</v>
      </c>
      <c r="D4907" s="102">
        <v>1107.61821314553</v>
      </c>
      <c r="E4907" s="98">
        <v>2080.8572359550562</v>
      </c>
      <c r="F4907" s="91">
        <v>0.84656246863665652</v>
      </c>
      <c r="G4907" s="100">
        <v>880.78781927528098</v>
      </c>
      <c r="S4907" s="235"/>
      <c r="T4907" s="103"/>
      <c r="U4907" s="103"/>
    </row>
    <row r="4908" spans="1:21" x14ac:dyDescent="0.2">
      <c r="A4908" s="89">
        <v>40827</v>
      </c>
      <c r="B4908" s="90" t="s">
        <v>110</v>
      </c>
      <c r="C4908" s="96">
        <v>1810.0187761348316</v>
      </c>
      <c r="D4908" s="102">
        <v>1150.6091473046208</v>
      </c>
      <c r="E4908" s="98">
        <v>2144.7772331460674</v>
      </c>
      <c r="F4908" s="91">
        <v>0.84391924166399546</v>
      </c>
      <c r="G4908" s="100">
        <v>905.00938806741578</v>
      </c>
      <c r="S4908" s="235"/>
      <c r="T4908" s="103"/>
      <c r="U4908" s="103"/>
    </row>
    <row r="4909" spans="1:21" x14ac:dyDescent="0.2">
      <c r="A4909" s="89">
        <v>40827</v>
      </c>
      <c r="B4909" s="90" t="s">
        <v>111</v>
      </c>
      <c r="C4909" s="96">
        <v>1738.932371898876</v>
      </c>
      <c r="D4909" s="102">
        <v>1102.5337848360091</v>
      </c>
      <c r="E4909" s="98">
        <v>2058.9964887640449</v>
      </c>
      <c r="F4909" s="91">
        <v>0.84455334498540402</v>
      </c>
      <c r="G4909" s="100">
        <v>869.466185949438</v>
      </c>
      <c r="S4909" s="235"/>
      <c r="T4909" s="103"/>
      <c r="U4909" s="103"/>
    </row>
    <row r="4910" spans="1:21" x14ac:dyDescent="0.2">
      <c r="A4910" s="89">
        <v>40827</v>
      </c>
      <c r="B4910" s="90" t="s">
        <v>112</v>
      </c>
      <c r="C4910" s="96">
        <v>1772.7149263146068</v>
      </c>
      <c r="D4910" s="102">
        <v>1131.8175625513356</v>
      </c>
      <c r="E4910" s="98">
        <v>2103.2187724719101</v>
      </c>
      <c r="F4910" s="91">
        <v>0.8428580752116136</v>
      </c>
      <c r="G4910" s="100">
        <v>886.35746315730341</v>
      </c>
      <c r="S4910" s="235"/>
      <c r="T4910" s="103"/>
      <c r="U4910" s="103"/>
    </row>
    <row r="4911" spans="1:21" x14ac:dyDescent="0.2">
      <c r="A4911" s="89">
        <v>40827</v>
      </c>
      <c r="B4911" s="90" t="s">
        <v>113</v>
      </c>
      <c r="C4911" s="96">
        <v>1756.5469531685394</v>
      </c>
      <c r="D4911" s="102">
        <v>1115.1285375831931</v>
      </c>
      <c r="E4911" s="98">
        <v>2080.6174213483146</v>
      </c>
      <c r="F4911" s="91">
        <v>0.84424312473084751</v>
      </c>
      <c r="G4911" s="100">
        <v>878.2734765842697</v>
      </c>
      <c r="S4911" s="235"/>
      <c r="T4911" s="103"/>
      <c r="U4911" s="103"/>
    </row>
    <row r="4912" spans="1:21" x14ac:dyDescent="0.2">
      <c r="A4912" s="89">
        <v>40827</v>
      </c>
      <c r="B4912" s="90" t="s">
        <v>114</v>
      </c>
      <c r="C4912" s="96">
        <v>1474.2395543932585</v>
      </c>
      <c r="D4912" s="102">
        <v>928.08995107390024</v>
      </c>
      <c r="E4912" s="98">
        <v>1742.048570224719</v>
      </c>
      <c r="F4912" s="91">
        <v>0.84626776749576282</v>
      </c>
      <c r="G4912" s="100">
        <v>737.11977719662923</v>
      </c>
      <c r="S4912" s="235"/>
      <c r="T4912" s="103"/>
      <c r="U4912" s="103"/>
    </row>
    <row r="4913" spans="1:21" x14ac:dyDescent="0.2">
      <c r="A4913" s="89">
        <v>40827</v>
      </c>
      <c r="B4913" s="90" t="s">
        <v>115</v>
      </c>
      <c r="C4913" s="96">
        <v>1521.8763193820223</v>
      </c>
      <c r="D4913" s="102">
        <v>954.26549217302647</v>
      </c>
      <c r="E4913" s="98">
        <v>1796.3101516853931</v>
      </c>
      <c r="F4913" s="91">
        <v>0.84722358104702444</v>
      </c>
      <c r="G4913" s="100">
        <v>760.93815969101115</v>
      </c>
      <c r="S4913" s="235"/>
      <c r="T4913" s="103"/>
      <c r="U4913" s="103"/>
    </row>
    <row r="4914" spans="1:21" x14ac:dyDescent="0.2">
      <c r="A4914" s="89">
        <v>40827</v>
      </c>
      <c r="B4914" s="90" t="s">
        <v>116</v>
      </c>
      <c r="C4914" s="96">
        <v>1509.8698771685392</v>
      </c>
      <c r="D4914" s="102">
        <v>939.37658778363777</v>
      </c>
      <c r="E4914" s="98">
        <v>1778.239415730337</v>
      </c>
      <c r="F4914" s="91">
        <v>0.84908132381511958</v>
      </c>
      <c r="G4914" s="100">
        <v>754.93493858426962</v>
      </c>
      <c r="S4914" s="235"/>
      <c r="T4914" s="103"/>
      <c r="U4914" s="103"/>
    </row>
    <row r="4915" spans="1:21" x14ac:dyDescent="0.2">
      <c r="A4915" s="89">
        <v>40827</v>
      </c>
      <c r="B4915" s="90" t="s">
        <v>117</v>
      </c>
      <c r="C4915" s="96">
        <v>1533.2911515505618</v>
      </c>
      <c r="D4915" s="102">
        <v>963.20293938715372</v>
      </c>
      <c r="E4915" s="98">
        <v>1810.7295926966292</v>
      </c>
      <c r="F4915" s="91">
        <v>0.84678085437765882</v>
      </c>
      <c r="G4915" s="100">
        <v>766.64557577528092</v>
      </c>
      <c r="S4915" s="235"/>
      <c r="T4915" s="103"/>
      <c r="U4915" s="103"/>
    </row>
    <row r="4916" spans="1:21" x14ac:dyDescent="0.2">
      <c r="A4916" s="89">
        <v>40827</v>
      </c>
      <c r="B4916" s="90" t="s">
        <v>118</v>
      </c>
      <c r="C4916" s="96">
        <v>1558.9086769213486</v>
      </c>
      <c r="D4916" s="102">
        <v>984.40263587583706</v>
      </c>
      <c r="E4916" s="98">
        <v>1843.7041011235956</v>
      </c>
      <c r="F4916" s="91">
        <v>0.8455308397759238</v>
      </c>
      <c r="G4916" s="100">
        <v>779.45433846067431</v>
      </c>
      <c r="S4916" s="235"/>
      <c r="T4916" s="103"/>
      <c r="U4916" s="103"/>
    </row>
    <row r="4917" spans="1:21" x14ac:dyDescent="0.2">
      <c r="A4917" s="89">
        <v>40827</v>
      </c>
      <c r="B4917" s="90" t="s">
        <v>119</v>
      </c>
      <c r="C4917" s="96">
        <v>1386.2395862696631</v>
      </c>
      <c r="D4917" s="102">
        <v>875.01059140233951</v>
      </c>
      <c r="E4917" s="98">
        <v>1639.2997668539329</v>
      </c>
      <c r="F4917" s="91">
        <v>0.84562909987480139</v>
      </c>
      <c r="G4917" s="100">
        <v>693.11979313483153</v>
      </c>
      <c r="S4917" s="235"/>
      <c r="T4917" s="103"/>
      <c r="U4917" s="103"/>
    </row>
    <row r="4918" spans="1:21" x14ac:dyDescent="0.2">
      <c r="A4918" s="89">
        <v>40827</v>
      </c>
      <c r="B4918" s="90" t="s">
        <v>120</v>
      </c>
      <c r="C4918" s="96">
        <v>1389.9675399775281</v>
      </c>
      <c r="D4918" s="102">
        <v>880.82511093883465</v>
      </c>
      <c r="E4918" s="98">
        <v>1645.5584578651685</v>
      </c>
      <c r="F4918" s="91">
        <v>0.84467831169047247</v>
      </c>
      <c r="G4918" s="100">
        <v>694.98376998876404</v>
      </c>
      <c r="S4918" s="235"/>
      <c r="T4918" s="103"/>
      <c r="U4918" s="103"/>
    </row>
    <row r="4919" spans="1:21" x14ac:dyDescent="0.2">
      <c r="A4919" s="89">
        <v>40827</v>
      </c>
      <c r="B4919" s="90" t="s">
        <v>121</v>
      </c>
      <c r="C4919" s="96">
        <v>1387.5889434269664</v>
      </c>
      <c r="D4919" s="102">
        <v>887.78676501374537</v>
      </c>
      <c r="E4919" s="98">
        <v>1647.291235955056</v>
      </c>
      <c r="F4919" s="91">
        <v>0.84234585429726938</v>
      </c>
      <c r="G4919" s="100">
        <v>693.79447171348318</v>
      </c>
      <c r="S4919" s="235"/>
      <c r="T4919" s="103"/>
      <c r="U4919" s="103"/>
    </row>
    <row r="4920" spans="1:21" x14ac:dyDescent="0.2">
      <c r="A4920" s="89">
        <v>40827</v>
      </c>
      <c r="B4920" s="90" t="s">
        <v>122</v>
      </c>
      <c r="C4920" s="96">
        <v>1395.0286423483146</v>
      </c>
      <c r="D4920" s="102">
        <v>884.68459970812046</v>
      </c>
      <c r="E4920" s="98">
        <v>1651.899438202247</v>
      </c>
      <c r="F4920" s="91">
        <v>0.84449973774827147</v>
      </c>
      <c r="G4920" s="100">
        <v>697.51432117415732</v>
      </c>
      <c r="S4920" s="235"/>
      <c r="T4920" s="103"/>
      <c r="U4920" s="103"/>
    </row>
    <row r="4921" spans="1:21" x14ac:dyDescent="0.2">
      <c r="A4921" s="89">
        <v>40827</v>
      </c>
      <c r="B4921" s="90" t="s">
        <v>123</v>
      </c>
      <c r="C4921" s="96">
        <v>1410.0133954044943</v>
      </c>
      <c r="D4921" s="102">
        <v>903.39918294324843</v>
      </c>
      <c r="E4921" s="98">
        <v>1674.5948342696629</v>
      </c>
      <c r="F4921" s="91">
        <v>0.84200271405915339</v>
      </c>
      <c r="G4921" s="100">
        <v>705.00669770224715</v>
      </c>
      <c r="S4921" s="235"/>
      <c r="T4921" s="103"/>
      <c r="U4921" s="103"/>
    </row>
    <row r="4922" spans="1:21" x14ac:dyDescent="0.2">
      <c r="A4922" s="89">
        <v>40827</v>
      </c>
      <c r="B4922" s="90" t="s">
        <v>124</v>
      </c>
      <c r="C4922" s="96">
        <v>1395.4581674494382</v>
      </c>
      <c r="D4922" s="102">
        <v>880.61495145308288</v>
      </c>
      <c r="E4922" s="98">
        <v>1650.0867219101121</v>
      </c>
      <c r="F4922" s="91">
        <v>0.84568777441835274</v>
      </c>
      <c r="G4922" s="100">
        <v>697.72908372471909</v>
      </c>
      <c r="S4922" s="235"/>
      <c r="T4922" s="103"/>
      <c r="U4922" s="103"/>
    </row>
    <row r="4923" spans="1:21" x14ac:dyDescent="0.2">
      <c r="A4923" s="89">
        <v>40827</v>
      </c>
      <c r="B4923" s="90" t="s">
        <v>125</v>
      </c>
      <c r="C4923" s="96">
        <v>1410.155219730337</v>
      </c>
      <c r="D4923" s="102">
        <v>886.44104201510379</v>
      </c>
      <c r="E4923" s="98">
        <v>1665.6276488764042</v>
      </c>
      <c r="F4923" s="91">
        <v>0.84662092435941294</v>
      </c>
      <c r="G4923" s="100">
        <v>705.07760986516848</v>
      </c>
      <c r="S4923" s="235"/>
      <c r="T4923" s="103"/>
      <c r="U4923" s="103"/>
    </row>
    <row r="4924" spans="1:21" x14ac:dyDescent="0.2">
      <c r="A4924" s="89">
        <v>40827</v>
      </c>
      <c r="B4924" s="90" t="s">
        <v>126</v>
      </c>
      <c r="C4924" s="96">
        <v>1415.7674109101124</v>
      </c>
      <c r="D4924" s="102">
        <v>899.26250503517417</v>
      </c>
      <c r="E4924" s="98">
        <v>1677.2210393258426</v>
      </c>
      <c r="F4924" s="91">
        <v>0.84411498408055907</v>
      </c>
      <c r="G4924" s="100">
        <v>707.8837054550562</v>
      </c>
      <c r="S4924" s="235"/>
      <c r="T4924" s="103"/>
      <c r="U4924" s="103"/>
    </row>
    <row r="4925" spans="1:21" x14ac:dyDescent="0.2">
      <c r="A4925" s="89">
        <v>40827</v>
      </c>
      <c r="B4925" s="90" t="s">
        <v>127</v>
      </c>
      <c r="C4925" s="96">
        <v>1485.3302166741573</v>
      </c>
      <c r="D4925" s="102">
        <v>934.2151080521337</v>
      </c>
      <c r="E4925" s="98">
        <v>1754.6976151685392</v>
      </c>
      <c r="F4925" s="91">
        <v>0.84648785285520034</v>
      </c>
      <c r="G4925" s="100">
        <v>742.66510833707866</v>
      </c>
      <c r="S4925" s="235"/>
      <c r="T4925" s="103"/>
      <c r="U4925" s="103"/>
    </row>
    <row r="4926" spans="1:21" x14ac:dyDescent="0.2">
      <c r="A4926" s="89">
        <v>40827</v>
      </c>
      <c r="B4926" s="90" t="s">
        <v>128</v>
      </c>
      <c r="C4926" s="96">
        <v>1529.7860646404495</v>
      </c>
      <c r="D4926" s="102">
        <v>965.6452560301841</v>
      </c>
      <c r="E4926" s="98">
        <v>1809.0649971910111</v>
      </c>
      <c r="F4926" s="91">
        <v>0.84562249947668755</v>
      </c>
      <c r="G4926" s="100">
        <v>764.89303232022473</v>
      </c>
      <c r="S4926" s="235"/>
      <c r="T4926" s="103"/>
      <c r="U4926" s="103"/>
    </row>
    <row r="4927" spans="1:21" x14ac:dyDescent="0.2">
      <c r="A4927" s="89">
        <v>40827</v>
      </c>
      <c r="B4927" s="90" t="s">
        <v>129</v>
      </c>
      <c r="C4927" s="96">
        <v>1507.5763752134833</v>
      </c>
      <c r="D4927" s="102">
        <v>951.08379760398498</v>
      </c>
      <c r="E4927" s="98">
        <v>1782.5114073033708</v>
      </c>
      <c r="F4927" s="91">
        <v>0.84575973485307654</v>
      </c>
      <c r="G4927" s="100">
        <v>753.78818760674164</v>
      </c>
      <c r="S4927" s="235"/>
      <c r="T4927" s="103"/>
      <c r="U4927" s="103"/>
    </row>
    <row r="4928" spans="1:21" x14ac:dyDescent="0.2">
      <c r="A4928" s="89">
        <v>40827</v>
      </c>
      <c r="B4928" s="90" t="s">
        <v>130</v>
      </c>
      <c r="C4928" s="96">
        <v>1477.5217745056182</v>
      </c>
      <c r="D4928" s="102">
        <v>946.77344495720104</v>
      </c>
      <c r="E4928" s="98">
        <v>1754.836331460674</v>
      </c>
      <c r="F4928" s="91">
        <v>0.84197126992223403</v>
      </c>
      <c r="G4928" s="100">
        <v>738.76088725280908</v>
      </c>
      <c r="S4928" s="235"/>
      <c r="T4928" s="103"/>
      <c r="U4928" s="103"/>
    </row>
    <row r="4929" spans="1:21" x14ac:dyDescent="0.2">
      <c r="A4929" s="89">
        <v>40827</v>
      </c>
      <c r="B4929" s="90" t="s">
        <v>131</v>
      </c>
      <c r="C4929" s="96">
        <v>1447.7224575842697</v>
      </c>
      <c r="D4929" s="102">
        <v>918.27258082362437</v>
      </c>
      <c r="E4929" s="98">
        <v>1714.3876011235957</v>
      </c>
      <c r="F4929" s="91">
        <v>0.8444545776202792</v>
      </c>
      <c r="G4929" s="100">
        <v>723.86122879213485</v>
      </c>
      <c r="S4929" s="235"/>
      <c r="T4929" s="103"/>
      <c r="U4929" s="103"/>
    </row>
    <row r="4930" spans="1:21" x14ac:dyDescent="0.2">
      <c r="A4930" s="89">
        <v>40827</v>
      </c>
      <c r="B4930" s="90" t="s">
        <v>132</v>
      </c>
      <c r="C4930" s="96">
        <v>1453.5494113146067</v>
      </c>
      <c r="D4930" s="102">
        <v>918.1577886254986</v>
      </c>
      <c r="E4930" s="98">
        <v>1719.2497247191013</v>
      </c>
      <c r="F4930" s="91">
        <v>0.84545566034747754</v>
      </c>
      <c r="G4930" s="100">
        <v>726.77470565730334</v>
      </c>
      <c r="S4930" s="235"/>
      <c r="T4930" s="103"/>
      <c r="U4930" s="103"/>
    </row>
    <row r="4931" spans="1:21" x14ac:dyDescent="0.2">
      <c r="A4931" s="89">
        <v>40827</v>
      </c>
      <c r="B4931" s="90" t="s">
        <v>133</v>
      </c>
      <c r="C4931" s="96">
        <v>1439.5655327865165</v>
      </c>
      <c r="D4931" s="102">
        <v>918.75929744340249</v>
      </c>
      <c r="E4931" s="98">
        <v>1707.7668370786516</v>
      </c>
      <c r="F4931" s="91">
        <v>0.8429520362680617</v>
      </c>
      <c r="G4931" s="100">
        <v>719.78276639325827</v>
      </c>
      <c r="S4931" s="235"/>
      <c r="T4931" s="103"/>
      <c r="U4931" s="103"/>
    </row>
    <row r="4932" spans="1:21" x14ac:dyDescent="0.2">
      <c r="A4932" s="89">
        <v>40827</v>
      </c>
      <c r="B4932" s="90" t="s">
        <v>134</v>
      </c>
      <c r="C4932" s="96">
        <v>1465.1587454157307</v>
      </c>
      <c r="D4932" s="102">
        <v>931.38408059452661</v>
      </c>
      <c r="E4932" s="98">
        <v>1736.1354943820224</v>
      </c>
      <c r="F4932" s="91">
        <v>0.84391958470802075</v>
      </c>
      <c r="G4932" s="100">
        <v>732.57937270786533</v>
      </c>
      <c r="S4932" s="235"/>
      <c r="T4932" s="103"/>
      <c r="U4932" s="103"/>
    </row>
    <row r="4933" spans="1:21" x14ac:dyDescent="0.2">
      <c r="A4933" s="89">
        <v>40827</v>
      </c>
      <c r="B4933" s="90" t="s">
        <v>135</v>
      </c>
      <c r="C4933" s="96">
        <v>1479.4424810898879</v>
      </c>
      <c r="D4933" s="102">
        <v>928.79018399289464</v>
      </c>
      <c r="E4933" s="98">
        <v>1746.8260533707867</v>
      </c>
      <c r="F4933" s="91">
        <v>0.84693176990065011</v>
      </c>
      <c r="G4933" s="100">
        <v>739.72124054494395</v>
      </c>
      <c r="S4933" s="235"/>
      <c r="T4933" s="103"/>
      <c r="U4933" s="103"/>
    </row>
    <row r="4934" spans="1:21" x14ac:dyDescent="0.2">
      <c r="A4934" s="89">
        <v>40827</v>
      </c>
      <c r="B4934" s="90" t="s">
        <v>136</v>
      </c>
      <c r="C4934" s="96">
        <v>1479.3290216292135</v>
      </c>
      <c r="D4934" s="102">
        <v>926.47502093084677</v>
      </c>
      <c r="E4934" s="98">
        <v>1745.5000196629214</v>
      </c>
      <c r="F4934" s="91">
        <v>0.84751017185029365</v>
      </c>
      <c r="G4934" s="100">
        <v>739.66451081460673</v>
      </c>
      <c r="S4934" s="235"/>
      <c r="T4934" s="103"/>
      <c r="U4934" s="103"/>
    </row>
    <row r="4935" spans="1:21" x14ac:dyDescent="0.2">
      <c r="A4935" s="89">
        <v>40827</v>
      </c>
      <c r="B4935" s="90" t="s">
        <v>137</v>
      </c>
      <c r="C4935" s="96">
        <v>1464.1011411573031</v>
      </c>
      <c r="D4935" s="102">
        <v>916.97004085491164</v>
      </c>
      <c r="E4935" s="98">
        <v>1727.549191011236</v>
      </c>
      <c r="F4935" s="91">
        <v>0.84750185336272754</v>
      </c>
      <c r="G4935" s="100">
        <v>732.05057057865156</v>
      </c>
      <c r="S4935" s="235"/>
      <c r="T4935" s="103"/>
      <c r="U4935" s="103"/>
    </row>
    <row r="4936" spans="1:21" x14ac:dyDescent="0.2">
      <c r="A4936" s="89">
        <v>40827</v>
      </c>
      <c r="B4936" s="90" t="s">
        <v>138</v>
      </c>
      <c r="C4936" s="96">
        <v>1479.1588324382024</v>
      </c>
      <c r="D4936" s="102">
        <v>933.44704138357235</v>
      </c>
      <c r="E4936" s="98">
        <v>1749.0666741573034</v>
      </c>
      <c r="F4936" s="91">
        <v>0.84568464672786581</v>
      </c>
      <c r="G4936" s="100">
        <v>739.57941621910118</v>
      </c>
      <c r="S4936" s="235"/>
      <c r="T4936" s="103"/>
      <c r="U4936" s="103"/>
    </row>
    <row r="4937" spans="1:21" x14ac:dyDescent="0.2">
      <c r="A4937" s="89">
        <v>40827</v>
      </c>
      <c r="B4937" s="90" t="s">
        <v>139</v>
      </c>
      <c r="C4937" s="96">
        <v>1500.4608461797754</v>
      </c>
      <c r="D4937" s="102">
        <v>956.90713868113949</v>
      </c>
      <c r="E4937" s="98">
        <v>1779.6218764044943</v>
      </c>
      <c r="F4937" s="91">
        <v>0.84313463779804221</v>
      </c>
      <c r="G4937" s="100">
        <v>750.23042308988772</v>
      </c>
      <c r="S4937" s="235"/>
      <c r="T4937" s="103"/>
      <c r="U4937" s="103"/>
    </row>
    <row r="4938" spans="1:21" x14ac:dyDescent="0.2">
      <c r="A4938" s="89">
        <v>40827</v>
      </c>
      <c r="B4938" s="90" t="s">
        <v>140</v>
      </c>
      <c r="C4938" s="96">
        <v>1504.4967612808991</v>
      </c>
      <c r="D4938" s="102">
        <v>964.68323204645299</v>
      </c>
      <c r="E4938" s="98">
        <v>1787.2113033707865</v>
      </c>
      <c r="F4938" s="91">
        <v>0.84181246976411184</v>
      </c>
      <c r="G4938" s="100">
        <v>752.24838064044957</v>
      </c>
      <c r="S4938" s="235"/>
      <c r="T4938" s="103"/>
      <c r="U4938" s="103"/>
    </row>
    <row r="4939" spans="1:21" x14ac:dyDescent="0.2">
      <c r="A4939" s="89">
        <v>40827</v>
      </c>
      <c r="B4939" s="90" t="s">
        <v>141</v>
      </c>
      <c r="C4939" s="96">
        <v>1463.0273284044943</v>
      </c>
      <c r="D4939" s="102">
        <v>925.33668801093222</v>
      </c>
      <c r="E4939" s="98">
        <v>1731.0970365168537</v>
      </c>
      <c r="F4939" s="91">
        <v>0.84514460919432721</v>
      </c>
      <c r="G4939" s="100">
        <v>731.51366420224713</v>
      </c>
      <c r="S4939" s="235"/>
      <c r="T4939" s="103"/>
      <c r="U4939" s="103"/>
    </row>
    <row r="4940" spans="1:21" x14ac:dyDescent="0.2">
      <c r="A4940" s="89">
        <v>40827</v>
      </c>
      <c r="B4940" s="90" t="s">
        <v>142</v>
      </c>
      <c r="C4940" s="96">
        <v>1470.6696335056183</v>
      </c>
      <c r="D4940" s="102">
        <v>921.42282978740707</v>
      </c>
      <c r="E4940" s="98">
        <v>1735.479530898876</v>
      </c>
      <c r="F4940" s="91">
        <v>0.84741398980597493</v>
      </c>
      <c r="G4940" s="100">
        <v>735.33481675280916</v>
      </c>
      <c r="S4940" s="235"/>
      <c r="T4940" s="103"/>
      <c r="U4940" s="103"/>
    </row>
    <row r="4941" spans="1:21" x14ac:dyDescent="0.2">
      <c r="A4941" s="89">
        <v>40827</v>
      </c>
      <c r="B4941" s="90" t="s">
        <v>143</v>
      </c>
      <c r="C4941" s="96">
        <v>1488.0086703707864</v>
      </c>
      <c r="D4941" s="102">
        <v>935.9535242201091</v>
      </c>
      <c r="E4941" s="98">
        <v>1757.8904410112361</v>
      </c>
      <c r="F4941" s="91">
        <v>0.84647406667437208</v>
      </c>
      <c r="G4941" s="100">
        <v>744.00433518539319</v>
      </c>
      <c r="S4941" s="235"/>
      <c r="T4941" s="103"/>
      <c r="U4941" s="103"/>
    </row>
    <row r="4942" spans="1:21" x14ac:dyDescent="0.2">
      <c r="A4942" s="89">
        <v>40827</v>
      </c>
      <c r="B4942" s="90" t="s">
        <v>144</v>
      </c>
      <c r="C4942" s="96">
        <v>1605.9821967303371</v>
      </c>
      <c r="D4942" s="102">
        <v>1014.3594553854931</v>
      </c>
      <c r="E4942" s="98">
        <v>1899.5009662921348</v>
      </c>
      <c r="F4942" s="91">
        <v>0.84547585141019832</v>
      </c>
      <c r="G4942" s="100">
        <v>802.99109836516857</v>
      </c>
      <c r="S4942" s="235"/>
      <c r="T4942" s="103"/>
      <c r="U4942" s="103"/>
    </row>
    <row r="4943" spans="1:21" x14ac:dyDescent="0.2">
      <c r="A4943" s="89">
        <v>40827</v>
      </c>
      <c r="B4943" s="90" t="s">
        <v>145</v>
      </c>
      <c r="C4943" s="96">
        <v>1734.0981884494383</v>
      </c>
      <c r="D4943" s="102">
        <v>1086.4324588155901</v>
      </c>
      <c r="E4943" s="98">
        <v>2046.3215814606738</v>
      </c>
      <c r="F4943" s="91">
        <v>0.84742212766559943</v>
      </c>
      <c r="G4943" s="100">
        <v>867.04909422471917</v>
      </c>
      <c r="S4943" s="235"/>
      <c r="T4943" s="103"/>
      <c r="U4943" s="103"/>
    </row>
    <row r="4944" spans="1:21" x14ac:dyDescent="0.2">
      <c r="A4944" s="89">
        <v>40827</v>
      </c>
      <c r="B4944" s="90" t="s">
        <v>146</v>
      </c>
      <c r="C4944" s="96">
        <v>1771.6330093146069</v>
      </c>
      <c r="D4944" s="102">
        <v>1111.099172464948</v>
      </c>
      <c r="E4944" s="98">
        <v>2091.225691011236</v>
      </c>
      <c r="F4944" s="91">
        <v>0.84717446659614892</v>
      </c>
      <c r="G4944" s="100">
        <v>885.81650465730343</v>
      </c>
      <c r="S4944" s="235"/>
      <c r="T4944" s="103"/>
      <c r="U4944" s="103"/>
    </row>
    <row r="4945" spans="1:21" x14ac:dyDescent="0.2">
      <c r="A4945" s="89">
        <v>40827</v>
      </c>
      <c r="B4945" s="90" t="s">
        <v>147</v>
      </c>
      <c r="C4945" s="96">
        <v>1827.8278593370792</v>
      </c>
      <c r="D4945" s="102">
        <v>1162.8299644657473</v>
      </c>
      <c r="E4945" s="98">
        <v>2166.3628988764049</v>
      </c>
      <c r="F4945" s="91">
        <v>0.84373114970030705</v>
      </c>
      <c r="G4945" s="100">
        <v>913.91392966853959</v>
      </c>
      <c r="S4945" s="235"/>
      <c r="T4945" s="103"/>
      <c r="U4945" s="103"/>
    </row>
    <row r="4946" spans="1:21" x14ac:dyDescent="0.2">
      <c r="A4946" s="89">
        <v>40828</v>
      </c>
      <c r="B4946" s="90" t="s">
        <v>100</v>
      </c>
      <c r="C4946" s="96">
        <v>1801.5295772022471</v>
      </c>
      <c r="D4946" s="102">
        <v>1138.0552338667214</v>
      </c>
      <c r="E4946" s="98">
        <v>2130.88679494382</v>
      </c>
      <c r="F4946" s="91">
        <v>0.84543654851910788</v>
      </c>
      <c r="G4946" s="100">
        <v>900.76478860112354</v>
      </c>
      <c r="S4946" s="235"/>
      <c r="T4946" s="103"/>
      <c r="U4946" s="103"/>
    </row>
    <row r="4947" spans="1:21" x14ac:dyDescent="0.2">
      <c r="A4947" s="89">
        <v>40828</v>
      </c>
      <c r="B4947" s="90" t="s">
        <v>101</v>
      </c>
      <c r="C4947" s="96">
        <v>1798.0366466629214</v>
      </c>
      <c r="D4947" s="102">
        <v>1136.7739910111134</v>
      </c>
      <c r="E4947" s="98">
        <v>2127.2496067415732</v>
      </c>
      <c r="F4947" s="91">
        <v>0.84524008887564184</v>
      </c>
      <c r="G4947" s="100">
        <v>899.01832333146069</v>
      </c>
      <c r="S4947" s="235"/>
      <c r="T4947" s="103"/>
      <c r="U4947" s="103"/>
    </row>
    <row r="4948" spans="1:21" x14ac:dyDescent="0.2">
      <c r="A4948" s="89">
        <v>40828</v>
      </c>
      <c r="B4948" s="90" t="s">
        <v>102</v>
      </c>
      <c r="C4948" s="96">
        <v>1750.0676075393258</v>
      </c>
      <c r="D4948" s="102">
        <v>1093.6663740867316</v>
      </c>
      <c r="E4948" s="98">
        <v>2063.6963848314604</v>
      </c>
      <c r="F4948" s="91">
        <v>0.84802571754383904</v>
      </c>
      <c r="G4948" s="100">
        <v>875.03380376966288</v>
      </c>
      <c r="S4948" s="235"/>
      <c r="T4948" s="103"/>
      <c r="U4948" s="103"/>
    </row>
    <row r="4949" spans="1:21" x14ac:dyDescent="0.2">
      <c r="A4949" s="89">
        <v>40828</v>
      </c>
      <c r="B4949" s="90" t="s">
        <v>103</v>
      </c>
      <c r="C4949" s="96">
        <v>1735.4191807415732</v>
      </c>
      <c r="D4949" s="102">
        <v>1089.6759767927751</v>
      </c>
      <c r="E4949" s="98">
        <v>2049.1640898876403</v>
      </c>
      <c r="F4949" s="91">
        <v>0.84689127108250739</v>
      </c>
      <c r="G4949" s="100">
        <v>867.7095903707866</v>
      </c>
      <c r="S4949" s="235"/>
      <c r="T4949" s="103"/>
      <c r="U4949" s="103"/>
    </row>
    <row r="4950" spans="1:21" x14ac:dyDescent="0.2">
      <c r="A4950" s="89">
        <v>40828</v>
      </c>
      <c r="B4950" s="90" t="s">
        <v>104</v>
      </c>
      <c r="C4950" s="96">
        <v>1714.6115260786517</v>
      </c>
      <c r="D4950" s="102">
        <v>1063.0914879827847</v>
      </c>
      <c r="E4950" s="98">
        <v>2017.4380280898874</v>
      </c>
      <c r="F4950" s="91">
        <v>0.84989551213230963</v>
      </c>
      <c r="G4950" s="100">
        <v>857.30576303932583</v>
      </c>
      <c r="S4950" s="235"/>
      <c r="T4950" s="103"/>
      <c r="U4950" s="103"/>
    </row>
    <row r="4951" spans="1:21" x14ac:dyDescent="0.2">
      <c r="A4951" s="89">
        <v>40828</v>
      </c>
      <c r="B4951" s="90" t="s">
        <v>105</v>
      </c>
      <c r="C4951" s="96">
        <v>1690.2582632696631</v>
      </c>
      <c r="D4951" s="102">
        <v>1060.832254030563</v>
      </c>
      <c r="E4951" s="98">
        <v>1995.5796320224715</v>
      </c>
      <c r="F4951" s="91">
        <v>0.84700116003721049</v>
      </c>
      <c r="G4951" s="100">
        <v>845.12913163483154</v>
      </c>
      <c r="S4951" s="235"/>
      <c r="T4951" s="103"/>
      <c r="U4951" s="103"/>
    </row>
    <row r="4952" spans="1:21" x14ac:dyDescent="0.2">
      <c r="A4952" s="89">
        <v>40828</v>
      </c>
      <c r="B4952" s="90" t="s">
        <v>106</v>
      </c>
      <c r="C4952" s="96">
        <v>1673.3609078764046</v>
      </c>
      <c r="D4952" s="102">
        <v>1051.2668440860486</v>
      </c>
      <c r="E4952" s="98">
        <v>1976.1828623595504</v>
      </c>
      <c r="F4952" s="91">
        <v>0.84676420373285788</v>
      </c>
      <c r="G4952" s="100">
        <v>836.68045393820228</v>
      </c>
      <c r="S4952" s="235"/>
      <c r="T4952" s="103"/>
      <c r="U4952" s="103"/>
    </row>
    <row r="4953" spans="1:21" x14ac:dyDescent="0.2">
      <c r="A4953" s="89">
        <v>40828</v>
      </c>
      <c r="B4953" s="90" t="s">
        <v>107</v>
      </c>
      <c r="C4953" s="96">
        <v>1673.1542495730339</v>
      </c>
      <c r="D4953" s="102">
        <v>1057.1742624614981</v>
      </c>
      <c r="E4953" s="98">
        <v>1979.1570337078649</v>
      </c>
      <c r="F4953" s="91">
        <v>0.84538731443580906</v>
      </c>
      <c r="G4953" s="100">
        <v>836.57712478651695</v>
      </c>
      <c r="S4953" s="235"/>
      <c r="T4953" s="103"/>
      <c r="U4953" s="103"/>
    </row>
    <row r="4954" spans="1:21" x14ac:dyDescent="0.2">
      <c r="A4954" s="89">
        <v>40828</v>
      </c>
      <c r="B4954" s="90" t="s">
        <v>108</v>
      </c>
      <c r="C4954" s="96">
        <v>1762.4346887528088</v>
      </c>
      <c r="D4954" s="102">
        <v>1120.3341666734061</v>
      </c>
      <c r="E4954" s="98">
        <v>2088.3784803370786</v>
      </c>
      <c r="F4954" s="91">
        <v>0.84392494241194238</v>
      </c>
      <c r="G4954" s="100">
        <v>881.21734437640441</v>
      </c>
      <c r="S4954" s="235"/>
      <c r="T4954" s="103"/>
      <c r="U4954" s="103"/>
    </row>
    <row r="4955" spans="1:21" x14ac:dyDescent="0.2">
      <c r="A4955" s="89">
        <v>40828</v>
      </c>
      <c r="B4955" s="90" t="s">
        <v>109</v>
      </c>
      <c r="C4955" s="96">
        <v>1799.7831119325845</v>
      </c>
      <c r="D4955" s="102">
        <v>1148.4777299465695</v>
      </c>
      <c r="E4955" s="98">
        <v>2134.9989101123597</v>
      </c>
      <c r="F4955" s="91">
        <v>0.84299017831248746</v>
      </c>
      <c r="G4955" s="100">
        <v>899.89155596629223</v>
      </c>
      <c r="S4955" s="235"/>
      <c r="T4955" s="103"/>
      <c r="U4955" s="103"/>
    </row>
    <row r="4956" spans="1:21" x14ac:dyDescent="0.2">
      <c r="A4956" s="89">
        <v>40828</v>
      </c>
      <c r="B4956" s="90" t="s">
        <v>110</v>
      </c>
      <c r="C4956" s="96">
        <v>1964.2547565505615</v>
      </c>
      <c r="D4956" s="102">
        <v>1246.8412543213869</v>
      </c>
      <c r="E4956" s="98">
        <v>2326.5661095505616</v>
      </c>
      <c r="F4956" s="91">
        <v>0.84427205764207136</v>
      </c>
      <c r="G4956" s="100">
        <v>982.12737827528076</v>
      </c>
      <c r="S4956" s="235"/>
      <c r="T4956" s="103"/>
      <c r="U4956" s="103"/>
    </row>
    <row r="4957" spans="1:21" x14ac:dyDescent="0.2">
      <c r="A4957" s="89">
        <v>40828</v>
      </c>
      <c r="B4957" s="90" t="s">
        <v>111</v>
      </c>
      <c r="C4957" s="96">
        <v>2045.1554041348313</v>
      </c>
      <c r="D4957" s="102">
        <v>1303.1657463370711</v>
      </c>
      <c r="E4957" s="98">
        <v>2425.0570280898883</v>
      </c>
      <c r="F4957" s="91">
        <v>0.8433432205698318</v>
      </c>
      <c r="G4957" s="100">
        <v>1022.5777020674157</v>
      </c>
      <c r="S4957" s="235"/>
      <c r="T4957" s="103"/>
      <c r="U4957" s="103"/>
    </row>
    <row r="4958" spans="1:21" x14ac:dyDescent="0.2">
      <c r="A4958" s="89">
        <v>40828</v>
      </c>
      <c r="B4958" s="90" t="s">
        <v>112</v>
      </c>
      <c r="C4958" s="96">
        <v>1952.3131483146071</v>
      </c>
      <c r="D4958" s="102">
        <v>1244.4475831069587</v>
      </c>
      <c r="E4958" s="98">
        <v>2315.2054803370788</v>
      </c>
      <c r="F4958" s="91">
        <v>0.84325696569721453</v>
      </c>
      <c r="G4958" s="100">
        <v>976.15657415730357</v>
      </c>
      <c r="S4958" s="235"/>
      <c r="T4958" s="103"/>
      <c r="U4958" s="103"/>
    </row>
    <row r="4959" spans="1:21" x14ac:dyDescent="0.2">
      <c r="A4959" s="89">
        <v>40828</v>
      </c>
      <c r="B4959" s="90" t="s">
        <v>113</v>
      </c>
      <c r="C4959" s="96">
        <v>2091.7467212359552</v>
      </c>
      <c r="D4959" s="102">
        <v>1337.5349206106491</v>
      </c>
      <c r="E4959" s="98">
        <v>2482.8217837078651</v>
      </c>
      <c r="F4959" s="91">
        <v>0.84248766261109753</v>
      </c>
      <c r="G4959" s="100">
        <v>1045.8733606179776</v>
      </c>
      <c r="S4959" s="235"/>
      <c r="T4959" s="103"/>
      <c r="U4959" s="103"/>
    </row>
    <row r="4960" spans="1:21" x14ac:dyDescent="0.2">
      <c r="A4960" s="89">
        <v>40828</v>
      </c>
      <c r="B4960" s="90" t="s">
        <v>114</v>
      </c>
      <c r="C4960" s="96">
        <v>1798.2108879775278</v>
      </c>
      <c r="D4960" s="102">
        <v>1138.0950118279563</v>
      </c>
      <c r="E4960" s="98">
        <v>2128.1030646067416</v>
      </c>
      <c r="F4960" s="91">
        <v>0.8449829887866942</v>
      </c>
      <c r="G4960" s="100">
        <v>899.10544398876391</v>
      </c>
      <c r="S4960" s="235"/>
      <c r="T4960" s="103"/>
      <c r="U4960" s="103"/>
    </row>
    <row r="4961" spans="1:21" x14ac:dyDescent="0.2">
      <c r="A4961" s="89">
        <v>40828</v>
      </c>
      <c r="B4961" s="90" t="s">
        <v>115</v>
      </c>
      <c r="C4961" s="96">
        <v>1826.7216295955056</v>
      </c>
      <c r="D4961" s="102">
        <v>1163.1230649415959</v>
      </c>
      <c r="E4961" s="98">
        <v>2165.5870280898876</v>
      </c>
      <c r="F4961" s="91">
        <v>0.84352261345355795</v>
      </c>
      <c r="G4961" s="100">
        <v>913.36081479775282</v>
      </c>
      <c r="S4961" s="235"/>
      <c r="T4961" s="103"/>
      <c r="U4961" s="103"/>
    </row>
    <row r="4962" spans="1:21" x14ac:dyDescent="0.2">
      <c r="A4962" s="89">
        <v>40828</v>
      </c>
      <c r="B4962" s="90" t="s">
        <v>116</v>
      </c>
      <c r="C4962" s="96">
        <v>1859.0980971235956</v>
      </c>
      <c r="D4962" s="102">
        <v>1190.591558455839</v>
      </c>
      <c r="E4962" s="98">
        <v>2207.6580337078653</v>
      </c>
      <c r="F4962" s="91">
        <v>0.84211325700708861</v>
      </c>
      <c r="G4962" s="100">
        <v>929.5490485617978</v>
      </c>
      <c r="S4962" s="235"/>
      <c r="T4962" s="103"/>
      <c r="U4962" s="103"/>
    </row>
    <row r="4963" spans="1:21" x14ac:dyDescent="0.2">
      <c r="A4963" s="89">
        <v>40828</v>
      </c>
      <c r="B4963" s="90" t="s">
        <v>117</v>
      </c>
      <c r="C4963" s="96">
        <v>2000.6266179438205</v>
      </c>
      <c r="D4963" s="102">
        <v>1281.2143193174049</v>
      </c>
      <c r="E4963" s="98">
        <v>2375.713997191011</v>
      </c>
      <c r="F4963" s="91">
        <v>0.8421159366444424</v>
      </c>
      <c r="G4963" s="100">
        <v>1000.3133089719103</v>
      </c>
      <c r="S4963" s="235"/>
      <c r="T4963" s="103"/>
      <c r="U4963" s="103"/>
    </row>
    <row r="4964" spans="1:21" x14ac:dyDescent="0.2">
      <c r="A4964" s="89">
        <v>40828</v>
      </c>
      <c r="B4964" s="90" t="s">
        <v>118</v>
      </c>
      <c r="C4964" s="96">
        <v>2073.641833011236</v>
      </c>
      <c r="D4964" s="102">
        <v>1334.0677877780279</v>
      </c>
      <c r="E4964" s="98">
        <v>2465.7103061797752</v>
      </c>
      <c r="F4964" s="91">
        <v>0.84099167197950886</v>
      </c>
      <c r="G4964" s="100">
        <v>1036.820916505618</v>
      </c>
      <c r="S4964" s="235"/>
      <c r="T4964" s="103"/>
      <c r="U4964" s="103"/>
    </row>
    <row r="4965" spans="1:21" x14ac:dyDescent="0.2">
      <c r="A4965" s="89">
        <v>40828</v>
      </c>
      <c r="B4965" s="90" t="s">
        <v>119</v>
      </c>
      <c r="C4965" s="96">
        <v>2171.6586506629214</v>
      </c>
      <c r="D4965" s="102">
        <v>1393.4699857617341</v>
      </c>
      <c r="E4965" s="98">
        <v>2580.2829101123598</v>
      </c>
      <c r="F4965" s="91">
        <v>0.84163586952112768</v>
      </c>
      <c r="G4965" s="100">
        <v>1085.8293253314607</v>
      </c>
      <c r="S4965" s="235"/>
      <c r="T4965" s="103"/>
      <c r="U4965" s="103"/>
    </row>
    <row r="4966" spans="1:21" x14ac:dyDescent="0.2">
      <c r="A4966" s="89">
        <v>40828</v>
      </c>
      <c r="B4966" s="90" t="s">
        <v>120</v>
      </c>
      <c r="C4966" s="96">
        <v>2045.609241977528</v>
      </c>
      <c r="D4966" s="102">
        <v>1309.9760115256643</v>
      </c>
      <c r="E4966" s="98">
        <v>2429.1056629213485</v>
      </c>
      <c r="F4966" s="91">
        <v>0.84212443830763173</v>
      </c>
      <c r="G4966" s="100">
        <v>1022.804620988764</v>
      </c>
      <c r="S4966" s="235"/>
      <c r="T4966" s="103"/>
      <c r="U4966" s="103"/>
    </row>
    <row r="4967" spans="1:21" x14ac:dyDescent="0.2">
      <c r="A4967" s="89">
        <v>40828</v>
      </c>
      <c r="B4967" s="90" t="s">
        <v>121</v>
      </c>
      <c r="C4967" s="96">
        <v>2029.5466240449439</v>
      </c>
      <c r="D4967" s="102">
        <v>1308.8167591829726</v>
      </c>
      <c r="E4967" s="98">
        <v>2414.9660056179773</v>
      </c>
      <c r="F4967" s="91">
        <v>0.84040380664720515</v>
      </c>
      <c r="G4967" s="100">
        <v>1014.7733120224719</v>
      </c>
      <c r="S4967" s="235"/>
      <c r="T4967" s="103"/>
      <c r="U4967" s="103"/>
    </row>
    <row r="4968" spans="1:21" x14ac:dyDescent="0.2">
      <c r="A4968" s="89">
        <v>40828</v>
      </c>
      <c r="B4968" s="90" t="s">
        <v>122</v>
      </c>
      <c r="C4968" s="96">
        <v>2088.124122741573</v>
      </c>
      <c r="D4968" s="102">
        <v>1354.756286770941</v>
      </c>
      <c r="E4968" s="98">
        <v>2489.1016348314611</v>
      </c>
      <c r="F4968" s="91">
        <v>0.83890673386784453</v>
      </c>
      <c r="G4968" s="100">
        <v>1044.0620613707865</v>
      </c>
      <c r="S4968" s="235"/>
      <c r="T4968" s="103"/>
      <c r="U4968" s="103"/>
    </row>
    <row r="4969" spans="1:21" x14ac:dyDescent="0.2">
      <c r="A4969" s="89">
        <v>40828</v>
      </c>
      <c r="B4969" s="90" t="s">
        <v>123</v>
      </c>
      <c r="C4969" s="96">
        <v>2183.2315156516852</v>
      </c>
      <c r="D4969" s="102">
        <v>1389.1784509738081</v>
      </c>
      <c r="E4969" s="98">
        <v>2587.7242162921348</v>
      </c>
      <c r="F4969" s="91">
        <v>0.84368786360857495</v>
      </c>
      <c r="G4969" s="100">
        <v>1091.6157578258426</v>
      </c>
      <c r="S4969" s="235"/>
      <c r="T4969" s="103"/>
      <c r="U4969" s="103"/>
    </row>
    <row r="4970" spans="1:21" x14ac:dyDescent="0.2">
      <c r="A4970" s="89">
        <v>40828</v>
      </c>
      <c r="B4970" s="90" t="s">
        <v>124</v>
      </c>
      <c r="C4970" s="96">
        <v>2220.5718345842697</v>
      </c>
      <c r="D4970" s="102">
        <v>1413.225248743822</v>
      </c>
      <c r="E4970" s="98">
        <v>2632.1369410112361</v>
      </c>
      <c r="F4970" s="91">
        <v>0.84363841409070151</v>
      </c>
      <c r="G4970" s="100">
        <v>1110.2859172921349</v>
      </c>
      <c r="S4970" s="235"/>
      <c r="T4970" s="103"/>
      <c r="U4970" s="103"/>
    </row>
    <row r="4971" spans="1:21" x14ac:dyDescent="0.2">
      <c r="A4971" s="89">
        <v>40828</v>
      </c>
      <c r="B4971" s="90" t="s">
        <v>125</v>
      </c>
      <c r="C4971" s="96">
        <v>2202.3413305280901</v>
      </c>
      <c r="D4971" s="102">
        <v>1405.5691839883254</v>
      </c>
      <c r="E4971" s="98">
        <v>2612.6484775280896</v>
      </c>
      <c r="F4971" s="91">
        <v>0.84295355822678286</v>
      </c>
      <c r="G4971" s="100">
        <v>1101.1706652640451</v>
      </c>
      <c r="S4971" s="235"/>
      <c r="T4971" s="103"/>
      <c r="U4971" s="103"/>
    </row>
    <row r="4972" spans="1:21" x14ac:dyDescent="0.2">
      <c r="A4972" s="89">
        <v>40828</v>
      </c>
      <c r="B4972" s="90" t="s">
        <v>126</v>
      </c>
      <c r="C4972" s="96">
        <v>2143.5612256516852</v>
      </c>
      <c r="D4972" s="102">
        <v>1363.4765112690257</v>
      </c>
      <c r="E4972" s="98">
        <v>2540.4572275280898</v>
      </c>
      <c r="F4972" s="91">
        <v>0.84376985466407894</v>
      </c>
      <c r="G4972" s="100">
        <v>1071.7806128258426</v>
      </c>
      <c r="S4972" s="235"/>
      <c r="T4972" s="103"/>
      <c r="U4972" s="103"/>
    </row>
    <row r="4973" spans="1:21" x14ac:dyDescent="0.2">
      <c r="A4973" s="89">
        <v>40828</v>
      </c>
      <c r="B4973" s="90" t="s">
        <v>127</v>
      </c>
      <c r="C4973" s="96">
        <v>2165.5196834157305</v>
      </c>
      <c r="D4973" s="102">
        <v>1394.033298968433</v>
      </c>
      <c r="E4973" s="98">
        <v>2575.4231376404496</v>
      </c>
      <c r="F4973" s="91">
        <v>0.84084034649146455</v>
      </c>
      <c r="G4973" s="100">
        <v>1082.7598417078652</v>
      </c>
      <c r="S4973" s="235"/>
      <c r="T4973" s="103"/>
      <c r="U4973" s="103"/>
    </row>
    <row r="4974" spans="1:21" x14ac:dyDescent="0.2">
      <c r="A4974" s="89">
        <v>40828</v>
      </c>
      <c r="B4974" s="90" t="s">
        <v>128</v>
      </c>
      <c r="C4974" s="96">
        <v>1980.5280849101123</v>
      </c>
      <c r="D4974" s="102">
        <v>1267.3103957428928</v>
      </c>
      <c r="E4974" s="98">
        <v>2351.2905252808987</v>
      </c>
      <c r="F4974" s="91">
        <v>0.84231534283646514</v>
      </c>
      <c r="G4974" s="100">
        <v>990.26404245505614</v>
      </c>
      <c r="S4974" s="235"/>
      <c r="T4974" s="103"/>
      <c r="U4974" s="103"/>
    </row>
    <row r="4975" spans="1:21" x14ac:dyDescent="0.2">
      <c r="A4975" s="89">
        <v>40828</v>
      </c>
      <c r="B4975" s="90" t="s">
        <v>129</v>
      </c>
      <c r="C4975" s="96">
        <v>2036.8039774044946</v>
      </c>
      <c r="D4975" s="102">
        <v>1322.6455731443286</v>
      </c>
      <c r="E4975" s="98">
        <v>2428.5719578651688</v>
      </c>
      <c r="F4975" s="91">
        <v>0.83868380790946095</v>
      </c>
      <c r="G4975" s="100">
        <v>1018.4019887022473</v>
      </c>
      <c r="S4975" s="235"/>
      <c r="T4975" s="103"/>
      <c r="U4975" s="103"/>
    </row>
    <row r="4976" spans="1:21" x14ac:dyDescent="0.2">
      <c r="A4976" s="89">
        <v>40828</v>
      </c>
      <c r="B4976" s="90" t="s">
        <v>130</v>
      </c>
      <c r="C4976" s="96">
        <v>2209.1326896741575</v>
      </c>
      <c r="D4976" s="102">
        <v>1427.1190029625698</v>
      </c>
      <c r="E4976" s="98">
        <v>2630.0068230337079</v>
      </c>
      <c r="F4976" s="91">
        <v>0.83997222757237078</v>
      </c>
      <c r="G4976" s="100">
        <v>1104.5663448370788</v>
      </c>
      <c r="S4976" s="235"/>
      <c r="T4976" s="103"/>
      <c r="U4976" s="103"/>
    </row>
    <row r="4977" spans="1:21" x14ac:dyDescent="0.2">
      <c r="A4977" s="89">
        <v>40828</v>
      </c>
      <c r="B4977" s="90" t="s">
        <v>131</v>
      </c>
      <c r="C4977" s="96">
        <v>1880.8944699438207</v>
      </c>
      <c r="D4977" s="102">
        <v>1212.2633643159045</v>
      </c>
      <c r="E4977" s="98">
        <v>2237.710095505618</v>
      </c>
      <c r="F4977" s="91">
        <v>0.84054430183853923</v>
      </c>
      <c r="G4977" s="100">
        <v>940.44723497191035</v>
      </c>
      <c r="S4977" s="235"/>
      <c r="T4977" s="103"/>
      <c r="U4977" s="103"/>
    </row>
    <row r="4978" spans="1:21" x14ac:dyDescent="0.2">
      <c r="A4978" s="89">
        <v>40828</v>
      </c>
      <c r="B4978" s="90" t="s">
        <v>132</v>
      </c>
      <c r="C4978" s="96">
        <v>1943.4308933932587</v>
      </c>
      <c r="D4978" s="102">
        <v>1246.9337017276273</v>
      </c>
      <c r="E4978" s="98">
        <v>2309.0619943820225</v>
      </c>
      <c r="F4978" s="91">
        <v>0.8416538395771318</v>
      </c>
      <c r="G4978" s="100">
        <v>971.71544669662933</v>
      </c>
      <c r="S4978" s="235"/>
      <c r="T4978" s="103"/>
      <c r="U4978" s="103"/>
    </row>
    <row r="4979" spans="1:21" x14ac:dyDescent="0.2">
      <c r="A4979" s="89">
        <v>40828</v>
      </c>
      <c r="B4979" s="90" t="s">
        <v>133</v>
      </c>
      <c r="C4979" s="96">
        <v>1971.4027025730336</v>
      </c>
      <c r="D4979" s="102">
        <v>1272.2301059567881</v>
      </c>
      <c r="E4979" s="98">
        <v>2346.27322752809</v>
      </c>
      <c r="F4979" s="91">
        <v>0.84022725036589185</v>
      </c>
      <c r="G4979" s="100">
        <v>985.7013512865168</v>
      </c>
      <c r="S4979" s="235"/>
      <c r="T4979" s="103"/>
      <c r="U4979" s="103"/>
    </row>
    <row r="4980" spans="1:21" x14ac:dyDescent="0.2">
      <c r="A4980" s="89">
        <v>40828</v>
      </c>
      <c r="B4980" s="90" t="s">
        <v>134</v>
      </c>
      <c r="C4980" s="96">
        <v>1925.8851982247193</v>
      </c>
      <c r="D4980" s="102">
        <v>1231.5599439404873</v>
      </c>
      <c r="E4980" s="98">
        <v>2285.995120786517</v>
      </c>
      <c r="F4980" s="91">
        <v>0.84247126370160463</v>
      </c>
      <c r="G4980" s="100">
        <v>962.94259911235963</v>
      </c>
      <c r="S4980" s="235"/>
      <c r="T4980" s="103"/>
      <c r="U4980" s="103"/>
    </row>
    <row r="4981" spans="1:21" x14ac:dyDescent="0.2">
      <c r="A4981" s="89">
        <v>40828</v>
      </c>
      <c r="B4981" s="90" t="s">
        <v>135</v>
      </c>
      <c r="C4981" s="96">
        <v>1840.6852475056178</v>
      </c>
      <c r="D4981" s="102">
        <v>1166.2964990865371</v>
      </c>
      <c r="E4981" s="98">
        <v>2179.0754241573031</v>
      </c>
      <c r="F4981" s="91">
        <v>0.84470928683776592</v>
      </c>
      <c r="G4981" s="100">
        <v>920.34262375280889</v>
      </c>
      <c r="S4981" s="235"/>
      <c r="T4981" s="103"/>
      <c r="U4981" s="103"/>
    </row>
    <row r="4982" spans="1:21" x14ac:dyDescent="0.2">
      <c r="A4982" s="89">
        <v>40828</v>
      </c>
      <c r="B4982" s="90" t="s">
        <v>136</v>
      </c>
      <c r="C4982" s="96">
        <v>1644.9717299662923</v>
      </c>
      <c r="D4982" s="102">
        <v>1031.5293293565178</v>
      </c>
      <c r="E4982" s="98">
        <v>1941.644856741573</v>
      </c>
      <c r="F4982" s="91">
        <v>0.84720525705553007</v>
      </c>
      <c r="G4982" s="100">
        <v>822.48586498314614</v>
      </c>
      <c r="S4982" s="235"/>
      <c r="T4982" s="103"/>
      <c r="U4982" s="103"/>
    </row>
    <row r="4983" spans="1:21" x14ac:dyDescent="0.2">
      <c r="A4983" s="89">
        <v>40828</v>
      </c>
      <c r="B4983" s="90" t="s">
        <v>137</v>
      </c>
      <c r="C4983" s="96">
        <v>1613.2922276966292</v>
      </c>
      <c r="D4983" s="102">
        <v>1012.6471364777777</v>
      </c>
      <c r="E4983" s="98">
        <v>1904.7745365168539</v>
      </c>
      <c r="F4983" s="91">
        <v>0.84697280269546193</v>
      </c>
      <c r="G4983" s="100">
        <v>806.6461138483146</v>
      </c>
      <c r="S4983" s="235"/>
      <c r="T4983" s="103"/>
      <c r="U4983" s="103"/>
    </row>
    <row r="4984" spans="1:21" x14ac:dyDescent="0.2">
      <c r="A4984" s="89">
        <v>40828</v>
      </c>
      <c r="B4984" s="90" t="s">
        <v>138</v>
      </c>
      <c r="C4984" s="96">
        <v>1660.1712455730337</v>
      </c>
      <c r="D4984" s="102">
        <v>1038.2179074162955</v>
      </c>
      <c r="E4984" s="98">
        <v>1958.0768595505617</v>
      </c>
      <c r="F4984" s="91">
        <v>0.84785805903149969</v>
      </c>
      <c r="G4984" s="100">
        <v>830.08562278651686</v>
      </c>
      <c r="S4984" s="235"/>
      <c r="T4984" s="103"/>
      <c r="U4984" s="103"/>
    </row>
    <row r="4985" spans="1:21" x14ac:dyDescent="0.2">
      <c r="A4985" s="89">
        <v>40828</v>
      </c>
      <c r="B4985" s="90" t="s">
        <v>139</v>
      </c>
      <c r="C4985" s="96">
        <v>1654.619836247191</v>
      </c>
      <c r="D4985" s="102">
        <v>1036.5758175643093</v>
      </c>
      <c r="E4985" s="98">
        <v>1952.4999943820224</v>
      </c>
      <c r="F4985" s="91">
        <v>0.84743653828838439</v>
      </c>
      <c r="G4985" s="100">
        <v>827.30991812359548</v>
      </c>
      <c r="S4985" s="235"/>
      <c r="T4985" s="103"/>
      <c r="U4985" s="103"/>
    </row>
    <row r="4986" spans="1:21" x14ac:dyDescent="0.2">
      <c r="A4986" s="89">
        <v>40828</v>
      </c>
      <c r="B4986" s="90" t="s">
        <v>140</v>
      </c>
      <c r="C4986" s="96">
        <v>1638.2938302808986</v>
      </c>
      <c r="D4986" s="102">
        <v>1025.9539177949507</v>
      </c>
      <c r="E4986" s="98">
        <v>1933.0256376404495</v>
      </c>
      <c r="F4986" s="91">
        <v>0.8475282471062745</v>
      </c>
      <c r="G4986" s="100">
        <v>819.14691514044932</v>
      </c>
      <c r="S4986" s="235"/>
      <c r="T4986" s="103"/>
      <c r="U4986" s="103"/>
    </row>
    <row r="4987" spans="1:21" x14ac:dyDescent="0.2">
      <c r="A4987" s="89">
        <v>40828</v>
      </c>
      <c r="B4987" s="90" t="s">
        <v>141</v>
      </c>
      <c r="C4987" s="96">
        <v>1615.9180037865169</v>
      </c>
      <c r="D4987" s="102">
        <v>1016.471244451906</v>
      </c>
      <c r="E4987" s="98">
        <v>1909.0324213483145</v>
      </c>
      <c r="F4987" s="91">
        <v>0.84645917257142433</v>
      </c>
      <c r="G4987" s="100">
        <v>807.95900189325846</v>
      </c>
      <c r="S4987" s="235"/>
      <c r="T4987" s="103"/>
      <c r="U4987" s="103"/>
    </row>
    <row r="4988" spans="1:21" x14ac:dyDescent="0.2">
      <c r="A4988" s="89">
        <v>40828</v>
      </c>
      <c r="B4988" s="90" t="s">
        <v>142</v>
      </c>
      <c r="C4988" s="96">
        <v>1596.6339475955058</v>
      </c>
      <c r="D4988" s="102">
        <v>1014.4904369193991</v>
      </c>
      <c r="E4988" s="98">
        <v>1891.674075842697</v>
      </c>
      <c r="F4988" s="91">
        <v>0.84403226115166929</v>
      </c>
      <c r="G4988" s="100">
        <v>798.31697379775289</v>
      </c>
      <c r="S4988" s="235"/>
      <c r="T4988" s="103"/>
      <c r="U4988" s="103"/>
    </row>
    <row r="4989" spans="1:21" x14ac:dyDescent="0.2">
      <c r="A4989" s="89">
        <v>40828</v>
      </c>
      <c r="B4989" s="90" t="s">
        <v>143</v>
      </c>
      <c r="C4989" s="96">
        <v>1752.4016307303368</v>
      </c>
      <c r="D4989" s="102">
        <v>1101.3736426677069</v>
      </c>
      <c r="E4989" s="98">
        <v>2069.766985955056</v>
      </c>
      <c r="F4989" s="91">
        <v>0.84666614291449971</v>
      </c>
      <c r="G4989" s="100">
        <v>876.20081536516841</v>
      </c>
      <c r="S4989" s="235"/>
      <c r="T4989" s="103"/>
      <c r="U4989" s="103"/>
    </row>
    <row r="4990" spans="1:21" x14ac:dyDescent="0.2">
      <c r="A4990" s="89">
        <v>40828</v>
      </c>
      <c r="B4990" s="90" t="s">
        <v>144</v>
      </c>
      <c r="C4990" s="96">
        <v>1792.3393608876404</v>
      </c>
      <c r="D4990" s="102">
        <v>1125.3250936574284</v>
      </c>
      <c r="E4990" s="98">
        <v>2116.3262865168535</v>
      </c>
      <c r="F4990" s="91">
        <v>0.84691069250836282</v>
      </c>
      <c r="G4990" s="100">
        <v>896.1696804438202</v>
      </c>
      <c r="S4990" s="235"/>
      <c r="T4990" s="103"/>
      <c r="U4990" s="103"/>
    </row>
    <row r="4991" spans="1:21" x14ac:dyDescent="0.2">
      <c r="A4991" s="89">
        <v>40828</v>
      </c>
      <c r="B4991" s="90" t="s">
        <v>145</v>
      </c>
      <c r="C4991" s="96">
        <v>1970.9042913707867</v>
      </c>
      <c r="D4991" s="102">
        <v>1233.2832467861663</v>
      </c>
      <c r="E4991" s="98">
        <v>2324.9626432584269</v>
      </c>
      <c r="F4991" s="91">
        <v>0.84771439106160063</v>
      </c>
      <c r="G4991" s="100">
        <v>985.45214568539336</v>
      </c>
      <c r="S4991" s="235"/>
      <c r="T4991" s="103"/>
      <c r="U4991" s="103"/>
    </row>
    <row r="4992" spans="1:21" x14ac:dyDescent="0.2">
      <c r="A4992" s="89">
        <v>40828</v>
      </c>
      <c r="B4992" s="90" t="s">
        <v>146</v>
      </c>
      <c r="C4992" s="96">
        <v>1969.915573213483</v>
      </c>
      <c r="D4992" s="102">
        <v>1251.5230298568795</v>
      </c>
      <c r="E4992" s="98">
        <v>2333.854592696629</v>
      </c>
      <c r="F4992" s="91">
        <v>0.84406097079825515</v>
      </c>
      <c r="G4992" s="100">
        <v>984.95778660674148</v>
      </c>
      <c r="S4992" s="235"/>
      <c r="T4992" s="103"/>
      <c r="U4992" s="103"/>
    </row>
    <row r="4993" spans="1:21" x14ac:dyDescent="0.2">
      <c r="A4993" s="89">
        <v>40828</v>
      </c>
      <c r="B4993" s="90" t="s">
        <v>147</v>
      </c>
      <c r="C4993" s="96">
        <v>1988.1663378876406</v>
      </c>
      <c r="D4993" s="102">
        <v>1248.6751622317183</v>
      </c>
      <c r="E4993" s="98">
        <v>2347.7638398876406</v>
      </c>
      <c r="F4993" s="91">
        <v>0.84683404016597785</v>
      </c>
      <c r="G4993" s="100">
        <v>994.08316894382028</v>
      </c>
      <c r="S4993" s="235"/>
      <c r="T4993" s="103"/>
      <c r="U4993" s="103"/>
    </row>
    <row r="4994" spans="1:21" x14ac:dyDescent="0.2">
      <c r="A4994" s="89">
        <v>40829</v>
      </c>
      <c r="B4994" s="90" t="s">
        <v>100</v>
      </c>
      <c r="C4994" s="96">
        <v>1944.188640505618</v>
      </c>
      <c r="D4994" s="102">
        <v>1226.3694392284021</v>
      </c>
      <c r="E4994" s="98">
        <v>2298.6629747191014</v>
      </c>
      <c r="F4994" s="91">
        <v>0.84579108024446237</v>
      </c>
      <c r="G4994" s="100">
        <v>972.09432025280898</v>
      </c>
      <c r="S4994" s="235"/>
      <c r="T4994" s="103"/>
      <c r="U4994" s="103"/>
    </row>
    <row r="4995" spans="1:21" x14ac:dyDescent="0.2">
      <c r="A4995" s="89">
        <v>40829</v>
      </c>
      <c r="B4995" s="90" t="s">
        <v>101</v>
      </c>
      <c r="C4995" s="96">
        <v>1933.8921944494382</v>
      </c>
      <c r="D4995" s="102">
        <v>1232.0988881850885</v>
      </c>
      <c r="E4995" s="98">
        <v>2293.0343848314606</v>
      </c>
      <c r="F4995" s="91">
        <v>0.84337688402853173</v>
      </c>
      <c r="G4995" s="100">
        <v>966.9460972247191</v>
      </c>
      <c r="S4995" s="235"/>
      <c r="T4995" s="103"/>
      <c r="U4995" s="103"/>
    </row>
    <row r="4996" spans="1:21" x14ac:dyDescent="0.2">
      <c r="A4996" s="89">
        <v>40829</v>
      </c>
      <c r="B4996" s="90" t="s">
        <v>102</v>
      </c>
      <c r="C4996" s="96">
        <v>1890.8951109775282</v>
      </c>
      <c r="D4996" s="102">
        <v>1203.0990036398523</v>
      </c>
      <c r="E4996" s="98">
        <v>2241.1897584269664</v>
      </c>
      <c r="F4996" s="91">
        <v>0.84370147769401693</v>
      </c>
      <c r="G4996" s="100">
        <v>945.44755548876412</v>
      </c>
      <c r="S4996" s="235"/>
      <c r="T4996" s="103"/>
      <c r="U4996" s="103"/>
    </row>
    <row r="4997" spans="1:21" x14ac:dyDescent="0.2">
      <c r="A4997" s="89">
        <v>40829</v>
      </c>
      <c r="B4997" s="90" t="s">
        <v>103</v>
      </c>
      <c r="C4997" s="96">
        <v>1865.9380817528092</v>
      </c>
      <c r="D4997" s="102">
        <v>1176.7868750584109</v>
      </c>
      <c r="E4997" s="98">
        <v>2206.0263539325847</v>
      </c>
      <c r="F4997" s="91">
        <v>0.84583671379377889</v>
      </c>
      <c r="G4997" s="100">
        <v>932.96904087640462</v>
      </c>
      <c r="S4997" s="235"/>
      <c r="T4997" s="103"/>
      <c r="U4997" s="103"/>
    </row>
    <row r="4998" spans="1:21" x14ac:dyDescent="0.2">
      <c r="A4998" s="89">
        <v>40829</v>
      </c>
      <c r="B4998" s="90" t="s">
        <v>104</v>
      </c>
      <c r="C4998" s="96">
        <v>1804.5605656516857</v>
      </c>
      <c r="D4998" s="102">
        <v>1128.4567268590597</v>
      </c>
      <c r="E4998" s="98">
        <v>2128.3452303370791</v>
      </c>
      <c r="F4998" s="91">
        <v>0.84787023267173922</v>
      </c>
      <c r="G4998" s="100">
        <v>902.28028282584285</v>
      </c>
      <c r="S4998" s="235"/>
      <c r="T4998" s="103"/>
      <c r="U4998" s="103"/>
    </row>
    <row r="4999" spans="1:21" x14ac:dyDescent="0.2">
      <c r="A4999" s="89">
        <v>40829</v>
      </c>
      <c r="B4999" s="90" t="s">
        <v>105</v>
      </c>
      <c r="C4999" s="96">
        <v>1811.7409286629218</v>
      </c>
      <c r="D4999" s="102">
        <v>1129.8264871641452</v>
      </c>
      <c r="E4999" s="98">
        <v>2135.1611376404494</v>
      </c>
      <c r="F4999" s="91">
        <v>0.84852655695347801</v>
      </c>
      <c r="G4999" s="100">
        <v>905.87046433146088</v>
      </c>
      <c r="S4999" s="235"/>
      <c r="T4999" s="103"/>
      <c r="U4999" s="103"/>
    </row>
    <row r="5000" spans="1:21" x14ac:dyDescent="0.2">
      <c r="A5000" s="89">
        <v>40829</v>
      </c>
      <c r="B5000" s="90" t="s">
        <v>106</v>
      </c>
      <c r="C5000" s="96">
        <v>1805.6951602584268</v>
      </c>
      <c r="D5000" s="102">
        <v>1124.2622945863559</v>
      </c>
      <c r="E5000" s="98">
        <v>2127.087379213483</v>
      </c>
      <c r="F5000" s="91">
        <v>0.8489050228515318</v>
      </c>
      <c r="G5000" s="100">
        <v>902.84758012921338</v>
      </c>
      <c r="S5000" s="235"/>
      <c r="T5000" s="103"/>
      <c r="U5000" s="103"/>
    </row>
    <row r="5001" spans="1:21" x14ac:dyDescent="0.2">
      <c r="A5001" s="89">
        <v>40829</v>
      </c>
      <c r="B5001" s="90" t="s">
        <v>107</v>
      </c>
      <c r="C5001" s="96">
        <v>1809.0867877078656</v>
      </c>
      <c r="D5001" s="102">
        <v>1127.0441428330837</v>
      </c>
      <c r="E5001" s="98">
        <v>2131.4369578651686</v>
      </c>
      <c r="F5001" s="91">
        <v>0.84876392005505685</v>
      </c>
      <c r="G5001" s="100">
        <v>904.5433938539328</v>
      </c>
      <c r="S5001" s="235"/>
      <c r="T5001" s="103"/>
      <c r="U5001" s="103"/>
    </row>
    <row r="5002" spans="1:21" x14ac:dyDescent="0.2">
      <c r="A5002" s="89">
        <v>40829</v>
      </c>
      <c r="B5002" s="90" t="s">
        <v>108</v>
      </c>
      <c r="C5002" s="96">
        <v>1846.856631741573</v>
      </c>
      <c r="D5002" s="102">
        <v>1165.4494792273765</v>
      </c>
      <c r="E5002" s="98">
        <v>2183.8388005617976</v>
      </c>
      <c r="F5002" s="91">
        <v>0.84569274585031862</v>
      </c>
      <c r="G5002" s="100">
        <v>923.42831587078649</v>
      </c>
      <c r="S5002" s="235"/>
      <c r="T5002" s="103"/>
      <c r="U5002" s="103"/>
    </row>
    <row r="5003" spans="1:21" x14ac:dyDescent="0.2">
      <c r="A5003" s="89">
        <v>40829</v>
      </c>
      <c r="B5003" s="90" t="s">
        <v>109</v>
      </c>
      <c r="C5003" s="96">
        <v>1895.6239392134833</v>
      </c>
      <c r="D5003" s="102">
        <v>1199.6751783225664</v>
      </c>
      <c r="E5003" s="98">
        <v>2243.3480898876405</v>
      </c>
      <c r="F5003" s="91">
        <v>0.84499768348853377</v>
      </c>
      <c r="G5003" s="100">
        <v>947.81196960674163</v>
      </c>
      <c r="S5003" s="235"/>
      <c r="T5003" s="103"/>
      <c r="U5003" s="103"/>
    </row>
    <row r="5004" spans="1:21" x14ac:dyDescent="0.2">
      <c r="A5004" s="89">
        <v>40829</v>
      </c>
      <c r="B5004" s="90" t="s">
        <v>110</v>
      </c>
      <c r="C5004" s="96">
        <v>2140.3559958876403</v>
      </c>
      <c r="D5004" s="102">
        <v>1354.8276813579603</v>
      </c>
      <c r="E5004" s="98">
        <v>2533.1170196629209</v>
      </c>
      <c r="F5004" s="91">
        <v>0.84494951448095956</v>
      </c>
      <c r="G5004" s="100">
        <v>1070.1779979438202</v>
      </c>
      <c r="S5004" s="235"/>
      <c r="T5004" s="103"/>
      <c r="U5004" s="103"/>
    </row>
    <row r="5005" spans="1:21" x14ac:dyDescent="0.2">
      <c r="A5005" s="89">
        <v>40829</v>
      </c>
      <c r="B5005" s="90" t="s">
        <v>111</v>
      </c>
      <c r="C5005" s="96">
        <v>2302.4125748426968</v>
      </c>
      <c r="D5005" s="102">
        <v>1469.0652367385496</v>
      </c>
      <c r="E5005" s="98">
        <v>2731.1639157303371</v>
      </c>
      <c r="F5005" s="91">
        <v>0.84301515613244027</v>
      </c>
      <c r="G5005" s="100">
        <v>1151.2062874213484</v>
      </c>
      <c r="S5005" s="235"/>
      <c r="T5005" s="103"/>
      <c r="U5005" s="103"/>
    </row>
    <row r="5006" spans="1:21" x14ac:dyDescent="0.2">
      <c r="A5006" s="89">
        <v>40829</v>
      </c>
      <c r="B5006" s="90" t="s">
        <v>112</v>
      </c>
      <c r="C5006" s="96">
        <v>2355.6696352584268</v>
      </c>
      <c r="D5006" s="102">
        <v>1505.9730673383074</v>
      </c>
      <c r="E5006" s="98">
        <v>2795.9138595505619</v>
      </c>
      <c r="F5006" s="91">
        <v>0.84254013306300379</v>
      </c>
      <c r="G5006" s="100">
        <v>1177.8348176292134</v>
      </c>
      <c r="S5006" s="235"/>
      <c r="T5006" s="103"/>
      <c r="U5006" s="103"/>
    </row>
    <row r="5007" spans="1:21" x14ac:dyDescent="0.2">
      <c r="A5007" s="89">
        <v>40829</v>
      </c>
      <c r="B5007" s="90" t="s">
        <v>113</v>
      </c>
      <c r="C5007" s="96">
        <v>2483.7045845056182</v>
      </c>
      <c r="D5007" s="102">
        <v>1589.6221676849809</v>
      </c>
      <c r="E5007" s="98">
        <v>2948.8450449438205</v>
      </c>
      <c r="F5007" s="91">
        <v>0.84226351220599183</v>
      </c>
      <c r="G5007" s="100">
        <v>1241.8522922528091</v>
      </c>
      <c r="S5007" s="235"/>
      <c r="T5007" s="103"/>
      <c r="U5007" s="103"/>
    </row>
    <row r="5008" spans="1:21" x14ac:dyDescent="0.2">
      <c r="A5008" s="89">
        <v>40829</v>
      </c>
      <c r="B5008" s="90" t="s">
        <v>114</v>
      </c>
      <c r="C5008" s="96">
        <v>2093.4769780112356</v>
      </c>
      <c r="D5008" s="102">
        <v>1317.9869867695643</v>
      </c>
      <c r="E5008" s="98">
        <v>2473.8099269662921</v>
      </c>
      <c r="F5008" s="91">
        <v>0.84625619583414391</v>
      </c>
      <c r="G5008" s="100">
        <v>1046.7384890056178</v>
      </c>
      <c r="S5008" s="235"/>
      <c r="T5008" s="103"/>
      <c r="U5008" s="103"/>
    </row>
    <row r="5009" spans="1:21" x14ac:dyDescent="0.2">
      <c r="A5009" s="89">
        <v>40829</v>
      </c>
      <c r="B5009" s="90" t="s">
        <v>115</v>
      </c>
      <c r="C5009" s="96">
        <v>2099.1621074157301</v>
      </c>
      <c r="D5009" s="102">
        <v>1335.5100397265649</v>
      </c>
      <c r="E5009" s="98">
        <v>2487.9848511235955</v>
      </c>
      <c r="F5009" s="91">
        <v>0.84371981062012114</v>
      </c>
      <c r="G5009" s="100">
        <v>1049.5810537078651</v>
      </c>
      <c r="S5009" s="235"/>
      <c r="T5009" s="103"/>
      <c r="U5009" s="103"/>
    </row>
    <row r="5010" spans="1:21" x14ac:dyDescent="0.2">
      <c r="A5010" s="89">
        <v>40829</v>
      </c>
      <c r="B5010" s="90" t="s">
        <v>116</v>
      </c>
      <c r="C5010" s="96">
        <v>2108.1335090561797</v>
      </c>
      <c r="D5010" s="102">
        <v>1322.8784201976985</v>
      </c>
      <c r="E5010" s="98">
        <v>2488.8218511235955</v>
      </c>
      <c r="F5010" s="91">
        <v>0.84704074263268325</v>
      </c>
      <c r="G5010" s="100">
        <v>1054.0667545280899</v>
      </c>
      <c r="S5010" s="235"/>
      <c r="T5010" s="103"/>
      <c r="U5010" s="103"/>
    </row>
    <row r="5011" spans="1:21" x14ac:dyDescent="0.2">
      <c r="A5011" s="89">
        <v>40829</v>
      </c>
      <c r="B5011" s="90" t="s">
        <v>117</v>
      </c>
      <c r="C5011" s="96">
        <v>2090.2920088651686</v>
      </c>
      <c r="D5011" s="102">
        <v>1307.1645618945875</v>
      </c>
      <c r="E5011" s="98">
        <v>2465.3599887640448</v>
      </c>
      <c r="F5011" s="91">
        <v>0.84786482233496918</v>
      </c>
      <c r="G5011" s="100">
        <v>1045.1460044325843</v>
      </c>
      <c r="S5011" s="235"/>
      <c r="T5011" s="103"/>
      <c r="U5011" s="103"/>
    </row>
    <row r="5012" spans="1:21" x14ac:dyDescent="0.2">
      <c r="A5012" s="89">
        <v>40829</v>
      </c>
      <c r="B5012" s="90" t="s">
        <v>118</v>
      </c>
      <c r="C5012" s="96">
        <v>2173.7414421910116</v>
      </c>
      <c r="D5012" s="102">
        <v>1388.6645907837938</v>
      </c>
      <c r="E5012" s="98">
        <v>2579.4459101123598</v>
      </c>
      <c r="F5012" s="91">
        <v>0.84271642745799014</v>
      </c>
      <c r="G5012" s="100">
        <v>1086.8707210955058</v>
      </c>
      <c r="S5012" s="235"/>
      <c r="T5012" s="103"/>
      <c r="U5012" s="103"/>
    </row>
    <row r="5013" spans="1:21" x14ac:dyDescent="0.2">
      <c r="A5013" s="89">
        <v>40829</v>
      </c>
      <c r="B5013" s="90" t="s">
        <v>119</v>
      </c>
      <c r="C5013" s="96">
        <v>2066.90315147191</v>
      </c>
      <c r="D5013" s="102">
        <v>1297.3517313677103</v>
      </c>
      <c r="E5013" s="98">
        <v>2440.3299269662921</v>
      </c>
      <c r="F5013" s="91">
        <v>0.84697693071419677</v>
      </c>
      <c r="G5013" s="100">
        <v>1033.451575735955</v>
      </c>
      <c r="S5013" s="235"/>
      <c r="T5013" s="103"/>
      <c r="U5013" s="103"/>
    </row>
    <row r="5014" spans="1:21" x14ac:dyDescent="0.2">
      <c r="A5014" s="89">
        <v>40829</v>
      </c>
      <c r="B5014" s="90" t="s">
        <v>120</v>
      </c>
      <c r="C5014" s="96">
        <v>2056.7768946067413</v>
      </c>
      <c r="D5014" s="102">
        <v>1303.3985054539528</v>
      </c>
      <c r="E5014" s="98">
        <v>2434.990525280899</v>
      </c>
      <c r="F5014" s="91">
        <v>0.84467552265710477</v>
      </c>
      <c r="G5014" s="100">
        <v>1028.3884473033706</v>
      </c>
      <c r="S5014" s="235"/>
      <c r="T5014" s="103"/>
      <c r="U5014" s="103"/>
    </row>
    <row r="5015" spans="1:21" x14ac:dyDescent="0.2">
      <c r="A5015" s="89">
        <v>40829</v>
      </c>
      <c r="B5015" s="90" t="s">
        <v>121</v>
      </c>
      <c r="C5015" s="96">
        <v>2232.3432536292135</v>
      </c>
      <c r="D5015" s="102">
        <v>1416.3432678914576</v>
      </c>
      <c r="E5015" s="98">
        <v>2643.7444382022472</v>
      </c>
      <c r="F5015" s="91">
        <v>0.84438693141883725</v>
      </c>
      <c r="G5015" s="100">
        <v>1116.1716268146067</v>
      </c>
      <c r="S5015" s="235"/>
      <c r="T5015" s="103"/>
      <c r="U5015" s="103"/>
    </row>
    <row r="5016" spans="1:21" x14ac:dyDescent="0.2">
      <c r="A5016" s="89">
        <v>40829</v>
      </c>
      <c r="B5016" s="90" t="s">
        <v>122</v>
      </c>
      <c r="C5016" s="96">
        <v>2284.4697715617976</v>
      </c>
      <c r="D5016" s="102">
        <v>1436.8923502150992</v>
      </c>
      <c r="E5016" s="98">
        <v>2698.7889438202246</v>
      </c>
      <c r="F5016" s="91">
        <v>0.84647959478004065</v>
      </c>
      <c r="G5016" s="100">
        <v>1142.2348857808988</v>
      </c>
      <c r="S5016" s="235"/>
      <c r="T5016" s="103"/>
      <c r="U5016" s="103"/>
    </row>
    <row r="5017" spans="1:21" x14ac:dyDescent="0.2">
      <c r="A5017" s="89">
        <v>40829</v>
      </c>
      <c r="B5017" s="90" t="s">
        <v>123</v>
      </c>
      <c r="C5017" s="96">
        <v>2288.3071326067425</v>
      </c>
      <c r="D5017" s="102">
        <v>1437.3481219437315</v>
      </c>
      <c r="E5017" s="98">
        <v>2702.2803623595505</v>
      </c>
      <c r="F5017" s="91">
        <v>0.8468059659837297</v>
      </c>
      <c r="G5017" s="100">
        <v>1144.1535663033712</v>
      </c>
      <c r="S5017" s="235"/>
      <c r="T5017" s="103"/>
      <c r="U5017" s="103"/>
    </row>
    <row r="5018" spans="1:21" x14ac:dyDescent="0.2">
      <c r="A5018" s="89">
        <v>40829</v>
      </c>
      <c r="B5018" s="90" t="s">
        <v>124</v>
      </c>
      <c r="C5018" s="96">
        <v>2280.1177908202249</v>
      </c>
      <c r="D5018" s="102">
        <v>1432.5281171571596</v>
      </c>
      <c r="E5018" s="98">
        <v>2692.781823033708</v>
      </c>
      <c r="F5018" s="91">
        <v>0.84675177592049666</v>
      </c>
      <c r="G5018" s="100">
        <v>1140.0588954101124</v>
      </c>
      <c r="S5018" s="235"/>
      <c r="T5018" s="103"/>
      <c r="U5018" s="103"/>
    </row>
    <row r="5019" spans="1:21" x14ac:dyDescent="0.2">
      <c r="A5019" s="89">
        <v>40829</v>
      </c>
      <c r="B5019" s="90" t="s">
        <v>125</v>
      </c>
      <c r="C5019" s="96">
        <v>2234.0086764269663</v>
      </c>
      <c r="D5019" s="102">
        <v>1408.171630688262</v>
      </c>
      <c r="E5019" s="98">
        <v>2640.7843735955053</v>
      </c>
      <c r="F5019" s="91">
        <v>0.84596406233095733</v>
      </c>
      <c r="G5019" s="100">
        <v>1117.0043382134832</v>
      </c>
      <c r="S5019" s="235"/>
      <c r="T5019" s="103"/>
      <c r="U5019" s="103"/>
    </row>
    <row r="5020" spans="1:21" x14ac:dyDescent="0.2">
      <c r="A5020" s="89">
        <v>40829</v>
      </c>
      <c r="B5020" s="90" t="s">
        <v>126</v>
      </c>
      <c r="C5020" s="96">
        <v>2233.3279196629214</v>
      </c>
      <c r="D5020" s="102">
        <v>1409.180552860762</v>
      </c>
      <c r="E5020" s="98">
        <v>2640.7467556179777</v>
      </c>
      <c r="F5020" s="91">
        <v>0.84571832377023459</v>
      </c>
      <c r="G5020" s="100">
        <v>1116.6639598314607</v>
      </c>
      <c r="S5020" s="235"/>
      <c r="T5020" s="103"/>
      <c r="U5020" s="103"/>
    </row>
    <row r="5021" spans="1:21" x14ac:dyDescent="0.2">
      <c r="A5021" s="89">
        <v>40829</v>
      </c>
      <c r="B5021" s="90" t="s">
        <v>127</v>
      </c>
      <c r="C5021" s="96">
        <v>2449.4074103932585</v>
      </c>
      <c r="D5021" s="102">
        <v>1547.3246517773327</v>
      </c>
      <c r="E5021" s="98">
        <v>2897.2073174157304</v>
      </c>
      <c r="F5021" s="91">
        <v>0.84543739609842516</v>
      </c>
      <c r="G5021" s="100">
        <v>1224.7037051966292</v>
      </c>
      <c r="S5021" s="235"/>
      <c r="T5021" s="103"/>
      <c r="U5021" s="103"/>
    </row>
    <row r="5022" spans="1:21" x14ac:dyDescent="0.2">
      <c r="A5022" s="89">
        <v>40829</v>
      </c>
      <c r="B5022" s="90" t="s">
        <v>128</v>
      </c>
      <c r="C5022" s="96">
        <v>2247.7737402808989</v>
      </c>
      <c r="D5022" s="102">
        <v>1406.261251461653</v>
      </c>
      <c r="E5022" s="98">
        <v>2651.4255589887634</v>
      </c>
      <c r="F5022" s="91">
        <v>0.84776045575203152</v>
      </c>
      <c r="G5022" s="100">
        <v>1123.8868701404494</v>
      </c>
      <c r="S5022" s="235"/>
      <c r="T5022" s="103"/>
      <c r="U5022" s="103"/>
    </row>
    <row r="5023" spans="1:21" x14ac:dyDescent="0.2">
      <c r="A5023" s="89">
        <v>40829</v>
      </c>
      <c r="B5023" s="90" t="s">
        <v>129</v>
      </c>
      <c r="C5023" s="96">
        <v>2035.3573692808993</v>
      </c>
      <c r="D5023" s="102">
        <v>1286.244105347301</v>
      </c>
      <c r="E5023" s="98">
        <v>2407.7174915730338</v>
      </c>
      <c r="F5023" s="91">
        <v>0.84534725373911679</v>
      </c>
      <c r="G5023" s="100">
        <v>1017.6786846404497</v>
      </c>
      <c r="S5023" s="235"/>
      <c r="T5023" s="103"/>
      <c r="U5023" s="103"/>
    </row>
    <row r="5024" spans="1:21" x14ac:dyDescent="0.2">
      <c r="A5024" s="89">
        <v>40829</v>
      </c>
      <c r="B5024" s="90" t="s">
        <v>130</v>
      </c>
      <c r="C5024" s="96">
        <v>2021.4545332247196</v>
      </c>
      <c r="D5024" s="102">
        <v>1269.6162470230704</v>
      </c>
      <c r="E5024" s="98">
        <v>2387.091084269663</v>
      </c>
      <c r="F5024" s="91">
        <v>0.8468275662146294</v>
      </c>
      <c r="G5024" s="100">
        <v>1010.7272666123598</v>
      </c>
      <c r="S5024" s="235"/>
      <c r="T5024" s="103"/>
      <c r="U5024" s="103"/>
    </row>
    <row r="5025" spans="1:21" x14ac:dyDescent="0.2">
      <c r="A5025" s="89">
        <v>40829</v>
      </c>
      <c r="B5025" s="90" t="s">
        <v>131</v>
      </c>
      <c r="C5025" s="96">
        <v>1942.1058489775282</v>
      </c>
      <c r="D5025" s="102">
        <v>1214.1419402853344</v>
      </c>
      <c r="E5025" s="98">
        <v>2290.3964241573035</v>
      </c>
      <c r="F5025" s="91">
        <v>0.84793437000412697</v>
      </c>
      <c r="G5025" s="100">
        <v>971.05292448876412</v>
      </c>
      <c r="S5025" s="235"/>
      <c r="T5025" s="103"/>
      <c r="U5025" s="103"/>
    </row>
    <row r="5026" spans="1:21" x14ac:dyDescent="0.2">
      <c r="A5026" s="89">
        <v>40829</v>
      </c>
      <c r="B5026" s="90" t="s">
        <v>132</v>
      </c>
      <c r="C5026" s="96">
        <v>2012.0900755955054</v>
      </c>
      <c r="D5026" s="102">
        <v>1269.5795568163221</v>
      </c>
      <c r="E5026" s="98">
        <v>2379.1466376404492</v>
      </c>
      <c r="F5026" s="91">
        <v>0.84571923552850992</v>
      </c>
      <c r="G5026" s="100">
        <v>1006.0450377977527</v>
      </c>
      <c r="S5026" s="235"/>
      <c r="T5026" s="103"/>
      <c r="U5026" s="103"/>
    </row>
    <row r="5027" spans="1:21" x14ac:dyDescent="0.2">
      <c r="A5027" s="89">
        <v>40829</v>
      </c>
      <c r="B5027" s="90" t="s">
        <v>133</v>
      </c>
      <c r="C5027" s="96">
        <v>2038.4815565730337</v>
      </c>
      <c r="D5027" s="102">
        <v>1283.8476928027369</v>
      </c>
      <c r="E5027" s="98">
        <v>2409.0811432584269</v>
      </c>
      <c r="F5027" s="91">
        <v>0.84616558569540956</v>
      </c>
      <c r="G5027" s="100">
        <v>1019.2407782865168</v>
      </c>
      <c r="S5027" s="235"/>
      <c r="T5027" s="103"/>
      <c r="U5027" s="103"/>
    </row>
    <row r="5028" spans="1:21" x14ac:dyDescent="0.2">
      <c r="A5028" s="89">
        <v>40829</v>
      </c>
      <c r="B5028" s="90" t="s">
        <v>134</v>
      </c>
      <c r="C5028" s="96">
        <v>2087.7351188764051</v>
      </c>
      <c r="D5028" s="102">
        <v>1318.0129765508073</v>
      </c>
      <c r="E5028" s="98">
        <v>2468.9666123595507</v>
      </c>
      <c r="F5028" s="91">
        <v>0.84559066470372024</v>
      </c>
      <c r="G5028" s="100">
        <v>1043.8675594382025</v>
      </c>
      <c r="S5028" s="235"/>
      <c r="T5028" s="103"/>
      <c r="U5028" s="103"/>
    </row>
    <row r="5029" spans="1:21" x14ac:dyDescent="0.2">
      <c r="A5029" s="89">
        <v>40829</v>
      </c>
      <c r="B5029" s="90" t="s">
        <v>135</v>
      </c>
      <c r="C5029" s="96">
        <v>2088.5212308539326</v>
      </c>
      <c r="D5029" s="102">
        <v>1319.2956398421345</v>
      </c>
      <c r="E5029" s="98">
        <v>2470.3161573033708</v>
      </c>
      <c r="F5029" s="91">
        <v>0.84544693790684244</v>
      </c>
      <c r="G5029" s="100">
        <v>1044.2606154269663</v>
      </c>
      <c r="S5029" s="235"/>
      <c r="T5029" s="103"/>
      <c r="U5029" s="103"/>
    </row>
    <row r="5030" spans="1:21" x14ac:dyDescent="0.2">
      <c r="A5030" s="89">
        <v>40829</v>
      </c>
      <c r="B5030" s="90" t="s">
        <v>136</v>
      </c>
      <c r="C5030" s="96">
        <v>1865.0060933258428</v>
      </c>
      <c r="D5030" s="102">
        <v>1173.806972566289</v>
      </c>
      <c r="E5030" s="98">
        <v>2203.6493679775281</v>
      </c>
      <c r="F5030" s="91">
        <v>0.84632615352845975</v>
      </c>
      <c r="G5030" s="100">
        <v>932.50304666292141</v>
      </c>
      <c r="S5030" s="235"/>
      <c r="T5030" s="103"/>
      <c r="U5030" s="103"/>
    </row>
    <row r="5031" spans="1:21" x14ac:dyDescent="0.2">
      <c r="A5031" s="89">
        <v>40829</v>
      </c>
      <c r="B5031" s="90" t="s">
        <v>137</v>
      </c>
      <c r="C5031" s="96">
        <v>1749.0788893820222</v>
      </c>
      <c r="D5031" s="102">
        <v>1096.3186132514429</v>
      </c>
      <c r="E5031" s="98">
        <v>2064.2653567415732</v>
      </c>
      <c r="F5031" s="91">
        <v>0.84731300831542788</v>
      </c>
      <c r="G5031" s="100">
        <v>874.53944469101111</v>
      </c>
      <c r="S5031" s="235"/>
      <c r="T5031" s="103"/>
      <c r="U5031" s="103"/>
    </row>
    <row r="5032" spans="1:21" x14ac:dyDescent="0.2">
      <c r="A5032" s="89">
        <v>40829</v>
      </c>
      <c r="B5032" s="90" t="s">
        <v>138</v>
      </c>
      <c r="C5032" s="96">
        <v>1711.5481206404495</v>
      </c>
      <c r="D5032" s="102">
        <v>1086.90070442621</v>
      </c>
      <c r="E5032" s="98">
        <v>2027.4984859550564</v>
      </c>
      <c r="F5032" s="91">
        <v>0.84416739765614279</v>
      </c>
      <c r="G5032" s="100">
        <v>855.77406032022475</v>
      </c>
      <c r="S5032" s="235"/>
      <c r="T5032" s="103"/>
      <c r="U5032" s="103"/>
    </row>
    <row r="5033" spans="1:21" x14ac:dyDescent="0.2">
      <c r="A5033" s="89">
        <v>40829</v>
      </c>
      <c r="B5033" s="90" t="s">
        <v>139</v>
      </c>
      <c r="C5033" s="96">
        <v>1686.5546223033707</v>
      </c>
      <c r="D5033" s="102">
        <v>1063.1921366362551</v>
      </c>
      <c r="E5033" s="98">
        <v>1993.7010842696632</v>
      </c>
      <c r="F5033" s="91">
        <v>0.84594156847800128</v>
      </c>
      <c r="G5033" s="100">
        <v>843.27731115168535</v>
      </c>
      <c r="S5033" s="235"/>
      <c r="T5033" s="103"/>
      <c r="U5033" s="103"/>
    </row>
    <row r="5034" spans="1:21" x14ac:dyDescent="0.2">
      <c r="A5034" s="89">
        <v>40829</v>
      </c>
      <c r="B5034" s="90" t="s">
        <v>140</v>
      </c>
      <c r="C5034" s="96">
        <v>1622.6891023146068</v>
      </c>
      <c r="D5034" s="102">
        <v>1018.0904272129785</v>
      </c>
      <c r="E5034" s="98">
        <v>1915.6273230337079</v>
      </c>
      <c r="F5034" s="91">
        <v>0.84707974395813812</v>
      </c>
      <c r="G5034" s="100">
        <v>811.34455115730339</v>
      </c>
      <c r="S5034" s="235"/>
      <c r="T5034" s="103"/>
      <c r="U5034" s="103"/>
    </row>
    <row r="5035" spans="1:21" x14ac:dyDescent="0.2">
      <c r="A5035" s="89">
        <v>40829</v>
      </c>
      <c r="B5035" s="90" t="s">
        <v>141</v>
      </c>
      <c r="C5035" s="96">
        <v>1564.763995516854</v>
      </c>
      <c r="D5035" s="102">
        <v>988.54296565283983</v>
      </c>
      <c r="E5035" s="98">
        <v>1850.8656235955059</v>
      </c>
      <c r="F5035" s="91">
        <v>0.84542279869952497</v>
      </c>
      <c r="G5035" s="100">
        <v>782.38199775842702</v>
      </c>
      <c r="S5035" s="235"/>
      <c r="T5035" s="103"/>
      <c r="U5035" s="103"/>
    </row>
    <row r="5036" spans="1:21" x14ac:dyDescent="0.2">
      <c r="A5036" s="89">
        <v>40829</v>
      </c>
      <c r="B5036" s="90" t="s">
        <v>142</v>
      </c>
      <c r="C5036" s="96">
        <v>1570.1614241460675</v>
      </c>
      <c r="D5036" s="102">
        <v>1004.3840754694434</v>
      </c>
      <c r="E5036" s="98">
        <v>1863.9190617977529</v>
      </c>
      <c r="F5036" s="91">
        <v>0.84239785746471429</v>
      </c>
      <c r="G5036" s="100">
        <v>785.08071207303374</v>
      </c>
      <c r="S5036" s="235"/>
      <c r="T5036" s="103"/>
      <c r="U5036" s="103"/>
    </row>
    <row r="5037" spans="1:21" x14ac:dyDescent="0.2">
      <c r="A5037" s="89">
        <v>40829</v>
      </c>
      <c r="B5037" s="90" t="s">
        <v>143</v>
      </c>
      <c r="C5037" s="96">
        <v>1706.1547441348316</v>
      </c>
      <c r="D5037" s="102">
        <v>1078.3770947747689</v>
      </c>
      <c r="E5037" s="98">
        <v>2018.3808286516853</v>
      </c>
      <c r="F5037" s="91">
        <v>0.84530863547419521</v>
      </c>
      <c r="G5037" s="100">
        <v>853.07737206741581</v>
      </c>
      <c r="S5037" s="235"/>
      <c r="T5037" s="103"/>
      <c r="U5037" s="103"/>
    </row>
    <row r="5038" spans="1:21" x14ac:dyDescent="0.2">
      <c r="A5038" s="89">
        <v>40829</v>
      </c>
      <c r="B5038" s="90" t="s">
        <v>144</v>
      </c>
      <c r="C5038" s="96">
        <v>1865.5855470000001</v>
      </c>
      <c r="D5038" s="102">
        <v>1169.1311568444605</v>
      </c>
      <c r="E5038" s="98">
        <v>2201.6532640449441</v>
      </c>
      <c r="F5038" s="91">
        <v>0.84735665577625507</v>
      </c>
      <c r="G5038" s="100">
        <v>932.79277350000007</v>
      </c>
      <c r="S5038" s="235"/>
      <c r="T5038" s="103"/>
      <c r="U5038" s="103"/>
    </row>
    <row r="5039" spans="1:21" x14ac:dyDescent="0.2">
      <c r="A5039" s="89">
        <v>40829</v>
      </c>
      <c r="B5039" s="90" t="s">
        <v>145</v>
      </c>
      <c r="C5039" s="96">
        <v>1984.4586447977529</v>
      </c>
      <c r="D5039" s="102">
        <v>1260.7126940597832</v>
      </c>
      <c r="E5039" s="98">
        <v>2351.0577640449437</v>
      </c>
      <c r="F5039" s="91">
        <v>0.84407056055634078</v>
      </c>
      <c r="G5039" s="100">
        <v>992.22932239887643</v>
      </c>
      <c r="S5039" s="235"/>
      <c r="T5039" s="103"/>
      <c r="U5039" s="103"/>
    </row>
    <row r="5040" spans="1:21" x14ac:dyDescent="0.2">
      <c r="A5040" s="89">
        <v>40829</v>
      </c>
      <c r="B5040" s="90" t="s">
        <v>146</v>
      </c>
      <c r="C5040" s="96">
        <v>2002.4176565730338</v>
      </c>
      <c r="D5040" s="102">
        <v>1264.5355684373994</v>
      </c>
      <c r="E5040" s="98">
        <v>2368.2750421348314</v>
      </c>
      <c r="F5040" s="91">
        <v>0.8455173579703803</v>
      </c>
      <c r="G5040" s="100">
        <v>1001.2088282865169</v>
      </c>
      <c r="S5040" s="235"/>
      <c r="T5040" s="103"/>
      <c r="U5040" s="103"/>
    </row>
    <row r="5041" spans="1:21" x14ac:dyDescent="0.2">
      <c r="A5041" s="89">
        <v>40829</v>
      </c>
      <c r="B5041" s="90" t="s">
        <v>147</v>
      </c>
      <c r="C5041" s="96">
        <v>1891.5231901348316</v>
      </c>
      <c r="D5041" s="102">
        <v>1179.1874515296272</v>
      </c>
      <c r="E5041" s="98">
        <v>2228.9780224719102</v>
      </c>
      <c r="F5041" s="91">
        <v>0.84860558115200924</v>
      </c>
      <c r="G5041" s="100">
        <v>945.76159506741578</v>
      </c>
      <c r="S5041" s="235"/>
      <c r="T5041" s="103"/>
      <c r="U5041" s="103"/>
    </row>
    <row r="5042" spans="1:21" x14ac:dyDescent="0.2">
      <c r="A5042" s="89">
        <v>40830</v>
      </c>
      <c r="B5042" s="90" t="s">
        <v>100</v>
      </c>
      <c r="C5042" s="96">
        <v>1853.0685372134833</v>
      </c>
      <c r="D5042" s="102">
        <v>1168.7782006232005</v>
      </c>
      <c r="E5042" s="98">
        <v>2190.8686601123595</v>
      </c>
      <c r="F5042" s="91">
        <v>0.84581452596909579</v>
      </c>
      <c r="G5042" s="100">
        <v>926.53426860674165</v>
      </c>
      <c r="S5042" s="235"/>
      <c r="T5042" s="103"/>
      <c r="U5042" s="103"/>
    </row>
    <row r="5043" spans="1:21" x14ac:dyDescent="0.2">
      <c r="A5043" s="89">
        <v>40830</v>
      </c>
      <c r="B5043" s="90" t="s">
        <v>101</v>
      </c>
      <c r="C5043" s="96">
        <v>1876.2385799325846</v>
      </c>
      <c r="D5043" s="102">
        <v>1172.9345098111862</v>
      </c>
      <c r="E5043" s="98">
        <v>2212.7011938202249</v>
      </c>
      <c r="F5043" s="91">
        <v>0.84794032975291245</v>
      </c>
      <c r="G5043" s="100">
        <v>938.11928996629229</v>
      </c>
      <c r="S5043" s="235"/>
      <c r="T5043" s="103"/>
      <c r="U5043" s="103"/>
    </row>
    <row r="5044" spans="1:21" x14ac:dyDescent="0.2">
      <c r="A5044" s="89">
        <v>40830</v>
      </c>
      <c r="B5044" s="90" t="s">
        <v>102</v>
      </c>
      <c r="C5044" s="96">
        <v>1820.538088988764</v>
      </c>
      <c r="D5044" s="102">
        <v>1155.2497410391065</v>
      </c>
      <c r="E5044" s="98">
        <v>2156.1449157303373</v>
      </c>
      <c r="F5044" s="91">
        <v>0.84434866863858482</v>
      </c>
      <c r="G5044" s="100">
        <v>910.269044494382</v>
      </c>
      <c r="S5044" s="235"/>
      <c r="T5044" s="103"/>
      <c r="U5044" s="103"/>
    </row>
    <row r="5045" spans="1:21" x14ac:dyDescent="0.2">
      <c r="A5045" s="89">
        <v>40830</v>
      </c>
      <c r="B5045" s="90" t="s">
        <v>103</v>
      </c>
      <c r="C5045" s="96">
        <v>1841.98192705618</v>
      </c>
      <c r="D5045" s="102">
        <v>1169.9713355534973</v>
      </c>
      <c r="E5045" s="98">
        <v>2182.1389382022476</v>
      </c>
      <c r="F5045" s="91">
        <v>0.84411762001446822</v>
      </c>
      <c r="G5045" s="100">
        <v>920.99096352808999</v>
      </c>
      <c r="S5045" s="235"/>
      <c r="T5045" s="103"/>
      <c r="U5045" s="103"/>
    </row>
    <row r="5046" spans="1:21" x14ac:dyDescent="0.2">
      <c r="A5046" s="89">
        <v>40830</v>
      </c>
      <c r="B5046" s="90" t="s">
        <v>104</v>
      </c>
      <c r="C5046" s="96">
        <v>1807.9035676179774</v>
      </c>
      <c r="D5046" s="102">
        <v>1137.211324022147</v>
      </c>
      <c r="E5046" s="98">
        <v>2135.828856741573</v>
      </c>
      <c r="F5046" s="91">
        <v>0.84646462281445178</v>
      </c>
      <c r="G5046" s="100">
        <v>903.95178380898869</v>
      </c>
      <c r="S5046" s="235"/>
      <c r="T5046" s="103"/>
      <c r="U5046" s="103"/>
    </row>
    <row r="5047" spans="1:21" x14ac:dyDescent="0.2">
      <c r="A5047" s="89">
        <v>40830</v>
      </c>
      <c r="B5047" s="90" t="s">
        <v>105</v>
      </c>
      <c r="C5047" s="96">
        <v>1834.5665408764041</v>
      </c>
      <c r="D5047" s="102">
        <v>1157.7164271221916</v>
      </c>
      <c r="E5047" s="98">
        <v>2169.3182612359551</v>
      </c>
      <c r="F5047" s="91">
        <v>0.84568805493352173</v>
      </c>
      <c r="G5047" s="100">
        <v>917.28327043820207</v>
      </c>
      <c r="S5047" s="235"/>
      <c r="T5047" s="103"/>
      <c r="U5047" s="103"/>
    </row>
    <row r="5048" spans="1:21" x14ac:dyDescent="0.2">
      <c r="A5048" s="89">
        <v>40830</v>
      </c>
      <c r="B5048" s="90" t="s">
        <v>106</v>
      </c>
      <c r="C5048" s="96">
        <v>1831.2681122696631</v>
      </c>
      <c r="D5048" s="102">
        <v>1155.6168879020702</v>
      </c>
      <c r="E5048" s="98">
        <v>2165.408342696629</v>
      </c>
      <c r="F5048" s="91">
        <v>0.84569181533176607</v>
      </c>
      <c r="G5048" s="100">
        <v>915.63405613483155</v>
      </c>
      <c r="S5048" s="235"/>
      <c r="T5048" s="103"/>
      <c r="U5048" s="103"/>
    </row>
    <row r="5049" spans="1:21" x14ac:dyDescent="0.2">
      <c r="A5049" s="89">
        <v>40830</v>
      </c>
      <c r="B5049" s="90" t="s">
        <v>107</v>
      </c>
      <c r="C5049" s="96">
        <v>1806.975631314607</v>
      </c>
      <c r="D5049" s="102">
        <v>1140.7080977796154</v>
      </c>
      <c r="E5049" s="98">
        <v>2136.9080224719105</v>
      </c>
      <c r="F5049" s="91">
        <v>0.84560290490385837</v>
      </c>
      <c r="G5049" s="100">
        <v>903.48781565730349</v>
      </c>
      <c r="S5049" s="235"/>
      <c r="T5049" s="103"/>
      <c r="U5049" s="103"/>
    </row>
    <row r="5050" spans="1:21" x14ac:dyDescent="0.2">
      <c r="A5050" s="89">
        <v>40830</v>
      </c>
      <c r="B5050" s="90" t="s">
        <v>108</v>
      </c>
      <c r="C5050" s="96">
        <v>1815.9348765842694</v>
      </c>
      <c r="D5050" s="102">
        <v>1156.3730074018938</v>
      </c>
      <c r="E5050" s="98">
        <v>2152.8627471910108</v>
      </c>
      <c r="F5050" s="91">
        <v>0.84349774687385226</v>
      </c>
      <c r="G5050" s="100">
        <v>907.96743829213472</v>
      </c>
      <c r="S5050" s="235"/>
      <c r="T5050" s="103"/>
      <c r="U5050" s="103"/>
    </row>
    <row r="5051" spans="1:21" x14ac:dyDescent="0.2">
      <c r="A5051" s="89">
        <v>40830</v>
      </c>
      <c r="B5051" s="90" t="s">
        <v>109</v>
      </c>
      <c r="C5051" s="96">
        <v>1837.4354443820225</v>
      </c>
      <c r="D5051" s="102">
        <v>1165.5386046154852</v>
      </c>
      <c r="E5051" s="98">
        <v>2175.924918539326</v>
      </c>
      <c r="F5051" s="91">
        <v>0.84443880794171533</v>
      </c>
      <c r="G5051" s="100">
        <v>918.71772219101126</v>
      </c>
      <c r="S5051" s="235"/>
      <c r="T5051" s="103"/>
      <c r="U5051" s="103"/>
    </row>
    <row r="5052" spans="1:21" x14ac:dyDescent="0.2">
      <c r="A5052" s="89">
        <v>40830</v>
      </c>
      <c r="B5052" s="90" t="s">
        <v>110</v>
      </c>
      <c r="C5052" s="96">
        <v>2056.0231996179778</v>
      </c>
      <c r="D5052" s="102">
        <v>1302.0137102300826</v>
      </c>
      <c r="E5052" s="98">
        <v>2433.6127668539325</v>
      </c>
      <c r="F5052" s="91">
        <v>0.84484402268973713</v>
      </c>
      <c r="G5052" s="100">
        <v>1028.0115998089889</v>
      </c>
      <c r="S5052" s="235"/>
      <c r="T5052" s="103"/>
      <c r="U5052" s="103"/>
    </row>
    <row r="5053" spans="1:21" x14ac:dyDescent="0.2">
      <c r="A5053" s="89">
        <v>40830</v>
      </c>
      <c r="B5053" s="90" t="s">
        <v>111</v>
      </c>
      <c r="C5053" s="96">
        <v>2313.033190786517</v>
      </c>
      <c r="D5053" s="102">
        <v>1473.3643492531623</v>
      </c>
      <c r="E5053" s="98">
        <v>2742.4304999999999</v>
      </c>
      <c r="F5053" s="91">
        <v>0.84342454285952451</v>
      </c>
      <c r="G5053" s="100">
        <v>1156.5165953932585</v>
      </c>
      <c r="S5053" s="235"/>
      <c r="T5053" s="103"/>
      <c r="U5053" s="103"/>
    </row>
    <row r="5054" spans="1:21" x14ac:dyDescent="0.2">
      <c r="A5054" s="89">
        <v>40830</v>
      </c>
      <c r="B5054" s="90" t="s">
        <v>112</v>
      </c>
      <c r="C5054" s="96">
        <v>2492.1208452134829</v>
      </c>
      <c r="D5054" s="102">
        <v>1594.0967242643246</v>
      </c>
      <c r="E5054" s="98">
        <v>2958.3459353932585</v>
      </c>
      <c r="F5054" s="91">
        <v>0.84240345775593028</v>
      </c>
      <c r="G5054" s="100">
        <v>1246.0604226067414</v>
      </c>
      <c r="S5054" s="235"/>
      <c r="T5054" s="103"/>
      <c r="U5054" s="103"/>
    </row>
    <row r="5055" spans="1:21" x14ac:dyDescent="0.2">
      <c r="A5055" s="89">
        <v>40830</v>
      </c>
      <c r="B5055" s="90" t="s">
        <v>113</v>
      </c>
      <c r="C5055" s="96">
        <v>2520.8625578764049</v>
      </c>
      <c r="D5055" s="102">
        <v>1627.9548786769221</v>
      </c>
      <c r="E5055" s="98">
        <v>3000.8307387640448</v>
      </c>
      <c r="F5055" s="91">
        <v>0.84005489723644833</v>
      </c>
      <c r="G5055" s="100">
        <v>1260.4312789382025</v>
      </c>
      <c r="S5055" s="235"/>
      <c r="T5055" s="103"/>
      <c r="U5055" s="103"/>
    </row>
    <row r="5056" spans="1:21" x14ac:dyDescent="0.2">
      <c r="A5056" s="89">
        <v>40830</v>
      </c>
      <c r="B5056" s="90" t="s">
        <v>114</v>
      </c>
      <c r="C5056" s="96">
        <v>2166.0707722247193</v>
      </c>
      <c r="D5056" s="102">
        <v>1383.4693679382935</v>
      </c>
      <c r="E5056" s="98">
        <v>2570.1848342696626</v>
      </c>
      <c r="F5056" s="91">
        <v>0.84276848238435143</v>
      </c>
      <c r="G5056" s="100">
        <v>1083.0353861123597</v>
      </c>
      <c r="S5056" s="235"/>
      <c r="T5056" s="103"/>
      <c r="U5056" s="103"/>
    </row>
    <row r="5057" spans="1:21" x14ac:dyDescent="0.2">
      <c r="A5057" s="89">
        <v>40830</v>
      </c>
      <c r="B5057" s="90" t="s">
        <v>115</v>
      </c>
      <c r="C5057" s="96">
        <v>2191.8868516516854</v>
      </c>
      <c r="D5057" s="102">
        <v>1404.6703708417231</v>
      </c>
      <c r="E5057" s="98">
        <v>2603.3568370786516</v>
      </c>
      <c r="F5057" s="91">
        <v>0.84194637493925117</v>
      </c>
      <c r="G5057" s="100">
        <v>1095.9434258258427</v>
      </c>
      <c r="S5057" s="235"/>
      <c r="T5057" s="103"/>
      <c r="U5057" s="103"/>
    </row>
    <row r="5058" spans="1:21" x14ac:dyDescent="0.2">
      <c r="A5058" s="89">
        <v>40830</v>
      </c>
      <c r="B5058" s="90" t="s">
        <v>116</v>
      </c>
      <c r="C5058" s="96">
        <v>2175.0745908539329</v>
      </c>
      <c r="D5058" s="102">
        <v>1388.992750591673</v>
      </c>
      <c r="E5058" s="98">
        <v>2580.7460814606743</v>
      </c>
      <c r="F5058" s="91">
        <v>0.84280844461182491</v>
      </c>
      <c r="G5058" s="100">
        <v>1087.5372954269665</v>
      </c>
      <c r="S5058" s="235"/>
      <c r="T5058" s="103"/>
      <c r="U5058" s="103"/>
    </row>
    <row r="5059" spans="1:21" x14ac:dyDescent="0.2">
      <c r="A5059" s="89">
        <v>40830</v>
      </c>
      <c r="B5059" s="90" t="s">
        <v>117</v>
      </c>
      <c r="C5059" s="96">
        <v>2188.6411006516855</v>
      </c>
      <c r="D5059" s="102">
        <v>1384.7998270352157</v>
      </c>
      <c r="E5059" s="98">
        <v>2589.9460280898875</v>
      </c>
      <c r="F5059" s="91">
        <v>0.84505278369288306</v>
      </c>
      <c r="G5059" s="100">
        <v>1094.3205503258428</v>
      </c>
      <c r="S5059" s="235"/>
      <c r="T5059" s="103"/>
      <c r="U5059" s="103"/>
    </row>
    <row r="5060" spans="1:21" x14ac:dyDescent="0.2">
      <c r="A5060" s="89">
        <v>40830</v>
      </c>
      <c r="B5060" s="90" t="s">
        <v>118</v>
      </c>
      <c r="C5060" s="96">
        <v>2250.5210800786522</v>
      </c>
      <c r="D5060" s="102">
        <v>1408.7407547085736</v>
      </c>
      <c r="E5060" s="98">
        <v>2655.0698005617978</v>
      </c>
      <c r="F5060" s="91">
        <v>0.84763160637149892</v>
      </c>
      <c r="G5060" s="100">
        <v>1125.2605400393261</v>
      </c>
      <c r="S5060" s="235"/>
      <c r="T5060" s="103"/>
      <c r="U5060" s="103"/>
    </row>
    <row r="5061" spans="1:21" x14ac:dyDescent="0.2">
      <c r="A5061" s="89">
        <v>40830</v>
      </c>
      <c r="B5061" s="90" t="s">
        <v>119</v>
      </c>
      <c r="C5061" s="96">
        <v>2239.4425741685391</v>
      </c>
      <c r="D5061" s="102">
        <v>1421.3915661562637</v>
      </c>
      <c r="E5061" s="98">
        <v>2652.4435955056178</v>
      </c>
      <c r="F5061" s="91">
        <v>0.84429413615547555</v>
      </c>
      <c r="G5061" s="100">
        <v>1119.7212870842695</v>
      </c>
      <c r="S5061" s="235"/>
      <c r="T5061" s="103"/>
      <c r="U5061" s="103"/>
    </row>
    <row r="5062" spans="1:21" x14ac:dyDescent="0.2">
      <c r="A5062" s="89">
        <v>40830</v>
      </c>
      <c r="B5062" s="90" t="s">
        <v>120</v>
      </c>
      <c r="C5062" s="96">
        <v>2308.0085575280905</v>
      </c>
      <c r="D5062" s="102">
        <v>1456.7500766447058</v>
      </c>
      <c r="E5062" s="98">
        <v>2729.2900702247193</v>
      </c>
      <c r="F5062" s="91">
        <v>0.84564428776090395</v>
      </c>
      <c r="G5062" s="100">
        <v>1154.0042787640452</v>
      </c>
      <c r="S5062" s="235"/>
      <c r="T5062" s="103"/>
      <c r="U5062" s="103"/>
    </row>
    <row r="5063" spans="1:21" x14ac:dyDescent="0.2">
      <c r="A5063" s="89">
        <v>40830</v>
      </c>
      <c r="B5063" s="90" t="s">
        <v>121</v>
      </c>
      <c r="C5063" s="96">
        <v>2321.2671059325844</v>
      </c>
      <c r="D5063" s="102">
        <v>1469.6260932313517</v>
      </c>
      <c r="E5063" s="98">
        <v>2747.3772640449438</v>
      </c>
      <c r="F5063" s="91">
        <v>0.844902932084034</v>
      </c>
      <c r="G5063" s="100">
        <v>1160.6335529662922</v>
      </c>
      <c r="S5063" s="235"/>
      <c r="T5063" s="103"/>
      <c r="U5063" s="103"/>
    </row>
    <row r="5064" spans="1:21" x14ac:dyDescent="0.2">
      <c r="A5064" s="89">
        <v>40830</v>
      </c>
      <c r="B5064" s="90" t="s">
        <v>122</v>
      </c>
      <c r="C5064" s="96">
        <v>2280.583785033708</v>
      </c>
      <c r="D5064" s="102">
        <v>1438.372602192449</v>
      </c>
      <c r="E5064" s="98">
        <v>2696.2896994382022</v>
      </c>
      <c r="F5064" s="91">
        <v>0.84582297870621603</v>
      </c>
      <c r="G5064" s="100">
        <v>1140.291892516854</v>
      </c>
      <c r="S5064" s="235"/>
      <c r="T5064" s="103"/>
      <c r="U5064" s="103"/>
    </row>
    <row r="5065" spans="1:21" x14ac:dyDescent="0.2">
      <c r="A5065" s="89">
        <v>40830</v>
      </c>
      <c r="B5065" s="90" t="s">
        <v>123</v>
      </c>
      <c r="C5065" s="96">
        <v>2294.7986346067419</v>
      </c>
      <c r="D5065" s="102">
        <v>1469.5742182771432</v>
      </c>
      <c r="E5065" s="98">
        <v>2725.0227808988761</v>
      </c>
      <c r="F5065" s="91">
        <v>0.84212089920575983</v>
      </c>
      <c r="G5065" s="100">
        <v>1147.3993173033709</v>
      </c>
      <c r="S5065" s="235"/>
      <c r="T5065" s="103"/>
      <c r="U5065" s="103"/>
    </row>
    <row r="5066" spans="1:21" x14ac:dyDescent="0.2">
      <c r="A5066" s="89">
        <v>40830</v>
      </c>
      <c r="B5066" s="90" t="s">
        <v>124</v>
      </c>
      <c r="C5066" s="96">
        <v>2336.9083030112361</v>
      </c>
      <c r="D5066" s="102">
        <v>1479.2524422504684</v>
      </c>
      <c r="E5066" s="98">
        <v>2765.741890449438</v>
      </c>
      <c r="F5066" s="91">
        <v>0.84494808104869257</v>
      </c>
      <c r="G5066" s="100">
        <v>1168.454151505618</v>
      </c>
      <c r="S5066" s="235"/>
      <c r="T5066" s="103"/>
      <c r="U5066" s="103"/>
    </row>
    <row r="5067" spans="1:21" x14ac:dyDescent="0.2">
      <c r="A5067" s="89">
        <v>40830</v>
      </c>
      <c r="B5067" s="90" t="s">
        <v>125</v>
      </c>
      <c r="C5067" s="96">
        <v>2313.8274070112361</v>
      </c>
      <c r="D5067" s="102">
        <v>1458.1941020114753</v>
      </c>
      <c r="E5067" s="98">
        <v>2734.9821404494387</v>
      </c>
      <c r="F5067" s="91">
        <v>0.84601188899573787</v>
      </c>
      <c r="G5067" s="100">
        <v>1156.9137035056181</v>
      </c>
      <c r="S5067" s="235"/>
      <c r="T5067" s="103"/>
      <c r="U5067" s="103"/>
    </row>
    <row r="5068" spans="1:21" x14ac:dyDescent="0.2">
      <c r="A5068" s="89">
        <v>40830</v>
      </c>
      <c r="B5068" s="90" t="s">
        <v>126</v>
      </c>
      <c r="C5068" s="96">
        <v>2267.8560648202247</v>
      </c>
      <c r="D5068" s="102">
        <v>1443.1481267034192</v>
      </c>
      <c r="E5068" s="98">
        <v>2688.09368258427</v>
      </c>
      <c r="F5068" s="91">
        <v>0.84366704907395973</v>
      </c>
      <c r="G5068" s="100">
        <v>1133.9280324101123</v>
      </c>
      <c r="S5068" s="235"/>
      <c r="T5068" s="103"/>
      <c r="U5068" s="103"/>
    </row>
    <row r="5069" spans="1:21" x14ac:dyDescent="0.2">
      <c r="A5069" s="89">
        <v>40830</v>
      </c>
      <c r="B5069" s="90" t="s">
        <v>127</v>
      </c>
      <c r="C5069" s="96">
        <v>2247.2996418202251</v>
      </c>
      <c r="D5069" s="102">
        <v>1422.7549956992652</v>
      </c>
      <c r="E5069" s="98">
        <v>2659.8096657303372</v>
      </c>
      <c r="F5069" s="91">
        <v>0.84490994629239979</v>
      </c>
      <c r="G5069" s="100">
        <v>1123.6498209101126</v>
      </c>
      <c r="S5069" s="235"/>
      <c r="T5069" s="103"/>
      <c r="U5069" s="103"/>
    </row>
    <row r="5070" spans="1:21" x14ac:dyDescent="0.2">
      <c r="A5070" s="89">
        <v>40830</v>
      </c>
      <c r="B5070" s="90" t="s">
        <v>128</v>
      </c>
      <c r="C5070" s="96">
        <v>1893.0346322359551</v>
      </c>
      <c r="D5070" s="102">
        <v>1185.3764166416934</v>
      </c>
      <c r="E5070" s="98">
        <v>2233.539202247191</v>
      </c>
      <c r="F5070" s="91">
        <v>0.84754932007969674</v>
      </c>
      <c r="G5070" s="100">
        <v>946.51731611797754</v>
      </c>
      <c r="S5070" s="235"/>
      <c r="T5070" s="103"/>
      <c r="U5070" s="103"/>
    </row>
    <row r="5071" spans="1:21" x14ac:dyDescent="0.2">
      <c r="A5071" s="89">
        <v>40830</v>
      </c>
      <c r="B5071" s="90" t="s">
        <v>129</v>
      </c>
      <c r="C5071" s="96">
        <v>1839.53849652809</v>
      </c>
      <c r="D5071" s="102">
        <v>1160.6179297384595</v>
      </c>
      <c r="E5071" s="98">
        <v>2175.0714606741576</v>
      </c>
      <c r="F5071" s="91">
        <v>0.84573703889155438</v>
      </c>
      <c r="G5071" s="100">
        <v>919.76924826404502</v>
      </c>
      <c r="S5071" s="235"/>
      <c r="T5071" s="103"/>
      <c r="U5071" s="103"/>
    </row>
    <row r="5072" spans="1:21" x14ac:dyDescent="0.2">
      <c r="A5072" s="89">
        <v>40830</v>
      </c>
      <c r="B5072" s="90" t="s">
        <v>130</v>
      </c>
      <c r="C5072" s="96">
        <v>1975.9167682584268</v>
      </c>
      <c r="D5072" s="102">
        <v>1248.3548277791344</v>
      </c>
      <c r="E5072" s="98">
        <v>2337.2284550561799</v>
      </c>
      <c r="F5072" s="91">
        <v>0.8454101968439931</v>
      </c>
      <c r="G5072" s="100">
        <v>987.95838412921341</v>
      </c>
      <c r="S5072" s="235"/>
      <c r="T5072" s="103"/>
      <c r="U5072" s="103"/>
    </row>
    <row r="5073" spans="1:21" x14ac:dyDescent="0.2">
      <c r="A5073" s="89">
        <v>40830</v>
      </c>
      <c r="B5073" s="90" t="s">
        <v>131</v>
      </c>
      <c r="C5073" s="96">
        <v>1891.6852750786518</v>
      </c>
      <c r="D5073" s="102">
        <v>1181.3793440579389</v>
      </c>
      <c r="E5073" s="98">
        <v>2230.2758426966293</v>
      </c>
      <c r="F5073" s="91">
        <v>0.848184443764325</v>
      </c>
      <c r="G5073" s="100">
        <v>945.84263753932589</v>
      </c>
      <c r="S5073" s="235"/>
      <c r="T5073" s="103"/>
      <c r="U5073" s="103"/>
    </row>
    <row r="5074" spans="1:21" x14ac:dyDescent="0.2">
      <c r="A5074" s="89">
        <v>40830</v>
      </c>
      <c r="B5074" s="90" t="s">
        <v>132</v>
      </c>
      <c r="C5074" s="96">
        <v>1835.2554018876403</v>
      </c>
      <c r="D5074" s="102">
        <v>1160.9574241337909</v>
      </c>
      <c r="E5074" s="98">
        <v>2171.6317668539323</v>
      </c>
      <c r="F5074" s="91">
        <v>0.84510432657116441</v>
      </c>
      <c r="G5074" s="100">
        <v>917.62770094382017</v>
      </c>
      <c r="S5074" s="235"/>
      <c r="T5074" s="103"/>
      <c r="U5074" s="103"/>
    </row>
    <row r="5075" spans="1:21" x14ac:dyDescent="0.2">
      <c r="A5075" s="89">
        <v>40830</v>
      </c>
      <c r="B5075" s="90" t="s">
        <v>133</v>
      </c>
      <c r="C5075" s="96">
        <v>1881.3442556629211</v>
      </c>
      <c r="D5075" s="102">
        <v>1189.4182882052112</v>
      </c>
      <c r="E5075" s="98">
        <v>2225.7969522471913</v>
      </c>
      <c r="F5075" s="91">
        <v>0.84524522947319769</v>
      </c>
      <c r="G5075" s="100">
        <v>940.67212783146056</v>
      </c>
      <c r="S5075" s="235"/>
      <c r="T5075" s="103"/>
      <c r="U5075" s="103"/>
    </row>
    <row r="5076" spans="1:21" x14ac:dyDescent="0.2">
      <c r="A5076" s="89">
        <v>40830</v>
      </c>
      <c r="B5076" s="90" t="s">
        <v>134</v>
      </c>
      <c r="C5076" s="96">
        <v>1903.8011246292137</v>
      </c>
      <c r="D5076" s="102">
        <v>1192.6276029081826</v>
      </c>
      <c r="E5076" s="98">
        <v>2246.5127022471911</v>
      </c>
      <c r="F5076" s="91">
        <v>0.84744730030898008</v>
      </c>
      <c r="G5076" s="100">
        <v>951.90056231460687</v>
      </c>
      <c r="S5076" s="235"/>
      <c r="T5076" s="103"/>
      <c r="U5076" s="103"/>
    </row>
    <row r="5077" spans="1:21" x14ac:dyDescent="0.2">
      <c r="A5077" s="89">
        <v>40830</v>
      </c>
      <c r="B5077" s="90" t="s">
        <v>135</v>
      </c>
      <c r="C5077" s="96">
        <v>1833.1645061123595</v>
      </c>
      <c r="D5077" s="102">
        <v>1155.7569614296808</v>
      </c>
      <c r="E5077" s="98">
        <v>2167.0870449438203</v>
      </c>
      <c r="F5077" s="91">
        <v>0.84591180146152489</v>
      </c>
      <c r="G5077" s="100">
        <v>916.58225305617975</v>
      </c>
      <c r="S5077" s="235"/>
      <c r="T5077" s="103"/>
      <c r="U5077" s="103"/>
    </row>
    <row r="5078" spans="1:21" x14ac:dyDescent="0.2">
      <c r="A5078" s="89">
        <v>40830</v>
      </c>
      <c r="B5078" s="90" t="s">
        <v>136</v>
      </c>
      <c r="C5078" s="96">
        <v>1767.5038953707865</v>
      </c>
      <c r="D5078" s="102">
        <v>1110.3141374096604</v>
      </c>
      <c r="E5078" s="98">
        <v>2087.3110702247191</v>
      </c>
      <c r="F5078" s="91">
        <v>0.84678509139536051</v>
      </c>
      <c r="G5078" s="100">
        <v>883.75194768539325</v>
      </c>
      <c r="S5078" s="235"/>
      <c r="T5078" s="103"/>
      <c r="U5078" s="103"/>
    </row>
    <row r="5079" spans="1:21" x14ac:dyDescent="0.2">
      <c r="A5079" s="89">
        <v>40830</v>
      </c>
      <c r="B5079" s="90" t="s">
        <v>137</v>
      </c>
      <c r="C5079" s="96">
        <v>1778.9957178876405</v>
      </c>
      <c r="D5079" s="102">
        <v>1109.2271210511856</v>
      </c>
      <c r="E5079" s="98">
        <v>2096.4757500000001</v>
      </c>
      <c r="F5079" s="91">
        <v>0.84856489176544991</v>
      </c>
      <c r="G5079" s="100">
        <v>889.49785894382023</v>
      </c>
      <c r="S5079" s="235"/>
      <c r="T5079" s="103"/>
      <c r="U5079" s="103"/>
    </row>
    <row r="5080" spans="1:21" x14ac:dyDescent="0.2">
      <c r="A5080" s="89">
        <v>40830</v>
      </c>
      <c r="B5080" s="90" t="s">
        <v>138</v>
      </c>
      <c r="C5080" s="96">
        <v>1755.5096095280899</v>
      </c>
      <c r="D5080" s="102">
        <v>1112.4886087213931</v>
      </c>
      <c r="E5080" s="98">
        <v>2078.327426966292</v>
      </c>
      <c r="F5080" s="91">
        <v>0.8446742254133579</v>
      </c>
      <c r="G5080" s="100">
        <v>877.75480476404493</v>
      </c>
      <c r="S5080" s="235"/>
      <c r="T5080" s="103"/>
      <c r="U5080" s="103"/>
    </row>
    <row r="5081" spans="1:21" x14ac:dyDescent="0.2">
      <c r="A5081" s="89">
        <v>40830</v>
      </c>
      <c r="B5081" s="90" t="s">
        <v>139</v>
      </c>
      <c r="C5081" s="96">
        <v>1711.6048503707866</v>
      </c>
      <c r="D5081" s="102">
        <v>1072.6660293743107</v>
      </c>
      <c r="E5081" s="98">
        <v>2019.9513792134831</v>
      </c>
      <c r="F5081" s="91">
        <v>0.84734952929275031</v>
      </c>
      <c r="G5081" s="100">
        <v>855.8024251853933</v>
      </c>
      <c r="S5081" s="235"/>
      <c r="T5081" s="103"/>
      <c r="U5081" s="103"/>
    </row>
    <row r="5082" spans="1:21" x14ac:dyDescent="0.2">
      <c r="A5082" s="89">
        <v>40830</v>
      </c>
      <c r="B5082" s="90" t="s">
        <v>140</v>
      </c>
      <c r="C5082" s="96">
        <v>1674.4428248764045</v>
      </c>
      <c r="D5082" s="102">
        <v>1055.4672496716746</v>
      </c>
      <c r="E5082" s="98">
        <v>1979.3357191011237</v>
      </c>
      <c r="F5082" s="91">
        <v>0.84596201074814115</v>
      </c>
      <c r="G5082" s="100">
        <v>837.22141243820226</v>
      </c>
      <c r="S5082" s="235"/>
      <c r="T5082" s="103"/>
      <c r="U5082" s="103"/>
    </row>
    <row r="5083" spans="1:21" x14ac:dyDescent="0.2">
      <c r="A5083" s="89">
        <v>40830</v>
      </c>
      <c r="B5083" s="90" t="s">
        <v>141</v>
      </c>
      <c r="C5083" s="96">
        <v>1623.0051679550559</v>
      </c>
      <c r="D5083" s="102">
        <v>1008.3546196903875</v>
      </c>
      <c r="E5083" s="98">
        <v>1910.7393370786517</v>
      </c>
      <c r="F5083" s="91">
        <v>0.84941212883411121</v>
      </c>
      <c r="G5083" s="100">
        <v>811.50258397752793</v>
      </c>
      <c r="S5083" s="235"/>
      <c r="T5083" s="103"/>
      <c r="U5083" s="103"/>
    </row>
    <row r="5084" spans="1:21" x14ac:dyDescent="0.2">
      <c r="A5084" s="89">
        <v>40830</v>
      </c>
      <c r="B5084" s="90" t="s">
        <v>142</v>
      </c>
      <c r="C5084" s="96">
        <v>1666.9828653370787</v>
      </c>
      <c r="D5084" s="102">
        <v>1037.7250315475519</v>
      </c>
      <c r="E5084" s="98">
        <v>1963.5949466292136</v>
      </c>
      <c r="F5084" s="91">
        <v>0.84894436512921811</v>
      </c>
      <c r="G5084" s="100">
        <v>833.49143266853935</v>
      </c>
      <c r="S5084" s="235"/>
      <c r="T5084" s="103"/>
      <c r="U5084" s="103"/>
    </row>
    <row r="5085" spans="1:21" x14ac:dyDescent="0.2">
      <c r="A5085" s="89">
        <v>40830</v>
      </c>
      <c r="B5085" s="90" t="s">
        <v>143</v>
      </c>
      <c r="C5085" s="96">
        <v>1639.7769075168542</v>
      </c>
      <c r="D5085" s="102">
        <v>1026.0616955924777</v>
      </c>
      <c r="E5085" s="98">
        <v>1934.3399157303372</v>
      </c>
      <c r="F5085" s="91">
        <v>0.84771910778552761</v>
      </c>
      <c r="G5085" s="100">
        <v>819.88845375842709</v>
      </c>
      <c r="S5085" s="235"/>
      <c r="T5085" s="103"/>
      <c r="U5085" s="103"/>
    </row>
    <row r="5086" spans="1:21" x14ac:dyDescent="0.2">
      <c r="A5086" s="89">
        <v>40830</v>
      </c>
      <c r="B5086" s="90" t="s">
        <v>144</v>
      </c>
      <c r="C5086" s="96">
        <v>1676.0109967078654</v>
      </c>
      <c r="D5086" s="102">
        <v>1050.2547848911579</v>
      </c>
      <c r="E5086" s="98">
        <v>1977.8897780898876</v>
      </c>
      <c r="F5086" s="91">
        <v>0.8473733042528</v>
      </c>
      <c r="G5086" s="100">
        <v>838.00549835393269</v>
      </c>
      <c r="S5086" s="235"/>
      <c r="T5086" s="103"/>
      <c r="U5086" s="103"/>
    </row>
    <row r="5087" spans="1:21" x14ac:dyDescent="0.2">
      <c r="A5087" s="89">
        <v>40830</v>
      </c>
      <c r="B5087" s="90" t="s">
        <v>145</v>
      </c>
      <c r="C5087" s="96">
        <v>1849.4824078314605</v>
      </c>
      <c r="D5087" s="102">
        <v>1149.1888998958646</v>
      </c>
      <c r="E5087" s="98">
        <v>2177.4343398876404</v>
      </c>
      <c r="F5087" s="91">
        <v>0.84938607513965136</v>
      </c>
      <c r="G5087" s="100">
        <v>924.74120391573024</v>
      </c>
      <c r="S5087" s="235"/>
      <c r="T5087" s="103"/>
      <c r="U5087" s="103"/>
    </row>
    <row r="5088" spans="1:21" x14ac:dyDescent="0.2">
      <c r="A5088" s="89">
        <v>40830</v>
      </c>
      <c r="B5088" s="90" t="s">
        <v>146</v>
      </c>
      <c r="C5088" s="96">
        <v>1921.3062985617978</v>
      </c>
      <c r="D5088" s="102">
        <v>1204.1527254071964</v>
      </c>
      <c r="E5088" s="98">
        <v>2267.4659157303367</v>
      </c>
      <c r="F5088" s="91">
        <v>0.84733635254797512</v>
      </c>
      <c r="G5088" s="100">
        <v>960.6531492808989</v>
      </c>
      <c r="S5088" s="235"/>
      <c r="T5088" s="103"/>
      <c r="U5088" s="103"/>
    </row>
    <row r="5089" spans="1:21" x14ac:dyDescent="0.2">
      <c r="A5089" s="89">
        <v>40830</v>
      </c>
      <c r="B5089" s="90" t="s">
        <v>147</v>
      </c>
      <c r="C5089" s="96">
        <v>1903.2824528089889</v>
      </c>
      <c r="D5089" s="102">
        <v>1196.4663141455037</v>
      </c>
      <c r="E5089" s="98">
        <v>2248.1138174157304</v>
      </c>
      <c r="F5089" s="91">
        <v>0.84661303091712015</v>
      </c>
      <c r="G5089" s="100">
        <v>951.64122640449443</v>
      </c>
      <c r="S5089" s="235"/>
      <c r="T5089" s="103"/>
      <c r="U5089" s="103"/>
    </row>
    <row r="5090" spans="1:21" x14ac:dyDescent="0.2">
      <c r="A5090" s="89">
        <v>40831</v>
      </c>
      <c r="B5090" s="90" t="s">
        <v>100</v>
      </c>
      <c r="C5090" s="96">
        <v>1879.2938811235956</v>
      </c>
      <c r="D5090" s="102">
        <v>1183.1064422846689</v>
      </c>
      <c r="E5090" s="98">
        <v>2220.6950140449439</v>
      </c>
      <c r="F5090" s="91">
        <v>0.84626383597831645</v>
      </c>
      <c r="G5090" s="100">
        <v>939.64694056179781</v>
      </c>
      <c r="S5090" s="235"/>
      <c r="T5090" s="103"/>
      <c r="U5090" s="103"/>
    </row>
    <row r="5091" spans="1:21" x14ac:dyDescent="0.2">
      <c r="A5091" s="89">
        <v>40831</v>
      </c>
      <c r="B5091" s="90" t="s">
        <v>101</v>
      </c>
      <c r="C5091" s="96">
        <v>1833.6386045730339</v>
      </c>
      <c r="D5091" s="102">
        <v>1147.4967285425157</v>
      </c>
      <c r="E5091" s="98">
        <v>2163.0948370786518</v>
      </c>
      <c r="F5091" s="91">
        <v>0.84769219228937642</v>
      </c>
      <c r="G5091" s="100">
        <v>916.81930228651697</v>
      </c>
      <c r="S5091" s="235"/>
      <c r="T5091" s="103"/>
      <c r="U5091" s="103"/>
    </row>
    <row r="5092" spans="1:21" x14ac:dyDescent="0.2">
      <c r="A5092" s="89">
        <v>40831</v>
      </c>
      <c r="B5092" s="90" t="s">
        <v>102</v>
      </c>
      <c r="C5092" s="96">
        <v>1871.7569312359553</v>
      </c>
      <c r="D5092" s="102">
        <v>1171.294452972925</v>
      </c>
      <c r="E5092" s="98">
        <v>2208.0318623595504</v>
      </c>
      <c r="F5092" s="91">
        <v>0.84770376874713915</v>
      </c>
      <c r="G5092" s="100">
        <v>935.87846561797767</v>
      </c>
      <c r="S5092" s="235"/>
      <c r="T5092" s="103"/>
      <c r="U5092" s="103"/>
    </row>
    <row r="5093" spans="1:21" x14ac:dyDescent="0.2">
      <c r="A5093" s="89">
        <v>40831</v>
      </c>
      <c r="B5093" s="90" t="s">
        <v>103</v>
      </c>
      <c r="C5093" s="96">
        <v>1833.1361412471908</v>
      </c>
      <c r="D5093" s="102">
        <v>1155.1185233911494</v>
      </c>
      <c r="E5093" s="98">
        <v>2166.7226207865165</v>
      </c>
      <c r="F5093" s="91">
        <v>0.84604098543161266</v>
      </c>
      <c r="G5093" s="100">
        <v>916.56807062359542</v>
      </c>
      <c r="S5093" s="235"/>
      <c r="T5093" s="103"/>
      <c r="U5093" s="103"/>
    </row>
    <row r="5094" spans="1:21" x14ac:dyDescent="0.2">
      <c r="A5094" s="89">
        <v>40831</v>
      </c>
      <c r="B5094" s="90" t="s">
        <v>104</v>
      </c>
      <c r="C5094" s="96">
        <v>1798.8551756292136</v>
      </c>
      <c r="D5094" s="102">
        <v>1129.7241367144475</v>
      </c>
      <c r="E5094" s="98">
        <v>2124.1837415730338</v>
      </c>
      <c r="F5094" s="91">
        <v>0.84684537425990147</v>
      </c>
      <c r="G5094" s="100">
        <v>899.4275878146068</v>
      </c>
      <c r="S5094" s="235"/>
      <c r="T5094" s="103"/>
      <c r="U5094" s="103"/>
    </row>
    <row r="5095" spans="1:21" x14ac:dyDescent="0.2">
      <c r="A5095" s="89">
        <v>40831</v>
      </c>
      <c r="B5095" s="90" t="s">
        <v>105</v>
      </c>
      <c r="C5095" s="96">
        <v>1805.087341719101</v>
      </c>
      <c r="D5095" s="102">
        <v>1135.0516106839684</v>
      </c>
      <c r="E5095" s="98">
        <v>2132.2951179775282</v>
      </c>
      <c r="F5095" s="91">
        <v>0.84654667475448608</v>
      </c>
      <c r="G5095" s="100">
        <v>902.5436708595505</v>
      </c>
      <c r="S5095" s="235"/>
      <c r="T5095" s="103"/>
      <c r="U5095" s="103"/>
    </row>
    <row r="5096" spans="1:21" x14ac:dyDescent="0.2">
      <c r="A5096" s="89">
        <v>40831</v>
      </c>
      <c r="B5096" s="90" t="s">
        <v>106</v>
      </c>
      <c r="C5096" s="96">
        <v>1824.0269674044941</v>
      </c>
      <c r="D5096" s="102">
        <v>1159.2334198986316</v>
      </c>
      <c r="E5096" s="98">
        <v>2161.2256938202249</v>
      </c>
      <c r="F5096" s="91">
        <v>0.84397801331905709</v>
      </c>
      <c r="G5096" s="100">
        <v>912.01348370224707</v>
      </c>
      <c r="S5096" s="235"/>
      <c r="T5096" s="103"/>
      <c r="U5096" s="103"/>
    </row>
    <row r="5097" spans="1:21" x14ac:dyDescent="0.2">
      <c r="A5097" s="89">
        <v>40831</v>
      </c>
      <c r="B5097" s="90" t="s">
        <v>107</v>
      </c>
      <c r="C5097" s="96">
        <v>1675.2775623370787</v>
      </c>
      <c r="D5097" s="102">
        <v>1050.2119472293239</v>
      </c>
      <c r="E5097" s="98">
        <v>1977.2455702247187</v>
      </c>
      <c r="F5097" s="91">
        <v>0.8472784501657421</v>
      </c>
      <c r="G5097" s="100">
        <v>837.63878116853937</v>
      </c>
      <c r="S5097" s="235"/>
      <c r="T5097" s="103"/>
      <c r="U5097" s="103"/>
    </row>
    <row r="5098" spans="1:21" x14ac:dyDescent="0.2">
      <c r="A5098" s="89">
        <v>40831</v>
      </c>
      <c r="B5098" s="90" t="s">
        <v>108</v>
      </c>
      <c r="C5098" s="96">
        <v>1775.5959861910117</v>
      </c>
      <c r="D5098" s="102">
        <v>1104.6260085987683</v>
      </c>
      <c r="E5098" s="98">
        <v>2091.1575084269662</v>
      </c>
      <c r="F5098" s="91">
        <v>0.84909720049097126</v>
      </c>
      <c r="G5098" s="100">
        <v>887.79799309550583</v>
      </c>
      <c r="S5098" s="235"/>
      <c r="T5098" s="103"/>
      <c r="U5098" s="103"/>
    </row>
    <row r="5099" spans="1:21" x14ac:dyDescent="0.2">
      <c r="A5099" s="89">
        <v>40831</v>
      </c>
      <c r="B5099" s="90" t="s">
        <v>109</v>
      </c>
      <c r="C5099" s="96">
        <v>1736.9103622247189</v>
      </c>
      <c r="D5099" s="102">
        <v>1092.2256470145451</v>
      </c>
      <c r="E5099" s="98">
        <v>2051.7832415730336</v>
      </c>
      <c r="F5099" s="91">
        <v>0.84653696698150627</v>
      </c>
      <c r="G5099" s="100">
        <v>868.45518111235947</v>
      </c>
      <c r="S5099" s="235"/>
      <c r="T5099" s="103"/>
      <c r="U5099" s="103"/>
    </row>
    <row r="5100" spans="1:21" x14ac:dyDescent="0.2">
      <c r="A5100" s="89">
        <v>40831</v>
      </c>
      <c r="B5100" s="90" t="s">
        <v>110</v>
      </c>
      <c r="C5100" s="96">
        <v>1822.0535832134831</v>
      </c>
      <c r="D5100" s="102">
        <v>1162.909627334308</v>
      </c>
      <c r="E5100" s="98">
        <v>2161.5360421348314</v>
      </c>
      <c r="F5100" s="91">
        <v>0.84294388235781625</v>
      </c>
      <c r="G5100" s="100">
        <v>911.02679160674154</v>
      </c>
      <c r="S5100" s="235"/>
      <c r="T5100" s="103"/>
      <c r="U5100" s="103"/>
    </row>
    <row r="5101" spans="1:21" x14ac:dyDescent="0.2">
      <c r="A5101" s="89">
        <v>40831</v>
      </c>
      <c r="B5101" s="90" t="s">
        <v>111</v>
      </c>
      <c r="C5101" s="96">
        <v>2058.3004930786515</v>
      </c>
      <c r="D5101" s="102">
        <v>1310.8479546578797</v>
      </c>
      <c r="E5101" s="98">
        <v>2440.2711488764044</v>
      </c>
      <c r="F5101" s="91">
        <v>0.84347204368103645</v>
      </c>
      <c r="G5101" s="100">
        <v>1029.1502465393257</v>
      </c>
      <c r="S5101" s="235"/>
      <c r="T5101" s="103"/>
      <c r="U5101" s="103"/>
    </row>
    <row r="5102" spans="1:21" x14ac:dyDescent="0.2">
      <c r="A5102" s="89">
        <v>40831</v>
      </c>
      <c r="B5102" s="90" t="s">
        <v>112</v>
      </c>
      <c r="C5102" s="96">
        <v>2163.7448532808994</v>
      </c>
      <c r="D5102" s="102">
        <v>1354.3865980294099</v>
      </c>
      <c r="E5102" s="98">
        <v>2552.6760168539327</v>
      </c>
      <c r="F5102" s="91">
        <v>0.84763786669160823</v>
      </c>
      <c r="G5102" s="100">
        <v>1081.8724266404497</v>
      </c>
      <c r="S5102" s="235"/>
      <c r="T5102" s="103"/>
      <c r="U5102" s="103"/>
    </row>
    <row r="5103" spans="1:21" x14ac:dyDescent="0.2">
      <c r="A5103" s="89">
        <v>40831</v>
      </c>
      <c r="B5103" s="90" t="s">
        <v>113</v>
      </c>
      <c r="C5103" s="96">
        <v>2161.1109729438203</v>
      </c>
      <c r="D5103" s="102">
        <v>1371.1603706458166</v>
      </c>
      <c r="E5103" s="98">
        <v>2559.3908258426964</v>
      </c>
      <c r="F5103" s="91">
        <v>0.84438490250204756</v>
      </c>
      <c r="G5103" s="100">
        <v>1080.5554864719102</v>
      </c>
      <c r="S5103" s="235"/>
      <c r="T5103" s="103"/>
      <c r="U5103" s="103"/>
    </row>
    <row r="5104" spans="1:21" x14ac:dyDescent="0.2">
      <c r="A5104" s="89">
        <v>40831</v>
      </c>
      <c r="B5104" s="90" t="s">
        <v>114</v>
      </c>
      <c r="C5104" s="96">
        <v>1964.1615577078651</v>
      </c>
      <c r="D5104" s="102">
        <v>1255.2636026882205</v>
      </c>
      <c r="E5104" s="98">
        <v>2331.0120842696629</v>
      </c>
      <c r="F5104" s="91">
        <v>0.8426217825993223</v>
      </c>
      <c r="G5104" s="100">
        <v>982.08077885393254</v>
      </c>
      <c r="S5104" s="235"/>
      <c r="T5104" s="103"/>
      <c r="U5104" s="103"/>
    </row>
    <row r="5105" spans="1:21" x14ac:dyDescent="0.2">
      <c r="A5105" s="89">
        <v>40831</v>
      </c>
      <c r="B5105" s="90" t="s">
        <v>115</v>
      </c>
      <c r="C5105" s="96">
        <v>1974.8226948876404</v>
      </c>
      <c r="D5105" s="102">
        <v>1259.2219078471949</v>
      </c>
      <c r="E5105" s="98">
        <v>2342.1281966292136</v>
      </c>
      <c r="F5105" s="91">
        <v>0.84317446744793967</v>
      </c>
      <c r="G5105" s="100">
        <v>987.4113474438202</v>
      </c>
      <c r="S5105" s="235"/>
      <c r="T5105" s="103"/>
      <c r="U5105" s="103"/>
    </row>
    <row r="5106" spans="1:21" x14ac:dyDescent="0.2">
      <c r="A5106" s="89">
        <v>40831</v>
      </c>
      <c r="B5106" s="90" t="s">
        <v>116</v>
      </c>
      <c r="C5106" s="96">
        <v>1913.5343255056182</v>
      </c>
      <c r="D5106" s="102">
        <v>1199.7076646698149</v>
      </c>
      <c r="E5106" s="98">
        <v>2258.5198904494382</v>
      </c>
      <c r="F5106" s="91">
        <v>0.84725148252948568</v>
      </c>
      <c r="G5106" s="100">
        <v>956.7671627528091</v>
      </c>
      <c r="S5106" s="235"/>
      <c r="T5106" s="103"/>
      <c r="U5106" s="103"/>
    </row>
    <row r="5107" spans="1:21" x14ac:dyDescent="0.2">
      <c r="A5107" s="89">
        <v>40831</v>
      </c>
      <c r="B5107" s="90" t="s">
        <v>117</v>
      </c>
      <c r="C5107" s="96">
        <v>1856.6465623483145</v>
      </c>
      <c r="D5107" s="102">
        <v>1154.2976252837454</v>
      </c>
      <c r="E5107" s="98">
        <v>2186.2157865168542</v>
      </c>
      <c r="F5107" s="91">
        <v>0.84925128333575006</v>
      </c>
      <c r="G5107" s="100">
        <v>928.32328117415727</v>
      </c>
      <c r="S5107" s="235"/>
      <c r="T5107" s="103"/>
      <c r="U5107" s="103"/>
    </row>
    <row r="5108" spans="1:21" x14ac:dyDescent="0.2">
      <c r="A5108" s="89">
        <v>40831</v>
      </c>
      <c r="B5108" s="90" t="s">
        <v>118</v>
      </c>
      <c r="C5108" s="96">
        <v>1934.5405342247193</v>
      </c>
      <c r="D5108" s="102">
        <v>1216.7049643823248</v>
      </c>
      <c r="E5108" s="98">
        <v>2285.3485617977526</v>
      </c>
      <c r="F5108" s="91">
        <v>0.84649692679830302</v>
      </c>
      <c r="G5108" s="100">
        <v>967.27026711235965</v>
      </c>
      <c r="S5108" s="235"/>
      <c r="T5108" s="103"/>
      <c r="U5108" s="103"/>
    </row>
    <row r="5109" spans="1:21" x14ac:dyDescent="0.2">
      <c r="A5109" s="89">
        <v>40831</v>
      </c>
      <c r="B5109" s="90" t="s">
        <v>119</v>
      </c>
      <c r="C5109" s="96">
        <v>1975.1022914157304</v>
      </c>
      <c r="D5109" s="102">
        <v>1253.1881350630586</v>
      </c>
      <c r="E5109" s="98">
        <v>2339.1258117977527</v>
      </c>
      <c r="F5109" s="91">
        <v>0.84437625434852126</v>
      </c>
      <c r="G5109" s="100">
        <v>987.5511457078652</v>
      </c>
      <c r="S5109" s="235"/>
      <c r="T5109" s="103"/>
      <c r="U5109" s="103"/>
    </row>
    <row r="5110" spans="1:21" x14ac:dyDescent="0.2">
      <c r="A5110" s="89">
        <v>40831</v>
      </c>
      <c r="B5110" s="90" t="s">
        <v>120</v>
      </c>
      <c r="C5110" s="96">
        <v>2109.5395959438206</v>
      </c>
      <c r="D5110" s="102">
        <v>1333.5544107060534</v>
      </c>
      <c r="E5110" s="98">
        <v>2495.7012387640448</v>
      </c>
      <c r="F5110" s="91">
        <v>0.84526928270810797</v>
      </c>
      <c r="G5110" s="100">
        <v>1054.7697979719103</v>
      </c>
      <c r="S5110" s="235"/>
      <c r="T5110" s="103"/>
      <c r="U5110" s="103"/>
    </row>
    <row r="5111" spans="1:21" x14ac:dyDescent="0.2">
      <c r="A5111" s="89">
        <v>40831</v>
      </c>
      <c r="B5111" s="90" t="s">
        <v>121</v>
      </c>
      <c r="C5111" s="96">
        <v>2079.8942597191012</v>
      </c>
      <c r="D5111" s="102">
        <v>1316.3715996892342</v>
      </c>
      <c r="E5111" s="98">
        <v>2461.4618258426967</v>
      </c>
      <c r="F5111" s="91">
        <v>0.84498335008995573</v>
      </c>
      <c r="G5111" s="100">
        <v>1039.9471298595506</v>
      </c>
      <c r="S5111" s="235"/>
      <c r="T5111" s="103"/>
      <c r="U5111" s="103"/>
    </row>
    <row r="5112" spans="1:21" x14ac:dyDescent="0.2">
      <c r="A5112" s="89">
        <v>40831</v>
      </c>
      <c r="B5112" s="90" t="s">
        <v>122</v>
      </c>
      <c r="C5112" s="96">
        <v>2141.0853781348314</v>
      </c>
      <c r="D5112" s="102">
        <v>1362.0025505424192</v>
      </c>
      <c r="E5112" s="98">
        <v>2537.5771011235952</v>
      </c>
      <c r="F5112" s="91">
        <v>0.84375185179074796</v>
      </c>
      <c r="G5112" s="100">
        <v>1070.5426890674157</v>
      </c>
      <c r="S5112" s="235"/>
      <c r="T5112" s="103"/>
      <c r="U5112" s="103"/>
    </row>
    <row r="5113" spans="1:21" x14ac:dyDescent="0.2">
      <c r="A5113" s="89">
        <v>40831</v>
      </c>
      <c r="B5113" s="90" t="s">
        <v>123</v>
      </c>
      <c r="C5113" s="96">
        <v>2258.584806033708</v>
      </c>
      <c r="D5113" s="102">
        <v>1423.2296284915317</v>
      </c>
      <c r="E5113" s="98">
        <v>2669.6044466292128</v>
      </c>
      <c r="F5113" s="91">
        <v>0.84603725053182299</v>
      </c>
      <c r="G5113" s="100">
        <v>1129.292403016854</v>
      </c>
      <c r="S5113" s="235"/>
      <c r="T5113" s="103"/>
      <c r="U5113" s="103"/>
    </row>
    <row r="5114" spans="1:21" x14ac:dyDescent="0.2">
      <c r="A5114" s="89">
        <v>40831</v>
      </c>
      <c r="B5114" s="90" t="s">
        <v>124</v>
      </c>
      <c r="C5114" s="96">
        <v>2332.8602315393264</v>
      </c>
      <c r="D5114" s="102">
        <v>1468.9771931168841</v>
      </c>
      <c r="E5114" s="98">
        <v>2756.8334831460675</v>
      </c>
      <c r="F5114" s="91">
        <v>0.84621006158017653</v>
      </c>
      <c r="G5114" s="100">
        <v>1166.4301157696632</v>
      </c>
      <c r="S5114" s="235"/>
      <c r="T5114" s="103"/>
      <c r="U5114" s="103"/>
    </row>
    <row r="5115" spans="1:21" x14ac:dyDescent="0.2">
      <c r="A5115" s="89">
        <v>40831</v>
      </c>
      <c r="B5115" s="90" t="s">
        <v>125</v>
      </c>
      <c r="C5115" s="96">
        <v>2325.4732102247194</v>
      </c>
      <c r="D5115" s="102">
        <v>1463.1998542155632</v>
      </c>
      <c r="E5115" s="98">
        <v>2747.5042247191009</v>
      </c>
      <c r="F5115" s="91">
        <v>0.8463947714083937</v>
      </c>
      <c r="G5115" s="100">
        <v>1162.7366051123597</v>
      </c>
      <c r="S5115" s="235"/>
      <c r="T5115" s="103"/>
      <c r="U5115" s="103"/>
    </row>
    <row r="5116" spans="1:21" x14ac:dyDescent="0.2">
      <c r="A5116" s="89">
        <v>40831</v>
      </c>
      <c r="B5116" s="90" t="s">
        <v>126</v>
      </c>
      <c r="C5116" s="96">
        <v>2303.5471694494386</v>
      </c>
      <c r="D5116" s="102">
        <v>1449.5020082011865</v>
      </c>
      <c r="E5116" s="98">
        <v>2721.6512696629215</v>
      </c>
      <c r="F5116" s="91">
        <v>0.84637851848474865</v>
      </c>
      <c r="G5116" s="100">
        <v>1151.7735847247193</v>
      </c>
      <c r="S5116" s="235"/>
      <c r="T5116" s="103"/>
      <c r="U5116" s="103"/>
    </row>
    <row r="5117" spans="1:21" x14ac:dyDescent="0.2">
      <c r="A5117" s="89">
        <v>40831</v>
      </c>
      <c r="B5117" s="90" t="s">
        <v>127</v>
      </c>
      <c r="C5117" s="96">
        <v>2252.3161708314606</v>
      </c>
      <c r="D5117" s="102">
        <v>1427.5595245104053</v>
      </c>
      <c r="E5117" s="98">
        <v>2666.6185196629208</v>
      </c>
      <c r="F5117" s="91">
        <v>0.84463381403207582</v>
      </c>
      <c r="G5117" s="100">
        <v>1126.1580854157303</v>
      </c>
      <c r="S5117" s="235"/>
      <c r="T5117" s="103"/>
      <c r="U5117" s="103"/>
    </row>
    <row r="5118" spans="1:21" x14ac:dyDescent="0.2">
      <c r="A5118" s="89">
        <v>40831</v>
      </c>
      <c r="B5118" s="90" t="s">
        <v>128</v>
      </c>
      <c r="C5118" s="96">
        <v>2061.8015278651687</v>
      </c>
      <c r="D5118" s="102">
        <v>1296.6902263528361</v>
      </c>
      <c r="E5118" s="98">
        <v>2435.6582443820221</v>
      </c>
      <c r="F5118" s="91">
        <v>0.84650690737127254</v>
      </c>
      <c r="G5118" s="100">
        <v>1030.9007639325844</v>
      </c>
      <c r="S5118" s="235"/>
      <c r="T5118" s="103"/>
      <c r="U5118" s="103"/>
    </row>
    <row r="5119" spans="1:21" x14ac:dyDescent="0.2">
      <c r="A5119" s="89">
        <v>40831</v>
      </c>
      <c r="B5119" s="90" t="s">
        <v>129</v>
      </c>
      <c r="C5119" s="96">
        <v>2083.2332095617976</v>
      </c>
      <c r="D5119" s="102">
        <v>1301.2155229471164</v>
      </c>
      <c r="E5119" s="98">
        <v>2456.2211713483143</v>
      </c>
      <c r="F5119" s="91">
        <v>0.84814561239948549</v>
      </c>
      <c r="G5119" s="100">
        <v>1041.6166047808988</v>
      </c>
      <c r="S5119" s="235"/>
      <c r="T5119" s="103"/>
      <c r="U5119" s="103"/>
    </row>
    <row r="5120" spans="1:21" x14ac:dyDescent="0.2">
      <c r="A5120" s="89">
        <v>40831</v>
      </c>
      <c r="B5120" s="90" t="s">
        <v>130</v>
      </c>
      <c r="C5120" s="96">
        <v>2153.4808242134832</v>
      </c>
      <c r="D5120" s="102">
        <v>1345.4001533888627</v>
      </c>
      <c r="E5120" s="98">
        <v>2539.2087808988763</v>
      </c>
      <c r="F5120" s="91">
        <v>0.84809127961945463</v>
      </c>
      <c r="G5120" s="100">
        <v>1076.7404121067416</v>
      </c>
      <c r="S5120" s="235"/>
      <c r="T5120" s="103"/>
      <c r="U5120" s="103"/>
    </row>
    <row r="5121" spans="1:21" x14ac:dyDescent="0.2">
      <c r="A5121" s="89">
        <v>40831</v>
      </c>
      <c r="B5121" s="90" t="s">
        <v>131</v>
      </c>
      <c r="C5121" s="96">
        <v>2170.5605251685397</v>
      </c>
      <c r="D5121" s="102">
        <v>1365.9725625930646</v>
      </c>
      <c r="E5121" s="98">
        <v>2564.6079691011237</v>
      </c>
      <c r="F5121" s="91">
        <v>0.84635178215144713</v>
      </c>
      <c r="G5121" s="100">
        <v>1085.2802625842698</v>
      </c>
      <c r="S5121" s="235"/>
      <c r="T5121" s="103"/>
      <c r="U5121" s="103"/>
    </row>
    <row r="5122" spans="1:21" x14ac:dyDescent="0.2">
      <c r="A5122" s="89">
        <v>40831</v>
      </c>
      <c r="B5122" s="90" t="s">
        <v>132</v>
      </c>
      <c r="C5122" s="96">
        <v>2387.7462456404496</v>
      </c>
      <c r="D5122" s="102">
        <v>1508.2796799759312</v>
      </c>
      <c r="E5122" s="98">
        <v>2824.2237387640448</v>
      </c>
      <c r="F5122" s="91">
        <v>0.84545222563896116</v>
      </c>
      <c r="G5122" s="100">
        <v>1193.8731228202248</v>
      </c>
      <c r="S5122" s="235"/>
      <c r="T5122" s="103"/>
      <c r="U5122" s="103"/>
    </row>
    <row r="5123" spans="1:21" x14ac:dyDescent="0.2">
      <c r="A5123" s="89">
        <v>40831</v>
      </c>
      <c r="B5123" s="90" t="s">
        <v>133</v>
      </c>
      <c r="C5123" s="96">
        <v>2194.6382435730338</v>
      </c>
      <c r="D5123" s="102">
        <v>1376.161088922235</v>
      </c>
      <c r="E5123" s="98">
        <v>2590.4162528089887</v>
      </c>
      <c r="F5123" s="91">
        <v>0.84721451280010218</v>
      </c>
      <c r="G5123" s="100">
        <v>1097.3191217865169</v>
      </c>
      <c r="S5123" s="235"/>
      <c r="T5123" s="103"/>
      <c r="U5123" s="103"/>
    </row>
    <row r="5124" spans="1:21" x14ac:dyDescent="0.2">
      <c r="A5124" s="89">
        <v>40831</v>
      </c>
      <c r="B5124" s="90" t="s">
        <v>134</v>
      </c>
      <c r="C5124" s="96">
        <v>2142.8156349101123</v>
      </c>
      <c r="D5124" s="102">
        <v>1360.6082087856375</v>
      </c>
      <c r="E5124" s="98">
        <v>2538.2894915730335</v>
      </c>
      <c r="F5124" s="91">
        <v>0.84419670885615283</v>
      </c>
      <c r="G5124" s="100">
        <v>1071.4078174550561</v>
      </c>
      <c r="S5124" s="235"/>
      <c r="T5124" s="103"/>
      <c r="U5124" s="103"/>
    </row>
    <row r="5125" spans="1:21" x14ac:dyDescent="0.2">
      <c r="A5125" s="89">
        <v>40831</v>
      </c>
      <c r="B5125" s="90" t="s">
        <v>135</v>
      </c>
      <c r="C5125" s="96">
        <v>2174.4667723146067</v>
      </c>
      <c r="D5125" s="102">
        <v>1379.1579894492993</v>
      </c>
      <c r="E5125" s="98">
        <v>2574.9529129213483</v>
      </c>
      <c r="F5125" s="91">
        <v>0.84446855762019357</v>
      </c>
      <c r="G5125" s="100">
        <v>1087.2333861573034</v>
      </c>
      <c r="S5125" s="235"/>
      <c r="T5125" s="103"/>
      <c r="U5125" s="103"/>
    </row>
    <row r="5126" spans="1:21" x14ac:dyDescent="0.2">
      <c r="A5126" s="89">
        <v>40831</v>
      </c>
      <c r="B5126" s="90" t="s">
        <v>136</v>
      </c>
      <c r="C5126" s="96">
        <v>2021.077685730337</v>
      </c>
      <c r="D5126" s="102">
        <v>1274.3733354818569</v>
      </c>
      <c r="E5126" s="98">
        <v>2389.305842696629</v>
      </c>
      <c r="F5126" s="91">
        <v>0.84588487987343608</v>
      </c>
      <c r="G5126" s="100">
        <v>1010.5388428651685</v>
      </c>
      <c r="S5126" s="235"/>
      <c r="T5126" s="103"/>
      <c r="U5126" s="103"/>
    </row>
    <row r="5127" spans="1:21" x14ac:dyDescent="0.2">
      <c r="A5127" s="89">
        <v>40831</v>
      </c>
      <c r="B5127" s="90" t="s">
        <v>137</v>
      </c>
      <c r="C5127" s="96">
        <v>1854.5313538314613</v>
      </c>
      <c r="D5127" s="102">
        <v>1167.1444602015345</v>
      </c>
      <c r="E5127" s="98">
        <v>2191.2354353932587</v>
      </c>
      <c r="F5127" s="91">
        <v>0.84634052730104303</v>
      </c>
      <c r="G5127" s="100">
        <v>927.26567691573064</v>
      </c>
      <c r="S5127" s="235"/>
      <c r="T5127" s="103"/>
      <c r="U5127" s="103"/>
    </row>
    <row r="5128" spans="1:21" x14ac:dyDescent="0.2">
      <c r="A5128" s="89">
        <v>40831</v>
      </c>
      <c r="B5128" s="90" t="s">
        <v>138</v>
      </c>
      <c r="C5128" s="96">
        <v>1785.2846137078652</v>
      </c>
      <c r="D5128" s="102">
        <v>1124.8921007238841</v>
      </c>
      <c r="E5128" s="98">
        <v>2110.1240224719104</v>
      </c>
      <c r="F5128" s="91">
        <v>0.84605672211460292</v>
      </c>
      <c r="G5128" s="100">
        <v>892.64230685393261</v>
      </c>
      <c r="S5128" s="235"/>
      <c r="T5128" s="103"/>
      <c r="U5128" s="103"/>
    </row>
    <row r="5129" spans="1:21" x14ac:dyDescent="0.2">
      <c r="A5129" s="89">
        <v>40831</v>
      </c>
      <c r="B5129" s="90" t="s">
        <v>139</v>
      </c>
      <c r="C5129" s="96">
        <v>1738.3934394606745</v>
      </c>
      <c r="D5129" s="102">
        <v>1103.2297722090075</v>
      </c>
      <c r="E5129" s="98">
        <v>2058.9141994382021</v>
      </c>
      <c r="F5129" s="91">
        <v>0.84432534388029123</v>
      </c>
      <c r="G5129" s="100">
        <v>869.19671973033724</v>
      </c>
      <c r="S5129" s="235"/>
      <c r="T5129" s="103"/>
      <c r="U5129" s="103"/>
    </row>
    <row r="5130" spans="1:21" x14ac:dyDescent="0.2">
      <c r="A5130" s="89">
        <v>40831</v>
      </c>
      <c r="B5130" s="90" t="s">
        <v>140</v>
      </c>
      <c r="C5130" s="96">
        <v>1715.5718793707867</v>
      </c>
      <c r="D5130" s="102">
        <v>1081.0500600504445</v>
      </c>
      <c r="E5130" s="98">
        <v>2027.7712162921346</v>
      </c>
      <c r="F5130" s="91">
        <v>0.84603818497225858</v>
      </c>
      <c r="G5130" s="100">
        <v>857.78593968539337</v>
      </c>
      <c r="S5130" s="235"/>
      <c r="T5130" s="103"/>
      <c r="U5130" s="103"/>
    </row>
    <row r="5131" spans="1:21" x14ac:dyDescent="0.2">
      <c r="A5131" s="89">
        <v>40831</v>
      </c>
      <c r="B5131" s="90" t="s">
        <v>141</v>
      </c>
      <c r="C5131" s="96">
        <v>1694.472471808989</v>
      </c>
      <c r="D5131" s="102">
        <v>1070.6460321234995</v>
      </c>
      <c r="E5131" s="98">
        <v>2004.3751853932583</v>
      </c>
      <c r="F5131" s="91">
        <v>0.84538687375364485</v>
      </c>
      <c r="G5131" s="100">
        <v>847.23623590449449</v>
      </c>
      <c r="S5131" s="235"/>
      <c r="T5131" s="103"/>
      <c r="U5131" s="103"/>
    </row>
    <row r="5132" spans="1:21" x14ac:dyDescent="0.2">
      <c r="A5132" s="89">
        <v>40831</v>
      </c>
      <c r="B5132" s="90" t="s">
        <v>142</v>
      </c>
      <c r="C5132" s="96">
        <v>1687.5919659438205</v>
      </c>
      <c r="D5132" s="102">
        <v>1061.4167433974237</v>
      </c>
      <c r="E5132" s="98">
        <v>1993.6329016853933</v>
      </c>
      <c r="F5132" s="91">
        <v>0.84649082813448273</v>
      </c>
      <c r="G5132" s="100">
        <v>843.79598297191023</v>
      </c>
      <c r="S5132" s="235"/>
      <c r="T5132" s="103"/>
      <c r="U5132" s="103"/>
    </row>
    <row r="5133" spans="1:21" x14ac:dyDescent="0.2">
      <c r="A5133" s="89">
        <v>40831</v>
      </c>
      <c r="B5133" s="90" t="s">
        <v>143</v>
      </c>
      <c r="C5133" s="96">
        <v>1564.4722426179776</v>
      </c>
      <c r="D5133" s="102">
        <v>985.79771686228185</v>
      </c>
      <c r="E5133" s="98">
        <v>1849.1540056179776</v>
      </c>
      <c r="F5133" s="91">
        <v>0.84604756438073914</v>
      </c>
      <c r="G5133" s="100">
        <v>782.2361213089888</v>
      </c>
      <c r="S5133" s="235"/>
      <c r="T5133" s="103"/>
      <c r="U5133" s="103"/>
    </row>
    <row r="5134" spans="1:21" x14ac:dyDescent="0.2">
      <c r="A5134" s="89">
        <v>40831</v>
      </c>
      <c r="B5134" s="90" t="s">
        <v>144</v>
      </c>
      <c r="C5134" s="96">
        <v>1527.9180356629211</v>
      </c>
      <c r="D5134" s="102">
        <v>964.36292062155792</v>
      </c>
      <c r="E5134" s="98">
        <v>1806.8008651685388</v>
      </c>
      <c r="F5134" s="91">
        <v>0.84564827542320031</v>
      </c>
      <c r="G5134" s="100">
        <v>763.95901783146053</v>
      </c>
      <c r="S5134" s="235"/>
      <c r="T5134" s="103"/>
      <c r="U5134" s="103"/>
    </row>
    <row r="5135" spans="1:21" x14ac:dyDescent="0.2">
      <c r="A5135" s="89">
        <v>40831</v>
      </c>
      <c r="B5135" s="90" t="s">
        <v>145</v>
      </c>
      <c r="C5135" s="96">
        <v>1650.6730678651686</v>
      </c>
      <c r="D5135" s="102">
        <v>1042.54552845849</v>
      </c>
      <c r="E5135" s="98">
        <v>1952.3377668539324</v>
      </c>
      <c r="F5135" s="91">
        <v>0.84548539494020181</v>
      </c>
      <c r="G5135" s="100">
        <v>825.3365339325843</v>
      </c>
      <c r="S5135" s="235"/>
      <c r="T5135" s="103"/>
      <c r="U5135" s="103"/>
    </row>
    <row r="5136" spans="1:21" x14ac:dyDescent="0.2">
      <c r="A5136" s="89">
        <v>40831</v>
      </c>
      <c r="B5136" s="90" t="s">
        <v>146</v>
      </c>
      <c r="C5136" s="96">
        <v>1645.6403303595509</v>
      </c>
      <c r="D5136" s="102">
        <v>1048.4996110199111</v>
      </c>
      <c r="E5136" s="98">
        <v>1951.2774101123593</v>
      </c>
      <c r="F5136" s="91">
        <v>0.8433656443882015</v>
      </c>
      <c r="G5136" s="100">
        <v>822.82016517977547</v>
      </c>
      <c r="S5136" s="235"/>
      <c r="T5136" s="103"/>
      <c r="U5136" s="103"/>
    </row>
    <row r="5137" spans="1:21" x14ac:dyDescent="0.2">
      <c r="A5137" s="89">
        <v>40831</v>
      </c>
      <c r="B5137" s="90" t="s">
        <v>147</v>
      </c>
      <c r="C5137" s="96">
        <v>1646.2076276629216</v>
      </c>
      <c r="D5137" s="102">
        <v>1046.6493361328642</v>
      </c>
      <c r="E5137" s="98">
        <v>1950.7625140449438</v>
      </c>
      <c r="F5137" s="91">
        <v>0.84387905540048447</v>
      </c>
      <c r="G5137" s="100">
        <v>823.1038138314608</v>
      </c>
      <c r="S5137" s="235"/>
      <c r="T5137" s="103"/>
      <c r="U5137" s="103"/>
    </row>
    <row r="5138" spans="1:21" x14ac:dyDescent="0.2">
      <c r="A5138" s="89">
        <v>40832</v>
      </c>
      <c r="B5138" s="90" t="s">
        <v>100</v>
      </c>
      <c r="C5138" s="96">
        <v>1669.021083505618</v>
      </c>
      <c r="D5138" s="102">
        <v>1062.899900546035</v>
      </c>
      <c r="E5138" s="98">
        <v>1978.7338314606739</v>
      </c>
      <c r="F5138" s="91">
        <v>0.84347932853281726</v>
      </c>
      <c r="G5138" s="100">
        <v>834.51054175280899</v>
      </c>
      <c r="S5138" s="235"/>
      <c r="T5138" s="103"/>
      <c r="U5138" s="103"/>
    </row>
    <row r="5139" spans="1:21" x14ac:dyDescent="0.2">
      <c r="A5139" s="89">
        <v>40832</v>
      </c>
      <c r="B5139" s="90" t="s">
        <v>101</v>
      </c>
      <c r="C5139" s="96">
        <v>1683.0900566292137</v>
      </c>
      <c r="D5139" s="102">
        <v>1058.9342272339154</v>
      </c>
      <c r="E5139" s="98">
        <v>1988.5003988764045</v>
      </c>
      <c r="F5139" s="91">
        <v>0.8464117269376652</v>
      </c>
      <c r="G5139" s="100">
        <v>841.54502831460684</v>
      </c>
      <c r="S5139" s="235"/>
      <c r="T5139" s="103"/>
      <c r="U5139" s="103"/>
    </row>
    <row r="5140" spans="1:21" x14ac:dyDescent="0.2">
      <c r="A5140" s="89">
        <v>40832</v>
      </c>
      <c r="B5140" s="90" t="s">
        <v>102</v>
      </c>
      <c r="C5140" s="96">
        <v>1662.2337764831461</v>
      </c>
      <c r="D5140" s="102">
        <v>1075.5837618356545</v>
      </c>
      <c r="E5140" s="98">
        <v>1979.8741264044943</v>
      </c>
      <c r="F5140" s="91">
        <v>0.83956538161433947</v>
      </c>
      <c r="G5140" s="100">
        <v>831.11688824157306</v>
      </c>
      <c r="S5140" s="235"/>
      <c r="T5140" s="103"/>
      <c r="U5140" s="103"/>
    </row>
    <row r="5141" spans="1:21" x14ac:dyDescent="0.2">
      <c r="A5141" s="89">
        <v>40832</v>
      </c>
      <c r="B5141" s="90" t="s">
        <v>103</v>
      </c>
      <c r="C5141" s="96">
        <v>1629.1157703370789</v>
      </c>
      <c r="D5141" s="102">
        <v>1047.4297886979227</v>
      </c>
      <c r="E5141" s="98">
        <v>1936.7827331460669</v>
      </c>
      <c r="F5141" s="91">
        <v>0.84114533987546414</v>
      </c>
      <c r="G5141" s="100">
        <v>814.55788516853943</v>
      </c>
      <c r="S5141" s="235"/>
      <c r="T5141" s="103"/>
      <c r="U5141" s="103"/>
    </row>
    <row r="5142" spans="1:21" x14ac:dyDescent="0.2">
      <c r="A5142" s="89">
        <v>40832</v>
      </c>
      <c r="B5142" s="90" t="s">
        <v>104</v>
      </c>
      <c r="C5142" s="96">
        <v>1616.1408705842698</v>
      </c>
      <c r="D5142" s="102">
        <v>1037.4774071905003</v>
      </c>
      <c r="E5142" s="98">
        <v>1920.4870955056181</v>
      </c>
      <c r="F5142" s="91">
        <v>0.84152654520116876</v>
      </c>
      <c r="G5142" s="100">
        <v>808.0704352921349</v>
      </c>
      <c r="S5142" s="235"/>
      <c r="T5142" s="103"/>
      <c r="U5142" s="103"/>
    </row>
    <row r="5143" spans="1:21" x14ac:dyDescent="0.2">
      <c r="A5143" s="89">
        <v>40832</v>
      </c>
      <c r="B5143" s="90" t="s">
        <v>105</v>
      </c>
      <c r="C5143" s="96">
        <v>1590.5517100786517</v>
      </c>
      <c r="D5143" s="102">
        <v>1007.6766361692116</v>
      </c>
      <c r="E5143" s="98">
        <v>1882.8879269662921</v>
      </c>
      <c r="F5143" s="91">
        <v>0.84474051126417682</v>
      </c>
      <c r="G5143" s="100">
        <v>795.27585503932585</v>
      </c>
      <c r="S5143" s="235"/>
      <c r="T5143" s="103"/>
      <c r="U5143" s="103"/>
    </row>
    <row r="5144" spans="1:21" x14ac:dyDescent="0.2">
      <c r="A5144" s="89">
        <v>40832</v>
      </c>
      <c r="B5144" s="90" t="s">
        <v>106</v>
      </c>
      <c r="C5144" s="96">
        <v>1596.6420518426967</v>
      </c>
      <c r="D5144" s="102">
        <v>1007.4545562617785</v>
      </c>
      <c r="E5144" s="98">
        <v>1887.9169803370787</v>
      </c>
      <c r="F5144" s="91">
        <v>0.84571624095336206</v>
      </c>
      <c r="G5144" s="100">
        <v>798.32102592134834</v>
      </c>
      <c r="S5144" s="235"/>
      <c r="T5144" s="103"/>
      <c r="U5144" s="103"/>
    </row>
    <row r="5145" spans="1:21" x14ac:dyDescent="0.2">
      <c r="A5145" s="89">
        <v>40832</v>
      </c>
      <c r="B5145" s="90" t="s">
        <v>107</v>
      </c>
      <c r="C5145" s="96">
        <v>1721.4434064606742</v>
      </c>
      <c r="D5145" s="102">
        <v>1086.7385151537424</v>
      </c>
      <c r="E5145" s="98">
        <v>2035.7720898876403</v>
      </c>
      <c r="F5145" s="91">
        <v>0.84559731170874108</v>
      </c>
      <c r="G5145" s="100">
        <v>860.72170323033708</v>
      </c>
      <c r="S5145" s="235"/>
      <c r="T5145" s="103"/>
      <c r="U5145" s="103"/>
    </row>
    <row r="5146" spans="1:21" x14ac:dyDescent="0.2">
      <c r="A5146" s="89">
        <v>40832</v>
      </c>
      <c r="B5146" s="90" t="s">
        <v>108</v>
      </c>
      <c r="C5146" s="96">
        <v>1733.5876208764041</v>
      </c>
      <c r="D5146" s="102">
        <v>1097.5226500436268</v>
      </c>
      <c r="E5146" s="98">
        <v>2051.799699438202</v>
      </c>
      <c r="F5146" s="91">
        <v>0.84491074901271956</v>
      </c>
      <c r="G5146" s="100">
        <v>866.79381043820206</v>
      </c>
      <c r="S5146" s="235"/>
      <c r="T5146" s="103"/>
      <c r="U5146" s="103"/>
    </row>
    <row r="5147" spans="1:21" x14ac:dyDescent="0.2">
      <c r="A5147" s="89">
        <v>40832</v>
      </c>
      <c r="B5147" s="90" t="s">
        <v>109</v>
      </c>
      <c r="C5147" s="96">
        <v>1784.4660847415735</v>
      </c>
      <c r="D5147" s="102">
        <v>1147.0134022171846</v>
      </c>
      <c r="E5147" s="98">
        <v>2121.3106685393259</v>
      </c>
      <c r="F5147" s="91">
        <v>0.84120921617308697</v>
      </c>
      <c r="G5147" s="100">
        <v>892.23304237078673</v>
      </c>
      <c r="S5147" s="235"/>
      <c r="T5147" s="103"/>
      <c r="U5147" s="103"/>
    </row>
    <row r="5148" spans="1:21" x14ac:dyDescent="0.2">
      <c r="A5148" s="89">
        <v>40832</v>
      </c>
      <c r="B5148" s="90" t="s">
        <v>110</v>
      </c>
      <c r="C5148" s="96">
        <v>1966.9210538764046</v>
      </c>
      <c r="D5148" s="102">
        <v>1245.1557582317721</v>
      </c>
      <c r="E5148" s="98">
        <v>2327.9156544943817</v>
      </c>
      <c r="F5148" s="91">
        <v>0.8449279724026838</v>
      </c>
      <c r="G5148" s="100">
        <v>983.46052693820229</v>
      </c>
      <c r="S5148" s="235"/>
      <c r="T5148" s="103"/>
      <c r="U5148" s="103"/>
    </row>
    <row r="5149" spans="1:21" x14ac:dyDescent="0.2">
      <c r="A5149" s="89">
        <v>40832</v>
      </c>
      <c r="B5149" s="90" t="s">
        <v>111</v>
      </c>
      <c r="C5149" s="96">
        <v>1999.4474499775281</v>
      </c>
      <c r="D5149" s="102">
        <v>1255.508223235312</v>
      </c>
      <c r="E5149" s="98">
        <v>2360.9512921348314</v>
      </c>
      <c r="F5149" s="91">
        <v>0.84688212613212255</v>
      </c>
      <c r="G5149" s="100">
        <v>999.72372498876405</v>
      </c>
      <c r="S5149" s="235"/>
      <c r="T5149" s="103"/>
      <c r="U5149" s="103"/>
    </row>
    <row r="5150" spans="1:21" x14ac:dyDescent="0.2">
      <c r="A5150" s="89">
        <v>40832</v>
      </c>
      <c r="B5150" s="90" t="s">
        <v>112</v>
      </c>
      <c r="C5150" s="96">
        <v>2015.1251161685391</v>
      </c>
      <c r="D5150" s="102">
        <v>1271.2946385550777</v>
      </c>
      <c r="E5150" s="98">
        <v>2382.6286516853929</v>
      </c>
      <c r="F5150" s="91">
        <v>0.84575710727859588</v>
      </c>
      <c r="G5150" s="100">
        <v>1007.5625580842695</v>
      </c>
      <c r="S5150" s="235"/>
      <c r="T5150" s="103"/>
      <c r="U5150" s="103"/>
    </row>
    <row r="5151" spans="1:21" x14ac:dyDescent="0.2">
      <c r="A5151" s="89">
        <v>40832</v>
      </c>
      <c r="B5151" s="90" t="s">
        <v>113</v>
      </c>
      <c r="C5151" s="96">
        <v>2040.4346801460674</v>
      </c>
      <c r="D5151" s="102">
        <v>1304.5924363203553</v>
      </c>
      <c r="E5151" s="98">
        <v>2421.8453932584271</v>
      </c>
      <c r="F5151" s="91">
        <v>0.84251236095661841</v>
      </c>
      <c r="G5151" s="100">
        <v>1020.2173400730337</v>
      </c>
      <c r="S5151" s="235"/>
      <c r="T5151" s="103"/>
      <c r="U5151" s="103"/>
    </row>
    <row r="5152" spans="1:21" x14ac:dyDescent="0.2">
      <c r="A5152" s="89">
        <v>40832</v>
      </c>
      <c r="B5152" s="90" t="s">
        <v>114</v>
      </c>
      <c r="C5152" s="96">
        <v>1744.6580225393259</v>
      </c>
      <c r="D5152" s="102">
        <v>1112.3054473866714</v>
      </c>
      <c r="E5152" s="98">
        <v>2069.0710533707861</v>
      </c>
      <c r="F5152" s="91">
        <v>0.84320836623616713</v>
      </c>
      <c r="G5152" s="100">
        <v>872.32901126966294</v>
      </c>
      <c r="S5152" s="235"/>
      <c r="T5152" s="103"/>
      <c r="U5152" s="103"/>
    </row>
    <row r="5153" spans="1:21" x14ac:dyDescent="0.2">
      <c r="A5153" s="89">
        <v>40832</v>
      </c>
      <c r="B5153" s="90" t="s">
        <v>115</v>
      </c>
      <c r="C5153" s="96">
        <v>1786.8001079325845</v>
      </c>
      <c r="D5153" s="102">
        <v>1147.8259780821329</v>
      </c>
      <c r="E5153" s="98">
        <v>2123.713516853933</v>
      </c>
      <c r="F5153" s="91">
        <v>0.84135647004759306</v>
      </c>
      <c r="G5153" s="100">
        <v>893.40005396629226</v>
      </c>
      <c r="S5153" s="235"/>
      <c r="T5153" s="103"/>
      <c r="U5153" s="103"/>
    </row>
    <row r="5154" spans="1:21" x14ac:dyDescent="0.2">
      <c r="A5154" s="89">
        <v>40832</v>
      </c>
      <c r="B5154" s="90" t="s">
        <v>116</v>
      </c>
      <c r="C5154" s="96">
        <v>1788.0197971348314</v>
      </c>
      <c r="D5154" s="102">
        <v>1144.4124046526222</v>
      </c>
      <c r="E5154" s="98">
        <v>2122.8976769662922</v>
      </c>
      <c r="F5154" s="91">
        <v>0.84225434722317138</v>
      </c>
      <c r="G5154" s="100">
        <v>894.00989856741569</v>
      </c>
      <c r="S5154" s="235"/>
      <c r="T5154" s="103"/>
      <c r="U5154" s="103"/>
    </row>
    <row r="5155" spans="1:21" x14ac:dyDescent="0.2">
      <c r="A5155" s="89">
        <v>40832</v>
      </c>
      <c r="B5155" s="90" t="s">
        <v>117</v>
      </c>
      <c r="C5155" s="96">
        <v>1760.262750505618</v>
      </c>
      <c r="D5155" s="102">
        <v>1114.6554063644328</v>
      </c>
      <c r="E5155" s="98">
        <v>2083.50225</v>
      </c>
      <c r="F5155" s="91">
        <v>0.84485761918693292</v>
      </c>
      <c r="G5155" s="100">
        <v>880.13137525280899</v>
      </c>
      <c r="S5155" s="235"/>
      <c r="T5155" s="103"/>
      <c r="U5155" s="103"/>
    </row>
    <row r="5156" spans="1:21" x14ac:dyDescent="0.2">
      <c r="A5156" s="89">
        <v>40832</v>
      </c>
      <c r="B5156" s="90" t="s">
        <v>118</v>
      </c>
      <c r="C5156" s="96">
        <v>1755.6635902247192</v>
      </c>
      <c r="D5156" s="102">
        <v>1117.9070451081432</v>
      </c>
      <c r="E5156" s="98">
        <v>2081.3627275280901</v>
      </c>
      <c r="F5156" s="91">
        <v>0.84351639769672238</v>
      </c>
      <c r="G5156" s="100">
        <v>877.8317951123596</v>
      </c>
      <c r="S5156" s="235"/>
      <c r="T5156" s="103"/>
      <c r="U5156" s="103"/>
    </row>
    <row r="5157" spans="1:21" x14ac:dyDescent="0.2">
      <c r="A5157" s="89">
        <v>40832</v>
      </c>
      <c r="B5157" s="90" t="s">
        <v>119</v>
      </c>
      <c r="C5157" s="96">
        <v>1864.0984176404493</v>
      </c>
      <c r="D5157" s="102">
        <v>1184.9181447319445</v>
      </c>
      <c r="E5157" s="98">
        <v>2208.8218398876402</v>
      </c>
      <c r="F5157" s="91">
        <v>0.84393335124541935</v>
      </c>
      <c r="G5157" s="100">
        <v>932.04920882022464</v>
      </c>
      <c r="S5157" s="235"/>
      <c r="T5157" s="103"/>
      <c r="U5157" s="103"/>
    </row>
    <row r="5158" spans="1:21" x14ac:dyDescent="0.2">
      <c r="A5158" s="89">
        <v>40832</v>
      </c>
      <c r="B5158" s="90" t="s">
        <v>120</v>
      </c>
      <c r="C5158" s="96">
        <v>1955.254990044944</v>
      </c>
      <c r="D5158" s="102">
        <v>1244.8006784405013</v>
      </c>
      <c r="E5158" s="98">
        <v>2317.8763567415726</v>
      </c>
      <c r="F5158" s="91">
        <v>0.84355448225616525</v>
      </c>
      <c r="G5158" s="100">
        <v>977.62749502247198</v>
      </c>
      <c r="S5158" s="235"/>
      <c r="T5158" s="103"/>
      <c r="U5158" s="103"/>
    </row>
    <row r="5159" spans="1:21" x14ac:dyDescent="0.2">
      <c r="A5159" s="89">
        <v>40832</v>
      </c>
      <c r="B5159" s="90" t="s">
        <v>121</v>
      </c>
      <c r="C5159" s="96">
        <v>1890.5263677303369</v>
      </c>
      <c r="D5159" s="102">
        <v>1185.1994946210064</v>
      </c>
      <c r="E5159" s="98">
        <v>2231.3197415730338</v>
      </c>
      <c r="F5159" s="91">
        <v>0.84726824780278032</v>
      </c>
      <c r="G5159" s="100">
        <v>945.26318386516846</v>
      </c>
      <c r="S5159" s="235"/>
      <c r="T5159" s="103"/>
      <c r="U5159" s="103"/>
    </row>
    <row r="5160" spans="1:21" x14ac:dyDescent="0.2">
      <c r="A5160" s="89">
        <v>40832</v>
      </c>
      <c r="B5160" s="90" t="s">
        <v>122</v>
      </c>
      <c r="C5160" s="96">
        <v>1889.2823657865172</v>
      </c>
      <c r="D5160" s="102">
        <v>1182.9737243230184</v>
      </c>
      <c r="E5160" s="98">
        <v>2229.0838230337081</v>
      </c>
      <c r="F5160" s="91">
        <v>0.84756003621939502</v>
      </c>
      <c r="G5160" s="100">
        <v>944.64118289325859</v>
      </c>
      <c r="S5160" s="235"/>
      <c r="T5160" s="103"/>
      <c r="U5160" s="103"/>
    </row>
    <row r="5161" spans="1:21" x14ac:dyDescent="0.2">
      <c r="A5161" s="89">
        <v>40832</v>
      </c>
      <c r="B5161" s="90" t="s">
        <v>123</v>
      </c>
      <c r="C5161" s="96">
        <v>1895.1903619887644</v>
      </c>
      <c r="D5161" s="102">
        <v>1194.6336431514912</v>
      </c>
      <c r="E5161" s="98">
        <v>2240.2892780898874</v>
      </c>
      <c r="F5161" s="91">
        <v>0.84595787719193083</v>
      </c>
      <c r="G5161" s="100">
        <v>947.59518099438219</v>
      </c>
      <c r="S5161" s="235"/>
      <c r="T5161" s="103"/>
      <c r="U5161" s="103"/>
    </row>
    <row r="5162" spans="1:21" x14ac:dyDescent="0.2">
      <c r="A5162" s="89">
        <v>40832</v>
      </c>
      <c r="B5162" s="90" t="s">
        <v>124</v>
      </c>
      <c r="C5162" s="96">
        <v>1909.036468314607</v>
      </c>
      <c r="D5162" s="102">
        <v>1194.2120232485074</v>
      </c>
      <c r="E5162" s="98">
        <v>2251.7909747191015</v>
      </c>
      <c r="F5162" s="91">
        <v>0.84778582459357654</v>
      </c>
      <c r="G5162" s="100">
        <v>954.51823415730348</v>
      </c>
      <c r="S5162" s="235"/>
      <c r="T5162" s="103"/>
      <c r="U5162" s="103"/>
    </row>
    <row r="5163" spans="1:21" x14ac:dyDescent="0.2">
      <c r="A5163" s="89">
        <v>40832</v>
      </c>
      <c r="B5163" s="90" t="s">
        <v>125</v>
      </c>
      <c r="C5163" s="96">
        <v>1946.3808393707866</v>
      </c>
      <c r="D5163" s="102">
        <v>1229.9568857417746</v>
      </c>
      <c r="E5163" s="98">
        <v>2302.4318258426965</v>
      </c>
      <c r="F5163" s="91">
        <v>0.84535872789996969</v>
      </c>
      <c r="G5163" s="100">
        <v>973.19041968539329</v>
      </c>
      <c r="S5163" s="235"/>
      <c r="T5163" s="103"/>
      <c r="U5163" s="103"/>
    </row>
    <row r="5164" spans="1:21" x14ac:dyDescent="0.2">
      <c r="A5164" s="89">
        <v>40832</v>
      </c>
      <c r="B5164" s="90" t="s">
        <v>126</v>
      </c>
      <c r="C5164" s="96">
        <v>1992.1171583932589</v>
      </c>
      <c r="D5164" s="102">
        <v>1264.9503923345114</v>
      </c>
      <c r="E5164" s="98">
        <v>2359.7945393258428</v>
      </c>
      <c r="F5164" s="91">
        <v>0.84419093492875708</v>
      </c>
      <c r="G5164" s="100">
        <v>996.05857919662947</v>
      </c>
      <c r="S5164" s="235"/>
      <c r="T5164" s="103"/>
      <c r="U5164" s="103"/>
    </row>
    <row r="5165" spans="1:21" x14ac:dyDescent="0.2">
      <c r="A5165" s="89">
        <v>40832</v>
      </c>
      <c r="B5165" s="90" t="s">
        <v>127</v>
      </c>
      <c r="C5165" s="96">
        <v>1976.7960790786517</v>
      </c>
      <c r="D5165" s="102">
        <v>1249.3620083422659</v>
      </c>
      <c r="E5165" s="98">
        <v>2338.5098174157301</v>
      </c>
      <c r="F5165" s="91">
        <v>0.84532297634875631</v>
      </c>
      <c r="G5165" s="100">
        <v>988.39803953932585</v>
      </c>
      <c r="S5165" s="235"/>
      <c r="T5165" s="103"/>
      <c r="U5165" s="103"/>
    </row>
    <row r="5166" spans="1:21" x14ac:dyDescent="0.2">
      <c r="A5166" s="89">
        <v>40832</v>
      </c>
      <c r="B5166" s="90" t="s">
        <v>128</v>
      </c>
      <c r="C5166" s="96">
        <v>1861.0512206966293</v>
      </c>
      <c r="D5166" s="102">
        <v>1165.4170859106987</v>
      </c>
      <c r="E5166" s="98">
        <v>2195.8389353932585</v>
      </c>
      <c r="F5166" s="91">
        <v>0.84753539556093571</v>
      </c>
      <c r="G5166" s="100">
        <v>930.52561034831467</v>
      </c>
      <c r="S5166" s="235"/>
      <c r="T5166" s="103"/>
      <c r="U5166" s="103"/>
    </row>
    <row r="5167" spans="1:21" x14ac:dyDescent="0.2">
      <c r="A5167" s="89">
        <v>40832</v>
      </c>
      <c r="B5167" s="90" t="s">
        <v>129</v>
      </c>
      <c r="C5167" s="96">
        <v>1765.5710324157305</v>
      </c>
      <c r="D5167" s="102">
        <v>1112.2210413180476</v>
      </c>
      <c r="E5167" s="98">
        <v>2086.6903735955057</v>
      </c>
      <c r="F5167" s="91">
        <v>0.84611069028584951</v>
      </c>
      <c r="G5167" s="100">
        <v>882.78551620786527</v>
      </c>
      <c r="S5167" s="235"/>
      <c r="T5167" s="103"/>
      <c r="U5167" s="103"/>
    </row>
    <row r="5168" spans="1:21" x14ac:dyDescent="0.2">
      <c r="A5168" s="89">
        <v>40832</v>
      </c>
      <c r="B5168" s="90" t="s">
        <v>130</v>
      </c>
      <c r="C5168" s="96">
        <v>1748.1266403370789</v>
      </c>
      <c r="D5168" s="102">
        <v>1117.3673994880903</v>
      </c>
      <c r="E5168" s="98">
        <v>2074.7184522471912</v>
      </c>
      <c r="F5168" s="91">
        <v>0.84258499674672938</v>
      </c>
      <c r="G5168" s="100">
        <v>874.06332016853946</v>
      </c>
      <c r="S5168" s="235"/>
      <c r="T5168" s="103"/>
      <c r="U5168" s="103"/>
    </row>
    <row r="5169" spans="1:21" x14ac:dyDescent="0.2">
      <c r="A5169" s="89">
        <v>40832</v>
      </c>
      <c r="B5169" s="90" t="s">
        <v>131</v>
      </c>
      <c r="C5169" s="96">
        <v>1759.7724435505618</v>
      </c>
      <c r="D5169" s="102">
        <v>1102.8801740415722</v>
      </c>
      <c r="E5169" s="98">
        <v>2076.8109522471909</v>
      </c>
      <c r="F5169" s="91">
        <v>0.84734358784386177</v>
      </c>
      <c r="G5169" s="100">
        <v>879.88622177528089</v>
      </c>
      <c r="S5169" s="235"/>
      <c r="T5169" s="103"/>
      <c r="U5169" s="103"/>
    </row>
    <row r="5170" spans="1:21" x14ac:dyDescent="0.2">
      <c r="A5170" s="89">
        <v>40832</v>
      </c>
      <c r="B5170" s="90" t="s">
        <v>132</v>
      </c>
      <c r="C5170" s="96">
        <v>1839.0036162134829</v>
      </c>
      <c r="D5170" s="102">
        <v>1165.1771088574699</v>
      </c>
      <c r="E5170" s="98">
        <v>2177.0558089887636</v>
      </c>
      <c r="F5170" s="91">
        <v>0.84472047460634236</v>
      </c>
      <c r="G5170" s="100">
        <v>919.50180810674146</v>
      </c>
      <c r="S5170" s="235"/>
      <c r="T5170" s="103"/>
      <c r="U5170" s="103"/>
    </row>
    <row r="5171" spans="1:21" x14ac:dyDescent="0.2">
      <c r="A5171" s="89">
        <v>40832</v>
      </c>
      <c r="B5171" s="90" t="s">
        <v>133</v>
      </c>
      <c r="C5171" s="96">
        <v>1815.3959441460677</v>
      </c>
      <c r="D5171" s="102">
        <v>1150.5524038745004</v>
      </c>
      <c r="E5171" s="98">
        <v>2149.2866882022472</v>
      </c>
      <c r="F5171" s="91">
        <v>0.84465043872976309</v>
      </c>
      <c r="G5171" s="100">
        <v>907.69797207303384</v>
      </c>
      <c r="S5171" s="235"/>
      <c r="T5171" s="103"/>
      <c r="U5171" s="103"/>
    </row>
    <row r="5172" spans="1:21" x14ac:dyDescent="0.2">
      <c r="A5172" s="89">
        <v>40832</v>
      </c>
      <c r="B5172" s="90" t="s">
        <v>134</v>
      </c>
      <c r="C5172" s="96">
        <v>1836.689853640449</v>
      </c>
      <c r="D5172" s="102">
        <v>1165.4279078159254</v>
      </c>
      <c r="E5172" s="98">
        <v>2175.2360393258427</v>
      </c>
      <c r="F5172" s="91">
        <v>0.84436347156591007</v>
      </c>
      <c r="G5172" s="100">
        <v>918.34492682022449</v>
      </c>
      <c r="S5172" s="235"/>
      <c r="T5172" s="103"/>
      <c r="U5172" s="103"/>
    </row>
    <row r="5173" spans="1:21" x14ac:dyDescent="0.2">
      <c r="A5173" s="89">
        <v>40832</v>
      </c>
      <c r="B5173" s="90" t="s">
        <v>135</v>
      </c>
      <c r="C5173" s="96">
        <v>1821.5632762584273</v>
      </c>
      <c r="D5173" s="102">
        <v>1144.0244643163735</v>
      </c>
      <c r="E5173" s="98">
        <v>2151.0194662921349</v>
      </c>
      <c r="F5173" s="91">
        <v>0.84683718804199637</v>
      </c>
      <c r="G5173" s="100">
        <v>910.78163812921366</v>
      </c>
      <c r="S5173" s="235"/>
      <c r="T5173" s="103"/>
      <c r="U5173" s="103"/>
    </row>
    <row r="5174" spans="1:21" x14ac:dyDescent="0.2">
      <c r="A5174" s="89">
        <v>40832</v>
      </c>
      <c r="B5174" s="90" t="s">
        <v>136</v>
      </c>
      <c r="C5174" s="96">
        <v>1736.683443303371</v>
      </c>
      <c r="D5174" s="102">
        <v>1101.9752287361064</v>
      </c>
      <c r="E5174" s="98">
        <v>2056.7981882022473</v>
      </c>
      <c r="F5174" s="91">
        <v>0.84436258903034433</v>
      </c>
      <c r="G5174" s="100">
        <v>868.34172165168548</v>
      </c>
      <c r="S5174" s="235"/>
      <c r="T5174" s="103"/>
      <c r="U5174" s="103"/>
    </row>
    <row r="5175" spans="1:21" x14ac:dyDescent="0.2">
      <c r="A5175" s="89">
        <v>40832</v>
      </c>
      <c r="B5175" s="90" t="s">
        <v>137</v>
      </c>
      <c r="C5175" s="96">
        <v>1694.5129930449441</v>
      </c>
      <c r="D5175" s="102">
        <v>1078.8478123820573</v>
      </c>
      <c r="E5175" s="98">
        <v>2008.8023511235956</v>
      </c>
      <c r="F5175" s="91">
        <v>0.84354391167311304</v>
      </c>
      <c r="G5175" s="100">
        <v>847.25649652247205</v>
      </c>
      <c r="S5175" s="235"/>
      <c r="T5175" s="103"/>
      <c r="U5175" s="103"/>
    </row>
    <row r="5176" spans="1:21" x14ac:dyDescent="0.2">
      <c r="A5176" s="89">
        <v>40832</v>
      </c>
      <c r="B5176" s="90" t="s">
        <v>138</v>
      </c>
      <c r="C5176" s="96">
        <v>1614.4916562808987</v>
      </c>
      <c r="D5176" s="102">
        <v>1033.8205426198972</v>
      </c>
      <c r="E5176" s="98">
        <v>1917.1249887640447</v>
      </c>
      <c r="F5176" s="91">
        <v>0.84214209597348622</v>
      </c>
      <c r="G5176" s="100">
        <v>807.24582814044936</v>
      </c>
      <c r="S5176" s="235"/>
      <c r="T5176" s="103"/>
      <c r="U5176" s="103"/>
    </row>
    <row r="5177" spans="1:21" x14ac:dyDescent="0.2">
      <c r="A5177" s="89">
        <v>40832</v>
      </c>
      <c r="B5177" s="90" t="s">
        <v>139</v>
      </c>
      <c r="C5177" s="96">
        <v>1602.408223719101</v>
      </c>
      <c r="D5177" s="102">
        <v>1000.4969012024362</v>
      </c>
      <c r="E5177" s="98">
        <v>1889.101946629213</v>
      </c>
      <c r="F5177" s="91">
        <v>0.84823808825052083</v>
      </c>
      <c r="G5177" s="100">
        <v>801.20411185955049</v>
      </c>
      <c r="S5177" s="235"/>
      <c r="T5177" s="103"/>
      <c r="U5177" s="103"/>
    </row>
    <row r="5178" spans="1:21" x14ac:dyDescent="0.2">
      <c r="A5178" s="89">
        <v>40832</v>
      </c>
      <c r="B5178" s="90" t="s">
        <v>140</v>
      </c>
      <c r="C5178" s="96">
        <v>1590.0735594943822</v>
      </c>
      <c r="D5178" s="102">
        <v>988.23286135682361</v>
      </c>
      <c r="E5178" s="98">
        <v>1872.1479943820225</v>
      </c>
      <c r="F5178" s="91">
        <v>0.84933112353612283</v>
      </c>
      <c r="G5178" s="100">
        <v>795.03677974719108</v>
      </c>
      <c r="S5178" s="235"/>
      <c r="T5178" s="103"/>
      <c r="U5178" s="103"/>
    </row>
    <row r="5179" spans="1:21" x14ac:dyDescent="0.2">
      <c r="A5179" s="89">
        <v>40832</v>
      </c>
      <c r="B5179" s="90" t="s">
        <v>141</v>
      </c>
      <c r="C5179" s="96">
        <v>1448.4396834606744</v>
      </c>
      <c r="D5179" s="102">
        <v>903.53663769457933</v>
      </c>
      <c r="E5179" s="98">
        <v>1707.1484915730337</v>
      </c>
      <c r="F5179" s="91">
        <v>0.84845559165507922</v>
      </c>
      <c r="G5179" s="100">
        <v>724.21984173033718</v>
      </c>
      <c r="S5179" s="235"/>
      <c r="T5179" s="103"/>
      <c r="U5179" s="103"/>
    </row>
    <row r="5180" spans="1:21" x14ac:dyDescent="0.2">
      <c r="A5180" s="89">
        <v>40832</v>
      </c>
      <c r="B5180" s="90" t="s">
        <v>142</v>
      </c>
      <c r="C5180" s="96">
        <v>1426.0638569662922</v>
      </c>
      <c r="D5180" s="102">
        <v>888.87182745118037</v>
      </c>
      <c r="E5180" s="98">
        <v>1680.4021095505618</v>
      </c>
      <c r="F5180" s="91">
        <v>0.84864441008569391</v>
      </c>
      <c r="G5180" s="100">
        <v>713.03192848314609</v>
      </c>
      <c r="S5180" s="235"/>
      <c r="T5180" s="103"/>
      <c r="U5180" s="103"/>
    </row>
    <row r="5181" spans="1:21" x14ac:dyDescent="0.2">
      <c r="A5181" s="89">
        <v>40832</v>
      </c>
      <c r="B5181" s="90" t="s">
        <v>143</v>
      </c>
      <c r="C5181" s="96">
        <v>1452.7795078314609</v>
      </c>
      <c r="D5181" s="102">
        <v>913.9738666149201</v>
      </c>
      <c r="E5181" s="98">
        <v>1716.3672471910111</v>
      </c>
      <c r="F5181" s="91">
        <v>0.84642695798877821</v>
      </c>
      <c r="G5181" s="100">
        <v>726.38975391573047</v>
      </c>
      <c r="S5181" s="235"/>
      <c r="T5181" s="103"/>
      <c r="U5181" s="103"/>
    </row>
    <row r="5182" spans="1:21" x14ac:dyDescent="0.2">
      <c r="A5182" s="89">
        <v>40832</v>
      </c>
      <c r="B5182" s="90" t="s">
        <v>144</v>
      </c>
      <c r="C5182" s="96">
        <v>1498.2443345730339</v>
      </c>
      <c r="D5182" s="102">
        <v>935.55089242896281</v>
      </c>
      <c r="E5182" s="98">
        <v>1766.3497837078651</v>
      </c>
      <c r="F5182" s="91">
        <v>0.84821497326988504</v>
      </c>
      <c r="G5182" s="100">
        <v>749.12216728651697</v>
      </c>
      <c r="S5182" s="235"/>
      <c r="T5182" s="103"/>
      <c r="U5182" s="103"/>
    </row>
    <row r="5183" spans="1:21" x14ac:dyDescent="0.2">
      <c r="A5183" s="89">
        <v>40832</v>
      </c>
      <c r="B5183" s="90" t="s">
        <v>145</v>
      </c>
      <c r="C5183" s="96">
        <v>1606.1361774269667</v>
      </c>
      <c r="D5183" s="102">
        <v>1005.8475590092667</v>
      </c>
      <c r="E5183" s="98">
        <v>1895.0996629213485</v>
      </c>
      <c r="F5183" s="91">
        <v>0.84752069184111589</v>
      </c>
      <c r="G5183" s="100">
        <v>803.06808871348335</v>
      </c>
      <c r="S5183" s="235"/>
      <c r="T5183" s="103"/>
      <c r="U5183" s="103"/>
    </row>
    <row r="5184" spans="1:21" x14ac:dyDescent="0.2">
      <c r="A5184" s="89">
        <v>40832</v>
      </c>
      <c r="B5184" s="90" t="s">
        <v>146</v>
      </c>
      <c r="C5184" s="96">
        <v>1655.1141953258425</v>
      </c>
      <c r="D5184" s="102">
        <v>1052.5090294124896</v>
      </c>
      <c r="E5184" s="98">
        <v>1961.422508426966</v>
      </c>
      <c r="F5184" s="91">
        <v>0.84383358925212981</v>
      </c>
      <c r="G5184" s="100">
        <v>827.55709766292125</v>
      </c>
      <c r="S5184" s="235"/>
      <c r="T5184" s="103"/>
      <c r="U5184" s="103"/>
    </row>
    <row r="5185" spans="1:21" x14ac:dyDescent="0.2">
      <c r="A5185" s="89">
        <v>40832</v>
      </c>
      <c r="B5185" s="90" t="s">
        <v>147</v>
      </c>
      <c r="C5185" s="96">
        <v>1624.0951892022472</v>
      </c>
      <c r="D5185" s="102">
        <v>1024.7912931994645</v>
      </c>
      <c r="E5185" s="98">
        <v>1920.385997191011</v>
      </c>
      <c r="F5185" s="91">
        <v>0.84571288875145167</v>
      </c>
      <c r="G5185" s="100">
        <v>812.04759460112359</v>
      </c>
      <c r="S5185" s="235"/>
      <c r="T5185" s="103"/>
      <c r="U5185" s="103"/>
    </row>
    <row r="5186" spans="1:21" x14ac:dyDescent="0.2">
      <c r="A5186" s="89">
        <v>40833</v>
      </c>
      <c r="B5186" s="90" t="s">
        <v>100</v>
      </c>
      <c r="C5186" s="96">
        <v>1623.750758696629</v>
      </c>
      <c r="D5186" s="102">
        <v>1033.0400309644369</v>
      </c>
      <c r="E5186" s="98">
        <v>1924.5098679775281</v>
      </c>
      <c r="F5186" s="91">
        <v>0.84372171102610793</v>
      </c>
      <c r="G5186" s="100">
        <v>811.87537934831448</v>
      </c>
      <c r="S5186" s="235"/>
      <c r="T5186" s="103"/>
      <c r="U5186" s="103"/>
    </row>
    <row r="5187" spans="1:21" x14ac:dyDescent="0.2">
      <c r="A5187" s="89">
        <v>40833</v>
      </c>
      <c r="B5187" s="90" t="s">
        <v>101</v>
      </c>
      <c r="C5187" s="96">
        <v>1604.7503511573032</v>
      </c>
      <c r="D5187" s="102">
        <v>1016.6454752060238</v>
      </c>
      <c r="E5187" s="98">
        <v>1899.6820028089885</v>
      </c>
      <c r="F5187" s="91">
        <v>0.84474683067188039</v>
      </c>
      <c r="G5187" s="100">
        <v>802.37517557865158</v>
      </c>
      <c r="S5187" s="235"/>
      <c r="T5187" s="103"/>
      <c r="U5187" s="103"/>
    </row>
    <row r="5188" spans="1:21" x14ac:dyDescent="0.2">
      <c r="A5188" s="89">
        <v>40833</v>
      </c>
      <c r="B5188" s="90" t="s">
        <v>102</v>
      </c>
      <c r="C5188" s="96">
        <v>1604.3208260561796</v>
      </c>
      <c r="D5188" s="102">
        <v>1000.8738760775333</v>
      </c>
      <c r="E5188" s="98">
        <v>1890.92406741573</v>
      </c>
      <c r="F5188" s="91">
        <v>0.84843217858491671</v>
      </c>
      <c r="G5188" s="100">
        <v>802.16041302808981</v>
      </c>
      <c r="S5188" s="235"/>
      <c r="T5188" s="103"/>
      <c r="U5188" s="103"/>
    </row>
    <row r="5189" spans="1:21" x14ac:dyDescent="0.2">
      <c r="A5189" s="89">
        <v>40833</v>
      </c>
      <c r="B5189" s="90" t="s">
        <v>103</v>
      </c>
      <c r="C5189" s="96">
        <v>1596.0382854269662</v>
      </c>
      <c r="D5189" s="102">
        <v>1011.1284254838295</v>
      </c>
      <c r="E5189" s="98">
        <v>1889.3699747191015</v>
      </c>
      <c r="F5189" s="91">
        <v>0.84474629468177842</v>
      </c>
      <c r="G5189" s="100">
        <v>798.01914271348312</v>
      </c>
      <c r="S5189" s="235"/>
      <c r="T5189" s="103"/>
      <c r="U5189" s="103"/>
    </row>
    <row r="5190" spans="1:21" x14ac:dyDescent="0.2">
      <c r="A5190" s="89">
        <v>40833</v>
      </c>
      <c r="B5190" s="90" t="s">
        <v>104</v>
      </c>
      <c r="C5190" s="96">
        <v>1544.0860088089889</v>
      </c>
      <c r="D5190" s="102">
        <v>964.66483274574796</v>
      </c>
      <c r="E5190" s="98">
        <v>1820.6536853932587</v>
      </c>
      <c r="F5190" s="91">
        <v>0.84809429777715717</v>
      </c>
      <c r="G5190" s="100">
        <v>772.04300440449447</v>
      </c>
      <c r="S5190" s="235"/>
      <c r="T5190" s="103"/>
      <c r="U5190" s="103"/>
    </row>
    <row r="5191" spans="1:21" x14ac:dyDescent="0.2">
      <c r="A5191" s="89">
        <v>40833</v>
      </c>
      <c r="B5191" s="90" t="s">
        <v>105</v>
      </c>
      <c r="C5191" s="96">
        <v>1491.6312688651685</v>
      </c>
      <c r="D5191" s="102">
        <v>938.50919269607175</v>
      </c>
      <c r="E5191" s="98">
        <v>1762.3176067415729</v>
      </c>
      <c r="F5191" s="91">
        <v>0.84640320403035163</v>
      </c>
      <c r="G5191" s="100">
        <v>745.81563443258426</v>
      </c>
      <c r="S5191" s="235"/>
      <c r="T5191" s="103"/>
      <c r="U5191" s="103"/>
    </row>
    <row r="5192" spans="1:21" x14ac:dyDescent="0.2">
      <c r="A5192" s="89">
        <v>40833</v>
      </c>
      <c r="B5192" s="90" t="s">
        <v>106</v>
      </c>
      <c r="C5192" s="96">
        <v>1489.1230043595504</v>
      </c>
      <c r="D5192" s="102">
        <v>935.6033972915443</v>
      </c>
      <c r="E5192" s="98">
        <v>1758.647502808989</v>
      </c>
      <c r="F5192" s="91">
        <v>0.84674330812801191</v>
      </c>
      <c r="G5192" s="100">
        <v>744.56150217977518</v>
      </c>
      <c r="S5192" s="235"/>
      <c r="T5192" s="103"/>
      <c r="U5192" s="103"/>
    </row>
    <row r="5193" spans="1:21" x14ac:dyDescent="0.2">
      <c r="A5193" s="89">
        <v>40833</v>
      </c>
      <c r="B5193" s="90" t="s">
        <v>107</v>
      </c>
      <c r="C5193" s="96">
        <v>1517.9295510000002</v>
      </c>
      <c r="D5193" s="102">
        <v>962.3809418968242</v>
      </c>
      <c r="E5193" s="98">
        <v>1797.2999747191009</v>
      </c>
      <c r="F5193" s="91">
        <v>0.84456104843446433</v>
      </c>
      <c r="G5193" s="100">
        <v>758.96477550000009</v>
      </c>
      <c r="S5193" s="235"/>
      <c r="T5193" s="103"/>
      <c r="U5193" s="103"/>
    </row>
    <row r="5194" spans="1:21" x14ac:dyDescent="0.2">
      <c r="A5194" s="89">
        <v>40833</v>
      </c>
      <c r="B5194" s="90" t="s">
        <v>108</v>
      </c>
      <c r="C5194" s="96">
        <v>1683.916689842697</v>
      </c>
      <c r="D5194" s="102">
        <v>1075.3018268297126</v>
      </c>
      <c r="E5194" s="98">
        <v>1997.9613202247192</v>
      </c>
      <c r="F5194" s="91">
        <v>0.84281746237875099</v>
      </c>
      <c r="G5194" s="100">
        <v>841.9583449213485</v>
      </c>
      <c r="S5194" s="235"/>
      <c r="T5194" s="103"/>
      <c r="U5194" s="103"/>
    </row>
    <row r="5195" spans="1:21" x14ac:dyDescent="0.2">
      <c r="A5195" s="89">
        <v>40833</v>
      </c>
      <c r="B5195" s="90" t="s">
        <v>109</v>
      </c>
      <c r="C5195" s="96">
        <v>1726.2978505280898</v>
      </c>
      <c r="D5195" s="102">
        <v>1103.7333392911394</v>
      </c>
      <c r="E5195" s="98">
        <v>2048.9830533707868</v>
      </c>
      <c r="F5195" s="91">
        <v>0.84251445988689522</v>
      </c>
      <c r="G5195" s="100">
        <v>863.14892526404492</v>
      </c>
      <c r="S5195" s="235"/>
      <c r="T5195" s="103"/>
      <c r="U5195" s="103"/>
    </row>
    <row r="5196" spans="1:21" x14ac:dyDescent="0.2">
      <c r="A5196" s="89">
        <v>40833</v>
      </c>
      <c r="B5196" s="90" t="s">
        <v>110</v>
      </c>
      <c r="C5196" s="96">
        <v>1782.0186020898875</v>
      </c>
      <c r="D5196" s="102">
        <v>1127.2598698396221</v>
      </c>
      <c r="E5196" s="98">
        <v>2108.6263567415726</v>
      </c>
      <c r="F5196" s="91">
        <v>0.84510875831202881</v>
      </c>
      <c r="G5196" s="100">
        <v>891.00930104494375</v>
      </c>
      <c r="S5196" s="235"/>
      <c r="T5196" s="103"/>
      <c r="U5196" s="103"/>
    </row>
    <row r="5197" spans="1:21" x14ac:dyDescent="0.2">
      <c r="A5197" s="89">
        <v>40833</v>
      </c>
      <c r="B5197" s="90" t="s">
        <v>111</v>
      </c>
      <c r="C5197" s="96">
        <v>1808.3452490898876</v>
      </c>
      <c r="D5197" s="102">
        <v>1127.3583010365476</v>
      </c>
      <c r="E5197" s="98">
        <v>2130.973786516854</v>
      </c>
      <c r="F5197" s="91">
        <v>0.84860041945691256</v>
      </c>
      <c r="G5197" s="100">
        <v>904.1726245449438</v>
      </c>
      <c r="S5197" s="235"/>
      <c r="T5197" s="103"/>
      <c r="U5197" s="103"/>
    </row>
    <row r="5198" spans="1:21" x14ac:dyDescent="0.2">
      <c r="A5198" s="89">
        <v>40833</v>
      </c>
      <c r="B5198" s="90" t="s">
        <v>112</v>
      </c>
      <c r="C5198" s="96">
        <v>1795.7471968314608</v>
      </c>
      <c r="D5198" s="102">
        <v>1122.9727644015727</v>
      </c>
      <c r="E5198" s="98">
        <v>2117.9650196629213</v>
      </c>
      <c r="F5198" s="91">
        <v>0.84786442654150052</v>
      </c>
      <c r="G5198" s="100">
        <v>897.87359841573038</v>
      </c>
      <c r="S5198" s="235"/>
      <c r="T5198" s="103"/>
      <c r="U5198" s="103"/>
    </row>
    <row r="5199" spans="1:21" x14ac:dyDescent="0.2">
      <c r="A5199" s="89">
        <v>40833</v>
      </c>
      <c r="B5199" s="90" t="s">
        <v>113</v>
      </c>
      <c r="C5199" s="96">
        <v>1783.1369882022473</v>
      </c>
      <c r="D5199" s="102">
        <v>1113.0008626176145</v>
      </c>
      <c r="E5199" s="98">
        <v>2101.986783707865</v>
      </c>
      <c r="F5199" s="91">
        <v>0.84831027579385032</v>
      </c>
      <c r="G5199" s="100">
        <v>891.56849410112363</v>
      </c>
      <c r="S5199" s="235"/>
      <c r="T5199" s="103"/>
      <c r="U5199" s="103"/>
    </row>
    <row r="5200" spans="1:21" x14ac:dyDescent="0.2">
      <c r="A5200" s="89">
        <v>40833</v>
      </c>
      <c r="B5200" s="90" t="s">
        <v>114</v>
      </c>
      <c r="C5200" s="96">
        <v>1611.0797682134832</v>
      </c>
      <c r="D5200" s="102">
        <v>1016.7494072051702</v>
      </c>
      <c r="E5200" s="98">
        <v>1905.0872359550563</v>
      </c>
      <c r="F5200" s="91">
        <v>0.845672438409792</v>
      </c>
      <c r="G5200" s="100">
        <v>805.53988410674162</v>
      </c>
      <c r="S5200" s="235"/>
      <c r="T5200" s="103"/>
      <c r="U5200" s="103"/>
    </row>
    <row r="5201" spans="1:21" x14ac:dyDescent="0.2">
      <c r="A5201" s="89">
        <v>40833</v>
      </c>
      <c r="B5201" s="90" t="s">
        <v>115</v>
      </c>
      <c r="C5201" s="96">
        <v>1659.1055370674158</v>
      </c>
      <c r="D5201" s="102">
        <v>1047.2899736709394</v>
      </c>
      <c r="E5201" s="98">
        <v>1962.0008848314608</v>
      </c>
      <c r="F5201" s="91">
        <v>0.84561915842863433</v>
      </c>
      <c r="G5201" s="100">
        <v>829.55276853370788</v>
      </c>
      <c r="S5201" s="235"/>
      <c r="T5201" s="103"/>
      <c r="U5201" s="103"/>
    </row>
    <row r="5202" spans="1:21" x14ac:dyDescent="0.2">
      <c r="A5202" s="89">
        <v>40833</v>
      </c>
      <c r="B5202" s="90" t="s">
        <v>116</v>
      </c>
      <c r="C5202" s="96">
        <v>1628.00548847191</v>
      </c>
      <c r="D5202" s="102">
        <v>1022.2069307766968</v>
      </c>
      <c r="E5202" s="98">
        <v>1922.3186207865169</v>
      </c>
      <c r="F5202" s="91">
        <v>0.84689679997263478</v>
      </c>
      <c r="G5202" s="100">
        <v>814.00274423595499</v>
      </c>
      <c r="S5202" s="235"/>
      <c r="T5202" s="103"/>
      <c r="U5202" s="103"/>
    </row>
    <row r="5203" spans="1:21" x14ac:dyDescent="0.2">
      <c r="A5203" s="89">
        <v>40833</v>
      </c>
      <c r="B5203" s="90" t="s">
        <v>117</v>
      </c>
      <c r="C5203" s="96">
        <v>1604.9610615842696</v>
      </c>
      <c r="D5203" s="102">
        <v>1008.3139029521961</v>
      </c>
      <c r="E5203" s="98">
        <v>1895.414713483146</v>
      </c>
      <c r="F5203" s="91">
        <v>0.84675984108769609</v>
      </c>
      <c r="G5203" s="100">
        <v>802.4805307921348</v>
      </c>
      <c r="S5203" s="235"/>
      <c r="T5203" s="103"/>
      <c r="U5203" s="103"/>
    </row>
    <row r="5204" spans="1:21" x14ac:dyDescent="0.2">
      <c r="A5204" s="89">
        <v>40833</v>
      </c>
      <c r="B5204" s="90" t="s">
        <v>118</v>
      </c>
      <c r="C5204" s="96">
        <v>1673.1420932022472</v>
      </c>
      <c r="D5204" s="102">
        <v>1073.194833516588</v>
      </c>
      <c r="E5204" s="98">
        <v>1987.7503904494383</v>
      </c>
      <c r="F5204" s="91">
        <v>0.84172645682335556</v>
      </c>
      <c r="G5204" s="100">
        <v>836.57104660112361</v>
      </c>
      <c r="S5204" s="235"/>
      <c r="T5204" s="103"/>
      <c r="U5204" s="103"/>
    </row>
    <row r="5205" spans="1:21" x14ac:dyDescent="0.2">
      <c r="A5205" s="89">
        <v>40833</v>
      </c>
      <c r="B5205" s="90" t="s">
        <v>119</v>
      </c>
      <c r="C5205" s="96">
        <v>1743.9164839213483</v>
      </c>
      <c r="D5205" s="102">
        <v>1106.8084156368677</v>
      </c>
      <c r="E5205" s="98">
        <v>2065.4949943820225</v>
      </c>
      <c r="F5205" s="91">
        <v>0.84430922789193807</v>
      </c>
      <c r="G5205" s="100">
        <v>871.95824196067417</v>
      </c>
      <c r="S5205" s="235"/>
      <c r="T5205" s="103"/>
      <c r="U5205" s="103"/>
    </row>
    <row r="5206" spans="1:21" x14ac:dyDescent="0.2">
      <c r="A5206" s="89">
        <v>40833</v>
      </c>
      <c r="B5206" s="90" t="s">
        <v>120</v>
      </c>
      <c r="C5206" s="96">
        <v>1849.4216259775283</v>
      </c>
      <c r="D5206" s="102">
        <v>1179.8209161877151</v>
      </c>
      <c r="E5206" s="98">
        <v>2193.7041151685394</v>
      </c>
      <c r="F5206" s="91">
        <v>0.84305883058228193</v>
      </c>
      <c r="G5206" s="100">
        <v>924.71081298876413</v>
      </c>
      <c r="S5206" s="235"/>
      <c r="T5206" s="103"/>
      <c r="U5206" s="103"/>
    </row>
    <row r="5207" spans="1:21" x14ac:dyDescent="0.2">
      <c r="A5207" s="89">
        <v>40833</v>
      </c>
      <c r="B5207" s="90" t="s">
        <v>121</v>
      </c>
      <c r="C5207" s="96">
        <v>1754.4884743820226</v>
      </c>
      <c r="D5207" s="102">
        <v>1111.2887802749804</v>
      </c>
      <c r="E5207" s="98">
        <v>2076.8227078651685</v>
      </c>
      <c r="F5207" s="91">
        <v>0.84479453529546422</v>
      </c>
      <c r="G5207" s="100">
        <v>877.24423719101128</v>
      </c>
      <c r="S5207" s="235"/>
      <c r="T5207" s="103"/>
      <c r="U5207" s="103"/>
    </row>
    <row r="5208" spans="1:21" x14ac:dyDescent="0.2">
      <c r="A5208" s="89">
        <v>40833</v>
      </c>
      <c r="B5208" s="90" t="s">
        <v>122</v>
      </c>
      <c r="C5208" s="96">
        <v>1751.8789067865171</v>
      </c>
      <c r="D5208" s="102">
        <v>1110.4741816505427</v>
      </c>
      <c r="E5208" s="98">
        <v>2074.1823960674155</v>
      </c>
      <c r="F5208" s="91">
        <v>0.84461179022058241</v>
      </c>
      <c r="G5208" s="100">
        <v>875.93945339325853</v>
      </c>
      <c r="S5208" s="235"/>
      <c r="T5208" s="103"/>
      <c r="U5208" s="103"/>
    </row>
    <row r="5209" spans="1:21" x14ac:dyDescent="0.2">
      <c r="A5209" s="89">
        <v>40833</v>
      </c>
      <c r="B5209" s="90" t="s">
        <v>123</v>
      </c>
      <c r="C5209" s="96">
        <v>1793.8143338764044</v>
      </c>
      <c r="D5209" s="102">
        <v>1125.7525491659519</v>
      </c>
      <c r="E5209" s="98">
        <v>2117.8027921348312</v>
      </c>
      <c r="F5209" s="91">
        <v>0.84701670077040869</v>
      </c>
      <c r="G5209" s="100">
        <v>896.90716693820218</v>
      </c>
      <c r="S5209" s="235"/>
      <c r="T5209" s="103"/>
      <c r="U5209" s="103"/>
    </row>
    <row r="5210" spans="1:21" x14ac:dyDescent="0.2">
      <c r="A5210" s="89">
        <v>40833</v>
      </c>
      <c r="B5210" s="90" t="s">
        <v>124</v>
      </c>
      <c r="C5210" s="96">
        <v>1783.8461098314608</v>
      </c>
      <c r="D5210" s="102">
        <v>1124.1496044658943</v>
      </c>
      <c r="E5210" s="98">
        <v>2108.5111516853931</v>
      </c>
      <c r="F5210" s="91">
        <v>0.84602166244441335</v>
      </c>
      <c r="G5210" s="100">
        <v>891.9230549157304</v>
      </c>
      <c r="S5210" s="235"/>
      <c r="T5210" s="103"/>
      <c r="U5210" s="103"/>
    </row>
    <row r="5211" spans="1:21" x14ac:dyDescent="0.2">
      <c r="A5211" s="89">
        <v>40833</v>
      </c>
      <c r="B5211" s="90" t="s">
        <v>125</v>
      </c>
      <c r="C5211" s="96">
        <v>1804.0743108202248</v>
      </c>
      <c r="D5211" s="102">
        <v>1133.1552111654637</v>
      </c>
      <c r="E5211" s="98">
        <v>2130.4283258426967</v>
      </c>
      <c r="F5211" s="91">
        <v>0.84681295725197336</v>
      </c>
      <c r="G5211" s="100">
        <v>902.0371554101124</v>
      </c>
      <c r="S5211" s="235"/>
      <c r="T5211" s="103"/>
      <c r="U5211" s="103"/>
    </row>
    <row r="5212" spans="1:21" x14ac:dyDescent="0.2">
      <c r="A5212" s="89">
        <v>40833</v>
      </c>
      <c r="B5212" s="90" t="s">
        <v>126</v>
      </c>
      <c r="C5212" s="96">
        <v>1668.8589985617975</v>
      </c>
      <c r="D5212" s="102">
        <v>1054.5352111800303</v>
      </c>
      <c r="E5212" s="98">
        <v>1974.1162247191012</v>
      </c>
      <c r="F5212" s="91">
        <v>0.84537018523276719</v>
      </c>
      <c r="G5212" s="100">
        <v>834.42949928089877</v>
      </c>
      <c r="S5212" s="235"/>
      <c r="T5212" s="103"/>
      <c r="U5212" s="103"/>
    </row>
    <row r="5213" spans="1:21" x14ac:dyDescent="0.2">
      <c r="A5213" s="89">
        <v>40833</v>
      </c>
      <c r="B5213" s="90" t="s">
        <v>127</v>
      </c>
      <c r="C5213" s="96">
        <v>1630.3070946741575</v>
      </c>
      <c r="D5213" s="102">
        <v>1023.1394928137042</v>
      </c>
      <c r="E5213" s="98">
        <v>1924.7637893258425</v>
      </c>
      <c r="F5213" s="91">
        <v>0.84701671120131583</v>
      </c>
      <c r="G5213" s="100">
        <v>815.15354733707875</v>
      </c>
      <c r="S5213" s="235"/>
      <c r="T5213" s="103"/>
      <c r="U5213" s="103"/>
    </row>
    <row r="5214" spans="1:21" x14ac:dyDescent="0.2">
      <c r="A5214" s="89">
        <v>40833</v>
      </c>
      <c r="B5214" s="90" t="s">
        <v>128</v>
      </c>
      <c r="C5214" s="96">
        <v>1633.3259267528092</v>
      </c>
      <c r="D5214" s="102">
        <v>1018.1044594231007</v>
      </c>
      <c r="E5214" s="98">
        <v>1924.653286516854</v>
      </c>
      <c r="F5214" s="91">
        <v>0.84863384911716999</v>
      </c>
      <c r="G5214" s="100">
        <v>816.6629633764046</v>
      </c>
      <c r="S5214" s="235"/>
      <c r="T5214" s="103"/>
      <c r="U5214" s="103"/>
    </row>
    <row r="5215" spans="1:21" x14ac:dyDescent="0.2">
      <c r="A5215" s="89">
        <v>40833</v>
      </c>
      <c r="B5215" s="90" t="s">
        <v>129</v>
      </c>
      <c r="C5215" s="96">
        <v>1609.6534207078651</v>
      </c>
      <c r="D5215" s="102">
        <v>1003.7373544967935</v>
      </c>
      <c r="E5215" s="98">
        <v>1896.9641039325845</v>
      </c>
      <c r="F5215" s="91">
        <v>0.84854184503064789</v>
      </c>
      <c r="G5215" s="100">
        <v>804.82671035393253</v>
      </c>
      <c r="S5215" s="235"/>
      <c r="T5215" s="103"/>
      <c r="U5215" s="103"/>
    </row>
    <row r="5216" spans="1:21" x14ac:dyDescent="0.2">
      <c r="A5216" s="89">
        <v>40833</v>
      </c>
      <c r="B5216" s="90" t="s">
        <v>130</v>
      </c>
      <c r="C5216" s="96">
        <v>1635.4087182808989</v>
      </c>
      <c r="D5216" s="102">
        <v>1025.9351634814134</v>
      </c>
      <c r="E5216" s="98">
        <v>1930.5710646067414</v>
      </c>
      <c r="F5216" s="91">
        <v>0.8471113797688834</v>
      </c>
      <c r="G5216" s="100">
        <v>817.70435914044947</v>
      </c>
      <c r="S5216" s="235"/>
      <c r="T5216" s="103"/>
      <c r="U5216" s="103"/>
    </row>
    <row r="5217" spans="1:21" x14ac:dyDescent="0.2">
      <c r="A5217" s="89">
        <v>40833</v>
      </c>
      <c r="B5217" s="90" t="s">
        <v>131</v>
      </c>
      <c r="C5217" s="96">
        <v>1650.4177840786517</v>
      </c>
      <c r="D5217" s="102">
        <v>1039.5567722459818</v>
      </c>
      <c r="E5217" s="98">
        <v>1950.5274016853932</v>
      </c>
      <c r="F5217" s="91">
        <v>0.84613924554588382</v>
      </c>
      <c r="G5217" s="100">
        <v>825.20889203932586</v>
      </c>
      <c r="S5217" s="235"/>
      <c r="T5217" s="103"/>
      <c r="U5217" s="103"/>
    </row>
    <row r="5218" spans="1:21" x14ac:dyDescent="0.2">
      <c r="A5218" s="89">
        <v>40833</v>
      </c>
      <c r="B5218" s="90" t="s">
        <v>132</v>
      </c>
      <c r="C5218" s="96">
        <v>1640.2145368651684</v>
      </c>
      <c r="D5218" s="102">
        <v>1027.5203750789274</v>
      </c>
      <c r="E5218" s="98">
        <v>1935.484912921348</v>
      </c>
      <c r="F5218" s="91">
        <v>0.84744372116519906</v>
      </c>
      <c r="G5218" s="100">
        <v>820.10726843258419</v>
      </c>
      <c r="S5218" s="235"/>
      <c r="T5218" s="103"/>
      <c r="U5218" s="103"/>
    </row>
    <row r="5219" spans="1:21" x14ac:dyDescent="0.2">
      <c r="A5219" s="89">
        <v>40833</v>
      </c>
      <c r="B5219" s="90" t="s">
        <v>133</v>
      </c>
      <c r="C5219" s="96">
        <v>1650.0855099438202</v>
      </c>
      <c r="D5219" s="102">
        <v>1026.5196251371926</v>
      </c>
      <c r="E5219" s="98">
        <v>1943.3282612359549</v>
      </c>
      <c r="F5219" s="91">
        <v>0.84910282161716077</v>
      </c>
      <c r="G5219" s="100">
        <v>825.04275497191009</v>
      </c>
      <c r="S5219" s="235"/>
      <c r="T5219" s="103"/>
      <c r="U5219" s="103"/>
    </row>
    <row r="5220" spans="1:21" x14ac:dyDescent="0.2">
      <c r="A5220" s="89">
        <v>40833</v>
      </c>
      <c r="B5220" s="90" t="s">
        <v>134</v>
      </c>
      <c r="C5220" s="96">
        <v>1641.6976141011235</v>
      </c>
      <c r="D5220" s="102">
        <v>1036.6573607339899</v>
      </c>
      <c r="E5220" s="98">
        <v>1941.6048876404495</v>
      </c>
      <c r="F5220" s="91">
        <v>0.84553640369962668</v>
      </c>
      <c r="G5220" s="100">
        <v>820.84880705056173</v>
      </c>
      <c r="S5220" s="235"/>
      <c r="T5220" s="103"/>
      <c r="U5220" s="103"/>
    </row>
    <row r="5221" spans="1:21" x14ac:dyDescent="0.2">
      <c r="A5221" s="89">
        <v>40833</v>
      </c>
      <c r="B5221" s="90" t="s">
        <v>135</v>
      </c>
      <c r="C5221" s="96">
        <v>1648.383618033708</v>
      </c>
      <c r="D5221" s="102">
        <v>1057.1729487301038</v>
      </c>
      <c r="E5221" s="98">
        <v>1958.2602471910111</v>
      </c>
      <c r="F5221" s="91">
        <v>0.84175921989847891</v>
      </c>
      <c r="G5221" s="100">
        <v>824.19180901685399</v>
      </c>
      <c r="S5221" s="235"/>
      <c r="T5221" s="103"/>
      <c r="U5221" s="103"/>
    </row>
    <row r="5222" spans="1:21" x14ac:dyDescent="0.2">
      <c r="A5222" s="89">
        <v>40833</v>
      </c>
      <c r="B5222" s="90" t="s">
        <v>136</v>
      </c>
      <c r="C5222" s="96">
        <v>1638.6544692808991</v>
      </c>
      <c r="D5222" s="102">
        <v>1044.3510980326689</v>
      </c>
      <c r="E5222" s="98">
        <v>1943.1566292134833</v>
      </c>
      <c r="F5222" s="91">
        <v>0.84329510274432418</v>
      </c>
      <c r="G5222" s="100">
        <v>819.32723464044955</v>
      </c>
      <c r="S5222" s="235"/>
      <c r="T5222" s="103"/>
      <c r="U5222" s="103"/>
    </row>
    <row r="5223" spans="1:21" x14ac:dyDescent="0.2">
      <c r="A5223" s="89">
        <v>40833</v>
      </c>
      <c r="B5223" s="90" t="s">
        <v>137</v>
      </c>
      <c r="C5223" s="96">
        <v>1660.9249405617977</v>
      </c>
      <c r="D5223" s="102">
        <v>1040.8511182219552</v>
      </c>
      <c r="E5223" s="98">
        <v>1960.1129325842696</v>
      </c>
      <c r="F5223" s="91">
        <v>0.84736186010057402</v>
      </c>
      <c r="G5223" s="100">
        <v>830.46247028089886</v>
      </c>
      <c r="S5223" s="235"/>
      <c r="T5223" s="103"/>
      <c r="U5223" s="103"/>
    </row>
    <row r="5224" spans="1:21" x14ac:dyDescent="0.2">
      <c r="A5224" s="89">
        <v>40833</v>
      </c>
      <c r="B5224" s="90" t="s">
        <v>138</v>
      </c>
      <c r="C5224" s="96">
        <v>1621.0601486292135</v>
      </c>
      <c r="D5224" s="102">
        <v>1026.6751319721413</v>
      </c>
      <c r="E5224" s="98">
        <v>1918.8272022471908</v>
      </c>
      <c r="F5224" s="91">
        <v>0.84481820287451925</v>
      </c>
      <c r="G5224" s="100">
        <v>810.53007431460674</v>
      </c>
      <c r="S5224" s="235"/>
      <c r="T5224" s="103"/>
      <c r="U5224" s="103"/>
    </row>
    <row r="5225" spans="1:21" x14ac:dyDescent="0.2">
      <c r="A5225" s="89">
        <v>40833</v>
      </c>
      <c r="B5225" s="90" t="s">
        <v>139</v>
      </c>
      <c r="C5225" s="96">
        <v>1622.065075280899</v>
      </c>
      <c r="D5225" s="102">
        <v>1032.3169424435036</v>
      </c>
      <c r="E5225" s="98">
        <v>1922.6995028089887</v>
      </c>
      <c r="F5225" s="91">
        <v>0.84363941058450653</v>
      </c>
      <c r="G5225" s="100">
        <v>811.0325376404495</v>
      </c>
      <c r="S5225" s="235"/>
      <c r="T5225" s="103"/>
      <c r="U5225" s="103"/>
    </row>
    <row r="5226" spans="1:21" x14ac:dyDescent="0.2">
      <c r="A5226" s="89">
        <v>40833</v>
      </c>
      <c r="B5226" s="90" t="s">
        <v>140</v>
      </c>
      <c r="C5226" s="96">
        <v>1611.5700751685395</v>
      </c>
      <c r="D5226" s="102">
        <v>1023.4164992607562</v>
      </c>
      <c r="E5226" s="98">
        <v>1909.0676882022474</v>
      </c>
      <c r="F5226" s="91">
        <v>0.84416602152338616</v>
      </c>
      <c r="G5226" s="100">
        <v>805.78503758426973</v>
      </c>
      <c r="S5226" s="235"/>
      <c r="T5226" s="103"/>
      <c r="U5226" s="103"/>
    </row>
    <row r="5227" spans="1:21" x14ac:dyDescent="0.2">
      <c r="A5227" s="89">
        <v>40833</v>
      </c>
      <c r="B5227" s="90" t="s">
        <v>141</v>
      </c>
      <c r="C5227" s="96">
        <v>1667.3759213258429</v>
      </c>
      <c r="D5227" s="102">
        <v>1042.1547684805748</v>
      </c>
      <c r="E5227" s="98">
        <v>1966.2728764044944</v>
      </c>
      <c r="F5227" s="91">
        <v>0.84798805971162494</v>
      </c>
      <c r="G5227" s="100">
        <v>833.68796066292145</v>
      </c>
      <c r="S5227" s="235"/>
      <c r="T5227" s="103"/>
      <c r="U5227" s="103"/>
    </row>
    <row r="5228" spans="1:21" x14ac:dyDescent="0.2">
      <c r="A5228" s="89">
        <v>40833</v>
      </c>
      <c r="B5228" s="90" t="s">
        <v>142</v>
      </c>
      <c r="C5228" s="96">
        <v>1621.8584169775283</v>
      </c>
      <c r="D5228" s="102">
        <v>1025.0528156862686</v>
      </c>
      <c r="E5228" s="98">
        <v>1918.6344101123595</v>
      </c>
      <c r="F5228" s="91">
        <v>0.84531915430545657</v>
      </c>
      <c r="G5228" s="100">
        <v>810.92920848876417</v>
      </c>
      <c r="S5228" s="235"/>
      <c r="T5228" s="103"/>
      <c r="U5228" s="103"/>
    </row>
    <row r="5229" spans="1:21" x14ac:dyDescent="0.2">
      <c r="A5229" s="89">
        <v>40833</v>
      </c>
      <c r="B5229" s="90" t="s">
        <v>143</v>
      </c>
      <c r="C5229" s="96">
        <v>1650.7946315730337</v>
      </c>
      <c r="D5229" s="102">
        <v>1054.9418276717367</v>
      </c>
      <c r="E5229" s="98">
        <v>1959.0878426966292</v>
      </c>
      <c r="F5229" s="91">
        <v>0.84263430949617935</v>
      </c>
      <c r="G5229" s="100">
        <v>825.39731578651686</v>
      </c>
      <c r="S5229" s="235"/>
      <c r="T5229" s="103"/>
      <c r="U5229" s="103"/>
    </row>
    <row r="5230" spans="1:21" x14ac:dyDescent="0.2">
      <c r="A5230" s="89">
        <v>40833</v>
      </c>
      <c r="B5230" s="90" t="s">
        <v>144</v>
      </c>
      <c r="C5230" s="96">
        <v>1680.1603712696626</v>
      </c>
      <c r="D5230" s="102">
        <v>1071.3848962044647</v>
      </c>
      <c r="E5230" s="98">
        <v>1992.6877499999998</v>
      </c>
      <c r="F5230" s="91">
        <v>0.84316289457275118</v>
      </c>
      <c r="G5230" s="100">
        <v>840.08018563483131</v>
      </c>
      <c r="S5230" s="235"/>
      <c r="T5230" s="103"/>
      <c r="U5230" s="103"/>
    </row>
    <row r="5231" spans="1:21" x14ac:dyDescent="0.2">
      <c r="A5231" s="89">
        <v>40833</v>
      </c>
      <c r="B5231" s="90" t="s">
        <v>145</v>
      </c>
      <c r="C5231" s="96">
        <v>1704.2705066629214</v>
      </c>
      <c r="D5231" s="102">
        <v>1068.1115821552351</v>
      </c>
      <c r="E5231" s="98">
        <v>2011.3180533707866</v>
      </c>
      <c r="F5231" s="91">
        <v>0.84734013290773114</v>
      </c>
      <c r="G5231" s="100">
        <v>852.13525333146072</v>
      </c>
      <c r="S5231" s="235"/>
      <c r="T5231" s="103"/>
      <c r="U5231" s="103"/>
    </row>
    <row r="5232" spans="1:21" x14ac:dyDescent="0.2">
      <c r="A5232" s="89">
        <v>40833</v>
      </c>
      <c r="B5232" s="90" t="s">
        <v>146</v>
      </c>
      <c r="C5232" s="96">
        <v>1703.0913386966292</v>
      </c>
      <c r="D5232" s="102">
        <v>1072.7107036179721</v>
      </c>
      <c r="E5232" s="98">
        <v>2012.7663455056181</v>
      </c>
      <c r="F5232" s="91">
        <v>0.84614458230560452</v>
      </c>
      <c r="G5232" s="100">
        <v>851.54566934831462</v>
      </c>
      <c r="S5232" s="235"/>
      <c r="T5232" s="103"/>
      <c r="U5232" s="103"/>
    </row>
    <row r="5233" spans="1:21" x14ac:dyDescent="0.2">
      <c r="A5233" s="89">
        <v>40833</v>
      </c>
      <c r="B5233" s="90" t="s">
        <v>147</v>
      </c>
      <c r="C5233" s="96">
        <v>1625.5701621910114</v>
      </c>
      <c r="D5233" s="102">
        <v>1015.4423581655603</v>
      </c>
      <c r="E5233" s="98">
        <v>1916.6641685393258</v>
      </c>
      <c r="F5233" s="91">
        <v>0.84812466830318278</v>
      </c>
      <c r="G5233" s="100">
        <v>812.78508109550569</v>
      </c>
      <c r="S5233" s="235"/>
      <c r="T5233" s="103"/>
      <c r="U5233" s="103"/>
    </row>
    <row r="5234" spans="1:21" x14ac:dyDescent="0.2">
      <c r="A5234" s="89">
        <v>40834</v>
      </c>
      <c r="B5234" s="90" t="s">
        <v>100</v>
      </c>
      <c r="C5234" s="96">
        <v>1629.7479016179773</v>
      </c>
      <c r="D5234" s="102">
        <v>1026.2908150660921</v>
      </c>
      <c r="E5234" s="98">
        <v>1925.9675646067417</v>
      </c>
      <c r="F5234" s="91">
        <v>0.84619696175971237</v>
      </c>
      <c r="G5234" s="100">
        <v>814.87395080898864</v>
      </c>
      <c r="S5234" s="235"/>
      <c r="T5234" s="103"/>
      <c r="U5234" s="103"/>
    </row>
    <row r="5235" spans="1:21" x14ac:dyDescent="0.2">
      <c r="A5235" s="89">
        <v>40834</v>
      </c>
      <c r="B5235" s="90" t="s">
        <v>101</v>
      </c>
      <c r="C5235" s="96">
        <v>1611.6349091460675</v>
      </c>
      <c r="D5235" s="102">
        <v>1006.2022855939003</v>
      </c>
      <c r="E5235" s="98">
        <v>1899.9500308988765</v>
      </c>
      <c r="F5235" s="91">
        <v>0.84825120815603472</v>
      </c>
      <c r="G5235" s="100">
        <v>805.81745457303373</v>
      </c>
      <c r="S5235" s="235"/>
      <c r="T5235" s="103"/>
      <c r="U5235" s="103"/>
    </row>
    <row r="5236" spans="1:21" x14ac:dyDescent="0.2">
      <c r="A5236" s="89">
        <v>40834</v>
      </c>
      <c r="B5236" s="90" t="s">
        <v>102</v>
      </c>
      <c r="C5236" s="96">
        <v>1611.112185202247</v>
      </c>
      <c r="D5236" s="102">
        <v>1007.4470827714222</v>
      </c>
      <c r="E5236" s="98">
        <v>1900.1663342696629</v>
      </c>
      <c r="F5236" s="91">
        <v>0.84787955461882492</v>
      </c>
      <c r="G5236" s="100">
        <v>805.55609260112351</v>
      </c>
      <c r="S5236" s="235"/>
      <c r="T5236" s="103"/>
      <c r="U5236" s="103"/>
    </row>
    <row r="5237" spans="1:21" x14ac:dyDescent="0.2">
      <c r="A5237" s="89">
        <v>40834</v>
      </c>
      <c r="B5237" s="90" t="s">
        <v>103</v>
      </c>
      <c r="C5237" s="96">
        <v>1596.860866516854</v>
      </c>
      <c r="D5237" s="102">
        <v>1005.043511826435</v>
      </c>
      <c r="E5237" s="98">
        <v>1886.8166544943817</v>
      </c>
      <c r="F5237" s="91">
        <v>0.84632540353782892</v>
      </c>
      <c r="G5237" s="100">
        <v>798.430433258427</v>
      </c>
      <c r="S5237" s="235"/>
      <c r="T5237" s="103"/>
      <c r="U5237" s="103"/>
    </row>
    <row r="5238" spans="1:21" x14ac:dyDescent="0.2">
      <c r="A5238" s="89">
        <v>40834</v>
      </c>
      <c r="B5238" s="90" t="s">
        <v>104</v>
      </c>
      <c r="C5238" s="96">
        <v>1600.6131329662921</v>
      </c>
      <c r="D5238" s="102">
        <v>1002.5381943282271</v>
      </c>
      <c r="E5238" s="98">
        <v>1888.662286516854</v>
      </c>
      <c r="F5238" s="91">
        <v>0.84748509269923866</v>
      </c>
      <c r="G5238" s="100">
        <v>800.30656648314607</v>
      </c>
      <c r="S5238" s="235"/>
      <c r="T5238" s="103"/>
      <c r="U5238" s="103"/>
    </row>
    <row r="5239" spans="1:21" x14ac:dyDescent="0.2">
      <c r="A5239" s="89">
        <v>40834</v>
      </c>
      <c r="B5239" s="90" t="s">
        <v>105</v>
      </c>
      <c r="C5239" s="96">
        <v>1578.1967852359551</v>
      </c>
      <c r="D5239" s="102">
        <v>984.9770266201383</v>
      </c>
      <c r="E5239" s="98">
        <v>1860.3453539325842</v>
      </c>
      <c r="F5239" s="91">
        <v>0.84833538133110864</v>
      </c>
      <c r="G5239" s="100">
        <v>789.09839261797754</v>
      </c>
      <c r="S5239" s="235"/>
      <c r="T5239" s="103"/>
      <c r="U5239" s="103"/>
    </row>
    <row r="5240" spans="1:21" x14ac:dyDescent="0.2">
      <c r="A5240" s="89">
        <v>40834</v>
      </c>
      <c r="B5240" s="90" t="s">
        <v>106</v>
      </c>
      <c r="C5240" s="96">
        <v>1589.1699359325839</v>
      </c>
      <c r="D5240" s="102">
        <v>994.09464227000763</v>
      </c>
      <c r="E5240" s="98">
        <v>1874.4826601123596</v>
      </c>
      <c r="F5240" s="91">
        <v>0.84779121714432215</v>
      </c>
      <c r="G5240" s="100">
        <v>794.58496796629197</v>
      </c>
      <c r="S5240" s="235"/>
      <c r="T5240" s="103"/>
      <c r="U5240" s="103"/>
    </row>
    <row r="5241" spans="1:21" x14ac:dyDescent="0.2">
      <c r="A5241" s="89">
        <v>40834</v>
      </c>
      <c r="B5241" s="90" t="s">
        <v>107</v>
      </c>
      <c r="C5241" s="96">
        <v>1585.9728104157305</v>
      </c>
      <c r="D5241" s="102">
        <v>993.42391003026989</v>
      </c>
      <c r="E5241" s="98">
        <v>1871.4167949438202</v>
      </c>
      <c r="F5241" s="91">
        <v>0.84747172019653771</v>
      </c>
      <c r="G5241" s="100">
        <v>792.98640520786523</v>
      </c>
      <c r="S5241" s="235"/>
      <c r="T5241" s="103"/>
      <c r="U5241" s="103"/>
    </row>
    <row r="5242" spans="1:21" x14ac:dyDescent="0.2">
      <c r="A5242" s="89">
        <v>40834</v>
      </c>
      <c r="B5242" s="90" t="s">
        <v>108</v>
      </c>
      <c r="C5242" s="96">
        <v>1572.7709917415732</v>
      </c>
      <c r="D5242" s="102">
        <v>979.93033185688182</v>
      </c>
      <c r="E5242" s="98">
        <v>1853.0709775280898</v>
      </c>
      <c r="F5242" s="91">
        <v>0.84873758793609533</v>
      </c>
      <c r="G5242" s="100">
        <v>786.3854958707866</v>
      </c>
      <c r="S5242" s="235"/>
      <c r="T5242" s="103"/>
      <c r="U5242" s="103"/>
    </row>
    <row r="5243" spans="1:21" x14ac:dyDescent="0.2">
      <c r="A5243" s="89">
        <v>40834</v>
      </c>
      <c r="B5243" s="90" t="s">
        <v>109</v>
      </c>
      <c r="C5243" s="96">
        <v>1578.4155999101124</v>
      </c>
      <c r="D5243" s="102">
        <v>992.00274561115225</v>
      </c>
      <c r="E5243" s="98">
        <v>1864.2599747191014</v>
      </c>
      <c r="F5243" s="91">
        <v>0.84667139847163286</v>
      </c>
      <c r="G5243" s="100">
        <v>789.2077999550562</v>
      </c>
      <c r="S5243" s="235"/>
      <c r="T5243" s="103"/>
      <c r="U5243" s="103"/>
    </row>
    <row r="5244" spans="1:21" x14ac:dyDescent="0.2">
      <c r="A5244" s="89">
        <v>40834</v>
      </c>
      <c r="B5244" s="90" t="s">
        <v>110</v>
      </c>
      <c r="C5244" s="96">
        <v>1555.3144432921349</v>
      </c>
      <c r="D5244" s="102">
        <v>968.47136620851711</v>
      </c>
      <c r="E5244" s="98">
        <v>1832.1953511235954</v>
      </c>
      <c r="F5244" s="91">
        <v>0.84888024758841185</v>
      </c>
      <c r="G5244" s="100">
        <v>777.65722164606746</v>
      </c>
      <c r="S5244" s="235"/>
      <c r="T5244" s="103"/>
      <c r="U5244" s="103"/>
    </row>
    <row r="5245" spans="1:21" x14ac:dyDescent="0.2">
      <c r="A5245" s="89">
        <v>40834</v>
      </c>
      <c r="B5245" s="90" t="s">
        <v>111</v>
      </c>
      <c r="C5245" s="96">
        <v>1556.6516440786518</v>
      </c>
      <c r="D5245" s="102">
        <v>971.3618522345065</v>
      </c>
      <c r="E5245" s="98">
        <v>1834.8591741573032</v>
      </c>
      <c r="F5245" s="91">
        <v>0.84837663075346159</v>
      </c>
      <c r="G5245" s="100">
        <v>778.32582203932589</v>
      </c>
      <c r="S5245" s="235"/>
      <c r="T5245" s="103"/>
      <c r="U5245" s="103"/>
    </row>
    <row r="5246" spans="1:21" x14ac:dyDescent="0.2">
      <c r="A5246" s="89">
        <v>40834</v>
      </c>
      <c r="B5246" s="90" t="s">
        <v>112</v>
      </c>
      <c r="C5246" s="96">
        <v>1551.4406131348314</v>
      </c>
      <c r="D5246" s="102">
        <v>969.21339453685459</v>
      </c>
      <c r="E5246" s="98">
        <v>1829.3011179775281</v>
      </c>
      <c r="F5246" s="91">
        <v>0.8481056496866417</v>
      </c>
      <c r="G5246" s="100">
        <v>775.72030656741572</v>
      </c>
      <c r="S5246" s="235"/>
      <c r="T5246" s="103"/>
      <c r="U5246" s="103"/>
    </row>
    <row r="5247" spans="1:21" x14ac:dyDescent="0.2">
      <c r="A5247" s="89">
        <v>40834</v>
      </c>
      <c r="B5247" s="90" t="s">
        <v>113</v>
      </c>
      <c r="C5247" s="96">
        <v>1577.6092273146066</v>
      </c>
      <c r="D5247" s="102">
        <v>995.19404393925618</v>
      </c>
      <c r="E5247" s="98">
        <v>1865.2780112359553</v>
      </c>
      <c r="F5247" s="91">
        <v>0.84577699292625241</v>
      </c>
      <c r="G5247" s="100">
        <v>788.80461365730332</v>
      </c>
      <c r="S5247" s="235"/>
      <c r="T5247" s="103"/>
      <c r="U5247" s="103"/>
    </row>
    <row r="5248" spans="1:21" x14ac:dyDescent="0.2">
      <c r="A5248" s="89">
        <v>40834</v>
      </c>
      <c r="B5248" s="90" t="s">
        <v>114</v>
      </c>
      <c r="C5248" s="96">
        <v>1306.4046471910115</v>
      </c>
      <c r="D5248" s="102">
        <v>832.18165771743134</v>
      </c>
      <c r="E5248" s="98">
        <v>1548.9413848314607</v>
      </c>
      <c r="F5248" s="91">
        <v>0.84341774323058738</v>
      </c>
      <c r="G5248" s="100">
        <v>653.20232359550573</v>
      </c>
      <c r="S5248" s="235"/>
      <c r="T5248" s="103"/>
      <c r="U5248" s="103"/>
    </row>
    <row r="5249" spans="1:21" x14ac:dyDescent="0.2">
      <c r="A5249" s="89">
        <v>40834</v>
      </c>
      <c r="B5249" s="90" t="s">
        <v>115</v>
      </c>
      <c r="C5249" s="96">
        <v>1323.4762438988764</v>
      </c>
      <c r="D5249" s="102">
        <v>848.56157228202562</v>
      </c>
      <c r="E5249" s="98">
        <v>1572.1469747191011</v>
      </c>
      <c r="F5249" s="91">
        <v>0.84182730061567224</v>
      </c>
      <c r="G5249" s="100">
        <v>661.73812194943821</v>
      </c>
      <c r="S5249" s="235"/>
      <c r="T5249" s="103"/>
      <c r="U5249" s="103"/>
    </row>
    <row r="5250" spans="1:21" x14ac:dyDescent="0.2">
      <c r="A5250" s="89">
        <v>40834</v>
      </c>
      <c r="B5250" s="90" t="s">
        <v>116</v>
      </c>
      <c r="C5250" s="96">
        <v>1339.324099280899</v>
      </c>
      <c r="D5250" s="102">
        <v>865.86266005490813</v>
      </c>
      <c r="E5250" s="98">
        <v>1594.8376685393259</v>
      </c>
      <c r="F5250" s="91">
        <v>0.83978709915194949</v>
      </c>
      <c r="G5250" s="100">
        <v>669.66204964044948</v>
      </c>
      <c r="S5250" s="235"/>
      <c r="T5250" s="103"/>
      <c r="U5250" s="103"/>
    </row>
    <row r="5251" spans="1:21" x14ac:dyDescent="0.2">
      <c r="A5251" s="89">
        <v>40834</v>
      </c>
      <c r="B5251" s="90" t="s">
        <v>117</v>
      </c>
      <c r="C5251" s="96">
        <v>1307.2474888988766</v>
      </c>
      <c r="D5251" s="102">
        <v>834.29710930802275</v>
      </c>
      <c r="E5251" s="98">
        <v>1550.7893679775282</v>
      </c>
      <c r="F5251" s="91">
        <v>0.84295618469691447</v>
      </c>
      <c r="G5251" s="100">
        <v>653.62374444943828</v>
      </c>
      <c r="S5251" s="235"/>
      <c r="T5251" s="103"/>
      <c r="U5251" s="103"/>
    </row>
    <row r="5252" spans="1:21" x14ac:dyDescent="0.2">
      <c r="A5252" s="89">
        <v>40834</v>
      </c>
      <c r="B5252" s="90" t="s">
        <v>118</v>
      </c>
      <c r="C5252" s="96">
        <v>1301.3719096853933</v>
      </c>
      <c r="D5252" s="102">
        <v>829.99048060364714</v>
      </c>
      <c r="E5252" s="98">
        <v>1543.5196938202248</v>
      </c>
      <c r="F5252" s="91">
        <v>0.84311973141365393</v>
      </c>
      <c r="G5252" s="100">
        <v>650.68595484269667</v>
      </c>
      <c r="S5252" s="235"/>
      <c r="T5252" s="103"/>
      <c r="U5252" s="103"/>
    </row>
    <row r="5253" spans="1:21" x14ac:dyDescent="0.2">
      <c r="A5253" s="89">
        <v>40834</v>
      </c>
      <c r="B5253" s="90" t="s">
        <v>119</v>
      </c>
      <c r="C5253" s="96">
        <v>1301.0801567865169</v>
      </c>
      <c r="D5253" s="102">
        <v>832.98393818002398</v>
      </c>
      <c r="E5253" s="98">
        <v>1544.8856966292133</v>
      </c>
      <c r="F5253" s="91">
        <v>0.84218538602910509</v>
      </c>
      <c r="G5253" s="100">
        <v>650.54007839325845</v>
      </c>
      <c r="S5253" s="235"/>
      <c r="T5253" s="103"/>
      <c r="U5253" s="103"/>
    </row>
    <row r="5254" spans="1:21" x14ac:dyDescent="0.2">
      <c r="A5254" s="89">
        <v>40834</v>
      </c>
      <c r="B5254" s="90" t="s">
        <v>120</v>
      </c>
      <c r="C5254" s="96">
        <v>1330.3364891460674</v>
      </c>
      <c r="D5254" s="102">
        <v>857.2513637375007</v>
      </c>
      <c r="E5254" s="98">
        <v>1582.6165280898874</v>
      </c>
      <c r="F5254" s="91">
        <v>0.84059307200064104</v>
      </c>
      <c r="G5254" s="100">
        <v>665.16824457303369</v>
      </c>
      <c r="S5254" s="235"/>
      <c r="T5254" s="103"/>
      <c r="U5254" s="103"/>
    </row>
    <row r="5255" spans="1:21" x14ac:dyDescent="0.2">
      <c r="A5255" s="89">
        <v>40834</v>
      </c>
      <c r="B5255" s="90" t="s">
        <v>121</v>
      </c>
      <c r="C5255" s="96">
        <v>1325.6765470112359</v>
      </c>
      <c r="D5255" s="102">
        <v>849.2677929588117</v>
      </c>
      <c r="E5255" s="98">
        <v>1574.3805421348311</v>
      </c>
      <c r="F5255" s="91">
        <v>0.84203057109283297</v>
      </c>
      <c r="G5255" s="100">
        <v>662.83827350561796</v>
      </c>
      <c r="S5255" s="235"/>
      <c r="T5255" s="103"/>
      <c r="U5255" s="103"/>
    </row>
    <row r="5256" spans="1:21" x14ac:dyDescent="0.2">
      <c r="A5256" s="89">
        <v>40834</v>
      </c>
      <c r="B5256" s="90" t="s">
        <v>122</v>
      </c>
      <c r="C5256" s="96">
        <v>1343.7935916067415</v>
      </c>
      <c r="D5256" s="102">
        <v>865.60991200088733</v>
      </c>
      <c r="E5256" s="98">
        <v>1598.4560477528089</v>
      </c>
      <c r="F5256" s="91">
        <v>0.84068222801366055</v>
      </c>
      <c r="G5256" s="100">
        <v>671.89679580337076</v>
      </c>
      <c r="S5256" s="235"/>
      <c r="T5256" s="103"/>
      <c r="U5256" s="103"/>
    </row>
    <row r="5257" spans="1:21" x14ac:dyDescent="0.2">
      <c r="A5257" s="89">
        <v>40834</v>
      </c>
      <c r="B5257" s="90" t="s">
        <v>123</v>
      </c>
      <c r="C5257" s="96">
        <v>1334.4372382247193</v>
      </c>
      <c r="D5257" s="102">
        <v>851.79811611519187</v>
      </c>
      <c r="E5257" s="98">
        <v>1583.1243707865171</v>
      </c>
      <c r="F5257" s="91">
        <v>0.84291371091820988</v>
      </c>
      <c r="G5257" s="100">
        <v>667.21861911235965</v>
      </c>
      <c r="S5257" s="235"/>
      <c r="T5257" s="103"/>
      <c r="U5257" s="103"/>
    </row>
    <row r="5258" spans="1:21" x14ac:dyDescent="0.2">
      <c r="A5258" s="89">
        <v>40834</v>
      </c>
      <c r="B5258" s="90" t="s">
        <v>124</v>
      </c>
      <c r="C5258" s="96">
        <v>1350.8604951573034</v>
      </c>
      <c r="D5258" s="102">
        <v>871.89154991523924</v>
      </c>
      <c r="E5258" s="98">
        <v>1607.7994129213484</v>
      </c>
      <c r="F5258" s="91">
        <v>0.84019218087834058</v>
      </c>
      <c r="G5258" s="100">
        <v>675.43024757865169</v>
      </c>
      <c r="S5258" s="235"/>
      <c r="T5258" s="103"/>
      <c r="U5258" s="103"/>
    </row>
    <row r="5259" spans="1:21" x14ac:dyDescent="0.2">
      <c r="A5259" s="89">
        <v>40834</v>
      </c>
      <c r="B5259" s="90" t="s">
        <v>125</v>
      </c>
      <c r="C5259" s="96">
        <v>1547.3317598089886</v>
      </c>
      <c r="D5259" s="102">
        <v>997.56793687239815</v>
      </c>
      <c r="E5259" s="98">
        <v>1841.0261713483148</v>
      </c>
      <c r="F5259" s="91">
        <v>0.84047244079956085</v>
      </c>
      <c r="G5259" s="100">
        <v>773.66587990449432</v>
      </c>
      <c r="S5259" s="235"/>
      <c r="T5259" s="103"/>
      <c r="U5259" s="103"/>
    </row>
    <row r="5260" spans="1:21" x14ac:dyDescent="0.2">
      <c r="A5260" s="89">
        <v>40834</v>
      </c>
      <c r="B5260" s="90" t="s">
        <v>126</v>
      </c>
      <c r="C5260" s="96">
        <v>1585.3730961235956</v>
      </c>
      <c r="D5260" s="102">
        <v>1030.2703050233076</v>
      </c>
      <c r="E5260" s="98">
        <v>1890.7312752808991</v>
      </c>
      <c r="F5260" s="91">
        <v>0.83849731416119011</v>
      </c>
      <c r="G5260" s="100">
        <v>792.68654806179779</v>
      </c>
      <c r="S5260" s="235"/>
      <c r="T5260" s="103"/>
      <c r="U5260" s="103"/>
    </row>
    <row r="5261" spans="1:21" x14ac:dyDescent="0.2">
      <c r="A5261" s="89">
        <v>40834</v>
      </c>
      <c r="B5261" s="90" t="s">
        <v>127</v>
      </c>
      <c r="C5261" s="96">
        <v>1597.3795383370787</v>
      </c>
      <c r="D5261" s="102">
        <v>1011.5241624881829</v>
      </c>
      <c r="E5261" s="98">
        <v>1890.7148174157303</v>
      </c>
      <c r="F5261" s="91">
        <v>0.84485482613417684</v>
      </c>
      <c r="G5261" s="100">
        <v>798.68976916853933</v>
      </c>
      <c r="S5261" s="235"/>
      <c r="T5261" s="103"/>
      <c r="U5261" s="103"/>
    </row>
    <row r="5262" spans="1:21" x14ac:dyDescent="0.2">
      <c r="A5262" s="89">
        <v>40834</v>
      </c>
      <c r="B5262" s="90" t="s">
        <v>128</v>
      </c>
      <c r="C5262" s="96">
        <v>1615.2331948988765</v>
      </c>
      <c r="D5262" s="102">
        <v>1022.8599722325664</v>
      </c>
      <c r="E5262" s="98">
        <v>1911.8631741573031</v>
      </c>
      <c r="F5262" s="91">
        <v>0.84484769450660457</v>
      </c>
      <c r="G5262" s="100">
        <v>807.61659744943825</v>
      </c>
      <c r="S5262" s="235"/>
      <c r="T5262" s="103"/>
      <c r="U5262" s="103"/>
    </row>
    <row r="5263" spans="1:21" x14ac:dyDescent="0.2">
      <c r="A5263" s="89">
        <v>40834</v>
      </c>
      <c r="B5263" s="90" t="s">
        <v>129</v>
      </c>
      <c r="C5263" s="96">
        <v>1621.850312730337</v>
      </c>
      <c r="D5263" s="102">
        <v>1039.889931368295</v>
      </c>
      <c r="E5263" s="98">
        <v>1926.5953146067416</v>
      </c>
      <c r="F5263" s="91">
        <v>0.84182199574246896</v>
      </c>
      <c r="G5263" s="100">
        <v>810.9251563651685</v>
      </c>
      <c r="S5263" s="235"/>
      <c r="T5263" s="103"/>
      <c r="U5263" s="103"/>
    </row>
    <row r="5264" spans="1:21" x14ac:dyDescent="0.2">
      <c r="A5264" s="89">
        <v>40834</v>
      </c>
      <c r="B5264" s="90" t="s">
        <v>130</v>
      </c>
      <c r="C5264" s="96">
        <v>1613.0247875393259</v>
      </c>
      <c r="D5264" s="102">
        <v>1032.5666478259895</v>
      </c>
      <c r="E5264" s="98">
        <v>1915.2135252808989</v>
      </c>
      <c r="F5264" s="91">
        <v>0.84221668563182694</v>
      </c>
      <c r="G5264" s="100">
        <v>806.51239376966294</v>
      </c>
      <c r="S5264" s="235"/>
      <c r="T5264" s="103"/>
      <c r="U5264" s="103"/>
    </row>
    <row r="5265" spans="1:21" x14ac:dyDescent="0.2">
      <c r="A5265" s="89">
        <v>40834</v>
      </c>
      <c r="B5265" s="90" t="s">
        <v>131</v>
      </c>
      <c r="C5265" s="96">
        <v>1638.3302993932582</v>
      </c>
      <c r="D5265" s="102">
        <v>1029.656287023204</v>
      </c>
      <c r="E5265" s="98">
        <v>1935.0240926966294</v>
      </c>
      <c r="F5265" s="91">
        <v>0.8466717833523707</v>
      </c>
      <c r="G5265" s="100">
        <v>819.1651496966291</v>
      </c>
      <c r="S5265" s="235"/>
      <c r="T5265" s="103"/>
      <c r="U5265" s="103"/>
    </row>
    <row r="5266" spans="1:21" x14ac:dyDescent="0.2">
      <c r="A5266" s="89">
        <v>40834</v>
      </c>
      <c r="B5266" s="90" t="s">
        <v>132</v>
      </c>
      <c r="C5266" s="96">
        <v>1631.2877085842695</v>
      </c>
      <c r="D5266" s="102">
        <v>1041.4727676618625</v>
      </c>
      <c r="E5266" s="98">
        <v>1935.3979213483144</v>
      </c>
      <c r="F5266" s="91">
        <v>0.84286941232623447</v>
      </c>
      <c r="G5266" s="100">
        <v>815.64385429213473</v>
      </c>
      <c r="S5266" s="235"/>
      <c r="T5266" s="103"/>
      <c r="U5266" s="103"/>
    </row>
    <row r="5267" spans="1:21" x14ac:dyDescent="0.2">
      <c r="A5267" s="89">
        <v>40834</v>
      </c>
      <c r="B5267" s="90" t="s">
        <v>133</v>
      </c>
      <c r="C5267" s="96">
        <v>1595.5641869662923</v>
      </c>
      <c r="D5267" s="102">
        <v>1011.8895589659827</v>
      </c>
      <c r="E5267" s="98">
        <v>1889.3770280898877</v>
      </c>
      <c r="F5267" s="91">
        <v>0.84449221264183949</v>
      </c>
      <c r="G5267" s="100">
        <v>797.78209348314613</v>
      </c>
      <c r="S5267" s="235"/>
      <c r="T5267" s="103"/>
      <c r="U5267" s="103"/>
    </row>
    <row r="5268" spans="1:21" x14ac:dyDescent="0.2">
      <c r="A5268" s="89">
        <v>40834</v>
      </c>
      <c r="B5268" s="90" t="s">
        <v>134</v>
      </c>
      <c r="C5268" s="96">
        <v>1598.3236831348315</v>
      </c>
      <c r="D5268" s="102">
        <v>1021.0227335689037</v>
      </c>
      <c r="E5268" s="98">
        <v>1896.6090842696631</v>
      </c>
      <c r="F5268" s="91">
        <v>0.84272699967073406</v>
      </c>
      <c r="G5268" s="100">
        <v>799.16184156741576</v>
      </c>
      <c r="S5268" s="235"/>
      <c r="T5268" s="103"/>
      <c r="U5268" s="103"/>
    </row>
    <row r="5269" spans="1:21" x14ac:dyDescent="0.2">
      <c r="A5269" s="89">
        <v>40834</v>
      </c>
      <c r="B5269" s="90" t="s">
        <v>135</v>
      </c>
      <c r="C5269" s="96">
        <v>1702.3214352134833</v>
      </c>
      <c r="D5269" s="102">
        <v>1075.5703886915253</v>
      </c>
      <c r="E5269" s="98">
        <v>2013.6409634831459</v>
      </c>
      <c r="F5269" s="91">
        <v>0.84539471836570612</v>
      </c>
      <c r="G5269" s="100">
        <v>851.16071760674163</v>
      </c>
      <c r="S5269" s="235"/>
      <c r="T5269" s="103"/>
      <c r="U5269" s="103"/>
    </row>
    <row r="5270" spans="1:21" x14ac:dyDescent="0.2">
      <c r="A5270" s="89">
        <v>40834</v>
      </c>
      <c r="B5270" s="90" t="s">
        <v>136</v>
      </c>
      <c r="C5270" s="96">
        <v>1400.7826578539325</v>
      </c>
      <c r="D5270" s="102">
        <v>875.74497107292734</v>
      </c>
      <c r="E5270" s="98">
        <v>1652.0052387640451</v>
      </c>
      <c r="F5270" s="91">
        <v>0.84792870203119586</v>
      </c>
      <c r="G5270" s="100">
        <v>700.39132892696625</v>
      </c>
      <c r="S5270" s="235"/>
      <c r="T5270" s="103"/>
      <c r="U5270" s="103"/>
    </row>
    <row r="5271" spans="1:21" x14ac:dyDescent="0.2">
      <c r="A5271" s="89">
        <v>40834</v>
      </c>
      <c r="B5271" s="90" t="s">
        <v>137</v>
      </c>
      <c r="C5271" s="96">
        <v>1354.9004623820226</v>
      </c>
      <c r="D5271" s="102">
        <v>856.25805445786295</v>
      </c>
      <c r="E5271" s="98">
        <v>1602.7891685393258</v>
      </c>
      <c r="F5271" s="91">
        <v>0.84533916810580123</v>
      </c>
      <c r="G5271" s="100">
        <v>677.45023119101131</v>
      </c>
      <c r="S5271" s="235"/>
      <c r="T5271" s="103"/>
      <c r="U5271" s="103"/>
    </row>
    <row r="5272" spans="1:21" x14ac:dyDescent="0.2">
      <c r="A5272" s="89">
        <v>40834</v>
      </c>
      <c r="B5272" s="90" t="s">
        <v>138</v>
      </c>
      <c r="C5272" s="96">
        <v>1394.9111307640449</v>
      </c>
      <c r="D5272" s="102">
        <v>874.74216017203253</v>
      </c>
      <c r="E5272" s="98">
        <v>1646.4965561797753</v>
      </c>
      <c r="F5272" s="91">
        <v>0.84719954349648774</v>
      </c>
      <c r="G5272" s="100">
        <v>697.45556538202243</v>
      </c>
      <c r="S5272" s="235"/>
      <c r="T5272" s="103"/>
      <c r="U5272" s="103"/>
    </row>
    <row r="5273" spans="1:21" x14ac:dyDescent="0.2">
      <c r="A5273" s="89">
        <v>40834</v>
      </c>
      <c r="B5273" s="90" t="s">
        <v>139</v>
      </c>
      <c r="C5273" s="96">
        <v>1382.0537425955058</v>
      </c>
      <c r="D5273" s="102">
        <v>858.78474421142732</v>
      </c>
      <c r="E5273" s="98">
        <v>1627.1397556179775</v>
      </c>
      <c r="F5273" s="91">
        <v>0.84937617547830757</v>
      </c>
      <c r="G5273" s="100">
        <v>691.0268712977529</v>
      </c>
      <c r="S5273" s="235"/>
      <c r="T5273" s="103"/>
      <c r="U5273" s="103"/>
    </row>
    <row r="5274" spans="1:21" x14ac:dyDescent="0.2">
      <c r="A5274" s="89">
        <v>40834</v>
      </c>
      <c r="B5274" s="90" t="s">
        <v>140</v>
      </c>
      <c r="C5274" s="96">
        <v>1352.8379314719105</v>
      </c>
      <c r="D5274" s="102">
        <v>840.02871131571419</v>
      </c>
      <c r="E5274" s="98">
        <v>1592.4254157303371</v>
      </c>
      <c r="F5274" s="91">
        <v>0.84954555366189988</v>
      </c>
      <c r="G5274" s="100">
        <v>676.41896573595523</v>
      </c>
      <c r="S5274" s="235"/>
      <c r="T5274" s="103"/>
      <c r="U5274" s="103"/>
    </row>
    <row r="5275" spans="1:21" x14ac:dyDescent="0.2">
      <c r="A5275" s="89">
        <v>40834</v>
      </c>
      <c r="B5275" s="90" t="s">
        <v>141</v>
      </c>
      <c r="C5275" s="96">
        <v>1468.0154925505617</v>
      </c>
      <c r="D5275" s="102">
        <v>921.12819520379185</v>
      </c>
      <c r="E5275" s="98">
        <v>1733.0743314606743</v>
      </c>
      <c r="F5275" s="91">
        <v>0.84705858594840822</v>
      </c>
      <c r="G5275" s="100">
        <v>734.00774627528085</v>
      </c>
      <c r="S5275" s="235"/>
      <c r="T5275" s="103"/>
      <c r="U5275" s="103"/>
    </row>
    <row r="5276" spans="1:21" x14ac:dyDescent="0.2">
      <c r="A5276" s="89">
        <v>40834</v>
      </c>
      <c r="B5276" s="90" t="s">
        <v>142</v>
      </c>
      <c r="C5276" s="96">
        <v>1593.6434803820223</v>
      </c>
      <c r="D5276" s="102">
        <v>1007.8167111240588</v>
      </c>
      <c r="E5276" s="98">
        <v>1885.5752612359549</v>
      </c>
      <c r="F5276" s="91">
        <v>0.84517627757664926</v>
      </c>
      <c r="G5276" s="100">
        <v>796.82174019101114</v>
      </c>
      <c r="S5276" s="235"/>
      <c r="T5276" s="103"/>
      <c r="U5276" s="103"/>
    </row>
    <row r="5277" spans="1:21" x14ac:dyDescent="0.2">
      <c r="A5277" s="89">
        <v>40834</v>
      </c>
      <c r="B5277" s="90" t="s">
        <v>143</v>
      </c>
      <c r="C5277" s="96">
        <v>1420.8366175280896</v>
      </c>
      <c r="D5277" s="102">
        <v>887.11427679456767</v>
      </c>
      <c r="E5277" s="98">
        <v>1675.036845505618</v>
      </c>
      <c r="F5277" s="91">
        <v>0.84824200813278428</v>
      </c>
      <c r="G5277" s="100">
        <v>710.41830876404481</v>
      </c>
      <c r="S5277" s="235"/>
      <c r="T5277" s="103"/>
      <c r="U5277" s="103"/>
    </row>
    <row r="5278" spans="1:21" x14ac:dyDescent="0.2">
      <c r="A5278" s="89">
        <v>40834</v>
      </c>
      <c r="B5278" s="90" t="s">
        <v>144</v>
      </c>
      <c r="C5278" s="96">
        <v>1405.1913683258426</v>
      </c>
      <c r="D5278" s="102">
        <v>872.82231263429105</v>
      </c>
      <c r="E5278" s="98">
        <v>1654.2011882022471</v>
      </c>
      <c r="F5278" s="91">
        <v>0.84946823781028513</v>
      </c>
      <c r="G5278" s="100">
        <v>702.59568416292132</v>
      </c>
      <c r="S5278" s="235"/>
      <c r="T5278" s="103"/>
      <c r="U5278" s="103"/>
    </row>
    <row r="5279" spans="1:21" x14ac:dyDescent="0.2">
      <c r="A5279" s="89">
        <v>40834</v>
      </c>
      <c r="B5279" s="90" t="s">
        <v>145</v>
      </c>
      <c r="C5279" s="96">
        <v>1547.7450764157304</v>
      </c>
      <c r="D5279" s="102">
        <v>975.70810829038692</v>
      </c>
      <c r="E5279" s="98">
        <v>1829.6232219101123</v>
      </c>
      <c r="F5279" s="91">
        <v>0.84593650642447393</v>
      </c>
      <c r="G5279" s="100">
        <v>773.8725382078652</v>
      </c>
      <c r="S5279" s="235"/>
      <c r="T5279" s="103"/>
      <c r="U5279" s="103"/>
    </row>
    <row r="5280" spans="1:21" x14ac:dyDescent="0.2">
      <c r="A5280" s="89">
        <v>40834</v>
      </c>
      <c r="B5280" s="90" t="s">
        <v>146</v>
      </c>
      <c r="C5280" s="96">
        <v>1591.5120633707866</v>
      </c>
      <c r="D5280" s="102">
        <v>1008.4979356108677</v>
      </c>
      <c r="E5280" s="98">
        <v>1884.138724719101</v>
      </c>
      <c r="F5280" s="91">
        <v>0.84468942891031495</v>
      </c>
      <c r="G5280" s="100">
        <v>795.75603168539328</v>
      </c>
      <c r="S5280" s="235"/>
      <c r="T5280" s="103"/>
      <c r="U5280" s="103"/>
    </row>
    <row r="5281" spans="1:21" x14ac:dyDescent="0.2">
      <c r="A5281" s="89">
        <v>40834</v>
      </c>
      <c r="B5281" s="90" t="s">
        <v>147</v>
      </c>
      <c r="C5281" s="96">
        <v>1579.6231327415728</v>
      </c>
      <c r="D5281" s="102">
        <v>995.57507655559436</v>
      </c>
      <c r="E5281" s="98">
        <v>1867.18477247191</v>
      </c>
      <c r="F5281" s="91">
        <v>0.84599186755917954</v>
      </c>
      <c r="G5281" s="100">
        <v>789.81156637078641</v>
      </c>
      <c r="S5281" s="235"/>
      <c r="T5281" s="103"/>
      <c r="U5281" s="103"/>
    </row>
    <row r="5282" spans="1:21" x14ac:dyDescent="0.2">
      <c r="A5282" s="89">
        <v>40835</v>
      </c>
      <c r="B5282" s="90" t="s">
        <v>100</v>
      </c>
      <c r="C5282" s="96">
        <v>1569.9790785842697</v>
      </c>
      <c r="D5282" s="102">
        <v>992.68392405500958</v>
      </c>
      <c r="E5282" s="98">
        <v>1857.486387640449</v>
      </c>
      <c r="F5282" s="91">
        <v>0.84521700348964723</v>
      </c>
      <c r="G5282" s="100">
        <v>784.98953929213485</v>
      </c>
      <c r="S5282" s="235"/>
      <c r="T5282" s="103"/>
      <c r="U5282" s="103"/>
    </row>
    <row r="5283" spans="1:21" x14ac:dyDescent="0.2">
      <c r="A5283" s="89">
        <v>40835</v>
      </c>
      <c r="B5283" s="90" t="s">
        <v>101</v>
      </c>
      <c r="C5283" s="96">
        <v>1563.4430032247192</v>
      </c>
      <c r="D5283" s="102">
        <v>984.84670652389696</v>
      </c>
      <c r="E5283" s="98">
        <v>1847.776247191011</v>
      </c>
      <c r="F5283" s="91">
        <v>0.84612138812881965</v>
      </c>
      <c r="G5283" s="100">
        <v>781.72150161235959</v>
      </c>
      <c r="S5283" s="235"/>
      <c r="T5283" s="103"/>
      <c r="U5283" s="103"/>
    </row>
    <row r="5284" spans="1:21" x14ac:dyDescent="0.2">
      <c r="A5284" s="89">
        <v>40835</v>
      </c>
      <c r="B5284" s="90" t="s">
        <v>102</v>
      </c>
      <c r="C5284" s="96">
        <v>1526.601095494382</v>
      </c>
      <c r="D5284" s="102">
        <v>962.19797639330693</v>
      </c>
      <c r="E5284" s="98">
        <v>1804.532030898876</v>
      </c>
      <c r="F5284" s="91">
        <v>0.84598171124396682</v>
      </c>
      <c r="G5284" s="100">
        <v>763.30054774719099</v>
      </c>
      <c r="S5284" s="235"/>
      <c r="T5284" s="103"/>
      <c r="U5284" s="103"/>
    </row>
    <row r="5285" spans="1:21" x14ac:dyDescent="0.2">
      <c r="A5285" s="89">
        <v>40835</v>
      </c>
      <c r="B5285" s="90" t="s">
        <v>103</v>
      </c>
      <c r="C5285" s="96">
        <v>1500.2703963707868</v>
      </c>
      <c r="D5285" s="102">
        <v>942.42839476260212</v>
      </c>
      <c r="E5285" s="98">
        <v>1771.7173988764046</v>
      </c>
      <c r="F5285" s="91">
        <v>0.84678876965493188</v>
      </c>
      <c r="G5285" s="100">
        <v>750.13519818539339</v>
      </c>
      <c r="S5285" s="235"/>
      <c r="T5285" s="103"/>
      <c r="U5285" s="103"/>
    </row>
    <row r="5286" spans="1:21" x14ac:dyDescent="0.2">
      <c r="A5286" s="89">
        <v>40835</v>
      </c>
      <c r="B5286" s="90" t="s">
        <v>104</v>
      </c>
      <c r="C5286" s="96">
        <v>1498.5928172022473</v>
      </c>
      <c r="D5286" s="102">
        <v>940.66109966835882</v>
      </c>
      <c r="E5286" s="98">
        <v>1769.3568707865168</v>
      </c>
      <c r="F5286" s="91">
        <v>0.84697035513027452</v>
      </c>
      <c r="G5286" s="100">
        <v>749.29640860112363</v>
      </c>
      <c r="S5286" s="235"/>
      <c r="T5286" s="103"/>
      <c r="U5286" s="103"/>
    </row>
    <row r="5287" spans="1:21" x14ac:dyDescent="0.2">
      <c r="A5287" s="89">
        <v>40835</v>
      </c>
      <c r="B5287" s="90" t="s">
        <v>105</v>
      </c>
      <c r="C5287" s="96">
        <v>1497.5838384269664</v>
      </c>
      <c r="D5287" s="102">
        <v>935.68965944494448</v>
      </c>
      <c r="E5287" s="98">
        <v>1765.8631011235957</v>
      </c>
      <c r="F5287" s="91">
        <v>0.84807471059000739</v>
      </c>
      <c r="G5287" s="100">
        <v>748.7919192134832</v>
      </c>
      <c r="S5287" s="235"/>
      <c r="T5287" s="103"/>
      <c r="U5287" s="103"/>
    </row>
    <row r="5288" spans="1:21" x14ac:dyDescent="0.2">
      <c r="A5288" s="89">
        <v>40835</v>
      </c>
      <c r="B5288" s="90" t="s">
        <v>106</v>
      </c>
      <c r="C5288" s="96">
        <v>1500.7242342134832</v>
      </c>
      <c r="D5288" s="102">
        <v>942.93466068117118</v>
      </c>
      <c r="E5288" s="98">
        <v>1772.3710112359549</v>
      </c>
      <c r="F5288" s="91">
        <v>0.84673255469629916</v>
      </c>
      <c r="G5288" s="100">
        <v>750.36211710674161</v>
      </c>
      <c r="S5288" s="235"/>
      <c r="T5288" s="103"/>
      <c r="U5288" s="103"/>
    </row>
    <row r="5289" spans="1:21" x14ac:dyDescent="0.2">
      <c r="A5289" s="89">
        <v>40835</v>
      </c>
      <c r="B5289" s="90" t="s">
        <v>107</v>
      </c>
      <c r="C5289" s="96">
        <v>1489.8848035955057</v>
      </c>
      <c r="D5289" s="102">
        <v>930.7028711366163</v>
      </c>
      <c r="E5289" s="98">
        <v>1756.6913679775282</v>
      </c>
      <c r="F5289" s="91">
        <v>0.84811984094326376</v>
      </c>
      <c r="G5289" s="100">
        <v>744.94240179775284</v>
      </c>
      <c r="S5289" s="235"/>
      <c r="T5289" s="103"/>
      <c r="U5289" s="103"/>
    </row>
    <row r="5290" spans="1:21" x14ac:dyDescent="0.2">
      <c r="A5290" s="89">
        <v>40835</v>
      </c>
      <c r="B5290" s="90" t="s">
        <v>108</v>
      </c>
      <c r="C5290" s="96">
        <v>1505.2990817528093</v>
      </c>
      <c r="D5290" s="102">
        <v>946.23319328261414</v>
      </c>
      <c r="E5290" s="98">
        <v>1777.9996011235953</v>
      </c>
      <c r="F5290" s="91">
        <v>0.84662509530460262</v>
      </c>
      <c r="G5290" s="100">
        <v>752.64954087640467</v>
      </c>
      <c r="S5290" s="235"/>
      <c r="T5290" s="103"/>
      <c r="U5290" s="103"/>
    </row>
    <row r="5291" spans="1:21" x14ac:dyDescent="0.2">
      <c r="A5291" s="89">
        <v>40835</v>
      </c>
      <c r="B5291" s="90" t="s">
        <v>109</v>
      </c>
      <c r="C5291" s="96">
        <v>1496.6396936292133</v>
      </c>
      <c r="D5291" s="102">
        <v>937.51357189650389</v>
      </c>
      <c r="E5291" s="98">
        <v>1766.0300308988765</v>
      </c>
      <c r="F5291" s="91">
        <v>0.84745993411417331</v>
      </c>
      <c r="G5291" s="100">
        <v>748.31984681460665</v>
      </c>
      <c r="S5291" s="235"/>
      <c r="T5291" s="103"/>
      <c r="U5291" s="103"/>
    </row>
    <row r="5292" spans="1:21" x14ac:dyDescent="0.2">
      <c r="A5292" s="89">
        <v>40835</v>
      </c>
      <c r="B5292" s="90" t="s">
        <v>110</v>
      </c>
      <c r="C5292" s="96">
        <v>1668.4659425730338</v>
      </c>
      <c r="D5292" s="102">
        <v>1037.5577437459281</v>
      </c>
      <c r="E5292" s="98">
        <v>1964.7658061797754</v>
      </c>
      <c r="F5292" s="91">
        <v>0.84919329180363889</v>
      </c>
      <c r="G5292" s="100">
        <v>834.23297128651689</v>
      </c>
      <c r="S5292" s="235"/>
      <c r="T5292" s="103"/>
      <c r="U5292" s="103"/>
    </row>
    <row r="5293" spans="1:21" x14ac:dyDescent="0.2">
      <c r="A5293" s="89">
        <v>40835</v>
      </c>
      <c r="B5293" s="90" t="s">
        <v>111</v>
      </c>
      <c r="C5293" s="96">
        <v>1783.9676735393259</v>
      </c>
      <c r="D5293" s="102">
        <v>1133.6698163205178</v>
      </c>
      <c r="E5293" s="98">
        <v>2113.7047837078649</v>
      </c>
      <c r="F5293" s="91">
        <v>0.84400039555660489</v>
      </c>
      <c r="G5293" s="100">
        <v>891.98383676966296</v>
      </c>
      <c r="S5293" s="235"/>
      <c r="T5293" s="103"/>
      <c r="U5293" s="103"/>
    </row>
    <row r="5294" spans="1:21" x14ac:dyDescent="0.2">
      <c r="A5294" s="89">
        <v>40835</v>
      </c>
      <c r="B5294" s="90" t="s">
        <v>112</v>
      </c>
      <c r="C5294" s="96">
        <v>1832.9456914382022</v>
      </c>
      <c r="D5294" s="102">
        <v>1178.4747582430311</v>
      </c>
      <c r="E5294" s="98">
        <v>2179.1036376404495</v>
      </c>
      <c r="F5294" s="91">
        <v>0.84114663468825657</v>
      </c>
      <c r="G5294" s="100">
        <v>916.47284571910109</v>
      </c>
      <c r="S5294" s="235"/>
      <c r="T5294" s="103"/>
      <c r="U5294" s="103"/>
    </row>
    <row r="5295" spans="1:21" x14ac:dyDescent="0.2">
      <c r="A5295" s="89">
        <v>40835</v>
      </c>
      <c r="B5295" s="90" t="s">
        <v>113</v>
      </c>
      <c r="C5295" s="96">
        <v>1929.8886963370783</v>
      </c>
      <c r="D5295" s="102">
        <v>1224.7152691005319</v>
      </c>
      <c r="E5295" s="98">
        <v>2285.6941769662922</v>
      </c>
      <c r="F5295" s="91">
        <v>0.84433373273870793</v>
      </c>
      <c r="G5295" s="100">
        <v>964.94434816853914</v>
      </c>
      <c r="S5295" s="235"/>
      <c r="T5295" s="103"/>
      <c r="U5295" s="103"/>
    </row>
    <row r="5296" spans="1:21" x14ac:dyDescent="0.2">
      <c r="A5296" s="89">
        <v>40835</v>
      </c>
      <c r="B5296" s="90" t="s">
        <v>114</v>
      </c>
      <c r="C5296" s="96">
        <v>1717.512846573034</v>
      </c>
      <c r="D5296" s="102">
        <v>1090.1608833885314</v>
      </c>
      <c r="E5296" s="98">
        <v>2034.2814775280901</v>
      </c>
      <c r="F5296" s="91">
        <v>0.84428475879357157</v>
      </c>
      <c r="G5296" s="100">
        <v>858.75642328651702</v>
      </c>
      <c r="S5296" s="235"/>
      <c r="T5296" s="103"/>
      <c r="U5296" s="103"/>
    </row>
    <row r="5297" spans="1:21" x14ac:dyDescent="0.2">
      <c r="A5297" s="89">
        <v>40835</v>
      </c>
      <c r="B5297" s="90" t="s">
        <v>115</v>
      </c>
      <c r="C5297" s="96">
        <v>1679.4512496404493</v>
      </c>
      <c r="D5297" s="102">
        <v>1069.1506300052556</v>
      </c>
      <c r="E5297" s="98">
        <v>1990.8891404494379</v>
      </c>
      <c r="F5297" s="91">
        <v>0.84356844161665256</v>
      </c>
      <c r="G5297" s="100">
        <v>839.72562482022465</v>
      </c>
      <c r="S5297" s="235"/>
      <c r="T5297" s="103"/>
      <c r="U5297" s="103"/>
    </row>
    <row r="5298" spans="1:21" x14ac:dyDescent="0.2">
      <c r="A5298" s="89">
        <v>40835</v>
      </c>
      <c r="B5298" s="90" t="s">
        <v>116</v>
      </c>
      <c r="C5298" s="96">
        <v>1684.7352188089887</v>
      </c>
      <c r="D5298" s="102">
        <v>1067.1672514681864</v>
      </c>
      <c r="E5298" s="98">
        <v>1994.2865140449439</v>
      </c>
      <c r="F5298" s="91">
        <v>0.84478093139781463</v>
      </c>
      <c r="G5298" s="100">
        <v>842.36760940449437</v>
      </c>
      <c r="S5298" s="235"/>
      <c r="T5298" s="103"/>
      <c r="U5298" s="103"/>
    </row>
    <row r="5299" spans="1:21" x14ac:dyDescent="0.2">
      <c r="A5299" s="89">
        <v>40835</v>
      </c>
      <c r="B5299" s="90" t="s">
        <v>117</v>
      </c>
      <c r="C5299" s="96">
        <v>1697.0901436516854</v>
      </c>
      <c r="D5299" s="102">
        <v>1078.9975059819892</v>
      </c>
      <c r="E5299" s="98">
        <v>2011.0570786516853</v>
      </c>
      <c r="F5299" s="91">
        <v>0.84387964999456944</v>
      </c>
      <c r="G5299" s="100">
        <v>848.54507182584268</v>
      </c>
      <c r="S5299" s="235"/>
      <c r="T5299" s="103"/>
      <c r="U5299" s="103"/>
    </row>
    <row r="5300" spans="1:21" x14ac:dyDescent="0.2">
      <c r="A5300" s="89">
        <v>40835</v>
      </c>
      <c r="B5300" s="90" t="s">
        <v>118</v>
      </c>
      <c r="C5300" s="96">
        <v>1835.7983864494383</v>
      </c>
      <c r="D5300" s="102">
        <v>1168.7940740115707</v>
      </c>
      <c r="E5300" s="98">
        <v>2176.2893426966293</v>
      </c>
      <c r="F5300" s="91">
        <v>0.84354518052030236</v>
      </c>
      <c r="G5300" s="100">
        <v>917.89919322471917</v>
      </c>
      <c r="S5300" s="235"/>
      <c r="T5300" s="103"/>
      <c r="U5300" s="103"/>
    </row>
    <row r="5301" spans="1:21" x14ac:dyDescent="0.2">
      <c r="A5301" s="89">
        <v>40835</v>
      </c>
      <c r="B5301" s="90" t="s">
        <v>119</v>
      </c>
      <c r="C5301" s="96">
        <v>1827.301083269663</v>
      </c>
      <c r="D5301" s="102">
        <v>1162.1424175717475</v>
      </c>
      <c r="E5301" s="98">
        <v>2165.54941011236</v>
      </c>
      <c r="F5301" s="91">
        <v>0.84380484450588134</v>
      </c>
      <c r="G5301" s="100">
        <v>913.65054163483148</v>
      </c>
      <c r="S5301" s="235"/>
      <c r="T5301" s="103"/>
      <c r="U5301" s="103"/>
    </row>
    <row r="5302" spans="1:21" x14ac:dyDescent="0.2">
      <c r="A5302" s="89">
        <v>40835</v>
      </c>
      <c r="B5302" s="90" t="s">
        <v>120</v>
      </c>
      <c r="C5302" s="96">
        <v>1774.7774572247192</v>
      </c>
      <c r="D5302" s="102">
        <v>1113.8822139793338</v>
      </c>
      <c r="E5302" s="98">
        <v>2095.3683707865171</v>
      </c>
      <c r="F5302" s="91">
        <v>0.84700021340807918</v>
      </c>
      <c r="G5302" s="100">
        <v>887.38872861235961</v>
      </c>
      <c r="S5302" s="235"/>
      <c r="T5302" s="103"/>
      <c r="U5302" s="103"/>
    </row>
    <row r="5303" spans="1:21" x14ac:dyDescent="0.2">
      <c r="A5303" s="89">
        <v>40835</v>
      </c>
      <c r="B5303" s="90" t="s">
        <v>121</v>
      </c>
      <c r="C5303" s="96">
        <v>1781.9294553707864</v>
      </c>
      <c r="D5303" s="102">
        <v>1115.6997638416071</v>
      </c>
      <c r="E5303" s="98">
        <v>2102.3935280898877</v>
      </c>
      <c r="F5303" s="91">
        <v>0.84757179451068032</v>
      </c>
      <c r="G5303" s="100">
        <v>890.9647276853932</v>
      </c>
      <c r="S5303" s="235"/>
      <c r="T5303" s="103"/>
      <c r="U5303" s="103"/>
    </row>
    <row r="5304" spans="1:21" x14ac:dyDescent="0.2">
      <c r="A5304" s="89">
        <v>40835</v>
      </c>
      <c r="B5304" s="90" t="s">
        <v>122</v>
      </c>
      <c r="C5304" s="96">
        <v>1839.8707706629214</v>
      </c>
      <c r="D5304" s="102">
        <v>1160.2057278136247</v>
      </c>
      <c r="E5304" s="98">
        <v>2175.1325898876407</v>
      </c>
      <c r="F5304" s="91">
        <v>0.8458660309797309</v>
      </c>
      <c r="G5304" s="100">
        <v>919.93538533146068</v>
      </c>
      <c r="S5304" s="235"/>
      <c r="T5304" s="103"/>
      <c r="U5304" s="103"/>
    </row>
    <row r="5305" spans="1:21" x14ac:dyDescent="0.2">
      <c r="A5305" s="89">
        <v>40835</v>
      </c>
      <c r="B5305" s="90" t="s">
        <v>123</v>
      </c>
      <c r="C5305" s="96">
        <v>1856.0509001797757</v>
      </c>
      <c r="D5305" s="102">
        <v>1160.7539750336364</v>
      </c>
      <c r="E5305" s="98">
        <v>2189.1264775280902</v>
      </c>
      <c r="F5305" s="91">
        <v>0.84785000740367655</v>
      </c>
      <c r="G5305" s="100">
        <v>928.02545008988784</v>
      </c>
      <c r="S5305" s="235"/>
      <c r="T5305" s="103"/>
      <c r="U5305" s="103"/>
    </row>
    <row r="5306" spans="1:21" x14ac:dyDescent="0.2">
      <c r="A5306" s="89">
        <v>40835</v>
      </c>
      <c r="B5306" s="90" t="s">
        <v>124</v>
      </c>
      <c r="C5306" s="96">
        <v>1874.9135355168542</v>
      </c>
      <c r="D5306" s="102">
        <v>1183.7589742270554</v>
      </c>
      <c r="E5306" s="98">
        <v>2217.3376095505619</v>
      </c>
      <c r="F5306" s="91">
        <v>0.84556971723258934</v>
      </c>
      <c r="G5306" s="100">
        <v>937.45676775842708</v>
      </c>
      <c r="S5306" s="235"/>
      <c r="T5306" s="103"/>
      <c r="U5306" s="103"/>
    </row>
    <row r="5307" spans="1:21" x14ac:dyDescent="0.2">
      <c r="A5307" s="89">
        <v>40835</v>
      </c>
      <c r="B5307" s="90" t="s">
        <v>125</v>
      </c>
      <c r="C5307" s="96">
        <v>1876.8950239550566</v>
      </c>
      <c r="D5307" s="102">
        <v>1182.613829123924</v>
      </c>
      <c r="E5307" s="98">
        <v>2218.402668539326</v>
      </c>
      <c r="F5307" s="91">
        <v>0.84605696277442277</v>
      </c>
      <c r="G5307" s="100">
        <v>938.44751197752828</v>
      </c>
      <c r="S5307" s="235"/>
      <c r="T5307" s="103"/>
      <c r="U5307" s="103"/>
    </row>
    <row r="5308" spans="1:21" x14ac:dyDescent="0.2">
      <c r="A5308" s="89">
        <v>40835</v>
      </c>
      <c r="B5308" s="90" t="s">
        <v>126</v>
      </c>
      <c r="C5308" s="96">
        <v>1882.1830452471913</v>
      </c>
      <c r="D5308" s="102">
        <v>1179.2931045575938</v>
      </c>
      <c r="E5308" s="98">
        <v>2221.1135140449437</v>
      </c>
      <c r="F5308" s="91">
        <v>0.84740515662321336</v>
      </c>
      <c r="G5308" s="100">
        <v>941.09152262359567</v>
      </c>
      <c r="S5308" s="235"/>
      <c r="T5308" s="103"/>
      <c r="U5308" s="103"/>
    </row>
    <row r="5309" spans="1:21" x14ac:dyDescent="0.2">
      <c r="A5309" s="89">
        <v>40835</v>
      </c>
      <c r="B5309" s="90" t="s">
        <v>127</v>
      </c>
      <c r="C5309" s="96">
        <v>1890.2346148314609</v>
      </c>
      <c r="D5309" s="102">
        <v>1187.9285981063053</v>
      </c>
      <c r="E5309" s="98">
        <v>2232.523516853933</v>
      </c>
      <c r="F5309" s="91">
        <v>0.84668071828205205</v>
      </c>
      <c r="G5309" s="100">
        <v>945.11730741573047</v>
      </c>
      <c r="S5309" s="235"/>
      <c r="T5309" s="103"/>
      <c r="U5309" s="103"/>
    </row>
    <row r="5310" spans="1:21" x14ac:dyDescent="0.2">
      <c r="A5310" s="89">
        <v>40835</v>
      </c>
      <c r="B5310" s="90" t="s">
        <v>128</v>
      </c>
      <c r="C5310" s="96">
        <v>2005.7687627865166</v>
      </c>
      <c r="D5310" s="102">
        <v>1265.9835332489772</v>
      </c>
      <c r="E5310" s="98">
        <v>2371.8816657303369</v>
      </c>
      <c r="F5310" s="91">
        <v>0.84564453267904127</v>
      </c>
      <c r="G5310" s="100">
        <v>1002.8843813932583</v>
      </c>
      <c r="S5310" s="235"/>
      <c r="T5310" s="103"/>
      <c r="U5310" s="103"/>
    </row>
    <row r="5311" spans="1:21" x14ac:dyDescent="0.2">
      <c r="A5311" s="89">
        <v>40835</v>
      </c>
      <c r="B5311" s="90" t="s">
        <v>129</v>
      </c>
      <c r="C5311" s="96">
        <v>1935.3995844269666</v>
      </c>
      <c r="D5311" s="102">
        <v>1226.0782993850707</v>
      </c>
      <c r="E5311" s="98">
        <v>2291.07825</v>
      </c>
      <c r="F5311" s="91">
        <v>0.84475490281790533</v>
      </c>
      <c r="G5311" s="100">
        <v>967.69979221348331</v>
      </c>
      <c r="S5311" s="235"/>
      <c r="T5311" s="103"/>
      <c r="U5311" s="103"/>
    </row>
    <row r="5312" spans="1:21" x14ac:dyDescent="0.2">
      <c r="A5312" s="89">
        <v>40835</v>
      </c>
      <c r="B5312" s="90" t="s">
        <v>130</v>
      </c>
      <c r="C5312" s="96">
        <v>1643.1766392134832</v>
      </c>
      <c r="D5312" s="102">
        <v>1053.3718380645748</v>
      </c>
      <c r="E5312" s="98">
        <v>1951.8252219101121</v>
      </c>
      <c r="F5312" s="91">
        <v>0.84186669009504012</v>
      </c>
      <c r="G5312" s="100">
        <v>821.58831960674161</v>
      </c>
      <c r="S5312" s="235"/>
      <c r="T5312" s="103"/>
      <c r="U5312" s="103"/>
    </row>
    <row r="5313" spans="1:21" x14ac:dyDescent="0.2">
      <c r="A5313" s="89">
        <v>40835</v>
      </c>
      <c r="B5313" s="90" t="s">
        <v>131</v>
      </c>
      <c r="C5313" s="96">
        <v>1656.4068227528089</v>
      </c>
      <c r="D5313" s="102">
        <v>1063.8985872590315</v>
      </c>
      <c r="E5313" s="98">
        <v>1968.6451601123597</v>
      </c>
      <c r="F5313" s="91">
        <v>0.84139430320610453</v>
      </c>
      <c r="G5313" s="100">
        <v>828.20341137640446</v>
      </c>
      <c r="S5313" s="235"/>
      <c r="T5313" s="103"/>
      <c r="U5313" s="103"/>
    </row>
    <row r="5314" spans="1:21" x14ac:dyDescent="0.2">
      <c r="A5314" s="89">
        <v>40835</v>
      </c>
      <c r="B5314" s="90" t="s">
        <v>132</v>
      </c>
      <c r="C5314" s="96">
        <v>1613.0369439101121</v>
      </c>
      <c r="D5314" s="102">
        <v>1031.8584619138887</v>
      </c>
      <c r="E5314" s="98">
        <v>1914.8420477528089</v>
      </c>
      <c r="F5314" s="91">
        <v>0.84238642336223779</v>
      </c>
      <c r="G5314" s="100">
        <v>806.51847195505604</v>
      </c>
      <c r="S5314" s="235"/>
      <c r="T5314" s="103"/>
      <c r="U5314" s="103"/>
    </row>
    <row r="5315" spans="1:21" x14ac:dyDescent="0.2">
      <c r="A5315" s="89">
        <v>40835</v>
      </c>
      <c r="B5315" s="90" t="s">
        <v>133</v>
      </c>
      <c r="C5315" s="96">
        <v>1538.4292442696631</v>
      </c>
      <c r="D5315" s="102">
        <v>969.01466830561242</v>
      </c>
      <c r="E5315" s="98">
        <v>1818.1732500000001</v>
      </c>
      <c r="F5315" s="91">
        <v>0.84614007178340289</v>
      </c>
      <c r="G5315" s="100">
        <v>769.21462213483153</v>
      </c>
      <c r="S5315" s="235"/>
      <c r="T5315" s="103"/>
      <c r="U5315" s="103"/>
    </row>
    <row r="5316" spans="1:21" x14ac:dyDescent="0.2">
      <c r="A5316" s="89">
        <v>40835</v>
      </c>
      <c r="B5316" s="90" t="s">
        <v>134</v>
      </c>
      <c r="C5316" s="96">
        <v>1519.4734100898877</v>
      </c>
      <c r="D5316" s="102">
        <v>965.19169636474589</v>
      </c>
      <c r="E5316" s="98">
        <v>1800.1095674157305</v>
      </c>
      <c r="F5316" s="91">
        <v>0.84410051343223014</v>
      </c>
      <c r="G5316" s="100">
        <v>759.73670504494385</v>
      </c>
      <c r="S5316" s="235"/>
      <c r="T5316" s="103"/>
      <c r="U5316" s="103"/>
    </row>
    <row r="5317" spans="1:21" x14ac:dyDescent="0.2">
      <c r="A5317" s="89">
        <v>40835</v>
      </c>
      <c r="B5317" s="90" t="s">
        <v>135</v>
      </c>
      <c r="C5317" s="96">
        <v>1509.6875316067415</v>
      </c>
      <c r="D5317" s="102">
        <v>944.90482580087655</v>
      </c>
      <c r="E5317" s="98">
        <v>1781.0113904494381</v>
      </c>
      <c r="F5317" s="91">
        <v>0.84765742639398389</v>
      </c>
      <c r="G5317" s="100">
        <v>754.84376580337073</v>
      </c>
      <c r="S5317" s="235"/>
      <c r="T5317" s="103"/>
      <c r="U5317" s="103"/>
    </row>
    <row r="5318" spans="1:21" x14ac:dyDescent="0.2">
      <c r="A5318" s="89">
        <v>40835</v>
      </c>
      <c r="B5318" s="90" t="s">
        <v>136</v>
      </c>
      <c r="C5318" s="96">
        <v>1455.3526063146069</v>
      </c>
      <c r="D5318" s="102">
        <v>920.00917420892245</v>
      </c>
      <c r="E5318" s="98">
        <v>1721.7630758426965</v>
      </c>
      <c r="F5318" s="91">
        <v>0.84526879843924041</v>
      </c>
      <c r="G5318" s="100">
        <v>727.67630315730344</v>
      </c>
      <c r="S5318" s="235"/>
      <c r="T5318" s="103"/>
      <c r="U5318" s="103"/>
    </row>
    <row r="5319" spans="1:21" x14ac:dyDescent="0.2">
      <c r="A5319" s="89">
        <v>40835</v>
      </c>
      <c r="B5319" s="90" t="s">
        <v>137</v>
      </c>
      <c r="C5319" s="96">
        <v>1449.0312935056181</v>
      </c>
      <c r="D5319" s="102">
        <v>913.5811306132224</v>
      </c>
      <c r="E5319" s="98">
        <v>1712.9863314606741</v>
      </c>
      <c r="F5319" s="91">
        <v>0.84590943132045893</v>
      </c>
      <c r="G5319" s="100">
        <v>724.51564675280906</v>
      </c>
      <c r="S5319" s="235"/>
      <c r="T5319" s="103"/>
      <c r="U5319" s="103"/>
    </row>
    <row r="5320" spans="1:21" x14ac:dyDescent="0.2">
      <c r="A5320" s="89">
        <v>40835</v>
      </c>
      <c r="B5320" s="90" t="s">
        <v>138</v>
      </c>
      <c r="C5320" s="96">
        <v>1426.2259419101124</v>
      </c>
      <c r="D5320" s="102">
        <v>904.51558882047721</v>
      </c>
      <c r="E5320" s="98">
        <v>1688.866154494382</v>
      </c>
      <c r="F5320" s="91">
        <v>0.84448725443082873</v>
      </c>
      <c r="G5320" s="100">
        <v>713.1129709550562</v>
      </c>
      <c r="S5320" s="235"/>
      <c r="T5320" s="103"/>
      <c r="U5320" s="103"/>
    </row>
    <row r="5321" spans="1:21" x14ac:dyDescent="0.2">
      <c r="A5321" s="89">
        <v>40835</v>
      </c>
      <c r="B5321" s="90" t="s">
        <v>139</v>
      </c>
      <c r="C5321" s="96">
        <v>1412.363627089888</v>
      </c>
      <c r="D5321" s="102">
        <v>895.03378212972927</v>
      </c>
      <c r="E5321" s="98">
        <v>1672.0814831460673</v>
      </c>
      <c r="F5321" s="91">
        <v>0.84467392368491934</v>
      </c>
      <c r="G5321" s="100">
        <v>706.18181354494402</v>
      </c>
      <c r="S5321" s="235"/>
      <c r="T5321" s="103"/>
      <c r="U5321" s="103"/>
    </row>
    <row r="5322" spans="1:21" x14ac:dyDescent="0.2">
      <c r="A5322" s="89">
        <v>40835</v>
      </c>
      <c r="B5322" s="90" t="s">
        <v>140</v>
      </c>
      <c r="C5322" s="96">
        <v>1404.8023644606747</v>
      </c>
      <c r="D5322" s="102">
        <v>889.87929948916769</v>
      </c>
      <c r="E5322" s="98">
        <v>1662.9356123595508</v>
      </c>
      <c r="F5322" s="91">
        <v>0.84477255404218021</v>
      </c>
      <c r="G5322" s="100">
        <v>702.40118223033733</v>
      </c>
      <c r="S5322" s="235"/>
      <c r="T5322" s="103"/>
      <c r="U5322" s="103"/>
    </row>
    <row r="5323" spans="1:21" x14ac:dyDescent="0.2">
      <c r="A5323" s="89">
        <v>40835</v>
      </c>
      <c r="B5323" s="90" t="s">
        <v>141</v>
      </c>
      <c r="C5323" s="96">
        <v>1393.5131481235953</v>
      </c>
      <c r="D5323" s="102">
        <v>885.11119617072302</v>
      </c>
      <c r="E5323" s="98">
        <v>1650.8484859550563</v>
      </c>
      <c r="F5323" s="91">
        <v>0.8441193483104017</v>
      </c>
      <c r="G5323" s="100">
        <v>696.75657406179766</v>
      </c>
      <c r="S5323" s="235"/>
      <c r="T5323" s="103"/>
      <c r="U5323" s="103"/>
    </row>
    <row r="5324" spans="1:21" x14ac:dyDescent="0.2">
      <c r="A5324" s="89">
        <v>40835</v>
      </c>
      <c r="B5324" s="90" t="s">
        <v>142</v>
      </c>
      <c r="C5324" s="96">
        <v>1342.3915568426967</v>
      </c>
      <c r="D5324" s="102">
        <v>845.11718447304804</v>
      </c>
      <c r="E5324" s="98">
        <v>1586.2654719101122</v>
      </c>
      <c r="F5324" s="91">
        <v>0.84625907870657169</v>
      </c>
      <c r="G5324" s="100">
        <v>671.19577842134834</v>
      </c>
      <c r="S5324" s="235"/>
      <c r="T5324" s="103"/>
      <c r="U5324" s="103"/>
    </row>
    <row r="5325" spans="1:21" x14ac:dyDescent="0.2">
      <c r="A5325" s="89">
        <v>40835</v>
      </c>
      <c r="B5325" s="90" t="s">
        <v>143</v>
      </c>
      <c r="C5325" s="96">
        <v>1186.9115744831461</v>
      </c>
      <c r="D5325" s="102">
        <v>746.82703228278456</v>
      </c>
      <c r="E5325" s="98">
        <v>1402.3229662921349</v>
      </c>
      <c r="F5325" s="91">
        <v>0.8463895999802703</v>
      </c>
      <c r="G5325" s="100">
        <v>593.45578724157303</v>
      </c>
      <c r="S5325" s="235"/>
      <c r="T5325" s="103"/>
      <c r="U5325" s="103"/>
    </row>
    <row r="5326" spans="1:21" x14ac:dyDescent="0.2">
      <c r="A5326" s="89">
        <v>40835</v>
      </c>
      <c r="B5326" s="90" t="s">
        <v>144</v>
      </c>
      <c r="C5326" s="96">
        <v>993.24437935955063</v>
      </c>
      <c r="D5326" s="102">
        <v>626.14520371903461</v>
      </c>
      <c r="E5326" s="98">
        <v>1174.134665730337</v>
      </c>
      <c r="F5326" s="91">
        <v>0.84593735995498542</v>
      </c>
      <c r="G5326" s="100">
        <v>496.62218967977532</v>
      </c>
      <c r="S5326" s="235"/>
      <c r="T5326" s="103"/>
      <c r="U5326" s="103"/>
    </row>
    <row r="5327" spans="1:21" x14ac:dyDescent="0.2">
      <c r="A5327" s="89">
        <v>40835</v>
      </c>
      <c r="B5327" s="90" t="s">
        <v>145</v>
      </c>
      <c r="C5327" s="96">
        <v>1043.6730575056181</v>
      </c>
      <c r="D5327" s="102">
        <v>660.81000961626239</v>
      </c>
      <c r="E5327" s="98">
        <v>1235.2826882022471</v>
      </c>
      <c r="F5327" s="91">
        <v>0.8448860066391074</v>
      </c>
      <c r="G5327" s="100">
        <v>521.83652875280904</v>
      </c>
      <c r="S5327" s="235"/>
      <c r="T5327" s="103"/>
      <c r="U5327" s="103"/>
    </row>
    <row r="5328" spans="1:21" x14ac:dyDescent="0.2">
      <c r="A5328" s="89">
        <v>40835</v>
      </c>
      <c r="B5328" s="90" t="s">
        <v>146</v>
      </c>
      <c r="C5328" s="96">
        <v>1100.0988785730337</v>
      </c>
      <c r="D5328" s="102">
        <v>690.28586016062764</v>
      </c>
      <c r="E5328" s="98">
        <v>1298.7348117977526</v>
      </c>
      <c r="F5328" s="91">
        <v>0.84705427819420631</v>
      </c>
      <c r="G5328" s="100">
        <v>550.04943928651687</v>
      </c>
      <c r="S5328" s="235"/>
      <c r="T5328" s="103"/>
      <c r="U5328" s="103"/>
    </row>
    <row r="5329" spans="1:21" x14ac:dyDescent="0.2">
      <c r="A5329" s="89">
        <v>40835</v>
      </c>
      <c r="B5329" s="90" t="s">
        <v>147</v>
      </c>
      <c r="C5329" s="96">
        <v>1089.9442568426966</v>
      </c>
      <c r="D5329" s="102">
        <v>684.32053944956613</v>
      </c>
      <c r="E5329" s="98">
        <v>1286.9627359550561</v>
      </c>
      <c r="F5329" s="91">
        <v>0.84691205610848408</v>
      </c>
      <c r="G5329" s="100">
        <v>544.97212842134832</v>
      </c>
      <c r="S5329" s="235"/>
      <c r="T5329" s="103"/>
      <c r="U5329" s="103"/>
    </row>
    <row r="5330" spans="1:21" x14ac:dyDescent="0.2">
      <c r="A5330" s="89">
        <v>40836</v>
      </c>
      <c r="B5330" s="90" t="s">
        <v>100</v>
      </c>
      <c r="C5330" s="96">
        <v>1034.600352775281</v>
      </c>
      <c r="D5330" s="102">
        <v>649.44608667895363</v>
      </c>
      <c r="E5330" s="98">
        <v>1221.5474241573033</v>
      </c>
      <c r="F5330" s="91">
        <v>0.84695881004293405</v>
      </c>
      <c r="G5330" s="100">
        <v>517.30017638764048</v>
      </c>
      <c r="S5330" s="235"/>
      <c r="T5330" s="103"/>
      <c r="U5330" s="103"/>
    </row>
    <row r="5331" spans="1:21" x14ac:dyDescent="0.2">
      <c r="A5331" s="89">
        <v>40836</v>
      </c>
      <c r="B5331" s="90" t="s">
        <v>101</v>
      </c>
      <c r="C5331" s="96">
        <v>1032.0475149101123</v>
      </c>
      <c r="D5331" s="102">
        <v>642.98813244318603</v>
      </c>
      <c r="E5331" s="98">
        <v>1215.9588033707864</v>
      </c>
      <c r="F5331" s="91">
        <v>0.8487520399944064</v>
      </c>
      <c r="G5331" s="100">
        <v>516.02375745505617</v>
      </c>
      <c r="S5331" s="235"/>
      <c r="T5331" s="103"/>
      <c r="U5331" s="103"/>
    </row>
    <row r="5332" spans="1:21" x14ac:dyDescent="0.2">
      <c r="A5332" s="89">
        <v>40836</v>
      </c>
      <c r="B5332" s="90" t="s">
        <v>102</v>
      </c>
      <c r="C5332" s="96">
        <v>1007.4187076966292</v>
      </c>
      <c r="D5332" s="102">
        <v>625.77907802075595</v>
      </c>
      <c r="E5332" s="98">
        <v>1185.9561151685393</v>
      </c>
      <c r="F5332" s="91">
        <v>0.84945698648677426</v>
      </c>
      <c r="G5332" s="100">
        <v>503.70935384831461</v>
      </c>
      <c r="S5332" s="235"/>
      <c r="T5332" s="103"/>
      <c r="U5332" s="103"/>
    </row>
    <row r="5333" spans="1:21" x14ac:dyDescent="0.2">
      <c r="A5333" s="89">
        <v>40836</v>
      </c>
      <c r="B5333" s="90" t="s">
        <v>103</v>
      </c>
      <c r="C5333" s="96">
        <v>1035.9618663033712</v>
      </c>
      <c r="D5333" s="102">
        <v>641.57896213403853</v>
      </c>
      <c r="E5333" s="98">
        <v>1218.5403370786516</v>
      </c>
      <c r="F5333" s="91">
        <v>0.85016624791182771</v>
      </c>
      <c r="G5333" s="100">
        <v>517.98093315168558</v>
      </c>
      <c r="S5333" s="235"/>
      <c r="T5333" s="103"/>
      <c r="U5333" s="103"/>
    </row>
    <row r="5334" spans="1:21" x14ac:dyDescent="0.2">
      <c r="A5334" s="89">
        <v>40836</v>
      </c>
      <c r="B5334" s="90" t="s">
        <v>104</v>
      </c>
      <c r="C5334" s="96">
        <v>1033.3685072022474</v>
      </c>
      <c r="D5334" s="102">
        <v>637.19738764911745</v>
      </c>
      <c r="E5334" s="98">
        <v>1214.0308820224718</v>
      </c>
      <c r="F5334" s="91">
        <v>0.85118799077066609</v>
      </c>
      <c r="G5334" s="100">
        <v>516.68425360112371</v>
      </c>
      <c r="S5334" s="235"/>
      <c r="T5334" s="103"/>
      <c r="U5334" s="103"/>
    </row>
    <row r="5335" spans="1:21" x14ac:dyDescent="0.2">
      <c r="A5335" s="89">
        <v>40836</v>
      </c>
      <c r="B5335" s="90" t="s">
        <v>105</v>
      </c>
      <c r="C5335" s="96">
        <v>1021.9739356516855</v>
      </c>
      <c r="D5335" s="102">
        <v>630.09389427637757</v>
      </c>
      <c r="E5335" s="98">
        <v>1200.6036151685394</v>
      </c>
      <c r="F5335" s="91">
        <v>0.8512167735795314</v>
      </c>
      <c r="G5335" s="100">
        <v>510.98696782584273</v>
      </c>
      <c r="S5335" s="235"/>
      <c r="T5335" s="103"/>
      <c r="U5335" s="103"/>
    </row>
    <row r="5336" spans="1:21" x14ac:dyDescent="0.2">
      <c r="A5336" s="89">
        <v>40836</v>
      </c>
      <c r="B5336" s="90" t="s">
        <v>106</v>
      </c>
      <c r="C5336" s="96">
        <v>1013.7886459887641</v>
      </c>
      <c r="D5336" s="102">
        <v>626.96683077899365</v>
      </c>
      <c r="E5336" s="98">
        <v>1191.9961516853932</v>
      </c>
      <c r="F5336" s="91">
        <v>0.85049657631473297</v>
      </c>
      <c r="G5336" s="100">
        <v>506.89432299438204</v>
      </c>
      <c r="S5336" s="235"/>
      <c r="T5336" s="103"/>
      <c r="U5336" s="103"/>
    </row>
    <row r="5337" spans="1:21" x14ac:dyDescent="0.2">
      <c r="A5337" s="89">
        <v>40836</v>
      </c>
      <c r="B5337" s="90" t="s">
        <v>107</v>
      </c>
      <c r="C5337" s="96">
        <v>1006.6042308539328</v>
      </c>
      <c r="D5337" s="102">
        <v>621.19905948854409</v>
      </c>
      <c r="E5337" s="98">
        <v>1182.8526320224719</v>
      </c>
      <c r="F5337" s="91">
        <v>0.85099716025724603</v>
      </c>
      <c r="G5337" s="100">
        <v>503.3021154269664</v>
      </c>
      <c r="S5337" s="235"/>
      <c r="T5337" s="103"/>
      <c r="U5337" s="103"/>
    </row>
    <row r="5338" spans="1:21" x14ac:dyDescent="0.2">
      <c r="A5338" s="89">
        <v>40836</v>
      </c>
      <c r="B5338" s="90" t="s">
        <v>108</v>
      </c>
      <c r="C5338" s="96">
        <v>989.82438704494371</v>
      </c>
      <c r="D5338" s="102">
        <v>613.5683976418336</v>
      </c>
      <c r="E5338" s="98">
        <v>1164.5679438202246</v>
      </c>
      <c r="F5338" s="91">
        <v>0.84994988252720083</v>
      </c>
      <c r="G5338" s="100">
        <v>494.91219352247185</v>
      </c>
      <c r="S5338" s="235"/>
      <c r="T5338" s="103"/>
      <c r="U5338" s="103"/>
    </row>
    <row r="5339" spans="1:21" x14ac:dyDescent="0.2">
      <c r="A5339" s="89">
        <v>40836</v>
      </c>
      <c r="B5339" s="90" t="s">
        <v>109</v>
      </c>
      <c r="C5339" s="96">
        <v>1006.806837033708</v>
      </c>
      <c r="D5339" s="102">
        <v>631.35541763406627</v>
      </c>
      <c r="E5339" s="98">
        <v>1188.3895280898876</v>
      </c>
      <c r="F5339" s="91">
        <v>0.8472027169845231</v>
      </c>
      <c r="G5339" s="100">
        <v>503.403418516854</v>
      </c>
      <c r="S5339" s="235"/>
      <c r="T5339" s="103"/>
      <c r="U5339" s="103"/>
    </row>
    <row r="5340" spans="1:21" x14ac:dyDescent="0.2">
      <c r="A5340" s="89">
        <v>40836</v>
      </c>
      <c r="B5340" s="90" t="s">
        <v>110</v>
      </c>
      <c r="C5340" s="96">
        <v>1148.6635798651685</v>
      </c>
      <c r="D5340" s="102">
        <v>722.31654926409362</v>
      </c>
      <c r="E5340" s="98">
        <v>1356.8969073033707</v>
      </c>
      <c r="F5340" s="91">
        <v>0.84653710512758507</v>
      </c>
      <c r="G5340" s="100">
        <v>574.33178993258423</v>
      </c>
      <c r="S5340" s="235"/>
      <c r="T5340" s="103"/>
      <c r="U5340" s="103"/>
    </row>
    <row r="5341" spans="1:21" x14ac:dyDescent="0.2">
      <c r="A5341" s="89">
        <v>40836</v>
      </c>
      <c r="B5341" s="90" t="s">
        <v>111</v>
      </c>
      <c r="C5341" s="96">
        <v>1199.5704085955058</v>
      </c>
      <c r="D5341" s="102">
        <v>767.62166871225702</v>
      </c>
      <c r="E5341" s="98">
        <v>1424.1531488764047</v>
      </c>
      <c r="F5341" s="91">
        <v>0.84230436139674658</v>
      </c>
      <c r="G5341" s="100">
        <v>599.7852042977529</v>
      </c>
      <c r="S5341" s="235"/>
      <c r="T5341" s="103"/>
      <c r="U5341" s="103"/>
    </row>
    <row r="5342" spans="1:21" x14ac:dyDescent="0.2">
      <c r="A5342" s="89">
        <v>40836</v>
      </c>
      <c r="B5342" s="90" t="s">
        <v>112</v>
      </c>
      <c r="C5342" s="96">
        <v>1319.2215141235956</v>
      </c>
      <c r="D5342" s="102">
        <v>832.64755391379094</v>
      </c>
      <c r="E5342" s="98">
        <v>1560.0151769662921</v>
      </c>
      <c r="F5342" s="91">
        <v>0.84564658959859629</v>
      </c>
      <c r="G5342" s="100">
        <v>659.61075706179781</v>
      </c>
      <c r="S5342" s="235"/>
      <c r="T5342" s="103"/>
      <c r="U5342" s="103"/>
    </row>
    <row r="5343" spans="1:21" x14ac:dyDescent="0.2">
      <c r="A5343" s="89">
        <v>40836</v>
      </c>
      <c r="B5343" s="90" t="s">
        <v>113</v>
      </c>
      <c r="C5343" s="96">
        <v>1120.4000177865169</v>
      </c>
      <c r="D5343" s="102">
        <v>712.67009052394917</v>
      </c>
      <c r="E5343" s="98">
        <v>1327.8534775280898</v>
      </c>
      <c r="F5343" s="91">
        <v>0.84376780777969196</v>
      </c>
      <c r="G5343" s="100">
        <v>560.20000889325843</v>
      </c>
      <c r="S5343" s="235"/>
      <c r="T5343" s="103"/>
      <c r="U5343" s="103"/>
    </row>
    <row r="5344" spans="1:21" x14ac:dyDescent="0.2">
      <c r="A5344" s="89">
        <v>40836</v>
      </c>
      <c r="B5344" s="90" t="s">
        <v>114</v>
      </c>
      <c r="C5344" s="96">
        <v>1102.5868824606741</v>
      </c>
      <c r="D5344" s="102">
        <v>709.27718082512149</v>
      </c>
      <c r="E5344" s="98">
        <v>1311.0194325842697</v>
      </c>
      <c r="F5344" s="91">
        <v>0.84101490417061531</v>
      </c>
      <c r="G5344" s="100">
        <v>551.29344123033707</v>
      </c>
      <c r="S5344" s="235"/>
      <c r="T5344" s="103"/>
      <c r="U5344" s="103"/>
    </row>
    <row r="5345" spans="1:21" x14ac:dyDescent="0.2">
      <c r="A5345" s="89">
        <v>40836</v>
      </c>
      <c r="B5345" s="90" t="s">
        <v>115</v>
      </c>
      <c r="C5345" s="96">
        <v>1132.3821472584273</v>
      </c>
      <c r="D5345" s="102">
        <v>735.63545313840768</v>
      </c>
      <c r="E5345" s="98">
        <v>1350.3513792134834</v>
      </c>
      <c r="F5345" s="91">
        <v>0.83858332334061592</v>
      </c>
      <c r="G5345" s="100">
        <v>566.19107362921363</v>
      </c>
      <c r="S5345" s="235"/>
      <c r="T5345" s="103"/>
      <c r="U5345" s="103"/>
    </row>
    <row r="5346" spans="1:21" x14ac:dyDescent="0.2">
      <c r="A5346" s="89">
        <v>40836</v>
      </c>
      <c r="B5346" s="90" t="s">
        <v>116</v>
      </c>
      <c r="C5346" s="96">
        <v>1111.3394694269662</v>
      </c>
      <c r="D5346" s="102">
        <v>719.83040542810409</v>
      </c>
      <c r="E5346" s="98">
        <v>1324.0963820224717</v>
      </c>
      <c r="F5346" s="91">
        <v>0.83931916476462753</v>
      </c>
      <c r="G5346" s="100">
        <v>555.66973471348308</v>
      </c>
      <c r="S5346" s="235"/>
      <c r="T5346" s="103"/>
      <c r="U5346" s="103"/>
    </row>
    <row r="5347" spans="1:21" x14ac:dyDescent="0.2">
      <c r="A5347" s="89">
        <v>40836</v>
      </c>
      <c r="B5347" s="90" t="s">
        <v>117</v>
      </c>
      <c r="C5347" s="96">
        <v>1184.5532385505619</v>
      </c>
      <c r="D5347" s="102">
        <v>766.78314745712635</v>
      </c>
      <c r="E5347" s="98">
        <v>1411.0714971910111</v>
      </c>
      <c r="F5347" s="91">
        <v>0.83947074326752824</v>
      </c>
      <c r="G5347" s="100">
        <v>592.27661927528095</v>
      </c>
      <c r="S5347" s="235"/>
      <c r="T5347" s="103"/>
      <c r="U5347" s="103"/>
    </row>
    <row r="5348" spans="1:21" x14ac:dyDescent="0.2">
      <c r="A5348" s="89">
        <v>40836</v>
      </c>
      <c r="B5348" s="90" t="s">
        <v>118</v>
      </c>
      <c r="C5348" s="96">
        <v>1176.8623079662923</v>
      </c>
      <c r="D5348" s="102">
        <v>761.48318304327938</v>
      </c>
      <c r="E5348" s="98">
        <v>1401.7351853932585</v>
      </c>
      <c r="F5348" s="91">
        <v>0.8395753493454059</v>
      </c>
      <c r="G5348" s="100">
        <v>588.43115398314615</v>
      </c>
      <c r="S5348" s="235"/>
      <c r="T5348" s="103"/>
      <c r="U5348" s="103"/>
    </row>
    <row r="5349" spans="1:21" x14ac:dyDescent="0.2">
      <c r="A5349" s="89">
        <v>40836</v>
      </c>
      <c r="B5349" s="90" t="s">
        <v>119</v>
      </c>
      <c r="C5349" s="96">
        <v>1204.262767719101</v>
      </c>
      <c r="D5349" s="102">
        <v>783.94555681111626</v>
      </c>
      <c r="E5349" s="98">
        <v>1436.9479634831459</v>
      </c>
      <c r="F5349" s="91">
        <v>0.83806985243918053</v>
      </c>
      <c r="G5349" s="100">
        <v>602.13138385955051</v>
      </c>
      <c r="S5349" s="235"/>
      <c r="T5349" s="103"/>
      <c r="U5349" s="103"/>
    </row>
    <row r="5350" spans="1:21" x14ac:dyDescent="0.2">
      <c r="A5350" s="89">
        <v>40836</v>
      </c>
      <c r="B5350" s="90" t="s">
        <v>120</v>
      </c>
      <c r="C5350" s="96">
        <v>1190.7084142921349</v>
      </c>
      <c r="D5350" s="102">
        <v>771.7336610898999</v>
      </c>
      <c r="E5350" s="98">
        <v>1418.9289522471909</v>
      </c>
      <c r="F5350" s="91">
        <v>0.83915999628197191</v>
      </c>
      <c r="G5350" s="100">
        <v>595.35420714606744</v>
      </c>
      <c r="S5350" s="235"/>
      <c r="T5350" s="103"/>
      <c r="U5350" s="103"/>
    </row>
    <row r="5351" spans="1:21" x14ac:dyDescent="0.2">
      <c r="A5351" s="89">
        <v>40836</v>
      </c>
      <c r="B5351" s="90" t="s">
        <v>121</v>
      </c>
      <c r="C5351" s="96">
        <v>1236.8661541685397</v>
      </c>
      <c r="D5351" s="102">
        <v>790.77302877529053</v>
      </c>
      <c r="E5351" s="98">
        <v>1468.0462752808987</v>
      </c>
      <c r="F5351" s="91">
        <v>0.84252531748828918</v>
      </c>
      <c r="G5351" s="100">
        <v>618.43307708426983</v>
      </c>
      <c r="S5351" s="235"/>
      <c r="T5351" s="103"/>
      <c r="U5351" s="103"/>
    </row>
    <row r="5352" spans="1:21" x14ac:dyDescent="0.2">
      <c r="A5352" s="89">
        <v>40836</v>
      </c>
      <c r="B5352" s="90" t="s">
        <v>122</v>
      </c>
      <c r="C5352" s="96">
        <v>1366.4247018876404</v>
      </c>
      <c r="D5352" s="102">
        <v>858.34831627012011</v>
      </c>
      <c r="E5352" s="98">
        <v>1613.6537106741573</v>
      </c>
      <c r="F5352" s="91">
        <v>0.84678930358408255</v>
      </c>
      <c r="G5352" s="100">
        <v>683.21235094382018</v>
      </c>
      <c r="S5352" s="235"/>
      <c r="T5352" s="103"/>
      <c r="U5352" s="103"/>
    </row>
    <row r="5353" spans="1:21" x14ac:dyDescent="0.2">
      <c r="A5353" s="89">
        <v>40836</v>
      </c>
      <c r="B5353" s="90" t="s">
        <v>123</v>
      </c>
      <c r="C5353" s="96">
        <v>1409.6406000337076</v>
      </c>
      <c r="D5353" s="102">
        <v>893.01892985438531</v>
      </c>
      <c r="E5353" s="98">
        <v>1668.7029185393255</v>
      </c>
      <c r="F5353" s="91">
        <v>0.84475228296934712</v>
      </c>
      <c r="G5353" s="100">
        <v>704.82030001685382</v>
      </c>
      <c r="S5353" s="235"/>
      <c r="T5353" s="103"/>
      <c r="U5353" s="103"/>
    </row>
    <row r="5354" spans="1:21" x14ac:dyDescent="0.2">
      <c r="A5354" s="89">
        <v>40836</v>
      </c>
      <c r="B5354" s="90" t="s">
        <v>124</v>
      </c>
      <c r="C5354" s="96">
        <v>1416.8209630449439</v>
      </c>
      <c r="D5354" s="102">
        <v>896.8765896825397</v>
      </c>
      <c r="E5354" s="98">
        <v>1676.8331039325842</v>
      </c>
      <c r="F5354" s="91">
        <v>0.84493856885467722</v>
      </c>
      <c r="G5354" s="100">
        <v>708.41048152247197</v>
      </c>
      <c r="S5354" s="235"/>
      <c r="T5354" s="103"/>
      <c r="U5354" s="103"/>
    </row>
    <row r="5355" spans="1:21" x14ac:dyDescent="0.2">
      <c r="A5355" s="89">
        <v>40836</v>
      </c>
      <c r="B5355" s="90" t="s">
        <v>125</v>
      </c>
      <c r="C5355" s="96">
        <v>1432.291970932584</v>
      </c>
      <c r="D5355" s="102">
        <v>915.5062444908217</v>
      </c>
      <c r="E5355" s="98">
        <v>1699.8858707865168</v>
      </c>
      <c r="F5355" s="91">
        <v>0.84258125533444184</v>
      </c>
      <c r="G5355" s="100">
        <v>716.14598546629202</v>
      </c>
      <c r="S5355" s="235"/>
      <c r="T5355" s="103"/>
      <c r="U5355" s="103"/>
    </row>
    <row r="5356" spans="1:21" x14ac:dyDescent="0.2">
      <c r="A5356" s="89">
        <v>40836</v>
      </c>
      <c r="B5356" s="90" t="s">
        <v>126</v>
      </c>
      <c r="C5356" s="96">
        <v>1459.4574075168539</v>
      </c>
      <c r="D5356" s="102">
        <v>931.2149630715187</v>
      </c>
      <c r="E5356" s="98">
        <v>1731.2357528089888</v>
      </c>
      <c r="F5356" s="91">
        <v>0.84301482634518998</v>
      </c>
      <c r="G5356" s="100">
        <v>729.72870375842695</v>
      </c>
      <c r="S5356" s="235"/>
      <c r="T5356" s="103"/>
      <c r="U5356" s="103"/>
    </row>
    <row r="5357" spans="1:21" x14ac:dyDescent="0.2">
      <c r="A5357" s="89">
        <v>40836</v>
      </c>
      <c r="B5357" s="90" t="s">
        <v>127</v>
      </c>
      <c r="C5357" s="96">
        <v>1451.5071410224718</v>
      </c>
      <c r="D5357" s="102">
        <v>926.95137751373068</v>
      </c>
      <c r="E5357" s="98">
        <v>1722.2403539325842</v>
      </c>
      <c r="F5357" s="91">
        <v>0.8428017249207308</v>
      </c>
      <c r="G5357" s="100">
        <v>725.75357051123592</v>
      </c>
      <c r="S5357" s="235"/>
      <c r="T5357" s="103"/>
      <c r="U5357" s="103"/>
    </row>
    <row r="5358" spans="1:21" x14ac:dyDescent="0.2">
      <c r="A5358" s="89">
        <v>40836</v>
      </c>
      <c r="B5358" s="90" t="s">
        <v>128</v>
      </c>
      <c r="C5358" s="96">
        <v>1511.0247323932585</v>
      </c>
      <c r="D5358" s="102">
        <v>968.29702306937725</v>
      </c>
      <c r="E5358" s="98">
        <v>1794.6573117977528</v>
      </c>
      <c r="F5358" s="91">
        <v>0.84195724858448184</v>
      </c>
      <c r="G5358" s="100">
        <v>755.51236619662927</v>
      </c>
      <c r="S5358" s="235"/>
      <c r="T5358" s="103"/>
      <c r="U5358" s="103"/>
    </row>
    <row r="5359" spans="1:21" x14ac:dyDescent="0.2">
      <c r="A5359" s="89">
        <v>40836</v>
      </c>
      <c r="B5359" s="90" t="s">
        <v>129</v>
      </c>
      <c r="C5359" s="96">
        <v>1675.6584619550563</v>
      </c>
      <c r="D5359" s="102">
        <v>1065.5725364997775</v>
      </c>
      <c r="E5359" s="98">
        <v>1985.7683932584268</v>
      </c>
      <c r="F5359" s="91">
        <v>0.84383378627831096</v>
      </c>
      <c r="G5359" s="100">
        <v>837.82923097752814</v>
      </c>
      <c r="S5359" s="235"/>
      <c r="T5359" s="103"/>
      <c r="U5359" s="103"/>
    </row>
    <row r="5360" spans="1:21" x14ac:dyDescent="0.2">
      <c r="A5360" s="89">
        <v>40836</v>
      </c>
      <c r="B5360" s="90" t="s">
        <v>130</v>
      </c>
      <c r="C5360" s="96">
        <v>1436.8344014831459</v>
      </c>
      <c r="D5360" s="102">
        <v>929.07887532275004</v>
      </c>
      <c r="E5360" s="98">
        <v>1711.0466544943818</v>
      </c>
      <c r="F5360" s="91">
        <v>0.83974004899809929</v>
      </c>
      <c r="G5360" s="100">
        <v>718.41720074157297</v>
      </c>
      <c r="S5360" s="235"/>
      <c r="T5360" s="103"/>
      <c r="U5360" s="103"/>
    </row>
    <row r="5361" spans="1:21" x14ac:dyDescent="0.2">
      <c r="A5361" s="89">
        <v>40836</v>
      </c>
      <c r="B5361" s="90" t="s">
        <v>131</v>
      </c>
      <c r="C5361" s="96">
        <v>1346.1195105505615</v>
      </c>
      <c r="D5361" s="102">
        <v>868.7189035885001</v>
      </c>
      <c r="E5361" s="98">
        <v>1602.0955870786515</v>
      </c>
      <c r="F5361" s="91">
        <v>0.84022421721112739</v>
      </c>
      <c r="G5361" s="100">
        <v>673.05975527528074</v>
      </c>
      <c r="S5361" s="235"/>
      <c r="T5361" s="103"/>
      <c r="U5361" s="103"/>
    </row>
    <row r="5362" spans="1:21" x14ac:dyDescent="0.2">
      <c r="A5362" s="89">
        <v>40836</v>
      </c>
      <c r="B5362" s="90" t="s">
        <v>132</v>
      </c>
      <c r="C5362" s="96">
        <v>1303.5924734157302</v>
      </c>
      <c r="D5362" s="102">
        <v>839.07171347371832</v>
      </c>
      <c r="E5362" s="98">
        <v>1550.2885786516854</v>
      </c>
      <c r="F5362" s="91">
        <v>0.84087084905797904</v>
      </c>
      <c r="G5362" s="100">
        <v>651.79623670786509</v>
      </c>
      <c r="S5362" s="235"/>
      <c r="T5362" s="103"/>
      <c r="U5362" s="103"/>
    </row>
    <row r="5363" spans="1:21" x14ac:dyDescent="0.2">
      <c r="A5363" s="89">
        <v>40836</v>
      </c>
      <c r="B5363" s="90" t="s">
        <v>133</v>
      </c>
      <c r="C5363" s="96">
        <v>1282.9874249325842</v>
      </c>
      <c r="D5363" s="102">
        <v>821.29309587347655</v>
      </c>
      <c r="E5363" s="98">
        <v>1523.344702247191</v>
      </c>
      <c r="F5363" s="91">
        <v>0.84221740689415914</v>
      </c>
      <c r="G5363" s="100">
        <v>641.4937124662921</v>
      </c>
      <c r="S5363" s="235"/>
      <c r="T5363" s="103"/>
      <c r="U5363" s="103"/>
    </row>
    <row r="5364" spans="1:21" x14ac:dyDescent="0.2">
      <c r="A5364" s="89">
        <v>40836</v>
      </c>
      <c r="B5364" s="90" t="s">
        <v>134</v>
      </c>
      <c r="C5364" s="96">
        <v>1292.4248207865166</v>
      </c>
      <c r="D5364" s="102">
        <v>825.95994371787287</v>
      </c>
      <c r="E5364" s="98">
        <v>1533.8095533707865</v>
      </c>
      <c r="F5364" s="91">
        <v>0.8426240519536542</v>
      </c>
      <c r="G5364" s="100">
        <v>646.21241039325832</v>
      </c>
      <c r="S5364" s="235"/>
      <c r="T5364" s="103"/>
      <c r="U5364" s="103"/>
    </row>
    <row r="5365" spans="1:21" x14ac:dyDescent="0.2">
      <c r="A5365" s="89">
        <v>40836</v>
      </c>
      <c r="B5365" s="90" t="s">
        <v>135</v>
      </c>
      <c r="C5365" s="96">
        <v>1225.2608721910112</v>
      </c>
      <c r="D5365" s="102">
        <v>775.14154784254788</v>
      </c>
      <c r="E5365" s="98">
        <v>1449.8650365168539</v>
      </c>
      <c r="F5365" s="91">
        <v>0.84508615721541214</v>
      </c>
      <c r="G5365" s="100">
        <v>612.63043609550562</v>
      </c>
      <c r="S5365" s="235"/>
      <c r="T5365" s="103"/>
      <c r="U5365" s="103"/>
    </row>
    <row r="5366" spans="1:21" x14ac:dyDescent="0.2">
      <c r="A5366" s="89">
        <v>40836</v>
      </c>
      <c r="B5366" s="90" t="s">
        <v>136</v>
      </c>
      <c r="C5366" s="96">
        <v>1040.9176134606741</v>
      </c>
      <c r="D5366" s="102">
        <v>648.88778521566803</v>
      </c>
      <c r="E5366" s="98">
        <v>1226.6070421348315</v>
      </c>
      <c r="F5366" s="91">
        <v>0.84861539001848818</v>
      </c>
      <c r="G5366" s="100">
        <v>520.45880673033707</v>
      </c>
      <c r="S5366" s="235"/>
      <c r="T5366" s="103"/>
      <c r="U5366" s="103"/>
    </row>
    <row r="5367" spans="1:21" x14ac:dyDescent="0.2">
      <c r="A5367" s="89">
        <v>40836</v>
      </c>
      <c r="B5367" s="90" t="s">
        <v>137</v>
      </c>
      <c r="C5367" s="96">
        <v>990.5294565505618</v>
      </c>
      <c r="D5367" s="102">
        <v>613.3544474544592</v>
      </c>
      <c r="E5367" s="98">
        <v>1165.0546264044945</v>
      </c>
      <c r="F5367" s="91">
        <v>0.850200011314028</v>
      </c>
      <c r="G5367" s="100">
        <v>495.2647282752809</v>
      </c>
      <c r="S5367" s="235"/>
      <c r="T5367" s="103"/>
      <c r="U5367" s="103"/>
    </row>
    <row r="5368" spans="1:21" x14ac:dyDescent="0.2">
      <c r="A5368" s="89">
        <v>40836</v>
      </c>
      <c r="B5368" s="90" t="s">
        <v>138</v>
      </c>
      <c r="C5368" s="96">
        <v>972.55423628089886</v>
      </c>
      <c r="D5368" s="102">
        <v>595.72032925399219</v>
      </c>
      <c r="E5368" s="98">
        <v>1140.5018426966294</v>
      </c>
      <c r="F5368" s="91">
        <v>0.85274236294206129</v>
      </c>
      <c r="G5368" s="100">
        <v>486.27711814044943</v>
      </c>
      <c r="S5368" s="235"/>
      <c r="T5368" s="103"/>
      <c r="U5368" s="103"/>
    </row>
    <row r="5369" spans="1:21" x14ac:dyDescent="0.2">
      <c r="A5369" s="89">
        <v>40836</v>
      </c>
      <c r="B5369" s="90" t="s">
        <v>139</v>
      </c>
      <c r="C5369" s="96">
        <v>969.70154126966293</v>
      </c>
      <c r="D5369" s="102">
        <v>603.23751400195374</v>
      </c>
      <c r="E5369" s="98">
        <v>1142.0230196629213</v>
      </c>
      <c r="F5369" s="91">
        <v>0.84910857712472321</v>
      </c>
      <c r="G5369" s="100">
        <v>484.85077063483146</v>
      </c>
      <c r="S5369" s="235"/>
      <c r="T5369" s="103"/>
      <c r="U5369" s="103"/>
    </row>
    <row r="5370" spans="1:21" x14ac:dyDescent="0.2">
      <c r="A5370" s="89">
        <v>40836</v>
      </c>
      <c r="B5370" s="90" t="s">
        <v>140</v>
      </c>
      <c r="C5370" s="96">
        <v>947.27708929213475</v>
      </c>
      <c r="D5370" s="102">
        <v>601.11645947746661</v>
      </c>
      <c r="E5370" s="98">
        <v>1121.9068061797752</v>
      </c>
      <c r="F5370" s="91">
        <v>0.84434561237552763</v>
      </c>
      <c r="G5370" s="100">
        <v>473.63854464606737</v>
      </c>
      <c r="S5370" s="235"/>
      <c r="T5370" s="103"/>
      <c r="U5370" s="103"/>
    </row>
    <row r="5371" spans="1:21" x14ac:dyDescent="0.2">
      <c r="A5371" s="89">
        <v>40836</v>
      </c>
      <c r="B5371" s="90" t="s">
        <v>141</v>
      </c>
      <c r="C5371" s="96">
        <v>940.90715100000011</v>
      </c>
      <c r="D5371" s="102">
        <v>584.40505604331577</v>
      </c>
      <c r="E5371" s="98">
        <v>1107.6260814606742</v>
      </c>
      <c r="F5371" s="91">
        <v>0.84948085527128914</v>
      </c>
      <c r="G5371" s="100">
        <v>470.45357550000006</v>
      </c>
      <c r="S5371" s="235"/>
      <c r="T5371" s="103"/>
      <c r="U5371" s="103"/>
    </row>
    <row r="5372" spans="1:21" x14ac:dyDescent="0.2">
      <c r="A5372" s="89">
        <v>40836</v>
      </c>
      <c r="B5372" s="90" t="s">
        <v>142</v>
      </c>
      <c r="C5372" s="96">
        <v>944.72019930337069</v>
      </c>
      <c r="D5372" s="102">
        <v>610.27251941961799</v>
      </c>
      <c r="E5372" s="98">
        <v>1124.6905365168539</v>
      </c>
      <c r="F5372" s="91">
        <v>0.83998234948179784</v>
      </c>
      <c r="G5372" s="100">
        <v>472.36009965168535</v>
      </c>
      <c r="S5372" s="235"/>
      <c r="T5372" s="103"/>
      <c r="U5372" s="103"/>
    </row>
    <row r="5373" spans="1:21" x14ac:dyDescent="0.2">
      <c r="A5373" s="89">
        <v>40836</v>
      </c>
      <c r="B5373" s="90" t="s">
        <v>143</v>
      </c>
      <c r="C5373" s="96">
        <v>942.10657958426964</v>
      </c>
      <c r="D5373" s="102">
        <v>598.35556835186844</v>
      </c>
      <c r="E5373" s="98">
        <v>1116.0619129213483</v>
      </c>
      <c r="F5373" s="91">
        <v>0.84413469241886252</v>
      </c>
      <c r="G5373" s="100">
        <v>471.05328979213482</v>
      </c>
      <c r="S5373" s="235"/>
      <c r="T5373" s="103"/>
      <c r="U5373" s="103"/>
    </row>
    <row r="5374" spans="1:21" x14ac:dyDescent="0.2">
      <c r="A5374" s="89">
        <v>40836</v>
      </c>
      <c r="B5374" s="90" t="s">
        <v>144</v>
      </c>
      <c r="C5374" s="96">
        <v>941.16648691011233</v>
      </c>
      <c r="D5374" s="102">
        <v>591.38720832450917</v>
      </c>
      <c r="E5374" s="98">
        <v>1111.545404494382</v>
      </c>
      <c r="F5374" s="91">
        <v>0.84671888625029101</v>
      </c>
      <c r="G5374" s="100">
        <v>470.58324345505616</v>
      </c>
      <c r="S5374" s="235"/>
      <c r="T5374" s="103"/>
      <c r="U5374" s="103"/>
    </row>
    <row r="5375" spans="1:21" x14ac:dyDescent="0.2">
      <c r="A5375" s="89">
        <v>40836</v>
      </c>
      <c r="B5375" s="90" t="s">
        <v>145</v>
      </c>
      <c r="C5375" s="96">
        <v>1061.1012410898877</v>
      </c>
      <c r="D5375" s="102">
        <v>659.6944222484708</v>
      </c>
      <c r="E5375" s="98">
        <v>1249.4529101123594</v>
      </c>
      <c r="F5375" s="91">
        <v>0.84925268691756151</v>
      </c>
      <c r="G5375" s="100">
        <v>530.55062054494385</v>
      </c>
      <c r="S5375" s="235"/>
      <c r="T5375" s="103"/>
      <c r="U5375" s="103"/>
    </row>
    <row r="5376" spans="1:21" x14ac:dyDescent="0.2">
      <c r="A5376" s="89">
        <v>40836</v>
      </c>
      <c r="B5376" s="90" t="s">
        <v>146</v>
      </c>
      <c r="C5376" s="96">
        <v>1093.4736564943821</v>
      </c>
      <c r="D5376" s="102">
        <v>689.03803980761347</v>
      </c>
      <c r="E5376" s="98">
        <v>1292.4620140449438</v>
      </c>
      <c r="F5376" s="91">
        <v>0.84603929911425468</v>
      </c>
      <c r="G5376" s="100">
        <v>546.73682824719106</v>
      </c>
      <c r="S5376" s="235"/>
      <c r="T5376" s="103"/>
      <c r="U5376" s="103"/>
    </row>
    <row r="5377" spans="1:21" x14ac:dyDescent="0.2">
      <c r="A5377" s="89">
        <v>40836</v>
      </c>
      <c r="B5377" s="90" t="s">
        <v>147</v>
      </c>
      <c r="C5377" s="96">
        <v>1079.3155366516853</v>
      </c>
      <c r="D5377" s="102">
        <v>668.56953310799474</v>
      </c>
      <c r="E5377" s="98">
        <v>1269.609092696629</v>
      </c>
      <c r="F5377" s="91">
        <v>0.85011641997556642</v>
      </c>
      <c r="G5377" s="100">
        <v>539.65776832584265</v>
      </c>
      <c r="S5377" s="235"/>
      <c r="T5377" s="103"/>
      <c r="U5377" s="103"/>
    </row>
    <row r="5378" spans="1:21" x14ac:dyDescent="0.2">
      <c r="A5378" s="89">
        <v>40837</v>
      </c>
      <c r="B5378" s="90" t="s">
        <v>100</v>
      </c>
      <c r="C5378" s="96">
        <v>1052.8875865617979</v>
      </c>
      <c r="D5378" s="102">
        <v>646.77309043838943</v>
      </c>
      <c r="E5378" s="98">
        <v>1235.6729747191011</v>
      </c>
      <c r="F5378" s="91">
        <v>0.85207624355557754</v>
      </c>
      <c r="G5378" s="100">
        <v>526.44379328089894</v>
      </c>
      <c r="S5378" s="235"/>
      <c r="T5378" s="103"/>
      <c r="U5378" s="103"/>
    </row>
    <row r="5379" spans="1:21" x14ac:dyDescent="0.2">
      <c r="A5379" s="89">
        <v>40837</v>
      </c>
      <c r="B5379" s="90" t="s">
        <v>101</v>
      </c>
      <c r="C5379" s="96">
        <v>1072.0622354157301</v>
      </c>
      <c r="D5379" s="102">
        <v>662.48553278954341</v>
      </c>
      <c r="E5379" s="98">
        <v>1260.2398651685392</v>
      </c>
      <c r="F5379" s="91">
        <v>0.85068110051601731</v>
      </c>
      <c r="G5379" s="100">
        <v>536.03111770786506</v>
      </c>
      <c r="S5379" s="235"/>
      <c r="T5379" s="103"/>
      <c r="U5379" s="103"/>
    </row>
    <row r="5380" spans="1:21" x14ac:dyDescent="0.2">
      <c r="A5380" s="89">
        <v>40837</v>
      </c>
      <c r="B5380" s="90" t="s">
        <v>102</v>
      </c>
      <c r="C5380" s="96">
        <v>1055.4363723033707</v>
      </c>
      <c r="D5380" s="102">
        <v>649.13675316153501</v>
      </c>
      <c r="E5380" s="98">
        <v>1239.082103932584</v>
      </c>
      <c r="F5380" s="91">
        <v>0.85178889191736307</v>
      </c>
      <c r="G5380" s="100">
        <v>527.71818615168536</v>
      </c>
      <c r="S5380" s="235"/>
      <c r="T5380" s="103"/>
      <c r="U5380" s="103"/>
    </row>
    <row r="5381" spans="1:21" x14ac:dyDescent="0.2">
      <c r="A5381" s="89">
        <v>40837</v>
      </c>
      <c r="B5381" s="90" t="s">
        <v>103</v>
      </c>
      <c r="C5381" s="96">
        <v>1050.8372120224717</v>
      </c>
      <c r="D5381" s="102">
        <v>644.3740660538582</v>
      </c>
      <c r="E5381" s="98">
        <v>1232.6705898876403</v>
      </c>
      <c r="F5381" s="91">
        <v>0.85248826462084826</v>
      </c>
      <c r="G5381" s="100">
        <v>525.41860601123585</v>
      </c>
      <c r="S5381" s="235"/>
      <c r="T5381" s="103"/>
      <c r="U5381" s="103"/>
    </row>
    <row r="5382" spans="1:21" x14ac:dyDescent="0.2">
      <c r="A5382" s="89">
        <v>40837</v>
      </c>
      <c r="B5382" s="90" t="s">
        <v>104</v>
      </c>
      <c r="C5382" s="96">
        <v>1063.9863530898876</v>
      </c>
      <c r="D5382" s="102">
        <v>653.04208907765656</v>
      </c>
      <c r="E5382" s="98">
        <v>1248.4113623595506</v>
      </c>
      <c r="F5382" s="91">
        <v>0.85227224388514711</v>
      </c>
      <c r="G5382" s="100">
        <v>531.99317654494382</v>
      </c>
      <c r="S5382" s="235"/>
      <c r="T5382" s="103"/>
      <c r="U5382" s="103"/>
    </row>
    <row r="5383" spans="1:21" x14ac:dyDescent="0.2">
      <c r="A5383" s="89">
        <v>40837</v>
      </c>
      <c r="B5383" s="90" t="s">
        <v>105</v>
      </c>
      <c r="C5383" s="96">
        <v>1053.2522776853934</v>
      </c>
      <c r="D5383" s="102">
        <v>646.89810007203414</v>
      </c>
      <c r="E5383" s="98">
        <v>1236.049154494382</v>
      </c>
      <c r="F5383" s="91">
        <v>0.85211196808450274</v>
      </c>
      <c r="G5383" s="100">
        <v>526.62613884269672</v>
      </c>
      <c r="S5383" s="235"/>
      <c r="T5383" s="103"/>
      <c r="U5383" s="103"/>
    </row>
    <row r="5384" spans="1:21" x14ac:dyDescent="0.2">
      <c r="A5384" s="89">
        <v>40837</v>
      </c>
      <c r="B5384" s="90" t="s">
        <v>106</v>
      </c>
      <c r="C5384" s="96">
        <v>1034.8961577977527</v>
      </c>
      <c r="D5384" s="102">
        <v>635.30217703460426</v>
      </c>
      <c r="E5384" s="98">
        <v>1214.3388792134833</v>
      </c>
      <c r="F5384" s="91">
        <v>0.85223011097861412</v>
      </c>
      <c r="G5384" s="100">
        <v>517.44807889887636</v>
      </c>
      <c r="S5384" s="235"/>
      <c r="T5384" s="103"/>
      <c r="U5384" s="103"/>
    </row>
    <row r="5385" spans="1:21" x14ac:dyDescent="0.2">
      <c r="A5385" s="89">
        <v>40837</v>
      </c>
      <c r="B5385" s="90" t="s">
        <v>107</v>
      </c>
      <c r="C5385" s="96">
        <v>1023.6150457078652</v>
      </c>
      <c r="D5385" s="102">
        <v>639.9845571469092</v>
      </c>
      <c r="E5385" s="98">
        <v>1207.2149747191013</v>
      </c>
      <c r="F5385" s="91">
        <v>0.84791447020116961</v>
      </c>
      <c r="G5385" s="100">
        <v>511.8075228539326</v>
      </c>
      <c r="S5385" s="235"/>
      <c r="T5385" s="103"/>
      <c r="U5385" s="103"/>
    </row>
    <row r="5386" spans="1:21" x14ac:dyDescent="0.2">
      <c r="A5386" s="89">
        <v>40837</v>
      </c>
      <c r="B5386" s="90" t="s">
        <v>108</v>
      </c>
      <c r="C5386" s="96">
        <v>1003.4800435617976</v>
      </c>
      <c r="D5386" s="102">
        <v>648.70124765114781</v>
      </c>
      <c r="E5386" s="98">
        <v>1194.8997893258427</v>
      </c>
      <c r="F5386" s="91">
        <v>0.83980267845553536</v>
      </c>
      <c r="G5386" s="100">
        <v>501.74002178089881</v>
      </c>
      <c r="S5386" s="235"/>
      <c r="T5386" s="103"/>
      <c r="U5386" s="103"/>
    </row>
    <row r="5387" spans="1:21" x14ac:dyDescent="0.2">
      <c r="A5387" s="89">
        <v>40837</v>
      </c>
      <c r="B5387" s="90" t="s">
        <v>109</v>
      </c>
      <c r="C5387" s="96">
        <v>1029.1461944157304</v>
      </c>
      <c r="D5387" s="102">
        <v>639.51572843293354</v>
      </c>
      <c r="E5387" s="98">
        <v>1211.6609494382024</v>
      </c>
      <c r="F5387" s="91">
        <v>0.84936812966771225</v>
      </c>
      <c r="G5387" s="100">
        <v>514.5730972078652</v>
      </c>
      <c r="S5387" s="235"/>
      <c r="T5387" s="103"/>
      <c r="U5387" s="103"/>
    </row>
    <row r="5388" spans="1:21" x14ac:dyDescent="0.2">
      <c r="A5388" s="89">
        <v>40837</v>
      </c>
      <c r="B5388" s="90" t="s">
        <v>110</v>
      </c>
      <c r="C5388" s="96">
        <v>1234.8725093595506</v>
      </c>
      <c r="D5388" s="102">
        <v>777.98291449509566</v>
      </c>
      <c r="E5388" s="98">
        <v>1459.5093455056178</v>
      </c>
      <c r="F5388" s="91">
        <v>0.8460874287391108</v>
      </c>
      <c r="G5388" s="100">
        <v>617.43625467977529</v>
      </c>
      <c r="S5388" s="235"/>
      <c r="T5388" s="103"/>
      <c r="U5388" s="103"/>
    </row>
    <row r="5389" spans="1:21" x14ac:dyDescent="0.2">
      <c r="A5389" s="89">
        <v>40837</v>
      </c>
      <c r="B5389" s="90" t="s">
        <v>111</v>
      </c>
      <c r="C5389" s="96">
        <v>1385.6479762247191</v>
      </c>
      <c r="D5389" s="102">
        <v>896.08460345670517</v>
      </c>
      <c r="E5389" s="98">
        <v>1650.1478511235955</v>
      </c>
      <c r="F5389" s="91">
        <v>0.8397114084542322</v>
      </c>
      <c r="G5389" s="100">
        <v>692.82398811235953</v>
      </c>
      <c r="S5389" s="235"/>
      <c r="T5389" s="103"/>
      <c r="U5389" s="103"/>
    </row>
    <row r="5390" spans="1:21" x14ac:dyDescent="0.2">
      <c r="A5390" s="89">
        <v>40837</v>
      </c>
      <c r="B5390" s="90" t="s">
        <v>112</v>
      </c>
      <c r="C5390" s="96">
        <v>1508.2409234831462</v>
      </c>
      <c r="D5390" s="102">
        <v>970.061189404007</v>
      </c>
      <c r="E5390" s="98">
        <v>1793.2677977528092</v>
      </c>
      <c r="F5390" s="91">
        <v>0.84105727285861165</v>
      </c>
      <c r="G5390" s="100">
        <v>754.12046174157308</v>
      </c>
      <c r="S5390" s="235"/>
      <c r="T5390" s="103"/>
      <c r="U5390" s="103"/>
    </row>
    <row r="5391" spans="1:21" x14ac:dyDescent="0.2">
      <c r="A5391" s="89">
        <v>40837</v>
      </c>
      <c r="B5391" s="90" t="s">
        <v>113</v>
      </c>
      <c r="C5391" s="96">
        <v>1534.8390627640451</v>
      </c>
      <c r="D5391" s="102">
        <v>993.57384250236043</v>
      </c>
      <c r="E5391" s="98">
        <v>1828.3653707865171</v>
      </c>
      <c r="F5391" s="91">
        <v>0.8394597093598396</v>
      </c>
      <c r="G5391" s="100">
        <v>767.41953138202257</v>
      </c>
      <c r="S5391" s="235"/>
      <c r="T5391" s="103"/>
      <c r="U5391" s="103"/>
    </row>
    <row r="5392" spans="1:21" x14ac:dyDescent="0.2">
      <c r="A5392" s="89">
        <v>40837</v>
      </c>
      <c r="B5392" s="90" t="s">
        <v>114</v>
      </c>
      <c r="C5392" s="96">
        <v>1226.4684050224719</v>
      </c>
      <c r="D5392" s="102">
        <v>789.49871076270676</v>
      </c>
      <c r="E5392" s="98">
        <v>1458.6065140449437</v>
      </c>
      <c r="F5392" s="91">
        <v>0.84084939509921941</v>
      </c>
      <c r="G5392" s="100">
        <v>613.23420251123594</v>
      </c>
      <c r="S5392" s="235"/>
      <c r="T5392" s="103"/>
      <c r="U5392" s="103"/>
    </row>
    <row r="5393" spans="1:21" x14ac:dyDescent="0.2">
      <c r="A5393" s="89">
        <v>40837</v>
      </c>
      <c r="B5393" s="90" t="s">
        <v>115</v>
      </c>
      <c r="C5393" s="96">
        <v>1300.8937591011238</v>
      </c>
      <c r="D5393" s="102">
        <v>836.27016604076766</v>
      </c>
      <c r="E5393" s="98">
        <v>1546.5032696629212</v>
      </c>
      <c r="F5393" s="91">
        <v>0.84118396942327134</v>
      </c>
      <c r="G5393" s="100">
        <v>650.4468795505619</v>
      </c>
      <c r="S5393" s="235"/>
      <c r="T5393" s="103"/>
      <c r="U5393" s="103"/>
    </row>
    <row r="5394" spans="1:21" x14ac:dyDescent="0.2">
      <c r="A5394" s="89">
        <v>40837</v>
      </c>
      <c r="B5394" s="90" t="s">
        <v>116</v>
      </c>
      <c r="C5394" s="96">
        <v>1304.086832494382</v>
      </c>
      <c r="D5394" s="102">
        <v>836.65849704708216</v>
      </c>
      <c r="E5394" s="98">
        <v>1549.3998539325839</v>
      </c>
      <c r="F5394" s="91">
        <v>0.84167223146719372</v>
      </c>
      <c r="G5394" s="100">
        <v>652.04341624719098</v>
      </c>
      <c r="S5394" s="235"/>
      <c r="T5394" s="103"/>
      <c r="U5394" s="103"/>
    </row>
    <row r="5395" spans="1:21" x14ac:dyDescent="0.2">
      <c r="A5395" s="89">
        <v>40837</v>
      </c>
      <c r="B5395" s="90" t="s">
        <v>117</v>
      </c>
      <c r="C5395" s="96">
        <v>1264.5340540786519</v>
      </c>
      <c r="D5395" s="102">
        <v>802.69262012143611</v>
      </c>
      <c r="E5395" s="98">
        <v>1497.7856376404493</v>
      </c>
      <c r="F5395" s="91">
        <v>0.84426904778626899</v>
      </c>
      <c r="G5395" s="100">
        <v>632.26702703932597</v>
      </c>
      <c r="S5395" s="235"/>
      <c r="T5395" s="103"/>
      <c r="U5395" s="103"/>
    </row>
    <row r="5396" spans="1:21" x14ac:dyDescent="0.2">
      <c r="A5396" s="89">
        <v>40837</v>
      </c>
      <c r="B5396" s="90" t="s">
        <v>118</v>
      </c>
      <c r="C5396" s="96">
        <v>1294.5238208089888</v>
      </c>
      <c r="D5396" s="102">
        <v>833.84300190877184</v>
      </c>
      <c r="E5396" s="98">
        <v>1539.8331320224718</v>
      </c>
      <c r="F5396" s="91">
        <v>0.84069097741046461</v>
      </c>
      <c r="G5396" s="100">
        <v>647.26191040449442</v>
      </c>
      <c r="S5396" s="235"/>
      <c r="T5396" s="103"/>
      <c r="U5396" s="103"/>
    </row>
    <row r="5397" spans="1:21" x14ac:dyDescent="0.2">
      <c r="A5397" s="89">
        <v>40837</v>
      </c>
      <c r="B5397" s="90" t="s">
        <v>119</v>
      </c>
      <c r="C5397" s="96">
        <v>1140.1419639438202</v>
      </c>
      <c r="D5397" s="102">
        <v>734.34876337860078</v>
      </c>
      <c r="E5397" s="98">
        <v>1356.168058988764</v>
      </c>
      <c r="F5397" s="91">
        <v>0.84070846263255528</v>
      </c>
      <c r="G5397" s="100">
        <v>570.0709819719101</v>
      </c>
      <c r="S5397" s="235"/>
      <c r="T5397" s="103"/>
      <c r="U5397" s="103"/>
    </row>
    <row r="5398" spans="1:21" x14ac:dyDescent="0.2">
      <c r="A5398" s="89">
        <v>40837</v>
      </c>
      <c r="B5398" s="90" t="s">
        <v>120</v>
      </c>
      <c r="C5398" s="96">
        <v>1131.8472669438202</v>
      </c>
      <c r="D5398" s="102">
        <v>709.55359278272135</v>
      </c>
      <c r="E5398" s="98">
        <v>1335.8684578651685</v>
      </c>
      <c r="F5398" s="91">
        <v>0.84727449044841474</v>
      </c>
      <c r="G5398" s="100">
        <v>565.92363347191008</v>
      </c>
      <c r="S5398" s="235"/>
      <c r="T5398" s="103"/>
      <c r="U5398" s="103"/>
    </row>
    <row r="5399" spans="1:21" x14ac:dyDescent="0.2">
      <c r="A5399" s="89">
        <v>40837</v>
      </c>
      <c r="B5399" s="90" t="s">
        <v>121</v>
      </c>
      <c r="C5399" s="96">
        <v>1132.1795410786517</v>
      </c>
      <c r="D5399" s="102">
        <v>717.21543952592708</v>
      </c>
      <c r="E5399" s="98">
        <v>1340.2344943820224</v>
      </c>
      <c r="F5399" s="91">
        <v>0.84476227542605953</v>
      </c>
      <c r="G5399" s="100">
        <v>566.08977053932585</v>
      </c>
      <c r="S5399" s="235"/>
      <c r="T5399" s="103"/>
      <c r="U5399" s="103"/>
    </row>
    <row r="5400" spans="1:21" x14ac:dyDescent="0.2">
      <c r="A5400" s="89">
        <v>40837</v>
      </c>
      <c r="B5400" s="90" t="s">
        <v>122</v>
      </c>
      <c r="C5400" s="96">
        <v>1091.9419537752808</v>
      </c>
      <c r="D5400" s="102">
        <v>693.44716870000673</v>
      </c>
      <c r="E5400" s="98">
        <v>1293.5247219101122</v>
      </c>
      <c r="F5400" s="91">
        <v>0.84416009627001198</v>
      </c>
      <c r="G5400" s="100">
        <v>545.9709768876404</v>
      </c>
      <c r="S5400" s="235"/>
      <c r="T5400" s="103"/>
      <c r="U5400" s="103"/>
    </row>
    <row r="5401" spans="1:21" x14ac:dyDescent="0.2">
      <c r="A5401" s="89">
        <v>40837</v>
      </c>
      <c r="B5401" s="90" t="s">
        <v>123</v>
      </c>
      <c r="C5401" s="96">
        <v>1139.603031505618</v>
      </c>
      <c r="D5401" s="102">
        <v>729.01660512673016</v>
      </c>
      <c r="E5401" s="98">
        <v>1352.8341657303372</v>
      </c>
      <c r="F5401" s="91">
        <v>0.84238191226520009</v>
      </c>
      <c r="G5401" s="100">
        <v>569.801515752809</v>
      </c>
      <c r="S5401" s="235"/>
      <c r="T5401" s="103"/>
      <c r="U5401" s="103"/>
    </row>
    <row r="5402" spans="1:21" x14ac:dyDescent="0.2">
      <c r="A5402" s="89">
        <v>40837</v>
      </c>
      <c r="B5402" s="90" t="s">
        <v>124</v>
      </c>
      <c r="C5402" s="96">
        <v>1484.5197919550562</v>
      </c>
      <c r="D5402" s="102">
        <v>941.84176426325325</v>
      </c>
      <c r="E5402" s="98">
        <v>1758.0855842696626</v>
      </c>
      <c r="F5402" s="91">
        <v>0.84439563422718689</v>
      </c>
      <c r="G5402" s="100">
        <v>742.25989597752812</v>
      </c>
      <c r="S5402" s="235"/>
      <c r="T5402" s="103"/>
      <c r="U5402" s="103"/>
    </row>
    <row r="5403" spans="1:21" x14ac:dyDescent="0.2">
      <c r="A5403" s="89">
        <v>40837</v>
      </c>
      <c r="B5403" s="90" t="s">
        <v>125</v>
      </c>
      <c r="C5403" s="96">
        <v>1546.2863119213484</v>
      </c>
      <c r="D5403" s="102">
        <v>973.99668042888345</v>
      </c>
      <c r="E5403" s="98">
        <v>1827.4766460674157</v>
      </c>
      <c r="F5403" s="91">
        <v>0.84613191377784969</v>
      </c>
      <c r="G5403" s="100">
        <v>773.14315596067422</v>
      </c>
      <c r="S5403" s="235"/>
      <c r="T5403" s="103"/>
      <c r="U5403" s="103"/>
    </row>
    <row r="5404" spans="1:21" x14ac:dyDescent="0.2">
      <c r="A5404" s="89">
        <v>40837</v>
      </c>
      <c r="B5404" s="90" t="s">
        <v>126</v>
      </c>
      <c r="C5404" s="96">
        <v>1329.3315624943823</v>
      </c>
      <c r="D5404" s="102">
        <v>843.04365698553465</v>
      </c>
      <c r="E5404" s="98">
        <v>1574.1172162921348</v>
      </c>
      <c r="F5404" s="91">
        <v>0.84449337618303288</v>
      </c>
      <c r="G5404" s="100">
        <v>664.66578124719115</v>
      </c>
      <c r="S5404" s="235"/>
      <c r="T5404" s="103"/>
      <c r="U5404" s="103"/>
    </row>
    <row r="5405" spans="1:21" x14ac:dyDescent="0.2">
      <c r="A5405" s="89">
        <v>40837</v>
      </c>
      <c r="B5405" s="90" t="s">
        <v>127</v>
      </c>
      <c r="C5405" s="96">
        <v>1365.8087791011235</v>
      </c>
      <c r="D5405" s="102">
        <v>863.62053984431827</v>
      </c>
      <c r="E5405" s="98">
        <v>1615.9437050561796</v>
      </c>
      <c r="F5405" s="91">
        <v>0.84520814359287355</v>
      </c>
      <c r="G5405" s="100">
        <v>682.90438955056175</v>
      </c>
      <c r="S5405" s="235"/>
      <c r="T5405" s="103"/>
      <c r="U5405" s="103"/>
    </row>
    <row r="5406" spans="1:21" x14ac:dyDescent="0.2">
      <c r="A5406" s="89">
        <v>40837</v>
      </c>
      <c r="B5406" s="90" t="s">
        <v>128</v>
      </c>
      <c r="C5406" s="96">
        <v>1374.0710591123595</v>
      </c>
      <c r="D5406" s="102">
        <v>872.29442250511318</v>
      </c>
      <c r="E5406" s="98">
        <v>1627.5653089887639</v>
      </c>
      <c r="F5406" s="91">
        <v>0.84424941446195789</v>
      </c>
      <c r="G5406" s="100">
        <v>687.03552955617977</v>
      </c>
      <c r="S5406" s="235"/>
      <c r="T5406" s="103"/>
      <c r="U5406" s="103"/>
    </row>
    <row r="5407" spans="1:21" x14ac:dyDescent="0.2">
      <c r="A5407" s="89">
        <v>40837</v>
      </c>
      <c r="B5407" s="90" t="s">
        <v>129</v>
      </c>
      <c r="C5407" s="96">
        <v>1397.220841213483</v>
      </c>
      <c r="D5407" s="102">
        <v>902.6553946258324</v>
      </c>
      <c r="E5407" s="98">
        <v>1663.4340505617979</v>
      </c>
      <c r="F5407" s="91">
        <v>0.83996166889910318</v>
      </c>
      <c r="G5407" s="100">
        <v>698.61042060674151</v>
      </c>
      <c r="S5407" s="235"/>
      <c r="T5407" s="103"/>
      <c r="U5407" s="103"/>
    </row>
    <row r="5408" spans="1:21" x14ac:dyDescent="0.2">
      <c r="A5408" s="89">
        <v>40837</v>
      </c>
      <c r="B5408" s="90" t="s">
        <v>130</v>
      </c>
      <c r="C5408" s="96">
        <v>1400.8150748426967</v>
      </c>
      <c r="D5408" s="102">
        <v>901.64120720491962</v>
      </c>
      <c r="E5408" s="98">
        <v>1665.905081460674</v>
      </c>
      <c r="F5408" s="91">
        <v>0.84087328289703944</v>
      </c>
      <c r="G5408" s="100">
        <v>700.40753742134837</v>
      </c>
      <c r="S5408" s="235"/>
      <c r="T5408" s="103"/>
      <c r="U5408" s="103"/>
    </row>
    <row r="5409" spans="1:21" x14ac:dyDescent="0.2">
      <c r="A5409" s="89">
        <v>40837</v>
      </c>
      <c r="B5409" s="90" t="s">
        <v>131</v>
      </c>
      <c r="C5409" s="96">
        <v>1465.7260427191013</v>
      </c>
      <c r="D5409" s="102">
        <v>950.20216295429577</v>
      </c>
      <c r="E5409" s="98">
        <v>1746.7790308988767</v>
      </c>
      <c r="F5409" s="91">
        <v>0.83910215132640553</v>
      </c>
      <c r="G5409" s="100">
        <v>732.86302135955066</v>
      </c>
      <c r="S5409" s="235"/>
      <c r="T5409" s="103"/>
      <c r="U5409" s="103"/>
    </row>
    <row r="5410" spans="1:21" x14ac:dyDescent="0.2">
      <c r="A5410" s="89">
        <v>40837</v>
      </c>
      <c r="B5410" s="90" t="s">
        <v>132</v>
      </c>
      <c r="C5410" s="96">
        <v>1484.2118305617978</v>
      </c>
      <c r="D5410" s="102">
        <v>942.77433691963904</v>
      </c>
      <c r="E5410" s="98">
        <v>1758.3253988764047</v>
      </c>
      <c r="F5410" s="91">
        <v>0.8441053240260481</v>
      </c>
      <c r="G5410" s="100">
        <v>742.1059152808989</v>
      </c>
      <c r="S5410" s="235"/>
      <c r="T5410" s="103"/>
      <c r="U5410" s="103"/>
    </row>
    <row r="5411" spans="1:21" x14ac:dyDescent="0.2">
      <c r="A5411" s="89">
        <v>40837</v>
      </c>
      <c r="B5411" s="90" t="s">
        <v>133</v>
      </c>
      <c r="C5411" s="96">
        <v>1382.377912483146</v>
      </c>
      <c r="D5411" s="102">
        <v>878.5590614478607</v>
      </c>
      <c r="E5411" s="98">
        <v>1637.9361151685393</v>
      </c>
      <c r="F5411" s="91">
        <v>0.84397547601598799</v>
      </c>
      <c r="G5411" s="100">
        <v>691.18895624157301</v>
      </c>
      <c r="S5411" s="235"/>
      <c r="T5411" s="103"/>
      <c r="U5411" s="103"/>
    </row>
    <row r="5412" spans="1:21" x14ac:dyDescent="0.2">
      <c r="A5412" s="89">
        <v>40837</v>
      </c>
      <c r="B5412" s="90" t="s">
        <v>134</v>
      </c>
      <c r="C5412" s="96">
        <v>1302.6280680000002</v>
      </c>
      <c r="D5412" s="102">
        <v>832.13887862694605</v>
      </c>
      <c r="E5412" s="98">
        <v>1545.7344522471913</v>
      </c>
      <c r="F5412" s="91">
        <v>0.84272435417754799</v>
      </c>
      <c r="G5412" s="100">
        <v>651.31403400000011</v>
      </c>
      <c r="S5412" s="235"/>
      <c r="T5412" s="103"/>
      <c r="U5412" s="103"/>
    </row>
    <row r="5413" spans="1:21" x14ac:dyDescent="0.2">
      <c r="A5413" s="89">
        <v>40837</v>
      </c>
      <c r="B5413" s="90" t="s">
        <v>135</v>
      </c>
      <c r="C5413" s="96">
        <v>1249.0833068089889</v>
      </c>
      <c r="D5413" s="102">
        <v>793.61653852491099</v>
      </c>
      <c r="E5413" s="98">
        <v>1479.8771292134832</v>
      </c>
      <c r="F5413" s="91">
        <v>0.84404528061923956</v>
      </c>
      <c r="G5413" s="100">
        <v>624.54165340449447</v>
      </c>
      <c r="S5413" s="235"/>
      <c r="T5413" s="103"/>
      <c r="U5413" s="103"/>
    </row>
    <row r="5414" spans="1:21" x14ac:dyDescent="0.2">
      <c r="A5414" s="89">
        <v>40837</v>
      </c>
      <c r="B5414" s="90" t="s">
        <v>136</v>
      </c>
      <c r="C5414" s="96">
        <v>1153.9191841685397</v>
      </c>
      <c r="D5414" s="102">
        <v>727.36632820223201</v>
      </c>
      <c r="E5414" s="98">
        <v>1364.0349185393259</v>
      </c>
      <c r="F5414" s="91">
        <v>0.84596014990892732</v>
      </c>
      <c r="G5414" s="100">
        <v>576.95959208426984</v>
      </c>
      <c r="S5414" s="235"/>
      <c r="T5414" s="103"/>
      <c r="U5414" s="103"/>
    </row>
    <row r="5415" spans="1:21" x14ac:dyDescent="0.2">
      <c r="A5415" s="89">
        <v>40837</v>
      </c>
      <c r="B5415" s="90" t="s">
        <v>137</v>
      </c>
      <c r="C5415" s="96">
        <v>1199.5136788651685</v>
      </c>
      <c r="D5415" s="102">
        <v>769.26624732377275</v>
      </c>
      <c r="E5415" s="98">
        <v>1424.9925000000001</v>
      </c>
      <c r="F5415" s="91">
        <v>0.84176841552862092</v>
      </c>
      <c r="G5415" s="100">
        <v>599.75683943258423</v>
      </c>
      <c r="S5415" s="235"/>
      <c r="T5415" s="103"/>
      <c r="U5415" s="103"/>
    </row>
    <row r="5416" spans="1:21" x14ac:dyDescent="0.2">
      <c r="A5416" s="89">
        <v>40837</v>
      </c>
      <c r="B5416" s="90" t="s">
        <v>138</v>
      </c>
      <c r="C5416" s="96">
        <v>1224.6814185168541</v>
      </c>
      <c r="D5416" s="102">
        <v>786.30460314199661</v>
      </c>
      <c r="E5416" s="98">
        <v>1455.3760702247191</v>
      </c>
      <c r="F5416" s="91">
        <v>0.84148794498713697</v>
      </c>
      <c r="G5416" s="100">
        <v>612.34070925842707</v>
      </c>
      <c r="S5416" s="235"/>
      <c r="T5416" s="103"/>
      <c r="U5416" s="103"/>
    </row>
    <row r="5417" spans="1:21" x14ac:dyDescent="0.2">
      <c r="A5417" s="89">
        <v>40837</v>
      </c>
      <c r="B5417" s="90" t="s">
        <v>139</v>
      </c>
      <c r="C5417" s="96">
        <v>1232.5425382921349</v>
      </c>
      <c r="D5417" s="102">
        <v>789.05005511766933</v>
      </c>
      <c r="E5417" s="98">
        <v>1463.4756910112362</v>
      </c>
      <c r="F5417" s="91">
        <v>0.84220226264261999</v>
      </c>
      <c r="G5417" s="100">
        <v>616.27126914606743</v>
      </c>
      <c r="S5417" s="235"/>
      <c r="T5417" s="103"/>
      <c r="U5417" s="103"/>
    </row>
    <row r="5418" spans="1:21" x14ac:dyDescent="0.2">
      <c r="A5418" s="89">
        <v>40837</v>
      </c>
      <c r="B5418" s="90" t="s">
        <v>140</v>
      </c>
      <c r="C5418" s="96">
        <v>1235.4884321460675</v>
      </c>
      <c r="D5418" s="102">
        <v>786.92677812556235</v>
      </c>
      <c r="E5418" s="98">
        <v>1464.8158314606742</v>
      </c>
      <c r="F5418" s="91">
        <v>0.84344284490294741</v>
      </c>
      <c r="G5418" s="100">
        <v>617.74421607303373</v>
      </c>
      <c r="S5418" s="235"/>
      <c r="T5418" s="103"/>
      <c r="U5418" s="103"/>
    </row>
    <row r="5419" spans="1:21" x14ac:dyDescent="0.2">
      <c r="A5419" s="89">
        <v>40837</v>
      </c>
      <c r="B5419" s="90" t="s">
        <v>141</v>
      </c>
      <c r="C5419" s="96">
        <v>1159.4138637640449</v>
      </c>
      <c r="D5419" s="102">
        <v>726.94426787436657</v>
      </c>
      <c r="E5419" s="98">
        <v>1368.4620842696629</v>
      </c>
      <c r="F5419" s="91">
        <v>0.84723857320666263</v>
      </c>
      <c r="G5419" s="100">
        <v>579.70693188202245</v>
      </c>
      <c r="S5419" s="235"/>
      <c r="T5419" s="103"/>
      <c r="U5419" s="103"/>
    </row>
    <row r="5420" spans="1:21" x14ac:dyDescent="0.2">
      <c r="A5420" s="89">
        <v>40837</v>
      </c>
      <c r="B5420" s="90" t="s">
        <v>142</v>
      </c>
      <c r="C5420" s="96">
        <v>1159.0815896292136</v>
      </c>
      <c r="D5420" s="102">
        <v>734.47315903353672</v>
      </c>
      <c r="E5420" s="98">
        <v>1372.1956685393259</v>
      </c>
      <c r="F5420" s="91">
        <v>0.84469118814741062</v>
      </c>
      <c r="G5420" s="100">
        <v>579.54079481460678</v>
      </c>
      <c r="S5420" s="235"/>
      <c r="T5420" s="103"/>
      <c r="U5420" s="103"/>
    </row>
    <row r="5421" spans="1:21" x14ac:dyDescent="0.2">
      <c r="A5421" s="89">
        <v>40837</v>
      </c>
      <c r="B5421" s="90" t="s">
        <v>143</v>
      </c>
      <c r="C5421" s="96">
        <v>1186.5833524719101</v>
      </c>
      <c r="D5421" s="102">
        <v>749.60913927349236</v>
      </c>
      <c r="E5421" s="98">
        <v>1403.5290926966293</v>
      </c>
      <c r="F5421" s="91">
        <v>0.84542839806199044</v>
      </c>
      <c r="G5421" s="100">
        <v>593.29167623595504</v>
      </c>
      <c r="S5421" s="235"/>
      <c r="T5421" s="103"/>
      <c r="U5421" s="103"/>
    </row>
    <row r="5422" spans="1:21" x14ac:dyDescent="0.2">
      <c r="A5422" s="89">
        <v>40837</v>
      </c>
      <c r="B5422" s="90" t="s">
        <v>144</v>
      </c>
      <c r="C5422" s="96">
        <v>1119.2249019438202</v>
      </c>
      <c r="D5422" s="102">
        <v>703.81770871301046</v>
      </c>
      <c r="E5422" s="98">
        <v>1322.1284915730339</v>
      </c>
      <c r="F5422" s="91">
        <v>0.84653262453499944</v>
      </c>
      <c r="G5422" s="100">
        <v>559.61245097191011</v>
      </c>
      <c r="S5422" s="235"/>
      <c r="T5422" s="103"/>
      <c r="U5422" s="103"/>
    </row>
    <row r="5423" spans="1:21" x14ac:dyDescent="0.2">
      <c r="A5423" s="89">
        <v>40837</v>
      </c>
      <c r="B5423" s="90" t="s">
        <v>145</v>
      </c>
      <c r="C5423" s="96">
        <v>1289.3411547303372</v>
      </c>
      <c r="D5423" s="102">
        <v>811.0788960921401</v>
      </c>
      <c r="E5423" s="98">
        <v>1523.2365505617977</v>
      </c>
      <c r="F5423" s="91">
        <v>0.84644840898467444</v>
      </c>
      <c r="G5423" s="100">
        <v>644.67057736516858</v>
      </c>
      <c r="S5423" s="235"/>
      <c r="T5423" s="103"/>
      <c r="U5423" s="103"/>
    </row>
    <row r="5424" spans="1:21" x14ac:dyDescent="0.2">
      <c r="A5424" s="89">
        <v>40837</v>
      </c>
      <c r="B5424" s="90" t="s">
        <v>146</v>
      </c>
      <c r="C5424" s="96">
        <v>1291.0187338988765</v>
      </c>
      <c r="D5424" s="102">
        <v>803.89149481211462</v>
      </c>
      <c r="E5424" s="98">
        <v>1520.8454578651686</v>
      </c>
      <c r="F5424" s="91">
        <v>0.84888226296910996</v>
      </c>
      <c r="G5424" s="100">
        <v>645.50936694943823</v>
      </c>
      <c r="S5424" s="235"/>
      <c r="T5424" s="103"/>
      <c r="U5424" s="103"/>
    </row>
    <row r="5425" spans="1:21" x14ac:dyDescent="0.2">
      <c r="A5425" s="89">
        <v>40837</v>
      </c>
      <c r="B5425" s="90" t="s">
        <v>147</v>
      </c>
      <c r="C5425" s="96">
        <v>1226.1361308876405</v>
      </c>
      <c r="D5425" s="102">
        <v>766.70200568653866</v>
      </c>
      <c r="E5425" s="98">
        <v>1446.1126432584269</v>
      </c>
      <c r="F5425" s="91">
        <v>0.84788424788602335</v>
      </c>
      <c r="G5425" s="100">
        <v>613.06806544382027</v>
      </c>
      <c r="S5425" s="235"/>
      <c r="T5425" s="103"/>
      <c r="U5425" s="103"/>
    </row>
    <row r="5426" spans="1:21" x14ac:dyDescent="0.2">
      <c r="A5426" s="89">
        <v>40838</v>
      </c>
      <c r="B5426" s="90" t="s">
        <v>100</v>
      </c>
      <c r="C5426" s="96">
        <v>1216.3380960337079</v>
      </c>
      <c r="D5426" s="102">
        <v>756.60350685950118</v>
      </c>
      <c r="E5426" s="98">
        <v>1432.4549662921347</v>
      </c>
      <c r="F5426" s="91">
        <v>0.84912833188896775</v>
      </c>
      <c r="G5426" s="100">
        <v>608.16904801685394</v>
      </c>
      <c r="S5426" s="235"/>
      <c r="T5426" s="103"/>
      <c r="U5426" s="103"/>
    </row>
    <row r="5427" spans="1:21" x14ac:dyDescent="0.2">
      <c r="A5427" s="89">
        <v>40838</v>
      </c>
      <c r="B5427" s="90" t="s">
        <v>101</v>
      </c>
      <c r="C5427" s="96">
        <v>1169.7224661910113</v>
      </c>
      <c r="D5427" s="102">
        <v>738.26428392714763</v>
      </c>
      <c r="E5427" s="98">
        <v>1383.2153848314606</v>
      </c>
      <c r="F5427" s="91">
        <v>0.84565460955564598</v>
      </c>
      <c r="G5427" s="100">
        <v>584.86123309550567</v>
      </c>
      <c r="S5427" s="235"/>
      <c r="T5427" s="103"/>
      <c r="U5427" s="103"/>
    </row>
    <row r="5428" spans="1:21" x14ac:dyDescent="0.2">
      <c r="A5428" s="89">
        <v>40838</v>
      </c>
      <c r="B5428" s="90" t="s">
        <v>102</v>
      </c>
      <c r="C5428" s="96">
        <v>1160.3701649325842</v>
      </c>
      <c r="D5428" s="102">
        <v>735.33871591583079</v>
      </c>
      <c r="E5428" s="98">
        <v>1373.7474101123596</v>
      </c>
      <c r="F5428" s="91">
        <v>0.84467505189886172</v>
      </c>
      <c r="G5428" s="100">
        <v>580.1850824662921</v>
      </c>
      <c r="S5428" s="235"/>
      <c r="T5428" s="103"/>
      <c r="U5428" s="103"/>
    </row>
    <row r="5429" spans="1:21" x14ac:dyDescent="0.2">
      <c r="A5429" s="89">
        <v>40838</v>
      </c>
      <c r="B5429" s="90" t="s">
        <v>103</v>
      </c>
      <c r="C5429" s="96">
        <v>1212.5979859550562</v>
      </c>
      <c r="D5429" s="102">
        <v>770.92426488727085</v>
      </c>
      <c r="E5429" s="98">
        <v>1436.9126966292133</v>
      </c>
      <c r="F5429" s="91">
        <v>0.84389120424618236</v>
      </c>
      <c r="G5429" s="100">
        <v>606.29899297752809</v>
      </c>
      <c r="S5429" s="235"/>
      <c r="T5429" s="103"/>
      <c r="U5429" s="103"/>
    </row>
    <row r="5430" spans="1:21" x14ac:dyDescent="0.2">
      <c r="A5430" s="89">
        <v>40838</v>
      </c>
      <c r="B5430" s="90" t="s">
        <v>104</v>
      </c>
      <c r="C5430" s="96">
        <v>1225.1433606067417</v>
      </c>
      <c r="D5430" s="102">
        <v>769.45948925656785</v>
      </c>
      <c r="E5430" s="98">
        <v>1446.7356910112362</v>
      </c>
      <c r="F5430" s="91">
        <v>0.84683288607499108</v>
      </c>
      <c r="G5430" s="100">
        <v>612.57168030337084</v>
      </c>
      <c r="S5430" s="235"/>
      <c r="T5430" s="103"/>
      <c r="U5430" s="103"/>
    </row>
    <row r="5431" spans="1:21" x14ac:dyDescent="0.2">
      <c r="A5431" s="89">
        <v>40838</v>
      </c>
      <c r="B5431" s="90" t="s">
        <v>105</v>
      </c>
      <c r="C5431" s="96">
        <v>1244.6867527078653</v>
      </c>
      <c r="D5431" s="102">
        <v>773.62800610703732</v>
      </c>
      <c r="E5431" s="98">
        <v>1465.5188174157304</v>
      </c>
      <c r="F5431" s="91">
        <v>0.84931475318940197</v>
      </c>
      <c r="G5431" s="100">
        <v>622.34337635393263</v>
      </c>
      <c r="S5431" s="235"/>
      <c r="T5431" s="103"/>
      <c r="U5431" s="103"/>
    </row>
    <row r="5432" spans="1:21" x14ac:dyDescent="0.2">
      <c r="A5432" s="89">
        <v>40838</v>
      </c>
      <c r="B5432" s="90" t="s">
        <v>106</v>
      </c>
      <c r="C5432" s="96">
        <v>1239.5121908764047</v>
      </c>
      <c r="D5432" s="102">
        <v>767.86279369734143</v>
      </c>
      <c r="E5432" s="98">
        <v>1458.082213483146</v>
      </c>
      <c r="F5432" s="91">
        <v>0.85009760040580329</v>
      </c>
      <c r="G5432" s="100">
        <v>619.75609543820235</v>
      </c>
      <c r="S5432" s="235"/>
      <c r="T5432" s="103"/>
      <c r="U5432" s="103"/>
    </row>
    <row r="5433" spans="1:21" x14ac:dyDescent="0.2">
      <c r="A5433" s="89">
        <v>40838</v>
      </c>
      <c r="B5433" s="90" t="s">
        <v>107</v>
      </c>
      <c r="C5433" s="96">
        <v>1204.2506113483148</v>
      </c>
      <c r="D5433" s="102">
        <v>753.28990173548834</v>
      </c>
      <c r="E5433" s="98">
        <v>1420.445426966292</v>
      </c>
      <c r="F5433" s="91">
        <v>0.84779787275621421</v>
      </c>
      <c r="G5433" s="100">
        <v>602.1253056741574</v>
      </c>
      <c r="S5433" s="235"/>
      <c r="T5433" s="103"/>
      <c r="U5433" s="103"/>
    </row>
    <row r="5434" spans="1:21" x14ac:dyDescent="0.2">
      <c r="A5434" s="89">
        <v>40838</v>
      </c>
      <c r="B5434" s="90" t="s">
        <v>108</v>
      </c>
      <c r="C5434" s="96">
        <v>1365.7115281348315</v>
      </c>
      <c r="D5434" s="102">
        <v>854.28466467455416</v>
      </c>
      <c r="E5434" s="98">
        <v>1610.8911404494384</v>
      </c>
      <c r="F5434" s="91">
        <v>0.84779877040840779</v>
      </c>
      <c r="G5434" s="100">
        <v>682.85576406741575</v>
      </c>
      <c r="S5434" s="235"/>
      <c r="T5434" s="103"/>
      <c r="U5434" s="103"/>
    </row>
    <row r="5435" spans="1:21" x14ac:dyDescent="0.2">
      <c r="A5435" s="89">
        <v>40838</v>
      </c>
      <c r="B5435" s="90" t="s">
        <v>109</v>
      </c>
      <c r="C5435" s="96">
        <v>1308.3172495280899</v>
      </c>
      <c r="D5435" s="102">
        <v>817.23831322446722</v>
      </c>
      <c r="E5435" s="98">
        <v>1542.5862977528093</v>
      </c>
      <c r="F5435" s="91">
        <v>0.84813229018953751</v>
      </c>
      <c r="G5435" s="100">
        <v>654.15862476404493</v>
      </c>
      <c r="S5435" s="235"/>
      <c r="T5435" s="103"/>
      <c r="U5435" s="103"/>
    </row>
    <row r="5436" spans="1:21" x14ac:dyDescent="0.2">
      <c r="A5436" s="89">
        <v>40838</v>
      </c>
      <c r="B5436" s="90" t="s">
        <v>110</v>
      </c>
      <c r="C5436" s="96">
        <v>1346.962352258427</v>
      </c>
      <c r="D5436" s="102">
        <v>861.99746811199191</v>
      </c>
      <c r="E5436" s="98">
        <v>1599.1707893258429</v>
      </c>
      <c r="F5436" s="91">
        <v>0.84228799153232503</v>
      </c>
      <c r="G5436" s="100">
        <v>673.48117612921351</v>
      </c>
      <c r="S5436" s="235"/>
      <c r="T5436" s="103"/>
      <c r="U5436" s="103"/>
    </row>
    <row r="5437" spans="1:21" x14ac:dyDescent="0.2">
      <c r="A5437" s="89">
        <v>40838</v>
      </c>
      <c r="B5437" s="90" t="s">
        <v>111</v>
      </c>
      <c r="C5437" s="96">
        <v>1400.3247678876405</v>
      </c>
      <c r="D5437" s="102">
        <v>895.46509427565729</v>
      </c>
      <c r="E5437" s="98">
        <v>1662.1573904494383</v>
      </c>
      <c r="F5437" s="91">
        <v>0.84247423013833866</v>
      </c>
      <c r="G5437" s="100">
        <v>700.16238394382026</v>
      </c>
      <c r="S5437" s="235"/>
      <c r="T5437" s="103"/>
      <c r="U5437" s="103"/>
    </row>
    <row r="5438" spans="1:21" x14ac:dyDescent="0.2">
      <c r="A5438" s="89">
        <v>40838</v>
      </c>
      <c r="B5438" s="90" t="s">
        <v>112</v>
      </c>
      <c r="C5438" s="96">
        <v>1509.8374601797757</v>
      </c>
      <c r="D5438" s="102">
        <v>966.80291617098794</v>
      </c>
      <c r="E5438" s="98">
        <v>1792.8516488764044</v>
      </c>
      <c r="F5438" s="91">
        <v>0.84214299667571701</v>
      </c>
      <c r="G5438" s="100">
        <v>754.91873008988784</v>
      </c>
      <c r="S5438" s="235"/>
      <c r="T5438" s="103"/>
      <c r="U5438" s="103"/>
    </row>
    <row r="5439" spans="1:21" x14ac:dyDescent="0.2">
      <c r="A5439" s="89">
        <v>40838</v>
      </c>
      <c r="B5439" s="90" t="s">
        <v>113</v>
      </c>
      <c r="C5439" s="96">
        <v>1575.4940187977525</v>
      </c>
      <c r="D5439" s="102">
        <v>1027.879737107859</v>
      </c>
      <c r="E5439" s="98">
        <v>1881.1480955056181</v>
      </c>
      <c r="F5439" s="91">
        <v>0.83751727073582083</v>
      </c>
      <c r="G5439" s="100">
        <v>787.74700939887623</v>
      </c>
      <c r="S5439" s="235"/>
      <c r="T5439" s="103"/>
      <c r="U5439" s="103"/>
    </row>
    <row r="5440" spans="1:21" x14ac:dyDescent="0.2">
      <c r="A5440" s="89">
        <v>40838</v>
      </c>
      <c r="B5440" s="90" t="s">
        <v>114</v>
      </c>
      <c r="C5440" s="96">
        <v>1326.8395064831461</v>
      </c>
      <c r="D5440" s="102">
        <v>840.53272444719914</v>
      </c>
      <c r="E5440" s="98">
        <v>1570.668117977528</v>
      </c>
      <c r="F5440" s="91">
        <v>0.84476121422242401</v>
      </c>
      <c r="G5440" s="100">
        <v>663.41975324157306</v>
      </c>
      <c r="S5440" s="235"/>
      <c r="T5440" s="103"/>
      <c r="U5440" s="103"/>
    </row>
    <row r="5441" spans="1:21" x14ac:dyDescent="0.2">
      <c r="A5441" s="89">
        <v>40838</v>
      </c>
      <c r="B5441" s="90" t="s">
        <v>115</v>
      </c>
      <c r="C5441" s="96">
        <v>1229.1792757078651</v>
      </c>
      <c r="D5441" s="102">
        <v>778.51230812594474</v>
      </c>
      <c r="E5441" s="98">
        <v>1454.9787303370788</v>
      </c>
      <c r="F5441" s="91">
        <v>0.84480910275787879</v>
      </c>
      <c r="G5441" s="100">
        <v>614.58963785393257</v>
      </c>
      <c r="S5441" s="235"/>
      <c r="T5441" s="103"/>
      <c r="U5441" s="103"/>
    </row>
    <row r="5442" spans="1:21" x14ac:dyDescent="0.2">
      <c r="A5442" s="89">
        <v>40838</v>
      </c>
      <c r="B5442" s="90" t="s">
        <v>116</v>
      </c>
      <c r="C5442" s="96">
        <v>1217.6266713370785</v>
      </c>
      <c r="D5442" s="102">
        <v>780.08016754529262</v>
      </c>
      <c r="E5442" s="98">
        <v>1446.0773764044943</v>
      </c>
      <c r="F5442" s="91">
        <v>0.84202041412511941</v>
      </c>
      <c r="G5442" s="100">
        <v>608.81333566853925</v>
      </c>
      <c r="S5442" s="235"/>
      <c r="T5442" s="103"/>
      <c r="U5442" s="103"/>
    </row>
    <row r="5443" spans="1:21" x14ac:dyDescent="0.2">
      <c r="A5443" s="89">
        <v>40838</v>
      </c>
      <c r="B5443" s="90" t="s">
        <v>117</v>
      </c>
      <c r="C5443" s="96">
        <v>1138.3752380561796</v>
      </c>
      <c r="D5443" s="102">
        <v>715.98031499473586</v>
      </c>
      <c r="E5443" s="98">
        <v>1344.8144831460675</v>
      </c>
      <c r="F5443" s="91">
        <v>0.84649239900588924</v>
      </c>
      <c r="G5443" s="100">
        <v>569.18761902808978</v>
      </c>
      <c r="S5443" s="235"/>
      <c r="T5443" s="103"/>
      <c r="U5443" s="103"/>
    </row>
    <row r="5444" spans="1:21" x14ac:dyDescent="0.2">
      <c r="A5444" s="89">
        <v>40838</v>
      </c>
      <c r="B5444" s="90" t="s">
        <v>118</v>
      </c>
      <c r="C5444" s="96">
        <v>1163.348475775281</v>
      </c>
      <c r="D5444" s="102">
        <v>736.01881647672064</v>
      </c>
      <c r="E5444" s="98">
        <v>1376.627536516854</v>
      </c>
      <c r="F5444" s="91">
        <v>0.84507133913562982</v>
      </c>
      <c r="G5444" s="100">
        <v>581.67423788764052</v>
      </c>
      <c r="S5444" s="235"/>
      <c r="T5444" s="103"/>
      <c r="U5444" s="103"/>
    </row>
    <row r="5445" spans="1:21" x14ac:dyDescent="0.2">
      <c r="A5445" s="89">
        <v>40838</v>
      </c>
      <c r="B5445" s="90" t="s">
        <v>119</v>
      </c>
      <c r="C5445" s="96">
        <v>1093.1170696179777</v>
      </c>
      <c r="D5445" s="102">
        <v>709.03587228718391</v>
      </c>
      <c r="E5445" s="98">
        <v>1302.9339185393258</v>
      </c>
      <c r="F5445" s="91">
        <v>0.83896585549283531</v>
      </c>
      <c r="G5445" s="100">
        <v>546.55853480898884</v>
      </c>
      <c r="S5445" s="235"/>
      <c r="T5445" s="103"/>
      <c r="U5445" s="103"/>
    </row>
    <row r="5446" spans="1:21" x14ac:dyDescent="0.2">
      <c r="A5446" s="89">
        <v>40838</v>
      </c>
      <c r="B5446" s="90" t="s">
        <v>120</v>
      </c>
      <c r="C5446" s="96">
        <v>1178.8275879101125</v>
      </c>
      <c r="D5446" s="102">
        <v>769.48719167261697</v>
      </c>
      <c r="E5446" s="98">
        <v>1407.7446573033708</v>
      </c>
      <c r="F5446" s="91">
        <v>0.83738736410354109</v>
      </c>
      <c r="G5446" s="100">
        <v>589.41379395505624</v>
      </c>
      <c r="S5446" s="235"/>
      <c r="T5446" s="103"/>
      <c r="U5446" s="103"/>
    </row>
    <row r="5447" spans="1:21" x14ac:dyDescent="0.2">
      <c r="A5447" s="89">
        <v>40838</v>
      </c>
      <c r="B5447" s="90" t="s">
        <v>121</v>
      </c>
      <c r="C5447" s="96">
        <v>1252.3169014382024</v>
      </c>
      <c r="D5447" s="102">
        <v>805.3817833259809</v>
      </c>
      <c r="E5447" s="98">
        <v>1488.9383595505617</v>
      </c>
      <c r="F5447" s="91">
        <v>0.84108042042533993</v>
      </c>
      <c r="G5447" s="100">
        <v>626.15845071910121</v>
      </c>
      <c r="S5447" s="235"/>
      <c r="T5447" s="103"/>
      <c r="U5447" s="103"/>
    </row>
    <row r="5448" spans="1:21" x14ac:dyDescent="0.2">
      <c r="A5448" s="89">
        <v>40838</v>
      </c>
      <c r="B5448" s="90" t="s">
        <v>122</v>
      </c>
      <c r="C5448" s="96">
        <v>1318.2003789775279</v>
      </c>
      <c r="D5448" s="102">
        <v>830.72751806735641</v>
      </c>
      <c r="E5448" s="98">
        <v>1558.1272247191012</v>
      </c>
      <c r="F5448" s="91">
        <v>0.84601588244193138</v>
      </c>
      <c r="G5448" s="100">
        <v>659.10018948876393</v>
      </c>
      <c r="S5448" s="235"/>
      <c r="T5448" s="103"/>
      <c r="U5448" s="103"/>
    </row>
    <row r="5449" spans="1:21" x14ac:dyDescent="0.2">
      <c r="A5449" s="89">
        <v>40838</v>
      </c>
      <c r="B5449" s="90" t="s">
        <v>123</v>
      </c>
      <c r="C5449" s="96">
        <v>1378.2325900449439</v>
      </c>
      <c r="D5449" s="102">
        <v>875.66620104976437</v>
      </c>
      <c r="E5449" s="98">
        <v>1632.8859016853935</v>
      </c>
      <c r="F5449" s="91">
        <v>0.84404708781084603</v>
      </c>
      <c r="G5449" s="100">
        <v>689.11629502247195</v>
      </c>
      <c r="S5449" s="235"/>
      <c r="T5449" s="103"/>
      <c r="U5449" s="103"/>
    </row>
    <row r="5450" spans="1:21" x14ac:dyDescent="0.2">
      <c r="A5450" s="89">
        <v>40838</v>
      </c>
      <c r="B5450" s="90" t="s">
        <v>124</v>
      </c>
      <c r="C5450" s="96">
        <v>1478.923809269663</v>
      </c>
      <c r="D5450" s="102">
        <v>934.95062431036081</v>
      </c>
      <c r="E5450" s="98">
        <v>1749.6709129213482</v>
      </c>
      <c r="F5450" s="91">
        <v>0.84525827019686195</v>
      </c>
      <c r="G5450" s="100">
        <v>739.46190463483151</v>
      </c>
      <c r="S5450" s="235"/>
      <c r="T5450" s="103"/>
      <c r="U5450" s="103"/>
    </row>
    <row r="5451" spans="1:21" x14ac:dyDescent="0.2">
      <c r="A5451" s="89">
        <v>40838</v>
      </c>
      <c r="B5451" s="90" t="s">
        <v>125</v>
      </c>
      <c r="C5451" s="96">
        <v>1468.0073883033708</v>
      </c>
      <c r="D5451" s="102">
        <v>932.20982421943143</v>
      </c>
      <c r="E5451" s="98">
        <v>1738.9827050561794</v>
      </c>
      <c r="F5451" s="91">
        <v>0.84417595645722399</v>
      </c>
      <c r="G5451" s="100">
        <v>734.00369415168541</v>
      </c>
      <c r="S5451" s="235"/>
      <c r="T5451" s="103"/>
      <c r="U5451" s="103"/>
    </row>
    <row r="5452" spans="1:21" x14ac:dyDescent="0.2">
      <c r="A5452" s="89">
        <v>40838</v>
      </c>
      <c r="B5452" s="90" t="s">
        <v>126</v>
      </c>
      <c r="C5452" s="96">
        <v>1464.7373245617978</v>
      </c>
      <c r="D5452" s="102">
        <v>922.9186242566044</v>
      </c>
      <c r="E5452" s="98">
        <v>1731.2522106741574</v>
      </c>
      <c r="F5452" s="91">
        <v>0.84605658004700679</v>
      </c>
      <c r="G5452" s="100">
        <v>732.36866228089889</v>
      </c>
      <c r="S5452" s="235"/>
      <c r="T5452" s="103"/>
      <c r="U5452" s="103"/>
    </row>
    <row r="5453" spans="1:21" x14ac:dyDescent="0.2">
      <c r="A5453" s="89">
        <v>40838</v>
      </c>
      <c r="B5453" s="90" t="s">
        <v>127</v>
      </c>
      <c r="C5453" s="96">
        <v>1415.3743549213482</v>
      </c>
      <c r="D5453" s="102">
        <v>908.57156543715121</v>
      </c>
      <c r="E5453" s="98">
        <v>1681.8997752808989</v>
      </c>
      <c r="F5453" s="91">
        <v>0.84153311375819795</v>
      </c>
      <c r="G5453" s="100">
        <v>707.68717746067409</v>
      </c>
      <c r="S5453" s="235"/>
      <c r="T5453" s="103"/>
      <c r="U5453" s="103"/>
    </row>
    <row r="5454" spans="1:21" x14ac:dyDescent="0.2">
      <c r="A5454" s="89">
        <v>40838</v>
      </c>
      <c r="B5454" s="90" t="s">
        <v>128</v>
      </c>
      <c r="C5454" s="96">
        <v>1412.7080575955058</v>
      </c>
      <c r="D5454" s="102">
        <v>901.7777567272891</v>
      </c>
      <c r="E5454" s="98">
        <v>1675.9914016853932</v>
      </c>
      <c r="F5454" s="91">
        <v>0.8429088933122646</v>
      </c>
      <c r="G5454" s="100">
        <v>706.3540287977529</v>
      </c>
      <c r="S5454" s="235"/>
      <c r="T5454" s="103"/>
      <c r="U5454" s="103"/>
    </row>
    <row r="5455" spans="1:21" x14ac:dyDescent="0.2">
      <c r="A5455" s="89">
        <v>40838</v>
      </c>
      <c r="B5455" s="90" t="s">
        <v>129</v>
      </c>
      <c r="C5455" s="96">
        <v>1510.4452787191012</v>
      </c>
      <c r="D5455" s="102">
        <v>964.86636362901504</v>
      </c>
      <c r="E5455" s="98">
        <v>1792.32029494382</v>
      </c>
      <c r="F5455" s="91">
        <v>0.84273178347648281</v>
      </c>
      <c r="G5455" s="100">
        <v>755.22263935955061</v>
      </c>
      <c r="S5455" s="235"/>
      <c r="T5455" s="103"/>
      <c r="U5455" s="103"/>
    </row>
    <row r="5456" spans="1:21" x14ac:dyDescent="0.2">
      <c r="A5456" s="89">
        <v>40838</v>
      </c>
      <c r="B5456" s="90" t="s">
        <v>130</v>
      </c>
      <c r="C5456" s="96">
        <v>1668.9846143932584</v>
      </c>
      <c r="D5456" s="102">
        <v>1075.0363411273486</v>
      </c>
      <c r="E5456" s="98">
        <v>1985.2487949438203</v>
      </c>
      <c r="F5456" s="91">
        <v>0.84069292405261897</v>
      </c>
      <c r="G5456" s="100">
        <v>834.49230719662921</v>
      </c>
      <c r="S5456" s="235"/>
      <c r="T5456" s="103"/>
      <c r="U5456" s="103"/>
    </row>
    <row r="5457" spans="1:21" x14ac:dyDescent="0.2">
      <c r="A5457" s="89">
        <v>40838</v>
      </c>
      <c r="B5457" s="90" t="s">
        <v>131</v>
      </c>
      <c r="C5457" s="96">
        <v>1431.4653377191014</v>
      </c>
      <c r="D5457" s="102">
        <v>914.53809267871611</v>
      </c>
      <c r="E5457" s="98">
        <v>1698.6679887640448</v>
      </c>
      <c r="F5457" s="91">
        <v>0.84269871875353297</v>
      </c>
      <c r="G5457" s="100">
        <v>715.7326688595507</v>
      </c>
      <c r="S5457" s="235"/>
      <c r="T5457" s="103"/>
      <c r="U5457" s="103"/>
    </row>
    <row r="5458" spans="1:21" x14ac:dyDescent="0.2">
      <c r="A5458" s="89">
        <v>40838</v>
      </c>
      <c r="B5458" s="90" t="s">
        <v>132</v>
      </c>
      <c r="C5458" s="96">
        <v>1407.0715536741575</v>
      </c>
      <c r="D5458" s="102">
        <v>892.97860757195394</v>
      </c>
      <c r="E5458" s="98">
        <v>1666.5116713483146</v>
      </c>
      <c r="F5458" s="91">
        <v>0.8443214517278157</v>
      </c>
      <c r="G5458" s="100">
        <v>703.53577683707874</v>
      </c>
      <c r="S5458" s="235"/>
      <c r="T5458" s="103"/>
      <c r="U5458" s="103"/>
    </row>
    <row r="5459" spans="1:21" x14ac:dyDescent="0.2">
      <c r="A5459" s="89">
        <v>40838</v>
      </c>
      <c r="B5459" s="90" t="s">
        <v>133</v>
      </c>
      <c r="C5459" s="96">
        <v>1419.3292275505621</v>
      </c>
      <c r="D5459" s="102">
        <v>911.45899264647664</v>
      </c>
      <c r="E5459" s="98">
        <v>1686.787761235955</v>
      </c>
      <c r="F5459" s="91">
        <v>0.84143913073603349</v>
      </c>
      <c r="G5459" s="100">
        <v>709.66461377528105</v>
      </c>
      <c r="S5459" s="235"/>
      <c r="T5459" s="103"/>
      <c r="U5459" s="103"/>
    </row>
    <row r="5460" spans="1:21" x14ac:dyDescent="0.2">
      <c r="A5460" s="89">
        <v>40838</v>
      </c>
      <c r="B5460" s="90" t="s">
        <v>134</v>
      </c>
      <c r="C5460" s="96">
        <v>1391.1588643146065</v>
      </c>
      <c r="D5460" s="102">
        <v>880.97868836661075</v>
      </c>
      <c r="E5460" s="98">
        <v>1646.6470280898877</v>
      </c>
      <c r="F5460" s="91">
        <v>0.84484339423267429</v>
      </c>
      <c r="G5460" s="100">
        <v>695.57943215730324</v>
      </c>
      <c r="S5460" s="235"/>
      <c r="T5460" s="103"/>
      <c r="U5460" s="103"/>
    </row>
    <row r="5461" spans="1:21" x14ac:dyDescent="0.2">
      <c r="A5461" s="89">
        <v>40838</v>
      </c>
      <c r="B5461" s="90" t="s">
        <v>135</v>
      </c>
      <c r="C5461" s="96">
        <v>1402.229265977528</v>
      </c>
      <c r="D5461" s="102">
        <v>891.47671354191471</v>
      </c>
      <c r="E5461" s="98">
        <v>1661.6189831460672</v>
      </c>
      <c r="F5461" s="91">
        <v>0.84389338362190758</v>
      </c>
      <c r="G5461" s="100">
        <v>701.11463298876401</v>
      </c>
      <c r="S5461" s="235"/>
      <c r="T5461" s="103"/>
      <c r="U5461" s="103"/>
    </row>
    <row r="5462" spans="1:21" x14ac:dyDescent="0.2">
      <c r="A5462" s="89">
        <v>40838</v>
      </c>
      <c r="B5462" s="90" t="s">
        <v>136</v>
      </c>
      <c r="C5462" s="96">
        <v>1416.8371715393259</v>
      </c>
      <c r="D5462" s="102">
        <v>890.45184643800928</v>
      </c>
      <c r="E5462" s="98">
        <v>1673.4192724719103</v>
      </c>
      <c r="F5462" s="91">
        <v>0.84667195773742276</v>
      </c>
      <c r="G5462" s="100">
        <v>708.41858576966297</v>
      </c>
      <c r="S5462" s="235"/>
      <c r="T5462" s="103"/>
      <c r="U5462" s="103"/>
    </row>
    <row r="5463" spans="1:21" x14ac:dyDescent="0.2">
      <c r="A5463" s="89">
        <v>40838</v>
      </c>
      <c r="B5463" s="90" t="s">
        <v>137</v>
      </c>
      <c r="C5463" s="96">
        <v>1580.721258235955</v>
      </c>
      <c r="D5463" s="102">
        <v>992.17757727562628</v>
      </c>
      <c r="E5463" s="98">
        <v>1866.3054522471909</v>
      </c>
      <c r="F5463" s="91">
        <v>0.84697885672071083</v>
      </c>
      <c r="G5463" s="100">
        <v>790.36062911797751</v>
      </c>
      <c r="S5463" s="235"/>
      <c r="T5463" s="103"/>
      <c r="U5463" s="103"/>
    </row>
    <row r="5464" spans="1:21" x14ac:dyDescent="0.2">
      <c r="A5464" s="89">
        <v>40838</v>
      </c>
      <c r="B5464" s="90" t="s">
        <v>138</v>
      </c>
      <c r="C5464" s="96">
        <v>1647.4718902247191</v>
      </c>
      <c r="D5464" s="102">
        <v>1045.4438748349025</v>
      </c>
      <c r="E5464" s="98">
        <v>1951.183365168539</v>
      </c>
      <c r="F5464" s="91">
        <v>0.84434498552749504</v>
      </c>
      <c r="G5464" s="100">
        <v>823.73594511235956</v>
      </c>
      <c r="S5464" s="235"/>
      <c r="T5464" s="103"/>
      <c r="U5464" s="103"/>
    </row>
    <row r="5465" spans="1:21" x14ac:dyDescent="0.2">
      <c r="A5465" s="89">
        <v>40838</v>
      </c>
      <c r="B5465" s="90" t="s">
        <v>139</v>
      </c>
      <c r="C5465" s="96">
        <v>1710.5067248764042</v>
      </c>
      <c r="D5465" s="102">
        <v>1088.5519997453378</v>
      </c>
      <c r="E5465" s="98">
        <v>2027.5055393258428</v>
      </c>
      <c r="F5465" s="91">
        <v>0.84365082693937177</v>
      </c>
      <c r="G5465" s="100">
        <v>855.25336243820209</v>
      </c>
      <c r="S5465" s="235"/>
      <c r="T5465" s="103"/>
      <c r="U5465" s="103"/>
    </row>
    <row r="5466" spans="1:21" x14ac:dyDescent="0.2">
      <c r="A5466" s="89">
        <v>40838</v>
      </c>
      <c r="B5466" s="90" t="s">
        <v>140</v>
      </c>
      <c r="C5466" s="96">
        <v>1748.7709279887642</v>
      </c>
      <c r="D5466" s="102">
        <v>1110.782125631639</v>
      </c>
      <c r="E5466" s="98">
        <v>2071.723120786517</v>
      </c>
      <c r="F5466" s="91">
        <v>0.84411421122956531</v>
      </c>
      <c r="G5466" s="100">
        <v>874.38546399438212</v>
      </c>
      <c r="S5466" s="235"/>
      <c r="T5466" s="103"/>
      <c r="U5466" s="103"/>
    </row>
    <row r="5467" spans="1:21" x14ac:dyDescent="0.2">
      <c r="A5467" s="89">
        <v>40838</v>
      </c>
      <c r="B5467" s="90" t="s">
        <v>141</v>
      </c>
      <c r="C5467" s="96">
        <v>1758.3298875505623</v>
      </c>
      <c r="D5467" s="102">
        <v>1108.1271036144626</v>
      </c>
      <c r="E5467" s="98">
        <v>2078.3815028089889</v>
      </c>
      <c r="F5467" s="91">
        <v>0.84600920724810713</v>
      </c>
      <c r="G5467" s="100">
        <v>879.16494377528113</v>
      </c>
      <c r="S5467" s="235"/>
      <c r="T5467" s="103"/>
      <c r="U5467" s="103"/>
    </row>
    <row r="5468" spans="1:21" x14ac:dyDescent="0.2">
      <c r="A5468" s="89">
        <v>40838</v>
      </c>
      <c r="B5468" s="90" t="s">
        <v>142</v>
      </c>
      <c r="C5468" s="96">
        <v>1747.7335843483147</v>
      </c>
      <c r="D5468" s="102">
        <v>1091.2786442912784</v>
      </c>
      <c r="E5468" s="98">
        <v>2060.4518342696629</v>
      </c>
      <c r="F5468" s="91">
        <v>0.84822831346009475</v>
      </c>
      <c r="G5468" s="100">
        <v>873.86679217415735</v>
      </c>
      <c r="S5468" s="235"/>
      <c r="T5468" s="103"/>
      <c r="U5468" s="103"/>
    </row>
    <row r="5469" spans="1:21" x14ac:dyDescent="0.2">
      <c r="A5469" s="89">
        <v>40838</v>
      </c>
      <c r="B5469" s="90" t="s">
        <v>143</v>
      </c>
      <c r="C5469" s="96">
        <v>1696.0284872696632</v>
      </c>
      <c r="D5469" s="102">
        <v>1063.3362686267137</v>
      </c>
      <c r="E5469" s="98">
        <v>2001.7983539325844</v>
      </c>
      <c r="F5469" s="91">
        <v>0.84725241377972538</v>
      </c>
      <c r="G5469" s="100">
        <v>848.01424363483159</v>
      </c>
      <c r="S5469" s="235"/>
      <c r="T5469" s="103"/>
      <c r="U5469" s="103"/>
    </row>
    <row r="5470" spans="1:21" x14ac:dyDescent="0.2">
      <c r="A5470" s="89">
        <v>40838</v>
      </c>
      <c r="B5470" s="90" t="s">
        <v>144</v>
      </c>
      <c r="C5470" s="96">
        <v>1630.4813359887639</v>
      </c>
      <c r="D5470" s="102">
        <v>1028.156608629432</v>
      </c>
      <c r="E5470" s="98">
        <v>1927.582786516854</v>
      </c>
      <c r="F5470" s="91">
        <v>0.84586838365321104</v>
      </c>
      <c r="G5470" s="100">
        <v>815.24066799438197</v>
      </c>
      <c r="S5470" s="235"/>
      <c r="T5470" s="103"/>
      <c r="U5470" s="103"/>
    </row>
    <row r="5471" spans="1:21" x14ac:dyDescent="0.2">
      <c r="A5471" s="89">
        <v>40838</v>
      </c>
      <c r="B5471" s="90" t="s">
        <v>145</v>
      </c>
      <c r="C5471" s="96">
        <v>1799.7790598089887</v>
      </c>
      <c r="D5471" s="102">
        <v>1137.3264689881526</v>
      </c>
      <c r="E5471" s="98">
        <v>2129.017651685393</v>
      </c>
      <c r="F5471" s="91">
        <v>0.84535657014596877</v>
      </c>
      <c r="G5471" s="100">
        <v>899.88952990449434</v>
      </c>
      <c r="S5471" s="235"/>
      <c r="T5471" s="103"/>
      <c r="U5471" s="103"/>
    </row>
    <row r="5472" spans="1:21" x14ac:dyDescent="0.2">
      <c r="A5472" s="89">
        <v>40838</v>
      </c>
      <c r="B5472" s="90" t="s">
        <v>146</v>
      </c>
      <c r="C5472" s="96">
        <v>1746.4409569213483</v>
      </c>
      <c r="D5472" s="102">
        <v>1102.3803174400014</v>
      </c>
      <c r="E5472" s="98">
        <v>2065.2598820224716</v>
      </c>
      <c r="F5472" s="91">
        <v>0.84562769660304937</v>
      </c>
      <c r="G5472" s="100">
        <v>873.22047846067414</v>
      </c>
      <c r="S5472" s="235"/>
      <c r="T5472" s="103"/>
      <c r="U5472" s="103"/>
    </row>
    <row r="5473" spans="1:21" x14ac:dyDescent="0.2">
      <c r="A5473" s="89">
        <v>40838</v>
      </c>
      <c r="B5473" s="90" t="s">
        <v>147</v>
      </c>
      <c r="C5473" s="96">
        <v>1678.7542843820224</v>
      </c>
      <c r="D5473" s="102">
        <v>1056.8276546006091</v>
      </c>
      <c r="E5473" s="98">
        <v>1983.7088089887641</v>
      </c>
      <c r="F5473" s="91">
        <v>0.8462705195314435</v>
      </c>
      <c r="G5473" s="100">
        <v>839.37714219101122</v>
      </c>
      <c r="S5473" s="235"/>
      <c r="T5473" s="103"/>
      <c r="U5473" s="103"/>
    </row>
    <row r="5474" spans="1:21" x14ac:dyDescent="0.2">
      <c r="A5474" s="89">
        <v>40839</v>
      </c>
      <c r="B5474" s="90" t="s">
        <v>100</v>
      </c>
      <c r="C5474" s="96">
        <v>1653.6270659662921</v>
      </c>
      <c r="D5474" s="102">
        <v>1036.4509922152245</v>
      </c>
      <c r="E5474" s="98">
        <v>1951.5924606741571</v>
      </c>
      <c r="F5474" s="91">
        <v>0.84732191750477659</v>
      </c>
      <c r="G5474" s="100">
        <v>826.81353298314605</v>
      </c>
      <c r="S5474" s="235"/>
      <c r="T5474" s="103"/>
      <c r="U5474" s="103"/>
    </row>
    <row r="5475" spans="1:21" x14ac:dyDescent="0.2">
      <c r="A5475" s="89">
        <v>40839</v>
      </c>
      <c r="B5475" s="90" t="s">
        <v>101</v>
      </c>
      <c r="C5475" s="96">
        <v>1614.5767508764045</v>
      </c>
      <c r="D5475" s="102">
        <v>1038.4893753726114</v>
      </c>
      <c r="E5475" s="98">
        <v>1919.7182780898879</v>
      </c>
      <c r="F5475" s="91">
        <v>0.84104879830747981</v>
      </c>
      <c r="G5475" s="100">
        <v>807.28837543820225</v>
      </c>
      <c r="S5475" s="235"/>
      <c r="T5475" s="103"/>
      <c r="U5475" s="103"/>
    </row>
    <row r="5476" spans="1:21" x14ac:dyDescent="0.2">
      <c r="A5476" s="89">
        <v>40839</v>
      </c>
      <c r="B5476" s="90" t="s">
        <v>102</v>
      </c>
      <c r="C5476" s="96">
        <v>1600.9454071011237</v>
      </c>
      <c r="D5476" s="102">
        <v>1028.9198062209762</v>
      </c>
      <c r="E5476" s="98">
        <v>1903.0770252808986</v>
      </c>
      <c r="F5476" s="91">
        <v>0.84124046784959761</v>
      </c>
      <c r="G5476" s="100">
        <v>800.47270355056185</v>
      </c>
      <c r="S5476" s="235"/>
      <c r="T5476" s="103"/>
      <c r="U5476" s="103"/>
    </row>
    <row r="5477" spans="1:21" x14ac:dyDescent="0.2">
      <c r="A5477" s="89">
        <v>40839</v>
      </c>
      <c r="B5477" s="90" t="s">
        <v>103</v>
      </c>
      <c r="C5477" s="96">
        <v>1583.8292370337081</v>
      </c>
      <c r="D5477" s="102">
        <v>1018.9968661073407</v>
      </c>
      <c r="E5477" s="98">
        <v>1883.3134803370785</v>
      </c>
      <c r="F5477" s="91">
        <v>0.84098014142087041</v>
      </c>
      <c r="G5477" s="100">
        <v>791.91461851685403</v>
      </c>
      <c r="S5477" s="235"/>
      <c r="T5477" s="103"/>
      <c r="U5477" s="103"/>
    </row>
    <row r="5478" spans="1:21" x14ac:dyDescent="0.2">
      <c r="A5478" s="89">
        <v>40839</v>
      </c>
      <c r="B5478" s="90" t="s">
        <v>104</v>
      </c>
      <c r="C5478" s="96">
        <v>1584.3884300898876</v>
      </c>
      <c r="D5478" s="102">
        <v>1016.9176373190037</v>
      </c>
      <c r="E5478" s="98">
        <v>1882.6598679775279</v>
      </c>
      <c r="F5478" s="91">
        <v>0.84156913154575164</v>
      </c>
      <c r="G5478" s="100">
        <v>792.1942150449438</v>
      </c>
      <c r="S5478" s="235"/>
      <c r="T5478" s="103"/>
      <c r="U5478" s="103"/>
    </row>
    <row r="5479" spans="1:21" x14ac:dyDescent="0.2">
      <c r="A5479" s="89">
        <v>40839</v>
      </c>
      <c r="B5479" s="90" t="s">
        <v>105</v>
      </c>
      <c r="C5479" s="96">
        <v>1588.4932312921346</v>
      </c>
      <c r="D5479" s="102">
        <v>1011.5620734096234</v>
      </c>
      <c r="E5479" s="98">
        <v>1883.2335421348314</v>
      </c>
      <c r="F5479" s="91">
        <v>0.84349242712160943</v>
      </c>
      <c r="G5479" s="100">
        <v>794.24661564606731</v>
      </c>
      <c r="S5479" s="235"/>
      <c r="T5479" s="103"/>
      <c r="U5479" s="103"/>
    </row>
    <row r="5480" spans="1:21" x14ac:dyDescent="0.2">
      <c r="A5480" s="89">
        <v>40839</v>
      </c>
      <c r="B5480" s="90" t="s">
        <v>106</v>
      </c>
      <c r="C5480" s="96">
        <v>1669.6694232808989</v>
      </c>
      <c r="D5480" s="102">
        <v>1065.5961213911266</v>
      </c>
      <c r="E5480" s="98">
        <v>1980.7299353932585</v>
      </c>
      <c r="F5480" s="91">
        <v>0.8429566259619331</v>
      </c>
      <c r="G5480" s="100">
        <v>834.83471164044943</v>
      </c>
      <c r="S5480" s="235"/>
      <c r="T5480" s="103"/>
      <c r="U5480" s="103"/>
    </row>
    <row r="5481" spans="1:21" x14ac:dyDescent="0.2">
      <c r="A5481" s="89">
        <v>40839</v>
      </c>
      <c r="B5481" s="90" t="s">
        <v>107</v>
      </c>
      <c r="C5481" s="96">
        <v>1739.7022753820222</v>
      </c>
      <c r="D5481" s="102">
        <v>1110.0630368782599</v>
      </c>
      <c r="E5481" s="98">
        <v>2063.6869803370787</v>
      </c>
      <c r="F5481" s="91">
        <v>0.84300685712416645</v>
      </c>
      <c r="G5481" s="100">
        <v>869.8511376910111</v>
      </c>
      <c r="S5481" s="235"/>
      <c r="T5481" s="103"/>
      <c r="U5481" s="103"/>
    </row>
    <row r="5482" spans="1:21" x14ac:dyDescent="0.2">
      <c r="A5482" s="89">
        <v>40839</v>
      </c>
      <c r="B5482" s="90" t="s">
        <v>108</v>
      </c>
      <c r="C5482" s="96">
        <v>1775.3366502808992</v>
      </c>
      <c r="D5482" s="102">
        <v>1135.9842415512667</v>
      </c>
      <c r="E5482" s="98">
        <v>2107.6718005617977</v>
      </c>
      <c r="F5482" s="91">
        <v>0.84232120475668226</v>
      </c>
      <c r="G5482" s="100">
        <v>887.66832514044961</v>
      </c>
      <c r="S5482" s="235"/>
      <c r="T5482" s="103"/>
      <c r="U5482" s="103"/>
    </row>
    <row r="5483" spans="1:21" x14ac:dyDescent="0.2">
      <c r="A5483" s="89">
        <v>40839</v>
      </c>
      <c r="B5483" s="90" t="s">
        <v>109</v>
      </c>
      <c r="C5483" s="96">
        <v>1775.0003240224717</v>
      </c>
      <c r="D5483" s="102">
        <v>1121.3558627779605</v>
      </c>
      <c r="E5483" s="98">
        <v>2099.5392640449436</v>
      </c>
      <c r="F5483" s="91">
        <v>0.84542373387329772</v>
      </c>
      <c r="G5483" s="100">
        <v>887.50016201123583</v>
      </c>
      <c r="S5483" s="235"/>
      <c r="T5483" s="103"/>
      <c r="U5483" s="103"/>
    </row>
    <row r="5484" spans="1:21" x14ac:dyDescent="0.2">
      <c r="A5484" s="89">
        <v>40839</v>
      </c>
      <c r="B5484" s="90" t="s">
        <v>110</v>
      </c>
      <c r="C5484" s="96">
        <v>1871.0721223483147</v>
      </c>
      <c r="D5484" s="102">
        <v>1182.6730511949731</v>
      </c>
      <c r="E5484" s="98">
        <v>2213.5099803370786</v>
      </c>
      <c r="F5484" s="91">
        <v>0.84529644725766417</v>
      </c>
      <c r="G5484" s="100">
        <v>935.53606117415734</v>
      </c>
      <c r="S5484" s="235"/>
      <c r="T5484" s="103"/>
      <c r="U5484" s="103"/>
    </row>
    <row r="5485" spans="1:21" x14ac:dyDescent="0.2">
      <c r="A5485" s="89">
        <v>40839</v>
      </c>
      <c r="B5485" s="90" t="s">
        <v>111</v>
      </c>
      <c r="C5485" s="96">
        <v>1925.5650804606744</v>
      </c>
      <c r="D5485" s="102">
        <v>1235.7774881392561</v>
      </c>
      <c r="E5485" s="98">
        <v>2288.0006292134826</v>
      </c>
      <c r="F5485" s="91">
        <v>0.84159289812896676</v>
      </c>
      <c r="G5485" s="100">
        <v>962.78254023033719</v>
      </c>
      <c r="S5485" s="235"/>
      <c r="T5485" s="103"/>
      <c r="U5485" s="103"/>
    </row>
    <row r="5486" spans="1:21" x14ac:dyDescent="0.2">
      <c r="A5486" s="89">
        <v>40839</v>
      </c>
      <c r="B5486" s="90" t="s">
        <v>112</v>
      </c>
      <c r="C5486" s="96">
        <v>2099.717248348315</v>
      </c>
      <c r="D5486" s="102">
        <v>1334.1154295766469</v>
      </c>
      <c r="E5486" s="98">
        <v>2487.7050674157299</v>
      </c>
      <c r="F5486" s="91">
        <v>0.84403785474840742</v>
      </c>
      <c r="G5486" s="100">
        <v>1049.8586241741575</v>
      </c>
      <c r="S5486" s="235"/>
      <c r="T5486" s="103"/>
      <c r="U5486" s="103"/>
    </row>
    <row r="5487" spans="1:21" x14ac:dyDescent="0.2">
      <c r="A5487" s="89">
        <v>40839</v>
      </c>
      <c r="B5487" s="90" t="s">
        <v>113</v>
      </c>
      <c r="C5487" s="96">
        <v>2189.0463130112362</v>
      </c>
      <c r="D5487" s="102">
        <v>1398.0071253651033</v>
      </c>
      <c r="E5487" s="98">
        <v>2597.37322752809</v>
      </c>
      <c r="F5487" s="91">
        <v>0.84279236030108118</v>
      </c>
      <c r="G5487" s="100">
        <v>1094.5231565056181</v>
      </c>
      <c r="S5487" s="235"/>
      <c r="T5487" s="103"/>
      <c r="U5487" s="103"/>
    </row>
    <row r="5488" spans="1:21" x14ac:dyDescent="0.2">
      <c r="A5488" s="89">
        <v>40839</v>
      </c>
      <c r="B5488" s="90" t="s">
        <v>114</v>
      </c>
      <c r="C5488" s="96">
        <v>1842.241262966292</v>
      </c>
      <c r="D5488" s="102">
        <v>1191.3047363075575</v>
      </c>
      <c r="E5488" s="98">
        <v>2193.8686938202245</v>
      </c>
      <c r="F5488" s="91">
        <v>0.83972266351016789</v>
      </c>
      <c r="G5488" s="100">
        <v>921.12063148314598</v>
      </c>
      <c r="S5488" s="235"/>
      <c r="T5488" s="103"/>
      <c r="U5488" s="103"/>
    </row>
    <row r="5489" spans="1:21" x14ac:dyDescent="0.2">
      <c r="A5489" s="89">
        <v>40839</v>
      </c>
      <c r="B5489" s="90" t="s">
        <v>115</v>
      </c>
      <c r="C5489" s="96">
        <v>1763.7394725505621</v>
      </c>
      <c r="D5489" s="102">
        <v>1123.9065066808832</v>
      </c>
      <c r="E5489" s="98">
        <v>2091.3973230337083</v>
      </c>
      <c r="F5489" s="91">
        <v>0.84333065416385966</v>
      </c>
      <c r="G5489" s="100">
        <v>881.86973627528107</v>
      </c>
      <c r="S5489" s="235"/>
      <c r="T5489" s="103"/>
      <c r="U5489" s="103"/>
    </row>
    <row r="5490" spans="1:21" x14ac:dyDescent="0.2">
      <c r="A5490" s="89">
        <v>40839</v>
      </c>
      <c r="B5490" s="90" t="s">
        <v>116</v>
      </c>
      <c r="C5490" s="96">
        <v>1837.7150409101125</v>
      </c>
      <c r="D5490" s="102">
        <v>1164.4477247012508</v>
      </c>
      <c r="E5490" s="98">
        <v>2175.576952247191</v>
      </c>
      <c r="F5490" s="91">
        <v>0.84470238527389474</v>
      </c>
      <c r="G5490" s="100">
        <v>918.85752045505626</v>
      </c>
      <c r="S5490" s="235"/>
      <c r="T5490" s="103"/>
      <c r="U5490" s="103"/>
    </row>
    <row r="5491" spans="1:21" x14ac:dyDescent="0.2">
      <c r="A5491" s="89">
        <v>40839</v>
      </c>
      <c r="B5491" s="90" t="s">
        <v>117</v>
      </c>
      <c r="C5491" s="96">
        <v>1783.0721542247195</v>
      </c>
      <c r="D5491" s="102">
        <v>1136.5481899693989</v>
      </c>
      <c r="E5491" s="98">
        <v>2114.4947612359551</v>
      </c>
      <c r="F5491" s="91">
        <v>0.84326156153845755</v>
      </c>
      <c r="G5491" s="100">
        <v>891.53607711235975</v>
      </c>
      <c r="S5491" s="235"/>
      <c r="T5491" s="103"/>
      <c r="U5491" s="103"/>
    </row>
    <row r="5492" spans="1:21" x14ac:dyDescent="0.2">
      <c r="A5492" s="89">
        <v>40839</v>
      </c>
      <c r="B5492" s="90" t="s">
        <v>118</v>
      </c>
      <c r="C5492" s="96">
        <v>1753.0945438651686</v>
      </c>
      <c r="D5492" s="102">
        <v>1119.0501586477346</v>
      </c>
      <c r="E5492" s="98">
        <v>2079.8109859550564</v>
      </c>
      <c r="F5492" s="91">
        <v>0.84291051239934744</v>
      </c>
      <c r="G5492" s="100">
        <v>876.54727193258429</v>
      </c>
      <c r="S5492" s="235"/>
      <c r="T5492" s="103"/>
      <c r="U5492" s="103"/>
    </row>
    <row r="5493" spans="1:21" x14ac:dyDescent="0.2">
      <c r="A5493" s="89">
        <v>40839</v>
      </c>
      <c r="B5493" s="90" t="s">
        <v>119</v>
      </c>
      <c r="C5493" s="96">
        <v>1872.2512903146066</v>
      </c>
      <c r="D5493" s="102">
        <v>1193.4066292662462</v>
      </c>
      <c r="E5493" s="98">
        <v>2220.2577050561795</v>
      </c>
      <c r="F5493" s="91">
        <v>0.84325854879410622</v>
      </c>
      <c r="G5493" s="100">
        <v>936.12564515730332</v>
      </c>
      <c r="S5493" s="235"/>
      <c r="T5493" s="103"/>
      <c r="U5493" s="103"/>
    </row>
    <row r="5494" spans="1:21" x14ac:dyDescent="0.2">
      <c r="A5494" s="89">
        <v>40839</v>
      </c>
      <c r="B5494" s="90" t="s">
        <v>120</v>
      </c>
      <c r="C5494" s="96">
        <v>1976.0383319662922</v>
      </c>
      <c r="D5494" s="102">
        <v>1255.2712928306366</v>
      </c>
      <c r="E5494" s="98">
        <v>2341.0325730337081</v>
      </c>
      <c r="F5494" s="91">
        <v>0.84408835431348761</v>
      </c>
      <c r="G5494" s="100">
        <v>988.01916598314608</v>
      </c>
      <c r="S5494" s="235"/>
      <c r="T5494" s="103"/>
      <c r="U5494" s="103"/>
    </row>
    <row r="5495" spans="1:21" x14ac:dyDescent="0.2">
      <c r="A5495" s="89">
        <v>40839</v>
      </c>
      <c r="B5495" s="90" t="s">
        <v>121</v>
      </c>
      <c r="C5495" s="96">
        <v>2095.742115101124</v>
      </c>
      <c r="D5495" s="102">
        <v>1315.9922080701874</v>
      </c>
      <c r="E5495" s="98">
        <v>2474.6657359550563</v>
      </c>
      <c r="F5495" s="91">
        <v>0.84687886717448202</v>
      </c>
      <c r="G5495" s="100">
        <v>1047.871057550562</v>
      </c>
      <c r="S5495" s="235"/>
      <c r="T5495" s="103"/>
      <c r="U5495" s="103"/>
    </row>
    <row r="5496" spans="1:21" x14ac:dyDescent="0.2">
      <c r="A5496" s="89">
        <v>40839</v>
      </c>
      <c r="B5496" s="90" t="s">
        <v>122</v>
      </c>
      <c r="C5496" s="96">
        <v>2063.9491533707865</v>
      </c>
      <c r="D5496" s="102">
        <v>1303.3191441149381</v>
      </c>
      <c r="E5496" s="98">
        <v>2441.0094016853932</v>
      </c>
      <c r="F5496" s="91">
        <v>0.84553101350028981</v>
      </c>
      <c r="G5496" s="100">
        <v>1031.9745766853932</v>
      </c>
      <c r="S5496" s="235"/>
      <c r="T5496" s="103"/>
      <c r="U5496" s="103"/>
    </row>
    <row r="5497" spans="1:21" x14ac:dyDescent="0.2">
      <c r="A5497" s="89">
        <v>40839</v>
      </c>
      <c r="B5497" s="90" t="s">
        <v>123</v>
      </c>
      <c r="C5497" s="96">
        <v>2143.0547102022474</v>
      </c>
      <c r="D5497" s="102">
        <v>1363.1864146955843</v>
      </c>
      <c r="E5497" s="98">
        <v>2539.8741488764044</v>
      </c>
      <c r="F5497" s="91">
        <v>0.84376413341200274</v>
      </c>
      <c r="G5497" s="100">
        <v>1071.5273551011237</v>
      </c>
      <c r="S5497" s="235"/>
      <c r="T5497" s="103"/>
      <c r="U5497" s="103"/>
    </row>
    <row r="5498" spans="1:21" x14ac:dyDescent="0.2">
      <c r="A5498" s="89">
        <v>40839</v>
      </c>
      <c r="B5498" s="90" t="s">
        <v>124</v>
      </c>
      <c r="C5498" s="96">
        <v>2175.702670011236</v>
      </c>
      <c r="D5498" s="102">
        <v>1379.1845939321536</v>
      </c>
      <c r="E5498" s="98">
        <v>2576.0109185393258</v>
      </c>
      <c r="F5498" s="91">
        <v>0.84460149386514383</v>
      </c>
      <c r="G5498" s="100">
        <v>1087.851335005618</v>
      </c>
      <c r="S5498" s="235"/>
      <c r="T5498" s="103"/>
      <c r="U5498" s="103"/>
    </row>
    <row r="5499" spans="1:21" x14ac:dyDescent="0.2">
      <c r="A5499" s="89">
        <v>40839</v>
      </c>
      <c r="B5499" s="90" t="s">
        <v>125</v>
      </c>
      <c r="C5499" s="96">
        <v>2118.1706192022471</v>
      </c>
      <c r="D5499" s="102">
        <v>1336.6373359184449</v>
      </c>
      <c r="E5499" s="98">
        <v>2504.6449129213484</v>
      </c>
      <c r="F5499" s="91">
        <v>0.84569697216347994</v>
      </c>
      <c r="G5499" s="100">
        <v>1059.0853096011235</v>
      </c>
      <c r="S5499" s="235"/>
      <c r="T5499" s="103"/>
      <c r="U5499" s="103"/>
    </row>
    <row r="5500" spans="1:21" x14ac:dyDescent="0.2">
      <c r="A5500" s="89">
        <v>40839</v>
      </c>
      <c r="B5500" s="90" t="s">
        <v>126</v>
      </c>
      <c r="C5500" s="96">
        <v>2208.569444494382</v>
      </c>
      <c r="D5500" s="102">
        <v>1392.7191245840168</v>
      </c>
      <c r="E5500" s="98">
        <v>2611.0238511235957</v>
      </c>
      <c r="F5500" s="91">
        <v>0.84586337407219525</v>
      </c>
      <c r="G5500" s="100">
        <v>1104.284722247191</v>
      </c>
      <c r="S5500" s="235"/>
      <c r="T5500" s="103"/>
      <c r="U5500" s="103"/>
    </row>
    <row r="5501" spans="1:21" x14ac:dyDescent="0.2">
      <c r="A5501" s="89">
        <v>40839</v>
      </c>
      <c r="B5501" s="90" t="s">
        <v>127</v>
      </c>
      <c r="C5501" s="96">
        <v>2138.0219726966293</v>
      </c>
      <c r="D5501" s="102">
        <v>1368.957107848697</v>
      </c>
      <c r="E5501" s="98">
        <v>2538.7362050561801</v>
      </c>
      <c r="F5501" s="91">
        <v>0.84215995676845701</v>
      </c>
      <c r="G5501" s="100">
        <v>1069.0109863483146</v>
      </c>
      <c r="S5501" s="235"/>
      <c r="T5501" s="103"/>
      <c r="U5501" s="103"/>
    </row>
    <row r="5502" spans="1:21" x14ac:dyDescent="0.2">
      <c r="A5502" s="89">
        <v>40839</v>
      </c>
      <c r="B5502" s="90" t="s">
        <v>128</v>
      </c>
      <c r="C5502" s="96">
        <v>2059.7511533258426</v>
      </c>
      <c r="D5502" s="102">
        <v>1306.2420898681946</v>
      </c>
      <c r="E5502" s="98">
        <v>2439.0250533707863</v>
      </c>
      <c r="F5502" s="91">
        <v>0.84449774325984117</v>
      </c>
      <c r="G5502" s="100">
        <v>1029.8755766629213</v>
      </c>
      <c r="S5502" s="235"/>
      <c r="T5502" s="103"/>
      <c r="U5502" s="103"/>
    </row>
    <row r="5503" spans="1:21" x14ac:dyDescent="0.2">
      <c r="A5503" s="89">
        <v>40839</v>
      </c>
      <c r="B5503" s="90" t="s">
        <v>129</v>
      </c>
      <c r="C5503" s="96">
        <v>2136.6766676629213</v>
      </c>
      <c r="D5503" s="102">
        <v>1357.4862672860211</v>
      </c>
      <c r="E5503" s="98">
        <v>2531.4336151685393</v>
      </c>
      <c r="F5503" s="91">
        <v>0.8440579499536528</v>
      </c>
      <c r="G5503" s="100">
        <v>1068.3383338314607</v>
      </c>
      <c r="S5503" s="235"/>
      <c r="T5503" s="103"/>
      <c r="U5503" s="103"/>
    </row>
    <row r="5504" spans="1:21" x14ac:dyDescent="0.2">
      <c r="A5504" s="89">
        <v>40839</v>
      </c>
      <c r="B5504" s="90" t="s">
        <v>130</v>
      </c>
      <c r="C5504" s="96">
        <v>1894.590647696629</v>
      </c>
      <c r="D5504" s="102">
        <v>1195.5845127739719</v>
      </c>
      <c r="E5504" s="98">
        <v>2240.2892780898874</v>
      </c>
      <c r="F5504" s="91">
        <v>0.8456901821678996</v>
      </c>
      <c r="G5504" s="100">
        <v>947.29532384831452</v>
      </c>
      <c r="S5504" s="235"/>
      <c r="T5504" s="103"/>
      <c r="U5504" s="103"/>
    </row>
    <row r="5505" spans="1:21" x14ac:dyDescent="0.2">
      <c r="A5505" s="89">
        <v>40839</v>
      </c>
      <c r="B5505" s="90" t="s">
        <v>131</v>
      </c>
      <c r="C5505" s="96">
        <v>1852.5741781348311</v>
      </c>
      <c r="D5505" s="102">
        <v>1168.5968193410024</v>
      </c>
      <c r="E5505" s="98">
        <v>2190.3537640449435</v>
      </c>
      <c r="F5505" s="91">
        <v>0.8457876570192332</v>
      </c>
      <c r="G5505" s="100">
        <v>926.28708906741554</v>
      </c>
      <c r="S5505" s="235"/>
      <c r="T5505" s="103"/>
      <c r="U5505" s="103"/>
    </row>
    <row r="5506" spans="1:21" x14ac:dyDescent="0.2">
      <c r="A5506" s="89">
        <v>40839</v>
      </c>
      <c r="B5506" s="90" t="s">
        <v>132</v>
      </c>
      <c r="C5506" s="96">
        <v>1816.3117240786517</v>
      </c>
      <c r="D5506" s="102">
        <v>1144.0983657544132</v>
      </c>
      <c r="E5506" s="98">
        <v>2146.6134606741575</v>
      </c>
      <c r="F5506" s="91">
        <v>0.84612891764324794</v>
      </c>
      <c r="G5506" s="100">
        <v>908.15586203932583</v>
      </c>
      <c r="S5506" s="235"/>
      <c r="T5506" s="103"/>
      <c r="U5506" s="103"/>
    </row>
    <row r="5507" spans="1:21" x14ac:dyDescent="0.2">
      <c r="A5507" s="89">
        <v>40839</v>
      </c>
      <c r="B5507" s="90" t="s">
        <v>133</v>
      </c>
      <c r="C5507" s="96">
        <v>1816.1780039999999</v>
      </c>
      <c r="D5507" s="102">
        <v>1150.4470677256547</v>
      </c>
      <c r="E5507" s="98">
        <v>2149.8909269662918</v>
      </c>
      <c r="F5507" s="91">
        <v>0.84477681226498602</v>
      </c>
      <c r="G5507" s="100">
        <v>908.08900199999994</v>
      </c>
      <c r="S5507" s="235"/>
      <c r="T5507" s="103"/>
      <c r="U5507" s="103"/>
    </row>
    <row r="5508" spans="1:21" x14ac:dyDescent="0.2">
      <c r="A5508" s="89">
        <v>40839</v>
      </c>
      <c r="B5508" s="90" t="s">
        <v>134</v>
      </c>
      <c r="C5508" s="96">
        <v>1777.7355074494383</v>
      </c>
      <c r="D5508" s="102">
        <v>1141.3999285908628</v>
      </c>
      <c r="E5508" s="98">
        <v>2112.6138623595507</v>
      </c>
      <c r="F5508" s="91">
        <v>0.84148624560472629</v>
      </c>
      <c r="G5508" s="100">
        <v>888.86775372471914</v>
      </c>
      <c r="S5508" s="235"/>
      <c r="T5508" s="103"/>
      <c r="U5508" s="103"/>
    </row>
    <row r="5509" spans="1:21" x14ac:dyDescent="0.2">
      <c r="A5509" s="89">
        <v>40839</v>
      </c>
      <c r="B5509" s="90" t="s">
        <v>135</v>
      </c>
      <c r="C5509" s="96">
        <v>1767.3458625505618</v>
      </c>
      <c r="D5509" s="102">
        <v>1129.2211205640469</v>
      </c>
      <c r="E5509" s="98">
        <v>2097.2962921348312</v>
      </c>
      <c r="F5509" s="91">
        <v>0.84267819915496356</v>
      </c>
      <c r="G5509" s="100">
        <v>883.67293127528092</v>
      </c>
      <c r="S5509" s="235"/>
      <c r="T5509" s="103"/>
      <c r="U5509" s="103"/>
    </row>
    <row r="5510" spans="1:21" x14ac:dyDescent="0.2">
      <c r="A5510" s="89">
        <v>40839</v>
      </c>
      <c r="B5510" s="90" t="s">
        <v>136</v>
      </c>
      <c r="C5510" s="96">
        <v>1739.9980804044944</v>
      </c>
      <c r="D5510" s="102">
        <v>1101.7919054518181</v>
      </c>
      <c r="E5510" s="98">
        <v>2059.4996292134829</v>
      </c>
      <c r="F5510" s="91">
        <v>0.84486447859618929</v>
      </c>
      <c r="G5510" s="100">
        <v>869.99904020224722</v>
      </c>
      <c r="S5510" s="235"/>
      <c r="T5510" s="103"/>
      <c r="U5510" s="103"/>
    </row>
    <row r="5511" spans="1:21" x14ac:dyDescent="0.2">
      <c r="A5511" s="89">
        <v>40839</v>
      </c>
      <c r="B5511" s="90" t="s">
        <v>137</v>
      </c>
      <c r="C5511" s="96">
        <v>1750.6713739550564</v>
      </c>
      <c r="D5511" s="102">
        <v>1113.5907892458515</v>
      </c>
      <c r="E5511" s="98">
        <v>2074.8336573033712</v>
      </c>
      <c r="F5511" s="91">
        <v>0.84376468821619977</v>
      </c>
      <c r="G5511" s="100">
        <v>875.33568697752821</v>
      </c>
      <c r="S5511" s="235"/>
      <c r="T5511" s="103"/>
      <c r="U5511" s="103"/>
    </row>
    <row r="5512" spans="1:21" x14ac:dyDescent="0.2">
      <c r="A5512" s="89">
        <v>40839</v>
      </c>
      <c r="B5512" s="90" t="s">
        <v>138</v>
      </c>
      <c r="C5512" s="96">
        <v>1736.8212155056178</v>
      </c>
      <c r="D5512" s="102">
        <v>1105.8608809557545</v>
      </c>
      <c r="E5512" s="98">
        <v>2058.9988398876403</v>
      </c>
      <c r="F5512" s="91">
        <v>0.84352704909751008</v>
      </c>
      <c r="G5512" s="100">
        <v>868.41060775280891</v>
      </c>
      <c r="S5512" s="235"/>
      <c r="T5512" s="103"/>
      <c r="U5512" s="103"/>
    </row>
    <row r="5513" spans="1:21" x14ac:dyDescent="0.2">
      <c r="A5513" s="89">
        <v>40839</v>
      </c>
      <c r="B5513" s="90" t="s">
        <v>139</v>
      </c>
      <c r="C5513" s="96">
        <v>1714.2103658426968</v>
      </c>
      <c r="D5513" s="102">
        <v>1087.6597065555118</v>
      </c>
      <c r="E5513" s="98">
        <v>2030.1529044943818</v>
      </c>
      <c r="F5513" s="91">
        <v>0.84437500350232397</v>
      </c>
      <c r="G5513" s="100">
        <v>857.10518292134839</v>
      </c>
      <c r="S5513" s="235"/>
      <c r="T5513" s="103"/>
      <c r="U5513" s="103"/>
    </row>
    <row r="5514" spans="1:21" x14ac:dyDescent="0.2">
      <c r="A5514" s="89">
        <v>40839</v>
      </c>
      <c r="B5514" s="90" t="s">
        <v>140</v>
      </c>
      <c r="C5514" s="96">
        <v>1711.1104912921346</v>
      </c>
      <c r="D5514" s="102">
        <v>1088.2161749594077</v>
      </c>
      <c r="E5514" s="98">
        <v>2027.8346966292136</v>
      </c>
      <c r="F5514" s="91">
        <v>0.84381162534423704</v>
      </c>
      <c r="G5514" s="100">
        <v>855.55524564606731</v>
      </c>
      <c r="S5514" s="235"/>
      <c r="T5514" s="103"/>
      <c r="U5514" s="103"/>
    </row>
    <row r="5515" spans="1:21" x14ac:dyDescent="0.2">
      <c r="A5515" s="89">
        <v>40839</v>
      </c>
      <c r="B5515" s="90" t="s">
        <v>141</v>
      </c>
      <c r="C5515" s="96">
        <v>1732.8582386292135</v>
      </c>
      <c r="D5515" s="102">
        <v>1098.1073820297522</v>
      </c>
      <c r="E5515" s="98">
        <v>2051.4964044943817</v>
      </c>
      <c r="F5515" s="91">
        <v>0.84468012463141473</v>
      </c>
      <c r="G5515" s="100">
        <v>866.42911931460674</v>
      </c>
      <c r="S5515" s="235"/>
      <c r="T5515" s="103"/>
      <c r="U5515" s="103"/>
    </row>
    <row r="5516" spans="1:21" x14ac:dyDescent="0.2">
      <c r="A5516" s="89">
        <v>40839</v>
      </c>
      <c r="B5516" s="90" t="s">
        <v>142</v>
      </c>
      <c r="C5516" s="96">
        <v>1685.2538906292134</v>
      </c>
      <c r="D5516" s="102">
        <v>1057.0941734073033</v>
      </c>
      <c r="E5516" s="98">
        <v>1989.3538567415728</v>
      </c>
      <c r="F5516" s="91">
        <v>0.84713631258621103</v>
      </c>
      <c r="G5516" s="100">
        <v>842.6269453146067</v>
      </c>
      <c r="S5516" s="235"/>
      <c r="T5516" s="103"/>
      <c r="U5516" s="103"/>
    </row>
    <row r="5517" spans="1:21" x14ac:dyDescent="0.2">
      <c r="A5517" s="89">
        <v>40839</v>
      </c>
      <c r="B5517" s="90" t="s">
        <v>143</v>
      </c>
      <c r="C5517" s="96">
        <v>1623.6656641011236</v>
      </c>
      <c r="D5517" s="102">
        <v>1024.1898699914757</v>
      </c>
      <c r="E5517" s="98">
        <v>1919.7018202247189</v>
      </c>
      <c r="F5517" s="91">
        <v>0.84579055298861916</v>
      </c>
      <c r="G5517" s="100">
        <v>811.83283205056182</v>
      </c>
      <c r="S5517" s="235"/>
      <c r="T5517" s="103"/>
      <c r="U5517" s="103"/>
    </row>
    <row r="5518" spans="1:21" x14ac:dyDescent="0.2">
      <c r="A5518" s="89">
        <v>40839</v>
      </c>
      <c r="B5518" s="90" t="s">
        <v>144</v>
      </c>
      <c r="C5518" s="96">
        <v>1650.4137319550564</v>
      </c>
      <c r="D5518" s="102">
        <v>1037.2321128962976</v>
      </c>
      <c r="E5518" s="98">
        <v>1949.2860084269662</v>
      </c>
      <c r="F5518" s="91">
        <v>0.84667602641179696</v>
      </c>
      <c r="G5518" s="100">
        <v>825.2068659775282</v>
      </c>
      <c r="S5518" s="235"/>
      <c r="T5518" s="103"/>
      <c r="U5518" s="103"/>
    </row>
    <row r="5519" spans="1:21" x14ac:dyDescent="0.2">
      <c r="A5519" s="89">
        <v>40839</v>
      </c>
      <c r="B5519" s="90" t="s">
        <v>145</v>
      </c>
      <c r="C5519" s="96">
        <v>1810.9548166853936</v>
      </c>
      <c r="D5519" s="102">
        <v>1143.9004821181923</v>
      </c>
      <c r="E5519" s="98">
        <v>2141.9770449438201</v>
      </c>
      <c r="F5519" s="91">
        <v>0.84545948844792185</v>
      </c>
      <c r="G5519" s="100">
        <v>905.47740834269678</v>
      </c>
      <c r="S5519" s="235"/>
      <c r="T5519" s="103"/>
      <c r="U5519" s="103"/>
    </row>
    <row r="5520" spans="1:21" x14ac:dyDescent="0.2">
      <c r="A5520" s="89">
        <v>40839</v>
      </c>
      <c r="B5520" s="90" t="s">
        <v>146</v>
      </c>
      <c r="C5520" s="96">
        <v>1711.1591167752806</v>
      </c>
      <c r="D5520" s="102">
        <v>1075.2252374138357</v>
      </c>
      <c r="E5520" s="98">
        <v>2020.9341488764046</v>
      </c>
      <c r="F5520" s="91">
        <v>0.84671690946815259</v>
      </c>
      <c r="G5520" s="100">
        <v>855.5795583876403</v>
      </c>
      <c r="S5520" s="235"/>
      <c r="T5520" s="103"/>
      <c r="U5520" s="103"/>
    </row>
    <row r="5521" spans="1:21" x14ac:dyDescent="0.2">
      <c r="A5521" s="89">
        <v>40839</v>
      </c>
      <c r="B5521" s="90" t="s">
        <v>147</v>
      </c>
      <c r="C5521" s="96">
        <v>1700.3845201348317</v>
      </c>
      <c r="D5521" s="102">
        <v>1084.4082088725763</v>
      </c>
      <c r="E5521" s="98">
        <v>2016.742095505618</v>
      </c>
      <c r="F5521" s="91">
        <v>0.84313434222660377</v>
      </c>
      <c r="G5521" s="100">
        <v>850.19226006741587</v>
      </c>
      <c r="S5521" s="235"/>
      <c r="T5521" s="103"/>
      <c r="U5521" s="103"/>
    </row>
    <row r="5522" spans="1:21" x14ac:dyDescent="0.2">
      <c r="A5522" s="89">
        <v>40840</v>
      </c>
      <c r="B5522" s="90" t="s">
        <v>100</v>
      </c>
      <c r="C5522" s="96">
        <v>1756.8224975730334</v>
      </c>
      <c r="D5522" s="102">
        <v>1114.9094019719239</v>
      </c>
      <c r="E5522" s="98">
        <v>2080.7326264044941</v>
      </c>
      <c r="F5522" s="91">
        <v>0.84432880768963703</v>
      </c>
      <c r="G5522" s="100">
        <v>878.41124878651669</v>
      </c>
      <c r="S5522" s="235"/>
      <c r="T5522" s="103"/>
      <c r="U5522" s="103"/>
    </row>
    <row r="5523" spans="1:21" x14ac:dyDescent="0.2">
      <c r="A5523" s="89">
        <v>40840</v>
      </c>
      <c r="B5523" s="90" t="s">
        <v>101</v>
      </c>
      <c r="C5523" s="96">
        <v>1709.3964430112358</v>
      </c>
      <c r="D5523" s="102">
        <v>1070.398543485717</v>
      </c>
      <c r="E5523" s="98">
        <v>2016.8761095505618</v>
      </c>
      <c r="F5523" s="91">
        <v>0.84754657706375214</v>
      </c>
      <c r="G5523" s="100">
        <v>854.69822150561788</v>
      </c>
      <c r="S5523" s="235"/>
      <c r="T5523" s="103"/>
      <c r="U5523" s="103"/>
    </row>
    <row r="5524" spans="1:21" x14ac:dyDescent="0.2">
      <c r="A5524" s="89">
        <v>40840</v>
      </c>
      <c r="B5524" s="90" t="s">
        <v>102</v>
      </c>
      <c r="C5524" s="96">
        <v>1703.5573329101126</v>
      </c>
      <c r="D5524" s="102">
        <v>1064.4468319546697</v>
      </c>
      <c r="E5524" s="98">
        <v>2008.7694353932582</v>
      </c>
      <c r="F5524" s="91">
        <v>0.84806016205468893</v>
      </c>
      <c r="G5524" s="100">
        <v>851.77866645505628</v>
      </c>
      <c r="S5524" s="235"/>
      <c r="T5524" s="103"/>
      <c r="U5524" s="103"/>
    </row>
    <row r="5525" spans="1:21" x14ac:dyDescent="0.2">
      <c r="A5525" s="89">
        <v>40840</v>
      </c>
      <c r="B5525" s="90" t="s">
        <v>103</v>
      </c>
      <c r="C5525" s="96">
        <v>1706.7544584269663</v>
      </c>
      <c r="D5525" s="102">
        <v>1070.076315629098</v>
      </c>
      <c r="E5525" s="98">
        <v>2014.4662078651684</v>
      </c>
      <c r="F5525" s="91">
        <v>0.84724898921769465</v>
      </c>
      <c r="G5525" s="100">
        <v>853.37722921348313</v>
      </c>
      <c r="S5525" s="235"/>
      <c r="T5525" s="103"/>
      <c r="U5525" s="103"/>
    </row>
    <row r="5526" spans="1:21" x14ac:dyDescent="0.2">
      <c r="A5526" s="89">
        <v>40840</v>
      </c>
      <c r="B5526" s="90" t="s">
        <v>104</v>
      </c>
      <c r="C5526" s="96">
        <v>1665.5686742022474</v>
      </c>
      <c r="D5526" s="102">
        <v>1056.2471727086531</v>
      </c>
      <c r="E5526" s="98">
        <v>1972.2517837078651</v>
      </c>
      <c r="F5526" s="91">
        <v>0.84450103580129687</v>
      </c>
      <c r="G5526" s="100">
        <v>832.7843371011237</v>
      </c>
      <c r="S5526" s="235"/>
      <c r="T5526" s="103"/>
      <c r="U5526" s="103"/>
    </row>
    <row r="5527" spans="1:21" x14ac:dyDescent="0.2">
      <c r="A5527" s="89">
        <v>40840</v>
      </c>
      <c r="B5527" s="90" t="s">
        <v>105</v>
      </c>
      <c r="C5527" s="96">
        <v>1616.5784999325842</v>
      </c>
      <c r="D5527" s="102">
        <v>1012.2874970163424</v>
      </c>
      <c r="E5527" s="98">
        <v>1907.3678258426967</v>
      </c>
      <c r="F5527" s="91">
        <v>0.84754418001067078</v>
      </c>
      <c r="G5527" s="100">
        <v>808.28924996629212</v>
      </c>
      <c r="S5527" s="235"/>
      <c r="T5527" s="103"/>
      <c r="U5527" s="103"/>
    </row>
    <row r="5528" spans="1:21" x14ac:dyDescent="0.2">
      <c r="A5528" s="89">
        <v>40840</v>
      </c>
      <c r="B5528" s="90" t="s">
        <v>106</v>
      </c>
      <c r="C5528" s="96">
        <v>1630.2665734382024</v>
      </c>
      <c r="D5528" s="102">
        <v>1027.5890983316124</v>
      </c>
      <c r="E5528" s="98">
        <v>1927.0984550561795</v>
      </c>
      <c r="F5528" s="91">
        <v>0.84596952955923377</v>
      </c>
      <c r="G5528" s="100">
        <v>815.13328671910119</v>
      </c>
      <c r="S5528" s="235"/>
      <c r="T5528" s="103"/>
      <c r="U5528" s="103"/>
    </row>
    <row r="5529" spans="1:21" x14ac:dyDescent="0.2">
      <c r="A5529" s="89">
        <v>40840</v>
      </c>
      <c r="B5529" s="90" t="s">
        <v>107</v>
      </c>
      <c r="C5529" s="96">
        <v>1669.5235468314606</v>
      </c>
      <c r="D5529" s="102">
        <v>1061.2561122999998</v>
      </c>
      <c r="E5529" s="98">
        <v>1978.2753623595504</v>
      </c>
      <c r="F5529" s="91">
        <v>0.84392879707108526</v>
      </c>
      <c r="G5529" s="100">
        <v>834.76177341573032</v>
      </c>
      <c r="S5529" s="235"/>
      <c r="T5529" s="103"/>
      <c r="U5529" s="103"/>
    </row>
    <row r="5530" spans="1:21" x14ac:dyDescent="0.2">
      <c r="A5530" s="89">
        <v>40840</v>
      </c>
      <c r="B5530" s="90" t="s">
        <v>108</v>
      </c>
      <c r="C5530" s="96">
        <v>1935.8210052808988</v>
      </c>
      <c r="D5530" s="102">
        <v>1219.7328940945135</v>
      </c>
      <c r="E5530" s="98">
        <v>2288.0453005617978</v>
      </c>
      <c r="F5530" s="91">
        <v>0.84605886291044363</v>
      </c>
      <c r="G5530" s="100">
        <v>967.91050264044941</v>
      </c>
      <c r="S5530" s="235"/>
      <c r="T5530" s="103"/>
      <c r="U5530" s="103"/>
    </row>
    <row r="5531" spans="1:21" x14ac:dyDescent="0.2">
      <c r="A5531" s="89">
        <v>40840</v>
      </c>
      <c r="B5531" s="90" t="s">
        <v>109</v>
      </c>
      <c r="C5531" s="96">
        <v>1935.2010303707864</v>
      </c>
      <c r="D5531" s="102">
        <v>1240.1765230709668</v>
      </c>
      <c r="E5531" s="98">
        <v>2298.4866404494383</v>
      </c>
      <c r="F5531" s="91">
        <v>0.84194573782355497</v>
      </c>
      <c r="G5531" s="100">
        <v>967.60051518539319</v>
      </c>
      <c r="S5531" s="235"/>
      <c r="T5531" s="103"/>
      <c r="U5531" s="103"/>
    </row>
    <row r="5532" spans="1:21" x14ac:dyDescent="0.2">
      <c r="A5532" s="89">
        <v>40840</v>
      </c>
      <c r="B5532" s="90" t="s">
        <v>110</v>
      </c>
      <c r="C5532" s="96">
        <v>2019.9147262584274</v>
      </c>
      <c r="D5532" s="102">
        <v>1279.4262316466022</v>
      </c>
      <c r="E5532" s="98">
        <v>2391.0221629213484</v>
      </c>
      <c r="F5532" s="91">
        <v>0.84479130205572739</v>
      </c>
      <c r="G5532" s="100">
        <v>1009.9573631292137</v>
      </c>
      <c r="S5532" s="235"/>
      <c r="T5532" s="103"/>
      <c r="U5532" s="103"/>
    </row>
    <row r="5533" spans="1:21" x14ac:dyDescent="0.2">
      <c r="A5533" s="89">
        <v>40840</v>
      </c>
      <c r="B5533" s="90" t="s">
        <v>111</v>
      </c>
      <c r="C5533" s="96">
        <v>2037.2010855168542</v>
      </c>
      <c r="D5533" s="102">
        <v>1287.5604183544901</v>
      </c>
      <c r="E5533" s="98">
        <v>2409.9792724719105</v>
      </c>
      <c r="F5533" s="91">
        <v>0.84531892402016451</v>
      </c>
      <c r="G5533" s="100">
        <v>1018.6005427584271</v>
      </c>
      <c r="S5533" s="235"/>
      <c r="T5533" s="103"/>
      <c r="U5533" s="103"/>
    </row>
    <row r="5534" spans="1:21" x14ac:dyDescent="0.2">
      <c r="A5534" s="89">
        <v>40840</v>
      </c>
      <c r="B5534" s="90" t="s">
        <v>112</v>
      </c>
      <c r="C5534" s="96">
        <v>1968.2015249325843</v>
      </c>
      <c r="D5534" s="102">
        <v>1233.4617428901417</v>
      </c>
      <c r="E5534" s="98">
        <v>2322.7666938202246</v>
      </c>
      <c r="F5534" s="91">
        <v>0.84735222446965108</v>
      </c>
      <c r="G5534" s="100">
        <v>984.10076246629217</v>
      </c>
      <c r="S5534" s="235"/>
      <c r="T5534" s="103"/>
      <c r="U5534" s="103"/>
    </row>
    <row r="5535" spans="1:21" x14ac:dyDescent="0.2">
      <c r="A5535" s="89">
        <v>40840</v>
      </c>
      <c r="B5535" s="90" t="s">
        <v>113</v>
      </c>
      <c r="C5535" s="96">
        <v>1949.4482969325845</v>
      </c>
      <c r="D5535" s="102">
        <v>1233.829219133321</v>
      </c>
      <c r="E5535" s="98">
        <v>2307.0941039325844</v>
      </c>
      <c r="F5535" s="91">
        <v>0.84497996575416212</v>
      </c>
      <c r="G5535" s="100">
        <v>974.72414846629226</v>
      </c>
      <c r="S5535" s="235"/>
      <c r="T5535" s="103"/>
      <c r="U5535" s="103"/>
    </row>
    <row r="5536" spans="1:21" x14ac:dyDescent="0.2">
      <c r="A5536" s="89">
        <v>40840</v>
      </c>
      <c r="B5536" s="90" t="s">
        <v>114</v>
      </c>
      <c r="C5536" s="96">
        <v>1638.1560580786518</v>
      </c>
      <c r="D5536" s="102">
        <v>1056.6368769184123</v>
      </c>
      <c r="E5536" s="98">
        <v>1949.3682977528088</v>
      </c>
      <c r="F5536" s="91">
        <v>0.84035226179018296</v>
      </c>
      <c r="G5536" s="100">
        <v>819.07802903932588</v>
      </c>
      <c r="S5536" s="235"/>
      <c r="T5536" s="103"/>
      <c r="U5536" s="103"/>
    </row>
    <row r="5537" spans="1:21" x14ac:dyDescent="0.2">
      <c r="A5537" s="89">
        <v>40840</v>
      </c>
      <c r="B5537" s="90" t="s">
        <v>115</v>
      </c>
      <c r="C5537" s="96">
        <v>1647.0504693707865</v>
      </c>
      <c r="D5537" s="102">
        <v>1044.9143981091813</v>
      </c>
      <c r="E5537" s="98">
        <v>1950.5438595505616</v>
      </c>
      <c r="F5537" s="91">
        <v>0.84440575960711539</v>
      </c>
      <c r="G5537" s="100">
        <v>823.52523468539323</v>
      </c>
      <c r="S5537" s="235"/>
      <c r="T5537" s="103"/>
      <c r="U5537" s="103"/>
    </row>
    <row r="5538" spans="1:21" x14ac:dyDescent="0.2">
      <c r="A5538" s="89">
        <v>40840</v>
      </c>
      <c r="B5538" s="90" t="s">
        <v>116</v>
      </c>
      <c r="C5538" s="96">
        <v>1721.2326960337077</v>
      </c>
      <c r="D5538" s="102">
        <v>1090.9155666452255</v>
      </c>
      <c r="E5538" s="98">
        <v>2037.8269719101127</v>
      </c>
      <c r="F5538" s="91">
        <v>0.84464123782813016</v>
      </c>
      <c r="G5538" s="100">
        <v>860.61634801685386</v>
      </c>
      <c r="S5538" s="235"/>
      <c r="T5538" s="103"/>
      <c r="U5538" s="103"/>
    </row>
    <row r="5539" spans="1:21" x14ac:dyDescent="0.2">
      <c r="A5539" s="89">
        <v>40840</v>
      </c>
      <c r="B5539" s="90" t="s">
        <v>117</v>
      </c>
      <c r="C5539" s="96">
        <v>1701.0004429213482</v>
      </c>
      <c r="D5539" s="102">
        <v>1092.9180226642968</v>
      </c>
      <c r="E5539" s="98">
        <v>2021.8487359550563</v>
      </c>
      <c r="F5539" s="91">
        <v>0.84130944747350267</v>
      </c>
      <c r="G5539" s="100">
        <v>850.50022146067408</v>
      </c>
      <c r="S5539" s="235"/>
      <c r="T5539" s="103"/>
      <c r="U5539" s="103"/>
    </row>
    <row r="5540" spans="1:21" x14ac:dyDescent="0.2">
      <c r="A5540" s="89">
        <v>40840</v>
      </c>
      <c r="B5540" s="90" t="s">
        <v>118</v>
      </c>
      <c r="C5540" s="96">
        <v>1672.8341318089888</v>
      </c>
      <c r="D5540" s="102">
        <v>1072.5470187969504</v>
      </c>
      <c r="E5540" s="98">
        <v>1987.1414494382022</v>
      </c>
      <c r="F5540" s="91">
        <v>0.84182941897866737</v>
      </c>
      <c r="G5540" s="100">
        <v>836.41706590449439</v>
      </c>
      <c r="S5540" s="235"/>
      <c r="T5540" s="103"/>
      <c r="U5540" s="103"/>
    </row>
    <row r="5541" spans="1:21" x14ac:dyDescent="0.2">
      <c r="A5541" s="89">
        <v>40840</v>
      </c>
      <c r="B5541" s="90" t="s">
        <v>119</v>
      </c>
      <c r="C5541" s="96">
        <v>1716.5079199213483</v>
      </c>
      <c r="D5541" s="102">
        <v>1103.2954339837545</v>
      </c>
      <c r="E5541" s="98">
        <v>2040.504901685393</v>
      </c>
      <c r="F5541" s="91">
        <v>0.84121724897772443</v>
      </c>
      <c r="G5541" s="100">
        <v>858.25395996067414</v>
      </c>
      <c r="S5541" s="235"/>
      <c r="T5541" s="103"/>
      <c r="U5541" s="103"/>
    </row>
    <row r="5542" spans="1:21" x14ac:dyDescent="0.2">
      <c r="A5542" s="89">
        <v>40840</v>
      </c>
      <c r="B5542" s="90" t="s">
        <v>120</v>
      </c>
      <c r="C5542" s="96">
        <v>1926.7523526741572</v>
      </c>
      <c r="D5542" s="102">
        <v>1241.1821849160794</v>
      </c>
      <c r="E5542" s="98">
        <v>2291.9223033707867</v>
      </c>
      <c r="F5542" s="91">
        <v>0.84067088567550263</v>
      </c>
      <c r="G5542" s="100">
        <v>963.37617633707862</v>
      </c>
      <c r="S5542" s="235"/>
      <c r="T5542" s="103"/>
      <c r="U5542" s="103"/>
    </row>
    <row r="5543" spans="1:21" x14ac:dyDescent="0.2">
      <c r="A5543" s="89">
        <v>40840</v>
      </c>
      <c r="B5543" s="90" t="s">
        <v>121</v>
      </c>
      <c r="C5543" s="96">
        <v>1923.2189008988767</v>
      </c>
      <c r="D5543" s="102">
        <v>1220.885675063751</v>
      </c>
      <c r="E5543" s="98">
        <v>2278.0107050561801</v>
      </c>
      <c r="F5543" s="91">
        <v>0.84425367125368556</v>
      </c>
      <c r="G5543" s="100">
        <v>961.60945044943833</v>
      </c>
      <c r="S5543" s="235"/>
      <c r="T5543" s="103"/>
      <c r="U5543" s="103"/>
    </row>
    <row r="5544" spans="1:21" x14ac:dyDescent="0.2">
      <c r="A5544" s="89">
        <v>40840</v>
      </c>
      <c r="B5544" s="90" t="s">
        <v>122</v>
      </c>
      <c r="C5544" s="96">
        <v>1927.720810213483</v>
      </c>
      <c r="D5544" s="102">
        <v>1233.0840745488276</v>
      </c>
      <c r="E5544" s="98">
        <v>2288.362702247191</v>
      </c>
      <c r="F5544" s="91">
        <v>0.84240177849448661</v>
      </c>
      <c r="G5544" s="100">
        <v>963.8604051067415</v>
      </c>
      <c r="S5544" s="235"/>
      <c r="T5544" s="103"/>
      <c r="U5544" s="103"/>
    </row>
    <row r="5545" spans="1:21" x14ac:dyDescent="0.2">
      <c r="A5545" s="89">
        <v>40840</v>
      </c>
      <c r="B5545" s="90" t="s">
        <v>123</v>
      </c>
      <c r="C5545" s="96">
        <v>1953.4234301797756</v>
      </c>
      <c r="D5545" s="102">
        <v>1244.4902568998268</v>
      </c>
      <c r="E5545" s="98">
        <v>2316.1647387640451</v>
      </c>
      <c r="F5545" s="91">
        <v>0.84338708619757508</v>
      </c>
      <c r="G5545" s="100">
        <v>976.71171508988778</v>
      </c>
      <c r="S5545" s="235"/>
      <c r="T5545" s="103"/>
      <c r="U5545" s="103"/>
    </row>
    <row r="5546" spans="1:21" x14ac:dyDescent="0.2">
      <c r="A5546" s="89">
        <v>40840</v>
      </c>
      <c r="B5546" s="90" t="s">
        <v>124</v>
      </c>
      <c r="C5546" s="96">
        <v>1943.7672196516853</v>
      </c>
      <c r="D5546" s="102">
        <v>1241.8081510743086</v>
      </c>
      <c r="E5546" s="98">
        <v>2306.5815589887638</v>
      </c>
      <c r="F5546" s="91">
        <v>0.84270474290267838</v>
      </c>
      <c r="G5546" s="100">
        <v>971.88360982584265</v>
      </c>
      <c r="S5546" s="235"/>
      <c r="T5546" s="103"/>
      <c r="U5546" s="103"/>
    </row>
    <row r="5547" spans="1:21" x14ac:dyDescent="0.2">
      <c r="A5547" s="89">
        <v>40840</v>
      </c>
      <c r="B5547" s="90" t="s">
        <v>125</v>
      </c>
      <c r="C5547" s="96">
        <v>1894.9958600561793</v>
      </c>
      <c r="D5547" s="102">
        <v>1199.0013136812261</v>
      </c>
      <c r="E5547" s="98">
        <v>2242.4570140449437</v>
      </c>
      <c r="F5547" s="91">
        <v>0.8450533714525863</v>
      </c>
      <c r="G5547" s="100">
        <v>947.49793002808963</v>
      </c>
      <c r="S5547" s="235"/>
      <c r="T5547" s="103"/>
      <c r="U5547" s="103"/>
    </row>
    <row r="5548" spans="1:21" x14ac:dyDescent="0.2">
      <c r="A5548" s="89">
        <v>40840</v>
      </c>
      <c r="B5548" s="90" t="s">
        <v>126</v>
      </c>
      <c r="C5548" s="96">
        <v>1819.0995851123596</v>
      </c>
      <c r="D5548" s="102">
        <v>1163.5373903031552</v>
      </c>
      <c r="E5548" s="98">
        <v>2159.3847640449435</v>
      </c>
      <c r="F5548" s="91">
        <v>0.84241568033703995</v>
      </c>
      <c r="G5548" s="100">
        <v>909.5497925561798</v>
      </c>
      <c r="S5548" s="235"/>
      <c r="T5548" s="103"/>
      <c r="U5548" s="103"/>
    </row>
    <row r="5549" spans="1:21" x14ac:dyDescent="0.2">
      <c r="A5549" s="89">
        <v>40840</v>
      </c>
      <c r="B5549" s="90" t="s">
        <v>127</v>
      </c>
      <c r="C5549" s="96">
        <v>1839.1292320449443</v>
      </c>
      <c r="D5549" s="102">
        <v>1169.8178745520399</v>
      </c>
      <c r="E5549" s="98">
        <v>2179.6490983146068</v>
      </c>
      <c r="F5549" s="91">
        <v>0.84377307955993175</v>
      </c>
      <c r="G5549" s="100">
        <v>919.56461602247214</v>
      </c>
      <c r="S5549" s="235"/>
      <c r="T5549" s="103"/>
      <c r="U5549" s="103"/>
    </row>
    <row r="5550" spans="1:21" x14ac:dyDescent="0.2">
      <c r="A5550" s="89">
        <v>40840</v>
      </c>
      <c r="B5550" s="90" t="s">
        <v>128</v>
      </c>
      <c r="C5550" s="96">
        <v>1964.7936889887642</v>
      </c>
      <c r="D5550" s="102">
        <v>1261.5080663547863</v>
      </c>
      <c r="E5550" s="98">
        <v>2334.9125983146068</v>
      </c>
      <c r="F5550" s="91">
        <v>0.84148489772465018</v>
      </c>
      <c r="G5550" s="100">
        <v>982.39684449438209</v>
      </c>
      <c r="S5550" s="235"/>
      <c r="T5550" s="103"/>
      <c r="U5550" s="103"/>
    </row>
    <row r="5551" spans="1:21" x14ac:dyDescent="0.2">
      <c r="A5551" s="89">
        <v>40840</v>
      </c>
      <c r="B5551" s="90" t="s">
        <v>129</v>
      </c>
      <c r="C5551" s="96">
        <v>2014.8252590224718</v>
      </c>
      <c r="D5551" s="102">
        <v>1292.2752832245667</v>
      </c>
      <c r="E5551" s="98">
        <v>2393.6366123595503</v>
      </c>
      <c r="F5551" s="91">
        <v>0.84174232990041808</v>
      </c>
      <c r="G5551" s="100">
        <v>1007.4126295112359</v>
      </c>
      <c r="S5551" s="235"/>
      <c r="T5551" s="103"/>
      <c r="U5551" s="103"/>
    </row>
    <row r="5552" spans="1:21" x14ac:dyDescent="0.2">
      <c r="A5552" s="89">
        <v>40840</v>
      </c>
      <c r="B5552" s="90" t="s">
        <v>130</v>
      </c>
      <c r="C5552" s="96">
        <v>1752.8595206966293</v>
      </c>
      <c r="D5552" s="102">
        <v>1122.9046332846131</v>
      </c>
      <c r="E5552" s="98">
        <v>2081.6895337078649</v>
      </c>
      <c r="F5552" s="91">
        <v>0.84203695715108384</v>
      </c>
      <c r="G5552" s="100">
        <v>876.42976034831463</v>
      </c>
      <c r="S5552" s="235"/>
      <c r="T5552" s="103"/>
      <c r="U5552" s="103"/>
    </row>
    <row r="5553" spans="1:21" x14ac:dyDescent="0.2">
      <c r="A5553" s="89">
        <v>40840</v>
      </c>
      <c r="B5553" s="90" t="s">
        <v>131</v>
      </c>
      <c r="C5553" s="96">
        <v>1758.098916505618</v>
      </c>
      <c r="D5553" s="102">
        <v>1108.1275850748357</v>
      </c>
      <c r="E5553" s="98">
        <v>2078.1863595505615</v>
      </c>
      <c r="F5553" s="91">
        <v>0.84597750746753664</v>
      </c>
      <c r="G5553" s="100">
        <v>879.04945825280902</v>
      </c>
      <c r="S5553" s="235"/>
      <c r="T5553" s="103"/>
      <c r="U5553" s="103"/>
    </row>
    <row r="5554" spans="1:21" x14ac:dyDescent="0.2">
      <c r="A5554" s="89">
        <v>40840</v>
      </c>
      <c r="B5554" s="90" t="s">
        <v>132</v>
      </c>
      <c r="C5554" s="96">
        <v>1727.1447443595505</v>
      </c>
      <c r="D5554" s="102">
        <v>1095.3955446925934</v>
      </c>
      <c r="E5554" s="98">
        <v>2045.2189044943821</v>
      </c>
      <c r="F5554" s="91">
        <v>0.84447916091726827</v>
      </c>
      <c r="G5554" s="100">
        <v>863.57237217977524</v>
      </c>
      <c r="S5554" s="235"/>
      <c r="T5554" s="103"/>
      <c r="U5554" s="103"/>
    </row>
    <row r="5555" spans="1:21" x14ac:dyDescent="0.2">
      <c r="A5555" s="89">
        <v>40840</v>
      </c>
      <c r="B5555" s="90" t="s">
        <v>133</v>
      </c>
      <c r="C5555" s="96">
        <v>1714.5142751123597</v>
      </c>
      <c r="D5555" s="102">
        <v>1081.7135155539838</v>
      </c>
      <c r="E5555" s="98">
        <v>2027.2304578651681</v>
      </c>
      <c r="F5555" s="91">
        <v>0.84574216437033856</v>
      </c>
      <c r="G5555" s="100">
        <v>857.25713755617983</v>
      </c>
      <c r="S5555" s="235"/>
      <c r="T5555" s="103"/>
      <c r="U5555" s="103"/>
    </row>
    <row r="5556" spans="1:21" x14ac:dyDescent="0.2">
      <c r="A5556" s="89">
        <v>40840</v>
      </c>
      <c r="B5556" s="90" t="s">
        <v>134</v>
      </c>
      <c r="C5556" s="96">
        <v>1720.0373195730338</v>
      </c>
      <c r="D5556" s="102">
        <v>1084.4904151163046</v>
      </c>
      <c r="E5556" s="98">
        <v>2033.3833483146068</v>
      </c>
      <c r="F5556" s="91">
        <v>0.84589918620052951</v>
      </c>
      <c r="G5556" s="100">
        <v>860.01865978651688</v>
      </c>
      <c r="S5556" s="235"/>
      <c r="T5556" s="103"/>
      <c r="U5556" s="103"/>
    </row>
    <row r="5557" spans="1:21" x14ac:dyDescent="0.2">
      <c r="A5557" s="89">
        <v>40840</v>
      </c>
      <c r="B5557" s="90" t="s">
        <v>135</v>
      </c>
      <c r="C5557" s="96">
        <v>1707.9822518764049</v>
      </c>
      <c r="D5557" s="102">
        <v>1068.5721584951816</v>
      </c>
      <c r="E5557" s="98">
        <v>2014.7083735955055</v>
      </c>
      <c r="F5557" s="91">
        <v>0.84775656579432956</v>
      </c>
      <c r="G5557" s="100">
        <v>853.99112593820246</v>
      </c>
      <c r="S5557" s="235"/>
      <c r="T5557" s="103"/>
      <c r="U5557" s="103"/>
    </row>
    <row r="5558" spans="1:21" x14ac:dyDescent="0.2">
      <c r="A5558" s="89">
        <v>40840</v>
      </c>
      <c r="B5558" s="90" t="s">
        <v>136</v>
      </c>
      <c r="C5558" s="96">
        <v>1708.6873213820222</v>
      </c>
      <c r="D5558" s="102">
        <v>1071.3575580921092</v>
      </c>
      <c r="E5558" s="98">
        <v>2016.7844157303371</v>
      </c>
      <c r="F5558" s="91">
        <v>0.84723350103994943</v>
      </c>
      <c r="G5558" s="100">
        <v>854.34366069101111</v>
      </c>
      <c r="S5558" s="235"/>
      <c r="T5558" s="103"/>
      <c r="U5558" s="103"/>
    </row>
    <row r="5559" spans="1:21" x14ac:dyDescent="0.2">
      <c r="A5559" s="89">
        <v>40840</v>
      </c>
      <c r="B5559" s="90" t="s">
        <v>137</v>
      </c>
      <c r="C5559" s="96">
        <v>1786.6339708651687</v>
      </c>
      <c r="D5559" s="102">
        <v>1119.7135039518912</v>
      </c>
      <c r="E5559" s="98">
        <v>2108.5111516853931</v>
      </c>
      <c r="F5559" s="91">
        <v>0.84734385655824551</v>
      </c>
      <c r="G5559" s="100">
        <v>893.31698543258437</v>
      </c>
      <c r="S5559" s="235"/>
      <c r="T5559" s="103"/>
      <c r="U5559" s="103"/>
    </row>
    <row r="5560" spans="1:21" x14ac:dyDescent="0.2">
      <c r="A5560" s="89">
        <v>40840</v>
      </c>
      <c r="B5560" s="90" t="s">
        <v>138</v>
      </c>
      <c r="C5560" s="96">
        <v>1754.3871712921348</v>
      </c>
      <c r="D5560" s="102">
        <v>1102.0141178129684</v>
      </c>
      <c r="E5560" s="98">
        <v>2071.788952247191</v>
      </c>
      <c r="F5560" s="91">
        <v>0.84679820760180113</v>
      </c>
      <c r="G5560" s="100">
        <v>877.19358564606739</v>
      </c>
      <c r="S5560" s="235"/>
      <c r="T5560" s="103"/>
      <c r="U5560" s="103"/>
    </row>
    <row r="5561" spans="1:21" x14ac:dyDescent="0.2">
      <c r="A5561" s="89">
        <v>40840</v>
      </c>
      <c r="B5561" s="90" t="s">
        <v>139</v>
      </c>
      <c r="C5561" s="96">
        <v>1779.5711194382022</v>
      </c>
      <c r="D5561" s="102">
        <v>1124.9804362667664</v>
      </c>
      <c r="E5561" s="98">
        <v>2105.3394859550563</v>
      </c>
      <c r="F5561" s="91">
        <v>0.8452656359270847</v>
      </c>
      <c r="G5561" s="100">
        <v>889.78555971910112</v>
      </c>
      <c r="S5561" s="235"/>
      <c r="T5561" s="103"/>
      <c r="U5561" s="103"/>
    </row>
    <row r="5562" spans="1:21" x14ac:dyDescent="0.2">
      <c r="A5562" s="89">
        <v>40840</v>
      </c>
      <c r="B5562" s="90" t="s">
        <v>140</v>
      </c>
      <c r="C5562" s="96">
        <v>1825.0683631685395</v>
      </c>
      <c r="D5562" s="102">
        <v>1142.8606070533508</v>
      </c>
      <c r="E5562" s="98">
        <v>2153.3705898876406</v>
      </c>
      <c r="F5562" s="91">
        <v>0.84754030343832676</v>
      </c>
      <c r="G5562" s="100">
        <v>912.53418158426973</v>
      </c>
      <c r="S5562" s="235"/>
      <c r="T5562" s="103"/>
      <c r="U5562" s="103"/>
    </row>
    <row r="5563" spans="1:21" x14ac:dyDescent="0.2">
      <c r="A5563" s="89">
        <v>40840</v>
      </c>
      <c r="B5563" s="90" t="s">
        <v>141</v>
      </c>
      <c r="C5563" s="96">
        <v>1823.5528689438204</v>
      </c>
      <c r="D5563" s="102">
        <v>1141.3069453826834</v>
      </c>
      <c r="E5563" s="98">
        <v>2151.261632022472</v>
      </c>
      <c r="F5563" s="91">
        <v>0.8476667095249768</v>
      </c>
      <c r="G5563" s="100">
        <v>911.77643447191019</v>
      </c>
      <c r="S5563" s="235"/>
      <c r="T5563" s="103"/>
      <c r="U5563" s="103"/>
    </row>
    <row r="5564" spans="1:21" x14ac:dyDescent="0.2">
      <c r="A5564" s="89">
        <v>40840</v>
      </c>
      <c r="B5564" s="90" t="s">
        <v>142</v>
      </c>
      <c r="C5564" s="96">
        <v>1801.5295772022475</v>
      </c>
      <c r="D5564" s="102">
        <v>1141.7576089772415</v>
      </c>
      <c r="E5564" s="98">
        <v>2132.866441011236</v>
      </c>
      <c r="F5564" s="91">
        <v>0.84465184624879985</v>
      </c>
      <c r="G5564" s="100">
        <v>900.76478860112377</v>
      </c>
      <c r="S5564" s="235"/>
      <c r="T5564" s="103"/>
      <c r="U5564" s="103"/>
    </row>
    <row r="5565" spans="1:21" x14ac:dyDescent="0.2">
      <c r="A5565" s="89">
        <v>40840</v>
      </c>
      <c r="B5565" s="90" t="s">
        <v>143</v>
      </c>
      <c r="C5565" s="96">
        <v>1773.0107313370784</v>
      </c>
      <c r="D5565" s="102">
        <v>1119.706904974041</v>
      </c>
      <c r="E5565" s="98">
        <v>2096.9765393258426</v>
      </c>
      <c r="F5565" s="91">
        <v>0.84550813902147137</v>
      </c>
      <c r="G5565" s="100">
        <v>886.50536566853918</v>
      </c>
      <c r="S5565" s="235"/>
      <c r="T5565" s="103"/>
      <c r="U5565" s="103"/>
    </row>
    <row r="5566" spans="1:21" x14ac:dyDescent="0.2">
      <c r="A5566" s="89">
        <v>40840</v>
      </c>
      <c r="B5566" s="90" t="s">
        <v>144</v>
      </c>
      <c r="C5566" s="96">
        <v>1810.5698649438202</v>
      </c>
      <c r="D5566" s="102">
        <v>1141.250232918012</v>
      </c>
      <c r="E5566" s="98">
        <v>2140.2372134831458</v>
      </c>
      <c r="F5566" s="91">
        <v>0.8459669113019459</v>
      </c>
      <c r="G5566" s="100">
        <v>905.28493247191011</v>
      </c>
      <c r="S5566" s="235"/>
      <c r="T5566" s="103"/>
      <c r="U5566" s="103"/>
    </row>
    <row r="5567" spans="1:21" x14ac:dyDescent="0.2">
      <c r="A5567" s="89">
        <v>40840</v>
      </c>
      <c r="B5567" s="90" t="s">
        <v>145</v>
      </c>
      <c r="C5567" s="96">
        <v>1767.1513606179774</v>
      </c>
      <c r="D5567" s="102">
        <v>1109.2795224559734</v>
      </c>
      <c r="E5567" s="98">
        <v>2086.4623146067415</v>
      </c>
      <c r="F5567" s="91">
        <v>0.84696059365493592</v>
      </c>
      <c r="G5567" s="100">
        <v>883.57568030898869</v>
      </c>
      <c r="S5567" s="235"/>
      <c r="T5567" s="103"/>
      <c r="U5567" s="103"/>
    </row>
    <row r="5568" spans="1:21" x14ac:dyDescent="0.2">
      <c r="A5568" s="89">
        <v>40840</v>
      </c>
      <c r="B5568" s="90" t="s">
        <v>146</v>
      </c>
      <c r="C5568" s="96">
        <v>1779.3117835280898</v>
      </c>
      <c r="D5568" s="102">
        <v>1138.0337731390041</v>
      </c>
      <c r="E5568" s="98">
        <v>2112.1248286516852</v>
      </c>
      <c r="F5568" s="91">
        <v>0.84242737900294795</v>
      </c>
      <c r="G5568" s="100">
        <v>889.6558917640449</v>
      </c>
      <c r="S5568" s="235"/>
      <c r="T5568" s="103"/>
      <c r="U5568" s="103"/>
    </row>
    <row r="5569" spans="1:21" x14ac:dyDescent="0.2">
      <c r="A5569" s="89">
        <v>40840</v>
      </c>
      <c r="B5569" s="90" t="s">
        <v>147</v>
      </c>
      <c r="C5569" s="96">
        <v>1763.6219609662924</v>
      </c>
      <c r="D5569" s="102">
        <v>1109.5491326715548</v>
      </c>
      <c r="E5569" s="98">
        <v>2083.6174550561796</v>
      </c>
      <c r="F5569" s="91">
        <v>0.84642310741188365</v>
      </c>
      <c r="G5569" s="100">
        <v>881.81098048314618</v>
      </c>
      <c r="S5569" s="235"/>
      <c r="T5569" s="103"/>
      <c r="U5569" s="103"/>
    </row>
    <row r="5570" spans="1:21" x14ac:dyDescent="0.2">
      <c r="A5570" s="89">
        <v>40841</v>
      </c>
      <c r="B5570" s="90" t="s">
        <v>100</v>
      </c>
      <c r="C5570" s="96">
        <v>1770.3565903820222</v>
      </c>
      <c r="D5570" s="102">
        <v>1104.3524032551391</v>
      </c>
      <c r="E5570" s="98">
        <v>2086.565764044944</v>
      </c>
      <c r="F5570" s="91">
        <v>0.84845472924374565</v>
      </c>
      <c r="G5570" s="100">
        <v>885.1782951910111</v>
      </c>
      <c r="S5570" s="235"/>
      <c r="T5570" s="103"/>
      <c r="U5570" s="103"/>
    </row>
    <row r="5571" spans="1:21" x14ac:dyDescent="0.2">
      <c r="A5571" s="89">
        <v>40841</v>
      </c>
      <c r="B5571" s="90" t="s">
        <v>101</v>
      </c>
      <c r="C5571" s="96">
        <v>1732.4975996292137</v>
      </c>
      <c r="D5571" s="102">
        <v>1101.8777428678047</v>
      </c>
      <c r="E5571" s="98">
        <v>2053.2127247191011</v>
      </c>
      <c r="F5571" s="91">
        <v>0.84379839398581347</v>
      </c>
      <c r="G5571" s="100">
        <v>866.24879981460685</v>
      </c>
      <c r="S5571" s="235"/>
      <c r="T5571" s="103"/>
      <c r="U5571" s="103"/>
    </row>
    <row r="5572" spans="1:21" x14ac:dyDescent="0.2">
      <c r="A5572" s="89">
        <v>40841</v>
      </c>
      <c r="B5572" s="90" t="s">
        <v>102</v>
      </c>
      <c r="C5572" s="96">
        <v>1722.9426921910112</v>
      </c>
      <c r="D5572" s="102">
        <v>1094.1801927674007</v>
      </c>
      <c r="E5572" s="98">
        <v>2041.0197977528087</v>
      </c>
      <c r="F5572" s="91">
        <v>0.8441577558865403</v>
      </c>
      <c r="G5572" s="100">
        <v>861.47134609550562</v>
      </c>
      <c r="S5572" s="235"/>
      <c r="T5572" s="103"/>
      <c r="U5572" s="103"/>
    </row>
    <row r="5573" spans="1:21" x14ac:dyDescent="0.2">
      <c r="A5573" s="89">
        <v>40841</v>
      </c>
      <c r="B5573" s="90" t="s">
        <v>103</v>
      </c>
      <c r="C5573" s="96">
        <v>1706.4991746404492</v>
      </c>
      <c r="D5573" s="102">
        <v>1079.3941410071011</v>
      </c>
      <c r="E5573" s="98">
        <v>2019.2154775280899</v>
      </c>
      <c r="F5573" s="91">
        <v>0.84512980097078794</v>
      </c>
      <c r="G5573" s="100">
        <v>853.24958732022458</v>
      </c>
      <c r="S5573" s="235"/>
      <c r="T5573" s="103"/>
      <c r="U5573" s="103"/>
    </row>
    <row r="5574" spans="1:21" x14ac:dyDescent="0.2">
      <c r="A5574" s="89">
        <v>40841</v>
      </c>
      <c r="B5574" s="90" t="s">
        <v>104</v>
      </c>
      <c r="C5574" s="96">
        <v>1653.5460234943821</v>
      </c>
      <c r="D5574" s="102">
        <v>1042.1998865191993</v>
      </c>
      <c r="E5574" s="98">
        <v>1954.5830898876404</v>
      </c>
      <c r="F5574" s="91">
        <v>0.84598400142172336</v>
      </c>
      <c r="G5574" s="100">
        <v>826.77301174719105</v>
      </c>
      <c r="S5574" s="235"/>
      <c r="T5574" s="103"/>
      <c r="U5574" s="103"/>
    </row>
    <row r="5575" spans="1:21" x14ac:dyDescent="0.2">
      <c r="A5575" s="89">
        <v>40841</v>
      </c>
      <c r="B5575" s="90" t="s">
        <v>105</v>
      </c>
      <c r="C5575" s="96">
        <v>1673.0083731235952</v>
      </c>
      <c r="D5575" s="102">
        <v>1052.8831427415332</v>
      </c>
      <c r="E5575" s="98">
        <v>1976.7447808988763</v>
      </c>
      <c r="F5575" s="91">
        <v>0.84634515759937179</v>
      </c>
      <c r="G5575" s="100">
        <v>836.50418656179761</v>
      </c>
      <c r="S5575" s="235"/>
      <c r="T5575" s="103"/>
      <c r="U5575" s="103"/>
    </row>
    <row r="5576" spans="1:21" x14ac:dyDescent="0.2">
      <c r="A5576" s="89">
        <v>40841</v>
      </c>
      <c r="B5576" s="90" t="s">
        <v>106</v>
      </c>
      <c r="C5576" s="96">
        <v>1677.660211011236</v>
      </c>
      <c r="D5576" s="102">
        <v>1058.3520819202715</v>
      </c>
      <c r="E5576" s="98">
        <v>1983.5959550561797</v>
      </c>
      <c r="F5576" s="91">
        <v>0.84576710631763774</v>
      </c>
      <c r="G5576" s="100">
        <v>838.83010550561801</v>
      </c>
      <c r="S5576" s="235"/>
      <c r="T5576" s="103"/>
      <c r="U5576" s="103"/>
    </row>
    <row r="5577" spans="1:21" x14ac:dyDescent="0.2">
      <c r="A5577" s="89">
        <v>40841</v>
      </c>
      <c r="B5577" s="90" t="s">
        <v>107</v>
      </c>
      <c r="C5577" s="96">
        <v>1705.6968541685394</v>
      </c>
      <c r="D5577" s="102">
        <v>1073.8633597311327</v>
      </c>
      <c r="E5577" s="98">
        <v>2015.5853426966291</v>
      </c>
      <c r="F5577" s="91">
        <v>0.84625384896206213</v>
      </c>
      <c r="G5577" s="100">
        <v>852.8484270842697</v>
      </c>
      <c r="S5577" s="235"/>
      <c r="T5577" s="103"/>
      <c r="U5577" s="103"/>
    </row>
    <row r="5578" spans="1:21" x14ac:dyDescent="0.2">
      <c r="A5578" s="89">
        <v>40841</v>
      </c>
      <c r="B5578" s="90" t="s">
        <v>108</v>
      </c>
      <c r="C5578" s="96">
        <v>1702.5929274943819</v>
      </c>
      <c r="D5578" s="102">
        <v>1074.3565566045836</v>
      </c>
      <c r="E5578" s="98">
        <v>2013.2224634831462</v>
      </c>
      <c r="F5578" s="91">
        <v>0.84570530995797988</v>
      </c>
      <c r="G5578" s="100">
        <v>851.29646374719096</v>
      </c>
      <c r="S5578" s="235"/>
      <c r="T5578" s="103"/>
      <c r="U5578" s="103"/>
    </row>
    <row r="5579" spans="1:21" x14ac:dyDescent="0.2">
      <c r="A5579" s="89">
        <v>40841</v>
      </c>
      <c r="B5579" s="90" t="s">
        <v>109</v>
      </c>
      <c r="C5579" s="96">
        <v>1797.400463258427</v>
      </c>
      <c r="D5579" s="102">
        <v>1137.4894723949699</v>
      </c>
      <c r="E5579" s="98">
        <v>2127.0944325842693</v>
      </c>
      <c r="F5579" s="91">
        <v>0.84500266453836392</v>
      </c>
      <c r="G5579" s="100">
        <v>898.70023162921348</v>
      </c>
      <c r="S5579" s="235"/>
      <c r="T5579" s="103"/>
      <c r="U5579" s="103"/>
    </row>
    <row r="5580" spans="1:21" x14ac:dyDescent="0.2">
      <c r="A5580" s="89">
        <v>40841</v>
      </c>
      <c r="B5580" s="90" t="s">
        <v>110</v>
      </c>
      <c r="C5580" s="96">
        <v>1830.0889443033709</v>
      </c>
      <c r="D5580" s="102">
        <v>1154.234045019924</v>
      </c>
      <c r="E5580" s="98">
        <v>2163.6732134831459</v>
      </c>
      <c r="F5580" s="91">
        <v>0.84582502241973911</v>
      </c>
      <c r="G5580" s="100">
        <v>915.04447215168545</v>
      </c>
      <c r="S5580" s="235"/>
      <c r="T5580" s="103"/>
      <c r="U5580" s="103"/>
    </row>
    <row r="5581" spans="1:21" x14ac:dyDescent="0.2">
      <c r="A5581" s="89">
        <v>40841</v>
      </c>
      <c r="B5581" s="90" t="s">
        <v>111</v>
      </c>
      <c r="C5581" s="96">
        <v>1800.3017837528091</v>
      </c>
      <c r="D5581" s="102">
        <v>1135.6662077599615</v>
      </c>
      <c r="E5581" s="98">
        <v>2128.5732893258428</v>
      </c>
      <c r="F5581" s="91">
        <v>0.8457786221319149</v>
      </c>
      <c r="G5581" s="100">
        <v>900.15089187640456</v>
      </c>
      <c r="S5581" s="235"/>
      <c r="T5581" s="103"/>
      <c r="U5581" s="103"/>
    </row>
    <row r="5582" spans="1:21" x14ac:dyDescent="0.2">
      <c r="A5582" s="89">
        <v>40841</v>
      </c>
      <c r="B5582" s="90" t="s">
        <v>112</v>
      </c>
      <c r="C5582" s="96">
        <v>1804.4390019438204</v>
      </c>
      <c r="D5582" s="102">
        <v>1139.3969771777788</v>
      </c>
      <c r="E5582" s="98">
        <v>2134.0631629213485</v>
      </c>
      <c r="F5582" s="91">
        <v>0.84554151596604987</v>
      </c>
      <c r="G5582" s="100">
        <v>902.21950097191018</v>
      </c>
      <c r="S5582" s="235"/>
      <c r="T5582" s="103"/>
      <c r="U5582" s="103"/>
    </row>
    <row r="5583" spans="1:21" x14ac:dyDescent="0.2">
      <c r="A5583" s="89">
        <v>40841</v>
      </c>
      <c r="B5583" s="90" t="s">
        <v>113</v>
      </c>
      <c r="C5583" s="96">
        <v>1831.4707184494384</v>
      </c>
      <c r="D5583" s="102">
        <v>1162.7042372955132</v>
      </c>
      <c r="E5583" s="98">
        <v>2169.3699859550566</v>
      </c>
      <c r="F5583" s="91">
        <v>0.84424083042853604</v>
      </c>
      <c r="G5583" s="100">
        <v>915.73535922471922</v>
      </c>
      <c r="S5583" s="235"/>
      <c r="T5583" s="103"/>
      <c r="U5583" s="103"/>
    </row>
    <row r="5584" spans="1:21" x14ac:dyDescent="0.2">
      <c r="A5584" s="89">
        <v>40841</v>
      </c>
      <c r="B5584" s="90" t="s">
        <v>114</v>
      </c>
      <c r="C5584" s="96">
        <v>1599.5271638426968</v>
      </c>
      <c r="D5584" s="102">
        <v>1021.859644211708</v>
      </c>
      <c r="E5584" s="98">
        <v>1898.0738342696629</v>
      </c>
      <c r="F5584" s="91">
        <v>0.84271071807812981</v>
      </c>
      <c r="G5584" s="100">
        <v>799.76358192134842</v>
      </c>
      <c r="S5584" s="235"/>
      <c r="T5584" s="103"/>
      <c r="U5584" s="103"/>
    </row>
    <row r="5585" spans="1:21" x14ac:dyDescent="0.2">
      <c r="A5585" s="89">
        <v>40841</v>
      </c>
      <c r="B5585" s="90" t="s">
        <v>115</v>
      </c>
      <c r="C5585" s="96">
        <v>1543.7861516629212</v>
      </c>
      <c r="D5585" s="102">
        <v>985.06243422565865</v>
      </c>
      <c r="E5585" s="98">
        <v>1831.2901685393258</v>
      </c>
      <c r="F5585" s="91">
        <v>0.84300466315192213</v>
      </c>
      <c r="G5585" s="100">
        <v>771.89307583146058</v>
      </c>
      <c r="S5585" s="235"/>
      <c r="T5585" s="103"/>
      <c r="U5585" s="103"/>
    </row>
    <row r="5586" spans="1:21" x14ac:dyDescent="0.2">
      <c r="A5586" s="89">
        <v>40841</v>
      </c>
      <c r="B5586" s="90" t="s">
        <v>116</v>
      </c>
      <c r="C5586" s="96">
        <v>1547.8018061460675</v>
      </c>
      <c r="D5586" s="102">
        <v>999.7534225769607</v>
      </c>
      <c r="E5586" s="98">
        <v>1842.6061264044945</v>
      </c>
      <c r="F5586" s="91">
        <v>0.84000687068501001</v>
      </c>
      <c r="G5586" s="100">
        <v>773.90090307303376</v>
      </c>
      <c r="S5586" s="235"/>
      <c r="T5586" s="103"/>
      <c r="U5586" s="103"/>
    </row>
    <row r="5587" spans="1:21" x14ac:dyDescent="0.2">
      <c r="A5587" s="89">
        <v>40841</v>
      </c>
      <c r="B5587" s="90" t="s">
        <v>117</v>
      </c>
      <c r="C5587" s="96">
        <v>1532.9467210449438</v>
      </c>
      <c r="D5587" s="102">
        <v>981.69456313264573</v>
      </c>
      <c r="E5587" s="98">
        <v>1820.3433370786515</v>
      </c>
      <c r="F5587" s="91">
        <v>0.84211955504232983</v>
      </c>
      <c r="G5587" s="100">
        <v>766.47336052247192</v>
      </c>
      <c r="S5587" s="235"/>
      <c r="T5587" s="103"/>
      <c r="U5587" s="103"/>
    </row>
    <row r="5588" spans="1:21" x14ac:dyDescent="0.2">
      <c r="A5588" s="89">
        <v>40841</v>
      </c>
      <c r="B5588" s="90" t="s">
        <v>118</v>
      </c>
      <c r="C5588" s="96">
        <v>1590.3045305393259</v>
      </c>
      <c r="D5588" s="102">
        <v>1014.0046843376024</v>
      </c>
      <c r="E5588" s="98">
        <v>1886.0736994382023</v>
      </c>
      <c r="F5588" s="91">
        <v>0.84318260257434474</v>
      </c>
      <c r="G5588" s="100">
        <v>795.15226526966296</v>
      </c>
      <c r="S5588" s="235"/>
      <c r="T5588" s="103"/>
      <c r="U5588" s="103"/>
    </row>
    <row r="5589" spans="1:21" x14ac:dyDescent="0.2">
      <c r="A5589" s="89">
        <v>40841</v>
      </c>
      <c r="B5589" s="90" t="s">
        <v>119</v>
      </c>
      <c r="C5589" s="96">
        <v>1570.1087465393259</v>
      </c>
      <c r="D5589" s="102">
        <v>1003.7376437960332</v>
      </c>
      <c r="E5589" s="98">
        <v>1863.5264241573034</v>
      </c>
      <c r="F5589" s="91">
        <v>0.84254707965803999</v>
      </c>
      <c r="G5589" s="100">
        <v>785.05437326966296</v>
      </c>
      <c r="S5589" s="235"/>
      <c r="T5589" s="103"/>
      <c r="U5589" s="103"/>
    </row>
    <row r="5590" spans="1:21" x14ac:dyDescent="0.2">
      <c r="A5590" s="89">
        <v>40841</v>
      </c>
      <c r="B5590" s="90" t="s">
        <v>120</v>
      </c>
      <c r="C5590" s="96">
        <v>1636.4906352808991</v>
      </c>
      <c r="D5590" s="102">
        <v>1036.7089460704483</v>
      </c>
      <c r="E5590" s="98">
        <v>1937.2317977528091</v>
      </c>
      <c r="F5590" s="91">
        <v>0.84475726507237281</v>
      </c>
      <c r="G5590" s="100">
        <v>818.24531764044957</v>
      </c>
      <c r="S5590" s="235"/>
      <c r="T5590" s="103"/>
      <c r="U5590" s="103"/>
    </row>
    <row r="5591" spans="1:21" x14ac:dyDescent="0.2">
      <c r="A5591" s="89">
        <v>40841</v>
      </c>
      <c r="B5591" s="90" t="s">
        <v>121</v>
      </c>
      <c r="C5591" s="96">
        <v>1738.2880842471907</v>
      </c>
      <c r="D5591" s="102">
        <v>1101.5696344979026</v>
      </c>
      <c r="E5591" s="98">
        <v>2057.9361320224716</v>
      </c>
      <c r="F5591" s="91">
        <v>0.84467542855125377</v>
      </c>
      <c r="G5591" s="100">
        <v>869.14404212359534</v>
      </c>
      <c r="S5591" s="235"/>
      <c r="T5591" s="103"/>
      <c r="U5591" s="103"/>
    </row>
    <row r="5592" spans="1:21" x14ac:dyDescent="0.2">
      <c r="A5592" s="89">
        <v>40841</v>
      </c>
      <c r="B5592" s="90" t="s">
        <v>122</v>
      </c>
      <c r="C5592" s="96">
        <v>1757.2601269213485</v>
      </c>
      <c r="D5592" s="102">
        <v>1111.8380008804456</v>
      </c>
      <c r="E5592" s="98">
        <v>2079.4583174157301</v>
      </c>
      <c r="F5592" s="91">
        <v>0.84505667279024999</v>
      </c>
      <c r="G5592" s="100">
        <v>878.63006346067425</v>
      </c>
      <c r="S5592" s="235"/>
      <c r="T5592" s="103"/>
      <c r="U5592" s="103"/>
    </row>
    <row r="5593" spans="1:21" x14ac:dyDescent="0.2">
      <c r="A5593" s="89">
        <v>40841</v>
      </c>
      <c r="B5593" s="90" t="s">
        <v>123</v>
      </c>
      <c r="C5593" s="96">
        <v>1764.0960594269659</v>
      </c>
      <c r="D5593" s="102">
        <v>1124.2175474448118</v>
      </c>
      <c r="E5593" s="98">
        <v>2091.8651966292132</v>
      </c>
      <c r="F5593" s="91">
        <v>0.84331249559942612</v>
      </c>
      <c r="G5593" s="100">
        <v>882.04802971348295</v>
      </c>
      <c r="S5593" s="235"/>
      <c r="T5593" s="103"/>
      <c r="U5593" s="103"/>
    </row>
    <row r="5594" spans="1:21" x14ac:dyDescent="0.2">
      <c r="A5594" s="89">
        <v>40841</v>
      </c>
      <c r="B5594" s="90" t="s">
        <v>124</v>
      </c>
      <c r="C5594" s="96">
        <v>1771.7626772696633</v>
      </c>
      <c r="D5594" s="102">
        <v>1130.5039637412151</v>
      </c>
      <c r="E5594" s="98">
        <v>2101.7093511235953</v>
      </c>
      <c r="F5594" s="91">
        <v>0.84301032220390548</v>
      </c>
      <c r="G5594" s="100">
        <v>885.88133863483165</v>
      </c>
      <c r="S5594" s="235"/>
      <c r="T5594" s="103"/>
      <c r="U5594" s="103"/>
    </row>
    <row r="5595" spans="1:21" x14ac:dyDescent="0.2">
      <c r="A5595" s="89">
        <v>40841</v>
      </c>
      <c r="B5595" s="90" t="s">
        <v>125</v>
      </c>
      <c r="C5595" s="96">
        <v>1738.3731788426969</v>
      </c>
      <c r="D5595" s="102">
        <v>1091.5504036399104</v>
      </c>
      <c r="E5595" s="98">
        <v>2052.6625617977529</v>
      </c>
      <c r="F5595" s="91">
        <v>0.84688697070608787</v>
      </c>
      <c r="G5595" s="100">
        <v>869.18658942134846</v>
      </c>
      <c r="S5595" s="235"/>
      <c r="T5595" s="103"/>
      <c r="U5595" s="103"/>
    </row>
    <row r="5596" spans="1:21" x14ac:dyDescent="0.2">
      <c r="A5596" s="89">
        <v>40841</v>
      </c>
      <c r="B5596" s="90" t="s">
        <v>126</v>
      </c>
      <c r="C5596" s="96">
        <v>1723.3722172921348</v>
      </c>
      <c r="D5596" s="102">
        <v>1093.3104506421855</v>
      </c>
      <c r="E5596" s="98">
        <v>2040.9163483146065</v>
      </c>
      <c r="F5596" s="91">
        <v>0.84441100132070557</v>
      </c>
      <c r="G5596" s="100">
        <v>861.6861086460674</v>
      </c>
      <c r="S5596" s="235"/>
      <c r="T5596" s="103"/>
      <c r="U5596" s="103"/>
    </row>
    <row r="5597" spans="1:21" x14ac:dyDescent="0.2">
      <c r="A5597" s="89">
        <v>40841</v>
      </c>
      <c r="B5597" s="90" t="s">
        <v>127</v>
      </c>
      <c r="C5597" s="96">
        <v>1717.314292516854</v>
      </c>
      <c r="D5597" s="102">
        <v>1086.0944930880014</v>
      </c>
      <c r="E5597" s="98">
        <v>2031.9374073033712</v>
      </c>
      <c r="F5597" s="91">
        <v>0.84516102038592789</v>
      </c>
      <c r="G5597" s="100">
        <v>858.65714625842702</v>
      </c>
      <c r="S5597" s="235"/>
      <c r="T5597" s="103"/>
      <c r="U5597" s="103"/>
    </row>
    <row r="5598" spans="1:21" x14ac:dyDescent="0.2">
      <c r="A5598" s="89">
        <v>40841</v>
      </c>
      <c r="B5598" s="90" t="s">
        <v>128</v>
      </c>
      <c r="C5598" s="96">
        <v>1724.437925797753</v>
      </c>
      <c r="D5598" s="102">
        <v>1093.3026111753259</v>
      </c>
      <c r="E5598" s="98">
        <v>2041.8121264044944</v>
      </c>
      <c r="F5598" s="91">
        <v>0.84456248618445717</v>
      </c>
      <c r="G5598" s="100">
        <v>862.2189628988765</v>
      </c>
      <c r="S5598" s="235"/>
      <c r="T5598" s="103"/>
      <c r="U5598" s="103"/>
    </row>
    <row r="5599" spans="1:21" x14ac:dyDescent="0.2">
      <c r="A5599" s="89">
        <v>40841</v>
      </c>
      <c r="B5599" s="90" t="s">
        <v>129</v>
      </c>
      <c r="C5599" s="96">
        <v>1720.1426747865171</v>
      </c>
      <c r="D5599" s="102">
        <v>1079.9034798608907</v>
      </c>
      <c r="E5599" s="98">
        <v>2031.0298735955055</v>
      </c>
      <c r="F5599" s="91">
        <v>0.84693125253808854</v>
      </c>
      <c r="G5599" s="100">
        <v>860.07133739325855</v>
      </c>
      <c r="S5599" s="235"/>
      <c r="T5599" s="103"/>
      <c r="U5599" s="103"/>
    </row>
    <row r="5600" spans="1:21" x14ac:dyDescent="0.2">
      <c r="A5600" s="89">
        <v>40841</v>
      </c>
      <c r="B5600" s="90" t="s">
        <v>130</v>
      </c>
      <c r="C5600" s="96">
        <v>1870.0347787078651</v>
      </c>
      <c r="D5600" s="102">
        <v>1183.9478427935601</v>
      </c>
      <c r="E5600" s="98">
        <v>2213.3148370786516</v>
      </c>
      <c r="F5600" s="91">
        <v>0.84490229197402344</v>
      </c>
      <c r="G5600" s="100">
        <v>935.01738935393257</v>
      </c>
      <c r="S5600" s="235"/>
      <c r="T5600" s="103"/>
      <c r="U5600" s="103"/>
    </row>
    <row r="5601" spans="1:21" x14ac:dyDescent="0.2">
      <c r="A5601" s="89">
        <v>40841</v>
      </c>
      <c r="B5601" s="90" t="s">
        <v>131</v>
      </c>
      <c r="C5601" s="96">
        <v>2035.8557804831462</v>
      </c>
      <c r="D5601" s="102">
        <v>1286.1991613176522</v>
      </c>
      <c r="E5601" s="98">
        <v>2408.1148314606744</v>
      </c>
      <c r="F5601" s="91">
        <v>0.84541474263844407</v>
      </c>
      <c r="G5601" s="100">
        <v>1017.9278902415731</v>
      </c>
      <c r="S5601" s="235"/>
      <c r="T5601" s="103"/>
      <c r="U5601" s="103"/>
    </row>
    <row r="5602" spans="1:21" x14ac:dyDescent="0.2">
      <c r="A5602" s="89">
        <v>40841</v>
      </c>
      <c r="B5602" s="90" t="s">
        <v>132</v>
      </c>
      <c r="C5602" s="96">
        <v>1858.0850662247192</v>
      </c>
      <c r="D5602" s="102">
        <v>1178.5940632049603</v>
      </c>
      <c r="E5602" s="98">
        <v>2200.3554438202245</v>
      </c>
      <c r="F5602" s="91">
        <v>0.84444768750576926</v>
      </c>
      <c r="G5602" s="100">
        <v>929.04253311235959</v>
      </c>
      <c r="S5602" s="235"/>
      <c r="T5602" s="103"/>
      <c r="U5602" s="103"/>
    </row>
    <row r="5603" spans="1:21" x14ac:dyDescent="0.2">
      <c r="A5603" s="89">
        <v>40841</v>
      </c>
      <c r="B5603" s="90" t="s">
        <v>133</v>
      </c>
      <c r="C5603" s="96">
        <v>1853.6439387640451</v>
      </c>
      <c r="D5603" s="102">
        <v>1158.7540547830986</v>
      </c>
      <c r="E5603" s="98">
        <v>2186.0253455056177</v>
      </c>
      <c r="F5603" s="91">
        <v>0.84795171408925529</v>
      </c>
      <c r="G5603" s="100">
        <v>926.82196938202253</v>
      </c>
      <c r="S5603" s="235"/>
      <c r="T5603" s="103"/>
      <c r="U5603" s="103"/>
    </row>
    <row r="5604" spans="1:21" x14ac:dyDescent="0.2">
      <c r="A5604" s="89">
        <v>40841</v>
      </c>
      <c r="B5604" s="90" t="s">
        <v>134</v>
      </c>
      <c r="C5604" s="96">
        <v>1858.4092361123596</v>
      </c>
      <c r="D5604" s="102">
        <v>1158.3529079058335</v>
      </c>
      <c r="E5604" s="98">
        <v>2189.8553258426969</v>
      </c>
      <c r="F5604" s="91">
        <v>0.84864475482973256</v>
      </c>
      <c r="G5604" s="100">
        <v>929.20461805617981</v>
      </c>
      <c r="S5604" s="235"/>
      <c r="T5604" s="103"/>
      <c r="U5604" s="103"/>
    </row>
    <row r="5605" spans="1:21" x14ac:dyDescent="0.2">
      <c r="A5605" s="89">
        <v>40841</v>
      </c>
      <c r="B5605" s="90" t="s">
        <v>135</v>
      </c>
      <c r="C5605" s="96">
        <v>1869.8402767752809</v>
      </c>
      <c r="D5605" s="102">
        <v>1174.9440102226963</v>
      </c>
      <c r="E5605" s="98">
        <v>2208.3469129213486</v>
      </c>
      <c r="F5605" s="91">
        <v>0.84671491867268789</v>
      </c>
      <c r="G5605" s="100">
        <v>934.92013838764046</v>
      </c>
      <c r="S5605" s="235"/>
      <c r="T5605" s="103"/>
      <c r="U5605" s="103"/>
    </row>
    <row r="5606" spans="1:21" x14ac:dyDescent="0.2">
      <c r="A5606" s="89">
        <v>40841</v>
      </c>
      <c r="B5606" s="90" t="s">
        <v>136</v>
      </c>
      <c r="C5606" s="96">
        <v>1793.9804709438204</v>
      </c>
      <c r="D5606" s="102">
        <v>1133.378173905031</v>
      </c>
      <c r="E5606" s="98">
        <v>2122.0066011235954</v>
      </c>
      <c r="F5606" s="91">
        <v>0.84541700765394123</v>
      </c>
      <c r="G5606" s="100">
        <v>896.99023547191018</v>
      </c>
      <c r="S5606" s="235"/>
      <c r="T5606" s="103"/>
      <c r="U5606" s="103"/>
    </row>
    <row r="5607" spans="1:21" x14ac:dyDescent="0.2">
      <c r="A5607" s="89">
        <v>40841</v>
      </c>
      <c r="B5607" s="90" t="s">
        <v>137</v>
      </c>
      <c r="C5607" s="96">
        <v>1848.0114869662923</v>
      </c>
      <c r="D5607" s="102">
        <v>1159.8535762041461</v>
      </c>
      <c r="E5607" s="98">
        <v>2181.8356432584269</v>
      </c>
      <c r="F5607" s="91">
        <v>0.84699848619505069</v>
      </c>
      <c r="G5607" s="100">
        <v>924.00574348314615</v>
      </c>
      <c r="S5607" s="235"/>
      <c r="T5607" s="103"/>
      <c r="U5607" s="103"/>
    </row>
    <row r="5608" spans="1:21" x14ac:dyDescent="0.2">
      <c r="A5608" s="89">
        <v>40841</v>
      </c>
      <c r="B5608" s="90" t="s">
        <v>138</v>
      </c>
      <c r="C5608" s="96">
        <v>1804.597034764045</v>
      </c>
      <c r="D5608" s="102">
        <v>1125.9041737697739</v>
      </c>
      <c r="E5608" s="98">
        <v>2127.0238988764045</v>
      </c>
      <c r="F5608" s="91">
        <v>0.84841408491804882</v>
      </c>
      <c r="G5608" s="100">
        <v>902.29851738202251</v>
      </c>
      <c r="S5608" s="235"/>
      <c r="T5608" s="103"/>
      <c r="U5608" s="103"/>
    </row>
    <row r="5609" spans="1:21" x14ac:dyDescent="0.2">
      <c r="A5609" s="89">
        <v>40841</v>
      </c>
      <c r="B5609" s="90" t="s">
        <v>139</v>
      </c>
      <c r="C5609" s="96">
        <v>1630.2220000786517</v>
      </c>
      <c r="D5609" s="102">
        <v>1017.8339416609778</v>
      </c>
      <c r="E5609" s="98">
        <v>1921.8766095505616</v>
      </c>
      <c r="F5609" s="91">
        <v>0.84824488314048707</v>
      </c>
      <c r="G5609" s="100">
        <v>815.11100003932586</v>
      </c>
      <c r="S5609" s="235"/>
      <c r="T5609" s="103"/>
      <c r="U5609" s="103"/>
    </row>
    <row r="5610" spans="1:21" x14ac:dyDescent="0.2">
      <c r="A5610" s="89">
        <v>40841</v>
      </c>
      <c r="B5610" s="90" t="s">
        <v>140</v>
      </c>
      <c r="C5610" s="96">
        <v>1606.6710577415731</v>
      </c>
      <c r="D5610" s="102">
        <v>1018.9774200401362</v>
      </c>
      <c r="E5610" s="98">
        <v>1902.5527247191014</v>
      </c>
      <c r="F5610" s="91">
        <v>0.84448175173636086</v>
      </c>
      <c r="G5610" s="100">
        <v>803.33552887078656</v>
      </c>
      <c r="S5610" s="235"/>
      <c r="T5610" s="103"/>
      <c r="U5610" s="103"/>
    </row>
    <row r="5611" spans="1:21" x14ac:dyDescent="0.2">
      <c r="A5611" s="89">
        <v>40841</v>
      </c>
      <c r="B5611" s="90" t="s">
        <v>141</v>
      </c>
      <c r="C5611" s="96">
        <v>1558.5682985393262</v>
      </c>
      <c r="D5611" s="102">
        <v>977.61178154485992</v>
      </c>
      <c r="E5611" s="98">
        <v>1839.7988848314603</v>
      </c>
      <c r="F5611" s="91">
        <v>0.84714058226103495</v>
      </c>
      <c r="G5611" s="100">
        <v>779.28414926966309</v>
      </c>
      <c r="S5611" s="235"/>
      <c r="T5611" s="103"/>
      <c r="U5611" s="103"/>
    </row>
    <row r="5612" spans="1:21" x14ac:dyDescent="0.2">
      <c r="A5612" s="89">
        <v>40841</v>
      </c>
      <c r="B5612" s="90" t="s">
        <v>142</v>
      </c>
      <c r="C5612" s="96">
        <v>1567.0574974719102</v>
      </c>
      <c r="D5612" s="102">
        <v>988.73739458141097</v>
      </c>
      <c r="E5612" s="98">
        <v>1852.9087500000001</v>
      </c>
      <c r="F5612" s="91">
        <v>0.84572837031068593</v>
      </c>
      <c r="G5612" s="100">
        <v>783.52874873595511</v>
      </c>
      <c r="S5612" s="235"/>
      <c r="T5612" s="103"/>
      <c r="U5612" s="103"/>
    </row>
    <row r="5613" spans="1:21" x14ac:dyDescent="0.2">
      <c r="A5613" s="89">
        <v>40841</v>
      </c>
      <c r="B5613" s="90" t="s">
        <v>143</v>
      </c>
      <c r="C5613" s="96">
        <v>1546.1201748539329</v>
      </c>
      <c r="D5613" s="102">
        <v>974.13689502621662</v>
      </c>
      <c r="E5613" s="98">
        <v>1827.4108146067415</v>
      </c>
      <c r="F5613" s="91">
        <v>0.8460714812977933</v>
      </c>
      <c r="G5613" s="100">
        <v>773.06008742696645</v>
      </c>
      <c r="S5613" s="235"/>
      <c r="T5613" s="103"/>
      <c r="U5613" s="103"/>
    </row>
    <row r="5614" spans="1:21" x14ac:dyDescent="0.2">
      <c r="A5614" s="89">
        <v>40841</v>
      </c>
      <c r="B5614" s="90" t="s">
        <v>144</v>
      </c>
      <c r="C5614" s="96">
        <v>1632.5803360112359</v>
      </c>
      <c r="D5614" s="102">
        <v>1031.1566836084799</v>
      </c>
      <c r="E5614" s="98">
        <v>1930.9589999999996</v>
      </c>
      <c r="F5614" s="91">
        <v>0.84547643736155775</v>
      </c>
      <c r="G5614" s="100">
        <v>816.29016800561794</v>
      </c>
      <c r="S5614" s="235"/>
      <c r="T5614" s="103"/>
      <c r="U5614" s="103"/>
    </row>
    <row r="5615" spans="1:21" x14ac:dyDescent="0.2">
      <c r="A5615" s="89">
        <v>40841</v>
      </c>
      <c r="B5615" s="90" t="s">
        <v>145</v>
      </c>
      <c r="C5615" s="96">
        <v>1777.5572140112361</v>
      </c>
      <c r="D5615" s="102">
        <v>1112.4840126607642</v>
      </c>
      <c r="E5615" s="98">
        <v>2096.9812415730339</v>
      </c>
      <c r="F5615" s="91">
        <v>0.84767435147765824</v>
      </c>
      <c r="G5615" s="100">
        <v>888.77860700561803</v>
      </c>
      <c r="S5615" s="235"/>
      <c r="T5615" s="103"/>
      <c r="U5615" s="103"/>
    </row>
    <row r="5616" spans="1:21" x14ac:dyDescent="0.2">
      <c r="A5616" s="89">
        <v>40841</v>
      </c>
      <c r="B5616" s="90" t="s">
        <v>146</v>
      </c>
      <c r="C5616" s="96">
        <v>1811.015598539326</v>
      </c>
      <c r="D5616" s="102">
        <v>1131.5301827963576</v>
      </c>
      <c r="E5616" s="98">
        <v>2135.4479747191012</v>
      </c>
      <c r="F5616" s="91">
        <v>0.84807291958379305</v>
      </c>
      <c r="G5616" s="100">
        <v>905.507799269663</v>
      </c>
      <c r="S5616" s="235"/>
      <c r="T5616" s="103"/>
      <c r="U5616" s="103"/>
    </row>
    <row r="5617" spans="1:21" x14ac:dyDescent="0.2">
      <c r="A5617" s="89">
        <v>40841</v>
      </c>
      <c r="B5617" s="90" t="s">
        <v>147</v>
      </c>
      <c r="C5617" s="96">
        <v>1794.794947786517</v>
      </c>
      <c r="D5617" s="102">
        <v>1136.8096072151911</v>
      </c>
      <c r="E5617" s="98">
        <v>2124.5293567415733</v>
      </c>
      <c r="F5617" s="91">
        <v>0.84479649202834473</v>
      </c>
      <c r="G5617" s="100">
        <v>897.39747389325851</v>
      </c>
      <c r="S5617" s="235"/>
      <c r="T5617" s="103"/>
      <c r="U5617" s="103"/>
    </row>
    <row r="5618" spans="1:21" x14ac:dyDescent="0.2">
      <c r="A5618" s="89">
        <v>40842</v>
      </c>
      <c r="B5618" s="90" t="s">
        <v>100</v>
      </c>
      <c r="C5618" s="96">
        <v>1813.0943379438206</v>
      </c>
      <c r="D5618" s="102">
        <v>1144.4798108029108</v>
      </c>
      <c r="E5618" s="98">
        <v>2144.0954073033708</v>
      </c>
      <c r="F5618" s="91">
        <v>0.84562204264228602</v>
      </c>
      <c r="G5618" s="100">
        <v>906.54716897191031</v>
      </c>
      <c r="S5618" s="235"/>
      <c r="T5618" s="103"/>
      <c r="U5618" s="103"/>
    </row>
    <row r="5619" spans="1:21" x14ac:dyDescent="0.2">
      <c r="A5619" s="89">
        <v>40842</v>
      </c>
      <c r="B5619" s="90" t="s">
        <v>101</v>
      </c>
      <c r="C5619" s="96">
        <v>1812.6972298314608</v>
      </c>
      <c r="D5619" s="102">
        <v>1137.5940140814209</v>
      </c>
      <c r="E5619" s="98">
        <v>2140.0914438202244</v>
      </c>
      <c r="F5619" s="91">
        <v>0.84701858654958206</v>
      </c>
      <c r="G5619" s="100">
        <v>906.34861491573042</v>
      </c>
      <c r="S5619" s="235"/>
      <c r="T5619" s="103"/>
      <c r="U5619" s="103"/>
    </row>
    <row r="5620" spans="1:21" x14ac:dyDescent="0.2">
      <c r="A5620" s="89">
        <v>40842</v>
      </c>
      <c r="B5620" s="90" t="s">
        <v>102</v>
      </c>
      <c r="C5620" s="96">
        <v>1818.9050831797751</v>
      </c>
      <c r="D5620" s="102">
        <v>1144.8775897924727</v>
      </c>
      <c r="E5620" s="98">
        <v>2149.2232078651687</v>
      </c>
      <c r="F5620" s="91">
        <v>0.84630813427075369</v>
      </c>
      <c r="G5620" s="100">
        <v>909.45254158988757</v>
      </c>
      <c r="S5620" s="235"/>
      <c r="T5620" s="103"/>
      <c r="U5620" s="103"/>
    </row>
    <row r="5621" spans="1:21" x14ac:dyDescent="0.2">
      <c r="A5621" s="89">
        <v>40842</v>
      </c>
      <c r="B5621" s="90" t="s">
        <v>103</v>
      </c>
      <c r="C5621" s="96">
        <v>1816.1698997528092</v>
      </c>
      <c r="D5621" s="102">
        <v>1136.5200037858683</v>
      </c>
      <c r="E5621" s="98">
        <v>2142.4637275280902</v>
      </c>
      <c r="F5621" s="91">
        <v>0.84770158599056011</v>
      </c>
      <c r="G5621" s="100">
        <v>908.08494987640461</v>
      </c>
      <c r="S5621" s="235"/>
      <c r="T5621" s="103"/>
      <c r="U5621" s="103"/>
    </row>
    <row r="5622" spans="1:21" x14ac:dyDescent="0.2">
      <c r="A5622" s="89">
        <v>40842</v>
      </c>
      <c r="B5622" s="90" t="s">
        <v>104</v>
      </c>
      <c r="C5622" s="96">
        <v>1823.0747183595506</v>
      </c>
      <c r="D5622" s="102">
        <v>1139.0473215671786</v>
      </c>
      <c r="E5622" s="98">
        <v>2149.6581657303373</v>
      </c>
      <c r="F5622" s="91">
        <v>0.84807656743888338</v>
      </c>
      <c r="G5622" s="100">
        <v>911.53735917977531</v>
      </c>
      <c r="S5622" s="235"/>
      <c r="T5622" s="103"/>
      <c r="U5622" s="103"/>
    </row>
    <row r="5623" spans="1:21" x14ac:dyDescent="0.2">
      <c r="A5623" s="89">
        <v>40842</v>
      </c>
      <c r="B5623" s="90" t="s">
        <v>105</v>
      </c>
      <c r="C5623" s="96">
        <v>1771.8072506292137</v>
      </c>
      <c r="D5623" s="102">
        <v>1128.273251606628</v>
      </c>
      <c r="E5623" s="98">
        <v>2100.5478960674159</v>
      </c>
      <c r="F5623" s="91">
        <v>0.84349766741636278</v>
      </c>
      <c r="G5623" s="100">
        <v>885.90362531460687</v>
      </c>
      <c r="S5623" s="235"/>
      <c r="T5623" s="103"/>
      <c r="U5623" s="103"/>
    </row>
    <row r="5624" spans="1:21" x14ac:dyDescent="0.2">
      <c r="A5624" s="89">
        <v>40842</v>
      </c>
      <c r="B5624" s="90" t="s">
        <v>106</v>
      </c>
      <c r="C5624" s="96">
        <v>1737.1251247752809</v>
      </c>
      <c r="D5624" s="102">
        <v>1098.6683410412379</v>
      </c>
      <c r="E5624" s="98">
        <v>2055.401620786517</v>
      </c>
      <c r="F5624" s="91">
        <v>0.8451511895327567</v>
      </c>
      <c r="G5624" s="100">
        <v>868.56256238764047</v>
      </c>
      <c r="S5624" s="235"/>
      <c r="T5624" s="103"/>
      <c r="U5624" s="103"/>
    </row>
    <row r="5625" spans="1:21" x14ac:dyDescent="0.2">
      <c r="A5625" s="89">
        <v>40842</v>
      </c>
      <c r="B5625" s="90" t="s">
        <v>107</v>
      </c>
      <c r="C5625" s="96">
        <v>1715.0005299438203</v>
      </c>
      <c r="D5625" s="102">
        <v>1071.365705632546</v>
      </c>
      <c r="E5625" s="98">
        <v>2022.1402752808985</v>
      </c>
      <c r="F5625" s="91">
        <v>0.84811155334195942</v>
      </c>
      <c r="G5625" s="100">
        <v>857.50026497191016</v>
      </c>
      <c r="S5625" s="235"/>
      <c r="T5625" s="103"/>
      <c r="U5625" s="103"/>
    </row>
    <row r="5626" spans="1:21" x14ac:dyDescent="0.2">
      <c r="A5626" s="89">
        <v>40842</v>
      </c>
      <c r="B5626" s="90" t="s">
        <v>108</v>
      </c>
      <c r="C5626" s="96">
        <v>1750.6268005955055</v>
      </c>
      <c r="D5626" s="102">
        <v>1111.3945920284254</v>
      </c>
      <c r="E5626" s="98">
        <v>2073.6181264044944</v>
      </c>
      <c r="F5626" s="91">
        <v>0.84423779783935782</v>
      </c>
      <c r="G5626" s="100">
        <v>875.31340029775276</v>
      </c>
      <c r="S5626" s="235"/>
      <c r="T5626" s="103"/>
      <c r="U5626" s="103"/>
    </row>
    <row r="5627" spans="1:21" x14ac:dyDescent="0.2">
      <c r="A5627" s="89">
        <v>40842</v>
      </c>
      <c r="B5627" s="90" t="s">
        <v>109</v>
      </c>
      <c r="C5627" s="96">
        <v>1917.2703834606741</v>
      </c>
      <c r="D5627" s="102">
        <v>1207.8667614123447</v>
      </c>
      <c r="E5627" s="98">
        <v>2266.0246769662917</v>
      </c>
      <c r="F5627" s="91">
        <v>0.84609422083941166</v>
      </c>
      <c r="G5627" s="100">
        <v>958.63519173033706</v>
      </c>
      <c r="S5627" s="235"/>
      <c r="T5627" s="103"/>
      <c r="U5627" s="103"/>
    </row>
    <row r="5628" spans="1:21" x14ac:dyDescent="0.2">
      <c r="A5628" s="89">
        <v>40842</v>
      </c>
      <c r="B5628" s="90" t="s">
        <v>110</v>
      </c>
      <c r="C5628" s="96">
        <v>2156.9372856404498</v>
      </c>
      <c r="D5628" s="102">
        <v>1362.5668392210259</v>
      </c>
      <c r="E5628" s="98">
        <v>2551.2676938202248</v>
      </c>
      <c r="F5628" s="91">
        <v>0.84543746266417397</v>
      </c>
      <c r="G5628" s="100">
        <v>1078.4686428202249</v>
      </c>
      <c r="S5628" s="235"/>
      <c r="T5628" s="103"/>
      <c r="U5628" s="103"/>
    </row>
    <row r="5629" spans="1:21" x14ac:dyDescent="0.2">
      <c r="A5629" s="89">
        <v>40842</v>
      </c>
      <c r="B5629" s="90" t="s">
        <v>111</v>
      </c>
      <c r="C5629" s="96">
        <v>2298.1943141797756</v>
      </c>
      <c r="D5629" s="102">
        <v>1467.4192541772015</v>
      </c>
      <c r="E5629" s="98">
        <v>2726.7226432584271</v>
      </c>
      <c r="F5629" s="91">
        <v>0.84284124748142286</v>
      </c>
      <c r="G5629" s="100">
        <v>1149.0971570898878</v>
      </c>
      <c r="S5629" s="235"/>
      <c r="T5629" s="103"/>
      <c r="U5629" s="103"/>
    </row>
    <row r="5630" spans="1:21" x14ac:dyDescent="0.2">
      <c r="A5630" s="89">
        <v>40842</v>
      </c>
      <c r="B5630" s="90" t="s">
        <v>112</v>
      </c>
      <c r="C5630" s="96">
        <v>2403.3185566179773</v>
      </c>
      <c r="D5630" s="102">
        <v>1547.5850085960765</v>
      </c>
      <c r="E5630" s="98">
        <v>2858.4890140449438</v>
      </c>
      <c r="F5630" s="91">
        <v>0.84076536408202907</v>
      </c>
      <c r="G5630" s="100">
        <v>1201.6592783089886</v>
      </c>
      <c r="S5630" s="235"/>
      <c r="T5630" s="103"/>
      <c r="U5630" s="103"/>
    </row>
    <row r="5631" spans="1:21" x14ac:dyDescent="0.2">
      <c r="A5631" s="89">
        <v>40842</v>
      </c>
      <c r="B5631" s="90" t="s">
        <v>113</v>
      </c>
      <c r="C5631" s="96">
        <v>2512.7785713033709</v>
      </c>
      <c r="D5631" s="102">
        <v>1610.1489579441786</v>
      </c>
      <c r="E5631" s="98">
        <v>2984.3987359550556</v>
      </c>
      <c r="F5631" s="91">
        <v>0.84197146347444796</v>
      </c>
      <c r="G5631" s="100">
        <v>1256.3892856516854</v>
      </c>
      <c r="S5631" s="235"/>
      <c r="T5631" s="103"/>
      <c r="U5631" s="103"/>
    </row>
    <row r="5632" spans="1:21" x14ac:dyDescent="0.2">
      <c r="A5632" s="89">
        <v>40842</v>
      </c>
      <c r="B5632" s="90" t="s">
        <v>114</v>
      </c>
      <c r="C5632" s="96">
        <v>2233.6115683146072</v>
      </c>
      <c r="D5632" s="102">
        <v>1431.4262112121448</v>
      </c>
      <c r="E5632" s="98">
        <v>2652.9232247191012</v>
      </c>
      <c r="F5632" s="91">
        <v>0.84194353892435314</v>
      </c>
      <c r="G5632" s="100">
        <v>1116.8057841573036</v>
      </c>
      <c r="S5632" s="235"/>
      <c r="T5632" s="103"/>
      <c r="U5632" s="103"/>
    </row>
    <row r="5633" spans="1:21" x14ac:dyDescent="0.2">
      <c r="A5633" s="89">
        <v>40842</v>
      </c>
      <c r="B5633" s="90" t="s">
        <v>115</v>
      </c>
      <c r="C5633" s="96">
        <v>2237.4003038764045</v>
      </c>
      <c r="D5633" s="102">
        <v>1427.827756547113</v>
      </c>
      <c r="E5633" s="98">
        <v>2654.1763735955055</v>
      </c>
      <c r="F5633" s="91">
        <v>0.84297348365191294</v>
      </c>
      <c r="G5633" s="100">
        <v>1118.7001519382022</v>
      </c>
      <c r="S5633" s="235"/>
      <c r="T5633" s="103"/>
      <c r="U5633" s="103"/>
    </row>
    <row r="5634" spans="1:21" x14ac:dyDescent="0.2">
      <c r="A5634" s="89">
        <v>40842</v>
      </c>
      <c r="B5634" s="90" t="s">
        <v>116</v>
      </c>
      <c r="C5634" s="96">
        <v>2244.6211881235954</v>
      </c>
      <c r="D5634" s="102">
        <v>1431.4988280216846</v>
      </c>
      <c r="E5634" s="98">
        <v>2662.2383764044944</v>
      </c>
      <c r="F5634" s="91">
        <v>0.84313305976570185</v>
      </c>
      <c r="G5634" s="100">
        <v>1122.3105940617977</v>
      </c>
      <c r="S5634" s="235"/>
      <c r="T5634" s="103"/>
      <c r="U5634" s="103"/>
    </row>
    <row r="5635" spans="1:21" x14ac:dyDescent="0.2">
      <c r="A5635" s="89">
        <v>40842</v>
      </c>
      <c r="B5635" s="90" t="s">
        <v>117</v>
      </c>
      <c r="C5635" s="96">
        <v>2307.615501539326</v>
      </c>
      <c r="D5635" s="102">
        <v>1481.974496677251</v>
      </c>
      <c r="E5635" s="98">
        <v>2742.5057359550565</v>
      </c>
      <c r="F5635" s="91">
        <v>0.84142595265556186</v>
      </c>
      <c r="G5635" s="100">
        <v>1153.807750769663</v>
      </c>
      <c r="S5635" s="235"/>
      <c r="T5635" s="103"/>
      <c r="U5635" s="103"/>
    </row>
    <row r="5636" spans="1:21" x14ac:dyDescent="0.2">
      <c r="A5636" s="89">
        <v>40842</v>
      </c>
      <c r="B5636" s="90" t="s">
        <v>118</v>
      </c>
      <c r="C5636" s="96">
        <v>2331.8917740000002</v>
      </c>
      <c r="D5636" s="102">
        <v>1512.5216453463372</v>
      </c>
      <c r="E5636" s="98">
        <v>2779.4677499999993</v>
      </c>
      <c r="F5636" s="91">
        <v>0.83897061730613742</v>
      </c>
      <c r="G5636" s="100">
        <v>1165.9458870000001</v>
      </c>
      <c r="S5636" s="235"/>
      <c r="T5636" s="103"/>
      <c r="U5636" s="103"/>
    </row>
    <row r="5637" spans="1:21" x14ac:dyDescent="0.2">
      <c r="A5637" s="89">
        <v>40842</v>
      </c>
      <c r="B5637" s="90" t="s">
        <v>119</v>
      </c>
      <c r="C5637" s="96">
        <v>2399.2380681573036</v>
      </c>
      <c r="D5637" s="102">
        <v>1536.9489473777257</v>
      </c>
      <c r="E5637" s="98">
        <v>2849.3078764044944</v>
      </c>
      <c r="F5637" s="91">
        <v>0.84204240897437577</v>
      </c>
      <c r="G5637" s="100">
        <v>1199.6190340786518</v>
      </c>
      <c r="S5637" s="235"/>
      <c r="T5637" s="103"/>
      <c r="U5637" s="103"/>
    </row>
    <row r="5638" spans="1:21" x14ac:dyDescent="0.2">
      <c r="A5638" s="89">
        <v>40842</v>
      </c>
      <c r="B5638" s="90" t="s">
        <v>120</v>
      </c>
      <c r="C5638" s="96">
        <v>2398.0507959438196</v>
      </c>
      <c r="D5638" s="102">
        <v>1540.9720334471699</v>
      </c>
      <c r="E5638" s="98">
        <v>2850.4810870786519</v>
      </c>
      <c r="F5638" s="91">
        <v>0.84127932187106336</v>
      </c>
      <c r="G5638" s="100">
        <v>1199.0253979719098</v>
      </c>
      <c r="S5638" s="235"/>
      <c r="T5638" s="103"/>
      <c r="U5638" s="103"/>
    </row>
    <row r="5639" spans="1:21" x14ac:dyDescent="0.2">
      <c r="A5639" s="89">
        <v>40842</v>
      </c>
      <c r="B5639" s="90" t="s">
        <v>121</v>
      </c>
      <c r="C5639" s="96">
        <v>2461.5637811797756</v>
      </c>
      <c r="D5639" s="102">
        <v>1566.9641624046444</v>
      </c>
      <c r="E5639" s="98">
        <v>2917.99125</v>
      </c>
      <c r="F5639" s="91">
        <v>0.8435816184095053</v>
      </c>
      <c r="G5639" s="100">
        <v>1230.7818905898878</v>
      </c>
      <c r="S5639" s="235"/>
      <c r="T5639" s="103"/>
      <c r="U5639" s="103"/>
    </row>
    <row r="5640" spans="1:21" x14ac:dyDescent="0.2">
      <c r="A5640" s="89">
        <v>40842</v>
      </c>
      <c r="B5640" s="90" t="s">
        <v>122</v>
      </c>
      <c r="C5640" s="96">
        <v>2474.9560496629215</v>
      </c>
      <c r="D5640" s="102">
        <v>1579.1146124275836</v>
      </c>
      <c r="E5640" s="98">
        <v>2935.8151179775286</v>
      </c>
      <c r="F5640" s="91">
        <v>0.84302176744968493</v>
      </c>
      <c r="G5640" s="100">
        <v>1237.4780248314607</v>
      </c>
      <c r="S5640" s="235"/>
      <c r="T5640" s="103"/>
      <c r="U5640" s="103"/>
    </row>
    <row r="5641" spans="1:21" x14ac:dyDescent="0.2">
      <c r="A5641" s="89">
        <v>40842</v>
      </c>
      <c r="B5641" s="90" t="s">
        <v>123</v>
      </c>
      <c r="C5641" s="96">
        <v>2422.8943657078653</v>
      </c>
      <c r="D5641" s="102">
        <v>1553.562121413534</v>
      </c>
      <c r="E5641" s="98">
        <v>2878.1890786516856</v>
      </c>
      <c r="F5641" s="91">
        <v>0.84181209069241991</v>
      </c>
      <c r="G5641" s="100">
        <v>1211.4471828539326</v>
      </c>
      <c r="S5641" s="235"/>
      <c r="T5641" s="103"/>
      <c r="U5641" s="103"/>
    </row>
    <row r="5642" spans="1:21" x14ac:dyDescent="0.2">
      <c r="A5642" s="89">
        <v>40842</v>
      </c>
      <c r="B5642" s="90" t="s">
        <v>124</v>
      </c>
      <c r="C5642" s="96">
        <v>2444.7758331235955</v>
      </c>
      <c r="D5642" s="102">
        <v>1561.9372059061172</v>
      </c>
      <c r="E5642" s="98">
        <v>2901.1336938202244</v>
      </c>
      <c r="F5642" s="91">
        <v>0.84269671485022291</v>
      </c>
      <c r="G5642" s="100">
        <v>1222.3879165617977</v>
      </c>
      <c r="S5642" s="235"/>
      <c r="T5642" s="103"/>
      <c r="U5642" s="103"/>
    </row>
    <row r="5643" spans="1:21" x14ac:dyDescent="0.2">
      <c r="A5643" s="89">
        <v>40842</v>
      </c>
      <c r="B5643" s="90" t="s">
        <v>125</v>
      </c>
      <c r="C5643" s="96">
        <v>2445.0473254044946</v>
      </c>
      <c r="D5643" s="102">
        <v>1550.4854598528814</v>
      </c>
      <c r="E5643" s="98">
        <v>2895.2135646067413</v>
      </c>
      <c r="F5643" s="91">
        <v>0.8445136328782733</v>
      </c>
      <c r="G5643" s="100">
        <v>1222.5236627022473</v>
      </c>
      <c r="S5643" s="235"/>
      <c r="T5643" s="103"/>
      <c r="U5643" s="103"/>
    </row>
    <row r="5644" spans="1:21" x14ac:dyDescent="0.2">
      <c r="A5644" s="89">
        <v>40842</v>
      </c>
      <c r="B5644" s="90" t="s">
        <v>126</v>
      </c>
      <c r="C5644" s="96">
        <v>2434.5604295393259</v>
      </c>
      <c r="D5644" s="102">
        <v>1560.6751010647056</v>
      </c>
      <c r="E5644" s="98">
        <v>2891.8491067415735</v>
      </c>
      <c r="F5644" s="91">
        <v>0.84186980014406665</v>
      </c>
      <c r="G5644" s="100">
        <v>1217.280214769663</v>
      </c>
      <c r="S5644" s="235"/>
      <c r="T5644" s="103"/>
      <c r="U5644" s="103"/>
    </row>
    <row r="5645" spans="1:21" x14ac:dyDescent="0.2">
      <c r="A5645" s="89">
        <v>40842</v>
      </c>
      <c r="B5645" s="90" t="s">
        <v>127</v>
      </c>
      <c r="C5645" s="96">
        <v>2686.5619959438209</v>
      </c>
      <c r="D5645" s="102">
        <v>1715.651100249991</v>
      </c>
      <c r="E5645" s="98">
        <v>3187.6439662921348</v>
      </c>
      <c r="F5645" s="91">
        <v>0.84280491308093852</v>
      </c>
      <c r="G5645" s="100">
        <v>1343.2809979719104</v>
      </c>
      <c r="S5645" s="235"/>
      <c r="T5645" s="103"/>
      <c r="U5645" s="103"/>
    </row>
    <row r="5646" spans="1:21" x14ac:dyDescent="0.2">
      <c r="A5646" s="89">
        <v>40842</v>
      </c>
      <c r="B5646" s="90" t="s">
        <v>128</v>
      </c>
      <c r="C5646" s="96">
        <v>2155.2151331123596</v>
      </c>
      <c r="D5646" s="102">
        <v>1374.3621839296459</v>
      </c>
      <c r="E5646" s="98">
        <v>2556.1345196629209</v>
      </c>
      <c r="F5646" s="91">
        <v>0.8431540345523636</v>
      </c>
      <c r="G5646" s="100">
        <v>1077.6075665561798</v>
      </c>
      <c r="S5646" s="235"/>
      <c r="T5646" s="103"/>
      <c r="U5646" s="103"/>
    </row>
    <row r="5647" spans="1:21" x14ac:dyDescent="0.2">
      <c r="A5647" s="89">
        <v>40842</v>
      </c>
      <c r="B5647" s="90" t="s">
        <v>129</v>
      </c>
      <c r="C5647" s="96">
        <v>1962.1881735168538</v>
      </c>
      <c r="D5647" s="102">
        <v>1248.3135298803238</v>
      </c>
      <c r="E5647" s="98">
        <v>2325.6115533707862</v>
      </c>
      <c r="F5647" s="91">
        <v>0.84372997316461573</v>
      </c>
      <c r="G5647" s="100">
        <v>981.0940867584269</v>
      </c>
      <c r="S5647" s="235"/>
      <c r="T5647" s="103"/>
      <c r="U5647" s="103"/>
    </row>
    <row r="5648" spans="1:21" x14ac:dyDescent="0.2">
      <c r="A5648" s="89">
        <v>40842</v>
      </c>
      <c r="B5648" s="90" t="s">
        <v>130</v>
      </c>
      <c r="C5648" s="96">
        <v>1964.6032391797758</v>
      </c>
      <c r="D5648" s="102">
        <v>1255.0133730371203</v>
      </c>
      <c r="E5648" s="98">
        <v>2331.2495477528091</v>
      </c>
      <c r="F5648" s="91">
        <v>0.84272541353350205</v>
      </c>
      <c r="G5648" s="100">
        <v>982.30161958988788</v>
      </c>
      <c r="S5648" s="235"/>
      <c r="T5648" s="103"/>
      <c r="U5648" s="103"/>
    </row>
    <row r="5649" spans="1:21" x14ac:dyDescent="0.2">
      <c r="A5649" s="89">
        <v>40842</v>
      </c>
      <c r="B5649" s="90" t="s">
        <v>131</v>
      </c>
      <c r="C5649" s="96">
        <v>1942.3165594044947</v>
      </c>
      <c r="D5649" s="102">
        <v>1232.1391913277448</v>
      </c>
      <c r="E5649" s="98">
        <v>2300.1653426966295</v>
      </c>
      <c r="F5649" s="91">
        <v>0.84442475649485005</v>
      </c>
      <c r="G5649" s="100">
        <v>971.15827970224734</v>
      </c>
      <c r="S5649" s="235"/>
      <c r="T5649" s="103"/>
      <c r="U5649" s="103"/>
    </row>
    <row r="5650" spans="1:21" x14ac:dyDescent="0.2">
      <c r="A5650" s="89">
        <v>40842</v>
      </c>
      <c r="B5650" s="90" t="s">
        <v>132</v>
      </c>
      <c r="C5650" s="96">
        <v>1947.7423528988761</v>
      </c>
      <c r="D5650" s="102">
        <v>1236.8187646155925</v>
      </c>
      <c r="E5650" s="98">
        <v>2307.2539803370782</v>
      </c>
      <c r="F5650" s="91">
        <v>0.84418203175634821</v>
      </c>
      <c r="G5650" s="100">
        <v>973.87117644943805</v>
      </c>
      <c r="S5650" s="235"/>
      <c r="T5650" s="103"/>
      <c r="U5650" s="103"/>
    </row>
    <row r="5651" spans="1:21" x14ac:dyDescent="0.2">
      <c r="A5651" s="89">
        <v>40842</v>
      </c>
      <c r="B5651" s="90" t="s">
        <v>133</v>
      </c>
      <c r="C5651" s="96">
        <v>1742.1132889213482</v>
      </c>
      <c r="D5651" s="102">
        <v>1093.6274710404452</v>
      </c>
      <c r="E5651" s="98">
        <v>2056.9345533707865</v>
      </c>
      <c r="F5651" s="91">
        <v>0.84694638731527594</v>
      </c>
      <c r="G5651" s="100">
        <v>871.05664446067408</v>
      </c>
      <c r="S5651" s="235"/>
      <c r="T5651" s="103"/>
      <c r="U5651" s="103"/>
    </row>
    <row r="5652" spans="1:21" x14ac:dyDescent="0.2">
      <c r="A5652" s="89">
        <v>40842</v>
      </c>
      <c r="B5652" s="90" t="s">
        <v>134</v>
      </c>
      <c r="C5652" s="96">
        <v>1657.6589289438202</v>
      </c>
      <c r="D5652" s="102">
        <v>1069.4940627699186</v>
      </c>
      <c r="E5652" s="98">
        <v>1972.7267106741572</v>
      </c>
      <c r="F5652" s="91">
        <v>0.84028817573891623</v>
      </c>
      <c r="G5652" s="100">
        <v>828.82946447191011</v>
      </c>
      <c r="S5652" s="235"/>
      <c r="T5652" s="103"/>
      <c r="U5652" s="103"/>
    </row>
    <row r="5653" spans="1:21" x14ac:dyDescent="0.2">
      <c r="A5653" s="89">
        <v>40842</v>
      </c>
      <c r="B5653" s="90" t="s">
        <v>135</v>
      </c>
      <c r="C5653" s="96">
        <v>1624.3058996292136</v>
      </c>
      <c r="D5653" s="102">
        <v>1037.382986064089</v>
      </c>
      <c r="E5653" s="98">
        <v>1927.3124073033709</v>
      </c>
      <c r="F5653" s="91">
        <v>0.84278287913991401</v>
      </c>
      <c r="G5653" s="100">
        <v>812.15294981460681</v>
      </c>
      <c r="S5653" s="235"/>
      <c r="T5653" s="103"/>
      <c r="U5653" s="103"/>
    </row>
    <row r="5654" spans="1:21" x14ac:dyDescent="0.2">
      <c r="A5654" s="89">
        <v>40842</v>
      </c>
      <c r="B5654" s="90" t="s">
        <v>136</v>
      </c>
      <c r="C5654" s="96">
        <v>1661.7637301460675</v>
      </c>
      <c r="D5654" s="102">
        <v>1053.1199446783753</v>
      </c>
      <c r="E5654" s="98">
        <v>1967.3637977528092</v>
      </c>
      <c r="F5654" s="91">
        <v>0.84466519717613553</v>
      </c>
      <c r="G5654" s="100">
        <v>830.88186507303374</v>
      </c>
      <c r="S5654" s="235"/>
      <c r="T5654" s="103"/>
      <c r="U5654" s="103"/>
    </row>
    <row r="5655" spans="1:21" x14ac:dyDescent="0.2">
      <c r="A5655" s="89">
        <v>40842</v>
      </c>
      <c r="B5655" s="90" t="s">
        <v>137</v>
      </c>
      <c r="C5655" s="96">
        <v>1649.6438284719102</v>
      </c>
      <c r="D5655" s="102">
        <v>1052.2398013396935</v>
      </c>
      <c r="E5655" s="98">
        <v>1956.6638342696629</v>
      </c>
      <c r="F5655" s="91">
        <v>0.84309005950817817</v>
      </c>
      <c r="G5655" s="100">
        <v>824.82191423595509</v>
      </c>
      <c r="S5655" s="235"/>
      <c r="T5655" s="103"/>
      <c r="U5655" s="103"/>
    </row>
    <row r="5656" spans="1:21" x14ac:dyDescent="0.2">
      <c r="A5656" s="89">
        <v>40842</v>
      </c>
      <c r="B5656" s="90" t="s">
        <v>138</v>
      </c>
      <c r="C5656" s="96">
        <v>1675.3910217977527</v>
      </c>
      <c r="D5656" s="102">
        <v>1055.7883278955271</v>
      </c>
      <c r="E5656" s="98">
        <v>1980.3090842696629</v>
      </c>
      <c r="F5656" s="91">
        <v>0.84602501453233303</v>
      </c>
      <c r="G5656" s="100">
        <v>837.69551089887636</v>
      </c>
      <c r="S5656" s="235"/>
      <c r="T5656" s="103"/>
      <c r="U5656" s="103"/>
    </row>
    <row r="5657" spans="1:21" x14ac:dyDescent="0.2">
      <c r="A5657" s="89">
        <v>40842</v>
      </c>
      <c r="B5657" s="90" t="s">
        <v>139</v>
      </c>
      <c r="C5657" s="96">
        <v>1653.5055022584272</v>
      </c>
      <c r="D5657" s="102">
        <v>1047.6114513174859</v>
      </c>
      <c r="E5657" s="98">
        <v>1957.4397050561795</v>
      </c>
      <c r="F5657" s="91">
        <v>0.84472870249199872</v>
      </c>
      <c r="G5657" s="100">
        <v>826.75275112921361</v>
      </c>
      <c r="S5657" s="235"/>
      <c r="T5657" s="103"/>
      <c r="U5657" s="103"/>
    </row>
    <row r="5658" spans="1:21" x14ac:dyDescent="0.2">
      <c r="A5658" s="89">
        <v>40842</v>
      </c>
      <c r="B5658" s="90" t="s">
        <v>140</v>
      </c>
      <c r="C5658" s="96">
        <v>1697.8195258988762</v>
      </c>
      <c r="D5658" s="102">
        <v>1077.0332936524728</v>
      </c>
      <c r="E5658" s="98">
        <v>2010.6197696629213</v>
      </c>
      <c r="F5658" s="91">
        <v>0.84442595836184098</v>
      </c>
      <c r="G5658" s="100">
        <v>848.90976294943812</v>
      </c>
      <c r="S5658" s="235"/>
      <c r="T5658" s="103"/>
      <c r="U5658" s="103"/>
    </row>
    <row r="5659" spans="1:21" x14ac:dyDescent="0.2">
      <c r="A5659" s="89">
        <v>40842</v>
      </c>
      <c r="B5659" s="90" t="s">
        <v>141</v>
      </c>
      <c r="C5659" s="96">
        <v>1664.4097668539328</v>
      </c>
      <c r="D5659" s="102">
        <v>1041.2486957887972</v>
      </c>
      <c r="E5659" s="98">
        <v>1963.2775449438202</v>
      </c>
      <c r="F5659" s="91">
        <v>0.84777099964313007</v>
      </c>
      <c r="G5659" s="100">
        <v>832.20488342696638</v>
      </c>
      <c r="S5659" s="235"/>
      <c r="T5659" s="103"/>
      <c r="U5659" s="103"/>
    </row>
    <row r="5660" spans="1:21" x14ac:dyDescent="0.2">
      <c r="A5660" s="89">
        <v>40842</v>
      </c>
      <c r="B5660" s="90" t="s">
        <v>142</v>
      </c>
      <c r="C5660" s="96">
        <v>1657.8291181348318</v>
      </c>
      <c r="D5660" s="102">
        <v>1039.9818360654053</v>
      </c>
      <c r="E5660" s="98">
        <v>1957.0282584269664</v>
      </c>
      <c r="F5660" s="91">
        <v>0.84711557484988642</v>
      </c>
      <c r="G5660" s="100">
        <v>828.91455906741589</v>
      </c>
      <c r="S5660" s="235"/>
      <c r="T5660" s="103"/>
      <c r="U5660" s="103"/>
    </row>
    <row r="5661" spans="1:21" x14ac:dyDescent="0.2">
      <c r="A5661" s="89">
        <v>40842</v>
      </c>
      <c r="B5661" s="90" t="s">
        <v>143</v>
      </c>
      <c r="C5661" s="96">
        <v>1690.8174563258426</v>
      </c>
      <c r="D5661" s="102">
        <v>1070.4826183595526</v>
      </c>
      <c r="E5661" s="98">
        <v>2001.19881741573</v>
      </c>
      <c r="F5661" s="91">
        <v>0.84490228637517295</v>
      </c>
      <c r="G5661" s="100">
        <v>845.40872816292131</v>
      </c>
      <c r="S5661" s="235"/>
      <c r="T5661" s="103"/>
      <c r="U5661" s="103"/>
    </row>
    <row r="5662" spans="1:21" x14ac:dyDescent="0.2">
      <c r="A5662" s="89">
        <v>40842</v>
      </c>
      <c r="B5662" s="90" t="s">
        <v>144</v>
      </c>
      <c r="C5662" s="96">
        <v>1726.8570435842698</v>
      </c>
      <c r="D5662" s="102">
        <v>1085.6083975143929</v>
      </c>
      <c r="E5662" s="98">
        <v>2039.7501910112358</v>
      </c>
      <c r="F5662" s="91">
        <v>0.84660222177900879</v>
      </c>
      <c r="G5662" s="100">
        <v>863.42852179213492</v>
      </c>
      <c r="S5662" s="235"/>
      <c r="T5662" s="103"/>
      <c r="U5662" s="103"/>
    </row>
    <row r="5663" spans="1:21" x14ac:dyDescent="0.2">
      <c r="A5663" s="89">
        <v>40842</v>
      </c>
      <c r="B5663" s="90" t="s">
        <v>145</v>
      </c>
      <c r="C5663" s="96">
        <v>1783.5908260449439</v>
      </c>
      <c r="D5663" s="102">
        <v>1115.4115826150644</v>
      </c>
      <c r="E5663" s="98">
        <v>2103.6490280898875</v>
      </c>
      <c r="F5663" s="91">
        <v>0.84785570322272041</v>
      </c>
      <c r="G5663" s="100">
        <v>891.79541302247196</v>
      </c>
      <c r="S5663" s="235"/>
      <c r="T5663" s="103"/>
      <c r="U5663" s="103"/>
    </row>
    <row r="5664" spans="1:21" x14ac:dyDescent="0.2">
      <c r="A5664" s="89">
        <v>40842</v>
      </c>
      <c r="B5664" s="90" t="s">
        <v>146</v>
      </c>
      <c r="C5664" s="96">
        <v>1871.0640181011233</v>
      </c>
      <c r="D5664" s="102">
        <v>1169.5114224609936</v>
      </c>
      <c r="E5664" s="98">
        <v>2206.4989297752804</v>
      </c>
      <c r="F5664" s="91">
        <v>0.8479786655920476</v>
      </c>
      <c r="G5664" s="100">
        <v>935.53200905056167</v>
      </c>
      <c r="S5664" s="235"/>
      <c r="T5664" s="103"/>
      <c r="U5664" s="103"/>
    </row>
    <row r="5665" spans="1:21" x14ac:dyDescent="0.2">
      <c r="A5665" s="89">
        <v>40842</v>
      </c>
      <c r="B5665" s="90" t="s">
        <v>147</v>
      </c>
      <c r="C5665" s="96">
        <v>1899.0074624157303</v>
      </c>
      <c r="D5665" s="102">
        <v>1196.0555754560439</v>
      </c>
      <c r="E5665" s="98">
        <v>2244.276783707865</v>
      </c>
      <c r="F5665" s="91">
        <v>0.84615564185371972</v>
      </c>
      <c r="G5665" s="100">
        <v>949.50373120786514</v>
      </c>
      <c r="S5665" s="235"/>
      <c r="T5665" s="103"/>
      <c r="U5665" s="103"/>
    </row>
    <row r="5666" spans="1:21" x14ac:dyDescent="0.2">
      <c r="A5666" s="89">
        <v>40843</v>
      </c>
      <c r="B5666" s="90" t="s">
        <v>100</v>
      </c>
      <c r="C5666" s="96">
        <v>2018.1074791348315</v>
      </c>
      <c r="D5666" s="102">
        <v>1283.9445623513061</v>
      </c>
      <c r="E5666" s="98">
        <v>2391.9179410112361</v>
      </c>
      <c r="F5666" s="91">
        <v>0.84371936199518283</v>
      </c>
      <c r="G5666" s="100">
        <v>1009.0537395674157</v>
      </c>
      <c r="S5666" s="235"/>
      <c r="T5666" s="103"/>
      <c r="U5666" s="103"/>
    </row>
    <row r="5667" spans="1:21" x14ac:dyDescent="0.2">
      <c r="A5667" s="89">
        <v>40843</v>
      </c>
      <c r="B5667" s="90" t="s">
        <v>101</v>
      </c>
      <c r="C5667" s="96">
        <v>2001.6639615842701</v>
      </c>
      <c r="D5667" s="102">
        <v>1280.0033290846222</v>
      </c>
      <c r="E5667" s="98">
        <v>2375.9350028089889</v>
      </c>
      <c r="F5667" s="91">
        <v>0.8424742087716075</v>
      </c>
      <c r="G5667" s="100">
        <v>1000.831980792135</v>
      </c>
      <c r="S5667" s="235"/>
      <c r="T5667" s="103"/>
      <c r="U5667" s="103"/>
    </row>
    <row r="5668" spans="1:21" x14ac:dyDescent="0.2">
      <c r="A5668" s="89">
        <v>40843</v>
      </c>
      <c r="B5668" s="90" t="s">
        <v>102</v>
      </c>
      <c r="C5668" s="96">
        <v>1955.8952255730342</v>
      </c>
      <c r="D5668" s="102">
        <v>1239.8598760664038</v>
      </c>
      <c r="E5668" s="98">
        <v>2315.7673988764045</v>
      </c>
      <c r="F5668" s="91">
        <v>0.84459917110933591</v>
      </c>
      <c r="G5668" s="100">
        <v>977.94761278651708</v>
      </c>
      <c r="S5668" s="235"/>
      <c r="T5668" s="103"/>
      <c r="U5668" s="103"/>
    </row>
    <row r="5669" spans="1:21" x14ac:dyDescent="0.2">
      <c r="A5669" s="89">
        <v>40843</v>
      </c>
      <c r="B5669" s="90" t="s">
        <v>103</v>
      </c>
      <c r="C5669" s="96">
        <v>1891.3084275842696</v>
      </c>
      <c r="D5669" s="102">
        <v>1187.0764429137491</v>
      </c>
      <c r="E5669" s="98">
        <v>2232.9796348314603</v>
      </c>
      <c r="F5669" s="91">
        <v>0.84698865949443414</v>
      </c>
      <c r="G5669" s="100">
        <v>945.65421379213478</v>
      </c>
      <c r="S5669" s="235"/>
      <c r="T5669" s="103"/>
      <c r="U5669" s="103"/>
    </row>
    <row r="5670" spans="1:21" x14ac:dyDescent="0.2">
      <c r="A5670" s="89">
        <v>40843</v>
      </c>
      <c r="B5670" s="90" t="s">
        <v>104</v>
      </c>
      <c r="C5670" s="96">
        <v>1899.6922713033709</v>
      </c>
      <c r="D5670" s="102">
        <v>1187.0047767134731</v>
      </c>
      <c r="E5670" s="98">
        <v>2240.0471123595507</v>
      </c>
      <c r="F5670" s="91">
        <v>0.84805907019622129</v>
      </c>
      <c r="G5670" s="100">
        <v>949.84613565168547</v>
      </c>
      <c r="S5670" s="235"/>
      <c r="T5670" s="103"/>
      <c r="U5670" s="103"/>
    </row>
    <row r="5671" spans="1:21" x14ac:dyDescent="0.2">
      <c r="A5671" s="89">
        <v>40843</v>
      </c>
      <c r="B5671" s="90" t="s">
        <v>105</v>
      </c>
      <c r="C5671" s="96">
        <v>1894.6230646853933</v>
      </c>
      <c r="D5671" s="102">
        <v>1197.1624680080174</v>
      </c>
      <c r="E5671" s="98">
        <v>2241.1591938202246</v>
      </c>
      <c r="F5671" s="91">
        <v>0.84537638821446937</v>
      </c>
      <c r="G5671" s="100">
        <v>947.31153234269664</v>
      </c>
      <c r="S5671" s="235"/>
      <c r="T5671" s="103"/>
      <c r="U5671" s="103"/>
    </row>
    <row r="5672" spans="1:21" x14ac:dyDescent="0.2">
      <c r="A5672" s="89">
        <v>40843</v>
      </c>
      <c r="B5672" s="90" t="s">
        <v>106</v>
      </c>
      <c r="C5672" s="96">
        <v>1894.5865955730337</v>
      </c>
      <c r="D5672" s="102">
        <v>1207.3301851730087</v>
      </c>
      <c r="E5672" s="98">
        <v>2246.5761825842696</v>
      </c>
      <c r="F5672" s="91">
        <v>0.84332176681124738</v>
      </c>
      <c r="G5672" s="100">
        <v>947.29329778651686</v>
      </c>
      <c r="S5672" s="235"/>
      <c r="T5672" s="103"/>
      <c r="U5672" s="103"/>
    </row>
    <row r="5673" spans="1:21" x14ac:dyDescent="0.2">
      <c r="A5673" s="89">
        <v>40843</v>
      </c>
      <c r="B5673" s="90" t="s">
        <v>107</v>
      </c>
      <c r="C5673" s="96">
        <v>1886.494504752809</v>
      </c>
      <c r="D5673" s="102">
        <v>1200.7608319735571</v>
      </c>
      <c r="E5673" s="98">
        <v>2236.2218342696628</v>
      </c>
      <c r="F5673" s="91">
        <v>0.84360794436520081</v>
      </c>
      <c r="G5673" s="100">
        <v>943.2472523764045</v>
      </c>
      <c r="S5673" s="235"/>
      <c r="T5673" s="103"/>
      <c r="U5673" s="103"/>
    </row>
    <row r="5674" spans="1:21" x14ac:dyDescent="0.2">
      <c r="A5674" s="89">
        <v>40843</v>
      </c>
      <c r="B5674" s="90" t="s">
        <v>108</v>
      </c>
      <c r="C5674" s="96">
        <v>1869.75113005618</v>
      </c>
      <c r="D5674" s="102">
        <v>1179.1370349090319</v>
      </c>
      <c r="E5674" s="98">
        <v>2210.5052443820227</v>
      </c>
      <c r="F5674" s="91">
        <v>0.84584785980858179</v>
      </c>
      <c r="G5674" s="100">
        <v>934.87556502809002</v>
      </c>
      <c r="S5674" s="235"/>
      <c r="T5674" s="103"/>
      <c r="U5674" s="103"/>
    </row>
    <row r="5675" spans="1:21" x14ac:dyDescent="0.2">
      <c r="A5675" s="89">
        <v>40843</v>
      </c>
      <c r="B5675" s="90" t="s">
        <v>109</v>
      </c>
      <c r="C5675" s="96">
        <v>1868.9123404719103</v>
      </c>
      <c r="D5675" s="102">
        <v>1180.7169832480326</v>
      </c>
      <c r="E5675" s="98">
        <v>2210.6392584269665</v>
      </c>
      <c r="F5675" s="91">
        <v>0.84541714951799951</v>
      </c>
      <c r="G5675" s="100">
        <v>934.45617023595514</v>
      </c>
      <c r="S5675" s="235"/>
      <c r="T5675" s="103"/>
      <c r="U5675" s="103"/>
    </row>
    <row r="5676" spans="1:21" x14ac:dyDescent="0.2">
      <c r="A5676" s="89">
        <v>40843</v>
      </c>
      <c r="B5676" s="90" t="s">
        <v>110</v>
      </c>
      <c r="C5676" s="96">
        <v>2192.1867087977525</v>
      </c>
      <c r="D5676" s="102">
        <v>1408.2389689588124</v>
      </c>
      <c r="E5676" s="98">
        <v>2605.5363286516849</v>
      </c>
      <c r="F5676" s="91">
        <v>0.84135718419714656</v>
      </c>
      <c r="G5676" s="100">
        <v>1096.0933543988763</v>
      </c>
      <c r="S5676" s="235"/>
      <c r="T5676" s="103"/>
      <c r="U5676" s="103"/>
    </row>
    <row r="5677" spans="1:21" x14ac:dyDescent="0.2">
      <c r="A5677" s="89">
        <v>40843</v>
      </c>
      <c r="B5677" s="90" t="s">
        <v>111</v>
      </c>
      <c r="C5677" s="96">
        <v>2343.8252779887644</v>
      </c>
      <c r="D5677" s="102">
        <v>1496.8125676901107</v>
      </c>
      <c r="E5677" s="98">
        <v>2781.0006825842693</v>
      </c>
      <c r="F5677" s="91">
        <v>0.84279924584942711</v>
      </c>
      <c r="G5677" s="100">
        <v>1171.9126389943822</v>
      </c>
      <c r="S5677" s="235"/>
      <c r="T5677" s="103"/>
      <c r="U5677" s="103"/>
    </row>
    <row r="5678" spans="1:21" x14ac:dyDescent="0.2">
      <c r="A5678" s="89">
        <v>40843</v>
      </c>
      <c r="B5678" s="90" t="s">
        <v>112</v>
      </c>
      <c r="C5678" s="96">
        <v>2481.5772196179773</v>
      </c>
      <c r="D5678" s="102">
        <v>1583.9266989367334</v>
      </c>
      <c r="E5678" s="98">
        <v>2943.9852724719103</v>
      </c>
      <c r="F5678" s="91">
        <v>0.84293126151895692</v>
      </c>
      <c r="G5678" s="100">
        <v>1240.7886098089887</v>
      </c>
      <c r="S5678" s="235"/>
      <c r="T5678" s="103"/>
      <c r="U5678" s="103"/>
    </row>
    <row r="5679" spans="1:21" x14ac:dyDescent="0.2">
      <c r="A5679" s="89">
        <v>40843</v>
      </c>
      <c r="B5679" s="90" t="s">
        <v>113</v>
      </c>
      <c r="C5679" s="96">
        <v>2524.0596833932586</v>
      </c>
      <c r="D5679" s="102">
        <v>1614.0557808572826</v>
      </c>
      <c r="E5679" s="98">
        <v>2996.0062331460676</v>
      </c>
      <c r="F5679" s="91">
        <v>0.84247477707774199</v>
      </c>
      <c r="G5679" s="100">
        <v>1262.0298416966293</v>
      </c>
      <c r="S5679" s="235"/>
      <c r="T5679" s="103"/>
      <c r="U5679" s="103"/>
    </row>
    <row r="5680" spans="1:21" x14ac:dyDescent="0.2">
      <c r="A5680" s="89">
        <v>40843</v>
      </c>
      <c r="B5680" s="90" t="s">
        <v>114</v>
      </c>
      <c r="C5680" s="96">
        <v>2124.8404146404496</v>
      </c>
      <c r="D5680" s="102">
        <v>1356.3323125119564</v>
      </c>
      <c r="E5680" s="98">
        <v>2520.8300477528092</v>
      </c>
      <c r="F5680" s="91">
        <v>0.84291299865083558</v>
      </c>
      <c r="G5680" s="100">
        <v>1062.4202073202248</v>
      </c>
      <c r="S5680" s="235"/>
      <c r="T5680" s="103"/>
      <c r="U5680" s="103"/>
    </row>
    <row r="5681" spans="1:21" x14ac:dyDescent="0.2">
      <c r="A5681" s="89">
        <v>40843</v>
      </c>
      <c r="B5681" s="90" t="s">
        <v>115</v>
      </c>
      <c r="C5681" s="96">
        <v>2157.703137</v>
      </c>
      <c r="D5681" s="102">
        <v>1397.1242075579537</v>
      </c>
      <c r="E5681" s="98">
        <v>2570.532800561798</v>
      </c>
      <c r="F5681" s="91">
        <v>0.83939918468592467</v>
      </c>
      <c r="G5681" s="100">
        <v>1078.8515685</v>
      </c>
      <c r="S5681" s="235"/>
      <c r="T5681" s="103"/>
      <c r="U5681" s="103"/>
    </row>
    <row r="5682" spans="1:21" x14ac:dyDescent="0.2">
      <c r="A5682" s="89">
        <v>40843</v>
      </c>
      <c r="B5682" s="90" t="s">
        <v>116</v>
      </c>
      <c r="C5682" s="96">
        <v>2271.1504413033713</v>
      </c>
      <c r="D5682" s="102">
        <v>1436.6962349073674</v>
      </c>
      <c r="E5682" s="98">
        <v>2687.4189101123598</v>
      </c>
      <c r="F5682" s="91">
        <v>0.84510473330278657</v>
      </c>
      <c r="G5682" s="100">
        <v>1135.5752206516856</v>
      </c>
      <c r="S5682" s="235"/>
      <c r="T5682" s="103"/>
      <c r="U5682" s="103"/>
    </row>
    <row r="5683" spans="1:21" x14ac:dyDescent="0.2">
      <c r="A5683" s="89">
        <v>40843</v>
      </c>
      <c r="B5683" s="90" t="s">
        <v>117</v>
      </c>
      <c r="C5683" s="96">
        <v>2216.1226028764049</v>
      </c>
      <c r="D5683" s="102">
        <v>1401.0668782272041</v>
      </c>
      <c r="E5683" s="98">
        <v>2621.8672331460675</v>
      </c>
      <c r="F5683" s="91">
        <v>0.84524592811559118</v>
      </c>
      <c r="G5683" s="100">
        <v>1108.0613014382025</v>
      </c>
      <c r="S5683" s="235"/>
      <c r="T5683" s="103"/>
      <c r="U5683" s="103"/>
    </row>
    <row r="5684" spans="1:21" x14ac:dyDescent="0.2">
      <c r="A5684" s="89">
        <v>40843</v>
      </c>
      <c r="B5684" s="90" t="s">
        <v>118</v>
      </c>
      <c r="C5684" s="96">
        <v>2289.3161113820224</v>
      </c>
      <c r="D5684" s="102">
        <v>1473.4834057707631</v>
      </c>
      <c r="E5684" s="98">
        <v>2722.5211853932583</v>
      </c>
      <c r="F5684" s="91">
        <v>0.84088091716771673</v>
      </c>
      <c r="G5684" s="100">
        <v>1144.6580556910112</v>
      </c>
      <c r="S5684" s="235"/>
      <c r="T5684" s="103"/>
      <c r="U5684" s="103"/>
    </row>
    <row r="5685" spans="1:21" x14ac:dyDescent="0.2">
      <c r="A5685" s="89">
        <v>40843</v>
      </c>
      <c r="B5685" s="90" t="s">
        <v>119</v>
      </c>
      <c r="C5685" s="96">
        <v>2295.2848894382023</v>
      </c>
      <c r="D5685" s="102">
        <v>1474.3033979967574</v>
      </c>
      <c r="E5685" s="98">
        <v>2727.9851966292131</v>
      </c>
      <c r="F5685" s="91">
        <v>0.84138465717274813</v>
      </c>
      <c r="G5685" s="100">
        <v>1147.6424447191011</v>
      </c>
      <c r="S5685" s="235"/>
      <c r="T5685" s="103"/>
      <c r="U5685" s="103"/>
    </row>
    <row r="5686" spans="1:21" x14ac:dyDescent="0.2">
      <c r="A5686" s="89">
        <v>40843</v>
      </c>
      <c r="B5686" s="90" t="s">
        <v>120</v>
      </c>
      <c r="C5686" s="96">
        <v>2398.1885681460681</v>
      </c>
      <c r="D5686" s="102">
        <v>1530.533507781902</v>
      </c>
      <c r="E5686" s="98">
        <v>2844.967702247191</v>
      </c>
      <c r="F5686" s="91">
        <v>0.84295809975339264</v>
      </c>
      <c r="G5686" s="100">
        <v>1199.094284073034</v>
      </c>
      <c r="S5686" s="235"/>
      <c r="T5686" s="103"/>
      <c r="U5686" s="103"/>
    </row>
    <row r="5687" spans="1:21" x14ac:dyDescent="0.2">
      <c r="A5687" s="89">
        <v>40843</v>
      </c>
      <c r="B5687" s="90" t="s">
        <v>121</v>
      </c>
      <c r="C5687" s="96">
        <v>2336.8718338988765</v>
      </c>
      <c r="D5687" s="102">
        <v>1474.3721913647516</v>
      </c>
      <c r="E5687" s="98">
        <v>2763.1039297752804</v>
      </c>
      <c r="F5687" s="91">
        <v>0.84574156213115415</v>
      </c>
      <c r="G5687" s="100">
        <v>1168.4359169494383</v>
      </c>
      <c r="S5687" s="235"/>
      <c r="T5687" s="103"/>
      <c r="U5687" s="103"/>
    </row>
    <row r="5688" spans="1:21" x14ac:dyDescent="0.2">
      <c r="A5688" s="89">
        <v>40843</v>
      </c>
      <c r="B5688" s="90" t="s">
        <v>122</v>
      </c>
      <c r="C5688" s="96">
        <v>2208.3546819438202</v>
      </c>
      <c r="D5688" s="102">
        <v>1405.7450669237551</v>
      </c>
      <c r="E5688" s="98">
        <v>2617.813896067416</v>
      </c>
      <c r="F5688" s="91">
        <v>0.84358734792465517</v>
      </c>
      <c r="G5688" s="100">
        <v>1104.1773409719101</v>
      </c>
      <c r="S5688" s="235"/>
      <c r="T5688" s="103"/>
      <c r="U5688" s="103"/>
    </row>
    <row r="5689" spans="1:21" x14ac:dyDescent="0.2">
      <c r="A5689" s="89">
        <v>40843</v>
      </c>
      <c r="B5689" s="90" t="s">
        <v>123</v>
      </c>
      <c r="C5689" s="96">
        <v>2179.2563824044946</v>
      </c>
      <c r="D5689" s="102">
        <v>1384.4492218833811</v>
      </c>
      <c r="E5689" s="98">
        <v>2581.8323005617976</v>
      </c>
      <c r="F5689" s="91">
        <v>0.84407356044399018</v>
      </c>
      <c r="G5689" s="100">
        <v>1089.6281912022473</v>
      </c>
      <c r="S5689" s="235"/>
      <c r="T5689" s="103"/>
      <c r="U5689" s="103"/>
    </row>
    <row r="5690" spans="1:21" x14ac:dyDescent="0.2">
      <c r="A5690" s="89">
        <v>40843</v>
      </c>
      <c r="B5690" s="90" t="s">
        <v>124</v>
      </c>
      <c r="C5690" s="96">
        <v>2152.4313242022477</v>
      </c>
      <c r="D5690" s="102">
        <v>1359.7418902095831</v>
      </c>
      <c r="E5690" s="98">
        <v>2545.9494522471909</v>
      </c>
      <c r="F5690" s="91">
        <v>0.84543364452990089</v>
      </c>
      <c r="G5690" s="100">
        <v>1076.2156621011238</v>
      </c>
      <c r="S5690" s="235"/>
      <c r="T5690" s="103"/>
      <c r="U5690" s="103"/>
    </row>
    <row r="5691" spans="1:21" x14ac:dyDescent="0.2">
      <c r="A5691" s="89">
        <v>40843</v>
      </c>
      <c r="B5691" s="90" t="s">
        <v>125</v>
      </c>
      <c r="C5691" s="96">
        <v>2173.1093109101125</v>
      </c>
      <c r="D5691" s="102">
        <v>1395.571124411546</v>
      </c>
      <c r="E5691" s="98">
        <v>2582.6387359550563</v>
      </c>
      <c r="F5691" s="91">
        <v>0.84142984485458816</v>
      </c>
      <c r="G5691" s="100">
        <v>1086.5546554550563</v>
      </c>
      <c r="S5691" s="235"/>
      <c r="T5691" s="103"/>
      <c r="U5691" s="103"/>
    </row>
    <row r="5692" spans="1:21" x14ac:dyDescent="0.2">
      <c r="A5692" s="89">
        <v>40843</v>
      </c>
      <c r="B5692" s="90" t="s">
        <v>126</v>
      </c>
      <c r="C5692" s="96">
        <v>2249.1190453146069</v>
      </c>
      <c r="D5692" s="102">
        <v>1443.3590857142608</v>
      </c>
      <c r="E5692" s="98">
        <v>2672.4187415730335</v>
      </c>
      <c r="F5692" s="91">
        <v>0.84160427792492398</v>
      </c>
      <c r="G5692" s="100">
        <v>1124.5595226573034</v>
      </c>
      <c r="S5692" s="235"/>
      <c r="T5692" s="103"/>
      <c r="U5692" s="103"/>
    </row>
    <row r="5693" spans="1:21" x14ac:dyDescent="0.2">
      <c r="A5693" s="89">
        <v>40843</v>
      </c>
      <c r="B5693" s="90" t="s">
        <v>127</v>
      </c>
      <c r="C5693" s="96">
        <v>2301.4157524382026</v>
      </c>
      <c r="D5693" s="102">
        <v>1469.89267190293</v>
      </c>
      <c r="E5693" s="98">
        <v>2730.7689269662919</v>
      </c>
      <c r="F5693" s="91">
        <v>0.84277205944148736</v>
      </c>
      <c r="G5693" s="100">
        <v>1150.7078762191013</v>
      </c>
      <c r="S5693" s="235"/>
      <c r="T5693" s="103"/>
      <c r="U5693" s="103"/>
    </row>
    <row r="5694" spans="1:21" x14ac:dyDescent="0.2">
      <c r="A5694" s="89">
        <v>40843</v>
      </c>
      <c r="B5694" s="90" t="s">
        <v>128</v>
      </c>
      <c r="C5694" s="96">
        <v>2158.3190597865168</v>
      </c>
      <c r="D5694" s="102">
        <v>1380.810723549966</v>
      </c>
      <c r="E5694" s="98">
        <v>2562.2215786516854</v>
      </c>
      <c r="F5694" s="91">
        <v>0.84236237715330087</v>
      </c>
      <c r="G5694" s="100">
        <v>1079.1595298932584</v>
      </c>
      <c r="S5694" s="235"/>
      <c r="T5694" s="103"/>
      <c r="U5694" s="103"/>
    </row>
    <row r="5695" spans="1:21" x14ac:dyDescent="0.2">
      <c r="A5695" s="89">
        <v>40843</v>
      </c>
      <c r="B5695" s="90" t="s">
        <v>129</v>
      </c>
      <c r="C5695" s="96">
        <v>1873.6614293258428</v>
      </c>
      <c r="D5695" s="102">
        <v>1192.0238935427114</v>
      </c>
      <c r="E5695" s="98">
        <v>2220.7044185393261</v>
      </c>
      <c r="F5695" s="91">
        <v>0.84372391646712186</v>
      </c>
      <c r="G5695" s="100">
        <v>936.83071466292142</v>
      </c>
      <c r="S5695" s="235"/>
      <c r="T5695" s="103"/>
      <c r="U5695" s="103"/>
    </row>
    <row r="5696" spans="1:21" x14ac:dyDescent="0.2">
      <c r="A5696" s="89">
        <v>40843</v>
      </c>
      <c r="B5696" s="90" t="s">
        <v>130</v>
      </c>
      <c r="C5696" s="96">
        <v>1743.9164839213483</v>
      </c>
      <c r="D5696" s="102">
        <v>1102.2253753910711</v>
      </c>
      <c r="E5696" s="98">
        <v>2063.0427724719102</v>
      </c>
      <c r="F5696" s="91">
        <v>0.845312810374654</v>
      </c>
      <c r="G5696" s="100">
        <v>871.95824196067417</v>
      </c>
      <c r="S5696" s="235"/>
      <c r="T5696" s="103"/>
      <c r="U5696" s="103"/>
    </row>
    <row r="5697" spans="1:21" x14ac:dyDescent="0.2">
      <c r="A5697" s="89">
        <v>40843</v>
      </c>
      <c r="B5697" s="90" t="s">
        <v>131</v>
      </c>
      <c r="C5697" s="96">
        <v>1730.3742868651686</v>
      </c>
      <c r="D5697" s="102">
        <v>1099.4899054737637</v>
      </c>
      <c r="E5697" s="98">
        <v>2050.1398061797754</v>
      </c>
      <c r="F5697" s="91">
        <v>0.84402745688331526</v>
      </c>
      <c r="G5697" s="100">
        <v>865.18714343258432</v>
      </c>
      <c r="S5697" s="235"/>
      <c r="T5697" s="103"/>
      <c r="U5697" s="103"/>
    </row>
    <row r="5698" spans="1:21" x14ac:dyDescent="0.2">
      <c r="A5698" s="89">
        <v>40843</v>
      </c>
      <c r="B5698" s="90" t="s">
        <v>132</v>
      </c>
      <c r="C5698" s="96">
        <v>1764.5539493932588</v>
      </c>
      <c r="D5698" s="102">
        <v>1121.7204045685057</v>
      </c>
      <c r="E5698" s="98">
        <v>2090.9106404494382</v>
      </c>
      <c r="F5698" s="91">
        <v>0.84391648081812354</v>
      </c>
      <c r="G5698" s="100">
        <v>882.2769746966294</v>
      </c>
      <c r="S5698" s="235"/>
      <c r="T5698" s="103"/>
      <c r="U5698" s="103"/>
    </row>
    <row r="5699" spans="1:21" x14ac:dyDescent="0.2">
      <c r="A5699" s="89">
        <v>40843</v>
      </c>
      <c r="B5699" s="90" t="s">
        <v>133</v>
      </c>
      <c r="C5699" s="96">
        <v>1722.6104180561799</v>
      </c>
      <c r="D5699" s="102">
        <v>1091.3900731595081</v>
      </c>
      <c r="E5699" s="98">
        <v>2039.2446994382021</v>
      </c>
      <c r="F5699" s="91">
        <v>0.84472962883304159</v>
      </c>
      <c r="G5699" s="100">
        <v>861.30520902808996</v>
      </c>
      <c r="S5699" s="235"/>
      <c r="T5699" s="103"/>
      <c r="U5699" s="103"/>
    </row>
    <row r="5700" spans="1:21" x14ac:dyDescent="0.2">
      <c r="A5700" s="89">
        <v>40843</v>
      </c>
      <c r="B5700" s="90" t="s">
        <v>134</v>
      </c>
      <c r="C5700" s="96">
        <v>1689.1560856516853</v>
      </c>
      <c r="D5700" s="102">
        <v>1083.018223560475</v>
      </c>
      <c r="E5700" s="98">
        <v>2006.5335168539325</v>
      </c>
      <c r="F5700" s="91">
        <v>0.84182799413195597</v>
      </c>
      <c r="G5700" s="100">
        <v>844.57804282584266</v>
      </c>
      <c r="S5700" s="235"/>
      <c r="T5700" s="103"/>
      <c r="U5700" s="103"/>
    </row>
    <row r="5701" spans="1:21" x14ac:dyDescent="0.2">
      <c r="A5701" s="89">
        <v>40843</v>
      </c>
      <c r="B5701" s="90" t="s">
        <v>135</v>
      </c>
      <c r="C5701" s="96">
        <v>1682.2634234157304</v>
      </c>
      <c r="D5701" s="102">
        <v>1099.4547486715744</v>
      </c>
      <c r="E5701" s="98">
        <v>2009.6793202247188</v>
      </c>
      <c r="F5701" s="91">
        <v>0.83708052647306064</v>
      </c>
      <c r="G5701" s="100">
        <v>841.13171170786518</v>
      </c>
      <c r="S5701" s="235"/>
      <c r="T5701" s="103"/>
      <c r="U5701" s="103"/>
    </row>
    <row r="5702" spans="1:21" x14ac:dyDescent="0.2">
      <c r="A5702" s="89">
        <v>40843</v>
      </c>
      <c r="B5702" s="90" t="s">
        <v>136</v>
      </c>
      <c r="C5702" s="96">
        <v>1673.1907186853932</v>
      </c>
      <c r="D5702" s="102">
        <v>1067.6697929434633</v>
      </c>
      <c r="E5702" s="98">
        <v>1984.8138370786517</v>
      </c>
      <c r="F5702" s="91">
        <v>0.84299629891137751</v>
      </c>
      <c r="G5702" s="100">
        <v>836.59535934269661</v>
      </c>
      <c r="S5702" s="235"/>
      <c r="T5702" s="103"/>
      <c r="U5702" s="103"/>
    </row>
    <row r="5703" spans="1:21" x14ac:dyDescent="0.2">
      <c r="A5703" s="89">
        <v>40843</v>
      </c>
      <c r="B5703" s="90" t="s">
        <v>137</v>
      </c>
      <c r="C5703" s="96">
        <v>1653.7202648089888</v>
      </c>
      <c r="D5703" s="102">
        <v>1071.7099169699477</v>
      </c>
      <c r="E5703" s="98">
        <v>1970.6224550561794</v>
      </c>
      <c r="F5703" s="91">
        <v>0.83918675572071655</v>
      </c>
      <c r="G5703" s="100">
        <v>826.86013240449438</v>
      </c>
      <c r="S5703" s="235"/>
      <c r="T5703" s="103"/>
      <c r="U5703" s="103"/>
    </row>
    <row r="5704" spans="1:21" x14ac:dyDescent="0.2">
      <c r="A5704" s="89">
        <v>40843</v>
      </c>
      <c r="B5704" s="90" t="s">
        <v>138</v>
      </c>
      <c r="C5704" s="96">
        <v>1692.8435181235957</v>
      </c>
      <c r="D5704" s="102">
        <v>1079.2322757881379</v>
      </c>
      <c r="E5704" s="98">
        <v>2007.6009269662923</v>
      </c>
      <c r="F5704" s="91">
        <v>0.84321714310107942</v>
      </c>
      <c r="G5704" s="100">
        <v>846.42175906179784</v>
      </c>
      <c r="S5704" s="235"/>
      <c r="T5704" s="103"/>
      <c r="U5704" s="103"/>
    </row>
    <row r="5705" spans="1:21" x14ac:dyDescent="0.2">
      <c r="A5705" s="89">
        <v>40843</v>
      </c>
      <c r="B5705" s="90" t="s">
        <v>139</v>
      </c>
      <c r="C5705" s="96">
        <v>1703.6140626404497</v>
      </c>
      <c r="D5705" s="102">
        <v>1086.2833872275332</v>
      </c>
      <c r="E5705" s="98">
        <v>2020.4733286516853</v>
      </c>
      <c r="F5705" s="91">
        <v>0.84317572446121614</v>
      </c>
      <c r="G5705" s="100">
        <v>851.80703132022484</v>
      </c>
      <c r="S5705" s="235"/>
      <c r="T5705" s="103"/>
      <c r="U5705" s="103"/>
    </row>
    <row r="5706" spans="1:21" x14ac:dyDescent="0.2">
      <c r="A5706" s="89">
        <v>40843</v>
      </c>
      <c r="B5706" s="90" t="s">
        <v>140</v>
      </c>
      <c r="C5706" s="96">
        <v>1646.5155890561798</v>
      </c>
      <c r="D5706" s="102">
        <v>1034.2308797921005</v>
      </c>
      <c r="E5706" s="98">
        <v>1944.3886179775279</v>
      </c>
      <c r="F5706" s="91">
        <v>0.84680375817505904</v>
      </c>
      <c r="G5706" s="100">
        <v>823.2577945280899</v>
      </c>
      <c r="S5706" s="235"/>
      <c r="T5706" s="103"/>
      <c r="U5706" s="103"/>
    </row>
    <row r="5707" spans="1:21" x14ac:dyDescent="0.2">
      <c r="A5707" s="89">
        <v>40843</v>
      </c>
      <c r="B5707" s="90" t="s">
        <v>141</v>
      </c>
      <c r="C5707" s="96">
        <v>1630.1733745955059</v>
      </c>
      <c r="D5707" s="102">
        <v>1054.3578460522078</v>
      </c>
      <c r="E5707" s="98">
        <v>1941.426202247191</v>
      </c>
      <c r="F5707" s="91">
        <v>0.83967825957463049</v>
      </c>
      <c r="G5707" s="100">
        <v>815.08668729775297</v>
      </c>
      <c r="S5707" s="235"/>
      <c r="T5707" s="103"/>
      <c r="U5707" s="103"/>
    </row>
    <row r="5708" spans="1:21" x14ac:dyDescent="0.2">
      <c r="A5708" s="89">
        <v>40843</v>
      </c>
      <c r="B5708" s="90" t="s">
        <v>142</v>
      </c>
      <c r="C5708" s="96">
        <v>1623.1105231685394</v>
      </c>
      <c r="D5708" s="102">
        <v>1033.1396069797979</v>
      </c>
      <c r="E5708" s="98">
        <v>1924.0231853932585</v>
      </c>
      <c r="F5708" s="91">
        <v>0.84360237209760325</v>
      </c>
      <c r="G5708" s="100">
        <v>811.55526158426972</v>
      </c>
      <c r="S5708" s="235"/>
      <c r="T5708" s="103"/>
      <c r="U5708" s="103"/>
    </row>
    <row r="5709" spans="1:21" x14ac:dyDescent="0.2">
      <c r="A5709" s="89">
        <v>40843</v>
      </c>
      <c r="B5709" s="90" t="s">
        <v>143</v>
      </c>
      <c r="C5709" s="96">
        <v>1623.1388880337079</v>
      </c>
      <c r="D5709" s="102">
        <v>1026.2260900099529</v>
      </c>
      <c r="E5709" s="98">
        <v>1920.3436769662919</v>
      </c>
      <c r="F5709" s="91">
        <v>0.84523354204904599</v>
      </c>
      <c r="G5709" s="100">
        <v>811.56944401685394</v>
      </c>
      <c r="S5709" s="235"/>
      <c r="T5709" s="103"/>
      <c r="U5709" s="103"/>
    </row>
    <row r="5710" spans="1:21" x14ac:dyDescent="0.2">
      <c r="A5710" s="89">
        <v>40843</v>
      </c>
      <c r="B5710" s="90" t="s">
        <v>144</v>
      </c>
      <c r="C5710" s="96">
        <v>1719.348458561798</v>
      </c>
      <c r="D5710" s="102">
        <v>1082.258061942227</v>
      </c>
      <c r="E5710" s="98">
        <v>2031.6106011235952</v>
      </c>
      <c r="F5710" s="91">
        <v>0.84629823136919125</v>
      </c>
      <c r="G5710" s="100">
        <v>859.674229280899</v>
      </c>
      <c r="S5710" s="235"/>
      <c r="T5710" s="103"/>
      <c r="U5710" s="103"/>
    </row>
    <row r="5711" spans="1:21" x14ac:dyDescent="0.2">
      <c r="A5711" s="89">
        <v>40843</v>
      </c>
      <c r="B5711" s="90" t="s">
        <v>145</v>
      </c>
      <c r="C5711" s="96">
        <v>1848.4450641910112</v>
      </c>
      <c r="D5711" s="102">
        <v>1161.5018111946658</v>
      </c>
      <c r="E5711" s="98">
        <v>2183.0793876404496</v>
      </c>
      <c r="F5711" s="91">
        <v>0.8467145421536304</v>
      </c>
      <c r="G5711" s="100">
        <v>924.22253209550558</v>
      </c>
      <c r="S5711" s="235"/>
      <c r="T5711" s="103"/>
      <c r="U5711" s="103"/>
    </row>
    <row r="5712" spans="1:21" x14ac:dyDescent="0.2">
      <c r="A5712" s="89">
        <v>40843</v>
      </c>
      <c r="B5712" s="90" t="s">
        <v>146</v>
      </c>
      <c r="C5712" s="96">
        <v>1900.5918427415734</v>
      </c>
      <c r="D5712" s="102">
        <v>1190.8727638480309</v>
      </c>
      <c r="E5712" s="98">
        <v>2242.8614073033709</v>
      </c>
      <c r="F5712" s="91">
        <v>0.84739602569856787</v>
      </c>
      <c r="G5712" s="100">
        <v>950.29592137078669</v>
      </c>
      <c r="S5712" s="235"/>
      <c r="T5712" s="103"/>
      <c r="U5712" s="103"/>
    </row>
    <row r="5713" spans="1:21" x14ac:dyDescent="0.2">
      <c r="A5713" s="89">
        <v>40843</v>
      </c>
      <c r="B5713" s="90" t="s">
        <v>147</v>
      </c>
      <c r="C5713" s="96">
        <v>1987.8826892359552</v>
      </c>
      <c r="D5713" s="102">
        <v>1249.396217382644</v>
      </c>
      <c r="E5713" s="98">
        <v>2347.9072584269661</v>
      </c>
      <c r="F5713" s="91">
        <v>0.84666150338824819</v>
      </c>
      <c r="G5713" s="100">
        <v>993.94134461797762</v>
      </c>
      <c r="S5713" s="235"/>
      <c r="T5713" s="103"/>
      <c r="U5713" s="103"/>
    </row>
    <row r="5714" spans="1:21" x14ac:dyDescent="0.2">
      <c r="A5714" s="89">
        <v>40844</v>
      </c>
      <c r="B5714" s="90" t="s">
        <v>100</v>
      </c>
      <c r="C5714" s="96">
        <v>1984.4059671910113</v>
      </c>
      <c r="D5714" s="102">
        <v>1243.9320937355515</v>
      </c>
      <c r="E5714" s="98">
        <v>2342.0576629213479</v>
      </c>
      <c r="F5714" s="91">
        <v>0.84729167800069349</v>
      </c>
      <c r="G5714" s="100">
        <v>992.20298359550566</v>
      </c>
      <c r="S5714" s="235"/>
      <c r="T5714" s="103"/>
      <c r="U5714" s="103"/>
    </row>
    <row r="5715" spans="1:21" x14ac:dyDescent="0.2">
      <c r="A5715" s="89">
        <v>40844</v>
      </c>
      <c r="B5715" s="90" t="s">
        <v>101</v>
      </c>
      <c r="C5715" s="96">
        <v>1960.6888877865169</v>
      </c>
      <c r="D5715" s="102">
        <v>1233.983188442669</v>
      </c>
      <c r="E5715" s="98">
        <v>2316.6819859550565</v>
      </c>
      <c r="F5715" s="91">
        <v>0.84633493059178744</v>
      </c>
      <c r="G5715" s="100">
        <v>980.34444389325847</v>
      </c>
      <c r="S5715" s="235"/>
      <c r="T5715" s="103"/>
      <c r="U5715" s="103"/>
    </row>
    <row r="5716" spans="1:21" x14ac:dyDescent="0.2">
      <c r="A5716" s="89">
        <v>40844</v>
      </c>
      <c r="B5716" s="90" t="s">
        <v>102</v>
      </c>
      <c r="C5716" s="96">
        <v>1895.1863098651686</v>
      </c>
      <c r="D5716" s="102">
        <v>1193.2991894383927</v>
      </c>
      <c r="E5716" s="98">
        <v>2239.5745365168536</v>
      </c>
      <c r="F5716" s="91">
        <v>0.84622604827999959</v>
      </c>
      <c r="G5716" s="100">
        <v>947.5931549325843</v>
      </c>
      <c r="S5716" s="235"/>
      <c r="T5716" s="103"/>
      <c r="U5716" s="103"/>
    </row>
    <row r="5717" spans="1:21" x14ac:dyDescent="0.2">
      <c r="A5717" s="89">
        <v>40844</v>
      </c>
      <c r="B5717" s="90" t="s">
        <v>103</v>
      </c>
      <c r="C5717" s="96">
        <v>1887.6817769662921</v>
      </c>
      <c r="D5717" s="102">
        <v>1186.7060326086798</v>
      </c>
      <c r="E5717" s="98">
        <v>2229.7115730337077</v>
      </c>
      <c r="F5717" s="91">
        <v>0.84660356962579886</v>
      </c>
      <c r="G5717" s="100">
        <v>943.84088848314605</v>
      </c>
      <c r="S5717" s="235"/>
      <c r="T5717" s="103"/>
      <c r="U5717" s="103"/>
    </row>
    <row r="5718" spans="1:21" x14ac:dyDescent="0.2">
      <c r="A5718" s="89">
        <v>40844</v>
      </c>
      <c r="B5718" s="90" t="s">
        <v>104</v>
      </c>
      <c r="C5718" s="96">
        <v>1909.7982675505621</v>
      </c>
      <c r="D5718" s="102">
        <v>1201.1698244141514</v>
      </c>
      <c r="E5718" s="98">
        <v>2256.1335000000004</v>
      </c>
      <c r="F5718" s="91">
        <v>0.84649169366553967</v>
      </c>
      <c r="G5718" s="100">
        <v>954.89913377528103</v>
      </c>
      <c r="S5718" s="235"/>
      <c r="T5718" s="103"/>
      <c r="U5718" s="103"/>
    </row>
    <row r="5719" spans="1:21" x14ac:dyDescent="0.2">
      <c r="A5719" s="89">
        <v>40844</v>
      </c>
      <c r="B5719" s="90" t="s">
        <v>105</v>
      </c>
      <c r="C5719" s="96">
        <v>1914.4298448202248</v>
      </c>
      <c r="D5719" s="102">
        <v>1201.6558715261772</v>
      </c>
      <c r="E5719" s="98">
        <v>2260.313797752809</v>
      </c>
      <c r="F5719" s="91">
        <v>0.8469752503937904</v>
      </c>
      <c r="G5719" s="100">
        <v>957.21492241011242</v>
      </c>
      <c r="S5719" s="235"/>
      <c r="T5719" s="103"/>
      <c r="U5719" s="103"/>
    </row>
    <row r="5720" spans="1:21" x14ac:dyDescent="0.2">
      <c r="A5720" s="89">
        <v>40844</v>
      </c>
      <c r="B5720" s="90" t="s">
        <v>106</v>
      </c>
      <c r="C5720" s="96">
        <v>1910.5073891797754</v>
      </c>
      <c r="D5720" s="102">
        <v>1205.1700661567399</v>
      </c>
      <c r="E5720" s="98">
        <v>2258.8655056179778</v>
      </c>
      <c r="F5720" s="91">
        <v>0.84578182473821129</v>
      </c>
      <c r="G5720" s="100">
        <v>955.25369458988769</v>
      </c>
      <c r="S5720" s="235"/>
      <c r="T5720" s="103"/>
      <c r="U5720" s="103"/>
    </row>
    <row r="5721" spans="1:21" x14ac:dyDescent="0.2">
      <c r="A5721" s="89">
        <v>40844</v>
      </c>
      <c r="B5721" s="90" t="s">
        <v>107</v>
      </c>
      <c r="C5721" s="96">
        <v>1952.9695923370787</v>
      </c>
      <c r="D5721" s="102">
        <v>1232.6056612587047</v>
      </c>
      <c r="E5721" s="98">
        <v>2309.4170140449437</v>
      </c>
      <c r="F5721" s="91">
        <v>0.84565480398728532</v>
      </c>
      <c r="G5721" s="100">
        <v>976.48479616853933</v>
      </c>
      <c r="S5721" s="235"/>
      <c r="T5721" s="103"/>
      <c r="U5721" s="103"/>
    </row>
    <row r="5722" spans="1:21" x14ac:dyDescent="0.2">
      <c r="A5722" s="89">
        <v>40844</v>
      </c>
      <c r="B5722" s="90" t="s">
        <v>108</v>
      </c>
      <c r="C5722" s="96">
        <v>1944.3264127078651</v>
      </c>
      <c r="D5722" s="102">
        <v>1239.1441207922435</v>
      </c>
      <c r="E5722" s="98">
        <v>2305.6199494382022</v>
      </c>
      <c r="F5722" s="91">
        <v>0.84329874625765122</v>
      </c>
      <c r="G5722" s="100">
        <v>972.16320635393254</v>
      </c>
      <c r="S5722" s="235"/>
      <c r="T5722" s="103"/>
      <c r="U5722" s="103"/>
    </row>
    <row r="5723" spans="1:21" x14ac:dyDescent="0.2">
      <c r="A5723" s="89">
        <v>40844</v>
      </c>
      <c r="B5723" s="90" t="s">
        <v>109</v>
      </c>
      <c r="C5723" s="96">
        <v>1948.804009280899</v>
      </c>
      <c r="D5723" s="102">
        <v>1242.3112374213711</v>
      </c>
      <c r="E5723" s="98">
        <v>2311.0980674157304</v>
      </c>
      <c r="F5723" s="91">
        <v>0.84323726316817504</v>
      </c>
      <c r="G5723" s="100">
        <v>974.40200464044949</v>
      </c>
      <c r="S5723" s="235"/>
      <c r="T5723" s="103"/>
      <c r="U5723" s="103"/>
    </row>
    <row r="5724" spans="1:21" x14ac:dyDescent="0.2">
      <c r="A5724" s="89">
        <v>40844</v>
      </c>
      <c r="B5724" s="90" t="s">
        <v>110</v>
      </c>
      <c r="C5724" s="96">
        <v>2203.9013981123594</v>
      </c>
      <c r="D5724" s="102">
        <v>1403.7433245730504</v>
      </c>
      <c r="E5724" s="98">
        <v>2612.9823370786517</v>
      </c>
      <c r="F5724" s="91">
        <v>0.84344289926442828</v>
      </c>
      <c r="G5724" s="100">
        <v>1101.9506990561797</v>
      </c>
      <c r="S5724" s="235"/>
      <c r="T5724" s="103"/>
      <c r="U5724" s="103"/>
    </row>
    <row r="5725" spans="1:21" x14ac:dyDescent="0.2">
      <c r="A5725" s="89">
        <v>40844</v>
      </c>
      <c r="B5725" s="90" t="s">
        <v>111</v>
      </c>
      <c r="C5725" s="96">
        <v>2303.972642426967</v>
      </c>
      <c r="D5725" s="102">
        <v>1456.5576470707406</v>
      </c>
      <c r="E5725" s="98">
        <v>2725.7751404494379</v>
      </c>
      <c r="F5725" s="91">
        <v>0.84525411074336732</v>
      </c>
      <c r="G5725" s="100">
        <v>1151.9863212134835</v>
      </c>
      <c r="S5725" s="235"/>
      <c r="T5725" s="103"/>
      <c r="U5725" s="103"/>
    </row>
    <row r="5726" spans="1:21" x14ac:dyDescent="0.2">
      <c r="A5726" s="89">
        <v>40844</v>
      </c>
      <c r="B5726" s="90" t="s">
        <v>112</v>
      </c>
      <c r="C5726" s="96">
        <v>2389.9546529999998</v>
      </c>
      <c r="D5726" s="102">
        <v>1533.0025651885924</v>
      </c>
      <c r="E5726" s="98">
        <v>2839.3626235955057</v>
      </c>
      <c r="F5726" s="91">
        <v>0.84172223482099051</v>
      </c>
      <c r="G5726" s="100">
        <v>1194.9773264999999</v>
      </c>
      <c r="S5726" s="235"/>
      <c r="T5726" s="103"/>
      <c r="U5726" s="103"/>
    </row>
    <row r="5727" spans="1:21" x14ac:dyDescent="0.2">
      <c r="A5727" s="89">
        <v>40844</v>
      </c>
      <c r="B5727" s="90" t="s">
        <v>113</v>
      </c>
      <c r="C5727" s="96">
        <v>2456.1987695393259</v>
      </c>
      <c r="D5727" s="102">
        <v>1586.546269841926</v>
      </c>
      <c r="E5727" s="98">
        <v>2924.0453932584269</v>
      </c>
      <c r="F5727" s="91">
        <v>0.84000021860202601</v>
      </c>
      <c r="G5727" s="100">
        <v>1228.0993847696629</v>
      </c>
      <c r="S5727" s="235"/>
      <c r="T5727" s="103"/>
      <c r="U5727" s="103"/>
    </row>
    <row r="5728" spans="1:21" x14ac:dyDescent="0.2">
      <c r="A5728" s="89">
        <v>40844</v>
      </c>
      <c r="B5728" s="90" t="s">
        <v>114</v>
      </c>
      <c r="C5728" s="96">
        <v>2129.3504282022473</v>
      </c>
      <c r="D5728" s="102">
        <v>1345.0191651429191</v>
      </c>
      <c r="E5728" s="98">
        <v>2518.5729691011234</v>
      </c>
      <c r="F5728" s="91">
        <v>0.84545909700690969</v>
      </c>
      <c r="G5728" s="100">
        <v>1064.6752141011236</v>
      </c>
      <c r="S5728" s="235"/>
      <c r="T5728" s="103"/>
      <c r="U5728" s="103"/>
    </row>
    <row r="5729" spans="1:21" x14ac:dyDescent="0.2">
      <c r="A5729" s="89">
        <v>40844</v>
      </c>
      <c r="B5729" s="90" t="s">
        <v>115</v>
      </c>
      <c r="C5729" s="96">
        <v>2099.4011827078652</v>
      </c>
      <c r="D5729" s="102">
        <v>1329.4826051787884</v>
      </c>
      <c r="E5729" s="98">
        <v>2484.9566039325841</v>
      </c>
      <c r="F5729" s="91">
        <v>0.84484420347037226</v>
      </c>
      <c r="G5729" s="100">
        <v>1049.7005913539326</v>
      </c>
      <c r="S5729" s="235"/>
      <c r="T5729" s="103"/>
      <c r="U5729" s="103"/>
    </row>
    <row r="5730" spans="1:21" x14ac:dyDescent="0.2">
      <c r="A5730" s="89">
        <v>40844</v>
      </c>
      <c r="B5730" s="90" t="s">
        <v>116</v>
      </c>
      <c r="C5730" s="96">
        <v>2180.824554235955</v>
      </c>
      <c r="D5730" s="102">
        <v>1400.9438311203903</v>
      </c>
      <c r="E5730" s="98">
        <v>2592.0338258426968</v>
      </c>
      <c r="F5730" s="91">
        <v>0.84135651799487865</v>
      </c>
      <c r="G5730" s="100">
        <v>1090.4122771179775</v>
      </c>
      <c r="S5730" s="235"/>
      <c r="T5730" s="103"/>
      <c r="U5730" s="103"/>
    </row>
    <row r="5731" spans="1:21" x14ac:dyDescent="0.2">
      <c r="A5731" s="89">
        <v>40844</v>
      </c>
      <c r="B5731" s="90" t="s">
        <v>117</v>
      </c>
      <c r="C5731" s="96">
        <v>2250.6304874157304</v>
      </c>
      <c r="D5731" s="102">
        <v>1436.1510789264698</v>
      </c>
      <c r="E5731" s="98">
        <v>2669.8066432584274</v>
      </c>
      <c r="F5731" s="91">
        <v>0.84299381496365455</v>
      </c>
      <c r="G5731" s="100">
        <v>1125.3152437078652</v>
      </c>
      <c r="S5731" s="235"/>
      <c r="T5731" s="103"/>
      <c r="U5731" s="103"/>
    </row>
    <row r="5732" spans="1:21" x14ac:dyDescent="0.2">
      <c r="A5732" s="89">
        <v>40844</v>
      </c>
      <c r="B5732" s="90" t="s">
        <v>118</v>
      </c>
      <c r="C5732" s="96">
        <v>2140.4410904831461</v>
      </c>
      <c r="D5732" s="102">
        <v>1351.9611538769898</v>
      </c>
      <c r="E5732" s="98">
        <v>2531.6569719101126</v>
      </c>
      <c r="F5732" s="91">
        <v>0.84547042282280549</v>
      </c>
      <c r="G5732" s="100">
        <v>1070.2205452415731</v>
      </c>
      <c r="S5732" s="235"/>
      <c r="T5732" s="103"/>
      <c r="U5732" s="103"/>
    </row>
    <row r="5733" spans="1:21" x14ac:dyDescent="0.2">
      <c r="A5733" s="89">
        <v>40844</v>
      </c>
      <c r="B5733" s="90" t="s">
        <v>119</v>
      </c>
      <c r="C5733" s="96">
        <v>2004.3059461685389</v>
      </c>
      <c r="D5733" s="102">
        <v>1277.4466269499997</v>
      </c>
      <c r="E5733" s="98">
        <v>2376.7861095505614</v>
      </c>
      <c r="F5733" s="91">
        <v>0.84328410457916358</v>
      </c>
      <c r="G5733" s="100">
        <v>1002.1529730842694</v>
      </c>
      <c r="S5733" s="235"/>
      <c r="T5733" s="103"/>
      <c r="U5733" s="103"/>
    </row>
    <row r="5734" spans="1:21" x14ac:dyDescent="0.2">
      <c r="A5734" s="89">
        <v>40844</v>
      </c>
      <c r="B5734" s="90" t="s">
        <v>120</v>
      </c>
      <c r="C5734" s="96">
        <v>2100.0859915955061</v>
      </c>
      <c r="D5734" s="102">
        <v>1341.3913297316672</v>
      </c>
      <c r="E5734" s="98">
        <v>2491.9253342696629</v>
      </c>
      <c r="F5734" s="91">
        <v>0.84275638708533063</v>
      </c>
      <c r="G5734" s="100">
        <v>1050.0429957977531</v>
      </c>
      <c r="S5734" s="235"/>
      <c r="T5734" s="103"/>
      <c r="U5734" s="103"/>
    </row>
    <row r="5735" spans="1:21" x14ac:dyDescent="0.2">
      <c r="A5735" s="89">
        <v>40844</v>
      </c>
      <c r="B5735" s="90" t="s">
        <v>121</v>
      </c>
      <c r="C5735" s="96">
        <v>2096.6497907865164</v>
      </c>
      <c r="D5735" s="102">
        <v>1334.9253187890768</v>
      </c>
      <c r="E5735" s="98">
        <v>2485.5514382022475</v>
      </c>
      <c r="F5735" s="91">
        <v>0.84353506371325948</v>
      </c>
      <c r="G5735" s="100">
        <v>1048.3248953932582</v>
      </c>
      <c r="S5735" s="235"/>
      <c r="T5735" s="103"/>
      <c r="U5735" s="103"/>
    </row>
    <row r="5736" spans="1:21" x14ac:dyDescent="0.2">
      <c r="A5736" s="89">
        <v>40844</v>
      </c>
      <c r="B5736" s="90" t="s">
        <v>122</v>
      </c>
      <c r="C5736" s="96">
        <v>2129.5449301348317</v>
      </c>
      <c r="D5736" s="102">
        <v>1345.5564803874099</v>
      </c>
      <c r="E5736" s="98">
        <v>2519.0243848314608</v>
      </c>
      <c r="F5736" s="91">
        <v>0.84538480173438746</v>
      </c>
      <c r="G5736" s="100">
        <v>1064.7724650674159</v>
      </c>
      <c r="S5736" s="235"/>
      <c r="T5736" s="103"/>
      <c r="U5736" s="103"/>
    </row>
    <row r="5737" spans="1:21" x14ac:dyDescent="0.2">
      <c r="A5737" s="89">
        <v>40844</v>
      </c>
      <c r="B5737" s="90" t="s">
        <v>123</v>
      </c>
      <c r="C5737" s="96">
        <v>2089.469427775281</v>
      </c>
      <c r="D5737" s="102">
        <v>1321.0739734043893</v>
      </c>
      <c r="E5737" s="98">
        <v>2472.0677443820227</v>
      </c>
      <c r="F5737" s="91">
        <v>0.84523145958429835</v>
      </c>
      <c r="G5737" s="100">
        <v>1044.7347138876405</v>
      </c>
      <c r="S5737" s="235"/>
      <c r="T5737" s="103"/>
      <c r="U5737" s="103"/>
    </row>
    <row r="5738" spans="1:21" x14ac:dyDescent="0.2">
      <c r="A5738" s="89">
        <v>40844</v>
      </c>
      <c r="B5738" s="90" t="s">
        <v>124</v>
      </c>
      <c r="C5738" s="96">
        <v>2109.6490032808993</v>
      </c>
      <c r="D5738" s="102">
        <v>1352.1483803551953</v>
      </c>
      <c r="E5738" s="98">
        <v>2505.7781544943819</v>
      </c>
      <c r="F5738" s="91">
        <v>0.8419137182982529</v>
      </c>
      <c r="G5738" s="100">
        <v>1054.8245016404496</v>
      </c>
      <c r="S5738" s="235"/>
      <c r="T5738" s="103"/>
      <c r="U5738" s="103"/>
    </row>
    <row r="5739" spans="1:21" x14ac:dyDescent="0.2">
      <c r="A5739" s="89">
        <v>40844</v>
      </c>
      <c r="B5739" s="90" t="s">
        <v>125</v>
      </c>
      <c r="C5739" s="96">
        <v>2109.4950225842695</v>
      </c>
      <c r="D5739" s="102">
        <v>1346.2625193213153</v>
      </c>
      <c r="E5739" s="98">
        <v>2502.4771769662921</v>
      </c>
      <c r="F5739" s="91">
        <v>0.84296274187865816</v>
      </c>
      <c r="G5739" s="100">
        <v>1054.7475112921347</v>
      </c>
      <c r="S5739" s="235"/>
      <c r="T5739" s="103"/>
      <c r="U5739" s="103"/>
    </row>
    <row r="5740" spans="1:21" x14ac:dyDescent="0.2">
      <c r="A5740" s="89">
        <v>40844</v>
      </c>
      <c r="B5740" s="90" t="s">
        <v>126</v>
      </c>
      <c r="C5740" s="96">
        <v>2166.5124536966291</v>
      </c>
      <c r="D5740" s="102">
        <v>1396.4473406201969</v>
      </c>
      <c r="E5740" s="98">
        <v>2577.5650112359549</v>
      </c>
      <c r="F5740" s="91">
        <v>0.84052679340870473</v>
      </c>
      <c r="G5740" s="100">
        <v>1083.2562268483146</v>
      </c>
      <c r="S5740" s="235"/>
      <c r="T5740" s="103"/>
      <c r="U5740" s="103"/>
    </row>
    <row r="5741" spans="1:21" x14ac:dyDescent="0.2">
      <c r="A5741" s="89">
        <v>40844</v>
      </c>
      <c r="B5741" s="90" t="s">
        <v>127</v>
      </c>
      <c r="C5741" s="96">
        <v>2208.5208190112362</v>
      </c>
      <c r="D5741" s="102">
        <v>1404.0690722855718</v>
      </c>
      <c r="E5741" s="98">
        <v>2617.054483146067</v>
      </c>
      <c r="F5741" s="91">
        <v>0.84389562129263884</v>
      </c>
      <c r="G5741" s="100">
        <v>1104.2604095056181</v>
      </c>
      <c r="S5741" s="235"/>
      <c r="T5741" s="103"/>
      <c r="U5741" s="103"/>
    </row>
    <row r="5742" spans="1:21" x14ac:dyDescent="0.2">
      <c r="A5742" s="89">
        <v>40844</v>
      </c>
      <c r="B5742" s="90" t="s">
        <v>128</v>
      </c>
      <c r="C5742" s="96">
        <v>1854.9932959213484</v>
      </c>
      <c r="D5742" s="102">
        <v>1175.259592985469</v>
      </c>
      <c r="E5742" s="98">
        <v>2195.9588426966288</v>
      </c>
      <c r="F5742" s="91">
        <v>0.84473044751759729</v>
      </c>
      <c r="G5742" s="100">
        <v>927.49664796067418</v>
      </c>
      <c r="S5742" s="235"/>
      <c r="T5742" s="103"/>
      <c r="U5742" s="103"/>
    </row>
    <row r="5743" spans="1:21" x14ac:dyDescent="0.2">
      <c r="A5743" s="89">
        <v>40844</v>
      </c>
      <c r="B5743" s="90" t="s">
        <v>129</v>
      </c>
      <c r="C5743" s="96">
        <v>1583.0431250561801</v>
      </c>
      <c r="D5743" s="102">
        <v>1002.8475504097103</v>
      </c>
      <c r="E5743" s="98">
        <v>1873.9607106741573</v>
      </c>
      <c r="F5743" s="91">
        <v>0.84475790556285479</v>
      </c>
      <c r="G5743" s="100">
        <v>791.52156252809004</v>
      </c>
      <c r="S5743" s="235"/>
      <c r="T5743" s="103"/>
      <c r="U5743" s="103"/>
    </row>
    <row r="5744" spans="1:21" x14ac:dyDescent="0.2">
      <c r="A5744" s="89">
        <v>40844</v>
      </c>
      <c r="B5744" s="90" t="s">
        <v>130</v>
      </c>
      <c r="C5744" s="96">
        <v>1842.4641297640451</v>
      </c>
      <c r="D5744" s="102">
        <v>1171.6672502940282</v>
      </c>
      <c r="E5744" s="98">
        <v>2183.4555674157305</v>
      </c>
      <c r="F5744" s="91">
        <v>0.8438294587989843</v>
      </c>
      <c r="G5744" s="100">
        <v>921.23206488202254</v>
      </c>
      <c r="S5744" s="235"/>
      <c r="T5744" s="103"/>
      <c r="U5744" s="103"/>
    </row>
    <row r="5745" spans="1:21" x14ac:dyDescent="0.2">
      <c r="A5745" s="89">
        <v>40844</v>
      </c>
      <c r="B5745" s="90" t="s">
        <v>131</v>
      </c>
      <c r="C5745" s="96">
        <v>2003.3861141123596</v>
      </c>
      <c r="D5745" s="102">
        <v>1264.8337340918715</v>
      </c>
      <c r="E5745" s="98">
        <v>2369.2531095505619</v>
      </c>
      <c r="F5745" s="91">
        <v>0.84557707491724854</v>
      </c>
      <c r="G5745" s="100">
        <v>1001.6930570561798</v>
      </c>
      <c r="S5745" s="235"/>
      <c r="T5745" s="103"/>
      <c r="U5745" s="103"/>
    </row>
    <row r="5746" spans="1:21" x14ac:dyDescent="0.2">
      <c r="A5746" s="89">
        <v>40844</v>
      </c>
      <c r="B5746" s="90" t="s">
        <v>132</v>
      </c>
      <c r="C5746" s="96">
        <v>1773.1241907977528</v>
      </c>
      <c r="D5746" s="102">
        <v>1123.4549599064314</v>
      </c>
      <c r="E5746" s="98">
        <v>2099.0760926966291</v>
      </c>
      <c r="F5746" s="91">
        <v>0.84471649072991239</v>
      </c>
      <c r="G5746" s="100">
        <v>886.56209539887641</v>
      </c>
      <c r="S5746" s="235"/>
      <c r="T5746" s="103"/>
      <c r="U5746" s="103"/>
    </row>
    <row r="5747" spans="1:21" x14ac:dyDescent="0.2">
      <c r="A5747" s="89">
        <v>40844</v>
      </c>
      <c r="B5747" s="90" t="s">
        <v>133</v>
      </c>
      <c r="C5747" s="96">
        <v>1683.3696531573037</v>
      </c>
      <c r="D5747" s="102">
        <v>1061.6884700805654</v>
      </c>
      <c r="E5747" s="98">
        <v>1990.2049634831465</v>
      </c>
      <c r="F5747" s="91">
        <v>0.84582728113146866</v>
      </c>
      <c r="G5747" s="100">
        <v>841.68482657865184</v>
      </c>
      <c r="S5747" s="235"/>
      <c r="T5747" s="103"/>
      <c r="U5747" s="103"/>
    </row>
    <row r="5748" spans="1:21" x14ac:dyDescent="0.2">
      <c r="A5748" s="89">
        <v>40844</v>
      </c>
      <c r="B5748" s="90" t="s">
        <v>134</v>
      </c>
      <c r="C5748" s="96">
        <v>1666.9504483483145</v>
      </c>
      <c r="D5748" s="102">
        <v>1049.9417438764767</v>
      </c>
      <c r="E5748" s="98">
        <v>1970.0511320224721</v>
      </c>
      <c r="F5748" s="91">
        <v>0.84614577827581983</v>
      </c>
      <c r="G5748" s="100">
        <v>833.47522417415723</v>
      </c>
      <c r="S5748" s="235"/>
      <c r="T5748" s="103"/>
      <c r="U5748" s="103"/>
    </row>
    <row r="5749" spans="1:21" x14ac:dyDescent="0.2">
      <c r="A5749" s="89">
        <v>40844</v>
      </c>
      <c r="B5749" s="90" t="s">
        <v>135</v>
      </c>
      <c r="C5749" s="96">
        <v>1636.2475078651685</v>
      </c>
      <c r="D5749" s="102">
        <v>1041.8761940921402</v>
      </c>
      <c r="E5749" s="98">
        <v>1939.7968735955055</v>
      </c>
      <c r="F5749" s="91">
        <v>0.84351487010714998</v>
      </c>
      <c r="G5749" s="100">
        <v>818.12375393258424</v>
      </c>
      <c r="S5749" s="235"/>
      <c r="T5749" s="103"/>
      <c r="U5749" s="103"/>
    </row>
    <row r="5750" spans="1:21" x14ac:dyDescent="0.2">
      <c r="A5750" s="89">
        <v>40844</v>
      </c>
      <c r="B5750" s="90" t="s">
        <v>136</v>
      </c>
      <c r="C5750" s="96">
        <v>1675.5652631123598</v>
      </c>
      <c r="D5750" s="102">
        <v>1063.2286688028173</v>
      </c>
      <c r="E5750" s="98">
        <v>1984.4329550561799</v>
      </c>
      <c r="F5750" s="91">
        <v>0.84435468522287471</v>
      </c>
      <c r="G5750" s="100">
        <v>837.78263155617992</v>
      </c>
      <c r="S5750" s="235"/>
      <c r="T5750" s="103"/>
      <c r="U5750" s="103"/>
    </row>
    <row r="5751" spans="1:21" x14ac:dyDescent="0.2">
      <c r="A5751" s="89">
        <v>40844</v>
      </c>
      <c r="B5751" s="90" t="s">
        <v>137</v>
      </c>
      <c r="C5751" s="96">
        <v>1643.2900986741577</v>
      </c>
      <c r="D5751" s="102">
        <v>1056.7547597968564</v>
      </c>
      <c r="E5751" s="98">
        <v>1953.7484410112359</v>
      </c>
      <c r="F5751" s="91">
        <v>0.84109605114955899</v>
      </c>
      <c r="G5751" s="100">
        <v>821.64504933707883</v>
      </c>
      <c r="S5751" s="235"/>
      <c r="T5751" s="103"/>
      <c r="U5751" s="103"/>
    </row>
    <row r="5752" spans="1:21" x14ac:dyDescent="0.2">
      <c r="A5752" s="89">
        <v>40844</v>
      </c>
      <c r="B5752" s="90" t="s">
        <v>138</v>
      </c>
      <c r="C5752" s="96">
        <v>1585.6607968988762</v>
      </c>
      <c r="D5752" s="102">
        <v>1007.205290606952</v>
      </c>
      <c r="E5752" s="98">
        <v>1878.5054325842696</v>
      </c>
      <c r="F5752" s="91">
        <v>0.84410764504283309</v>
      </c>
      <c r="G5752" s="100">
        <v>792.83039844943812</v>
      </c>
      <c r="S5752" s="235"/>
      <c r="T5752" s="103"/>
      <c r="U5752" s="103"/>
    </row>
    <row r="5753" spans="1:21" x14ac:dyDescent="0.2">
      <c r="A5753" s="89">
        <v>40844</v>
      </c>
      <c r="B5753" s="90" t="s">
        <v>139</v>
      </c>
      <c r="C5753" s="96">
        <v>1570.5504280112361</v>
      </c>
      <c r="D5753" s="102">
        <v>996.09274687202583</v>
      </c>
      <c r="E5753" s="98">
        <v>1859.7928398876404</v>
      </c>
      <c r="F5753" s="91">
        <v>0.84447600524482136</v>
      </c>
      <c r="G5753" s="100">
        <v>785.27521400561807</v>
      </c>
      <c r="S5753" s="235"/>
      <c r="T5753" s="103"/>
      <c r="U5753" s="103"/>
    </row>
    <row r="5754" spans="1:21" x14ac:dyDescent="0.2">
      <c r="A5754" s="89">
        <v>40844</v>
      </c>
      <c r="B5754" s="90" t="s">
        <v>140</v>
      </c>
      <c r="C5754" s="96">
        <v>1545.3826883595505</v>
      </c>
      <c r="D5754" s="102">
        <v>971.59214570387383</v>
      </c>
      <c r="E5754" s="98">
        <v>1825.4311685393259</v>
      </c>
      <c r="F5754" s="91">
        <v>0.84658502330500651</v>
      </c>
      <c r="G5754" s="100">
        <v>772.69134417977523</v>
      </c>
      <c r="S5754" s="235"/>
      <c r="T5754" s="103"/>
      <c r="U5754" s="103"/>
    </row>
    <row r="5755" spans="1:21" x14ac:dyDescent="0.2">
      <c r="A5755" s="89">
        <v>40844</v>
      </c>
      <c r="B5755" s="90" t="s">
        <v>141</v>
      </c>
      <c r="C5755" s="96">
        <v>1543.1540203820225</v>
      </c>
      <c r="D5755" s="102">
        <v>970.24703948302022</v>
      </c>
      <c r="E5755" s="98">
        <v>1822.8284747191012</v>
      </c>
      <c r="F5755" s="91">
        <v>0.84657116222623374</v>
      </c>
      <c r="G5755" s="100">
        <v>771.57701019101125</v>
      </c>
      <c r="S5755" s="235"/>
      <c r="T5755" s="103"/>
      <c r="U5755" s="103"/>
    </row>
    <row r="5756" spans="1:21" x14ac:dyDescent="0.2">
      <c r="A5756" s="89">
        <v>40844</v>
      </c>
      <c r="B5756" s="90" t="s">
        <v>142</v>
      </c>
      <c r="C5756" s="96">
        <v>1529.6077712022472</v>
      </c>
      <c r="D5756" s="102">
        <v>962.69611542715325</v>
      </c>
      <c r="E5756" s="98">
        <v>1807.3416235955053</v>
      </c>
      <c r="F5756" s="91">
        <v>0.84633018530235726</v>
      </c>
      <c r="G5756" s="100">
        <v>764.80388560112362</v>
      </c>
      <c r="S5756" s="235"/>
      <c r="T5756" s="103"/>
      <c r="U5756" s="103"/>
    </row>
    <row r="5757" spans="1:21" x14ac:dyDescent="0.2">
      <c r="A5757" s="89">
        <v>40844</v>
      </c>
      <c r="B5757" s="90" t="s">
        <v>143</v>
      </c>
      <c r="C5757" s="96">
        <v>1536.4274952134831</v>
      </c>
      <c r="D5757" s="102">
        <v>963.62376743731249</v>
      </c>
      <c r="E5757" s="98">
        <v>1813.6097191011238</v>
      </c>
      <c r="F5757" s="91">
        <v>0.84716545077569394</v>
      </c>
      <c r="G5757" s="100">
        <v>768.21374760674155</v>
      </c>
      <c r="S5757" s="235"/>
      <c r="T5757" s="103"/>
      <c r="U5757" s="103"/>
    </row>
    <row r="5758" spans="1:21" x14ac:dyDescent="0.2">
      <c r="A5758" s="89">
        <v>40844</v>
      </c>
      <c r="B5758" s="90" t="s">
        <v>144</v>
      </c>
      <c r="C5758" s="96">
        <v>1706.0980144044947</v>
      </c>
      <c r="D5758" s="102">
        <v>1065.8957704391905</v>
      </c>
      <c r="E5758" s="98">
        <v>2011.6918820224719</v>
      </c>
      <c r="F5758" s="91">
        <v>0.84809111656266878</v>
      </c>
      <c r="G5758" s="100">
        <v>853.04900720224737</v>
      </c>
      <c r="S5758" s="235"/>
      <c r="T5758" s="103"/>
      <c r="U5758" s="103"/>
    </row>
    <row r="5759" spans="1:21" x14ac:dyDescent="0.2">
      <c r="A5759" s="89">
        <v>40844</v>
      </c>
      <c r="B5759" s="90" t="s">
        <v>145</v>
      </c>
      <c r="C5759" s="96">
        <v>1810.8210966067415</v>
      </c>
      <c r="D5759" s="102">
        <v>1131.9212675284452</v>
      </c>
      <c r="E5759" s="98">
        <v>2135.4902949438201</v>
      </c>
      <c r="F5759" s="91">
        <v>0.84796503214938757</v>
      </c>
      <c r="G5759" s="100">
        <v>905.41054830337077</v>
      </c>
      <c r="S5759" s="235"/>
      <c r="T5759" s="103"/>
      <c r="U5759" s="103"/>
    </row>
    <row r="5760" spans="1:21" x14ac:dyDescent="0.2">
      <c r="A5760" s="89">
        <v>40844</v>
      </c>
      <c r="B5760" s="90" t="s">
        <v>146</v>
      </c>
      <c r="C5760" s="96">
        <v>1881.1416494831462</v>
      </c>
      <c r="D5760" s="102">
        <v>1185.5945019663529</v>
      </c>
      <c r="E5760" s="98">
        <v>2223.5845449438202</v>
      </c>
      <c r="F5760" s="91">
        <v>0.84599510900570418</v>
      </c>
      <c r="G5760" s="100">
        <v>940.57082474157312</v>
      </c>
      <c r="S5760" s="235"/>
      <c r="T5760" s="103"/>
      <c r="U5760" s="103"/>
    </row>
    <row r="5761" spans="1:21" x14ac:dyDescent="0.2">
      <c r="A5761" s="89">
        <v>40844</v>
      </c>
      <c r="B5761" s="90" t="s">
        <v>147</v>
      </c>
      <c r="C5761" s="96">
        <v>1865.2856898539328</v>
      </c>
      <c r="D5761" s="102">
        <v>1169.0561949465621</v>
      </c>
      <c r="E5761" s="98">
        <v>2201.3593735955055</v>
      </c>
      <c r="F5761" s="91">
        <v>0.84733356680755867</v>
      </c>
      <c r="G5761" s="100">
        <v>932.6428449269664</v>
      </c>
      <c r="S5761" s="235"/>
      <c r="T5761" s="103"/>
      <c r="U5761" s="103"/>
    </row>
    <row r="5762" spans="1:21" x14ac:dyDescent="0.2">
      <c r="A5762" s="89">
        <v>40845</v>
      </c>
      <c r="B5762" s="90" t="s">
        <v>100</v>
      </c>
      <c r="C5762" s="96">
        <v>1904.4008389213482</v>
      </c>
      <c r="D5762" s="102">
        <v>1202.9779538872351</v>
      </c>
      <c r="E5762" s="98">
        <v>2252.5315786516853</v>
      </c>
      <c r="F5762" s="91">
        <v>0.84544911910237441</v>
      </c>
      <c r="G5762" s="100">
        <v>952.20041946067408</v>
      </c>
      <c r="S5762" s="235"/>
      <c r="T5762" s="103"/>
      <c r="U5762" s="103"/>
    </row>
    <row r="5763" spans="1:21" x14ac:dyDescent="0.2">
      <c r="A5763" s="89">
        <v>40845</v>
      </c>
      <c r="B5763" s="90" t="s">
        <v>101</v>
      </c>
      <c r="C5763" s="96">
        <v>1892.75098358427</v>
      </c>
      <c r="D5763" s="102">
        <v>1193.1112554620543</v>
      </c>
      <c r="E5763" s="98">
        <v>2237.4138539325845</v>
      </c>
      <c r="F5763" s="91">
        <v>0.84595479743610291</v>
      </c>
      <c r="G5763" s="100">
        <v>946.37549179213499</v>
      </c>
      <c r="S5763" s="235"/>
      <c r="T5763" s="103"/>
      <c r="U5763" s="103"/>
    </row>
    <row r="5764" spans="1:21" x14ac:dyDescent="0.2">
      <c r="A5764" s="89">
        <v>40845</v>
      </c>
      <c r="B5764" s="90" t="s">
        <v>102</v>
      </c>
      <c r="C5764" s="96">
        <v>1854.3935816292137</v>
      </c>
      <c r="D5764" s="102">
        <v>1158.6813785709101</v>
      </c>
      <c r="E5764" s="98">
        <v>2186.6225308988764</v>
      </c>
      <c r="F5764" s="91">
        <v>0.84806296259414737</v>
      </c>
      <c r="G5764" s="100">
        <v>927.19679081460686</v>
      </c>
      <c r="S5764" s="235"/>
      <c r="T5764" s="103"/>
      <c r="U5764" s="103"/>
    </row>
    <row r="5765" spans="1:21" x14ac:dyDescent="0.2">
      <c r="A5765" s="89">
        <v>40845</v>
      </c>
      <c r="B5765" s="90" t="s">
        <v>103</v>
      </c>
      <c r="C5765" s="96">
        <v>1808.7018359662923</v>
      </c>
      <c r="D5765" s="102">
        <v>1139.1430094387597</v>
      </c>
      <c r="E5765" s="98">
        <v>2137.5334213483143</v>
      </c>
      <c r="F5765" s="91">
        <v>0.84616306716055856</v>
      </c>
      <c r="G5765" s="100">
        <v>904.35091798314613</v>
      </c>
      <c r="S5765" s="235"/>
      <c r="T5765" s="103"/>
      <c r="U5765" s="103"/>
    </row>
    <row r="5766" spans="1:21" x14ac:dyDescent="0.2">
      <c r="A5766" s="89">
        <v>40845</v>
      </c>
      <c r="B5766" s="90" t="s">
        <v>104</v>
      </c>
      <c r="C5766" s="96">
        <v>1777.0425943146067</v>
      </c>
      <c r="D5766" s="102">
        <v>1128.2993508064774</v>
      </c>
      <c r="E5766" s="98">
        <v>2104.9797640449437</v>
      </c>
      <c r="F5766" s="91">
        <v>0.8442088730106504</v>
      </c>
      <c r="G5766" s="100">
        <v>888.52129715730337</v>
      </c>
      <c r="S5766" s="235"/>
      <c r="T5766" s="103"/>
      <c r="U5766" s="103"/>
    </row>
    <row r="5767" spans="1:21" x14ac:dyDescent="0.2">
      <c r="A5767" s="89">
        <v>40845</v>
      </c>
      <c r="B5767" s="90" t="s">
        <v>105</v>
      </c>
      <c r="C5767" s="96">
        <v>1813.0862336966293</v>
      </c>
      <c r="D5767" s="102">
        <v>1156.6036646430912</v>
      </c>
      <c r="E5767" s="98">
        <v>2150.5845084269663</v>
      </c>
      <c r="F5767" s="91">
        <v>0.84306672283378514</v>
      </c>
      <c r="G5767" s="100">
        <v>906.54311684831464</v>
      </c>
      <c r="S5767" s="235"/>
      <c r="T5767" s="103"/>
      <c r="U5767" s="103"/>
    </row>
    <row r="5768" spans="1:21" x14ac:dyDescent="0.2">
      <c r="A5768" s="89">
        <v>40845</v>
      </c>
      <c r="B5768" s="90" t="s">
        <v>106</v>
      </c>
      <c r="C5768" s="96">
        <v>1787.7442527303369</v>
      </c>
      <c r="D5768" s="102">
        <v>1134.6085271444351</v>
      </c>
      <c r="E5768" s="98">
        <v>2117.396047752809</v>
      </c>
      <c r="F5768" s="91">
        <v>0.84431264270454687</v>
      </c>
      <c r="G5768" s="100">
        <v>893.87212636516847</v>
      </c>
      <c r="S5768" s="235"/>
      <c r="T5768" s="103"/>
      <c r="U5768" s="103"/>
    </row>
    <row r="5769" spans="1:21" x14ac:dyDescent="0.2">
      <c r="A5769" s="89">
        <v>40845</v>
      </c>
      <c r="B5769" s="90" t="s">
        <v>107</v>
      </c>
      <c r="C5769" s="96">
        <v>1774.9273857977532</v>
      </c>
      <c r="D5769" s="102">
        <v>1125.0808806719251</v>
      </c>
      <c r="E5769" s="98">
        <v>2101.4695365168541</v>
      </c>
      <c r="F5769" s="91">
        <v>0.84461247472550172</v>
      </c>
      <c r="G5769" s="100">
        <v>887.46369289887662</v>
      </c>
      <c r="S5769" s="235"/>
      <c r="T5769" s="103"/>
      <c r="U5769" s="103"/>
    </row>
    <row r="5770" spans="1:21" x14ac:dyDescent="0.2">
      <c r="A5770" s="89">
        <v>40845</v>
      </c>
      <c r="B5770" s="90" t="s">
        <v>108</v>
      </c>
      <c r="C5770" s="96">
        <v>1918.6764703483145</v>
      </c>
      <c r="D5770" s="102">
        <v>1213.4531425645032</v>
      </c>
      <c r="E5770" s="98">
        <v>2270.1955702247187</v>
      </c>
      <c r="F5770" s="91">
        <v>0.84515911118547005</v>
      </c>
      <c r="G5770" s="100">
        <v>959.33823517415726</v>
      </c>
      <c r="S5770" s="235"/>
      <c r="T5770" s="103"/>
      <c r="U5770" s="103"/>
    </row>
    <row r="5771" spans="1:21" x14ac:dyDescent="0.2">
      <c r="A5771" s="89">
        <v>40845</v>
      </c>
      <c r="B5771" s="90" t="s">
        <v>109</v>
      </c>
      <c r="C5771" s="96">
        <v>1867.6237651685394</v>
      </c>
      <c r="D5771" s="102">
        <v>1183.4746836326251</v>
      </c>
      <c r="E5771" s="98">
        <v>2211.0248426966291</v>
      </c>
      <c r="F5771" s="91">
        <v>0.84468692033814152</v>
      </c>
      <c r="G5771" s="100">
        <v>933.81188258426971</v>
      </c>
      <c r="S5771" s="235"/>
      <c r="T5771" s="103"/>
      <c r="U5771" s="103"/>
    </row>
    <row r="5772" spans="1:21" x14ac:dyDescent="0.2">
      <c r="A5772" s="89">
        <v>40845</v>
      </c>
      <c r="B5772" s="90" t="s">
        <v>110</v>
      </c>
      <c r="C5772" s="96">
        <v>1996.3151584382024</v>
      </c>
      <c r="D5772" s="102">
        <v>1261.5701597941716</v>
      </c>
      <c r="E5772" s="98">
        <v>2361.5320196629214</v>
      </c>
      <c r="F5772" s="91">
        <v>0.8453474870618739</v>
      </c>
      <c r="G5772" s="100">
        <v>998.15757921910119</v>
      </c>
      <c r="S5772" s="235"/>
      <c r="T5772" s="103"/>
      <c r="U5772" s="103"/>
    </row>
    <row r="5773" spans="1:21" x14ac:dyDescent="0.2">
      <c r="A5773" s="89">
        <v>40845</v>
      </c>
      <c r="B5773" s="90" t="s">
        <v>111</v>
      </c>
      <c r="C5773" s="96">
        <v>2223.8459504494381</v>
      </c>
      <c r="D5773" s="102">
        <v>1401.450671102562</v>
      </c>
      <c r="E5773" s="98">
        <v>2628.6032022471909</v>
      </c>
      <c r="F5773" s="91">
        <v>0.84601812420690725</v>
      </c>
      <c r="G5773" s="100">
        <v>1111.922975224719</v>
      </c>
      <c r="S5773" s="235"/>
      <c r="T5773" s="103"/>
      <c r="U5773" s="103"/>
    </row>
    <row r="5774" spans="1:21" x14ac:dyDescent="0.2">
      <c r="A5774" s="89">
        <v>40845</v>
      </c>
      <c r="B5774" s="90" t="s">
        <v>112</v>
      </c>
      <c r="C5774" s="96">
        <v>2330.696397539326</v>
      </c>
      <c r="D5774" s="102">
        <v>1489.0555896453639</v>
      </c>
      <c r="E5774" s="98">
        <v>2765.7606994382022</v>
      </c>
      <c r="F5774" s="91">
        <v>0.84269633233733887</v>
      </c>
      <c r="G5774" s="100">
        <v>1165.348198769663</v>
      </c>
      <c r="S5774" s="235"/>
      <c r="T5774" s="103"/>
      <c r="U5774" s="103"/>
    </row>
    <row r="5775" spans="1:21" x14ac:dyDescent="0.2">
      <c r="A5775" s="89">
        <v>40845</v>
      </c>
      <c r="B5775" s="90" t="s">
        <v>113</v>
      </c>
      <c r="C5775" s="96">
        <v>2532.5650908202247</v>
      </c>
      <c r="D5775" s="102">
        <v>1631.8858504074578</v>
      </c>
      <c r="E5775" s="98">
        <v>3012.7956067415735</v>
      </c>
      <c r="F5775" s="91">
        <v>0.84060302170955037</v>
      </c>
      <c r="G5775" s="100">
        <v>1266.2825454101123</v>
      </c>
      <c r="S5775" s="235"/>
      <c r="T5775" s="103"/>
      <c r="U5775" s="103"/>
    </row>
    <row r="5776" spans="1:21" x14ac:dyDescent="0.2">
      <c r="A5776" s="89">
        <v>40845</v>
      </c>
      <c r="B5776" s="90" t="s">
        <v>114</v>
      </c>
      <c r="C5776" s="96">
        <v>2257.1300936629218</v>
      </c>
      <c r="D5776" s="102">
        <v>1436.8105508155802</v>
      </c>
      <c r="E5776" s="98">
        <v>2675.6421320224722</v>
      </c>
      <c r="F5776" s="91">
        <v>0.84358444899983531</v>
      </c>
      <c r="G5776" s="100">
        <v>1128.5650468314609</v>
      </c>
      <c r="S5776" s="235"/>
      <c r="T5776" s="103"/>
      <c r="U5776" s="103"/>
    </row>
    <row r="5777" spans="1:21" x14ac:dyDescent="0.2">
      <c r="A5777" s="89">
        <v>40845</v>
      </c>
      <c r="B5777" s="90" t="s">
        <v>115</v>
      </c>
      <c r="C5777" s="96">
        <v>2192.4338883370788</v>
      </c>
      <c r="D5777" s="102">
        <v>1392.8332203003999</v>
      </c>
      <c r="E5777" s="98">
        <v>2597.4508146067415</v>
      </c>
      <c r="F5777" s="91">
        <v>0.84407137798642662</v>
      </c>
      <c r="G5777" s="100">
        <v>1096.2169441685394</v>
      </c>
      <c r="S5777" s="235"/>
      <c r="T5777" s="103"/>
      <c r="U5777" s="103"/>
    </row>
    <row r="5778" spans="1:21" x14ac:dyDescent="0.2">
      <c r="A5778" s="89">
        <v>40845</v>
      </c>
      <c r="B5778" s="90" t="s">
        <v>116</v>
      </c>
      <c r="C5778" s="96">
        <v>2152.0423203370783</v>
      </c>
      <c r="D5778" s="102">
        <v>1349.4665684840809</v>
      </c>
      <c r="E5778" s="98">
        <v>2540.1468792134829</v>
      </c>
      <c r="F5778" s="91">
        <v>0.84721176477929694</v>
      </c>
      <c r="G5778" s="100">
        <v>1076.0211601685392</v>
      </c>
      <c r="S5778" s="235"/>
      <c r="T5778" s="103"/>
      <c r="U5778" s="103"/>
    </row>
    <row r="5779" spans="1:21" x14ac:dyDescent="0.2">
      <c r="A5779" s="89">
        <v>40845</v>
      </c>
      <c r="B5779" s="90" t="s">
        <v>117</v>
      </c>
      <c r="C5779" s="96">
        <v>2029.2467668988766</v>
      </c>
      <c r="D5779" s="102">
        <v>1297.1469195134209</v>
      </c>
      <c r="E5779" s="98">
        <v>2408.4087219101125</v>
      </c>
      <c r="F5779" s="91">
        <v>0.84256743817531021</v>
      </c>
      <c r="G5779" s="100">
        <v>1014.6233834494383</v>
      </c>
      <c r="S5779" s="235"/>
      <c r="T5779" s="103"/>
      <c r="U5779" s="103"/>
    </row>
    <row r="5780" spans="1:21" x14ac:dyDescent="0.2">
      <c r="A5780" s="89">
        <v>40845</v>
      </c>
      <c r="B5780" s="90" t="s">
        <v>118</v>
      </c>
      <c r="C5780" s="96">
        <v>1971.7592894494383</v>
      </c>
      <c r="D5780" s="102">
        <v>1253.8687311424201</v>
      </c>
      <c r="E5780" s="98">
        <v>2336.6688876404496</v>
      </c>
      <c r="F5780" s="91">
        <v>0.84383341597041839</v>
      </c>
      <c r="G5780" s="100">
        <v>985.87964472471913</v>
      </c>
      <c r="S5780" s="235"/>
      <c r="T5780" s="103"/>
      <c r="U5780" s="103"/>
    </row>
    <row r="5781" spans="1:21" x14ac:dyDescent="0.2">
      <c r="A5781" s="89">
        <v>40845</v>
      </c>
      <c r="B5781" s="90" t="s">
        <v>119</v>
      </c>
      <c r="C5781" s="96">
        <v>1917.4851460112359</v>
      </c>
      <c r="D5781" s="102">
        <v>1221.3322296144565</v>
      </c>
      <c r="E5781" s="98">
        <v>2273.4119073033708</v>
      </c>
      <c r="F5781" s="91">
        <v>0.84343938722731471</v>
      </c>
      <c r="G5781" s="100">
        <v>958.74257300561794</v>
      </c>
      <c r="S5781" s="235"/>
      <c r="T5781" s="103"/>
      <c r="U5781" s="103"/>
    </row>
    <row r="5782" spans="1:21" x14ac:dyDescent="0.2">
      <c r="A5782" s="89">
        <v>40845</v>
      </c>
      <c r="B5782" s="90" t="s">
        <v>120</v>
      </c>
      <c r="C5782" s="96">
        <v>1991.416141011236</v>
      </c>
      <c r="D5782" s="102">
        <v>1255.1478135839525</v>
      </c>
      <c r="E5782" s="98">
        <v>2353.961401685393</v>
      </c>
      <c r="F5782" s="91">
        <v>0.84598504443845968</v>
      </c>
      <c r="G5782" s="100">
        <v>995.70807050561802</v>
      </c>
      <c r="S5782" s="235"/>
      <c r="T5782" s="103"/>
      <c r="U5782" s="103"/>
    </row>
    <row r="5783" spans="1:21" x14ac:dyDescent="0.2">
      <c r="A5783" s="89">
        <v>40845</v>
      </c>
      <c r="B5783" s="90" t="s">
        <v>121</v>
      </c>
      <c r="C5783" s="96">
        <v>1939.0019223033705</v>
      </c>
      <c r="D5783" s="102">
        <v>1228.7787870764785</v>
      </c>
      <c r="E5783" s="98">
        <v>2295.5665449438202</v>
      </c>
      <c r="F5783" s="91">
        <v>0.84467249558684609</v>
      </c>
      <c r="G5783" s="100">
        <v>969.50096115168526</v>
      </c>
      <c r="S5783" s="235"/>
      <c r="T5783" s="103"/>
      <c r="U5783" s="103"/>
    </row>
    <row r="5784" spans="1:21" x14ac:dyDescent="0.2">
      <c r="A5784" s="89">
        <v>40845</v>
      </c>
      <c r="B5784" s="90" t="s">
        <v>122</v>
      </c>
      <c r="C5784" s="96">
        <v>1785.7181909325839</v>
      </c>
      <c r="D5784" s="102">
        <v>1142.8576452093498</v>
      </c>
      <c r="E5784" s="98">
        <v>2120.1210000000001</v>
      </c>
      <c r="F5784" s="91">
        <v>0.8422718283213948</v>
      </c>
      <c r="G5784" s="100">
        <v>892.85909546629193</v>
      </c>
      <c r="S5784" s="235"/>
      <c r="T5784" s="103"/>
      <c r="U5784" s="103"/>
    </row>
    <row r="5785" spans="1:21" x14ac:dyDescent="0.2">
      <c r="A5785" s="89">
        <v>40845</v>
      </c>
      <c r="B5785" s="90" t="s">
        <v>123</v>
      </c>
      <c r="C5785" s="96">
        <v>1952.3253046853933</v>
      </c>
      <c r="D5785" s="102">
        <v>1235.9131271997128</v>
      </c>
      <c r="E5785" s="98">
        <v>2310.6395983146067</v>
      </c>
      <c r="F5785" s="91">
        <v>0.84492852373404759</v>
      </c>
      <c r="G5785" s="100">
        <v>976.16265234269667</v>
      </c>
      <c r="S5785" s="235"/>
      <c r="T5785" s="103"/>
      <c r="U5785" s="103"/>
    </row>
    <row r="5786" spans="1:21" x14ac:dyDescent="0.2">
      <c r="A5786" s="89">
        <v>40845</v>
      </c>
      <c r="B5786" s="90" t="s">
        <v>124</v>
      </c>
      <c r="C5786" s="96">
        <v>1987.5382587303375</v>
      </c>
      <c r="D5786" s="102">
        <v>1261.235609304118</v>
      </c>
      <c r="E5786" s="98">
        <v>2353.9378904494383</v>
      </c>
      <c r="F5786" s="91">
        <v>0.84434609205039646</v>
      </c>
      <c r="G5786" s="100">
        <v>993.76912936516874</v>
      </c>
      <c r="S5786" s="235"/>
      <c r="T5786" s="103"/>
      <c r="U5786" s="103"/>
    </row>
    <row r="5787" spans="1:21" x14ac:dyDescent="0.2">
      <c r="A5787" s="89">
        <v>40845</v>
      </c>
      <c r="B5787" s="90" t="s">
        <v>125</v>
      </c>
      <c r="C5787" s="96">
        <v>1984.7544498202249</v>
      </c>
      <c r="D5787" s="102">
        <v>1250.0989285975343</v>
      </c>
      <c r="E5787" s="98">
        <v>2345.6337219101124</v>
      </c>
      <c r="F5787" s="91">
        <v>0.84614849764522748</v>
      </c>
      <c r="G5787" s="100">
        <v>992.37722491011243</v>
      </c>
      <c r="S5787" s="235"/>
      <c r="T5787" s="103"/>
      <c r="U5787" s="103"/>
    </row>
    <row r="5788" spans="1:21" x14ac:dyDescent="0.2">
      <c r="A5788" s="89">
        <v>40845</v>
      </c>
      <c r="B5788" s="90" t="s">
        <v>126</v>
      </c>
      <c r="C5788" s="96">
        <v>1940.3067061011236</v>
      </c>
      <c r="D5788" s="102">
        <v>1241.8082337421185</v>
      </c>
      <c r="E5788" s="98">
        <v>2303.6661657303371</v>
      </c>
      <c r="F5788" s="91">
        <v>0.84226904703702299</v>
      </c>
      <c r="G5788" s="100">
        <v>970.1533530505618</v>
      </c>
      <c r="S5788" s="235"/>
      <c r="T5788" s="103"/>
      <c r="U5788" s="103"/>
    </row>
    <row r="5789" spans="1:21" x14ac:dyDescent="0.2">
      <c r="A5789" s="89">
        <v>40845</v>
      </c>
      <c r="B5789" s="90" t="s">
        <v>127</v>
      </c>
      <c r="C5789" s="96">
        <v>1855.690261179775</v>
      </c>
      <c r="D5789" s="102">
        <v>1169.9629445854273</v>
      </c>
      <c r="E5789" s="98">
        <v>2193.7182219101123</v>
      </c>
      <c r="F5789" s="91">
        <v>0.84591094820007928</v>
      </c>
      <c r="G5789" s="100">
        <v>927.8451305898875</v>
      </c>
      <c r="S5789" s="235"/>
      <c r="T5789" s="103"/>
      <c r="U5789" s="103"/>
    </row>
    <row r="5790" spans="1:21" x14ac:dyDescent="0.2">
      <c r="A5790" s="89">
        <v>40845</v>
      </c>
      <c r="B5790" s="90" t="s">
        <v>128</v>
      </c>
      <c r="C5790" s="96">
        <v>1923.5066016741569</v>
      </c>
      <c r="D5790" s="102">
        <v>1225.8086265826419</v>
      </c>
      <c r="E5790" s="98">
        <v>2280.8955337078651</v>
      </c>
      <c r="F5790" s="91">
        <v>0.84331201199174155</v>
      </c>
      <c r="G5790" s="100">
        <v>961.75330083707843</v>
      </c>
      <c r="S5790" s="235"/>
      <c r="T5790" s="103"/>
      <c r="U5790" s="103"/>
    </row>
    <row r="5791" spans="1:21" x14ac:dyDescent="0.2">
      <c r="A5791" s="89">
        <v>40845</v>
      </c>
      <c r="B5791" s="90" t="s">
        <v>129</v>
      </c>
      <c r="C5791" s="96">
        <v>1883.8282074269659</v>
      </c>
      <c r="D5791" s="102">
        <v>1191.3145509270207</v>
      </c>
      <c r="E5791" s="98">
        <v>2228.9098398876399</v>
      </c>
      <c r="F5791" s="91">
        <v>0.84517918747306997</v>
      </c>
      <c r="G5791" s="100">
        <v>941.91410371348297</v>
      </c>
      <c r="S5791" s="235"/>
      <c r="T5791" s="103"/>
      <c r="U5791" s="103"/>
    </row>
    <row r="5792" spans="1:21" x14ac:dyDescent="0.2">
      <c r="A5792" s="89">
        <v>40845</v>
      </c>
      <c r="B5792" s="90" t="s">
        <v>130</v>
      </c>
      <c r="C5792" s="96">
        <v>2047.1409446966295</v>
      </c>
      <c r="D5792" s="102">
        <v>1303.6503113355889</v>
      </c>
      <c r="E5792" s="98">
        <v>2426.9920028089887</v>
      </c>
      <c r="F5792" s="91">
        <v>0.84348895353889863</v>
      </c>
      <c r="G5792" s="100">
        <v>1023.5704723483148</v>
      </c>
      <c r="S5792" s="235"/>
      <c r="T5792" s="103"/>
      <c r="U5792" s="103"/>
    </row>
    <row r="5793" spans="1:21" x14ac:dyDescent="0.2">
      <c r="A5793" s="89">
        <v>40845</v>
      </c>
      <c r="B5793" s="90" t="s">
        <v>131</v>
      </c>
      <c r="C5793" s="96">
        <v>2181.6471353258426</v>
      </c>
      <c r="D5793" s="102">
        <v>1383.0645970596136</v>
      </c>
      <c r="E5793" s="98">
        <v>2583.1089606741575</v>
      </c>
      <c r="F5793" s="91">
        <v>0.84458192377469876</v>
      </c>
      <c r="G5793" s="100">
        <v>1090.8235676629213</v>
      </c>
      <c r="S5793" s="235"/>
      <c r="T5793" s="103"/>
      <c r="U5793" s="103"/>
    </row>
    <row r="5794" spans="1:21" x14ac:dyDescent="0.2">
      <c r="A5794" s="89">
        <v>40845</v>
      </c>
      <c r="B5794" s="90" t="s">
        <v>132</v>
      </c>
      <c r="C5794" s="96">
        <v>1873.3980412921351</v>
      </c>
      <c r="D5794" s="102">
        <v>1185.0699780505718</v>
      </c>
      <c r="E5794" s="98">
        <v>2216.7568820224719</v>
      </c>
      <c r="F5794" s="91">
        <v>0.84510757877198006</v>
      </c>
      <c r="G5794" s="100">
        <v>936.69902064606754</v>
      </c>
      <c r="S5794" s="235"/>
      <c r="T5794" s="103"/>
      <c r="U5794" s="103"/>
    </row>
    <row r="5795" spans="1:21" x14ac:dyDescent="0.2">
      <c r="A5795" s="89">
        <v>40845</v>
      </c>
      <c r="B5795" s="90" t="s">
        <v>133</v>
      </c>
      <c r="C5795" s="96">
        <v>1859.8031666292134</v>
      </c>
      <c r="D5795" s="102">
        <v>1182.1472568279319</v>
      </c>
      <c r="E5795" s="98">
        <v>2203.7104971910112</v>
      </c>
      <c r="F5795" s="91">
        <v>0.84394169243184902</v>
      </c>
      <c r="G5795" s="100">
        <v>929.90158331460668</v>
      </c>
      <c r="S5795" s="235"/>
      <c r="T5795" s="103"/>
      <c r="U5795" s="103"/>
    </row>
    <row r="5796" spans="1:21" x14ac:dyDescent="0.2">
      <c r="A5796" s="89">
        <v>40845</v>
      </c>
      <c r="B5796" s="90" t="s">
        <v>134</v>
      </c>
      <c r="C5796" s="96">
        <v>1844.1862822921346</v>
      </c>
      <c r="D5796" s="102">
        <v>1183.7145197630059</v>
      </c>
      <c r="E5796" s="98">
        <v>2191.3929606741572</v>
      </c>
      <c r="F5796" s="91">
        <v>0.84155891498564983</v>
      </c>
      <c r="G5796" s="100">
        <v>922.0931411460673</v>
      </c>
      <c r="S5796" s="235"/>
      <c r="T5796" s="103"/>
      <c r="U5796" s="103"/>
    </row>
    <row r="5797" spans="1:21" x14ac:dyDescent="0.2">
      <c r="A5797" s="89">
        <v>40845</v>
      </c>
      <c r="B5797" s="90" t="s">
        <v>135</v>
      </c>
      <c r="C5797" s="96">
        <v>1894.9918079325844</v>
      </c>
      <c r="D5797" s="102">
        <v>1207.0967329971932</v>
      </c>
      <c r="E5797" s="98">
        <v>2246.7924859550562</v>
      </c>
      <c r="F5797" s="91">
        <v>0.84342092996054774</v>
      </c>
      <c r="G5797" s="100">
        <v>947.49590396629219</v>
      </c>
      <c r="S5797" s="235"/>
      <c r="T5797" s="103"/>
      <c r="U5797" s="103"/>
    </row>
    <row r="5798" spans="1:21" x14ac:dyDescent="0.2">
      <c r="A5798" s="89">
        <v>40845</v>
      </c>
      <c r="B5798" s="90" t="s">
        <v>136</v>
      </c>
      <c r="C5798" s="96">
        <v>1790.6455732247191</v>
      </c>
      <c r="D5798" s="102">
        <v>1145.1943889158983</v>
      </c>
      <c r="E5798" s="98">
        <v>2125.5309353932585</v>
      </c>
      <c r="F5798" s="91">
        <v>0.84244625350203151</v>
      </c>
      <c r="G5798" s="100">
        <v>895.32278661235955</v>
      </c>
      <c r="S5798" s="235"/>
      <c r="T5798" s="103"/>
      <c r="U5798" s="103"/>
    </row>
    <row r="5799" spans="1:21" x14ac:dyDescent="0.2">
      <c r="A5799" s="89">
        <v>40845</v>
      </c>
      <c r="B5799" s="90" t="s">
        <v>137</v>
      </c>
      <c r="C5799" s="96">
        <v>1811.04801552809</v>
      </c>
      <c r="D5799" s="102">
        <v>1152.0620459887584</v>
      </c>
      <c r="E5799" s="98">
        <v>2146.4253707865169</v>
      </c>
      <c r="F5799" s="91">
        <v>0.84375074958439655</v>
      </c>
      <c r="G5799" s="100">
        <v>905.524007764045</v>
      </c>
      <c r="S5799" s="235"/>
      <c r="T5799" s="103"/>
      <c r="U5799" s="103"/>
    </row>
    <row r="5800" spans="1:21" x14ac:dyDescent="0.2">
      <c r="A5800" s="89">
        <v>40845</v>
      </c>
      <c r="B5800" s="90" t="s">
        <v>138</v>
      </c>
      <c r="C5800" s="96">
        <v>1704.8702209550563</v>
      </c>
      <c r="D5800" s="102">
        <v>1079.9278929430766</v>
      </c>
      <c r="E5800" s="98">
        <v>2018.1245561797755</v>
      </c>
      <c r="F5800" s="91">
        <v>0.84477948387006574</v>
      </c>
      <c r="G5800" s="100">
        <v>852.43511047752816</v>
      </c>
      <c r="S5800" s="235"/>
      <c r="T5800" s="103"/>
      <c r="U5800" s="103"/>
    </row>
    <row r="5801" spans="1:21" x14ac:dyDescent="0.2">
      <c r="A5801" s="89">
        <v>40845</v>
      </c>
      <c r="B5801" s="90" t="s">
        <v>139</v>
      </c>
      <c r="C5801" s="96">
        <v>1726.1276613370787</v>
      </c>
      <c r="D5801" s="102">
        <v>1093.8690343017213</v>
      </c>
      <c r="E5801" s="98">
        <v>2043.5425533707864</v>
      </c>
      <c r="F5801" s="91">
        <v>0.84467419505890029</v>
      </c>
      <c r="G5801" s="100">
        <v>863.06383066853937</v>
      </c>
      <c r="S5801" s="235"/>
      <c r="T5801" s="103"/>
      <c r="U5801" s="103"/>
    </row>
    <row r="5802" spans="1:21" x14ac:dyDescent="0.2">
      <c r="A5802" s="89">
        <v>40845</v>
      </c>
      <c r="B5802" s="90" t="s">
        <v>140</v>
      </c>
      <c r="C5802" s="96">
        <v>1729.7583640786515</v>
      </c>
      <c r="D5802" s="102">
        <v>1102.629655741883</v>
      </c>
      <c r="E5802" s="98">
        <v>2051.3059634831457</v>
      </c>
      <c r="F5802" s="91">
        <v>0.8432473725867291</v>
      </c>
      <c r="G5802" s="100">
        <v>864.87918203932577</v>
      </c>
      <c r="S5802" s="235"/>
      <c r="T5802" s="103"/>
      <c r="U5802" s="103"/>
    </row>
    <row r="5803" spans="1:21" x14ac:dyDescent="0.2">
      <c r="A5803" s="89">
        <v>40845</v>
      </c>
      <c r="B5803" s="90" t="s">
        <v>141</v>
      </c>
      <c r="C5803" s="96">
        <v>1699.7929100898875</v>
      </c>
      <c r="D5803" s="102">
        <v>1067.7187631404463</v>
      </c>
      <c r="E5803" s="98">
        <v>2007.3164410112356</v>
      </c>
      <c r="F5803" s="91">
        <v>0.84679867875419512</v>
      </c>
      <c r="G5803" s="100">
        <v>849.89645504494376</v>
      </c>
      <c r="S5803" s="235"/>
      <c r="T5803" s="103"/>
      <c r="U5803" s="103"/>
    </row>
    <row r="5804" spans="1:21" x14ac:dyDescent="0.2">
      <c r="A5804" s="89">
        <v>40845</v>
      </c>
      <c r="B5804" s="90" t="s">
        <v>142</v>
      </c>
      <c r="C5804" s="96">
        <v>1727.6553119325843</v>
      </c>
      <c r="D5804" s="102">
        <v>1102.7438978655598</v>
      </c>
      <c r="E5804" s="98">
        <v>2049.5943455056181</v>
      </c>
      <c r="F5804" s="91">
        <v>0.84292548704626036</v>
      </c>
      <c r="G5804" s="100">
        <v>863.82765596629213</v>
      </c>
      <c r="S5804" s="235"/>
      <c r="T5804" s="103"/>
      <c r="U5804" s="103"/>
    </row>
    <row r="5805" spans="1:21" x14ac:dyDescent="0.2">
      <c r="A5805" s="89">
        <v>40845</v>
      </c>
      <c r="B5805" s="90" t="s">
        <v>143</v>
      </c>
      <c r="C5805" s="96">
        <v>1856.8977940112359</v>
      </c>
      <c r="D5805" s="102">
        <v>1176.2424637680763</v>
      </c>
      <c r="E5805" s="98">
        <v>2198.0936629213479</v>
      </c>
      <c r="F5805" s="91">
        <v>0.84477646486790281</v>
      </c>
      <c r="G5805" s="100">
        <v>928.44889700561794</v>
      </c>
      <c r="S5805" s="235"/>
      <c r="T5805" s="103"/>
      <c r="U5805" s="103"/>
    </row>
    <row r="5806" spans="1:21" x14ac:dyDescent="0.2">
      <c r="A5806" s="89">
        <v>40845</v>
      </c>
      <c r="B5806" s="90" t="s">
        <v>144</v>
      </c>
      <c r="C5806" s="96">
        <v>1715.470576280899</v>
      </c>
      <c r="D5806" s="102">
        <v>1078.8852370892866</v>
      </c>
      <c r="E5806" s="98">
        <v>2026.5321741573032</v>
      </c>
      <c r="F5806" s="91">
        <v>0.84650547282539268</v>
      </c>
      <c r="G5806" s="100">
        <v>857.73528814044948</v>
      </c>
      <c r="S5806" s="235"/>
      <c r="T5806" s="103"/>
      <c r="U5806" s="103"/>
    </row>
    <row r="5807" spans="1:21" x14ac:dyDescent="0.2">
      <c r="A5807" s="89">
        <v>40845</v>
      </c>
      <c r="B5807" s="90" t="s">
        <v>145</v>
      </c>
      <c r="C5807" s="96">
        <v>1708.2861611460676</v>
      </c>
      <c r="D5807" s="102">
        <v>1081.98686780607</v>
      </c>
      <c r="E5807" s="98">
        <v>2022.1120617977526</v>
      </c>
      <c r="F5807" s="91">
        <v>0.84480291345837721</v>
      </c>
      <c r="G5807" s="100">
        <v>854.14308057303379</v>
      </c>
      <c r="S5807" s="235"/>
      <c r="T5807" s="103"/>
      <c r="U5807" s="103"/>
    </row>
    <row r="5808" spans="1:21" x14ac:dyDescent="0.2">
      <c r="A5808" s="89">
        <v>40845</v>
      </c>
      <c r="B5808" s="90" t="s">
        <v>146</v>
      </c>
      <c r="C5808" s="96">
        <v>1770.6037699213482</v>
      </c>
      <c r="D5808" s="102">
        <v>1112.4999730146742</v>
      </c>
      <c r="E5808" s="98">
        <v>2091.0987303370785</v>
      </c>
      <c r="F5808" s="91">
        <v>0.84673370235174528</v>
      </c>
      <c r="G5808" s="100">
        <v>885.3018849606741</v>
      </c>
      <c r="S5808" s="235"/>
      <c r="T5808" s="103"/>
      <c r="U5808" s="103"/>
    </row>
    <row r="5809" spans="1:21" x14ac:dyDescent="0.2">
      <c r="A5809" s="89">
        <v>40845</v>
      </c>
      <c r="B5809" s="90" t="s">
        <v>147</v>
      </c>
      <c r="C5809" s="96">
        <v>1763.2734783370786</v>
      </c>
      <c r="D5809" s="102">
        <v>1119.7285993963478</v>
      </c>
      <c r="E5809" s="98">
        <v>2088.7617134831457</v>
      </c>
      <c r="F5809" s="91">
        <v>0.84417167691029038</v>
      </c>
      <c r="G5809" s="100">
        <v>881.63673916853929</v>
      </c>
      <c r="S5809" s="235"/>
      <c r="T5809" s="103"/>
      <c r="U5809" s="103"/>
    </row>
    <row r="5810" spans="1:21" x14ac:dyDescent="0.2">
      <c r="A5810" s="89">
        <v>40846</v>
      </c>
      <c r="B5810" s="90" t="s">
        <v>100</v>
      </c>
      <c r="C5810" s="96">
        <v>1813.3658302247193</v>
      </c>
      <c r="D5810" s="102">
        <v>1158.8046032791606</v>
      </c>
      <c r="E5810" s="98">
        <v>2152.0045870786516</v>
      </c>
      <c r="F5810" s="91">
        <v>0.84264031829335695</v>
      </c>
      <c r="G5810" s="100">
        <v>906.68291511235964</v>
      </c>
      <c r="S5810" s="235"/>
      <c r="T5810" s="103"/>
      <c r="U5810" s="103"/>
    </row>
    <row r="5811" spans="1:21" x14ac:dyDescent="0.2">
      <c r="A5811" s="89">
        <v>40846</v>
      </c>
      <c r="B5811" s="90" t="s">
        <v>101</v>
      </c>
      <c r="C5811" s="96">
        <v>1836.6007069213483</v>
      </c>
      <c r="D5811" s="102">
        <v>1157.157288767582</v>
      </c>
      <c r="E5811" s="98">
        <v>2170.7406910112359</v>
      </c>
      <c r="F5811" s="91">
        <v>0.84607098145185222</v>
      </c>
      <c r="G5811" s="100">
        <v>918.30035346067416</v>
      </c>
      <c r="S5811" s="235"/>
      <c r="T5811" s="103"/>
      <c r="U5811" s="103"/>
    </row>
    <row r="5812" spans="1:21" x14ac:dyDescent="0.2">
      <c r="A5812" s="89">
        <v>40846</v>
      </c>
      <c r="B5812" s="90" t="s">
        <v>102</v>
      </c>
      <c r="C5812" s="96">
        <v>1814.8732202022475</v>
      </c>
      <c r="D5812" s="102">
        <v>1146.8762907256057</v>
      </c>
      <c r="E5812" s="98">
        <v>2146.8791376404492</v>
      </c>
      <c r="F5812" s="91">
        <v>0.84535416474208391</v>
      </c>
      <c r="G5812" s="100">
        <v>907.43661010112373</v>
      </c>
      <c r="S5812" s="235"/>
      <c r="T5812" s="103"/>
      <c r="U5812" s="103"/>
    </row>
    <row r="5813" spans="1:21" x14ac:dyDescent="0.2">
      <c r="A5813" s="89">
        <v>40846</v>
      </c>
      <c r="B5813" s="90" t="s">
        <v>103</v>
      </c>
      <c r="C5813" s="96">
        <v>1782.7439322134833</v>
      </c>
      <c r="D5813" s="102">
        <v>1134.2885899650521</v>
      </c>
      <c r="E5813" s="98">
        <v>2113.0041488764045</v>
      </c>
      <c r="F5813" s="91">
        <v>0.84370110355034655</v>
      </c>
      <c r="G5813" s="100">
        <v>891.37196610674164</v>
      </c>
      <c r="S5813" s="235"/>
      <c r="T5813" s="103"/>
      <c r="U5813" s="103"/>
    </row>
    <row r="5814" spans="1:21" x14ac:dyDescent="0.2">
      <c r="A5814" s="89">
        <v>40846</v>
      </c>
      <c r="B5814" s="90" t="s">
        <v>104</v>
      </c>
      <c r="C5814" s="96">
        <v>1753.0418662584273</v>
      </c>
      <c r="D5814" s="102">
        <v>1106.0002590351942</v>
      </c>
      <c r="E5814" s="98">
        <v>2072.7740730337077</v>
      </c>
      <c r="F5814" s="91">
        <v>0.84574671647290478</v>
      </c>
      <c r="G5814" s="100">
        <v>876.52093312921363</v>
      </c>
      <c r="S5814" s="235"/>
      <c r="T5814" s="103"/>
      <c r="U5814" s="103"/>
    </row>
    <row r="5815" spans="1:21" x14ac:dyDescent="0.2">
      <c r="A5815" s="89">
        <v>40846</v>
      </c>
      <c r="B5815" s="90" t="s">
        <v>105</v>
      </c>
      <c r="C5815" s="96">
        <v>1801.8942683258429</v>
      </c>
      <c r="D5815" s="102">
        <v>1145.938270558438</v>
      </c>
      <c r="E5815" s="98">
        <v>2135.4150589887645</v>
      </c>
      <c r="F5815" s="91">
        <v>0.84381453654220184</v>
      </c>
      <c r="G5815" s="100">
        <v>900.94713416292143</v>
      </c>
      <c r="S5815" s="235"/>
      <c r="T5815" s="103"/>
      <c r="U5815" s="103"/>
    </row>
    <row r="5816" spans="1:21" x14ac:dyDescent="0.2">
      <c r="A5816" s="89">
        <v>40846</v>
      </c>
      <c r="B5816" s="90" t="s">
        <v>106</v>
      </c>
      <c r="C5816" s="96">
        <v>1876.2547884269659</v>
      </c>
      <c r="D5816" s="102">
        <v>1199.2302005043919</v>
      </c>
      <c r="E5816" s="98">
        <v>2226.7656151685392</v>
      </c>
      <c r="F5816" s="91">
        <v>0.84259195294110745</v>
      </c>
      <c r="G5816" s="100">
        <v>938.12739421348294</v>
      </c>
      <c r="S5816" s="235"/>
      <c r="T5816" s="103"/>
      <c r="U5816" s="103"/>
    </row>
    <row r="5817" spans="1:21" x14ac:dyDescent="0.2">
      <c r="A5817" s="89">
        <v>40846</v>
      </c>
      <c r="B5817" s="90" t="s">
        <v>107</v>
      </c>
      <c r="C5817" s="96">
        <v>1850.5805333258429</v>
      </c>
      <c r="D5817" s="102">
        <v>1169.8428624025291</v>
      </c>
      <c r="E5817" s="98">
        <v>2189.3333764044946</v>
      </c>
      <c r="F5817" s="91">
        <v>0.84527123793500114</v>
      </c>
      <c r="G5817" s="100">
        <v>925.29026666292145</v>
      </c>
      <c r="S5817" s="235"/>
      <c r="T5817" s="103"/>
      <c r="U5817" s="103"/>
    </row>
    <row r="5818" spans="1:21" x14ac:dyDescent="0.2">
      <c r="A5818" s="89">
        <v>40846</v>
      </c>
      <c r="B5818" s="90" t="s">
        <v>108</v>
      </c>
      <c r="C5818" s="96">
        <v>1860.7311029325845</v>
      </c>
      <c r="D5818" s="102">
        <v>1174.6015309045301</v>
      </c>
      <c r="E5818" s="98">
        <v>2200.4565421348311</v>
      </c>
      <c r="F5818" s="91">
        <v>0.84561138441177619</v>
      </c>
      <c r="G5818" s="100">
        <v>930.36555146629223</v>
      </c>
      <c r="S5818" s="235"/>
      <c r="T5818" s="103"/>
      <c r="U5818" s="103"/>
    </row>
    <row r="5819" spans="1:21" x14ac:dyDescent="0.2">
      <c r="A5819" s="89">
        <v>40846</v>
      </c>
      <c r="B5819" s="90" t="s">
        <v>109</v>
      </c>
      <c r="C5819" s="96">
        <v>1864.5644118539328</v>
      </c>
      <c r="D5819" s="102">
        <v>1171.2452838667589</v>
      </c>
      <c r="E5819" s="98">
        <v>2201.9118876404495</v>
      </c>
      <c r="F5819" s="91">
        <v>0.84679338093405021</v>
      </c>
      <c r="G5819" s="100">
        <v>932.28220592696641</v>
      </c>
      <c r="S5819" s="235"/>
      <c r="T5819" s="103"/>
      <c r="U5819" s="103"/>
    </row>
    <row r="5820" spans="1:21" x14ac:dyDescent="0.2">
      <c r="A5820" s="89">
        <v>40846</v>
      </c>
      <c r="B5820" s="90" t="s">
        <v>110</v>
      </c>
      <c r="C5820" s="96">
        <v>2033.3677765955056</v>
      </c>
      <c r="D5820" s="102">
        <v>1298.2951037670573</v>
      </c>
      <c r="E5820" s="98">
        <v>2412.4996769662921</v>
      </c>
      <c r="F5820" s="91">
        <v>0.84284685963251893</v>
      </c>
      <c r="G5820" s="100">
        <v>1016.6838882977528</v>
      </c>
      <c r="S5820" s="235"/>
      <c r="T5820" s="103"/>
      <c r="U5820" s="103"/>
    </row>
    <row r="5821" spans="1:21" x14ac:dyDescent="0.2">
      <c r="A5821" s="89">
        <v>40846</v>
      </c>
      <c r="B5821" s="90" t="s">
        <v>111</v>
      </c>
      <c r="C5821" s="96">
        <v>2090.4784065505619</v>
      </c>
      <c r="D5821" s="102">
        <v>1324.7814454978127</v>
      </c>
      <c r="E5821" s="98">
        <v>2474.9031994382021</v>
      </c>
      <c r="F5821" s="91">
        <v>0.84467077622474129</v>
      </c>
      <c r="G5821" s="100">
        <v>1045.2392032752809</v>
      </c>
      <c r="S5821" s="235"/>
      <c r="T5821" s="103"/>
      <c r="U5821" s="103"/>
    </row>
    <row r="5822" spans="1:21" x14ac:dyDescent="0.2">
      <c r="A5822" s="89">
        <v>40846</v>
      </c>
      <c r="B5822" s="90" t="s">
        <v>112</v>
      </c>
      <c r="C5822" s="96">
        <v>2126.9069976741575</v>
      </c>
      <c r="D5822" s="102">
        <v>1357.6960952887764</v>
      </c>
      <c r="E5822" s="98">
        <v>2523.3057808988765</v>
      </c>
      <c r="F5822" s="91">
        <v>0.8429049755977216</v>
      </c>
      <c r="G5822" s="100">
        <v>1063.4534988370788</v>
      </c>
      <c r="S5822" s="235"/>
      <c r="T5822" s="103"/>
      <c r="U5822" s="103"/>
    </row>
    <row r="5823" spans="1:21" x14ac:dyDescent="0.2">
      <c r="A5823" s="89">
        <v>40846</v>
      </c>
      <c r="B5823" s="90" t="s">
        <v>113</v>
      </c>
      <c r="C5823" s="96">
        <v>2267.6088852808989</v>
      </c>
      <c r="D5823" s="102">
        <v>1439.2106221200142</v>
      </c>
      <c r="E5823" s="98">
        <v>2685.7731235955057</v>
      </c>
      <c r="F5823" s="91">
        <v>0.84430396050921797</v>
      </c>
      <c r="G5823" s="100">
        <v>1133.8044426404495</v>
      </c>
      <c r="S5823" s="235"/>
      <c r="T5823" s="103"/>
      <c r="U5823" s="103"/>
    </row>
    <row r="5824" spans="1:21" x14ac:dyDescent="0.2">
      <c r="A5824" s="89">
        <v>40846</v>
      </c>
      <c r="B5824" s="90" t="s">
        <v>114</v>
      </c>
      <c r="C5824" s="96">
        <v>1950.3681289887641</v>
      </c>
      <c r="D5824" s="102">
        <v>1237.2314809549589</v>
      </c>
      <c r="E5824" s="98">
        <v>2309.692095505618</v>
      </c>
      <c r="F5824" s="91">
        <v>0.84442776281043908</v>
      </c>
      <c r="G5824" s="100">
        <v>975.18406449438203</v>
      </c>
      <c r="S5824" s="235"/>
      <c r="T5824" s="103"/>
      <c r="U5824" s="103"/>
    </row>
    <row r="5825" spans="1:21" x14ac:dyDescent="0.2">
      <c r="A5825" s="89">
        <v>40846</v>
      </c>
      <c r="B5825" s="90" t="s">
        <v>115</v>
      </c>
      <c r="C5825" s="96">
        <v>1921.3832889101125</v>
      </c>
      <c r="D5825" s="102">
        <v>1218.4115903453021</v>
      </c>
      <c r="E5825" s="98">
        <v>2275.1352808988763</v>
      </c>
      <c r="F5825" s="91">
        <v>0.84451386475401102</v>
      </c>
      <c r="G5825" s="100">
        <v>960.69164445505623</v>
      </c>
      <c r="S5825" s="235"/>
      <c r="T5825" s="103"/>
      <c r="U5825" s="103"/>
    </row>
    <row r="5826" spans="1:21" x14ac:dyDescent="0.2">
      <c r="A5826" s="89">
        <v>40846</v>
      </c>
      <c r="B5826" s="90" t="s">
        <v>116</v>
      </c>
      <c r="C5826" s="96">
        <v>1965.0287121573035</v>
      </c>
      <c r="D5826" s="102">
        <v>1246.0119318084614</v>
      </c>
      <c r="E5826" s="98">
        <v>2326.7753595505615</v>
      </c>
      <c r="F5826" s="91">
        <v>0.84452876127107834</v>
      </c>
      <c r="G5826" s="100">
        <v>982.51435607865176</v>
      </c>
      <c r="S5826" s="235"/>
      <c r="T5826" s="103"/>
      <c r="U5826" s="103"/>
    </row>
    <row r="5827" spans="1:21" x14ac:dyDescent="0.2">
      <c r="A5827" s="89">
        <v>40846</v>
      </c>
      <c r="B5827" s="90" t="s">
        <v>117</v>
      </c>
      <c r="C5827" s="96">
        <v>1881.7454158988762</v>
      </c>
      <c r="D5827" s="102">
        <v>1208.942342953138</v>
      </c>
      <c r="E5827" s="98">
        <v>2236.6285786516851</v>
      </c>
      <c r="F5827" s="91">
        <v>0.84133120441180076</v>
      </c>
      <c r="G5827" s="100">
        <v>940.87270794943811</v>
      </c>
      <c r="S5827" s="235"/>
      <c r="T5827" s="103"/>
      <c r="U5827" s="103"/>
    </row>
    <row r="5828" spans="1:21" x14ac:dyDescent="0.2">
      <c r="A5828" s="89">
        <v>40846</v>
      </c>
      <c r="B5828" s="90" t="s">
        <v>118</v>
      </c>
      <c r="C5828" s="96">
        <v>1924.8924279438204</v>
      </c>
      <c r="D5828" s="102">
        <v>1222.530926316437</v>
      </c>
      <c r="E5828" s="98">
        <v>2280.305401685393</v>
      </c>
      <c r="F5828" s="91">
        <v>0.84413799420073998</v>
      </c>
      <c r="G5828" s="100">
        <v>962.4462139719102</v>
      </c>
      <c r="S5828" s="235"/>
      <c r="T5828" s="103"/>
      <c r="U5828" s="103"/>
    </row>
    <row r="5829" spans="1:21" x14ac:dyDescent="0.2">
      <c r="A5829" s="89">
        <v>40846</v>
      </c>
      <c r="B5829" s="90" t="s">
        <v>119</v>
      </c>
      <c r="C5829" s="96">
        <v>1915.0011942471911</v>
      </c>
      <c r="D5829" s="102">
        <v>1208.5385839115102</v>
      </c>
      <c r="E5829" s="98">
        <v>2264.4635308988763</v>
      </c>
      <c r="F5829" s="91">
        <v>0.8456754406139777</v>
      </c>
      <c r="G5829" s="100">
        <v>957.50059712359553</v>
      </c>
      <c r="S5829" s="235"/>
      <c r="T5829" s="103"/>
      <c r="U5829" s="103"/>
    </row>
    <row r="5830" spans="1:21" x14ac:dyDescent="0.2">
      <c r="A5830" s="89">
        <v>40846</v>
      </c>
      <c r="B5830" s="90" t="s">
        <v>120</v>
      </c>
      <c r="C5830" s="96">
        <v>1897.2204759101126</v>
      </c>
      <c r="D5830" s="102">
        <v>1216.3976206978311</v>
      </c>
      <c r="E5830" s="98">
        <v>2253.6789269662922</v>
      </c>
      <c r="F5830" s="91">
        <v>0.84183263783008644</v>
      </c>
      <c r="G5830" s="100">
        <v>948.61023795505628</v>
      </c>
      <c r="S5830" s="235"/>
      <c r="T5830" s="103"/>
      <c r="U5830" s="103"/>
    </row>
    <row r="5831" spans="1:21" x14ac:dyDescent="0.2">
      <c r="A5831" s="89">
        <v>40846</v>
      </c>
      <c r="B5831" s="90" t="s">
        <v>121</v>
      </c>
      <c r="C5831" s="96">
        <v>2065.0594352359549</v>
      </c>
      <c r="D5831" s="102">
        <v>1316.5382579103662</v>
      </c>
      <c r="E5831" s="98">
        <v>2449.0290842696627</v>
      </c>
      <c r="F5831" s="91">
        <v>0.84321556183224622</v>
      </c>
      <c r="G5831" s="100">
        <v>1032.5297176179774</v>
      </c>
      <c r="S5831" s="235"/>
      <c r="T5831" s="103"/>
      <c r="U5831" s="103"/>
    </row>
    <row r="5832" spans="1:21" x14ac:dyDescent="0.2">
      <c r="A5832" s="89">
        <v>40846</v>
      </c>
      <c r="B5832" s="90" t="s">
        <v>122</v>
      </c>
      <c r="C5832" s="96">
        <v>2117.7613547191013</v>
      </c>
      <c r="D5832" s="102">
        <v>1343.6555098843746</v>
      </c>
      <c r="E5832" s="98">
        <v>2508.0516910112365</v>
      </c>
      <c r="F5832" s="91">
        <v>0.84438505087796989</v>
      </c>
      <c r="G5832" s="100">
        <v>1058.8806773595506</v>
      </c>
      <c r="S5832" s="235"/>
      <c r="T5832" s="103"/>
      <c r="U5832" s="103"/>
    </row>
    <row r="5833" spans="1:21" x14ac:dyDescent="0.2">
      <c r="A5833" s="89">
        <v>40846</v>
      </c>
      <c r="B5833" s="90" t="s">
        <v>123</v>
      </c>
      <c r="C5833" s="96">
        <v>2137.7910016516853</v>
      </c>
      <c r="D5833" s="102">
        <v>1370.1632335639438</v>
      </c>
      <c r="E5833" s="98">
        <v>2539.1923230337079</v>
      </c>
      <c r="F5833" s="91">
        <v>0.84191771621991707</v>
      </c>
      <c r="G5833" s="100">
        <v>1068.8955008258426</v>
      </c>
      <c r="S5833" s="235"/>
      <c r="T5833" s="103"/>
      <c r="U5833" s="103"/>
    </row>
    <row r="5834" spans="1:21" x14ac:dyDescent="0.2">
      <c r="A5834" s="89">
        <v>40846</v>
      </c>
      <c r="B5834" s="90" t="s">
        <v>124</v>
      </c>
      <c r="C5834" s="96">
        <v>2115.9743682134826</v>
      </c>
      <c r="D5834" s="102">
        <v>1352.8990822402286</v>
      </c>
      <c r="E5834" s="98">
        <v>2511.5101938202242</v>
      </c>
      <c r="F5834" s="91">
        <v>0.84251076241697542</v>
      </c>
      <c r="G5834" s="100">
        <v>1057.9871841067413</v>
      </c>
      <c r="S5834" s="235"/>
      <c r="T5834" s="103"/>
      <c r="U5834" s="103"/>
    </row>
    <row r="5835" spans="1:21" x14ac:dyDescent="0.2">
      <c r="A5835" s="89">
        <v>40846</v>
      </c>
      <c r="B5835" s="90" t="s">
        <v>125</v>
      </c>
      <c r="C5835" s="96">
        <v>2074.0470453707867</v>
      </c>
      <c r="D5835" s="102">
        <v>1306.3435001119929</v>
      </c>
      <c r="E5835" s="98">
        <v>2451.1639044943818</v>
      </c>
      <c r="F5835" s="91">
        <v>0.84614784085547079</v>
      </c>
      <c r="G5835" s="100">
        <v>1037.0235226853933</v>
      </c>
      <c r="S5835" s="235"/>
      <c r="T5835" s="103"/>
      <c r="U5835" s="103"/>
    </row>
    <row r="5836" spans="1:21" x14ac:dyDescent="0.2">
      <c r="A5836" s="89">
        <v>40846</v>
      </c>
      <c r="B5836" s="90" t="s">
        <v>126</v>
      </c>
      <c r="C5836" s="96">
        <v>2067.1624873820228</v>
      </c>
      <c r="D5836" s="102">
        <v>1301.008300863054</v>
      </c>
      <c r="E5836" s="98">
        <v>2442.4953117977529</v>
      </c>
      <c r="F5836" s="91">
        <v>0.84633222319699219</v>
      </c>
      <c r="G5836" s="100">
        <v>1033.5812436910114</v>
      </c>
      <c r="S5836" s="235"/>
      <c r="T5836" s="103"/>
      <c r="U5836" s="103"/>
    </row>
    <row r="5837" spans="1:21" x14ac:dyDescent="0.2">
      <c r="A5837" s="89">
        <v>40846</v>
      </c>
      <c r="B5837" s="90" t="s">
        <v>127</v>
      </c>
      <c r="C5837" s="96">
        <v>1955.4413877303366</v>
      </c>
      <c r="D5837" s="102">
        <v>1240.9529187111452</v>
      </c>
      <c r="E5837" s="98">
        <v>2315.9695955056177</v>
      </c>
      <c r="F5837" s="91">
        <v>0.84432947285883031</v>
      </c>
      <c r="G5837" s="100">
        <v>977.7206938651683</v>
      </c>
      <c r="S5837" s="235"/>
      <c r="T5837" s="103"/>
      <c r="U5837" s="103"/>
    </row>
    <row r="5838" spans="1:21" x14ac:dyDescent="0.2">
      <c r="A5838" s="89">
        <v>40846</v>
      </c>
      <c r="B5838" s="90" t="s">
        <v>128</v>
      </c>
      <c r="C5838" s="96">
        <v>1858.0161801235954</v>
      </c>
      <c r="D5838" s="102">
        <v>1165.9029485637959</v>
      </c>
      <c r="E5838" s="98">
        <v>2193.5254297752808</v>
      </c>
      <c r="F5838" s="91">
        <v>0.84704565303988422</v>
      </c>
      <c r="G5838" s="100">
        <v>929.0080900617977</v>
      </c>
      <c r="S5838" s="235"/>
      <c r="T5838" s="103"/>
      <c r="U5838" s="103"/>
    </row>
    <row r="5839" spans="1:21" x14ac:dyDescent="0.2">
      <c r="A5839" s="89">
        <v>40846</v>
      </c>
      <c r="B5839" s="90" t="s">
        <v>129</v>
      </c>
      <c r="C5839" s="96">
        <v>1872.1540393483149</v>
      </c>
      <c r="D5839" s="102">
        <v>1187.6751705091533</v>
      </c>
      <c r="E5839" s="98">
        <v>2217.1001460674161</v>
      </c>
      <c r="F5839" s="91">
        <v>0.84441564025380189</v>
      </c>
      <c r="G5839" s="100">
        <v>936.07701967415744</v>
      </c>
      <c r="S5839" s="235"/>
      <c r="T5839" s="103"/>
      <c r="U5839" s="103"/>
    </row>
    <row r="5840" spans="1:21" x14ac:dyDescent="0.2">
      <c r="A5840" s="89">
        <v>40846</v>
      </c>
      <c r="B5840" s="90" t="s">
        <v>130</v>
      </c>
      <c r="C5840" s="96">
        <v>2035.3735777752811</v>
      </c>
      <c r="D5840" s="102">
        <v>1306.1209354100276</v>
      </c>
      <c r="E5840" s="98">
        <v>2418.4080505617976</v>
      </c>
      <c r="F5840" s="91">
        <v>0.84161710316109084</v>
      </c>
      <c r="G5840" s="100">
        <v>1017.6867888876405</v>
      </c>
      <c r="S5840" s="235"/>
      <c r="T5840" s="103"/>
      <c r="U5840" s="103"/>
    </row>
    <row r="5841" spans="1:21" x14ac:dyDescent="0.2">
      <c r="A5841" s="89">
        <v>40846</v>
      </c>
      <c r="B5841" s="90" t="s">
        <v>131</v>
      </c>
      <c r="C5841" s="96">
        <v>1980.8522547977529</v>
      </c>
      <c r="D5841" s="102">
        <v>1269.2108840029384</v>
      </c>
      <c r="E5841" s="98">
        <v>2352.5883455056182</v>
      </c>
      <c r="F5841" s="91">
        <v>0.84198846712046782</v>
      </c>
      <c r="G5841" s="100">
        <v>990.42612739887647</v>
      </c>
      <c r="S5841" s="235"/>
      <c r="T5841" s="103"/>
      <c r="U5841" s="103"/>
    </row>
    <row r="5842" spans="1:21" x14ac:dyDescent="0.2">
      <c r="A5842" s="89">
        <v>40846</v>
      </c>
      <c r="B5842" s="90" t="s">
        <v>132</v>
      </c>
      <c r="C5842" s="96">
        <v>1830.785909561798</v>
      </c>
      <c r="D5842" s="102">
        <v>1172.0620502948739</v>
      </c>
      <c r="E5842" s="98">
        <v>2173.8230140449436</v>
      </c>
      <c r="F5842" s="91">
        <v>0.84219639673202329</v>
      </c>
      <c r="G5842" s="100">
        <v>915.392954780899</v>
      </c>
      <c r="S5842" s="235"/>
      <c r="T5842" s="103"/>
      <c r="U5842" s="103"/>
    </row>
    <row r="5843" spans="1:21" x14ac:dyDescent="0.2">
      <c r="A5843" s="89">
        <v>40846</v>
      </c>
      <c r="B5843" s="90" t="s">
        <v>133</v>
      </c>
      <c r="C5843" s="96">
        <v>1821.8833940224717</v>
      </c>
      <c r="D5843" s="102">
        <v>1159.8786094983154</v>
      </c>
      <c r="E5843" s="98">
        <v>2159.7632949438203</v>
      </c>
      <c r="F5843" s="91">
        <v>0.84355697602957114</v>
      </c>
      <c r="G5843" s="100">
        <v>910.94169701123587</v>
      </c>
      <c r="S5843" s="235"/>
      <c r="T5843" s="103"/>
      <c r="U5843" s="103"/>
    </row>
    <row r="5844" spans="1:21" x14ac:dyDescent="0.2">
      <c r="A5844" s="89">
        <v>40846</v>
      </c>
      <c r="B5844" s="90" t="s">
        <v>134</v>
      </c>
      <c r="C5844" s="96">
        <v>1762.746702269663</v>
      </c>
      <c r="D5844" s="102">
        <v>1117.0477151899663</v>
      </c>
      <c r="E5844" s="98">
        <v>2086.8808146067413</v>
      </c>
      <c r="F5844" s="91">
        <v>0.84468010340199562</v>
      </c>
      <c r="G5844" s="100">
        <v>881.37335113483152</v>
      </c>
      <c r="S5844" s="235"/>
      <c r="T5844" s="103"/>
      <c r="U5844" s="103"/>
    </row>
    <row r="5845" spans="1:21" x14ac:dyDescent="0.2">
      <c r="A5845" s="89">
        <v>40846</v>
      </c>
      <c r="B5845" s="90" t="s">
        <v>135</v>
      </c>
      <c r="C5845" s="96">
        <v>1730.1959934269662</v>
      </c>
      <c r="D5845" s="102">
        <v>1085.2560943360913</v>
      </c>
      <c r="E5845" s="98">
        <v>2042.3905028089887</v>
      </c>
      <c r="F5845" s="91">
        <v>0.84714259640717693</v>
      </c>
      <c r="G5845" s="100">
        <v>865.0979967134831</v>
      </c>
      <c r="S5845" s="235"/>
      <c r="T5845" s="103"/>
      <c r="U5845" s="103"/>
    </row>
    <row r="5846" spans="1:21" x14ac:dyDescent="0.2">
      <c r="A5846" s="89">
        <v>40846</v>
      </c>
      <c r="B5846" s="90" t="s">
        <v>136</v>
      </c>
      <c r="C5846" s="96">
        <v>1714.0320724044943</v>
      </c>
      <c r="D5846" s="102">
        <v>1077.0165148428848</v>
      </c>
      <c r="E5846" s="98">
        <v>2024.3197668539326</v>
      </c>
      <c r="F5846" s="91">
        <v>0.84672001947021081</v>
      </c>
      <c r="G5846" s="100">
        <v>857.01603620224716</v>
      </c>
      <c r="S5846" s="235"/>
      <c r="T5846" s="103"/>
      <c r="U5846" s="103"/>
    </row>
    <row r="5847" spans="1:21" x14ac:dyDescent="0.2">
      <c r="A5847" s="89">
        <v>40846</v>
      </c>
      <c r="B5847" s="90" t="s">
        <v>137</v>
      </c>
      <c r="C5847" s="96">
        <v>1735.5974741797756</v>
      </c>
      <c r="D5847" s="102">
        <v>1086.5013278951824</v>
      </c>
      <c r="E5847" s="98">
        <v>2047.6288061797752</v>
      </c>
      <c r="F5847" s="91">
        <v>0.84761333154804019</v>
      </c>
      <c r="G5847" s="100">
        <v>867.79873708988782</v>
      </c>
      <c r="S5847" s="235"/>
      <c r="T5847" s="103"/>
      <c r="U5847" s="103"/>
    </row>
    <row r="5848" spans="1:21" x14ac:dyDescent="0.2">
      <c r="A5848" s="89">
        <v>40846</v>
      </c>
      <c r="B5848" s="90" t="s">
        <v>138</v>
      </c>
      <c r="C5848" s="96">
        <v>1718.6555454269662</v>
      </c>
      <c r="D5848" s="102">
        <v>1089.0219427885029</v>
      </c>
      <c r="E5848" s="98">
        <v>2034.6364971910111</v>
      </c>
      <c r="F5848" s="91">
        <v>0.84469906432904185</v>
      </c>
      <c r="G5848" s="100">
        <v>859.32777271348311</v>
      </c>
      <c r="S5848" s="235"/>
      <c r="T5848" s="103"/>
      <c r="U5848" s="103"/>
    </row>
    <row r="5849" spans="1:21" x14ac:dyDescent="0.2">
      <c r="A5849" s="89">
        <v>40846</v>
      </c>
      <c r="B5849" s="90" t="s">
        <v>139</v>
      </c>
      <c r="C5849" s="96">
        <v>1708.233483539326</v>
      </c>
      <c r="D5849" s="102">
        <v>1079.295099627157</v>
      </c>
      <c r="E5849" s="98">
        <v>2020.6285028089887</v>
      </c>
      <c r="F5849" s="91">
        <v>0.84539710350745578</v>
      </c>
      <c r="G5849" s="100">
        <v>854.11674176966301</v>
      </c>
      <c r="S5849" s="235"/>
      <c r="T5849" s="103"/>
      <c r="U5849" s="103"/>
    </row>
    <row r="5850" spans="1:21" x14ac:dyDescent="0.2">
      <c r="A5850" s="89">
        <v>40846</v>
      </c>
      <c r="B5850" s="90" t="s">
        <v>140</v>
      </c>
      <c r="C5850" s="96">
        <v>1705.3321630449439</v>
      </c>
      <c r="D5850" s="102">
        <v>1078.622213480563</v>
      </c>
      <c r="E5850" s="98">
        <v>2017.816558988764</v>
      </c>
      <c r="F5850" s="91">
        <v>0.84513736169336284</v>
      </c>
      <c r="G5850" s="100">
        <v>852.66608152247193</v>
      </c>
      <c r="S5850" s="235"/>
      <c r="T5850" s="103"/>
      <c r="U5850" s="103"/>
    </row>
    <row r="5851" spans="1:21" x14ac:dyDescent="0.2">
      <c r="A5851" s="89">
        <v>40846</v>
      </c>
      <c r="B5851" s="90" t="s">
        <v>141</v>
      </c>
      <c r="C5851" s="96">
        <v>1682.7132091348315</v>
      </c>
      <c r="D5851" s="102">
        <v>1059.894741838835</v>
      </c>
      <c r="E5851" s="98">
        <v>1988.6931910112362</v>
      </c>
      <c r="F5851" s="91">
        <v>0.84614017724834867</v>
      </c>
      <c r="G5851" s="100">
        <v>841.35660456741573</v>
      </c>
      <c r="S5851" s="235"/>
      <c r="T5851" s="103"/>
      <c r="U5851" s="103"/>
    </row>
    <row r="5852" spans="1:21" x14ac:dyDescent="0.2">
      <c r="A5852" s="89">
        <v>40846</v>
      </c>
      <c r="B5852" s="90" t="s">
        <v>142</v>
      </c>
      <c r="C5852" s="96">
        <v>1694.9222575280899</v>
      </c>
      <c r="D5852" s="102">
        <v>1065.6244226526221</v>
      </c>
      <c r="E5852" s="98">
        <v>2002.0781376404495</v>
      </c>
      <c r="F5852" s="91">
        <v>0.8465814723523436</v>
      </c>
      <c r="G5852" s="100">
        <v>847.46112876404493</v>
      </c>
      <c r="S5852" s="235"/>
      <c r="T5852" s="103"/>
      <c r="U5852" s="103"/>
    </row>
    <row r="5853" spans="1:21" x14ac:dyDescent="0.2">
      <c r="A5853" s="89">
        <v>40846</v>
      </c>
      <c r="B5853" s="90" t="s">
        <v>143</v>
      </c>
      <c r="C5853" s="96">
        <v>1762.8885265955059</v>
      </c>
      <c r="D5853" s="102">
        <v>1100.7050756504168</v>
      </c>
      <c r="E5853" s="98">
        <v>2078.2992134831461</v>
      </c>
      <c r="F5853" s="91">
        <v>0.84823615154093979</v>
      </c>
      <c r="G5853" s="100">
        <v>881.44426329775297</v>
      </c>
      <c r="S5853" s="235"/>
      <c r="T5853" s="103"/>
      <c r="U5853" s="103"/>
    </row>
    <row r="5854" spans="1:21" x14ac:dyDescent="0.2">
      <c r="A5854" s="89">
        <v>40846</v>
      </c>
      <c r="B5854" s="90" t="s">
        <v>144</v>
      </c>
      <c r="C5854" s="96">
        <v>1776.6090170898879</v>
      </c>
      <c r="D5854" s="102">
        <v>1115.4132246292725</v>
      </c>
      <c r="E5854" s="98">
        <v>2097.7336011235957</v>
      </c>
      <c r="F5854" s="91">
        <v>0.84691831991359345</v>
      </c>
      <c r="G5854" s="100">
        <v>888.30450854494393</v>
      </c>
      <c r="S5854" s="235"/>
      <c r="T5854" s="103"/>
      <c r="U5854" s="103"/>
    </row>
    <row r="5855" spans="1:21" x14ac:dyDescent="0.2">
      <c r="A5855" s="89">
        <v>40846</v>
      </c>
      <c r="B5855" s="90" t="s">
        <v>145</v>
      </c>
      <c r="C5855" s="96">
        <v>1892.5888986404495</v>
      </c>
      <c r="D5855" s="102">
        <v>1183.7042709860971</v>
      </c>
      <c r="E5855" s="98">
        <v>2232.2742977528092</v>
      </c>
      <c r="F5855" s="91">
        <v>0.84782990179373796</v>
      </c>
      <c r="G5855" s="100">
        <v>946.29444932022477</v>
      </c>
      <c r="S5855" s="235"/>
      <c r="T5855" s="103"/>
      <c r="U5855" s="103"/>
    </row>
    <row r="5856" spans="1:21" x14ac:dyDescent="0.2">
      <c r="A5856" s="89">
        <v>40846</v>
      </c>
      <c r="B5856" s="90" t="s">
        <v>146</v>
      </c>
      <c r="C5856" s="96">
        <v>1924.6938738876406</v>
      </c>
      <c r="D5856" s="102">
        <v>1217.6710197335308</v>
      </c>
      <c r="E5856" s="98">
        <v>2277.5357780898876</v>
      </c>
      <c r="F5856" s="91">
        <v>0.84507733858821454</v>
      </c>
      <c r="G5856" s="100">
        <v>962.34693694382031</v>
      </c>
      <c r="S5856" s="235"/>
      <c r="T5856" s="103"/>
      <c r="U5856" s="103"/>
    </row>
    <row r="5857" spans="1:21" x14ac:dyDescent="0.2">
      <c r="A5857" s="89">
        <v>40846</v>
      </c>
      <c r="B5857" s="90" t="s">
        <v>147</v>
      </c>
      <c r="C5857" s="96">
        <v>1923.2189008988767</v>
      </c>
      <c r="D5857" s="102">
        <v>1217.9087785746849</v>
      </c>
      <c r="E5857" s="98">
        <v>2276.416643258427</v>
      </c>
      <c r="F5857" s="91">
        <v>0.84484486027391337</v>
      </c>
      <c r="G5857" s="100">
        <v>961.60945044943833</v>
      </c>
      <c r="S5857" s="235"/>
      <c r="T5857" s="103"/>
      <c r="U5857" s="103"/>
    </row>
    <row r="5858" spans="1:21" x14ac:dyDescent="0.2">
      <c r="A5858" s="89">
        <v>40847</v>
      </c>
      <c r="B5858" s="90" t="s">
        <v>100</v>
      </c>
      <c r="C5858" s="96">
        <v>1994.268836022472</v>
      </c>
      <c r="D5858" s="102">
        <v>1260.6668247138082</v>
      </c>
      <c r="E5858" s="98">
        <v>2359.3196123595508</v>
      </c>
      <c r="F5858" s="91">
        <v>0.84527285984284584</v>
      </c>
      <c r="G5858" s="100">
        <v>997.13441801123599</v>
      </c>
      <c r="S5858" s="235"/>
      <c r="T5858" s="103"/>
      <c r="U5858" s="103"/>
    </row>
    <row r="5859" spans="1:21" x14ac:dyDescent="0.2">
      <c r="A5859" s="89">
        <v>40847</v>
      </c>
      <c r="B5859" s="90" t="s">
        <v>101</v>
      </c>
      <c r="C5859" s="96">
        <v>1986.0551814943817</v>
      </c>
      <c r="D5859" s="102">
        <v>1238.8157287068818</v>
      </c>
      <c r="E5859" s="98">
        <v>2340.7433848314608</v>
      </c>
      <c r="F5859" s="91">
        <v>0.84847198303088767</v>
      </c>
      <c r="G5859" s="100">
        <v>993.02759074719086</v>
      </c>
      <c r="S5859" s="235"/>
      <c r="T5859" s="103"/>
      <c r="U5859" s="103"/>
    </row>
    <row r="5860" spans="1:21" x14ac:dyDescent="0.2">
      <c r="A5860" s="89">
        <v>40847</v>
      </c>
      <c r="B5860" s="90" t="s">
        <v>102</v>
      </c>
      <c r="C5860" s="96">
        <v>1981.23315441573</v>
      </c>
      <c r="D5860" s="102">
        <v>1253.7650797015376</v>
      </c>
      <c r="E5860" s="98">
        <v>2344.613334269663</v>
      </c>
      <c r="F5860" s="91">
        <v>0.84501487962102528</v>
      </c>
      <c r="G5860" s="100">
        <v>990.61657720786502</v>
      </c>
      <c r="S5860" s="235"/>
      <c r="T5860" s="103"/>
      <c r="U5860" s="103"/>
    </row>
    <row r="5861" spans="1:21" x14ac:dyDescent="0.2">
      <c r="A5861" s="89">
        <v>40847</v>
      </c>
      <c r="B5861" s="90" t="s">
        <v>103</v>
      </c>
      <c r="C5861" s="96">
        <v>1943.3620072921349</v>
      </c>
      <c r="D5861" s="102">
        <v>1233.045605536639</v>
      </c>
      <c r="E5861" s="98">
        <v>2301.5336966292134</v>
      </c>
      <c r="F5861" s="91">
        <v>0.84437695182927341</v>
      </c>
      <c r="G5861" s="100">
        <v>971.68100364606744</v>
      </c>
      <c r="S5861" s="235"/>
      <c r="T5861" s="103"/>
      <c r="U5861" s="103"/>
    </row>
    <row r="5862" spans="1:21" x14ac:dyDescent="0.2">
      <c r="A5862" s="89">
        <v>40847</v>
      </c>
      <c r="B5862" s="90" t="s">
        <v>104</v>
      </c>
      <c r="C5862" s="96">
        <v>1944.7275729438202</v>
      </c>
      <c r="D5862" s="102">
        <v>1241.0599094812703</v>
      </c>
      <c r="E5862" s="98">
        <v>2306.9883033707865</v>
      </c>
      <c r="F5862" s="91">
        <v>0.84297244598177634</v>
      </c>
      <c r="G5862" s="100">
        <v>972.36378647191009</v>
      </c>
      <c r="S5862" s="235"/>
      <c r="T5862" s="103"/>
      <c r="U5862" s="103"/>
    </row>
    <row r="5863" spans="1:21" x14ac:dyDescent="0.2">
      <c r="A5863" s="89">
        <v>40847</v>
      </c>
      <c r="B5863" s="90" t="s">
        <v>105</v>
      </c>
      <c r="C5863" s="96">
        <v>1981.3709266179778</v>
      </c>
      <c r="D5863" s="102">
        <v>1259.4520626069004</v>
      </c>
      <c r="E5863" s="98">
        <v>2347.7755955056182</v>
      </c>
      <c r="F5863" s="91">
        <v>0.84393539587469335</v>
      </c>
      <c r="G5863" s="100">
        <v>990.68546330898891</v>
      </c>
      <c r="S5863" s="235"/>
      <c r="T5863" s="103"/>
      <c r="U5863" s="103"/>
    </row>
    <row r="5864" spans="1:21" x14ac:dyDescent="0.2">
      <c r="A5864" s="89">
        <v>40847</v>
      </c>
      <c r="B5864" s="90" t="s">
        <v>106</v>
      </c>
      <c r="C5864" s="96">
        <v>1988.0285656853935</v>
      </c>
      <c r="D5864" s="102">
        <v>1249.999102747493</v>
      </c>
      <c r="E5864" s="98">
        <v>2348.3516207865168</v>
      </c>
      <c r="F5864" s="91">
        <v>0.84656341413623448</v>
      </c>
      <c r="G5864" s="100">
        <v>994.01428284269673</v>
      </c>
      <c r="S5864" s="235"/>
      <c r="T5864" s="103"/>
      <c r="U5864" s="103"/>
    </row>
    <row r="5865" spans="1:21" x14ac:dyDescent="0.2">
      <c r="A5865" s="89">
        <v>40847</v>
      </c>
      <c r="B5865" s="90" t="s">
        <v>107</v>
      </c>
      <c r="C5865" s="96">
        <v>1989.6737278651683</v>
      </c>
      <c r="D5865" s="102">
        <v>1251.8126896202066</v>
      </c>
      <c r="E5865" s="98">
        <v>2350.7097977528088</v>
      </c>
      <c r="F5865" s="91">
        <v>0.84641401918995807</v>
      </c>
      <c r="G5865" s="100">
        <v>994.83686393258415</v>
      </c>
      <c r="S5865" s="235"/>
      <c r="T5865" s="103"/>
      <c r="U5865" s="103"/>
    </row>
    <row r="5866" spans="1:21" x14ac:dyDescent="0.2">
      <c r="A5866" s="89">
        <v>40847</v>
      </c>
      <c r="B5866" s="90" t="s">
        <v>108</v>
      </c>
      <c r="C5866" s="96">
        <v>2141.2474630786514</v>
      </c>
      <c r="D5866" s="102">
        <v>1346.1921469036076</v>
      </c>
      <c r="E5866" s="98">
        <v>2529.2635280898876</v>
      </c>
      <c r="F5866" s="91">
        <v>0.84658930921908804</v>
      </c>
      <c r="G5866" s="100">
        <v>1070.6237315393257</v>
      </c>
      <c r="S5866" s="235"/>
      <c r="T5866" s="103"/>
      <c r="U5866" s="103"/>
    </row>
    <row r="5867" spans="1:21" x14ac:dyDescent="0.2">
      <c r="A5867" s="89">
        <v>40847</v>
      </c>
      <c r="B5867" s="90" t="s">
        <v>109</v>
      </c>
      <c r="C5867" s="96">
        <v>2209.2502012584273</v>
      </c>
      <c r="D5867" s="102">
        <v>1413.8598555177975</v>
      </c>
      <c r="E5867" s="98">
        <v>2622.9346432584266</v>
      </c>
      <c r="F5867" s="91">
        <v>0.84228183379892141</v>
      </c>
      <c r="G5867" s="100">
        <v>1104.6251006292136</v>
      </c>
      <c r="S5867" s="235"/>
      <c r="T5867" s="103"/>
      <c r="U5867" s="103"/>
    </row>
    <row r="5868" spans="1:21" x14ac:dyDescent="0.2">
      <c r="A5868" s="89">
        <v>40847</v>
      </c>
      <c r="B5868" s="90" t="s">
        <v>110</v>
      </c>
      <c r="C5868" s="96">
        <v>2307.514198449438</v>
      </c>
      <c r="D5868" s="102">
        <v>1471.7304652428618</v>
      </c>
      <c r="E5868" s="98">
        <v>2736.8983061797753</v>
      </c>
      <c r="F5868" s="91">
        <v>0.84311287461400741</v>
      </c>
      <c r="G5868" s="100">
        <v>1153.757099224719</v>
      </c>
      <c r="S5868" s="235"/>
      <c r="T5868" s="103"/>
      <c r="U5868" s="103"/>
    </row>
    <row r="5869" spans="1:21" x14ac:dyDescent="0.2">
      <c r="A5869" s="89">
        <v>40847</v>
      </c>
      <c r="B5869" s="90" t="s">
        <v>111</v>
      </c>
      <c r="C5869" s="96">
        <v>2260.0395184044946</v>
      </c>
      <c r="D5869" s="102">
        <v>1429.9928765280781</v>
      </c>
      <c r="E5869" s="98">
        <v>2674.4454101123597</v>
      </c>
      <c r="F5869" s="91">
        <v>0.84504978484849502</v>
      </c>
      <c r="G5869" s="100">
        <v>1130.0197592022473</v>
      </c>
      <c r="S5869" s="235"/>
      <c r="T5869" s="103"/>
      <c r="U5869" s="103"/>
    </row>
    <row r="5870" spans="1:21" x14ac:dyDescent="0.2">
      <c r="A5870" s="89">
        <v>40847</v>
      </c>
      <c r="B5870" s="90" t="s">
        <v>112</v>
      </c>
      <c r="C5870" s="96">
        <v>2265.8664721348314</v>
      </c>
      <c r="D5870" s="102">
        <v>1443.5325601883176</v>
      </c>
      <c r="E5870" s="98">
        <v>2686.6218792134828</v>
      </c>
      <c r="F5870" s="91">
        <v>0.84338867693512976</v>
      </c>
      <c r="G5870" s="100">
        <v>1132.9332360674157</v>
      </c>
      <c r="S5870" s="235"/>
      <c r="T5870" s="103"/>
      <c r="U5870" s="103"/>
    </row>
    <row r="5871" spans="1:21" x14ac:dyDescent="0.2">
      <c r="A5871" s="89">
        <v>40847</v>
      </c>
      <c r="B5871" s="90" t="s">
        <v>113</v>
      </c>
      <c r="C5871" s="96">
        <v>2248.373454573034</v>
      </c>
      <c r="D5871" s="102">
        <v>1430.097823415982</v>
      </c>
      <c r="E5871" s="98">
        <v>2664.6506292134827</v>
      </c>
      <c r="F5871" s="91">
        <v>0.84377795344850892</v>
      </c>
      <c r="G5871" s="100">
        <v>1124.186727286517</v>
      </c>
      <c r="S5871" s="235"/>
      <c r="T5871" s="103"/>
      <c r="U5871" s="103"/>
    </row>
    <row r="5872" spans="1:21" x14ac:dyDescent="0.2">
      <c r="A5872" s="89">
        <v>40847</v>
      </c>
      <c r="B5872" s="90" t="s">
        <v>114</v>
      </c>
      <c r="C5872" s="96">
        <v>1916.2006228314608</v>
      </c>
      <c r="D5872" s="102">
        <v>1208.8362245672467</v>
      </c>
      <c r="E5872" s="98">
        <v>2265.6367415730338</v>
      </c>
      <c r="F5872" s="91">
        <v>0.84576692621123406</v>
      </c>
      <c r="G5872" s="100">
        <v>958.1003114157304</v>
      </c>
      <c r="S5872" s="235"/>
      <c r="T5872" s="103"/>
      <c r="U5872" s="103"/>
    </row>
    <row r="5873" spans="1:21" x14ac:dyDescent="0.2">
      <c r="A5873" s="89">
        <v>40847</v>
      </c>
      <c r="B5873" s="90" t="s">
        <v>115</v>
      </c>
      <c r="C5873" s="96">
        <v>1897.2123716629214</v>
      </c>
      <c r="D5873" s="102">
        <v>1201.9218434273891</v>
      </c>
      <c r="E5873" s="98">
        <v>2245.8920056179772</v>
      </c>
      <c r="F5873" s="91">
        <v>0.84474781820192035</v>
      </c>
      <c r="G5873" s="100">
        <v>948.60618583146072</v>
      </c>
      <c r="S5873" s="235"/>
      <c r="T5873" s="103"/>
      <c r="U5873" s="103"/>
    </row>
    <row r="5874" spans="1:21" x14ac:dyDescent="0.2">
      <c r="A5874" s="89">
        <v>40847</v>
      </c>
      <c r="B5874" s="90" t="s">
        <v>116</v>
      </c>
      <c r="C5874" s="96">
        <v>2016.9566760337084</v>
      </c>
      <c r="D5874" s="102">
        <v>1269.8392328916736</v>
      </c>
      <c r="E5874" s="98">
        <v>2383.4021713483144</v>
      </c>
      <c r="F5874" s="91">
        <v>0.84625108606521737</v>
      </c>
      <c r="G5874" s="100">
        <v>1008.4783380168542</v>
      </c>
      <c r="S5874" s="235"/>
      <c r="T5874" s="103"/>
      <c r="U5874" s="103"/>
    </row>
    <row r="5875" spans="1:21" x14ac:dyDescent="0.2">
      <c r="A5875" s="89">
        <v>40847</v>
      </c>
      <c r="B5875" s="90" t="s">
        <v>117</v>
      </c>
      <c r="C5875" s="96">
        <v>2056.4284119775284</v>
      </c>
      <c r="D5875" s="102">
        <v>1299.9309323581588</v>
      </c>
      <c r="E5875" s="98">
        <v>2432.8415983146069</v>
      </c>
      <c r="F5875" s="91">
        <v>0.84527838285984369</v>
      </c>
      <c r="G5875" s="100">
        <v>1028.2142059887642</v>
      </c>
      <c r="S5875" s="235"/>
      <c r="T5875" s="103"/>
      <c r="U5875" s="103"/>
    </row>
    <row r="5876" spans="1:21" x14ac:dyDescent="0.2">
      <c r="A5876" s="89">
        <v>40847</v>
      </c>
      <c r="B5876" s="90" t="s">
        <v>118</v>
      </c>
      <c r="C5876" s="96">
        <v>2045.8645257640451</v>
      </c>
      <c r="D5876" s="102">
        <v>1287.8088115615963</v>
      </c>
      <c r="E5876" s="98">
        <v>2417.4393876404497</v>
      </c>
      <c r="F5876" s="91">
        <v>0.84629403170307338</v>
      </c>
      <c r="G5876" s="100">
        <v>1022.9322628820225</v>
      </c>
      <c r="S5876" s="235"/>
      <c r="T5876" s="103"/>
      <c r="U5876" s="103"/>
    </row>
    <row r="5877" spans="1:21" x14ac:dyDescent="0.2">
      <c r="A5877" s="89">
        <v>40847</v>
      </c>
      <c r="B5877" s="90" t="s">
        <v>119</v>
      </c>
      <c r="C5877" s="96">
        <v>1855.349882797753</v>
      </c>
      <c r="D5877" s="102">
        <v>1169.4447702477612</v>
      </c>
      <c r="E5877" s="98">
        <v>2193.1539522471912</v>
      </c>
      <c r="F5877" s="91">
        <v>0.84597338955465895</v>
      </c>
      <c r="G5877" s="100">
        <v>927.67494139887651</v>
      </c>
      <c r="S5877" s="235"/>
      <c r="T5877" s="103"/>
      <c r="U5877" s="103"/>
    </row>
    <row r="5878" spans="1:21" x14ac:dyDescent="0.2">
      <c r="A5878" s="89">
        <v>40847</v>
      </c>
      <c r="B5878" s="90" t="s">
        <v>120</v>
      </c>
      <c r="C5878" s="96">
        <v>1800.1396988089887</v>
      </c>
      <c r="D5878" s="102">
        <v>1127.7027815680367</v>
      </c>
      <c r="E5878" s="98">
        <v>2124.1978483146063</v>
      </c>
      <c r="F5878" s="91">
        <v>0.84744446014634001</v>
      </c>
      <c r="G5878" s="100">
        <v>900.06984940449433</v>
      </c>
      <c r="S5878" s="235"/>
      <c r="T5878" s="103"/>
      <c r="U5878" s="103"/>
    </row>
    <row r="5879" spans="1:21" x14ac:dyDescent="0.2">
      <c r="A5879" s="89">
        <v>40847</v>
      </c>
      <c r="B5879" s="90" t="s">
        <v>121</v>
      </c>
      <c r="C5879" s="96">
        <v>1880.6634988988767</v>
      </c>
      <c r="D5879" s="102">
        <v>1198.3530961991455</v>
      </c>
      <c r="E5879" s="98">
        <v>2230.0101657303367</v>
      </c>
      <c r="F5879" s="91">
        <v>0.84334301600950434</v>
      </c>
      <c r="G5879" s="100">
        <v>940.33174944943835</v>
      </c>
      <c r="S5879" s="235"/>
      <c r="T5879" s="103"/>
      <c r="U5879" s="103"/>
    </row>
    <row r="5880" spans="1:21" x14ac:dyDescent="0.2">
      <c r="A5880" s="89">
        <v>40847</v>
      </c>
      <c r="B5880" s="90" t="s">
        <v>122</v>
      </c>
      <c r="C5880" s="96">
        <v>1964.1412970898875</v>
      </c>
      <c r="D5880" s="102">
        <v>1239.2077083133599</v>
      </c>
      <c r="E5880" s="98">
        <v>2322.3881629213483</v>
      </c>
      <c r="F5880" s="91">
        <v>0.84574203763559508</v>
      </c>
      <c r="G5880" s="100">
        <v>982.07064854494377</v>
      </c>
      <c r="S5880" s="235"/>
      <c r="T5880" s="103"/>
      <c r="U5880" s="103"/>
    </row>
    <row r="5881" spans="1:21" x14ac:dyDescent="0.2">
      <c r="A5881" s="89">
        <v>40847</v>
      </c>
      <c r="B5881" s="90" t="s">
        <v>123</v>
      </c>
      <c r="C5881" s="96">
        <v>1895.0769025280902</v>
      </c>
      <c r="D5881" s="102">
        <v>1204.3745429754417</v>
      </c>
      <c r="E5881" s="98">
        <v>2245.4029719101122</v>
      </c>
      <c r="F5881" s="91">
        <v>0.84398075812467288</v>
      </c>
      <c r="G5881" s="100">
        <v>947.53845126404508</v>
      </c>
      <c r="S5881" s="235"/>
      <c r="T5881" s="103"/>
      <c r="U5881" s="103"/>
    </row>
    <row r="5882" spans="1:21" x14ac:dyDescent="0.2">
      <c r="A5882" s="89">
        <v>40847</v>
      </c>
      <c r="B5882" s="90" t="s">
        <v>124</v>
      </c>
      <c r="C5882" s="96">
        <v>1902.1519103258429</v>
      </c>
      <c r="D5882" s="102">
        <v>1207.9874846109969</v>
      </c>
      <c r="E5882" s="98">
        <v>2253.3121516853935</v>
      </c>
      <c r="F5882" s="91">
        <v>0.84415819126662239</v>
      </c>
      <c r="G5882" s="100">
        <v>951.07595516292145</v>
      </c>
      <c r="S5882" s="235"/>
      <c r="T5882" s="103"/>
      <c r="U5882" s="103"/>
    </row>
    <row r="5883" spans="1:21" x14ac:dyDescent="0.2">
      <c r="A5883" s="89">
        <v>40847</v>
      </c>
      <c r="B5883" s="90" t="s">
        <v>125</v>
      </c>
      <c r="C5883" s="96">
        <v>1845.9286954382023</v>
      </c>
      <c r="D5883" s="102">
        <v>1168.682119297629</v>
      </c>
      <c r="E5883" s="98">
        <v>2184.7816011235955</v>
      </c>
      <c r="F5883" s="91">
        <v>0.84490307611931237</v>
      </c>
      <c r="G5883" s="100">
        <v>922.96434771910117</v>
      </c>
      <c r="S5883" s="235"/>
      <c r="T5883" s="103"/>
      <c r="U5883" s="103"/>
    </row>
    <row r="5884" spans="1:21" x14ac:dyDescent="0.2">
      <c r="A5884" s="89">
        <v>40847</v>
      </c>
      <c r="B5884" s="90" t="s">
        <v>126</v>
      </c>
      <c r="C5884" s="96">
        <v>1627.7866737977527</v>
      </c>
      <c r="D5884" s="102">
        <v>1029.3414752041465</v>
      </c>
      <c r="E5884" s="98">
        <v>1925.9369999999999</v>
      </c>
      <c r="F5884" s="91">
        <v>0.84519206692521753</v>
      </c>
      <c r="G5884" s="100">
        <v>813.89333689887633</v>
      </c>
      <c r="S5884" s="235"/>
      <c r="T5884" s="103"/>
      <c r="U5884" s="103"/>
    </row>
    <row r="5885" spans="1:21" x14ac:dyDescent="0.2">
      <c r="A5885" s="89">
        <v>40847</v>
      </c>
      <c r="B5885" s="90" t="s">
        <v>127</v>
      </c>
      <c r="C5885" s="96">
        <v>1623.7386023258427</v>
      </c>
      <c r="D5885" s="102">
        <v>1045.0763464705929</v>
      </c>
      <c r="E5885" s="98">
        <v>1930.9872134831458</v>
      </c>
      <c r="F5885" s="91">
        <v>0.8408852171511364</v>
      </c>
      <c r="G5885" s="100">
        <v>811.86930116292137</v>
      </c>
      <c r="S5885" s="235"/>
      <c r="T5885" s="103"/>
      <c r="U5885" s="103"/>
    </row>
    <row r="5886" spans="1:21" x14ac:dyDescent="0.2">
      <c r="A5886" s="89">
        <v>40847</v>
      </c>
      <c r="B5886" s="90" t="s">
        <v>128</v>
      </c>
      <c r="C5886" s="96">
        <v>1615.9666292696629</v>
      </c>
      <c r="D5886" s="102">
        <v>1037.048095781003</v>
      </c>
      <c r="E5886" s="98">
        <v>1920.1085646067413</v>
      </c>
      <c r="F5886" s="91">
        <v>0.84160169849595468</v>
      </c>
      <c r="G5886" s="100">
        <v>807.98331463483146</v>
      </c>
      <c r="S5886" s="235"/>
      <c r="T5886" s="103"/>
      <c r="U5886" s="103"/>
    </row>
    <row r="5887" spans="1:21" x14ac:dyDescent="0.2">
      <c r="A5887" s="89">
        <v>40847</v>
      </c>
      <c r="B5887" s="90" t="s">
        <v>129</v>
      </c>
      <c r="C5887" s="96">
        <v>1612.1657373370788</v>
      </c>
      <c r="D5887" s="102">
        <v>1038.0650686288327</v>
      </c>
      <c r="E5887" s="98">
        <v>1917.4611994382024</v>
      </c>
      <c r="F5887" s="91">
        <v>0.84078141336545831</v>
      </c>
      <c r="G5887" s="100">
        <v>806.08286866853939</v>
      </c>
      <c r="S5887" s="235"/>
      <c r="T5887" s="103"/>
      <c r="U5887" s="103"/>
    </row>
    <row r="5888" spans="1:21" x14ac:dyDescent="0.2">
      <c r="A5888" s="89">
        <v>40847</v>
      </c>
      <c r="B5888" s="90" t="s">
        <v>130</v>
      </c>
      <c r="C5888" s="96">
        <v>1749.3179646741573</v>
      </c>
      <c r="D5888" s="102">
        <v>1114.6221845312939</v>
      </c>
      <c r="E5888" s="98">
        <v>2074.2458764044945</v>
      </c>
      <c r="F5888" s="91">
        <v>0.84335130399604874</v>
      </c>
      <c r="G5888" s="100">
        <v>874.65898233707867</v>
      </c>
      <c r="S5888" s="235"/>
      <c r="T5888" s="103"/>
      <c r="U5888" s="103"/>
    </row>
    <row r="5889" spans="1:21" x14ac:dyDescent="0.2">
      <c r="A5889" s="89">
        <v>40847</v>
      </c>
      <c r="B5889" s="90" t="s">
        <v>131</v>
      </c>
      <c r="C5889" s="96">
        <v>1865.8327265393261</v>
      </c>
      <c r="D5889" s="102">
        <v>1194.1175119647742</v>
      </c>
      <c r="E5889" s="98">
        <v>2215.2310028089887</v>
      </c>
      <c r="F5889" s="91">
        <v>0.84227456376937049</v>
      </c>
      <c r="G5889" s="100">
        <v>932.91636326966307</v>
      </c>
      <c r="S5889" s="235"/>
      <c r="T5889" s="103"/>
      <c r="U5889" s="103"/>
    </row>
    <row r="5890" spans="1:21" x14ac:dyDescent="0.2">
      <c r="A5890" s="89">
        <v>40847</v>
      </c>
      <c r="B5890" s="90" t="s">
        <v>132</v>
      </c>
      <c r="C5890" s="96">
        <v>1600.6090808426964</v>
      </c>
      <c r="D5890" s="102">
        <v>1019.8710145157734</v>
      </c>
      <c r="E5890" s="98">
        <v>1897.9163089887641</v>
      </c>
      <c r="F5890" s="91">
        <v>0.84335071744840162</v>
      </c>
      <c r="G5890" s="100">
        <v>800.30454042134818</v>
      </c>
      <c r="S5890" s="235"/>
      <c r="T5890" s="103"/>
      <c r="U5890" s="103"/>
    </row>
    <row r="5891" spans="1:21" x14ac:dyDescent="0.2">
      <c r="A5891" s="89">
        <v>40847</v>
      </c>
      <c r="B5891" s="90" t="s">
        <v>133</v>
      </c>
      <c r="C5891" s="96">
        <v>1624.2734826404496</v>
      </c>
      <c r="D5891" s="102">
        <v>1048.6511078401311</v>
      </c>
      <c r="E5891" s="98">
        <v>1933.3736039325843</v>
      </c>
      <c r="F5891" s="91">
        <v>0.84012395707513099</v>
      </c>
      <c r="G5891" s="100">
        <v>812.13674132022481</v>
      </c>
      <c r="S5891" s="235"/>
      <c r="T5891" s="103"/>
      <c r="U5891" s="103"/>
    </row>
    <row r="5892" spans="1:21" x14ac:dyDescent="0.2">
      <c r="A5892" s="89">
        <v>40847</v>
      </c>
      <c r="B5892" s="90" t="s">
        <v>134</v>
      </c>
      <c r="C5892" s="96">
        <v>1661.4111953932581</v>
      </c>
      <c r="D5892" s="102">
        <v>1060.1938152068353</v>
      </c>
      <c r="E5892" s="98">
        <v>1970.8622696629211</v>
      </c>
      <c r="F5892" s="91">
        <v>0.84298696107131388</v>
      </c>
      <c r="G5892" s="100">
        <v>830.70559769662907</v>
      </c>
      <c r="S5892" s="235"/>
      <c r="T5892" s="103"/>
      <c r="U5892" s="103"/>
    </row>
    <row r="5893" spans="1:21" x14ac:dyDescent="0.2">
      <c r="A5893" s="89">
        <v>40847</v>
      </c>
      <c r="B5893" s="90" t="s">
        <v>135</v>
      </c>
      <c r="C5893" s="96">
        <v>1631.1945097415735</v>
      </c>
      <c r="D5893" s="102">
        <v>1048.9309591460276</v>
      </c>
      <c r="E5893" s="98">
        <v>1939.3431067415734</v>
      </c>
      <c r="F5893" s="91">
        <v>0.84110671498570355</v>
      </c>
      <c r="G5893" s="100">
        <v>815.59725487078674</v>
      </c>
      <c r="S5893" s="235"/>
      <c r="T5893" s="103"/>
      <c r="U5893" s="103"/>
    </row>
    <row r="5894" spans="1:21" x14ac:dyDescent="0.2">
      <c r="A5894" s="89">
        <v>40847</v>
      </c>
      <c r="B5894" s="90" t="s">
        <v>136</v>
      </c>
      <c r="C5894" s="96">
        <v>1656.2285293146067</v>
      </c>
      <c r="D5894" s="102">
        <v>1049.2836600689288</v>
      </c>
      <c r="E5894" s="98">
        <v>1960.6348820224719</v>
      </c>
      <c r="F5894" s="91">
        <v>0.84474092779892906</v>
      </c>
      <c r="G5894" s="100">
        <v>828.11426465730335</v>
      </c>
      <c r="S5894" s="235"/>
      <c r="T5894" s="103"/>
      <c r="U5894" s="103"/>
    </row>
    <row r="5895" spans="1:21" x14ac:dyDescent="0.2">
      <c r="A5895" s="89">
        <v>40847</v>
      </c>
      <c r="B5895" s="90" t="s">
        <v>137</v>
      </c>
      <c r="C5895" s="96">
        <v>1637.8886179213487</v>
      </c>
      <c r="D5895" s="102">
        <v>1043.0721662822561</v>
      </c>
      <c r="E5895" s="98">
        <v>1941.8235421348315</v>
      </c>
      <c r="F5895" s="91">
        <v>0.84347963776392454</v>
      </c>
      <c r="G5895" s="100">
        <v>818.94430896067433</v>
      </c>
      <c r="S5895" s="235"/>
      <c r="T5895" s="103"/>
      <c r="U5895" s="103"/>
    </row>
    <row r="5896" spans="1:21" x14ac:dyDescent="0.2">
      <c r="A5896" s="89">
        <v>40847</v>
      </c>
      <c r="B5896" s="90" t="s">
        <v>138</v>
      </c>
      <c r="C5896" s="96">
        <v>1636.2231951235958</v>
      </c>
      <c r="D5896" s="102">
        <v>1025.7692855757887</v>
      </c>
      <c r="E5896" s="98">
        <v>1931.1729522471912</v>
      </c>
      <c r="F5896" s="91">
        <v>0.84726911342643862</v>
      </c>
      <c r="G5896" s="100">
        <v>818.11159756179791</v>
      </c>
      <c r="S5896" s="235"/>
      <c r="T5896" s="103"/>
      <c r="U5896" s="103"/>
    </row>
    <row r="5897" spans="1:21" x14ac:dyDescent="0.2">
      <c r="A5897" s="89">
        <v>40847</v>
      </c>
      <c r="B5897" s="90" t="s">
        <v>139</v>
      </c>
      <c r="C5897" s="96">
        <v>1644.785332280899</v>
      </c>
      <c r="D5897" s="102">
        <v>1028.7927098098121</v>
      </c>
      <c r="E5897" s="98">
        <v>1940.0343370786516</v>
      </c>
      <c r="F5897" s="91">
        <v>0.84781248498810313</v>
      </c>
      <c r="G5897" s="100">
        <v>822.39266614044948</v>
      </c>
      <c r="S5897" s="235"/>
      <c r="T5897" s="103"/>
      <c r="U5897" s="103"/>
    </row>
    <row r="5898" spans="1:21" x14ac:dyDescent="0.2">
      <c r="A5898" s="89">
        <v>40847</v>
      </c>
      <c r="B5898" s="90" t="s">
        <v>140</v>
      </c>
      <c r="C5898" s="96">
        <v>1637.8724094269664</v>
      </c>
      <c r="D5898" s="102">
        <v>1023.5154791869328</v>
      </c>
      <c r="E5898" s="98">
        <v>1931.3751488764044</v>
      </c>
      <c r="F5898" s="91">
        <v>0.84803431916363536</v>
      </c>
      <c r="G5898" s="100">
        <v>818.93620471348322</v>
      </c>
      <c r="S5898" s="235"/>
      <c r="T5898" s="103"/>
      <c r="U5898" s="103"/>
    </row>
    <row r="5899" spans="1:21" x14ac:dyDescent="0.2">
      <c r="A5899" s="89">
        <v>40847</v>
      </c>
      <c r="B5899" s="90" t="s">
        <v>141</v>
      </c>
      <c r="C5899" s="96">
        <v>1675.0668519101125</v>
      </c>
      <c r="D5899" s="102">
        <v>1053.6599377655905</v>
      </c>
      <c r="E5899" s="98">
        <v>1978.9007612359551</v>
      </c>
      <c r="F5899" s="91">
        <v>0.84646329150124833</v>
      </c>
      <c r="G5899" s="100">
        <v>837.53342595505626</v>
      </c>
      <c r="S5899" s="235"/>
      <c r="T5899" s="103"/>
      <c r="U5899" s="103"/>
    </row>
    <row r="5900" spans="1:21" x14ac:dyDescent="0.2">
      <c r="A5900" s="89">
        <v>40847</v>
      </c>
      <c r="B5900" s="90" t="s">
        <v>142</v>
      </c>
      <c r="C5900" s="96">
        <v>1654.0565910674159</v>
      </c>
      <c r="D5900" s="102">
        <v>1049.8989421914223</v>
      </c>
      <c r="E5900" s="98">
        <v>1959.1301629213481</v>
      </c>
      <c r="F5900" s="91">
        <v>0.84428111126673522</v>
      </c>
      <c r="G5900" s="100">
        <v>827.02829553370793</v>
      </c>
      <c r="S5900" s="235"/>
      <c r="T5900" s="103"/>
      <c r="U5900" s="103"/>
    </row>
    <row r="5901" spans="1:21" x14ac:dyDescent="0.2">
      <c r="A5901" s="89">
        <v>40847</v>
      </c>
      <c r="B5901" s="90" t="s">
        <v>143</v>
      </c>
      <c r="C5901" s="96">
        <v>1787.0837565842694</v>
      </c>
      <c r="D5901" s="102">
        <v>1125.692872549203</v>
      </c>
      <c r="E5901" s="98">
        <v>2112.0731039325842</v>
      </c>
      <c r="F5901" s="91">
        <v>0.84612779418326034</v>
      </c>
      <c r="G5901" s="100">
        <v>893.5418782921347</v>
      </c>
      <c r="S5901" s="235"/>
      <c r="T5901" s="103"/>
      <c r="U5901" s="103"/>
    </row>
    <row r="5902" spans="1:21" x14ac:dyDescent="0.2">
      <c r="A5902" s="89">
        <v>40847</v>
      </c>
      <c r="B5902" s="90" t="s">
        <v>144</v>
      </c>
      <c r="C5902" s="96">
        <v>1794.7341659325841</v>
      </c>
      <c r="D5902" s="102">
        <v>1132.7702711368224</v>
      </c>
      <c r="E5902" s="98">
        <v>2122.3193005617977</v>
      </c>
      <c r="F5902" s="91">
        <v>0.84564757313261074</v>
      </c>
      <c r="G5902" s="100">
        <v>897.36708296629206</v>
      </c>
      <c r="S5902" s="235"/>
      <c r="T5902" s="103"/>
      <c r="U5902" s="103"/>
    </row>
    <row r="5903" spans="1:21" x14ac:dyDescent="0.2">
      <c r="A5903" s="89">
        <v>40847</v>
      </c>
      <c r="B5903" s="90" t="s">
        <v>145</v>
      </c>
      <c r="C5903" s="96">
        <v>1912.7563177752811</v>
      </c>
      <c r="D5903" s="102">
        <v>1204.5473975266909</v>
      </c>
      <c r="E5903" s="98">
        <v>2260.4360561797753</v>
      </c>
      <c r="F5903" s="91">
        <v>0.8461890848652952</v>
      </c>
      <c r="G5903" s="100">
        <v>956.37815888764055</v>
      </c>
      <c r="S5903" s="235"/>
      <c r="T5903" s="103"/>
      <c r="U5903" s="103"/>
    </row>
    <row r="5904" spans="1:21" x14ac:dyDescent="0.2">
      <c r="A5904" s="89">
        <v>40847</v>
      </c>
      <c r="B5904" s="90" t="s">
        <v>146</v>
      </c>
      <c r="C5904" s="96">
        <v>1948.2245556067417</v>
      </c>
      <c r="D5904" s="102">
        <v>1233.2216684773853</v>
      </c>
      <c r="E5904" s="98">
        <v>2305.7351544943822</v>
      </c>
      <c r="F5904" s="91">
        <v>0.84494724028005808</v>
      </c>
      <c r="G5904" s="100">
        <v>974.11227780337083</v>
      </c>
      <c r="S5904" s="235"/>
      <c r="T5904" s="103"/>
      <c r="U5904" s="103"/>
    </row>
    <row r="5905" spans="1:21" x14ac:dyDescent="0.2">
      <c r="A5905" s="89">
        <v>40847</v>
      </c>
      <c r="B5905" s="90" t="s">
        <v>147</v>
      </c>
      <c r="C5905" s="96">
        <v>1930.9300921011238</v>
      </c>
      <c r="D5905" s="102">
        <v>1219.8886296190906</v>
      </c>
      <c r="E5905" s="98">
        <v>2283.9919634831463</v>
      </c>
      <c r="F5905" s="91">
        <v>0.84541895198107697</v>
      </c>
      <c r="G5905" s="100">
        <v>965.46504605056191</v>
      </c>
      <c r="S5905" s="235"/>
      <c r="T5905" s="103"/>
      <c r="U5905" s="103"/>
    </row>
    <row r="5906" spans="1:21" x14ac:dyDescent="0.2">
      <c r="A5906" s="89">
        <v>40848</v>
      </c>
      <c r="B5906" s="90" t="s">
        <v>100</v>
      </c>
      <c r="C5906" s="96">
        <v>1927.8018526853934</v>
      </c>
      <c r="D5906" s="102">
        <v>1225.2339221814113</v>
      </c>
      <c r="E5906" s="98">
        <v>2284.2106179775278</v>
      </c>
      <c r="F5906" s="91">
        <v>0.84396851915183557</v>
      </c>
      <c r="G5906" s="100">
        <v>963.90092634269672</v>
      </c>
      <c r="S5906" s="235"/>
      <c r="T5906" s="103"/>
      <c r="U5906" s="103"/>
    </row>
    <row r="5907" spans="1:21" x14ac:dyDescent="0.2">
      <c r="A5907" s="89">
        <v>40848</v>
      </c>
      <c r="B5907" s="90" t="s">
        <v>101</v>
      </c>
      <c r="C5907" s="96">
        <v>1909.0324161910114</v>
      </c>
      <c r="D5907" s="102">
        <v>1207.9228957052173</v>
      </c>
      <c r="E5907" s="98">
        <v>2259.0888623595506</v>
      </c>
      <c r="F5907" s="91">
        <v>0.84504529591504618</v>
      </c>
      <c r="G5907" s="100">
        <v>954.5162080955057</v>
      </c>
      <c r="S5907" s="235"/>
      <c r="T5907" s="103"/>
      <c r="U5907" s="103"/>
    </row>
    <row r="5908" spans="1:21" x14ac:dyDescent="0.2">
      <c r="A5908" s="89">
        <v>40848</v>
      </c>
      <c r="B5908" s="90" t="s">
        <v>102</v>
      </c>
      <c r="C5908" s="96">
        <v>1895.3443426853935</v>
      </c>
      <c r="D5908" s="102">
        <v>1191.6087436544781</v>
      </c>
      <c r="E5908" s="98">
        <v>2238.8080702247189</v>
      </c>
      <c r="F5908" s="91">
        <v>0.84658634560628032</v>
      </c>
      <c r="G5908" s="100">
        <v>947.67217134269674</v>
      </c>
      <c r="S5908" s="235"/>
      <c r="T5908" s="103"/>
      <c r="U5908" s="103"/>
    </row>
    <row r="5909" spans="1:21" x14ac:dyDescent="0.2">
      <c r="A5909" s="89">
        <v>40848</v>
      </c>
      <c r="B5909" s="90" t="s">
        <v>103</v>
      </c>
      <c r="C5909" s="96">
        <v>1837.204473337079</v>
      </c>
      <c r="D5909" s="102">
        <v>1168.8311431109926</v>
      </c>
      <c r="E5909" s="98">
        <v>2177.4954691011239</v>
      </c>
      <c r="F5909" s="91">
        <v>0.84372367217621902</v>
      </c>
      <c r="G5909" s="100">
        <v>918.60223666853949</v>
      </c>
      <c r="S5909" s="235"/>
      <c r="T5909" s="103"/>
      <c r="U5909" s="103"/>
    </row>
    <row r="5910" spans="1:21" x14ac:dyDescent="0.2">
      <c r="A5910" s="89">
        <v>40848</v>
      </c>
      <c r="B5910" s="90" t="s">
        <v>104</v>
      </c>
      <c r="C5910" s="96">
        <v>1830.3320717191009</v>
      </c>
      <c r="D5910" s="102">
        <v>1152.0354377509827</v>
      </c>
      <c r="E5910" s="98">
        <v>2162.7069016853934</v>
      </c>
      <c r="F5910" s="91">
        <v>0.84631536076050184</v>
      </c>
      <c r="G5910" s="100">
        <v>915.16603585955045</v>
      </c>
      <c r="S5910" s="235"/>
      <c r="T5910" s="103"/>
      <c r="U5910" s="103"/>
    </row>
    <row r="5911" spans="1:21" x14ac:dyDescent="0.2">
      <c r="A5911" s="89">
        <v>40848</v>
      </c>
      <c r="B5911" s="90" t="s">
        <v>105</v>
      </c>
      <c r="C5911" s="96">
        <v>1816.8790213820225</v>
      </c>
      <c r="D5911" s="102">
        <v>1134.103349453859</v>
      </c>
      <c r="E5911" s="98">
        <v>2141.7842528089886</v>
      </c>
      <c r="F5911" s="91">
        <v>0.84830160600870652</v>
      </c>
      <c r="G5911" s="100">
        <v>908.43951069101126</v>
      </c>
      <c r="S5911" s="235"/>
      <c r="T5911" s="103"/>
      <c r="U5911" s="103"/>
    </row>
    <row r="5912" spans="1:21" x14ac:dyDescent="0.2">
      <c r="A5912" s="89">
        <v>40848</v>
      </c>
      <c r="B5912" s="90" t="s">
        <v>106</v>
      </c>
      <c r="C5912" s="96">
        <v>1830.9034211460676</v>
      </c>
      <c r="D5912" s="102">
        <v>1143.080891112862</v>
      </c>
      <c r="E5912" s="98">
        <v>2158.4349101123594</v>
      </c>
      <c r="F5912" s="91">
        <v>0.84825510028966222</v>
      </c>
      <c r="G5912" s="100">
        <v>915.45171057303378</v>
      </c>
      <c r="S5912" s="235"/>
      <c r="T5912" s="103"/>
      <c r="U5912" s="103"/>
    </row>
    <row r="5913" spans="1:21" x14ac:dyDescent="0.2">
      <c r="A5913" s="89">
        <v>40848</v>
      </c>
      <c r="B5913" s="90" t="s">
        <v>107</v>
      </c>
      <c r="C5913" s="96">
        <v>1832.7066161460677</v>
      </c>
      <c r="D5913" s="102">
        <v>1160.3596673527823</v>
      </c>
      <c r="E5913" s="98">
        <v>2169.1583848314604</v>
      </c>
      <c r="F5913" s="91">
        <v>0.84489294509882717</v>
      </c>
      <c r="G5913" s="100">
        <v>916.35330807303387</v>
      </c>
      <c r="S5913" s="235"/>
      <c r="T5913" s="103"/>
      <c r="U5913" s="103"/>
    </row>
    <row r="5914" spans="1:21" x14ac:dyDescent="0.2">
      <c r="A5914" s="89">
        <v>40848</v>
      </c>
      <c r="B5914" s="90" t="s">
        <v>108</v>
      </c>
      <c r="C5914" s="96">
        <v>1829.68373194382</v>
      </c>
      <c r="D5914" s="102">
        <v>1140.3584584705402</v>
      </c>
      <c r="E5914" s="98">
        <v>2155.959176966292</v>
      </c>
      <c r="F5914" s="91">
        <v>0.84866344014844342</v>
      </c>
      <c r="G5914" s="100">
        <v>914.84186597191001</v>
      </c>
      <c r="S5914" s="235"/>
      <c r="T5914" s="103"/>
      <c r="U5914" s="103"/>
    </row>
    <row r="5915" spans="1:21" x14ac:dyDescent="0.2">
      <c r="A5915" s="89">
        <v>40848</v>
      </c>
      <c r="B5915" s="90" t="s">
        <v>109</v>
      </c>
      <c r="C5915" s="96">
        <v>1880.6999680112358</v>
      </c>
      <c r="D5915" s="102">
        <v>1181.1043268354495</v>
      </c>
      <c r="E5915" s="98">
        <v>2220.8196235955056</v>
      </c>
      <c r="F5915" s="91">
        <v>0.84684949107500396</v>
      </c>
      <c r="G5915" s="100">
        <v>940.3499840056179</v>
      </c>
      <c r="S5915" s="235"/>
      <c r="T5915" s="103"/>
      <c r="U5915" s="103"/>
    </row>
    <row r="5916" spans="1:21" x14ac:dyDescent="0.2">
      <c r="A5916" s="89">
        <v>40848</v>
      </c>
      <c r="B5916" s="90" t="s">
        <v>110</v>
      </c>
      <c r="C5916" s="96">
        <v>1900.9848987303374</v>
      </c>
      <c r="D5916" s="102">
        <v>1200.9323806335351</v>
      </c>
      <c r="E5916" s="98">
        <v>2248.5511264044944</v>
      </c>
      <c r="F5916" s="91">
        <v>0.8454265844379858</v>
      </c>
      <c r="G5916" s="100">
        <v>950.49244936516868</v>
      </c>
      <c r="S5916" s="235"/>
      <c r="T5916" s="103"/>
      <c r="U5916" s="103"/>
    </row>
    <row r="5917" spans="1:21" x14ac:dyDescent="0.2">
      <c r="A5917" s="89">
        <v>40848</v>
      </c>
      <c r="B5917" s="90" t="s">
        <v>111</v>
      </c>
      <c r="C5917" s="96">
        <v>1885.6111418089888</v>
      </c>
      <c r="D5917" s="102">
        <v>1201.8544902854092</v>
      </c>
      <c r="E5917" s="98">
        <v>2236.064308988764</v>
      </c>
      <c r="F5917" s="91">
        <v>0.84327232192250146</v>
      </c>
      <c r="G5917" s="100">
        <v>942.8055709044944</v>
      </c>
      <c r="S5917" s="235"/>
      <c r="T5917" s="103"/>
      <c r="U5917" s="103"/>
    </row>
    <row r="5918" spans="1:21" x14ac:dyDescent="0.2">
      <c r="A5918" s="89">
        <v>40848</v>
      </c>
      <c r="B5918" s="90" t="s">
        <v>112</v>
      </c>
      <c r="C5918" s="96">
        <v>1864.5076821235957</v>
      </c>
      <c r="D5918" s="102">
        <v>1179.6016802599281</v>
      </c>
      <c r="E5918" s="98">
        <v>2206.3202443820228</v>
      </c>
      <c r="F5918" s="91">
        <v>0.84507572591567881</v>
      </c>
      <c r="G5918" s="100">
        <v>932.25384106179786</v>
      </c>
      <c r="S5918" s="235"/>
      <c r="T5918" s="103"/>
      <c r="U5918" s="103"/>
    </row>
    <row r="5919" spans="1:21" x14ac:dyDescent="0.2">
      <c r="A5919" s="89">
        <v>40848</v>
      </c>
      <c r="B5919" s="90" t="s">
        <v>113</v>
      </c>
      <c r="C5919" s="96">
        <v>1826.5271276629219</v>
      </c>
      <c r="D5919" s="102">
        <v>1145.17748460602</v>
      </c>
      <c r="E5919" s="98">
        <v>2155.8369185393258</v>
      </c>
      <c r="F5919" s="91">
        <v>0.84724735528718664</v>
      </c>
      <c r="G5919" s="100">
        <v>913.26356383146094</v>
      </c>
      <c r="S5919" s="235"/>
      <c r="T5919" s="103"/>
      <c r="U5919" s="103"/>
    </row>
    <row r="5920" spans="1:21" x14ac:dyDescent="0.2">
      <c r="A5920" s="89">
        <v>40848</v>
      </c>
      <c r="B5920" s="90" t="s">
        <v>114</v>
      </c>
      <c r="C5920" s="96">
        <v>1545.208447044944</v>
      </c>
      <c r="D5920" s="102">
        <v>975.21247571367462</v>
      </c>
      <c r="E5920" s="98">
        <v>1827.2133202247192</v>
      </c>
      <c r="F5920" s="91">
        <v>0.84566395720829524</v>
      </c>
      <c r="G5920" s="100">
        <v>772.60422352247201</v>
      </c>
      <c r="S5920" s="235"/>
      <c r="T5920" s="103"/>
      <c r="U5920" s="103"/>
    </row>
    <row r="5921" spans="1:21" x14ac:dyDescent="0.2">
      <c r="A5921" s="89">
        <v>40848</v>
      </c>
      <c r="B5921" s="90" t="s">
        <v>115</v>
      </c>
      <c r="C5921" s="96">
        <v>1506.6038655505617</v>
      </c>
      <c r="D5921" s="102">
        <v>963.82578185244813</v>
      </c>
      <c r="E5921" s="98">
        <v>1788.5232303370785</v>
      </c>
      <c r="F5921" s="91">
        <v>0.84237310424344658</v>
      </c>
      <c r="G5921" s="100">
        <v>753.30193277528087</v>
      </c>
      <c r="S5921" s="235"/>
      <c r="T5921" s="103"/>
      <c r="U5921" s="103"/>
    </row>
    <row r="5922" spans="1:21" x14ac:dyDescent="0.2">
      <c r="A5922" s="89">
        <v>40848</v>
      </c>
      <c r="B5922" s="90" t="s">
        <v>116</v>
      </c>
      <c r="C5922" s="96">
        <v>1602.2542430224719</v>
      </c>
      <c r="D5922" s="102">
        <v>999.55352632256722</v>
      </c>
      <c r="E5922" s="98">
        <v>1888.4718455056177</v>
      </c>
      <c r="F5922" s="91">
        <v>0.84843957130506531</v>
      </c>
      <c r="G5922" s="100">
        <v>801.12712151123594</v>
      </c>
      <c r="S5922" s="235"/>
      <c r="T5922" s="103"/>
      <c r="U5922" s="103"/>
    </row>
    <row r="5923" spans="1:21" x14ac:dyDescent="0.2">
      <c r="A5923" s="89">
        <v>40848</v>
      </c>
      <c r="B5923" s="90" t="s">
        <v>117</v>
      </c>
      <c r="C5923" s="96">
        <v>1605.0299476853932</v>
      </c>
      <c r="D5923" s="102">
        <v>1006.2447803950109</v>
      </c>
      <c r="E5923" s="98">
        <v>1894.3731657303372</v>
      </c>
      <c r="F5923" s="91">
        <v>0.84726176274071452</v>
      </c>
      <c r="G5923" s="100">
        <v>802.51497384269658</v>
      </c>
      <c r="S5923" s="235"/>
      <c r="T5923" s="103"/>
      <c r="U5923" s="103"/>
    </row>
    <row r="5924" spans="1:21" x14ac:dyDescent="0.2">
      <c r="A5924" s="89">
        <v>40848</v>
      </c>
      <c r="B5924" s="90" t="s">
        <v>118</v>
      </c>
      <c r="C5924" s="96">
        <v>1590.3531560224717</v>
      </c>
      <c r="D5924" s="102">
        <v>990.59620794763089</v>
      </c>
      <c r="E5924" s="98">
        <v>1873.6339044943818</v>
      </c>
      <c r="F5924" s="91">
        <v>0.8488067771444624</v>
      </c>
      <c r="G5924" s="100">
        <v>795.17657801123585</v>
      </c>
      <c r="S5924" s="235"/>
      <c r="T5924" s="103"/>
      <c r="U5924" s="103"/>
    </row>
    <row r="5925" spans="1:21" x14ac:dyDescent="0.2">
      <c r="A5925" s="89">
        <v>40848</v>
      </c>
      <c r="B5925" s="90" t="s">
        <v>119</v>
      </c>
      <c r="C5925" s="96">
        <v>1467.0348786404497</v>
      </c>
      <c r="D5925" s="102">
        <v>923.90302025331357</v>
      </c>
      <c r="E5925" s="98">
        <v>1733.7208904494385</v>
      </c>
      <c r="F5925" s="91">
        <v>0.84617707886079929</v>
      </c>
      <c r="G5925" s="100">
        <v>733.51743932022487</v>
      </c>
      <c r="S5925" s="235"/>
      <c r="T5925" s="103"/>
      <c r="U5925" s="103"/>
    </row>
    <row r="5926" spans="1:21" x14ac:dyDescent="0.2">
      <c r="A5926" s="89">
        <v>40848</v>
      </c>
      <c r="B5926" s="90" t="s">
        <v>120</v>
      </c>
      <c r="C5926" s="96">
        <v>1451.8394151573032</v>
      </c>
      <c r="D5926" s="102">
        <v>913.74617657495321</v>
      </c>
      <c r="E5926" s="98">
        <v>1715.4503089887639</v>
      </c>
      <c r="F5926" s="91">
        <v>0.84633137290531257</v>
      </c>
      <c r="G5926" s="100">
        <v>725.91970757865158</v>
      </c>
      <c r="S5926" s="235"/>
      <c r="T5926" s="103"/>
      <c r="U5926" s="103"/>
    </row>
    <row r="5927" spans="1:21" x14ac:dyDescent="0.2">
      <c r="A5927" s="89">
        <v>40848</v>
      </c>
      <c r="B5927" s="90" t="s">
        <v>121</v>
      </c>
      <c r="C5927" s="96">
        <v>1448.4721004494379</v>
      </c>
      <c r="D5927" s="102">
        <v>909.18036002636381</v>
      </c>
      <c r="E5927" s="98">
        <v>1710.1696853932581</v>
      </c>
      <c r="F5927" s="91">
        <v>0.84697566143347813</v>
      </c>
      <c r="G5927" s="100">
        <v>724.23605022471895</v>
      </c>
      <c r="S5927" s="235"/>
      <c r="T5927" s="103"/>
      <c r="U5927" s="103"/>
    </row>
    <row r="5928" spans="1:21" x14ac:dyDescent="0.2">
      <c r="A5928" s="89">
        <v>40848</v>
      </c>
      <c r="B5928" s="90" t="s">
        <v>122</v>
      </c>
      <c r="C5928" s="96">
        <v>1592.9303066292134</v>
      </c>
      <c r="D5928" s="102">
        <v>1000.4199533363912</v>
      </c>
      <c r="E5928" s="98">
        <v>1881.0281882022468</v>
      </c>
      <c r="F5928" s="91">
        <v>0.84684021038069779</v>
      </c>
      <c r="G5928" s="100">
        <v>796.46515331460671</v>
      </c>
      <c r="S5928" s="235"/>
      <c r="T5928" s="103"/>
      <c r="U5928" s="103"/>
    </row>
    <row r="5929" spans="1:21" x14ac:dyDescent="0.2">
      <c r="A5929" s="89">
        <v>40848</v>
      </c>
      <c r="B5929" s="90" t="s">
        <v>123</v>
      </c>
      <c r="C5929" s="96">
        <v>1571.5837195280897</v>
      </c>
      <c r="D5929" s="102">
        <v>1000.0609493588159</v>
      </c>
      <c r="E5929" s="98">
        <v>1862.7928735955056</v>
      </c>
      <c r="F5929" s="91">
        <v>0.84367067418218489</v>
      </c>
      <c r="G5929" s="100">
        <v>785.79185976404483</v>
      </c>
      <c r="S5929" s="235"/>
      <c r="T5929" s="103"/>
      <c r="U5929" s="103"/>
    </row>
    <row r="5930" spans="1:21" x14ac:dyDescent="0.2">
      <c r="A5930" s="89">
        <v>40848</v>
      </c>
      <c r="B5930" s="90" t="s">
        <v>124</v>
      </c>
      <c r="C5930" s="96">
        <v>1580.2431076516857</v>
      </c>
      <c r="D5930" s="102">
        <v>1007.5732026314012</v>
      </c>
      <c r="E5930" s="98">
        <v>1874.1323426966292</v>
      </c>
      <c r="F5930" s="91">
        <v>0.8431865091116908</v>
      </c>
      <c r="G5930" s="100">
        <v>790.12155382584285</v>
      </c>
      <c r="S5930" s="235"/>
      <c r="T5930" s="103"/>
      <c r="U5930" s="103"/>
    </row>
    <row r="5931" spans="1:21" x14ac:dyDescent="0.2">
      <c r="A5931" s="89">
        <v>40848</v>
      </c>
      <c r="B5931" s="90" t="s">
        <v>125</v>
      </c>
      <c r="C5931" s="96">
        <v>1593.1086000674159</v>
      </c>
      <c r="D5931" s="102">
        <v>1007.897048713637</v>
      </c>
      <c r="E5931" s="98">
        <v>1885.1661657303373</v>
      </c>
      <c r="F5931" s="91">
        <v>0.84507595618247555</v>
      </c>
      <c r="G5931" s="100">
        <v>796.55430003370793</v>
      </c>
      <c r="S5931" s="235"/>
      <c r="T5931" s="103"/>
      <c r="U5931" s="103"/>
    </row>
    <row r="5932" spans="1:21" x14ac:dyDescent="0.2">
      <c r="A5932" s="89">
        <v>40848</v>
      </c>
      <c r="B5932" s="90" t="s">
        <v>126</v>
      </c>
      <c r="C5932" s="96">
        <v>1571.1055689438201</v>
      </c>
      <c r="D5932" s="102">
        <v>998.94650365387542</v>
      </c>
      <c r="E5932" s="98">
        <v>1861.7912949438203</v>
      </c>
      <c r="F5932" s="91">
        <v>0.84386771665039306</v>
      </c>
      <c r="G5932" s="100">
        <v>785.55278447191006</v>
      </c>
      <c r="S5932" s="235"/>
      <c r="T5932" s="103"/>
      <c r="U5932" s="103"/>
    </row>
    <row r="5933" spans="1:21" x14ac:dyDescent="0.2">
      <c r="A5933" s="89">
        <v>40848</v>
      </c>
      <c r="B5933" s="90" t="s">
        <v>127</v>
      </c>
      <c r="C5933" s="96">
        <v>1538.7655705280902</v>
      </c>
      <c r="D5933" s="102">
        <v>981.49202891858715</v>
      </c>
      <c r="E5933" s="98">
        <v>1825.1372780898876</v>
      </c>
      <c r="F5933" s="91">
        <v>0.84309579832728965</v>
      </c>
      <c r="G5933" s="100">
        <v>769.38278526404508</v>
      </c>
      <c r="S5933" s="235"/>
      <c r="T5933" s="103"/>
      <c r="U5933" s="103"/>
    </row>
    <row r="5934" spans="1:21" x14ac:dyDescent="0.2">
      <c r="A5934" s="89">
        <v>40848</v>
      </c>
      <c r="B5934" s="90" t="s">
        <v>128</v>
      </c>
      <c r="C5934" s="96">
        <v>1542.035634269663</v>
      </c>
      <c r="D5934" s="102">
        <v>983.00629385050343</v>
      </c>
      <c r="E5934" s="98">
        <v>1828.7086348314606</v>
      </c>
      <c r="F5934" s="91">
        <v>0.84323746544335731</v>
      </c>
      <c r="G5934" s="100">
        <v>771.01781713483149</v>
      </c>
      <c r="S5934" s="235"/>
      <c r="T5934" s="103"/>
      <c r="U5934" s="103"/>
    </row>
    <row r="5935" spans="1:21" x14ac:dyDescent="0.2">
      <c r="A5935" s="89">
        <v>40848</v>
      </c>
      <c r="B5935" s="90" t="s">
        <v>129</v>
      </c>
      <c r="C5935" s="96">
        <v>1575.0523373258429</v>
      </c>
      <c r="D5935" s="102">
        <v>1003.8321841158096</v>
      </c>
      <c r="E5935" s="98">
        <v>1867.7443398876403</v>
      </c>
      <c r="F5935" s="91">
        <v>0.84329118482061349</v>
      </c>
      <c r="G5935" s="100">
        <v>787.52616866292146</v>
      </c>
      <c r="S5935" s="235"/>
      <c r="T5935" s="103"/>
      <c r="U5935" s="103"/>
    </row>
    <row r="5936" spans="1:21" x14ac:dyDescent="0.2">
      <c r="A5936" s="89">
        <v>40848</v>
      </c>
      <c r="B5936" s="90" t="s">
        <v>130</v>
      </c>
      <c r="C5936" s="96">
        <v>1762.4752099887642</v>
      </c>
      <c r="D5936" s="102">
        <v>1110.7305187057405</v>
      </c>
      <c r="E5936" s="98">
        <v>2083.2765421348317</v>
      </c>
      <c r="F5936" s="91">
        <v>0.84601116286879163</v>
      </c>
      <c r="G5936" s="100">
        <v>881.23760499438208</v>
      </c>
      <c r="S5936" s="235"/>
      <c r="T5936" s="103"/>
      <c r="U5936" s="103"/>
    </row>
    <row r="5937" spans="1:21" x14ac:dyDescent="0.2">
      <c r="A5937" s="89">
        <v>40848</v>
      </c>
      <c r="B5937" s="90" t="s">
        <v>131</v>
      </c>
      <c r="C5937" s="96">
        <v>1845.8962784494383</v>
      </c>
      <c r="D5937" s="102">
        <v>1161.3946186206381</v>
      </c>
      <c r="E5937" s="98">
        <v>2180.8646292134831</v>
      </c>
      <c r="F5937" s="91">
        <v>0.84640571162601264</v>
      </c>
      <c r="G5937" s="100">
        <v>922.94813922471917</v>
      </c>
      <c r="S5937" s="235"/>
      <c r="T5937" s="103"/>
      <c r="U5937" s="103"/>
    </row>
    <row r="5938" spans="1:21" x14ac:dyDescent="0.2">
      <c r="A5938" s="89">
        <v>40848</v>
      </c>
      <c r="B5938" s="90" t="s">
        <v>132</v>
      </c>
      <c r="C5938" s="96">
        <v>1649.1980948764044</v>
      </c>
      <c r="D5938" s="102">
        <v>1060.7340754042878</v>
      </c>
      <c r="E5938" s="98">
        <v>1960.869994382022</v>
      </c>
      <c r="F5938" s="91">
        <v>0.84105427672483579</v>
      </c>
      <c r="G5938" s="100">
        <v>824.59904743820221</v>
      </c>
      <c r="S5938" s="235"/>
      <c r="T5938" s="103"/>
      <c r="U5938" s="103"/>
    </row>
    <row r="5939" spans="1:21" x14ac:dyDescent="0.2">
      <c r="A5939" s="89">
        <v>40848</v>
      </c>
      <c r="B5939" s="90" t="s">
        <v>133</v>
      </c>
      <c r="C5939" s="96">
        <v>1652.5208362247192</v>
      </c>
      <c r="D5939" s="102">
        <v>1069.1760131053359</v>
      </c>
      <c r="E5939" s="98">
        <v>1968.238415730337</v>
      </c>
      <c r="F5939" s="91">
        <v>0.83959383325598425</v>
      </c>
      <c r="G5939" s="100">
        <v>826.26041811235962</v>
      </c>
      <c r="S5939" s="235"/>
      <c r="T5939" s="103"/>
      <c r="U5939" s="103"/>
    </row>
    <row r="5940" spans="1:21" x14ac:dyDescent="0.2">
      <c r="A5940" s="89">
        <v>40848</v>
      </c>
      <c r="B5940" s="90" t="s">
        <v>134</v>
      </c>
      <c r="C5940" s="96">
        <v>1633.998579269663</v>
      </c>
      <c r="D5940" s="102">
        <v>1048.3589728129548</v>
      </c>
      <c r="E5940" s="98">
        <v>1941.3932865168538</v>
      </c>
      <c r="F5940" s="91">
        <v>0.84166283597348668</v>
      </c>
      <c r="G5940" s="100">
        <v>816.99928963483148</v>
      </c>
      <c r="S5940" s="235"/>
      <c r="T5940" s="103"/>
      <c r="U5940" s="103"/>
    </row>
    <row r="5941" spans="1:21" x14ac:dyDescent="0.2">
      <c r="A5941" s="89">
        <v>40848</v>
      </c>
      <c r="B5941" s="90" t="s">
        <v>135</v>
      </c>
      <c r="C5941" s="96">
        <v>1596.6379997191009</v>
      </c>
      <c r="D5941" s="102">
        <v>1011.6315609623572</v>
      </c>
      <c r="E5941" s="98">
        <v>1890.1458455056179</v>
      </c>
      <c r="F5941" s="91">
        <v>0.8447168262256487</v>
      </c>
      <c r="G5941" s="100">
        <v>798.31899985955044</v>
      </c>
      <c r="S5941" s="235"/>
      <c r="T5941" s="103"/>
      <c r="U5941" s="103"/>
    </row>
    <row r="5942" spans="1:21" x14ac:dyDescent="0.2">
      <c r="A5942" s="89">
        <v>40848</v>
      </c>
      <c r="B5942" s="90" t="s">
        <v>136</v>
      </c>
      <c r="C5942" s="96">
        <v>1588.679628977528</v>
      </c>
      <c r="D5942" s="102">
        <v>1007.2354710520818</v>
      </c>
      <c r="E5942" s="98">
        <v>1881.0705084269662</v>
      </c>
      <c r="F5942" s="91">
        <v>0.84456144618739026</v>
      </c>
      <c r="G5942" s="100">
        <v>794.33981448876398</v>
      </c>
      <c r="S5942" s="235"/>
      <c r="T5942" s="103"/>
      <c r="U5942" s="103"/>
    </row>
    <row r="5943" spans="1:21" x14ac:dyDescent="0.2">
      <c r="A5943" s="89">
        <v>40848</v>
      </c>
      <c r="B5943" s="90" t="s">
        <v>137</v>
      </c>
      <c r="C5943" s="96">
        <v>1631.4295329101124</v>
      </c>
      <c r="D5943" s="102">
        <v>1035.698782735624</v>
      </c>
      <c r="E5943" s="98">
        <v>1932.4166966292132</v>
      </c>
      <c r="F5943" s="91">
        <v>0.84424313646009996</v>
      </c>
      <c r="G5943" s="100">
        <v>815.71476645505618</v>
      </c>
      <c r="S5943" s="235"/>
      <c r="T5943" s="103"/>
      <c r="U5943" s="103"/>
    </row>
    <row r="5944" spans="1:21" x14ac:dyDescent="0.2">
      <c r="A5944" s="89">
        <v>40848</v>
      </c>
      <c r="B5944" s="90" t="s">
        <v>138</v>
      </c>
      <c r="C5944" s="96">
        <v>1619.9944401235953</v>
      </c>
      <c r="D5944" s="102">
        <v>1031.5110893860478</v>
      </c>
      <c r="E5944" s="98">
        <v>1920.5200112359548</v>
      </c>
      <c r="F5944" s="91">
        <v>0.84351864632800377</v>
      </c>
      <c r="G5944" s="100">
        <v>809.99722006179763</v>
      </c>
      <c r="S5944" s="235"/>
      <c r="T5944" s="103"/>
      <c r="U5944" s="103"/>
    </row>
    <row r="5945" spans="1:21" x14ac:dyDescent="0.2">
      <c r="A5945" s="89">
        <v>40848</v>
      </c>
      <c r="B5945" s="90" t="s">
        <v>139</v>
      </c>
      <c r="C5945" s="96">
        <v>1591.6174185842697</v>
      </c>
      <c r="D5945" s="102">
        <v>1016.9338584647132</v>
      </c>
      <c r="E5945" s="98">
        <v>1888.7563314606741</v>
      </c>
      <c r="F5945" s="91">
        <v>0.84268012346165833</v>
      </c>
      <c r="G5945" s="100">
        <v>795.80870929213484</v>
      </c>
      <c r="S5945" s="235"/>
      <c r="T5945" s="103"/>
      <c r="U5945" s="103"/>
    </row>
    <row r="5946" spans="1:21" x14ac:dyDescent="0.2">
      <c r="A5946" s="89">
        <v>40848</v>
      </c>
      <c r="B5946" s="90" t="s">
        <v>140</v>
      </c>
      <c r="C5946" s="96">
        <v>1617.1133802471911</v>
      </c>
      <c r="D5946" s="102">
        <v>1009.4806021234166</v>
      </c>
      <c r="E5946" s="98">
        <v>1906.3333314606741</v>
      </c>
      <c r="F5946" s="91">
        <v>0.84828469059402301</v>
      </c>
      <c r="G5946" s="100">
        <v>808.55669012359556</v>
      </c>
      <c r="S5946" s="235"/>
      <c r="T5946" s="103"/>
      <c r="U5946" s="103"/>
    </row>
    <row r="5947" spans="1:21" x14ac:dyDescent="0.2">
      <c r="A5947" s="89">
        <v>40848</v>
      </c>
      <c r="B5947" s="90" t="s">
        <v>141</v>
      </c>
      <c r="C5947" s="96">
        <v>1555.5373100898873</v>
      </c>
      <c r="D5947" s="102">
        <v>977.86274818390882</v>
      </c>
      <c r="E5947" s="98">
        <v>1837.3654719101121</v>
      </c>
      <c r="F5947" s="91">
        <v>0.84661289975845788</v>
      </c>
      <c r="G5947" s="100">
        <v>777.76865504494367</v>
      </c>
      <c r="S5947" s="235"/>
      <c r="T5947" s="103"/>
      <c r="U5947" s="103"/>
    </row>
    <row r="5948" spans="1:21" x14ac:dyDescent="0.2">
      <c r="A5948" s="89">
        <v>40848</v>
      </c>
      <c r="B5948" s="90" t="s">
        <v>142</v>
      </c>
      <c r="C5948" s="96">
        <v>1537.2865454157306</v>
      </c>
      <c r="D5948" s="102">
        <v>969.2403936481237</v>
      </c>
      <c r="E5948" s="98">
        <v>1817.3268455056182</v>
      </c>
      <c r="F5948" s="91">
        <v>0.84590537426855961</v>
      </c>
      <c r="G5948" s="100">
        <v>768.64327270786532</v>
      </c>
      <c r="S5948" s="235"/>
      <c r="T5948" s="103"/>
      <c r="U5948" s="103"/>
    </row>
    <row r="5949" spans="1:21" x14ac:dyDescent="0.2">
      <c r="A5949" s="89">
        <v>40848</v>
      </c>
      <c r="B5949" s="90" t="s">
        <v>143</v>
      </c>
      <c r="C5949" s="96">
        <v>1570.0560689325844</v>
      </c>
      <c r="D5949" s="102">
        <v>998.2527916221951</v>
      </c>
      <c r="E5949" s="98">
        <v>1860.5334438202249</v>
      </c>
      <c r="F5949" s="91">
        <v>0.84387414488438073</v>
      </c>
      <c r="G5949" s="100">
        <v>785.02803446629218</v>
      </c>
      <c r="S5949" s="235"/>
      <c r="T5949" s="103"/>
      <c r="U5949" s="103"/>
    </row>
    <row r="5950" spans="1:21" x14ac:dyDescent="0.2">
      <c r="A5950" s="89">
        <v>40848</v>
      </c>
      <c r="B5950" s="90" t="s">
        <v>144</v>
      </c>
      <c r="C5950" s="96">
        <v>1677.3563017415734</v>
      </c>
      <c r="D5950" s="102">
        <v>1044.964641503675</v>
      </c>
      <c r="E5950" s="98">
        <v>1976.2275337078654</v>
      </c>
      <c r="F5950" s="91">
        <v>0.84876679083327022</v>
      </c>
      <c r="G5950" s="100">
        <v>838.67815087078668</v>
      </c>
      <c r="S5950" s="235"/>
      <c r="T5950" s="103"/>
      <c r="U5950" s="103"/>
    </row>
    <row r="5951" spans="1:21" x14ac:dyDescent="0.2">
      <c r="A5951" s="89">
        <v>40848</v>
      </c>
      <c r="B5951" s="90" t="s">
        <v>145</v>
      </c>
      <c r="C5951" s="96">
        <v>1832.2406219325844</v>
      </c>
      <c r="D5951" s="102">
        <v>1156.5164402547396</v>
      </c>
      <c r="E5951" s="98">
        <v>2166.7108651685389</v>
      </c>
      <c r="F5951" s="91">
        <v>0.8456322675014889</v>
      </c>
      <c r="G5951" s="100">
        <v>916.12031096629221</v>
      </c>
      <c r="S5951" s="235"/>
      <c r="T5951" s="103"/>
      <c r="U5951" s="103"/>
    </row>
    <row r="5952" spans="1:21" x14ac:dyDescent="0.2">
      <c r="A5952" s="89">
        <v>40848</v>
      </c>
      <c r="B5952" s="90" t="s">
        <v>146</v>
      </c>
      <c r="C5952" s="96">
        <v>1877.5312073595508</v>
      </c>
      <c r="D5952" s="102">
        <v>1182.1993551888652</v>
      </c>
      <c r="E5952" s="98">
        <v>2218.7200702247187</v>
      </c>
      <c r="F5952" s="91">
        <v>0.8462226634878679</v>
      </c>
      <c r="G5952" s="100">
        <v>938.76560367977538</v>
      </c>
      <c r="S5952" s="235"/>
      <c r="T5952" s="103"/>
      <c r="U5952" s="103"/>
    </row>
    <row r="5953" spans="1:21" x14ac:dyDescent="0.2">
      <c r="A5953" s="89">
        <v>40848</v>
      </c>
      <c r="B5953" s="90" t="s">
        <v>147</v>
      </c>
      <c r="C5953" s="96">
        <v>1883.8119989325842</v>
      </c>
      <c r="D5953" s="102">
        <v>1189.804299638485</v>
      </c>
      <c r="E5953" s="98">
        <v>2228.0892977528088</v>
      </c>
      <c r="F5953" s="91">
        <v>0.84548316839569515</v>
      </c>
      <c r="G5953" s="100">
        <v>941.90599946629209</v>
      </c>
      <c r="S5953" s="235"/>
      <c r="T5953" s="103"/>
      <c r="U5953" s="103"/>
    </row>
    <row r="5954" spans="1:21" x14ac:dyDescent="0.2">
      <c r="A5954" s="89">
        <v>40849</v>
      </c>
      <c r="B5954" s="90" t="s">
        <v>100</v>
      </c>
      <c r="C5954" s="96">
        <v>1933.7220052584271</v>
      </c>
      <c r="D5954" s="102">
        <v>1224.1395104929984</v>
      </c>
      <c r="E5954" s="98">
        <v>2288.6236769662919</v>
      </c>
      <c r="F5954" s="91">
        <v>0.84492790349075286</v>
      </c>
      <c r="G5954" s="100">
        <v>966.86100262921354</v>
      </c>
      <c r="S5954" s="235"/>
      <c r="T5954" s="103"/>
      <c r="U5954" s="103"/>
    </row>
    <row r="5955" spans="1:21" x14ac:dyDescent="0.2">
      <c r="A5955" s="89">
        <v>40849</v>
      </c>
      <c r="B5955" s="90" t="s">
        <v>101</v>
      </c>
      <c r="C5955" s="96">
        <v>1909.4700455393261</v>
      </c>
      <c r="D5955" s="102">
        <v>1206.3684254430177</v>
      </c>
      <c r="E5955" s="98">
        <v>2258.6280421348315</v>
      </c>
      <c r="F5955" s="91">
        <v>0.84541146657088129</v>
      </c>
      <c r="G5955" s="100">
        <v>954.73502276966303</v>
      </c>
      <c r="S5955" s="235"/>
      <c r="T5955" s="103"/>
      <c r="U5955" s="103"/>
    </row>
    <row r="5956" spans="1:21" x14ac:dyDescent="0.2">
      <c r="A5956" s="89">
        <v>40849</v>
      </c>
      <c r="B5956" s="90" t="s">
        <v>102</v>
      </c>
      <c r="C5956" s="96">
        <v>1891.1584990112358</v>
      </c>
      <c r="D5956" s="102">
        <v>1188.5352365013905</v>
      </c>
      <c r="E5956" s="98">
        <v>2233.6285449438201</v>
      </c>
      <c r="F5956" s="91">
        <v>0.84667547040987601</v>
      </c>
      <c r="G5956" s="100">
        <v>945.5792495056179</v>
      </c>
      <c r="S5956" s="235"/>
      <c r="T5956" s="103"/>
      <c r="U5956" s="103"/>
    </row>
    <row r="5957" spans="1:21" x14ac:dyDescent="0.2">
      <c r="A5957" s="89">
        <v>40849</v>
      </c>
      <c r="B5957" s="90" t="s">
        <v>103</v>
      </c>
      <c r="C5957" s="96">
        <v>1861.4807457977529</v>
      </c>
      <c r="D5957" s="102">
        <v>1163.7377092897191</v>
      </c>
      <c r="E5957" s="98">
        <v>2195.3122837078649</v>
      </c>
      <c r="F5957" s="91">
        <v>0.84793437344309242</v>
      </c>
      <c r="G5957" s="100">
        <v>930.74037289887644</v>
      </c>
      <c r="S5957" s="235"/>
      <c r="T5957" s="103"/>
      <c r="U5957" s="103"/>
    </row>
    <row r="5958" spans="1:21" x14ac:dyDescent="0.2">
      <c r="A5958" s="89">
        <v>40849</v>
      </c>
      <c r="B5958" s="90" t="s">
        <v>104</v>
      </c>
      <c r="C5958" s="96">
        <v>1849.6242321573036</v>
      </c>
      <c r="D5958" s="102">
        <v>1151.8675359469269</v>
      </c>
      <c r="E5958" s="98">
        <v>2178.9696235955057</v>
      </c>
      <c r="F5958" s="91">
        <v>0.84885269263425933</v>
      </c>
      <c r="G5958" s="100">
        <v>924.8121160786518</v>
      </c>
      <c r="S5958" s="235"/>
      <c r="T5958" s="103"/>
      <c r="U5958" s="103"/>
    </row>
    <row r="5959" spans="1:21" x14ac:dyDescent="0.2">
      <c r="A5959" s="89">
        <v>40849</v>
      </c>
      <c r="B5959" s="90" t="s">
        <v>105</v>
      </c>
      <c r="C5959" s="96">
        <v>1810.5536564494384</v>
      </c>
      <c r="D5959" s="102">
        <v>1130.9161753985177</v>
      </c>
      <c r="E5959" s="98">
        <v>2134.7308820224721</v>
      </c>
      <c r="F5959" s="91">
        <v>0.84814140822008255</v>
      </c>
      <c r="G5959" s="100">
        <v>905.27682822471922</v>
      </c>
      <c r="S5959" s="235"/>
      <c r="T5959" s="103"/>
      <c r="U5959" s="103"/>
    </row>
    <row r="5960" spans="1:21" x14ac:dyDescent="0.2">
      <c r="A5960" s="89">
        <v>40849</v>
      </c>
      <c r="B5960" s="90" t="s">
        <v>106</v>
      </c>
      <c r="C5960" s="96">
        <v>1774.7450402359552</v>
      </c>
      <c r="D5960" s="102">
        <v>1128.9776703042646</v>
      </c>
      <c r="E5960" s="98">
        <v>2103.4045112359549</v>
      </c>
      <c r="F5960" s="91">
        <v>0.84374880378720862</v>
      </c>
      <c r="G5960" s="100">
        <v>887.37252011797761</v>
      </c>
      <c r="S5960" s="235"/>
      <c r="T5960" s="103"/>
      <c r="U5960" s="103"/>
    </row>
    <row r="5961" spans="1:21" x14ac:dyDescent="0.2">
      <c r="A5961" s="89">
        <v>40849</v>
      </c>
      <c r="B5961" s="90" t="s">
        <v>107</v>
      </c>
      <c r="C5961" s="96">
        <v>1784.6443781797752</v>
      </c>
      <c r="D5961" s="102">
        <v>1143.8803357409788</v>
      </c>
      <c r="E5961" s="98">
        <v>2119.7683314606743</v>
      </c>
      <c r="F5961" s="91">
        <v>0.84190538734486409</v>
      </c>
      <c r="G5961" s="100">
        <v>892.32218908988762</v>
      </c>
      <c r="S5961" s="235"/>
      <c r="T5961" s="103"/>
      <c r="U5961" s="103"/>
    </row>
    <row r="5962" spans="1:21" x14ac:dyDescent="0.2">
      <c r="A5962" s="89">
        <v>40849</v>
      </c>
      <c r="B5962" s="90" t="s">
        <v>108</v>
      </c>
      <c r="C5962" s="96">
        <v>1832.9173265730335</v>
      </c>
      <c r="D5962" s="102">
        <v>1143.3798663088633</v>
      </c>
      <c r="E5962" s="98">
        <v>2160.3017022471909</v>
      </c>
      <c r="F5962" s="91">
        <v>0.84845432684999267</v>
      </c>
      <c r="G5962" s="100">
        <v>916.45866328651675</v>
      </c>
      <c r="S5962" s="235"/>
      <c r="T5962" s="103"/>
      <c r="U5962" s="103"/>
    </row>
    <row r="5963" spans="1:21" x14ac:dyDescent="0.2">
      <c r="A5963" s="89">
        <v>40849</v>
      </c>
      <c r="B5963" s="90" t="s">
        <v>109</v>
      </c>
      <c r="C5963" s="96">
        <v>1922.5908217415729</v>
      </c>
      <c r="D5963" s="102">
        <v>1218.1709685989813</v>
      </c>
      <c r="E5963" s="98">
        <v>2276.0263567415727</v>
      </c>
      <c r="F5963" s="91">
        <v>0.84471377760932931</v>
      </c>
      <c r="G5963" s="100">
        <v>961.29541087078644</v>
      </c>
      <c r="S5963" s="235"/>
      <c r="T5963" s="103"/>
      <c r="U5963" s="103"/>
    </row>
    <row r="5964" spans="1:21" x14ac:dyDescent="0.2">
      <c r="A5964" s="89">
        <v>40849</v>
      </c>
      <c r="B5964" s="90" t="s">
        <v>110</v>
      </c>
      <c r="C5964" s="96">
        <v>2072.0979739213485</v>
      </c>
      <c r="D5964" s="102">
        <v>1304.2718781627307</v>
      </c>
      <c r="E5964" s="98">
        <v>2448.4107387640447</v>
      </c>
      <c r="F5964" s="91">
        <v>0.84630325341872226</v>
      </c>
      <c r="G5964" s="100">
        <v>1036.0489869606743</v>
      </c>
      <c r="S5964" s="235"/>
      <c r="T5964" s="103"/>
      <c r="U5964" s="103"/>
    </row>
    <row r="5965" spans="1:21" x14ac:dyDescent="0.2">
      <c r="A5965" s="89">
        <v>40849</v>
      </c>
      <c r="B5965" s="90" t="s">
        <v>111</v>
      </c>
      <c r="C5965" s="96">
        <v>2078.569215303371</v>
      </c>
      <c r="D5965" s="102">
        <v>1325.3894838105841</v>
      </c>
      <c r="E5965" s="98">
        <v>2465.1789522471909</v>
      </c>
      <c r="F5965" s="91">
        <v>0.84317173542659174</v>
      </c>
      <c r="G5965" s="100">
        <v>1039.2846076516855</v>
      </c>
      <c r="S5965" s="235"/>
      <c r="T5965" s="103"/>
      <c r="U5965" s="103"/>
    </row>
    <row r="5966" spans="1:21" x14ac:dyDescent="0.2">
      <c r="A5966" s="89">
        <v>40849</v>
      </c>
      <c r="B5966" s="90" t="s">
        <v>112</v>
      </c>
      <c r="C5966" s="96">
        <v>2138.3380383370791</v>
      </c>
      <c r="D5966" s="102">
        <v>1366.6305522653886</v>
      </c>
      <c r="E5966" s="98">
        <v>2537.748733146067</v>
      </c>
      <c r="F5966" s="91">
        <v>0.842612198129704</v>
      </c>
      <c r="G5966" s="100">
        <v>1069.1690191685395</v>
      </c>
      <c r="S5966" s="235"/>
      <c r="T5966" s="103"/>
      <c r="U5966" s="103"/>
    </row>
    <row r="5967" spans="1:21" x14ac:dyDescent="0.2">
      <c r="A5967" s="89">
        <v>40849</v>
      </c>
      <c r="B5967" s="90" t="s">
        <v>113</v>
      </c>
      <c r="C5967" s="96">
        <v>2301.8128605505617</v>
      </c>
      <c r="D5967" s="102">
        <v>1460.2975715679595</v>
      </c>
      <c r="E5967" s="98">
        <v>2725.9514747191006</v>
      </c>
      <c r="F5967" s="91">
        <v>0.8444071297299065</v>
      </c>
      <c r="G5967" s="100">
        <v>1150.9064302752809</v>
      </c>
      <c r="S5967" s="235"/>
      <c r="T5967" s="103"/>
      <c r="U5967" s="103"/>
    </row>
    <row r="5968" spans="1:21" x14ac:dyDescent="0.2">
      <c r="A5968" s="89">
        <v>40849</v>
      </c>
      <c r="B5968" s="90" t="s">
        <v>114</v>
      </c>
      <c r="C5968" s="96">
        <v>2078.601632292135</v>
      </c>
      <c r="D5968" s="102">
        <v>1312.4059036133783</v>
      </c>
      <c r="E5968" s="98">
        <v>2458.2501910112355</v>
      </c>
      <c r="F5968" s="91">
        <v>0.84556146477388172</v>
      </c>
      <c r="G5968" s="100">
        <v>1039.3008161460675</v>
      </c>
      <c r="S5968" s="235"/>
      <c r="T5968" s="103"/>
      <c r="U5968" s="103"/>
    </row>
    <row r="5969" spans="1:21" x14ac:dyDescent="0.2">
      <c r="A5969" s="89">
        <v>40849</v>
      </c>
      <c r="B5969" s="90" t="s">
        <v>115</v>
      </c>
      <c r="C5969" s="96">
        <v>2097.5898834606742</v>
      </c>
      <c r="D5969" s="102">
        <v>1333.2416600646523</v>
      </c>
      <c r="E5969" s="98">
        <v>2485.4409353932583</v>
      </c>
      <c r="F5969" s="91">
        <v>0.84395080711454662</v>
      </c>
      <c r="G5969" s="100">
        <v>1048.7949417303371</v>
      </c>
      <c r="S5969" s="235"/>
      <c r="T5969" s="103"/>
      <c r="U5969" s="103"/>
    </row>
    <row r="5970" spans="1:21" x14ac:dyDescent="0.2">
      <c r="A5970" s="89">
        <v>40849</v>
      </c>
      <c r="B5970" s="90" t="s">
        <v>116</v>
      </c>
      <c r="C5970" s="96">
        <v>2109.4545013483148</v>
      </c>
      <c r="D5970" s="102">
        <v>1332.5183501672107</v>
      </c>
      <c r="E5970" s="98">
        <v>2495.0758398876401</v>
      </c>
      <c r="F5970" s="91">
        <v>0.84544704719008035</v>
      </c>
      <c r="G5970" s="100">
        <v>1054.7272506741574</v>
      </c>
      <c r="S5970" s="235"/>
      <c r="T5970" s="103"/>
      <c r="U5970" s="103"/>
    </row>
    <row r="5971" spans="1:21" x14ac:dyDescent="0.2">
      <c r="A5971" s="89">
        <v>40849</v>
      </c>
      <c r="B5971" s="90" t="s">
        <v>117</v>
      </c>
      <c r="C5971" s="96">
        <v>1998.6329731348314</v>
      </c>
      <c r="D5971" s="102">
        <v>1260.6911589079359</v>
      </c>
      <c r="E5971" s="98">
        <v>2363.022632022472</v>
      </c>
      <c r="F5971" s="91">
        <v>0.84579510413924164</v>
      </c>
      <c r="G5971" s="100">
        <v>999.31648656741572</v>
      </c>
      <c r="S5971" s="235"/>
      <c r="T5971" s="103"/>
      <c r="U5971" s="103"/>
    </row>
    <row r="5972" spans="1:21" x14ac:dyDescent="0.2">
      <c r="A5972" s="89">
        <v>40849</v>
      </c>
      <c r="B5972" s="90" t="s">
        <v>118</v>
      </c>
      <c r="C5972" s="96">
        <v>1971.1312102921347</v>
      </c>
      <c r="D5972" s="102">
        <v>1246.4166795223562</v>
      </c>
      <c r="E5972" s="98">
        <v>2332.1476769662918</v>
      </c>
      <c r="F5972" s="91">
        <v>0.84519999730729956</v>
      </c>
      <c r="G5972" s="100">
        <v>985.56560514606736</v>
      </c>
      <c r="S5972" s="235"/>
      <c r="T5972" s="103"/>
      <c r="U5972" s="103"/>
    </row>
    <row r="5973" spans="1:21" x14ac:dyDescent="0.2">
      <c r="A5973" s="89">
        <v>40849</v>
      </c>
      <c r="B5973" s="90" t="s">
        <v>119</v>
      </c>
      <c r="C5973" s="96">
        <v>1816.1091178988763</v>
      </c>
      <c r="D5973" s="102">
        <v>1145.6454751882502</v>
      </c>
      <c r="E5973" s="98">
        <v>2147.2670730337077</v>
      </c>
      <c r="F5973" s="91">
        <v>0.84577700683177526</v>
      </c>
      <c r="G5973" s="100">
        <v>908.05455894943816</v>
      </c>
      <c r="S5973" s="235"/>
      <c r="T5973" s="103"/>
      <c r="U5973" s="103"/>
    </row>
    <row r="5974" spans="1:21" x14ac:dyDescent="0.2">
      <c r="A5974" s="89">
        <v>40849</v>
      </c>
      <c r="B5974" s="90" t="s">
        <v>120</v>
      </c>
      <c r="C5974" s="96">
        <v>1818.4998708202245</v>
      </c>
      <c r="D5974" s="102">
        <v>1162.7295812376124</v>
      </c>
      <c r="E5974" s="98">
        <v>2158.4443146067415</v>
      </c>
      <c r="F5974" s="91">
        <v>0.84250488118408873</v>
      </c>
      <c r="G5974" s="100">
        <v>909.24993541011224</v>
      </c>
      <c r="S5974" s="235"/>
      <c r="T5974" s="103"/>
      <c r="U5974" s="103"/>
    </row>
    <row r="5975" spans="1:21" x14ac:dyDescent="0.2">
      <c r="A5975" s="89">
        <v>40849</v>
      </c>
      <c r="B5975" s="90" t="s">
        <v>121</v>
      </c>
      <c r="C5975" s="96">
        <v>2002.924172022472</v>
      </c>
      <c r="D5975" s="102">
        <v>1282.4919864136762</v>
      </c>
      <c r="E5975" s="98">
        <v>2378.3378511235956</v>
      </c>
      <c r="F5975" s="91">
        <v>0.8421529225026767</v>
      </c>
      <c r="G5975" s="100">
        <v>1001.462086011236</v>
      </c>
      <c r="S5975" s="235"/>
      <c r="T5975" s="103"/>
      <c r="U5975" s="103"/>
    </row>
    <row r="5976" spans="1:21" x14ac:dyDescent="0.2">
      <c r="A5976" s="89">
        <v>40849</v>
      </c>
      <c r="B5976" s="90" t="s">
        <v>122</v>
      </c>
      <c r="C5976" s="96">
        <v>2047.781180224719</v>
      </c>
      <c r="D5976" s="102">
        <v>1298.4387132452937</v>
      </c>
      <c r="E5976" s="98">
        <v>2424.7372752808988</v>
      </c>
      <c r="F5976" s="91">
        <v>0.84453734476758502</v>
      </c>
      <c r="G5976" s="100">
        <v>1023.8905901123595</v>
      </c>
      <c r="S5976" s="235"/>
      <c r="T5976" s="103"/>
      <c r="U5976" s="103"/>
    </row>
    <row r="5977" spans="1:21" x14ac:dyDescent="0.2">
      <c r="A5977" s="89">
        <v>40849</v>
      </c>
      <c r="B5977" s="90" t="s">
        <v>123</v>
      </c>
      <c r="C5977" s="96">
        <v>2044.9933191910113</v>
      </c>
      <c r="D5977" s="102">
        <v>1303.2713496981585</v>
      </c>
      <c r="E5977" s="98">
        <v>2424.9770898876404</v>
      </c>
      <c r="F5977" s="91">
        <v>0.84330418118950745</v>
      </c>
      <c r="G5977" s="100">
        <v>1022.4966595955057</v>
      </c>
      <c r="S5977" s="235"/>
      <c r="T5977" s="103"/>
      <c r="U5977" s="103"/>
    </row>
    <row r="5978" spans="1:21" x14ac:dyDescent="0.2">
      <c r="A5978" s="89">
        <v>40849</v>
      </c>
      <c r="B5978" s="90" t="s">
        <v>124</v>
      </c>
      <c r="C5978" s="96">
        <v>2081.2111998876403</v>
      </c>
      <c r="D5978" s="102">
        <v>1328.3693201226693</v>
      </c>
      <c r="E5978" s="98">
        <v>2469.0089325842696</v>
      </c>
      <c r="F5978" s="91">
        <v>0.8429338478371855</v>
      </c>
      <c r="G5978" s="100">
        <v>1040.6055999438202</v>
      </c>
      <c r="S5978" s="235"/>
      <c r="T5978" s="103"/>
      <c r="U5978" s="103"/>
    </row>
    <row r="5979" spans="1:21" x14ac:dyDescent="0.2">
      <c r="A5979" s="89">
        <v>40849</v>
      </c>
      <c r="B5979" s="90" t="s">
        <v>125</v>
      </c>
      <c r="C5979" s="96">
        <v>2123.6409860561798</v>
      </c>
      <c r="D5979" s="102">
        <v>1357.0702589862201</v>
      </c>
      <c r="E5979" s="98">
        <v>2520.216404494382</v>
      </c>
      <c r="F5979" s="91">
        <v>0.84264231526666655</v>
      </c>
      <c r="G5979" s="100">
        <v>1061.8204930280899</v>
      </c>
      <c r="S5979" s="235"/>
      <c r="T5979" s="103"/>
      <c r="U5979" s="103"/>
    </row>
    <row r="5980" spans="1:21" x14ac:dyDescent="0.2">
      <c r="A5980" s="89">
        <v>40849</v>
      </c>
      <c r="B5980" s="90" t="s">
        <v>126</v>
      </c>
      <c r="C5980" s="96">
        <v>2159.6076350898879</v>
      </c>
      <c r="D5980" s="102">
        <v>1383.5771561341819</v>
      </c>
      <c r="E5980" s="98">
        <v>2564.7984101123598</v>
      </c>
      <c r="F5980" s="91">
        <v>0.84201847075976577</v>
      </c>
      <c r="G5980" s="100">
        <v>1079.803817544944</v>
      </c>
      <c r="S5980" s="235"/>
      <c r="T5980" s="103"/>
      <c r="U5980" s="103"/>
    </row>
    <row r="5981" spans="1:21" x14ac:dyDescent="0.2">
      <c r="A5981" s="89">
        <v>40849</v>
      </c>
      <c r="B5981" s="90" t="s">
        <v>127</v>
      </c>
      <c r="C5981" s="96">
        <v>2091.3496131235956</v>
      </c>
      <c r="D5981" s="102">
        <v>1342.1996196286434</v>
      </c>
      <c r="E5981" s="98">
        <v>2485.0036264044943</v>
      </c>
      <c r="F5981" s="91">
        <v>0.84158815339417858</v>
      </c>
      <c r="G5981" s="100">
        <v>1045.6748065617978</v>
      </c>
      <c r="S5981" s="235"/>
      <c r="T5981" s="103"/>
      <c r="U5981" s="103"/>
    </row>
    <row r="5982" spans="1:21" x14ac:dyDescent="0.2">
      <c r="A5982" s="89">
        <v>40849</v>
      </c>
      <c r="B5982" s="90" t="s">
        <v>128</v>
      </c>
      <c r="C5982" s="96">
        <v>1922.4935707752811</v>
      </c>
      <c r="D5982" s="102">
        <v>1225.984991605972</v>
      </c>
      <c r="E5982" s="98">
        <v>2280.136120786517</v>
      </c>
      <c r="F5982" s="91">
        <v>0.84314859680926868</v>
      </c>
      <c r="G5982" s="100">
        <v>961.24678538764056</v>
      </c>
      <c r="S5982" s="235"/>
      <c r="T5982" s="103"/>
      <c r="U5982" s="103"/>
    </row>
    <row r="5983" spans="1:21" x14ac:dyDescent="0.2">
      <c r="A5983" s="89">
        <v>40849</v>
      </c>
      <c r="B5983" s="90" t="s">
        <v>129</v>
      </c>
      <c r="C5983" s="96">
        <v>2026.9492128202244</v>
      </c>
      <c r="D5983" s="102">
        <v>1297.248261391331</v>
      </c>
      <c r="E5983" s="98">
        <v>2406.527823033708</v>
      </c>
      <c r="F5983" s="91">
        <v>0.84227125629697452</v>
      </c>
      <c r="G5983" s="100">
        <v>1013.4746064101122</v>
      </c>
      <c r="S5983" s="235"/>
      <c r="T5983" s="103"/>
      <c r="U5983" s="103"/>
    </row>
    <row r="5984" spans="1:21" x14ac:dyDescent="0.2">
      <c r="A5984" s="89">
        <v>40849</v>
      </c>
      <c r="B5984" s="90" t="s">
        <v>130</v>
      </c>
      <c r="C5984" s="96">
        <v>2129.1559262696633</v>
      </c>
      <c r="D5984" s="102">
        <v>1360.4516983171166</v>
      </c>
      <c r="E5984" s="98">
        <v>2526.6843455056182</v>
      </c>
      <c r="F5984" s="91">
        <v>0.84266795338204181</v>
      </c>
      <c r="G5984" s="100">
        <v>1064.5779631348316</v>
      </c>
      <c r="S5984" s="235"/>
      <c r="T5984" s="103"/>
      <c r="U5984" s="103"/>
    </row>
    <row r="5985" spans="1:21" x14ac:dyDescent="0.2">
      <c r="A5985" s="89">
        <v>40849</v>
      </c>
      <c r="B5985" s="90" t="s">
        <v>131</v>
      </c>
      <c r="C5985" s="96">
        <v>1898.1565164606745</v>
      </c>
      <c r="D5985" s="102">
        <v>1227.2824645757198</v>
      </c>
      <c r="E5985" s="98">
        <v>2260.3584691011238</v>
      </c>
      <c r="F5985" s="91">
        <v>0.83975906583326754</v>
      </c>
      <c r="G5985" s="100">
        <v>949.07825823033727</v>
      </c>
      <c r="S5985" s="235"/>
      <c r="T5985" s="103"/>
      <c r="U5985" s="103"/>
    </row>
    <row r="5986" spans="1:21" x14ac:dyDescent="0.2">
      <c r="A5986" s="89">
        <v>40849</v>
      </c>
      <c r="B5986" s="90" t="s">
        <v>132</v>
      </c>
      <c r="C5986" s="96">
        <v>1920.2081730674156</v>
      </c>
      <c r="D5986" s="102">
        <v>1229.4611436561511</v>
      </c>
      <c r="E5986" s="98">
        <v>2280.0820449438202</v>
      </c>
      <c r="F5986" s="91">
        <v>0.84216626209813794</v>
      </c>
      <c r="G5986" s="100">
        <v>960.1040865337078</v>
      </c>
      <c r="S5986" s="235"/>
      <c r="T5986" s="103"/>
      <c r="U5986" s="103"/>
    </row>
    <row r="5987" spans="1:21" x14ac:dyDescent="0.2">
      <c r="A5987" s="89">
        <v>40849</v>
      </c>
      <c r="B5987" s="90" t="s">
        <v>133</v>
      </c>
      <c r="C5987" s="96">
        <v>1877.7297614157303</v>
      </c>
      <c r="D5987" s="102">
        <v>1200.9038335526993</v>
      </c>
      <c r="E5987" s="98">
        <v>2228.9098398876399</v>
      </c>
      <c r="F5987" s="91">
        <v>0.84244312076364081</v>
      </c>
      <c r="G5987" s="100">
        <v>938.86488070786515</v>
      </c>
      <c r="S5987" s="235"/>
      <c r="T5987" s="103"/>
      <c r="U5987" s="103"/>
    </row>
    <row r="5988" spans="1:21" x14ac:dyDescent="0.2">
      <c r="A5988" s="89">
        <v>40849</v>
      </c>
      <c r="B5988" s="90" t="s">
        <v>134</v>
      </c>
      <c r="C5988" s="96">
        <v>1818.4309847191012</v>
      </c>
      <c r="D5988" s="102">
        <v>1165.2924763783526</v>
      </c>
      <c r="E5988" s="98">
        <v>2159.7679971910115</v>
      </c>
      <c r="F5988" s="91">
        <v>0.8419566301029312</v>
      </c>
      <c r="G5988" s="100">
        <v>909.21549235955058</v>
      </c>
      <c r="S5988" s="235"/>
      <c r="T5988" s="103"/>
      <c r="U5988" s="103"/>
    </row>
    <row r="5989" spans="1:21" x14ac:dyDescent="0.2">
      <c r="A5989" s="89">
        <v>40849</v>
      </c>
      <c r="B5989" s="90" t="s">
        <v>135</v>
      </c>
      <c r="C5989" s="96">
        <v>1767.0743702696632</v>
      </c>
      <c r="D5989" s="102">
        <v>1130.2132812376149</v>
      </c>
      <c r="E5989" s="98">
        <v>2097.6019382022469</v>
      </c>
      <c r="F5989" s="91">
        <v>0.84242598087229892</v>
      </c>
      <c r="G5989" s="100">
        <v>883.53718513483159</v>
      </c>
      <c r="S5989" s="235"/>
      <c r="T5989" s="103"/>
      <c r="U5989" s="103"/>
    </row>
    <row r="5990" spans="1:21" x14ac:dyDescent="0.2">
      <c r="A5990" s="89">
        <v>40849</v>
      </c>
      <c r="B5990" s="90" t="s">
        <v>136</v>
      </c>
      <c r="C5990" s="96">
        <v>1767.0865266404496</v>
      </c>
      <c r="D5990" s="102">
        <v>1114.8518236630227</v>
      </c>
      <c r="E5990" s="98">
        <v>2089.3753567415733</v>
      </c>
      <c r="F5990" s="91">
        <v>0.84574871668643581</v>
      </c>
      <c r="G5990" s="100">
        <v>883.54326332022481</v>
      </c>
      <c r="S5990" s="235"/>
      <c r="T5990" s="103"/>
      <c r="U5990" s="103"/>
    </row>
    <row r="5991" spans="1:21" x14ac:dyDescent="0.2">
      <c r="A5991" s="89">
        <v>40849</v>
      </c>
      <c r="B5991" s="90" t="s">
        <v>137</v>
      </c>
      <c r="C5991" s="96">
        <v>1760.8786732921346</v>
      </c>
      <c r="D5991" s="102">
        <v>1115.2384520365308</v>
      </c>
      <c r="E5991" s="98">
        <v>2084.3345477528087</v>
      </c>
      <c r="F5991" s="91">
        <v>0.84481575915468909</v>
      </c>
      <c r="G5991" s="100">
        <v>880.43933664606732</v>
      </c>
      <c r="S5991" s="235"/>
      <c r="T5991" s="103"/>
      <c r="U5991" s="103"/>
    </row>
    <row r="5992" spans="1:21" x14ac:dyDescent="0.2">
      <c r="A5992" s="89">
        <v>40849</v>
      </c>
      <c r="B5992" s="90" t="s">
        <v>138</v>
      </c>
      <c r="C5992" s="96">
        <v>1716.8766631685394</v>
      </c>
      <c r="D5992" s="102">
        <v>1079.7497106468668</v>
      </c>
      <c r="E5992" s="98">
        <v>2028.1826629213481</v>
      </c>
      <c r="F5992" s="91">
        <v>0.84650988027655727</v>
      </c>
      <c r="G5992" s="100">
        <v>858.43833158426969</v>
      </c>
      <c r="S5992" s="235"/>
      <c r="T5992" s="103"/>
      <c r="U5992" s="103"/>
    </row>
    <row r="5993" spans="1:21" x14ac:dyDescent="0.2">
      <c r="A5993" s="89">
        <v>40849</v>
      </c>
      <c r="B5993" s="90" t="s">
        <v>139</v>
      </c>
      <c r="C5993" s="96">
        <v>1675.2127283595505</v>
      </c>
      <c r="D5993" s="102">
        <v>1057.2875154129999</v>
      </c>
      <c r="E5993" s="98">
        <v>1980.9579943820222</v>
      </c>
      <c r="F5993" s="91">
        <v>0.8456578751848538</v>
      </c>
      <c r="G5993" s="100">
        <v>837.60636417977526</v>
      </c>
      <c r="S5993" s="235"/>
      <c r="T5993" s="103"/>
      <c r="U5993" s="103"/>
    </row>
    <row r="5994" spans="1:21" x14ac:dyDescent="0.2">
      <c r="A5994" s="89">
        <v>40849</v>
      </c>
      <c r="B5994" s="90" t="s">
        <v>140</v>
      </c>
      <c r="C5994" s="96">
        <v>1664.5637475505616</v>
      </c>
      <c r="D5994" s="102">
        <v>1059.6744636521612</v>
      </c>
      <c r="E5994" s="98">
        <v>1973.2416067415732</v>
      </c>
      <c r="F5994" s="91">
        <v>0.8435681377605182</v>
      </c>
      <c r="G5994" s="100">
        <v>832.28187377528081</v>
      </c>
      <c r="S5994" s="235"/>
      <c r="T5994" s="103"/>
      <c r="U5994" s="103"/>
    </row>
    <row r="5995" spans="1:21" x14ac:dyDescent="0.2">
      <c r="A5995" s="89">
        <v>40849</v>
      </c>
      <c r="B5995" s="90" t="s">
        <v>141</v>
      </c>
      <c r="C5995" s="96">
        <v>1702.4389467977528</v>
      </c>
      <c r="D5995" s="102">
        <v>1070.1716477461352</v>
      </c>
      <c r="E5995" s="98">
        <v>2010.8619353932581</v>
      </c>
      <c r="F5995" s="91">
        <v>0.84662149938444775</v>
      </c>
      <c r="G5995" s="100">
        <v>851.2194733988764</v>
      </c>
      <c r="S5995" s="235"/>
      <c r="T5995" s="103"/>
      <c r="U5995" s="103"/>
    </row>
    <row r="5996" spans="1:21" x14ac:dyDescent="0.2">
      <c r="A5996" s="89">
        <v>40849</v>
      </c>
      <c r="B5996" s="90" t="s">
        <v>142</v>
      </c>
      <c r="C5996" s="96">
        <v>1666.2372745955054</v>
      </c>
      <c r="D5996" s="102">
        <v>1051.0291011243814</v>
      </c>
      <c r="E5996" s="98">
        <v>1970.0276207865165</v>
      </c>
      <c r="F5996" s="91">
        <v>0.84579386451966321</v>
      </c>
      <c r="G5996" s="100">
        <v>833.11863729775268</v>
      </c>
      <c r="S5996" s="235"/>
      <c r="T5996" s="103"/>
      <c r="U5996" s="103"/>
    </row>
    <row r="5997" spans="1:21" x14ac:dyDescent="0.2">
      <c r="A5997" s="89">
        <v>40849</v>
      </c>
      <c r="B5997" s="90" t="s">
        <v>143</v>
      </c>
      <c r="C5997" s="96">
        <v>1726.9745551685396</v>
      </c>
      <c r="D5997" s="102">
        <v>1085.9824702583212</v>
      </c>
      <c r="E5997" s="98">
        <v>2040.0487837078654</v>
      </c>
      <c r="F5997" s="91">
        <v>0.84653591078822066</v>
      </c>
      <c r="G5997" s="100">
        <v>863.4872775842698</v>
      </c>
      <c r="S5997" s="235"/>
      <c r="T5997" s="103"/>
      <c r="U5997" s="103"/>
    </row>
    <row r="5998" spans="1:21" x14ac:dyDescent="0.2">
      <c r="A5998" s="89">
        <v>40849</v>
      </c>
      <c r="B5998" s="90" t="s">
        <v>144</v>
      </c>
      <c r="C5998" s="96">
        <v>1742.846723292135</v>
      </c>
      <c r="D5998" s="102">
        <v>1094.4225002363628</v>
      </c>
      <c r="E5998" s="98">
        <v>2057.9784522471909</v>
      </c>
      <c r="F5998" s="91">
        <v>0.846873163996955</v>
      </c>
      <c r="G5998" s="100">
        <v>871.42336164606752</v>
      </c>
      <c r="S5998" s="235"/>
      <c r="T5998" s="103"/>
      <c r="U5998" s="103"/>
    </row>
    <row r="5999" spans="1:21" x14ac:dyDescent="0.2">
      <c r="A5999" s="89">
        <v>40849</v>
      </c>
      <c r="B5999" s="90" t="s">
        <v>145</v>
      </c>
      <c r="C5999" s="96">
        <v>1925.5407677191015</v>
      </c>
      <c r="D5999" s="102">
        <v>1210.8503456292037</v>
      </c>
      <c r="E5999" s="98">
        <v>2274.6133314606745</v>
      </c>
      <c r="F5999" s="91">
        <v>0.84653542696093698</v>
      </c>
      <c r="G5999" s="100">
        <v>962.77038385955075</v>
      </c>
      <c r="S5999" s="235"/>
      <c r="T5999" s="103"/>
      <c r="U5999" s="103"/>
    </row>
    <row r="6000" spans="1:21" x14ac:dyDescent="0.2">
      <c r="A6000" s="89">
        <v>40849</v>
      </c>
      <c r="B6000" s="90" t="s">
        <v>146</v>
      </c>
      <c r="C6000" s="96">
        <v>1993.3854730786516</v>
      </c>
      <c r="D6000" s="102">
        <v>1243.7319276106089</v>
      </c>
      <c r="E6000" s="98">
        <v>2349.5648005617977</v>
      </c>
      <c r="F6000" s="91">
        <v>0.84840625489538268</v>
      </c>
      <c r="G6000" s="100">
        <v>996.69273653932578</v>
      </c>
      <c r="S6000" s="235"/>
      <c r="T6000" s="103"/>
      <c r="U6000" s="103"/>
    </row>
    <row r="6001" spans="1:21" x14ac:dyDescent="0.2">
      <c r="A6001" s="89">
        <v>40849</v>
      </c>
      <c r="B6001" s="90" t="s">
        <v>147</v>
      </c>
      <c r="C6001" s="96">
        <v>1982.9026293370787</v>
      </c>
      <c r="D6001" s="102">
        <v>1248.124368343726</v>
      </c>
      <c r="E6001" s="98">
        <v>2343.0145702247191</v>
      </c>
      <c r="F6001" s="91">
        <v>0.84630401130919897</v>
      </c>
      <c r="G6001" s="100">
        <v>991.45131466853934</v>
      </c>
      <c r="S6001" s="235"/>
      <c r="T6001" s="103"/>
      <c r="U6001" s="103"/>
    </row>
    <row r="6002" spans="1:21" x14ac:dyDescent="0.2">
      <c r="A6002" s="89">
        <v>40850</v>
      </c>
      <c r="B6002" s="90" t="s">
        <v>100</v>
      </c>
      <c r="C6002" s="96">
        <v>2008.0338998764046</v>
      </c>
      <c r="D6002" s="102">
        <v>1258.8456408596983</v>
      </c>
      <c r="E6002" s="98">
        <v>2369.998415730337</v>
      </c>
      <c r="F6002" s="91">
        <v>0.84727225408613205</v>
      </c>
      <c r="G6002" s="100">
        <v>1004.0169499382023</v>
      </c>
      <c r="S6002" s="235"/>
      <c r="T6002" s="103"/>
      <c r="U6002" s="103"/>
    </row>
    <row r="6003" spans="1:21" x14ac:dyDescent="0.2">
      <c r="A6003" s="89">
        <v>40850</v>
      </c>
      <c r="B6003" s="90" t="s">
        <v>101</v>
      </c>
      <c r="C6003" s="96">
        <v>1981.7882953483147</v>
      </c>
      <c r="D6003" s="102">
        <v>1245.7274570772886</v>
      </c>
      <c r="E6003" s="98">
        <v>2340.7951095505618</v>
      </c>
      <c r="F6003" s="91">
        <v>0.84663039804830365</v>
      </c>
      <c r="G6003" s="100">
        <v>990.89414767415735</v>
      </c>
      <c r="S6003" s="235"/>
      <c r="T6003" s="103"/>
      <c r="U6003" s="103"/>
    </row>
    <row r="6004" spans="1:21" x14ac:dyDescent="0.2">
      <c r="A6004" s="89">
        <v>40850</v>
      </c>
      <c r="B6004" s="90" t="s">
        <v>102</v>
      </c>
      <c r="C6004" s="96">
        <v>1967.5774978988761</v>
      </c>
      <c r="D6004" s="102">
        <v>1234.9346412907921</v>
      </c>
      <c r="E6004" s="98">
        <v>2323.0206151685393</v>
      </c>
      <c r="F6004" s="91">
        <v>0.84699097590923655</v>
      </c>
      <c r="G6004" s="100">
        <v>983.78874894943806</v>
      </c>
      <c r="S6004" s="235"/>
      <c r="T6004" s="103"/>
      <c r="U6004" s="103"/>
    </row>
    <row r="6005" spans="1:21" x14ac:dyDescent="0.2">
      <c r="A6005" s="89">
        <v>40850</v>
      </c>
      <c r="B6005" s="90" t="s">
        <v>103</v>
      </c>
      <c r="C6005" s="96">
        <v>1956.2072390898877</v>
      </c>
      <c r="D6005" s="102">
        <v>1229.445887300272</v>
      </c>
      <c r="E6005" s="98">
        <v>2310.4726685393262</v>
      </c>
      <c r="F6005" s="91">
        <v>0.84666971642932098</v>
      </c>
      <c r="G6005" s="100">
        <v>978.10361954494385</v>
      </c>
      <c r="S6005" s="235"/>
      <c r="T6005" s="103"/>
      <c r="U6005" s="103"/>
    </row>
    <row r="6006" spans="1:21" x14ac:dyDescent="0.2">
      <c r="A6006" s="89">
        <v>40850</v>
      </c>
      <c r="B6006" s="90" t="s">
        <v>104</v>
      </c>
      <c r="C6006" s="96">
        <v>1906.3053370112361</v>
      </c>
      <c r="D6006" s="102">
        <v>1205.1531354684244</v>
      </c>
      <c r="E6006" s="98">
        <v>2255.3035533707866</v>
      </c>
      <c r="F6006" s="91">
        <v>0.84525443777271747</v>
      </c>
      <c r="G6006" s="100">
        <v>953.15266850561807</v>
      </c>
      <c r="S6006" s="235"/>
      <c r="T6006" s="103"/>
      <c r="U6006" s="103"/>
    </row>
    <row r="6007" spans="1:21" x14ac:dyDescent="0.2">
      <c r="A6007" s="89">
        <v>40850</v>
      </c>
      <c r="B6007" s="90" t="s">
        <v>105</v>
      </c>
      <c r="C6007" s="96">
        <v>1908.9392173483147</v>
      </c>
      <c r="D6007" s="102">
        <v>1209.3578898649168</v>
      </c>
      <c r="E6007" s="98">
        <v>2259.7777415730338</v>
      </c>
      <c r="F6007" s="91">
        <v>0.84474644662156018</v>
      </c>
      <c r="G6007" s="100">
        <v>954.46960867415737</v>
      </c>
      <c r="S6007" s="235"/>
      <c r="T6007" s="103"/>
      <c r="U6007" s="103"/>
    </row>
    <row r="6008" spans="1:21" x14ac:dyDescent="0.2">
      <c r="A6008" s="89">
        <v>40850</v>
      </c>
      <c r="B6008" s="90" t="s">
        <v>106</v>
      </c>
      <c r="C6008" s="96">
        <v>1941.680376</v>
      </c>
      <c r="D6008" s="102">
        <v>1236.6507350877321</v>
      </c>
      <c r="E6008" s="98">
        <v>2302.0485926966289</v>
      </c>
      <c r="F6008" s="91">
        <v>0.84345759779358431</v>
      </c>
      <c r="G6008" s="100">
        <v>970.84018800000001</v>
      </c>
      <c r="S6008" s="235"/>
      <c r="T6008" s="103"/>
      <c r="U6008" s="103"/>
    </row>
    <row r="6009" spans="1:21" x14ac:dyDescent="0.2">
      <c r="A6009" s="89">
        <v>40850</v>
      </c>
      <c r="B6009" s="90" t="s">
        <v>107</v>
      </c>
      <c r="C6009" s="96">
        <v>1941.3440497415734</v>
      </c>
      <c r="D6009" s="102">
        <v>1209.6431116371</v>
      </c>
      <c r="E6009" s="98">
        <v>2287.3681769662921</v>
      </c>
      <c r="F6009" s="91">
        <v>0.84872390430663147</v>
      </c>
      <c r="G6009" s="100">
        <v>970.67202487078669</v>
      </c>
      <c r="S6009" s="235"/>
      <c r="T6009" s="103"/>
      <c r="U6009" s="103"/>
    </row>
    <row r="6010" spans="1:21" x14ac:dyDescent="0.2">
      <c r="A6010" s="89">
        <v>40850</v>
      </c>
      <c r="B6010" s="90" t="s">
        <v>108</v>
      </c>
      <c r="C6010" s="96">
        <v>1940.1122041685394</v>
      </c>
      <c r="D6010" s="102">
        <v>1208.3167326063099</v>
      </c>
      <c r="E6010" s="98">
        <v>2285.6212921348315</v>
      </c>
      <c r="F6010" s="91">
        <v>0.84883362385744254</v>
      </c>
      <c r="G6010" s="100">
        <v>970.0561020842697</v>
      </c>
      <c r="S6010" s="235"/>
      <c r="T6010" s="103"/>
      <c r="U6010" s="103"/>
    </row>
    <row r="6011" spans="1:21" x14ac:dyDescent="0.2">
      <c r="A6011" s="89">
        <v>40850</v>
      </c>
      <c r="B6011" s="90" t="s">
        <v>109</v>
      </c>
      <c r="C6011" s="96">
        <v>1889.8253503483145</v>
      </c>
      <c r="D6011" s="102">
        <v>1193.7428504019649</v>
      </c>
      <c r="E6011" s="98">
        <v>2235.2766825842696</v>
      </c>
      <c r="F6011" s="91">
        <v>0.84545477751033105</v>
      </c>
      <c r="G6011" s="100">
        <v>944.91267517415724</v>
      </c>
      <c r="S6011" s="235"/>
      <c r="T6011" s="103"/>
      <c r="U6011" s="103"/>
    </row>
    <row r="6012" spans="1:21" x14ac:dyDescent="0.2">
      <c r="A6012" s="89">
        <v>40850</v>
      </c>
      <c r="B6012" s="90" t="s">
        <v>110</v>
      </c>
      <c r="C6012" s="96">
        <v>2119.1998585955057</v>
      </c>
      <c r="D6012" s="102">
        <v>1334.1577982767017</v>
      </c>
      <c r="E6012" s="98">
        <v>2504.1934971910114</v>
      </c>
      <c r="F6012" s="91">
        <v>0.84626042714855765</v>
      </c>
      <c r="G6012" s="100">
        <v>1059.5999292977529</v>
      </c>
      <c r="S6012" s="235"/>
      <c r="T6012" s="103"/>
      <c r="U6012" s="103"/>
    </row>
    <row r="6013" spans="1:21" x14ac:dyDescent="0.2">
      <c r="A6013" s="89">
        <v>40850</v>
      </c>
      <c r="B6013" s="90" t="s">
        <v>111</v>
      </c>
      <c r="C6013" s="96">
        <v>2382.6567784044942</v>
      </c>
      <c r="D6013" s="102">
        <v>1534.9463422719566</v>
      </c>
      <c r="E6013" s="98">
        <v>2834.2747921348314</v>
      </c>
      <c r="F6013" s="91">
        <v>0.84065835289380331</v>
      </c>
      <c r="G6013" s="100">
        <v>1191.3283892022471</v>
      </c>
      <c r="S6013" s="235"/>
      <c r="T6013" s="103"/>
      <c r="U6013" s="103"/>
    </row>
    <row r="6014" spans="1:21" x14ac:dyDescent="0.2">
      <c r="A6014" s="89">
        <v>40850</v>
      </c>
      <c r="B6014" s="90" t="s">
        <v>112</v>
      </c>
      <c r="C6014" s="96">
        <v>2491.7075286067416</v>
      </c>
      <c r="D6014" s="102">
        <v>1597.2273662261189</v>
      </c>
      <c r="E6014" s="98">
        <v>2959.6860758426965</v>
      </c>
      <c r="F6014" s="91">
        <v>0.84188237020958057</v>
      </c>
      <c r="G6014" s="100">
        <v>1245.8537643033708</v>
      </c>
      <c r="S6014" s="235"/>
      <c r="T6014" s="103"/>
      <c r="U6014" s="103"/>
    </row>
    <row r="6015" spans="1:21" x14ac:dyDescent="0.2">
      <c r="A6015" s="89">
        <v>40850</v>
      </c>
      <c r="B6015" s="90" t="s">
        <v>113</v>
      </c>
      <c r="C6015" s="96">
        <v>2625.7234122808982</v>
      </c>
      <c r="D6015" s="102">
        <v>1668.4396367936865</v>
      </c>
      <c r="E6015" s="98">
        <v>3110.9667724719097</v>
      </c>
      <c r="F6015" s="91">
        <v>0.84402168339282935</v>
      </c>
      <c r="G6015" s="100">
        <v>1312.8617061404491</v>
      </c>
      <c r="S6015" s="235"/>
      <c r="T6015" s="103"/>
      <c r="U6015" s="103"/>
    </row>
    <row r="6016" spans="1:21" x14ac:dyDescent="0.2">
      <c r="A6016" s="89">
        <v>40850</v>
      </c>
      <c r="B6016" s="90" t="s">
        <v>114</v>
      </c>
      <c r="C6016" s="96">
        <v>2259.172363955056</v>
      </c>
      <c r="D6016" s="102">
        <v>1435.2508740033315</v>
      </c>
      <c r="E6016" s="98">
        <v>2676.5285056179773</v>
      </c>
      <c r="F6016" s="91">
        <v>0.84406811256188774</v>
      </c>
      <c r="G6016" s="100">
        <v>1129.586181977528</v>
      </c>
      <c r="S6016" s="235"/>
      <c r="T6016" s="103"/>
      <c r="U6016" s="103"/>
    </row>
    <row r="6017" spans="1:21" x14ac:dyDescent="0.2">
      <c r="A6017" s="89">
        <v>40850</v>
      </c>
      <c r="B6017" s="90" t="s">
        <v>115</v>
      </c>
      <c r="C6017" s="96">
        <v>2202.6087706853932</v>
      </c>
      <c r="D6017" s="102">
        <v>1407.2298087801889</v>
      </c>
      <c r="E6017" s="98">
        <v>2613.7676123595506</v>
      </c>
      <c r="F6017" s="91">
        <v>0.84269495125353233</v>
      </c>
      <c r="G6017" s="100">
        <v>1101.3043853426966</v>
      </c>
      <c r="S6017" s="235"/>
      <c r="T6017" s="103"/>
      <c r="U6017" s="103"/>
    </row>
    <row r="6018" spans="1:21" x14ac:dyDescent="0.2">
      <c r="A6018" s="89">
        <v>40850</v>
      </c>
      <c r="B6018" s="90" t="s">
        <v>116</v>
      </c>
      <c r="C6018" s="96">
        <v>2245.8732943146069</v>
      </c>
      <c r="D6018" s="102">
        <v>1442.543967364337</v>
      </c>
      <c r="E6018" s="98">
        <v>2669.2470758426966</v>
      </c>
      <c r="F6018" s="91">
        <v>0.84138831307160722</v>
      </c>
      <c r="G6018" s="100">
        <v>1122.9366471573035</v>
      </c>
      <c r="S6018" s="235"/>
      <c r="T6018" s="103"/>
      <c r="U6018" s="103"/>
    </row>
    <row r="6019" spans="1:21" x14ac:dyDescent="0.2">
      <c r="A6019" s="89">
        <v>40850</v>
      </c>
      <c r="B6019" s="90" t="s">
        <v>117</v>
      </c>
      <c r="C6019" s="96">
        <v>2176.2091854606742</v>
      </c>
      <c r="D6019" s="102">
        <v>1378.4423470011279</v>
      </c>
      <c r="E6019" s="98">
        <v>2576.0414831460671</v>
      </c>
      <c r="F6019" s="91">
        <v>0.84478809821141321</v>
      </c>
      <c r="G6019" s="100">
        <v>1088.1045927303371</v>
      </c>
      <c r="S6019" s="235"/>
      <c r="T6019" s="103"/>
      <c r="U6019" s="103"/>
    </row>
    <row r="6020" spans="1:21" x14ac:dyDescent="0.2">
      <c r="A6020" s="89">
        <v>40850</v>
      </c>
      <c r="B6020" s="90" t="s">
        <v>118</v>
      </c>
      <c r="C6020" s="96">
        <v>2306.5133239213483</v>
      </c>
      <c r="D6020" s="102">
        <v>1458.9228552783113</v>
      </c>
      <c r="E6020" s="98">
        <v>2729.1866207865169</v>
      </c>
      <c r="F6020" s="91">
        <v>0.84512847393947743</v>
      </c>
      <c r="G6020" s="100">
        <v>1153.2566619606741</v>
      </c>
      <c r="S6020" s="235"/>
      <c r="T6020" s="103"/>
      <c r="U6020" s="103"/>
    </row>
    <row r="6021" spans="1:21" x14ac:dyDescent="0.2">
      <c r="A6021" s="89">
        <v>40850</v>
      </c>
      <c r="B6021" s="90" t="s">
        <v>119</v>
      </c>
      <c r="C6021" s="96">
        <v>2350.5274904157304</v>
      </c>
      <c r="D6021" s="102">
        <v>1493.4722890930489</v>
      </c>
      <c r="E6021" s="98">
        <v>2784.8588764044944</v>
      </c>
      <c r="F6021" s="91">
        <v>0.84403827796490527</v>
      </c>
      <c r="G6021" s="100">
        <v>1175.2637452078652</v>
      </c>
      <c r="S6021" s="235"/>
      <c r="T6021" s="103"/>
      <c r="U6021" s="103"/>
    </row>
    <row r="6022" spans="1:21" x14ac:dyDescent="0.2">
      <c r="A6022" s="89">
        <v>40850</v>
      </c>
      <c r="B6022" s="90" t="s">
        <v>120</v>
      </c>
      <c r="C6022" s="96">
        <v>2466.6816132808995</v>
      </c>
      <c r="D6022" s="102">
        <v>1586.5001333888727</v>
      </c>
      <c r="E6022" s="98">
        <v>2932.8315421348311</v>
      </c>
      <c r="F6022" s="91">
        <v>0.84105806209564371</v>
      </c>
      <c r="G6022" s="100">
        <v>1233.3408066404497</v>
      </c>
      <c r="S6022" s="235"/>
      <c r="T6022" s="103"/>
      <c r="U6022" s="103"/>
    </row>
    <row r="6023" spans="1:21" x14ac:dyDescent="0.2">
      <c r="A6023" s="89">
        <v>40850</v>
      </c>
      <c r="B6023" s="90" t="s">
        <v>121</v>
      </c>
      <c r="C6023" s="96">
        <v>2566.842004314607</v>
      </c>
      <c r="D6023" s="102">
        <v>1642.2169392240437</v>
      </c>
      <c r="E6023" s="98">
        <v>3047.2207584269663</v>
      </c>
      <c r="F6023" s="91">
        <v>0.84235511891158821</v>
      </c>
      <c r="G6023" s="100">
        <v>1283.4210021573035</v>
      </c>
      <c r="S6023" s="235"/>
      <c r="T6023" s="103"/>
      <c r="U6023" s="103"/>
    </row>
    <row r="6024" spans="1:21" x14ac:dyDescent="0.2">
      <c r="A6024" s="89">
        <v>40850</v>
      </c>
      <c r="B6024" s="90" t="s">
        <v>122</v>
      </c>
      <c r="C6024" s="96">
        <v>2442.3567153370791</v>
      </c>
      <c r="D6024" s="102">
        <v>1562.0155057320624</v>
      </c>
      <c r="E6024" s="98">
        <v>2899.1375898876404</v>
      </c>
      <c r="F6024" s="91">
        <v>0.84244249871277599</v>
      </c>
      <c r="G6024" s="100">
        <v>1221.1783576685395</v>
      </c>
      <c r="S6024" s="235"/>
      <c r="T6024" s="103"/>
      <c r="U6024" s="103"/>
    </row>
    <row r="6025" spans="1:21" x14ac:dyDescent="0.2">
      <c r="A6025" s="89">
        <v>40850</v>
      </c>
      <c r="B6025" s="90" t="s">
        <v>123</v>
      </c>
      <c r="C6025" s="96">
        <v>2401.6085604606742</v>
      </c>
      <c r="D6025" s="102">
        <v>1527.3663449374774</v>
      </c>
      <c r="E6025" s="98">
        <v>2846.1503174157301</v>
      </c>
      <c r="F6025" s="91">
        <v>0.84380945931250229</v>
      </c>
      <c r="G6025" s="100">
        <v>1200.8042802303371</v>
      </c>
      <c r="S6025" s="235"/>
      <c r="T6025" s="103"/>
      <c r="U6025" s="103"/>
    </row>
    <row r="6026" spans="1:21" x14ac:dyDescent="0.2">
      <c r="A6026" s="89">
        <v>40850</v>
      </c>
      <c r="B6026" s="90" t="s">
        <v>124</v>
      </c>
      <c r="C6026" s="96">
        <v>2323.4512005505617</v>
      </c>
      <c r="D6026" s="102">
        <v>1487.362833747158</v>
      </c>
      <c r="E6026" s="98">
        <v>2758.7449466292137</v>
      </c>
      <c r="F6026" s="91">
        <v>0.84221312426488804</v>
      </c>
      <c r="G6026" s="100">
        <v>1161.7256002752808</v>
      </c>
      <c r="S6026" s="235"/>
      <c r="T6026" s="103"/>
      <c r="U6026" s="103"/>
    </row>
    <row r="6027" spans="1:21" x14ac:dyDescent="0.2">
      <c r="A6027" s="89">
        <v>40850</v>
      </c>
      <c r="B6027" s="90" t="s">
        <v>125</v>
      </c>
      <c r="C6027" s="96">
        <v>2542.30639594382</v>
      </c>
      <c r="D6027" s="102">
        <v>1635.5051588667288</v>
      </c>
      <c r="E6027" s="98">
        <v>3022.9454073033703</v>
      </c>
      <c r="F6027" s="91">
        <v>0.84100307924902085</v>
      </c>
      <c r="G6027" s="100">
        <v>1271.15319797191</v>
      </c>
      <c r="S6027" s="235"/>
      <c r="T6027" s="103"/>
      <c r="U6027" s="103"/>
    </row>
    <row r="6028" spans="1:21" x14ac:dyDescent="0.2">
      <c r="A6028" s="89">
        <v>40850</v>
      </c>
      <c r="B6028" s="90" t="s">
        <v>126</v>
      </c>
      <c r="C6028" s="96">
        <v>2707.0333243483151</v>
      </c>
      <c r="D6028" s="102">
        <v>1727.8327632982227</v>
      </c>
      <c r="E6028" s="98">
        <v>3211.45379494382</v>
      </c>
      <c r="F6028" s="91">
        <v>0.84293080243294327</v>
      </c>
      <c r="G6028" s="100">
        <v>1353.5166621741575</v>
      </c>
      <c r="S6028" s="235"/>
      <c r="T6028" s="103"/>
      <c r="U6028" s="103"/>
    </row>
    <row r="6029" spans="1:21" x14ac:dyDescent="0.2">
      <c r="A6029" s="89">
        <v>40850</v>
      </c>
      <c r="B6029" s="90" t="s">
        <v>127</v>
      </c>
      <c r="C6029" s="96">
        <v>2708.3745772584261</v>
      </c>
      <c r="D6029" s="102">
        <v>1727.7938399084176</v>
      </c>
      <c r="E6029" s="98">
        <v>3212.5635252808984</v>
      </c>
      <c r="F6029" s="91">
        <v>0.84305712741403704</v>
      </c>
      <c r="G6029" s="100">
        <v>1354.1872886292131</v>
      </c>
      <c r="S6029" s="235"/>
      <c r="T6029" s="103"/>
      <c r="U6029" s="103"/>
    </row>
    <row r="6030" spans="1:21" x14ac:dyDescent="0.2">
      <c r="A6030" s="89">
        <v>40850</v>
      </c>
      <c r="B6030" s="90" t="s">
        <v>128</v>
      </c>
      <c r="C6030" s="96">
        <v>2485.8441057640448</v>
      </c>
      <c r="D6030" s="102">
        <v>1587.2487574562447</v>
      </c>
      <c r="E6030" s="98">
        <v>2949.3693455056177</v>
      </c>
      <c r="F6030" s="91">
        <v>0.84283920206605745</v>
      </c>
      <c r="G6030" s="100">
        <v>1242.9220528820224</v>
      </c>
      <c r="S6030" s="235"/>
      <c r="T6030" s="103"/>
      <c r="U6030" s="103"/>
    </row>
    <row r="6031" spans="1:21" x14ac:dyDescent="0.2">
      <c r="A6031" s="89">
        <v>40850</v>
      </c>
      <c r="B6031" s="90" t="s">
        <v>129</v>
      </c>
      <c r="C6031" s="96">
        <v>2436.9673909550561</v>
      </c>
      <c r="D6031" s="102">
        <v>1562.3965084924962</v>
      </c>
      <c r="E6031" s="98">
        <v>2894.8044691011232</v>
      </c>
      <c r="F6031" s="91">
        <v>0.84184179517719493</v>
      </c>
      <c r="G6031" s="100">
        <v>1218.483695477528</v>
      </c>
      <c r="S6031" s="235"/>
      <c r="T6031" s="103"/>
      <c r="U6031" s="103"/>
    </row>
    <row r="6032" spans="1:21" x14ac:dyDescent="0.2">
      <c r="A6032" s="89">
        <v>40850</v>
      </c>
      <c r="B6032" s="90" t="s">
        <v>130</v>
      </c>
      <c r="C6032" s="96">
        <v>2364.5964635393257</v>
      </c>
      <c r="D6032" s="102">
        <v>1541.6436509717746</v>
      </c>
      <c r="E6032" s="98">
        <v>2822.7613398876406</v>
      </c>
      <c r="F6032" s="91">
        <v>0.83768912026882447</v>
      </c>
      <c r="G6032" s="100">
        <v>1182.2982317696628</v>
      </c>
      <c r="S6032" s="235"/>
      <c r="T6032" s="103"/>
      <c r="U6032" s="103"/>
    </row>
    <row r="6033" spans="1:21" x14ac:dyDescent="0.2">
      <c r="A6033" s="89">
        <v>40850</v>
      </c>
      <c r="B6033" s="90" t="s">
        <v>131</v>
      </c>
      <c r="C6033" s="96">
        <v>2192.8472049438201</v>
      </c>
      <c r="D6033" s="102">
        <v>1402.6078849738328</v>
      </c>
      <c r="E6033" s="98">
        <v>2603.0535421348313</v>
      </c>
      <c r="F6033" s="91">
        <v>0.84241340773398365</v>
      </c>
      <c r="G6033" s="100">
        <v>1096.42360247191</v>
      </c>
      <c r="S6033" s="235"/>
      <c r="T6033" s="103"/>
      <c r="U6033" s="103"/>
    </row>
    <row r="6034" spans="1:21" x14ac:dyDescent="0.2">
      <c r="A6034" s="89">
        <v>40850</v>
      </c>
      <c r="B6034" s="90" t="s">
        <v>132</v>
      </c>
      <c r="C6034" s="96">
        <v>2136.8792738426969</v>
      </c>
      <c r="D6034" s="102">
        <v>1376.9570784401703</v>
      </c>
      <c r="E6034" s="98">
        <v>2542.0983117977521</v>
      </c>
      <c r="F6034" s="91">
        <v>0.84059662992794038</v>
      </c>
      <c r="G6034" s="100">
        <v>1068.4396369213484</v>
      </c>
      <c r="S6034" s="235"/>
      <c r="T6034" s="103"/>
      <c r="U6034" s="103"/>
    </row>
    <row r="6035" spans="1:21" x14ac:dyDescent="0.2">
      <c r="A6035" s="89">
        <v>40850</v>
      </c>
      <c r="B6035" s="90" t="s">
        <v>133</v>
      </c>
      <c r="C6035" s="96">
        <v>2191.3033458539326</v>
      </c>
      <c r="D6035" s="102">
        <v>1397.193071802051</v>
      </c>
      <c r="E6035" s="98">
        <v>2598.8379775280896</v>
      </c>
      <c r="F6035" s="91">
        <v>0.84318582566590483</v>
      </c>
      <c r="G6035" s="100">
        <v>1095.6516729269663</v>
      </c>
      <c r="S6035" s="235"/>
      <c r="T6035" s="103"/>
      <c r="U6035" s="103"/>
    </row>
    <row r="6036" spans="1:21" x14ac:dyDescent="0.2">
      <c r="A6036" s="89">
        <v>40850</v>
      </c>
      <c r="B6036" s="90" t="s">
        <v>134</v>
      </c>
      <c r="C6036" s="96">
        <v>2275.6442463707872</v>
      </c>
      <c r="D6036" s="102">
        <v>1450.9384170318651</v>
      </c>
      <c r="E6036" s="98">
        <v>2698.8477219101123</v>
      </c>
      <c r="F6036" s="91">
        <v>0.84319105072004485</v>
      </c>
      <c r="G6036" s="100">
        <v>1137.8221231853936</v>
      </c>
      <c r="S6036" s="235"/>
      <c r="T6036" s="103"/>
      <c r="U6036" s="103"/>
    </row>
    <row r="6037" spans="1:21" x14ac:dyDescent="0.2">
      <c r="A6037" s="89">
        <v>40850</v>
      </c>
      <c r="B6037" s="90" t="s">
        <v>135</v>
      </c>
      <c r="C6037" s="96">
        <v>2180.7070426516852</v>
      </c>
      <c r="D6037" s="102">
        <v>1388.5033016407704</v>
      </c>
      <c r="E6037" s="98">
        <v>2585.2320252808991</v>
      </c>
      <c r="F6037" s="91">
        <v>0.84352468998009567</v>
      </c>
      <c r="G6037" s="100">
        <v>1090.3535213258426</v>
      </c>
      <c r="S6037" s="235"/>
      <c r="T6037" s="103"/>
      <c r="U6037" s="103"/>
    </row>
    <row r="6038" spans="1:21" x14ac:dyDescent="0.2">
      <c r="A6038" s="89">
        <v>40850</v>
      </c>
      <c r="B6038" s="90" t="s">
        <v>136</v>
      </c>
      <c r="C6038" s="96">
        <v>2090.3608949662921</v>
      </c>
      <c r="D6038" s="102">
        <v>1333.6727201050778</v>
      </c>
      <c r="E6038" s="98">
        <v>2479.5748820224717</v>
      </c>
      <c r="F6038" s="91">
        <v>0.84303196895642207</v>
      </c>
      <c r="G6038" s="100">
        <v>1045.1804474831461</v>
      </c>
      <c r="S6038" s="235"/>
      <c r="T6038" s="103"/>
      <c r="U6038" s="103"/>
    </row>
    <row r="6039" spans="1:21" x14ac:dyDescent="0.2">
      <c r="A6039" s="89">
        <v>40850</v>
      </c>
      <c r="B6039" s="90" t="s">
        <v>137</v>
      </c>
      <c r="C6039" s="96">
        <v>2100.4182657303372</v>
      </c>
      <c r="D6039" s="102">
        <v>1317.7100637759847</v>
      </c>
      <c r="E6039" s="98">
        <v>2479.5396151685391</v>
      </c>
      <c r="F6039" s="91">
        <v>0.84710010393908064</v>
      </c>
      <c r="G6039" s="100">
        <v>1050.2091328651686</v>
      </c>
      <c r="S6039" s="235"/>
      <c r="T6039" s="103"/>
      <c r="U6039" s="103"/>
    </row>
    <row r="6040" spans="1:21" x14ac:dyDescent="0.2">
      <c r="A6040" s="89">
        <v>40850</v>
      </c>
      <c r="B6040" s="90" t="s">
        <v>138</v>
      </c>
      <c r="C6040" s="96">
        <v>1983.2227471011238</v>
      </c>
      <c r="D6040" s="102">
        <v>1259.6108181699119</v>
      </c>
      <c r="E6040" s="98">
        <v>2349.4237331460672</v>
      </c>
      <c r="F6040" s="91">
        <v>0.84413157112592418</v>
      </c>
      <c r="G6040" s="100">
        <v>991.61137355056189</v>
      </c>
      <c r="S6040" s="235"/>
      <c r="T6040" s="103"/>
      <c r="U6040" s="103"/>
    </row>
    <row r="6041" spans="1:21" x14ac:dyDescent="0.2">
      <c r="A6041" s="89">
        <v>40850</v>
      </c>
      <c r="B6041" s="90" t="s">
        <v>139</v>
      </c>
      <c r="C6041" s="96">
        <v>1921.4683835056178</v>
      </c>
      <c r="D6041" s="102">
        <v>1217.658184566071</v>
      </c>
      <c r="E6041" s="98">
        <v>2274.8037724719097</v>
      </c>
      <c r="F6041" s="91">
        <v>0.84467434367653571</v>
      </c>
      <c r="G6041" s="100">
        <v>960.7341917528089</v>
      </c>
      <c r="S6041" s="235"/>
      <c r="T6041" s="103"/>
      <c r="U6041" s="103"/>
    </row>
    <row r="6042" spans="1:21" x14ac:dyDescent="0.2">
      <c r="A6042" s="89">
        <v>40850</v>
      </c>
      <c r="B6042" s="90" t="s">
        <v>140</v>
      </c>
      <c r="C6042" s="96">
        <v>1939.8001906516856</v>
      </c>
      <c r="D6042" s="102">
        <v>1217.9548864468686</v>
      </c>
      <c r="E6042" s="98">
        <v>2290.4669578651688</v>
      </c>
      <c r="F6042" s="91">
        <v>0.84690162588491458</v>
      </c>
      <c r="G6042" s="100">
        <v>969.90009532584281</v>
      </c>
      <c r="S6042" s="235"/>
      <c r="T6042" s="103"/>
      <c r="U6042" s="103"/>
    </row>
    <row r="6043" spans="1:21" x14ac:dyDescent="0.2">
      <c r="A6043" s="89">
        <v>40850</v>
      </c>
      <c r="B6043" s="90" t="s">
        <v>141</v>
      </c>
      <c r="C6043" s="96">
        <v>1931.1326982808991</v>
      </c>
      <c r="D6043" s="102">
        <v>1214.1080154798424</v>
      </c>
      <c r="E6043" s="98">
        <v>2281.0812724719099</v>
      </c>
      <c r="F6043" s="91">
        <v>0.84658653840431275</v>
      </c>
      <c r="G6043" s="100">
        <v>965.56634914044957</v>
      </c>
      <c r="S6043" s="235"/>
      <c r="T6043" s="103"/>
      <c r="U6043" s="103"/>
    </row>
    <row r="6044" spans="1:21" x14ac:dyDescent="0.2">
      <c r="A6044" s="89">
        <v>40850</v>
      </c>
      <c r="B6044" s="90" t="s">
        <v>142</v>
      </c>
      <c r="C6044" s="96">
        <v>1923.701103606742</v>
      </c>
      <c r="D6044" s="102">
        <v>1208.1748600104877</v>
      </c>
      <c r="E6044" s="98">
        <v>2271.6321067415734</v>
      </c>
      <c r="F6044" s="91">
        <v>0.84683655328595298</v>
      </c>
      <c r="G6044" s="100">
        <v>961.85055180337099</v>
      </c>
      <c r="S6044" s="235"/>
      <c r="T6044" s="103"/>
      <c r="U6044" s="103"/>
    </row>
    <row r="6045" spans="1:21" x14ac:dyDescent="0.2">
      <c r="A6045" s="89">
        <v>40850</v>
      </c>
      <c r="B6045" s="90" t="s">
        <v>143</v>
      </c>
      <c r="C6045" s="96">
        <v>1900.2190473707869</v>
      </c>
      <c r="D6045" s="102">
        <v>1191.4188405731643</v>
      </c>
      <c r="E6045" s="98">
        <v>2242.8355449438204</v>
      </c>
      <c r="F6045" s="91">
        <v>0.84723958100921948</v>
      </c>
      <c r="G6045" s="100">
        <v>950.10952368539347</v>
      </c>
      <c r="S6045" s="235"/>
      <c r="T6045" s="103"/>
      <c r="U6045" s="103"/>
    </row>
    <row r="6046" spans="1:21" x14ac:dyDescent="0.2">
      <c r="A6046" s="89">
        <v>40850</v>
      </c>
      <c r="B6046" s="90" t="s">
        <v>144</v>
      </c>
      <c r="C6046" s="96">
        <v>1915.803514719101</v>
      </c>
      <c r="D6046" s="102">
        <v>1204.3046173838388</v>
      </c>
      <c r="E6046" s="98">
        <v>2262.8859269662921</v>
      </c>
      <c r="F6046" s="91">
        <v>0.84661957188778736</v>
      </c>
      <c r="G6046" s="100">
        <v>957.90175735955052</v>
      </c>
      <c r="S6046" s="235"/>
      <c r="T6046" s="103"/>
      <c r="U6046" s="103"/>
    </row>
    <row r="6047" spans="1:21" x14ac:dyDescent="0.2">
      <c r="A6047" s="89">
        <v>40850</v>
      </c>
      <c r="B6047" s="90" t="s">
        <v>145</v>
      </c>
      <c r="C6047" s="96">
        <v>2058.1789293707866</v>
      </c>
      <c r="D6047" s="102">
        <v>1282.3112565965246</v>
      </c>
      <c r="E6047" s="98">
        <v>2424.9582808988766</v>
      </c>
      <c r="F6047" s="91">
        <v>0.84874818077606951</v>
      </c>
      <c r="G6047" s="100">
        <v>1029.0894646853933</v>
      </c>
      <c r="S6047" s="235"/>
      <c r="T6047" s="103"/>
      <c r="U6047" s="103"/>
    </row>
    <row r="6048" spans="1:21" x14ac:dyDescent="0.2">
      <c r="A6048" s="89">
        <v>40850</v>
      </c>
      <c r="B6048" s="90" t="s">
        <v>146</v>
      </c>
      <c r="C6048" s="96">
        <v>2061.7366938876403</v>
      </c>
      <c r="D6048" s="102">
        <v>1285.7373258556609</v>
      </c>
      <c r="E6048" s="98">
        <v>2429.78983988764</v>
      </c>
      <c r="F6048" s="91">
        <v>0.84852469956125121</v>
      </c>
      <c r="G6048" s="100">
        <v>1030.8683469438201</v>
      </c>
      <c r="S6048" s="235"/>
      <c r="T6048" s="103"/>
      <c r="U6048" s="103"/>
    </row>
    <row r="6049" spans="1:21" x14ac:dyDescent="0.2">
      <c r="A6049" s="89">
        <v>40850</v>
      </c>
      <c r="B6049" s="90" t="s">
        <v>147</v>
      </c>
      <c r="C6049" s="96">
        <v>1949.2781077415732</v>
      </c>
      <c r="D6049" s="102">
        <v>1237.4089844900996</v>
      </c>
      <c r="E6049" s="98">
        <v>2308.8668511235956</v>
      </c>
      <c r="F6049" s="91">
        <v>0.8442574792881492</v>
      </c>
      <c r="G6049" s="100">
        <v>974.6390538707866</v>
      </c>
      <c r="S6049" s="235"/>
      <c r="T6049" s="103"/>
      <c r="U6049" s="103"/>
    </row>
    <row r="6050" spans="1:21" x14ac:dyDescent="0.2">
      <c r="A6050" s="89">
        <v>40851</v>
      </c>
      <c r="B6050" s="90" t="s">
        <v>100</v>
      </c>
      <c r="C6050" s="96">
        <v>1921.8128140112362</v>
      </c>
      <c r="D6050" s="102">
        <v>1217.4704018102505</v>
      </c>
      <c r="E6050" s="98">
        <v>2274.9942134831463</v>
      </c>
      <c r="F6050" s="91">
        <v>0.84475503393427576</v>
      </c>
      <c r="G6050" s="100">
        <v>960.90640700561812</v>
      </c>
      <c r="S6050" s="235"/>
      <c r="T6050" s="103"/>
      <c r="U6050" s="103"/>
    </row>
    <row r="6051" spans="1:21" x14ac:dyDescent="0.2">
      <c r="A6051" s="89">
        <v>40851</v>
      </c>
      <c r="B6051" s="90" t="s">
        <v>101</v>
      </c>
      <c r="C6051" s="96">
        <v>1940.3553315842698</v>
      </c>
      <c r="D6051" s="102">
        <v>1234.1611898216424</v>
      </c>
      <c r="E6051" s="98">
        <v>2299.5940196629217</v>
      </c>
      <c r="F6051" s="91">
        <v>0.84378169146077808</v>
      </c>
      <c r="G6051" s="100">
        <v>970.17766579213492</v>
      </c>
      <c r="S6051" s="235"/>
      <c r="T6051" s="103"/>
      <c r="U6051" s="103"/>
    </row>
    <row r="6052" spans="1:21" x14ac:dyDescent="0.2">
      <c r="A6052" s="89">
        <v>40851</v>
      </c>
      <c r="B6052" s="90" t="s">
        <v>102</v>
      </c>
      <c r="C6052" s="96">
        <v>1927.8018526853934</v>
      </c>
      <c r="D6052" s="102">
        <v>1223.4929051189165</v>
      </c>
      <c r="E6052" s="98">
        <v>2283.2772219101125</v>
      </c>
      <c r="F6052" s="91">
        <v>0.84431353065076331</v>
      </c>
      <c r="G6052" s="100">
        <v>963.90092634269672</v>
      </c>
      <c r="S6052" s="235"/>
      <c r="T6052" s="103"/>
      <c r="U6052" s="103"/>
    </row>
    <row r="6053" spans="1:21" x14ac:dyDescent="0.2">
      <c r="A6053" s="89">
        <v>40851</v>
      </c>
      <c r="B6053" s="90" t="s">
        <v>103</v>
      </c>
      <c r="C6053" s="96">
        <v>1931.4649724157302</v>
      </c>
      <c r="D6053" s="102">
        <v>1212.3591957946553</v>
      </c>
      <c r="E6053" s="98">
        <v>2280.4323623595506</v>
      </c>
      <c r="F6053" s="91">
        <v>0.84697314609991514</v>
      </c>
      <c r="G6053" s="100">
        <v>965.73248620786512</v>
      </c>
      <c r="S6053" s="235"/>
      <c r="T6053" s="103"/>
      <c r="U6053" s="103"/>
    </row>
    <row r="6054" spans="1:21" x14ac:dyDescent="0.2">
      <c r="A6054" s="89">
        <v>40851</v>
      </c>
      <c r="B6054" s="90" t="s">
        <v>104</v>
      </c>
      <c r="C6054" s="96">
        <v>1904.935719235955</v>
      </c>
      <c r="D6054" s="102">
        <v>1199.048514047852</v>
      </c>
      <c r="E6054" s="98">
        <v>2250.8881432584267</v>
      </c>
      <c r="F6054" s="91">
        <v>0.84630403556097433</v>
      </c>
      <c r="G6054" s="100">
        <v>952.46785961797752</v>
      </c>
      <c r="S6054" s="235"/>
      <c r="T6054" s="103"/>
      <c r="U6054" s="103"/>
    </row>
    <row r="6055" spans="1:21" x14ac:dyDescent="0.2">
      <c r="A6055" s="89">
        <v>40851</v>
      </c>
      <c r="B6055" s="90" t="s">
        <v>105</v>
      </c>
      <c r="C6055" s="96">
        <v>1897.5324894269665</v>
      </c>
      <c r="D6055" s="102">
        <v>1196.0766317479836</v>
      </c>
      <c r="E6055" s="98">
        <v>2243.040092696629</v>
      </c>
      <c r="F6055" s="91">
        <v>0.84596458868718383</v>
      </c>
      <c r="G6055" s="100">
        <v>948.76624471348327</v>
      </c>
      <c r="S6055" s="235"/>
      <c r="T6055" s="103"/>
      <c r="U6055" s="103"/>
    </row>
    <row r="6056" spans="1:21" x14ac:dyDescent="0.2">
      <c r="A6056" s="89">
        <v>40851</v>
      </c>
      <c r="B6056" s="90" t="s">
        <v>106</v>
      </c>
      <c r="C6056" s="96">
        <v>1890.3480742921354</v>
      </c>
      <c r="D6056" s="102">
        <v>1191.0812145962459</v>
      </c>
      <c r="E6056" s="98">
        <v>2234.2986151685395</v>
      </c>
      <c r="F6056" s="91">
        <v>0.84605883092736955</v>
      </c>
      <c r="G6056" s="100">
        <v>945.17403714606769</v>
      </c>
      <c r="S6056" s="235"/>
      <c r="T6056" s="103"/>
      <c r="U6056" s="103"/>
    </row>
    <row r="6057" spans="1:21" x14ac:dyDescent="0.2">
      <c r="A6057" s="89">
        <v>40851</v>
      </c>
      <c r="B6057" s="90" t="s">
        <v>107</v>
      </c>
      <c r="C6057" s="96">
        <v>1898.6144064269663</v>
      </c>
      <c r="D6057" s="102">
        <v>1198.230782976108</v>
      </c>
      <c r="E6057" s="98">
        <v>2245.1043792134828</v>
      </c>
      <c r="F6057" s="91">
        <v>0.84566865754905307</v>
      </c>
      <c r="G6057" s="100">
        <v>949.30720321348315</v>
      </c>
      <c r="S6057" s="235"/>
      <c r="T6057" s="103"/>
      <c r="U6057" s="103"/>
    </row>
    <row r="6058" spans="1:21" x14ac:dyDescent="0.2">
      <c r="A6058" s="89">
        <v>40851</v>
      </c>
      <c r="B6058" s="90" t="s">
        <v>108</v>
      </c>
      <c r="C6058" s="96">
        <v>1889.9631225505618</v>
      </c>
      <c r="D6058" s="102">
        <v>1192.5469016846596</v>
      </c>
      <c r="E6058" s="98">
        <v>2234.7547331460673</v>
      </c>
      <c r="F6058" s="91">
        <v>0.84571389178350187</v>
      </c>
      <c r="G6058" s="100">
        <v>944.98156127528091</v>
      </c>
      <c r="S6058" s="235"/>
      <c r="T6058" s="103"/>
      <c r="U6058" s="103"/>
    </row>
    <row r="6059" spans="1:21" x14ac:dyDescent="0.2">
      <c r="A6059" s="89">
        <v>40851</v>
      </c>
      <c r="B6059" s="90" t="s">
        <v>109</v>
      </c>
      <c r="C6059" s="96">
        <v>1905.5151729101126</v>
      </c>
      <c r="D6059" s="102">
        <v>1208.0056304490267</v>
      </c>
      <c r="E6059" s="98">
        <v>2256.1617134831463</v>
      </c>
      <c r="F6059" s="91">
        <v>0.84458270944076408</v>
      </c>
      <c r="G6059" s="100">
        <v>952.7575864550563</v>
      </c>
      <c r="S6059" s="235"/>
      <c r="T6059" s="103"/>
      <c r="U6059" s="103"/>
    </row>
    <row r="6060" spans="1:21" x14ac:dyDescent="0.2">
      <c r="A6060" s="89">
        <v>40851</v>
      </c>
      <c r="B6060" s="90" t="s">
        <v>110</v>
      </c>
      <c r="C6060" s="96">
        <v>2205.4087880898878</v>
      </c>
      <c r="D6060" s="102">
        <v>1404.0024553451815</v>
      </c>
      <c r="E6060" s="98">
        <v>2614.3930112359553</v>
      </c>
      <c r="F6060" s="91">
        <v>0.84356436794760248</v>
      </c>
      <c r="G6060" s="100">
        <v>1102.7043940449439</v>
      </c>
      <c r="S6060" s="235"/>
      <c r="T6060" s="103"/>
      <c r="U6060" s="103"/>
    </row>
    <row r="6061" spans="1:21" x14ac:dyDescent="0.2">
      <c r="A6061" s="89">
        <v>40851</v>
      </c>
      <c r="B6061" s="90" t="s">
        <v>111</v>
      </c>
      <c r="C6061" s="96">
        <v>2336.211337752809</v>
      </c>
      <c r="D6061" s="102">
        <v>1484.2893598861106</v>
      </c>
      <c r="E6061" s="98">
        <v>2767.850848314607</v>
      </c>
      <c r="F6061" s="91">
        <v>0.84405246734135586</v>
      </c>
      <c r="G6061" s="100">
        <v>1168.1056688764045</v>
      </c>
      <c r="S6061" s="235"/>
      <c r="T6061" s="103"/>
      <c r="U6061" s="103"/>
    </row>
    <row r="6062" spans="1:21" x14ac:dyDescent="0.2">
      <c r="A6062" s="89">
        <v>40851</v>
      </c>
      <c r="B6062" s="90" t="s">
        <v>112</v>
      </c>
      <c r="C6062" s="96">
        <v>2449.642433561798</v>
      </c>
      <c r="D6062" s="102">
        <v>1556.7366126949742</v>
      </c>
      <c r="E6062" s="98">
        <v>2902.4432696629215</v>
      </c>
      <c r="F6062" s="91">
        <v>0.84399321742687849</v>
      </c>
      <c r="G6062" s="100">
        <v>1224.821216780899</v>
      </c>
      <c r="S6062" s="235"/>
      <c r="T6062" s="103"/>
      <c r="U6062" s="103"/>
    </row>
    <row r="6063" spans="1:21" x14ac:dyDescent="0.2">
      <c r="A6063" s="89">
        <v>40851</v>
      </c>
      <c r="B6063" s="90" t="s">
        <v>113</v>
      </c>
      <c r="C6063" s="96">
        <v>2561.1285100449436</v>
      </c>
      <c r="D6063" s="102">
        <v>1641.3428145833777</v>
      </c>
      <c r="E6063" s="98">
        <v>3041.937783707865</v>
      </c>
      <c r="F6063" s="91">
        <v>0.84193980684349978</v>
      </c>
      <c r="G6063" s="100">
        <v>1280.5642550224718</v>
      </c>
      <c r="S6063" s="235"/>
      <c r="T6063" s="103"/>
      <c r="U6063" s="103"/>
    </row>
    <row r="6064" spans="1:21" x14ac:dyDescent="0.2">
      <c r="A6064" s="89">
        <v>40851</v>
      </c>
      <c r="B6064" s="90" t="s">
        <v>114</v>
      </c>
      <c r="C6064" s="96">
        <v>2157.4559574606742</v>
      </c>
      <c r="D6064" s="102">
        <v>1375.3958748296996</v>
      </c>
      <c r="E6064" s="98">
        <v>2558.5796882022473</v>
      </c>
      <c r="F6064" s="91">
        <v>0.84322406193124377</v>
      </c>
      <c r="G6064" s="100">
        <v>1078.7279787303371</v>
      </c>
      <c r="S6064" s="235"/>
      <c r="T6064" s="103"/>
      <c r="U6064" s="103"/>
    </row>
    <row r="6065" spans="1:21" x14ac:dyDescent="0.2">
      <c r="A6065" s="89">
        <v>40851</v>
      </c>
      <c r="B6065" s="90" t="s">
        <v>115</v>
      </c>
      <c r="C6065" s="96">
        <v>2126.8948413033709</v>
      </c>
      <c r="D6065" s="102">
        <v>1342.5800633247002</v>
      </c>
      <c r="E6065" s="98">
        <v>2515.1944044943816</v>
      </c>
      <c r="F6065" s="91">
        <v>0.84561846889562053</v>
      </c>
      <c r="G6065" s="100">
        <v>1063.4474206516854</v>
      </c>
      <c r="S6065" s="235"/>
      <c r="T6065" s="103"/>
      <c r="U6065" s="103"/>
    </row>
    <row r="6066" spans="1:21" x14ac:dyDescent="0.2">
      <c r="A6066" s="89">
        <v>40851</v>
      </c>
      <c r="B6066" s="90" t="s">
        <v>116</v>
      </c>
      <c r="C6066" s="96">
        <v>2111.2820090898877</v>
      </c>
      <c r="D6066" s="102">
        <v>1347.9943986768992</v>
      </c>
      <c r="E6066" s="98">
        <v>2504.9152921348314</v>
      </c>
      <c r="F6066" s="91">
        <v>0.84285565093521897</v>
      </c>
      <c r="G6066" s="100">
        <v>1055.6410045449438</v>
      </c>
      <c r="S6066" s="235"/>
      <c r="T6066" s="103"/>
      <c r="U6066" s="103"/>
    </row>
    <row r="6067" spans="1:21" x14ac:dyDescent="0.2">
      <c r="A6067" s="89">
        <v>40851</v>
      </c>
      <c r="B6067" s="90" t="s">
        <v>117</v>
      </c>
      <c r="C6067" s="96">
        <v>2174.5640232808992</v>
      </c>
      <c r="D6067" s="102">
        <v>1371.9984301296699</v>
      </c>
      <c r="E6067" s="98">
        <v>2571.2075730337078</v>
      </c>
      <c r="F6067" s="91">
        <v>0.8457364726548241</v>
      </c>
      <c r="G6067" s="100">
        <v>1087.2820116404496</v>
      </c>
      <c r="S6067" s="235"/>
      <c r="T6067" s="103"/>
      <c r="U6067" s="103"/>
    </row>
    <row r="6068" spans="1:21" x14ac:dyDescent="0.2">
      <c r="A6068" s="89">
        <v>40851</v>
      </c>
      <c r="B6068" s="90" t="s">
        <v>118</v>
      </c>
      <c r="C6068" s="96">
        <v>2229.5999659550562</v>
      </c>
      <c r="D6068" s="102">
        <v>1421.2658924990451</v>
      </c>
      <c r="E6068" s="98">
        <v>2644.0712443820221</v>
      </c>
      <c r="F6068" s="91">
        <v>0.84324504140816481</v>
      </c>
      <c r="G6068" s="100">
        <v>1114.7999829775281</v>
      </c>
      <c r="S6068" s="235"/>
      <c r="T6068" s="103"/>
      <c r="U6068" s="103"/>
    </row>
    <row r="6069" spans="1:21" x14ac:dyDescent="0.2">
      <c r="A6069" s="89">
        <v>40851</v>
      </c>
      <c r="B6069" s="90" t="s">
        <v>119</v>
      </c>
      <c r="C6069" s="96">
        <v>2329.355144629214</v>
      </c>
      <c r="D6069" s="102">
        <v>1488.7486758791938</v>
      </c>
      <c r="E6069" s="98">
        <v>2764.465230337079</v>
      </c>
      <c r="F6069" s="91">
        <v>0.84260605598037819</v>
      </c>
      <c r="G6069" s="100">
        <v>1164.677572314607</v>
      </c>
      <c r="S6069" s="235"/>
      <c r="T6069" s="103"/>
      <c r="U6069" s="103"/>
    </row>
    <row r="6070" spans="1:21" x14ac:dyDescent="0.2">
      <c r="A6070" s="89">
        <v>40851</v>
      </c>
      <c r="B6070" s="90" t="s">
        <v>120</v>
      </c>
      <c r="C6070" s="96">
        <v>2307.1251945842696</v>
      </c>
      <c r="D6070" s="102">
        <v>1456.3964599418725</v>
      </c>
      <c r="E6070" s="98">
        <v>2728.3543230337077</v>
      </c>
      <c r="F6070" s="91">
        <v>0.8456105481266577</v>
      </c>
      <c r="G6070" s="100">
        <v>1153.5625972921348</v>
      </c>
      <c r="S6070" s="235"/>
      <c r="T6070" s="103"/>
      <c r="U6070" s="103"/>
    </row>
    <row r="6071" spans="1:21" x14ac:dyDescent="0.2">
      <c r="A6071" s="89">
        <v>40851</v>
      </c>
      <c r="B6071" s="90" t="s">
        <v>121</v>
      </c>
      <c r="C6071" s="96">
        <v>2265.5504064943821</v>
      </c>
      <c r="D6071" s="102">
        <v>1436.2800315986688</v>
      </c>
      <c r="E6071" s="98">
        <v>2682.4650926966287</v>
      </c>
      <c r="F6071" s="91">
        <v>0.84457777760562369</v>
      </c>
      <c r="G6071" s="100">
        <v>1132.775203247191</v>
      </c>
      <c r="S6071" s="235"/>
      <c r="T6071" s="103"/>
      <c r="U6071" s="103"/>
    </row>
    <row r="6072" spans="1:21" x14ac:dyDescent="0.2">
      <c r="A6072" s="89">
        <v>40851</v>
      </c>
      <c r="B6072" s="90" t="s">
        <v>122</v>
      </c>
      <c r="C6072" s="96">
        <v>2367.3924288202247</v>
      </c>
      <c r="D6072" s="102">
        <v>1515.2394504853432</v>
      </c>
      <c r="E6072" s="98">
        <v>2810.7823651685394</v>
      </c>
      <c r="F6072" s="91">
        <v>0.84225390701078762</v>
      </c>
      <c r="G6072" s="100">
        <v>1183.6962144101124</v>
      </c>
      <c r="S6072" s="235"/>
      <c r="T6072" s="103"/>
      <c r="U6072" s="103"/>
    </row>
    <row r="6073" spans="1:21" x14ac:dyDescent="0.2">
      <c r="A6073" s="89">
        <v>40851</v>
      </c>
      <c r="B6073" s="90" t="s">
        <v>123</v>
      </c>
      <c r="C6073" s="96">
        <v>2389.8979232696624</v>
      </c>
      <c r="D6073" s="102">
        <v>1526.7678732043576</v>
      </c>
      <c r="E6073" s="98">
        <v>2835.9534943820222</v>
      </c>
      <c r="F6073" s="91">
        <v>0.84271407412145916</v>
      </c>
      <c r="G6073" s="100">
        <v>1194.9489616348312</v>
      </c>
      <c r="S6073" s="235"/>
      <c r="T6073" s="103"/>
      <c r="U6073" s="103"/>
    </row>
    <row r="6074" spans="1:21" x14ac:dyDescent="0.2">
      <c r="A6074" s="89">
        <v>40851</v>
      </c>
      <c r="B6074" s="90" t="s">
        <v>124</v>
      </c>
      <c r="C6074" s="96">
        <v>2240.3056764943822</v>
      </c>
      <c r="D6074" s="102">
        <v>1430.3463809336106</v>
      </c>
      <c r="E6074" s="98">
        <v>2657.9804915730342</v>
      </c>
      <c r="F6074" s="91">
        <v>0.84286009005601625</v>
      </c>
      <c r="G6074" s="100">
        <v>1120.1528382471911</v>
      </c>
      <c r="S6074" s="235"/>
      <c r="T6074" s="103"/>
      <c r="U6074" s="103"/>
    </row>
    <row r="6075" spans="1:21" x14ac:dyDescent="0.2">
      <c r="A6075" s="89">
        <v>40851</v>
      </c>
      <c r="B6075" s="90" t="s">
        <v>125</v>
      </c>
      <c r="C6075" s="96">
        <v>2304.1793007303368</v>
      </c>
      <c r="D6075" s="102">
        <v>1463.0757289479395</v>
      </c>
      <c r="E6075" s="98">
        <v>2729.4381910112361</v>
      </c>
      <c r="F6075" s="91">
        <v>0.84419544956856341</v>
      </c>
      <c r="G6075" s="100">
        <v>1152.0896503651684</v>
      </c>
      <c r="S6075" s="235"/>
      <c r="T6075" s="103"/>
      <c r="U6075" s="103"/>
    </row>
    <row r="6076" spans="1:21" x14ac:dyDescent="0.2">
      <c r="A6076" s="89">
        <v>40851</v>
      </c>
      <c r="B6076" s="90" t="s">
        <v>126</v>
      </c>
      <c r="C6076" s="96">
        <v>2547.5741566179777</v>
      </c>
      <c r="D6076" s="102">
        <v>1636.7718457737376</v>
      </c>
      <c r="E6076" s="98">
        <v>3028.061452247191</v>
      </c>
      <c r="F6076" s="91">
        <v>0.84132181489492786</v>
      </c>
      <c r="G6076" s="100">
        <v>1273.7870783089888</v>
      </c>
      <c r="S6076" s="235"/>
      <c r="T6076" s="103"/>
      <c r="U6076" s="103"/>
    </row>
    <row r="6077" spans="1:21" x14ac:dyDescent="0.2">
      <c r="A6077" s="89">
        <v>40851</v>
      </c>
      <c r="B6077" s="90" t="s">
        <v>127</v>
      </c>
      <c r="C6077" s="96">
        <v>2331.5270828764051</v>
      </c>
      <c r="D6077" s="102">
        <v>1485.9049295221594</v>
      </c>
      <c r="E6077" s="98">
        <v>2764.7661741573033</v>
      </c>
      <c r="F6077" s="91">
        <v>0.8432999161627297</v>
      </c>
      <c r="G6077" s="100">
        <v>1165.7635414382025</v>
      </c>
      <c r="S6077" s="235"/>
      <c r="T6077" s="103"/>
      <c r="U6077" s="103"/>
    </row>
    <row r="6078" spans="1:21" x14ac:dyDescent="0.2">
      <c r="A6078" s="89">
        <v>40851</v>
      </c>
      <c r="B6078" s="90" t="s">
        <v>128</v>
      </c>
      <c r="C6078" s="96">
        <v>1924.1144202134831</v>
      </c>
      <c r="D6078" s="102">
        <v>1213.7547165545063</v>
      </c>
      <c r="E6078" s="98">
        <v>2274.9542443820224</v>
      </c>
      <c r="F6078" s="91">
        <v>0.84578159097707795</v>
      </c>
      <c r="G6078" s="100">
        <v>962.05721010674154</v>
      </c>
      <c r="S6078" s="235"/>
      <c r="T6078" s="103"/>
      <c r="U6078" s="103"/>
    </row>
    <row r="6079" spans="1:21" x14ac:dyDescent="0.2">
      <c r="A6079" s="89">
        <v>40851</v>
      </c>
      <c r="B6079" s="90" t="s">
        <v>129</v>
      </c>
      <c r="C6079" s="96">
        <v>1879.6221031348314</v>
      </c>
      <c r="D6079" s="102">
        <v>1193.1911162224096</v>
      </c>
      <c r="E6079" s="98">
        <v>2226.3612219101119</v>
      </c>
      <c r="F6079" s="91">
        <v>0.84425747476961766</v>
      </c>
      <c r="G6079" s="100">
        <v>939.81105156741569</v>
      </c>
      <c r="S6079" s="235"/>
      <c r="T6079" s="103"/>
      <c r="U6079" s="103"/>
    </row>
    <row r="6080" spans="1:21" x14ac:dyDescent="0.2">
      <c r="A6080" s="89">
        <v>40851</v>
      </c>
      <c r="B6080" s="90" t="s">
        <v>130</v>
      </c>
      <c r="C6080" s="96">
        <v>1863.2312631910108</v>
      </c>
      <c r="D6080" s="102">
        <v>1181.3929012794963</v>
      </c>
      <c r="E6080" s="98">
        <v>2206.2003370786515</v>
      </c>
      <c r="F6080" s="91">
        <v>0.84454309605365008</v>
      </c>
      <c r="G6080" s="100">
        <v>931.61563159550542</v>
      </c>
      <c r="S6080" s="235"/>
      <c r="T6080" s="103"/>
      <c r="U6080" s="103"/>
    </row>
    <row r="6081" spans="1:21" x14ac:dyDescent="0.2">
      <c r="A6081" s="89">
        <v>40851</v>
      </c>
      <c r="B6081" s="90" t="s">
        <v>131</v>
      </c>
      <c r="C6081" s="96">
        <v>1862.3560044943818</v>
      </c>
      <c r="D6081" s="102">
        <v>1184.5911712895559</v>
      </c>
      <c r="E6081" s="98">
        <v>2207.1760533707861</v>
      </c>
      <c r="F6081" s="91">
        <v>0.84377320134939071</v>
      </c>
      <c r="G6081" s="100">
        <v>931.17800224719088</v>
      </c>
      <c r="S6081" s="235"/>
      <c r="T6081" s="103"/>
      <c r="U6081" s="103"/>
    </row>
    <row r="6082" spans="1:21" x14ac:dyDescent="0.2">
      <c r="A6082" s="89">
        <v>40851</v>
      </c>
      <c r="B6082" s="90" t="s">
        <v>132</v>
      </c>
      <c r="C6082" s="96">
        <v>1893.0832577191013</v>
      </c>
      <c r="D6082" s="102">
        <v>1201.8389744055548</v>
      </c>
      <c r="E6082" s="98">
        <v>2242.3606179775279</v>
      </c>
      <c r="F6082" s="91">
        <v>0.84423675770159867</v>
      </c>
      <c r="G6082" s="100">
        <v>946.54162885955066</v>
      </c>
      <c r="S6082" s="235"/>
      <c r="T6082" s="103"/>
      <c r="U6082" s="103"/>
    </row>
    <row r="6083" spans="1:21" x14ac:dyDescent="0.2">
      <c r="A6083" s="89">
        <v>40851</v>
      </c>
      <c r="B6083" s="90" t="s">
        <v>133</v>
      </c>
      <c r="C6083" s="96">
        <v>1907.0468756292137</v>
      </c>
      <c r="D6083" s="102">
        <v>1205.7929043433101</v>
      </c>
      <c r="E6083" s="98">
        <v>2256.2722162921345</v>
      </c>
      <c r="F6083" s="91">
        <v>0.84522020962664535</v>
      </c>
      <c r="G6083" s="100">
        <v>953.52343781460684</v>
      </c>
      <c r="S6083" s="235"/>
      <c r="T6083" s="103"/>
      <c r="U6083" s="103"/>
    </row>
    <row r="6084" spans="1:21" x14ac:dyDescent="0.2">
      <c r="A6084" s="89">
        <v>40851</v>
      </c>
      <c r="B6084" s="90" t="s">
        <v>134</v>
      </c>
      <c r="C6084" s="96">
        <v>1890.0401128988765</v>
      </c>
      <c r="D6084" s="102">
        <v>1190.0614232838545</v>
      </c>
      <c r="E6084" s="98">
        <v>2233.4945308988763</v>
      </c>
      <c r="F6084" s="91">
        <v>0.84622553883676821</v>
      </c>
      <c r="G6084" s="100">
        <v>945.02005644943824</v>
      </c>
      <c r="S6084" s="235"/>
      <c r="T6084" s="103"/>
      <c r="U6084" s="103"/>
    </row>
    <row r="6085" spans="1:21" x14ac:dyDescent="0.2">
      <c r="A6085" s="89">
        <v>40851</v>
      </c>
      <c r="B6085" s="90" t="s">
        <v>135</v>
      </c>
      <c r="C6085" s="96">
        <v>1879.8733347977527</v>
      </c>
      <c r="D6085" s="102">
        <v>1181.5891784304195</v>
      </c>
      <c r="E6085" s="98">
        <v>2220.3776123595503</v>
      </c>
      <c r="F6085" s="91">
        <v>0.84664577967891208</v>
      </c>
      <c r="G6085" s="100">
        <v>939.93666739887635</v>
      </c>
      <c r="S6085" s="235"/>
      <c r="T6085" s="103"/>
      <c r="U6085" s="103"/>
    </row>
    <row r="6086" spans="1:21" x14ac:dyDescent="0.2">
      <c r="A6086" s="89">
        <v>40851</v>
      </c>
      <c r="B6086" s="90" t="s">
        <v>136</v>
      </c>
      <c r="C6086" s="96">
        <v>1943.6902293033706</v>
      </c>
      <c r="D6086" s="102">
        <v>1223.552940230514</v>
      </c>
      <c r="E6086" s="98">
        <v>2296.7397556179772</v>
      </c>
      <c r="F6086" s="91">
        <v>0.84628231150219613</v>
      </c>
      <c r="G6086" s="100">
        <v>971.84511465168532</v>
      </c>
      <c r="S6086" s="235"/>
      <c r="T6086" s="103"/>
      <c r="U6086" s="103"/>
    </row>
    <row r="6087" spans="1:21" x14ac:dyDescent="0.2">
      <c r="A6087" s="89">
        <v>40851</v>
      </c>
      <c r="B6087" s="90" t="s">
        <v>137</v>
      </c>
      <c r="C6087" s="96">
        <v>1990.7272800000001</v>
      </c>
      <c r="D6087" s="102">
        <v>1247.1587181782497</v>
      </c>
      <c r="E6087" s="98">
        <v>2349.1274915730337</v>
      </c>
      <c r="F6087" s="91">
        <v>0.84743262642887041</v>
      </c>
      <c r="G6087" s="100">
        <v>995.36364000000003</v>
      </c>
      <c r="S6087" s="235"/>
      <c r="T6087" s="103"/>
      <c r="U6087" s="103"/>
    </row>
    <row r="6088" spans="1:21" x14ac:dyDescent="0.2">
      <c r="A6088" s="89">
        <v>40851</v>
      </c>
      <c r="B6088" s="90" t="s">
        <v>138</v>
      </c>
      <c r="C6088" s="96">
        <v>1946.2187544269664</v>
      </c>
      <c r="D6088" s="102">
        <v>1234.0241865748862</v>
      </c>
      <c r="E6088" s="98">
        <v>2304.4702499999999</v>
      </c>
      <c r="F6088" s="91">
        <v>0.84454062899139903</v>
      </c>
      <c r="G6088" s="100">
        <v>973.10937721348319</v>
      </c>
      <c r="S6088" s="235"/>
      <c r="T6088" s="103"/>
      <c r="U6088" s="103"/>
    </row>
    <row r="6089" spans="1:21" x14ac:dyDescent="0.2">
      <c r="A6089" s="89">
        <v>40851</v>
      </c>
      <c r="B6089" s="90" t="s">
        <v>139</v>
      </c>
      <c r="C6089" s="96">
        <v>1949.5496000224725</v>
      </c>
      <c r="D6089" s="102">
        <v>1230.0114848967623</v>
      </c>
      <c r="E6089" s="98">
        <v>2305.1403202247193</v>
      </c>
      <c r="F6089" s="91">
        <v>0.84574009786632787</v>
      </c>
      <c r="G6089" s="100">
        <v>974.77480001123627</v>
      </c>
      <c r="S6089" s="235"/>
      <c r="T6089" s="103"/>
      <c r="U6089" s="103"/>
    </row>
    <row r="6090" spans="1:21" x14ac:dyDescent="0.2">
      <c r="A6090" s="89">
        <v>40851</v>
      </c>
      <c r="B6090" s="90" t="s">
        <v>140</v>
      </c>
      <c r="C6090" s="96">
        <v>1972.679121505618</v>
      </c>
      <c r="D6090" s="102">
        <v>1243.3525875677474</v>
      </c>
      <c r="E6090" s="98">
        <v>2331.8208707865169</v>
      </c>
      <c r="F6090" s="91">
        <v>0.84598227343262378</v>
      </c>
      <c r="G6090" s="100">
        <v>986.33956075280901</v>
      </c>
      <c r="S6090" s="235"/>
      <c r="T6090" s="103"/>
      <c r="U6090" s="103"/>
    </row>
    <row r="6091" spans="1:21" x14ac:dyDescent="0.2">
      <c r="A6091" s="89">
        <v>40851</v>
      </c>
      <c r="B6091" s="90" t="s">
        <v>141</v>
      </c>
      <c r="C6091" s="96">
        <v>1945.0882119438204</v>
      </c>
      <c r="D6091" s="102">
        <v>1221.7448941636096</v>
      </c>
      <c r="E6091" s="98">
        <v>2296.960761235955</v>
      </c>
      <c r="F6091" s="91">
        <v>0.84680950792437648</v>
      </c>
      <c r="G6091" s="100">
        <v>972.5441059719102</v>
      </c>
      <c r="S6091" s="235"/>
      <c r="T6091" s="103"/>
      <c r="U6091" s="103"/>
    </row>
    <row r="6092" spans="1:21" x14ac:dyDescent="0.2">
      <c r="A6092" s="89">
        <v>40851</v>
      </c>
      <c r="B6092" s="90" t="s">
        <v>142</v>
      </c>
      <c r="C6092" s="96">
        <v>1921.8573873707865</v>
      </c>
      <c r="D6092" s="102">
        <v>1205.106200188741</v>
      </c>
      <c r="E6092" s="98">
        <v>2268.4392808988764</v>
      </c>
      <c r="F6092" s="91">
        <v>0.84721570621420572</v>
      </c>
      <c r="G6092" s="100">
        <v>960.92869368539323</v>
      </c>
      <c r="S6092" s="235"/>
      <c r="T6092" s="103"/>
      <c r="U6092" s="103"/>
    </row>
    <row r="6093" spans="1:21" x14ac:dyDescent="0.2">
      <c r="A6093" s="89">
        <v>40851</v>
      </c>
      <c r="B6093" s="90" t="s">
        <v>143</v>
      </c>
      <c r="C6093" s="96">
        <v>1840.4380679662922</v>
      </c>
      <c r="D6093" s="102">
        <v>1154.1096158058338</v>
      </c>
      <c r="E6093" s="98">
        <v>2172.3676685393261</v>
      </c>
      <c r="F6093" s="91">
        <v>0.84720376509920192</v>
      </c>
      <c r="G6093" s="100">
        <v>920.21903398314612</v>
      </c>
      <c r="S6093" s="235"/>
      <c r="T6093" s="103"/>
      <c r="U6093" s="103"/>
    </row>
    <row r="6094" spans="1:21" x14ac:dyDescent="0.2">
      <c r="A6094" s="89">
        <v>40851</v>
      </c>
      <c r="B6094" s="90" t="s">
        <v>144</v>
      </c>
      <c r="C6094" s="96">
        <v>1868.413929269663</v>
      </c>
      <c r="D6094" s="102">
        <v>1161.3845245133309</v>
      </c>
      <c r="E6094" s="98">
        <v>2199.9510505617977</v>
      </c>
      <c r="F6094" s="91">
        <v>0.84929795542156694</v>
      </c>
      <c r="G6094" s="100">
        <v>934.20696463483148</v>
      </c>
      <c r="S6094" s="235"/>
      <c r="T6094" s="103"/>
      <c r="U6094" s="103"/>
    </row>
    <row r="6095" spans="1:21" x14ac:dyDescent="0.2">
      <c r="A6095" s="89">
        <v>40851</v>
      </c>
      <c r="B6095" s="90" t="s">
        <v>145</v>
      </c>
      <c r="C6095" s="96">
        <v>2020.534701168539</v>
      </c>
      <c r="D6095" s="102">
        <v>1268.2957083316289</v>
      </c>
      <c r="E6095" s="98">
        <v>2385.6098764044941</v>
      </c>
      <c r="F6095" s="91">
        <v>0.84696778008557572</v>
      </c>
      <c r="G6095" s="100">
        <v>1010.2673505842695</v>
      </c>
      <c r="S6095" s="235"/>
      <c r="T6095" s="103"/>
      <c r="U6095" s="103"/>
    </row>
    <row r="6096" spans="1:21" x14ac:dyDescent="0.2">
      <c r="A6096" s="89">
        <v>40851</v>
      </c>
      <c r="B6096" s="90" t="s">
        <v>146</v>
      </c>
      <c r="C6096" s="96">
        <v>2031.6091549550563</v>
      </c>
      <c r="D6096" s="102">
        <v>1268.2222968274921</v>
      </c>
      <c r="E6096" s="98">
        <v>2394.9579438202245</v>
      </c>
      <c r="F6096" s="91">
        <v>0.84828594180422789</v>
      </c>
      <c r="G6096" s="100">
        <v>1015.8045774775281</v>
      </c>
      <c r="S6096" s="235"/>
      <c r="T6096" s="103"/>
      <c r="U6096" s="103"/>
    </row>
    <row r="6097" spans="1:21" x14ac:dyDescent="0.2">
      <c r="A6097" s="89">
        <v>40851</v>
      </c>
      <c r="B6097" s="90" t="s">
        <v>147</v>
      </c>
      <c r="C6097" s="96">
        <v>2038.2465334044941</v>
      </c>
      <c r="D6097" s="102">
        <v>1271.1888223680301</v>
      </c>
      <c r="E6097" s="98">
        <v>2402.1594353932583</v>
      </c>
      <c r="F6097" s="91">
        <v>0.84850593319207068</v>
      </c>
      <c r="G6097" s="100">
        <v>1019.1232667022471</v>
      </c>
      <c r="S6097" s="235"/>
      <c r="T6097" s="103"/>
      <c r="U6097" s="103"/>
    </row>
    <row r="6098" spans="1:21" x14ac:dyDescent="0.2">
      <c r="A6098" s="89">
        <v>40852</v>
      </c>
      <c r="B6098" s="90" t="s">
        <v>100</v>
      </c>
      <c r="C6098" s="96">
        <v>2038.2465334044944</v>
      </c>
      <c r="D6098" s="102">
        <v>1280.7905493503356</v>
      </c>
      <c r="E6098" s="98">
        <v>2407.2543202247189</v>
      </c>
      <c r="F6098" s="91">
        <v>0.84671009468339953</v>
      </c>
      <c r="G6098" s="100">
        <v>1019.1232667022472</v>
      </c>
      <c r="S6098" s="235"/>
      <c r="T6098" s="103"/>
      <c r="U6098" s="103"/>
    </row>
    <row r="6099" spans="1:21" x14ac:dyDescent="0.2">
      <c r="A6099" s="89">
        <v>40852</v>
      </c>
      <c r="B6099" s="90" t="s">
        <v>101</v>
      </c>
      <c r="C6099" s="96">
        <v>2070.5622190786517</v>
      </c>
      <c r="D6099" s="102">
        <v>1300.6013200964696</v>
      </c>
      <c r="E6099" s="98">
        <v>2445.1567837078646</v>
      </c>
      <c r="F6099" s="91">
        <v>0.84680141284798383</v>
      </c>
      <c r="G6099" s="100">
        <v>1035.2811095393258</v>
      </c>
      <c r="S6099" s="235"/>
      <c r="T6099" s="103"/>
      <c r="U6099" s="103"/>
    </row>
    <row r="6100" spans="1:21" x14ac:dyDescent="0.2">
      <c r="A6100" s="89">
        <v>40852</v>
      </c>
      <c r="B6100" s="90" t="s">
        <v>102</v>
      </c>
      <c r="C6100" s="96">
        <v>2025.7862533483146</v>
      </c>
      <c r="D6100" s="102">
        <v>1295.9554998892638</v>
      </c>
      <c r="E6100" s="98">
        <v>2404.8514719101122</v>
      </c>
      <c r="F6100" s="91">
        <v>0.84237478988225589</v>
      </c>
      <c r="G6100" s="100">
        <v>1012.8931266741573</v>
      </c>
      <c r="S6100" s="235"/>
      <c r="T6100" s="103"/>
      <c r="U6100" s="103"/>
    </row>
    <row r="6101" spans="1:21" x14ac:dyDescent="0.2">
      <c r="A6101" s="89">
        <v>40852</v>
      </c>
      <c r="B6101" s="90" t="s">
        <v>103</v>
      </c>
      <c r="C6101" s="96">
        <v>1999.127332213483</v>
      </c>
      <c r="D6101" s="102">
        <v>1253.9350872150205</v>
      </c>
      <c r="E6101" s="98">
        <v>2359.843912921348</v>
      </c>
      <c r="F6101" s="91">
        <v>0.84714388153692799</v>
      </c>
      <c r="G6101" s="100">
        <v>999.56366610674149</v>
      </c>
      <c r="S6101" s="235"/>
      <c r="T6101" s="103"/>
      <c r="U6101" s="103"/>
    </row>
    <row r="6102" spans="1:21" x14ac:dyDescent="0.2">
      <c r="A6102" s="89">
        <v>40852</v>
      </c>
      <c r="B6102" s="90" t="s">
        <v>104</v>
      </c>
      <c r="C6102" s="96">
        <v>1955.0888529775284</v>
      </c>
      <c r="D6102" s="102">
        <v>1232.2512882932745</v>
      </c>
      <c r="E6102" s="98">
        <v>2311.0204803370789</v>
      </c>
      <c r="F6102" s="91">
        <v>0.84598508304537601</v>
      </c>
      <c r="G6102" s="100">
        <v>977.5444264887642</v>
      </c>
      <c r="S6102" s="235"/>
      <c r="T6102" s="103"/>
      <c r="U6102" s="103"/>
    </row>
    <row r="6103" spans="1:21" x14ac:dyDescent="0.2">
      <c r="A6103" s="89">
        <v>40852</v>
      </c>
      <c r="B6103" s="90" t="s">
        <v>105</v>
      </c>
      <c r="C6103" s="96">
        <v>1946.8022602247192</v>
      </c>
      <c r="D6103" s="102">
        <v>1223.8559093374818</v>
      </c>
      <c r="E6103" s="98">
        <v>2299.5352415730335</v>
      </c>
      <c r="F6103" s="91">
        <v>0.84660683821178506</v>
      </c>
      <c r="G6103" s="100">
        <v>973.40113011235962</v>
      </c>
      <c r="S6103" s="235"/>
      <c r="T6103" s="103"/>
      <c r="U6103" s="103"/>
    </row>
    <row r="6104" spans="1:21" x14ac:dyDescent="0.2">
      <c r="A6104" s="89">
        <v>40852</v>
      </c>
      <c r="B6104" s="90" t="s">
        <v>106</v>
      </c>
      <c r="C6104" s="96">
        <v>1951.2839089213485</v>
      </c>
      <c r="D6104" s="102">
        <v>1230.606860826693</v>
      </c>
      <c r="E6104" s="98">
        <v>2306.924823033708</v>
      </c>
      <c r="F6104" s="91">
        <v>0.84583766642006308</v>
      </c>
      <c r="G6104" s="100">
        <v>975.64195446067424</v>
      </c>
      <c r="S6104" s="235"/>
      <c r="T6104" s="103"/>
      <c r="U6104" s="103"/>
    </row>
    <row r="6105" spans="1:21" x14ac:dyDescent="0.2">
      <c r="A6105" s="89">
        <v>40852</v>
      </c>
      <c r="B6105" s="90" t="s">
        <v>107</v>
      </c>
      <c r="C6105" s="96">
        <v>2013.2611393146069</v>
      </c>
      <c r="D6105" s="102">
        <v>1272.1770138896236</v>
      </c>
      <c r="E6105" s="98">
        <v>2381.5236235955058</v>
      </c>
      <c r="F6105" s="91">
        <v>0.84536685648118215</v>
      </c>
      <c r="G6105" s="100">
        <v>1006.6305696573035</v>
      </c>
      <c r="S6105" s="235"/>
      <c r="T6105" s="103"/>
      <c r="U6105" s="103"/>
    </row>
    <row r="6106" spans="1:21" x14ac:dyDescent="0.2">
      <c r="A6106" s="89">
        <v>40852</v>
      </c>
      <c r="B6106" s="90" t="s">
        <v>108</v>
      </c>
      <c r="C6106" s="96">
        <v>2057.4738598651684</v>
      </c>
      <c r="D6106" s="102">
        <v>1296.5741824385495</v>
      </c>
      <c r="E6106" s="98">
        <v>2431.9340646067417</v>
      </c>
      <c r="F6106" s="91">
        <v>0.84602370179714315</v>
      </c>
      <c r="G6106" s="100">
        <v>1028.7369299325842</v>
      </c>
      <c r="S6106" s="235"/>
      <c r="T6106" s="103"/>
      <c r="U6106" s="103"/>
    </row>
    <row r="6107" spans="1:21" x14ac:dyDescent="0.2">
      <c r="A6107" s="89">
        <v>40852</v>
      </c>
      <c r="B6107" s="90" t="s">
        <v>109</v>
      </c>
      <c r="C6107" s="96">
        <v>1948.4474224044945</v>
      </c>
      <c r="D6107" s="102">
        <v>1225.749072006359</v>
      </c>
      <c r="E6107" s="98">
        <v>2301.9357387640448</v>
      </c>
      <c r="F6107" s="91">
        <v>0.8464386688095189</v>
      </c>
      <c r="G6107" s="100">
        <v>974.22371120224727</v>
      </c>
      <c r="S6107" s="235"/>
      <c r="T6107" s="103"/>
      <c r="U6107" s="103"/>
    </row>
    <row r="6108" spans="1:21" x14ac:dyDescent="0.2">
      <c r="A6108" s="89">
        <v>40852</v>
      </c>
      <c r="B6108" s="90" t="s">
        <v>110</v>
      </c>
      <c r="C6108" s="96">
        <v>2068.0539545730339</v>
      </c>
      <c r="D6108" s="102">
        <v>1311.6055039548128</v>
      </c>
      <c r="E6108" s="98">
        <v>2448.9091769662923</v>
      </c>
      <c r="F6108" s="91">
        <v>0.84447964588663849</v>
      </c>
      <c r="G6108" s="100">
        <v>1034.026977286517</v>
      </c>
      <c r="S6108" s="235"/>
      <c r="T6108" s="103"/>
      <c r="U6108" s="103"/>
    </row>
    <row r="6109" spans="1:21" x14ac:dyDescent="0.2">
      <c r="A6109" s="89">
        <v>40852</v>
      </c>
      <c r="B6109" s="90" t="s">
        <v>111</v>
      </c>
      <c r="C6109" s="96">
        <v>2236.4683154494383</v>
      </c>
      <c r="D6109" s="102">
        <v>1423.7171039802413</v>
      </c>
      <c r="E6109" s="98">
        <v>2651.1810421348318</v>
      </c>
      <c r="F6109" s="91">
        <v>0.84357434664233599</v>
      </c>
      <c r="G6109" s="100">
        <v>1118.2341577247191</v>
      </c>
      <c r="S6109" s="235"/>
      <c r="T6109" s="103"/>
      <c r="U6109" s="103"/>
    </row>
    <row r="6110" spans="1:21" x14ac:dyDescent="0.2">
      <c r="A6110" s="89">
        <v>40852</v>
      </c>
      <c r="B6110" s="90" t="s">
        <v>112</v>
      </c>
      <c r="C6110" s="96">
        <v>2336.8110520449436</v>
      </c>
      <c r="D6110" s="102">
        <v>1493.6816849928168</v>
      </c>
      <c r="E6110" s="98">
        <v>2773.4042022471908</v>
      </c>
      <c r="F6110" s="91">
        <v>0.84257860796183581</v>
      </c>
      <c r="G6110" s="100">
        <v>1168.4055260224718</v>
      </c>
      <c r="S6110" s="235"/>
      <c r="T6110" s="103"/>
      <c r="U6110" s="103"/>
    </row>
    <row r="6111" spans="1:21" x14ac:dyDescent="0.2">
      <c r="A6111" s="89">
        <v>40852</v>
      </c>
      <c r="B6111" s="90" t="s">
        <v>113</v>
      </c>
      <c r="C6111" s="96">
        <v>2393.2936028426966</v>
      </c>
      <c r="D6111" s="102">
        <v>1525.6249878951976</v>
      </c>
      <c r="E6111" s="98">
        <v>2838.2011685393263</v>
      </c>
      <c r="F6111" s="91">
        <v>0.84324311799025853</v>
      </c>
      <c r="G6111" s="100">
        <v>1196.6468014213483</v>
      </c>
      <c r="S6111" s="235"/>
      <c r="T6111" s="103"/>
      <c r="U6111" s="103"/>
    </row>
    <row r="6112" spans="1:21" x14ac:dyDescent="0.2">
      <c r="A6112" s="89">
        <v>40852</v>
      </c>
      <c r="B6112" s="90" t="s">
        <v>114</v>
      </c>
      <c r="C6112" s="96">
        <v>2080.5101825056181</v>
      </c>
      <c r="D6112" s="102">
        <v>1320.5821412406253</v>
      </c>
      <c r="E6112" s="98">
        <v>2464.236151685393</v>
      </c>
      <c r="F6112" s="91">
        <v>0.84428198209926886</v>
      </c>
      <c r="G6112" s="100">
        <v>1040.2550912528091</v>
      </c>
      <c r="S6112" s="235"/>
      <c r="T6112" s="103"/>
      <c r="U6112" s="103"/>
    </row>
    <row r="6113" spans="1:21" x14ac:dyDescent="0.2">
      <c r="A6113" s="89">
        <v>40852</v>
      </c>
      <c r="B6113" s="90" t="s">
        <v>115</v>
      </c>
      <c r="C6113" s="96">
        <v>1994.2404711573038</v>
      </c>
      <c r="D6113" s="102">
        <v>1264.0393114519152</v>
      </c>
      <c r="E6113" s="98">
        <v>2361.0994129213486</v>
      </c>
      <c r="F6113" s="91">
        <v>0.84462367837780428</v>
      </c>
      <c r="G6113" s="100">
        <v>997.12023557865189</v>
      </c>
      <c r="S6113" s="235"/>
      <c r="T6113" s="103"/>
      <c r="U6113" s="103"/>
    </row>
    <row r="6114" spans="1:21" x14ac:dyDescent="0.2">
      <c r="A6114" s="89">
        <v>40852</v>
      </c>
      <c r="B6114" s="90" t="s">
        <v>116</v>
      </c>
      <c r="C6114" s="96">
        <v>2025.3040506404498</v>
      </c>
      <c r="D6114" s="102">
        <v>1283.5981989926966</v>
      </c>
      <c r="E6114" s="98">
        <v>2397.8075056179778</v>
      </c>
      <c r="F6114" s="91">
        <v>0.84464830721199857</v>
      </c>
      <c r="G6114" s="100">
        <v>1012.6520253202249</v>
      </c>
      <c r="S6114" s="235"/>
      <c r="T6114" s="103"/>
      <c r="U6114" s="103"/>
    </row>
    <row r="6115" spans="1:21" x14ac:dyDescent="0.2">
      <c r="A6115" s="89">
        <v>40852</v>
      </c>
      <c r="B6115" s="90" t="s">
        <v>117</v>
      </c>
      <c r="C6115" s="96">
        <v>2018.2128343483148</v>
      </c>
      <c r="D6115" s="102">
        <v>1289.8533562280315</v>
      </c>
      <c r="E6115" s="98">
        <v>2395.1836516853932</v>
      </c>
      <c r="F6115" s="91">
        <v>0.84261297998096329</v>
      </c>
      <c r="G6115" s="100">
        <v>1009.1064171741574</v>
      </c>
      <c r="S6115" s="235"/>
      <c r="T6115" s="103"/>
      <c r="U6115" s="103"/>
    </row>
    <row r="6116" spans="1:21" x14ac:dyDescent="0.2">
      <c r="A6116" s="89">
        <v>40852</v>
      </c>
      <c r="B6116" s="90" t="s">
        <v>118</v>
      </c>
      <c r="C6116" s="96">
        <v>2142.6008723595505</v>
      </c>
      <c r="D6116" s="102">
        <v>1361.6259418860473</v>
      </c>
      <c r="E6116" s="98">
        <v>2538.6539157303368</v>
      </c>
      <c r="F6116" s="91">
        <v>0.84399092727184633</v>
      </c>
      <c r="G6116" s="100">
        <v>1071.3004361797753</v>
      </c>
      <c r="S6116" s="235"/>
      <c r="T6116" s="103"/>
      <c r="U6116" s="103"/>
    </row>
    <row r="6117" spans="1:21" x14ac:dyDescent="0.2">
      <c r="A6117" s="89">
        <v>40852</v>
      </c>
      <c r="B6117" s="90" t="s">
        <v>119</v>
      </c>
      <c r="C6117" s="96">
        <v>2102.667194325843</v>
      </c>
      <c r="D6117" s="102">
        <v>1338.1300001806969</v>
      </c>
      <c r="E6117" s="98">
        <v>2492.348536516854</v>
      </c>
      <c r="F6117" s="91">
        <v>0.84364893734501334</v>
      </c>
      <c r="G6117" s="100">
        <v>1051.3335971629215</v>
      </c>
      <c r="S6117" s="235"/>
      <c r="T6117" s="103"/>
      <c r="U6117" s="103"/>
    </row>
    <row r="6118" spans="1:21" x14ac:dyDescent="0.2">
      <c r="A6118" s="89">
        <v>40852</v>
      </c>
      <c r="B6118" s="90" t="s">
        <v>120</v>
      </c>
      <c r="C6118" s="96">
        <v>2028.0838074269666</v>
      </c>
      <c r="D6118" s="102">
        <v>1287.0774297430462</v>
      </c>
      <c r="E6118" s="98">
        <v>2402.0183679775282</v>
      </c>
      <c r="F6118" s="91">
        <v>0.84432485382473976</v>
      </c>
      <c r="G6118" s="100">
        <v>1014.0419037134833</v>
      </c>
      <c r="S6118" s="235"/>
      <c r="T6118" s="103"/>
      <c r="U6118" s="103"/>
    </row>
    <row r="6119" spans="1:21" x14ac:dyDescent="0.2">
      <c r="A6119" s="89">
        <v>40852</v>
      </c>
      <c r="B6119" s="90" t="s">
        <v>121</v>
      </c>
      <c r="C6119" s="96">
        <v>2047.5177921910113</v>
      </c>
      <c r="D6119" s="102">
        <v>1309.4755687803001</v>
      </c>
      <c r="E6119" s="98">
        <v>2430.4434522471911</v>
      </c>
      <c r="F6119" s="91">
        <v>0.84244617594286086</v>
      </c>
      <c r="G6119" s="100">
        <v>1023.7588960955056</v>
      </c>
      <c r="S6119" s="235"/>
      <c r="T6119" s="103"/>
      <c r="U6119" s="103"/>
    </row>
    <row r="6120" spans="1:21" x14ac:dyDescent="0.2">
      <c r="A6120" s="89">
        <v>40852</v>
      </c>
      <c r="B6120" s="90" t="s">
        <v>122</v>
      </c>
      <c r="C6120" s="96">
        <v>1963.0188588539324</v>
      </c>
      <c r="D6120" s="102">
        <v>1250.6380246101739</v>
      </c>
      <c r="E6120" s="98">
        <v>2327.5606348314609</v>
      </c>
      <c r="F6120" s="91">
        <v>0.84338033109761501</v>
      </c>
      <c r="G6120" s="100">
        <v>981.50942942696622</v>
      </c>
      <c r="S6120" s="235"/>
      <c r="T6120" s="103"/>
      <c r="U6120" s="103"/>
    </row>
    <row r="6121" spans="1:21" x14ac:dyDescent="0.2">
      <c r="A6121" s="89">
        <v>40852</v>
      </c>
      <c r="B6121" s="90" t="s">
        <v>123</v>
      </c>
      <c r="C6121" s="96">
        <v>2165.5480482808989</v>
      </c>
      <c r="D6121" s="102">
        <v>1381.2031071437541</v>
      </c>
      <c r="E6121" s="98">
        <v>2568.5249410112356</v>
      </c>
      <c r="F6121" s="91">
        <v>0.84310960493469711</v>
      </c>
      <c r="G6121" s="100">
        <v>1082.7740241404495</v>
      </c>
      <c r="S6121" s="235"/>
      <c r="T6121" s="103"/>
      <c r="U6121" s="103"/>
    </row>
    <row r="6122" spans="1:21" x14ac:dyDescent="0.2">
      <c r="A6122" s="89">
        <v>40852</v>
      </c>
      <c r="B6122" s="90" t="s">
        <v>124</v>
      </c>
      <c r="C6122" s="96">
        <v>2165.5521004044945</v>
      </c>
      <c r="D6122" s="102">
        <v>1369.707442946622</v>
      </c>
      <c r="E6122" s="98">
        <v>2562.3649971910113</v>
      </c>
      <c r="F6122" s="91">
        <v>0.84513802786819114</v>
      </c>
      <c r="G6122" s="100">
        <v>1082.7760502022472</v>
      </c>
      <c r="S6122" s="235"/>
      <c r="T6122" s="103"/>
      <c r="U6122" s="103"/>
    </row>
    <row r="6123" spans="1:21" x14ac:dyDescent="0.2">
      <c r="A6123" s="89">
        <v>40852</v>
      </c>
      <c r="B6123" s="90" t="s">
        <v>125</v>
      </c>
      <c r="C6123" s="96">
        <v>2101.1922213370785</v>
      </c>
      <c r="D6123" s="102">
        <v>1334.3191224827506</v>
      </c>
      <c r="E6123" s="98">
        <v>2489.0593146067417</v>
      </c>
      <c r="F6123" s="91">
        <v>0.84417121319949573</v>
      </c>
      <c r="G6123" s="100">
        <v>1050.5961106685393</v>
      </c>
      <c r="S6123" s="235"/>
      <c r="T6123" s="103"/>
      <c r="U6123" s="103"/>
    </row>
    <row r="6124" spans="1:21" x14ac:dyDescent="0.2">
      <c r="A6124" s="89">
        <v>40852</v>
      </c>
      <c r="B6124" s="90" t="s">
        <v>126</v>
      </c>
      <c r="C6124" s="96">
        <v>2119.3700477865164</v>
      </c>
      <c r="D6124" s="102">
        <v>1348.6685416117584</v>
      </c>
      <c r="E6124" s="98">
        <v>2512.0979747191009</v>
      </c>
      <c r="F6124" s="91">
        <v>0.84366536222517408</v>
      </c>
      <c r="G6124" s="100">
        <v>1059.6850238932582</v>
      </c>
      <c r="S6124" s="235"/>
      <c r="T6124" s="103"/>
      <c r="U6124" s="103"/>
    </row>
    <row r="6125" spans="1:21" x14ac:dyDescent="0.2">
      <c r="A6125" s="89">
        <v>40852</v>
      </c>
      <c r="B6125" s="90" t="s">
        <v>127</v>
      </c>
      <c r="C6125" s="96">
        <v>2258.7347346067413</v>
      </c>
      <c r="D6125" s="102">
        <v>1423.4194767303773</v>
      </c>
      <c r="E6125" s="98">
        <v>2669.8325056179774</v>
      </c>
      <c r="F6125" s="91">
        <v>0.84602113797543987</v>
      </c>
      <c r="G6125" s="100">
        <v>1129.3673673033707</v>
      </c>
      <c r="S6125" s="235"/>
      <c r="T6125" s="103"/>
      <c r="U6125" s="103"/>
    </row>
    <row r="6126" spans="1:21" x14ac:dyDescent="0.2">
      <c r="A6126" s="89">
        <v>40852</v>
      </c>
      <c r="B6126" s="90" t="s">
        <v>128</v>
      </c>
      <c r="C6126" s="96">
        <v>2203.3624656741576</v>
      </c>
      <c r="D6126" s="102">
        <v>1407.7401248722533</v>
      </c>
      <c r="E6126" s="98">
        <v>2614.6774971910113</v>
      </c>
      <c r="F6126" s="91">
        <v>0.8426899562340916</v>
      </c>
      <c r="G6126" s="100">
        <v>1101.6812328370788</v>
      </c>
      <c r="S6126" s="235"/>
      <c r="T6126" s="103"/>
      <c r="U6126" s="103"/>
    </row>
    <row r="6127" spans="1:21" x14ac:dyDescent="0.2">
      <c r="A6127" s="89">
        <v>40852</v>
      </c>
      <c r="B6127" s="90" t="s">
        <v>129</v>
      </c>
      <c r="C6127" s="96">
        <v>2088.2051652134833</v>
      </c>
      <c r="D6127" s="102">
        <v>1328.5895547746916</v>
      </c>
      <c r="E6127" s="98">
        <v>2475.0254578651679</v>
      </c>
      <c r="F6127" s="91">
        <v>0.84371058025991519</v>
      </c>
      <c r="G6127" s="100">
        <v>1044.1025826067416</v>
      </c>
      <c r="S6127" s="235"/>
      <c r="T6127" s="103"/>
      <c r="U6127" s="103"/>
    </row>
    <row r="6128" spans="1:21" x14ac:dyDescent="0.2">
      <c r="A6128" s="89">
        <v>40852</v>
      </c>
      <c r="B6128" s="90" t="s">
        <v>130</v>
      </c>
      <c r="C6128" s="96">
        <v>2127.3203142808993</v>
      </c>
      <c r="D6128" s="102">
        <v>1353.3594876228426</v>
      </c>
      <c r="E6128" s="98">
        <v>2521.3237837078655</v>
      </c>
      <c r="F6128" s="91">
        <v>0.84373150645192274</v>
      </c>
      <c r="G6128" s="100">
        <v>1063.6601571404497</v>
      </c>
      <c r="S6128" s="235"/>
      <c r="T6128" s="103"/>
      <c r="U6128" s="103"/>
    </row>
    <row r="6129" spans="1:21" x14ac:dyDescent="0.2">
      <c r="A6129" s="89">
        <v>40852</v>
      </c>
      <c r="B6129" s="90" t="s">
        <v>131</v>
      </c>
      <c r="C6129" s="96">
        <v>2123.3775980224718</v>
      </c>
      <c r="D6129" s="102">
        <v>1344.9354911374012</v>
      </c>
      <c r="E6129" s="98">
        <v>2513.4804353932586</v>
      </c>
      <c r="F6129" s="91">
        <v>0.84479575337941648</v>
      </c>
      <c r="G6129" s="100">
        <v>1061.6887990112359</v>
      </c>
      <c r="S6129" s="235"/>
      <c r="T6129" s="103"/>
      <c r="U6129" s="103"/>
    </row>
    <row r="6130" spans="1:21" x14ac:dyDescent="0.2">
      <c r="A6130" s="89">
        <v>40852</v>
      </c>
      <c r="B6130" s="90" t="s">
        <v>132</v>
      </c>
      <c r="C6130" s="96">
        <v>2051.7076879887641</v>
      </c>
      <c r="D6130" s="102">
        <v>1297.3664654586755</v>
      </c>
      <c r="E6130" s="98">
        <v>2427.4810365168532</v>
      </c>
      <c r="F6130" s="91">
        <v>0.84520029492494853</v>
      </c>
      <c r="G6130" s="100">
        <v>1025.853843994382</v>
      </c>
      <c r="S6130" s="235"/>
      <c r="T6130" s="103"/>
      <c r="U6130" s="103"/>
    </row>
    <row r="6131" spans="1:21" x14ac:dyDescent="0.2">
      <c r="A6131" s="89">
        <v>40852</v>
      </c>
      <c r="B6131" s="90" t="s">
        <v>133</v>
      </c>
      <c r="C6131" s="96">
        <v>2011.3080157415734</v>
      </c>
      <c r="D6131" s="102">
        <v>1262.8420946515757</v>
      </c>
      <c r="E6131" s="98">
        <v>2374.8958061797753</v>
      </c>
      <c r="F6131" s="91">
        <v>0.84690368752511114</v>
      </c>
      <c r="G6131" s="100">
        <v>1005.6540078707867</v>
      </c>
      <c r="S6131" s="235"/>
      <c r="T6131" s="103"/>
      <c r="U6131" s="103"/>
    </row>
    <row r="6132" spans="1:21" x14ac:dyDescent="0.2">
      <c r="A6132" s="89">
        <v>40852</v>
      </c>
      <c r="B6132" s="90" t="s">
        <v>134</v>
      </c>
      <c r="C6132" s="96">
        <v>2060.4278579662923</v>
      </c>
      <c r="D6132" s="102">
        <v>1298.183955220964</v>
      </c>
      <c r="E6132" s="98">
        <v>2435.2914691011238</v>
      </c>
      <c r="F6132" s="91">
        <v>0.84607033043432978</v>
      </c>
      <c r="G6132" s="100">
        <v>1030.2139289831462</v>
      </c>
      <c r="S6132" s="235"/>
      <c r="T6132" s="103"/>
      <c r="U6132" s="103"/>
    </row>
    <row r="6133" spans="1:21" x14ac:dyDescent="0.2">
      <c r="A6133" s="89">
        <v>40852</v>
      </c>
      <c r="B6133" s="90" t="s">
        <v>135</v>
      </c>
      <c r="C6133" s="96">
        <v>1965.1583801123595</v>
      </c>
      <c r="D6133" s="102">
        <v>1230.1572150111597</v>
      </c>
      <c r="E6133" s="98">
        <v>2318.4335730337079</v>
      </c>
      <c r="F6133" s="91">
        <v>0.84762332765088366</v>
      </c>
      <c r="G6133" s="100">
        <v>982.57919005617975</v>
      </c>
      <c r="S6133" s="235"/>
      <c r="T6133" s="103"/>
      <c r="U6133" s="103"/>
    </row>
    <row r="6134" spans="1:21" x14ac:dyDescent="0.2">
      <c r="A6134" s="89">
        <v>40852</v>
      </c>
      <c r="B6134" s="90" t="s">
        <v>136</v>
      </c>
      <c r="C6134" s="96">
        <v>1892.0540183258429</v>
      </c>
      <c r="D6134" s="102">
        <v>1190.0704219606548</v>
      </c>
      <c r="E6134" s="98">
        <v>2235.2037977528089</v>
      </c>
      <c r="F6134" s="91">
        <v>0.84647942179949942</v>
      </c>
      <c r="G6134" s="100">
        <v>946.02700916292144</v>
      </c>
      <c r="S6134" s="235"/>
      <c r="T6134" s="103"/>
      <c r="U6134" s="103"/>
    </row>
    <row r="6135" spans="1:21" x14ac:dyDescent="0.2">
      <c r="A6135" s="89">
        <v>40852</v>
      </c>
      <c r="B6135" s="90" t="s">
        <v>137</v>
      </c>
      <c r="C6135" s="96">
        <v>1782.2576773820228</v>
      </c>
      <c r="D6135" s="102">
        <v>1125.8124162372283</v>
      </c>
      <c r="E6135" s="98">
        <v>2108.0550337078653</v>
      </c>
      <c r="F6135" s="91">
        <v>0.84545120923489536</v>
      </c>
      <c r="G6135" s="100">
        <v>891.12883869101142</v>
      </c>
      <c r="S6135" s="235"/>
      <c r="T6135" s="103"/>
      <c r="U6135" s="103"/>
    </row>
    <row r="6136" spans="1:21" x14ac:dyDescent="0.2">
      <c r="A6136" s="89">
        <v>40852</v>
      </c>
      <c r="B6136" s="90" t="s">
        <v>138</v>
      </c>
      <c r="C6136" s="96">
        <v>1809.8080657078651</v>
      </c>
      <c r="D6136" s="102">
        <v>1145.0940439026481</v>
      </c>
      <c r="E6136" s="98">
        <v>2141.645536516854</v>
      </c>
      <c r="F6136" s="91">
        <v>0.84505490514145243</v>
      </c>
      <c r="G6136" s="100">
        <v>904.90403285393256</v>
      </c>
      <c r="S6136" s="235"/>
      <c r="T6136" s="103"/>
      <c r="U6136" s="103"/>
    </row>
    <row r="6137" spans="1:21" x14ac:dyDescent="0.2">
      <c r="A6137" s="89">
        <v>40852</v>
      </c>
      <c r="B6137" s="90" t="s">
        <v>139</v>
      </c>
      <c r="C6137" s="96">
        <v>1788.7167623932583</v>
      </c>
      <c r="D6137" s="102">
        <v>1130.4275940780301</v>
      </c>
      <c r="E6137" s="98">
        <v>2115.9806713483144</v>
      </c>
      <c r="F6137" s="91">
        <v>0.84533700454526273</v>
      </c>
      <c r="G6137" s="100">
        <v>894.35838119662913</v>
      </c>
      <c r="S6137" s="235"/>
      <c r="T6137" s="103"/>
      <c r="U6137" s="103"/>
    </row>
    <row r="6138" spans="1:21" x14ac:dyDescent="0.2">
      <c r="A6138" s="89">
        <v>40852</v>
      </c>
      <c r="B6138" s="90" t="s">
        <v>140</v>
      </c>
      <c r="C6138" s="96">
        <v>1825.8301624044946</v>
      </c>
      <c r="D6138" s="102">
        <v>1153.1187233445962</v>
      </c>
      <c r="E6138" s="98">
        <v>2159.4764578651684</v>
      </c>
      <c r="F6138" s="91">
        <v>0.84549667386024085</v>
      </c>
      <c r="G6138" s="100">
        <v>912.91508120224728</v>
      </c>
      <c r="S6138" s="235"/>
      <c r="T6138" s="103"/>
      <c r="U6138" s="103"/>
    </row>
    <row r="6139" spans="1:21" x14ac:dyDescent="0.2">
      <c r="A6139" s="89">
        <v>40852</v>
      </c>
      <c r="B6139" s="90" t="s">
        <v>141</v>
      </c>
      <c r="C6139" s="96">
        <v>1807.7698475393261</v>
      </c>
      <c r="D6139" s="102">
        <v>1128.7735759788673</v>
      </c>
      <c r="E6139" s="98">
        <v>2131.2347612359549</v>
      </c>
      <c r="F6139" s="91">
        <v>0.84822652127302778</v>
      </c>
      <c r="G6139" s="100">
        <v>903.88492376966303</v>
      </c>
      <c r="S6139" s="235"/>
      <c r="T6139" s="103"/>
      <c r="U6139" s="103"/>
    </row>
    <row r="6140" spans="1:21" x14ac:dyDescent="0.2">
      <c r="A6140" s="89">
        <v>40852</v>
      </c>
      <c r="B6140" s="90" t="s">
        <v>142</v>
      </c>
      <c r="C6140" s="96">
        <v>1743.0047561123595</v>
      </c>
      <c r="D6140" s="102">
        <v>1087.5364196976757</v>
      </c>
      <c r="E6140" s="98">
        <v>2054.4588202247191</v>
      </c>
      <c r="F6140" s="91">
        <v>0.84840092142694179</v>
      </c>
      <c r="G6140" s="100">
        <v>871.50237805617974</v>
      </c>
      <c r="S6140" s="235"/>
      <c r="T6140" s="103"/>
      <c r="U6140" s="103"/>
    </row>
    <row r="6141" spans="1:21" x14ac:dyDescent="0.2">
      <c r="A6141" s="89">
        <v>40852</v>
      </c>
      <c r="B6141" s="90" t="s">
        <v>143</v>
      </c>
      <c r="C6141" s="96">
        <v>1770.6888645168538</v>
      </c>
      <c r="D6141" s="102">
        <v>1105.4986149865472</v>
      </c>
      <c r="E6141" s="98">
        <v>2087.4544887640445</v>
      </c>
      <c r="F6141" s="91">
        <v>0.84825268002142473</v>
      </c>
      <c r="G6141" s="100">
        <v>885.34443225842688</v>
      </c>
      <c r="S6141" s="235"/>
      <c r="T6141" s="103"/>
      <c r="U6141" s="103"/>
    </row>
    <row r="6142" spans="1:21" x14ac:dyDescent="0.2">
      <c r="A6142" s="89">
        <v>40852</v>
      </c>
      <c r="B6142" s="90" t="s">
        <v>144</v>
      </c>
      <c r="C6142" s="96">
        <v>1824.0148110337084</v>
      </c>
      <c r="D6142" s="102">
        <v>1141.6767778226979</v>
      </c>
      <c r="E6142" s="98">
        <v>2151.8494129213486</v>
      </c>
      <c r="F6142" s="91">
        <v>0.84764984021694512</v>
      </c>
      <c r="G6142" s="100">
        <v>912.00740551685419</v>
      </c>
      <c r="S6142" s="235"/>
      <c r="T6142" s="103"/>
      <c r="U6142" s="103"/>
    </row>
    <row r="6143" spans="1:21" x14ac:dyDescent="0.2">
      <c r="A6143" s="89">
        <v>40852</v>
      </c>
      <c r="B6143" s="90" t="s">
        <v>145</v>
      </c>
      <c r="C6143" s="96">
        <v>1936.6557427415728</v>
      </c>
      <c r="D6143" s="102">
        <v>1197.5180331465044</v>
      </c>
      <c r="E6143" s="98">
        <v>2276.9903174157298</v>
      </c>
      <c r="F6143" s="91">
        <v>0.85053314804587321</v>
      </c>
      <c r="G6143" s="100">
        <v>968.3278713707864</v>
      </c>
      <c r="S6143" s="235"/>
      <c r="T6143" s="103"/>
      <c r="U6143" s="103"/>
    </row>
    <row r="6144" spans="1:21" x14ac:dyDescent="0.2">
      <c r="A6144" s="89">
        <v>40852</v>
      </c>
      <c r="B6144" s="90" t="s">
        <v>146</v>
      </c>
      <c r="C6144" s="96">
        <v>2017.0660833707866</v>
      </c>
      <c r="D6144" s="102">
        <v>1275.3365580366667</v>
      </c>
      <c r="E6144" s="98">
        <v>2386.4280674157303</v>
      </c>
      <c r="F6144" s="91">
        <v>0.84522391892376336</v>
      </c>
      <c r="G6144" s="100">
        <v>1008.5330416853933</v>
      </c>
      <c r="S6144" s="235"/>
      <c r="T6144" s="103"/>
      <c r="U6144" s="103"/>
    </row>
    <row r="6145" spans="1:21" x14ac:dyDescent="0.2">
      <c r="A6145" s="89">
        <v>40852</v>
      </c>
      <c r="B6145" s="90" t="s">
        <v>147</v>
      </c>
      <c r="C6145" s="96">
        <v>2013.3989115168538</v>
      </c>
      <c r="D6145" s="102">
        <v>1265.6351340820711</v>
      </c>
      <c r="E6145" s="98">
        <v>2378.1521123595508</v>
      </c>
      <c r="F6145" s="91">
        <v>0.84662326730614523</v>
      </c>
      <c r="G6145" s="100">
        <v>1006.6994557584269</v>
      </c>
      <c r="S6145" s="235"/>
      <c r="T6145" s="103"/>
      <c r="U6145" s="103"/>
    </row>
    <row r="6146" spans="1:21" x14ac:dyDescent="0.2">
      <c r="A6146" s="89">
        <v>40853</v>
      </c>
      <c r="B6146" s="90" t="s">
        <v>100</v>
      </c>
      <c r="C6146" s="96">
        <v>2063.7505993146069</v>
      </c>
      <c r="D6146" s="102">
        <v>1286.7955775383987</v>
      </c>
      <c r="E6146" s="98">
        <v>2432.0586741573034</v>
      </c>
      <c r="F6146" s="91">
        <v>0.84856118861099705</v>
      </c>
      <c r="G6146" s="100">
        <v>1031.8752996573035</v>
      </c>
      <c r="S6146" s="235"/>
      <c r="T6146" s="103"/>
      <c r="U6146" s="103"/>
    </row>
    <row r="6147" spans="1:21" x14ac:dyDescent="0.2">
      <c r="A6147" s="89">
        <v>40853</v>
      </c>
      <c r="B6147" s="90" t="s">
        <v>101</v>
      </c>
      <c r="C6147" s="96">
        <v>2062.4458155168545</v>
      </c>
      <c r="D6147" s="102">
        <v>1303.8849891325549</v>
      </c>
      <c r="E6147" s="98">
        <v>2440.0407387640448</v>
      </c>
      <c r="F6147" s="91">
        <v>0.8452505660055275</v>
      </c>
      <c r="G6147" s="100">
        <v>1031.2229077584273</v>
      </c>
      <c r="S6147" s="235"/>
      <c r="T6147" s="103"/>
      <c r="U6147" s="103"/>
    </row>
    <row r="6148" spans="1:21" x14ac:dyDescent="0.2">
      <c r="A6148" s="89">
        <v>40853</v>
      </c>
      <c r="B6148" s="90" t="s">
        <v>102</v>
      </c>
      <c r="C6148" s="96">
        <v>2018.1561046179777</v>
      </c>
      <c r="D6148" s="102">
        <v>1261.3524241091038</v>
      </c>
      <c r="E6148" s="98">
        <v>2379.9084016853931</v>
      </c>
      <c r="F6148" s="91">
        <v>0.84799738644931411</v>
      </c>
      <c r="G6148" s="100">
        <v>1009.0780523089888</v>
      </c>
      <c r="S6148" s="235"/>
      <c r="T6148" s="103"/>
      <c r="U6148" s="103"/>
    </row>
    <row r="6149" spans="1:21" x14ac:dyDescent="0.2">
      <c r="A6149" s="89">
        <v>40853</v>
      </c>
      <c r="B6149" s="90" t="s">
        <v>103</v>
      </c>
      <c r="C6149" s="96">
        <v>1999.5933264269665</v>
      </c>
      <c r="D6149" s="102">
        <v>1253.6168249780917</v>
      </c>
      <c r="E6149" s="98">
        <v>2360.0696207865167</v>
      </c>
      <c r="F6149" s="91">
        <v>0.84726031334642671</v>
      </c>
      <c r="G6149" s="100">
        <v>999.79666321348327</v>
      </c>
      <c r="S6149" s="235"/>
      <c r="T6149" s="103"/>
      <c r="U6149" s="103"/>
    </row>
    <row r="6150" spans="1:21" x14ac:dyDescent="0.2">
      <c r="A6150" s="89">
        <v>40853</v>
      </c>
      <c r="B6150" s="90" t="s">
        <v>104</v>
      </c>
      <c r="C6150" s="96">
        <v>1968.9876369101123</v>
      </c>
      <c r="D6150" s="102">
        <v>1224.1434451631621</v>
      </c>
      <c r="E6150" s="98">
        <v>2318.4994044943819</v>
      </c>
      <c r="F6150" s="91">
        <v>0.84925087023669477</v>
      </c>
      <c r="G6150" s="100">
        <v>984.49381845505616</v>
      </c>
      <c r="S6150" s="235"/>
      <c r="T6150" s="103"/>
      <c r="U6150" s="103"/>
    </row>
    <row r="6151" spans="1:21" x14ac:dyDescent="0.2">
      <c r="A6151" s="89">
        <v>40853</v>
      </c>
      <c r="B6151" s="90" t="s">
        <v>105</v>
      </c>
      <c r="C6151" s="96">
        <v>1967.5856021460675</v>
      </c>
      <c r="D6151" s="102">
        <v>1213.2683483148687</v>
      </c>
      <c r="E6151" s="98">
        <v>2311.5823988764046</v>
      </c>
      <c r="F6151" s="91">
        <v>0.85118557880629986</v>
      </c>
      <c r="G6151" s="100">
        <v>983.79280107303373</v>
      </c>
      <c r="S6151" s="235"/>
      <c r="T6151" s="103"/>
      <c r="U6151" s="103"/>
    </row>
    <row r="6152" spans="1:21" x14ac:dyDescent="0.2">
      <c r="A6152" s="89">
        <v>40853</v>
      </c>
      <c r="B6152" s="90" t="s">
        <v>106</v>
      </c>
      <c r="C6152" s="96">
        <v>2032.4722572808989</v>
      </c>
      <c r="D6152" s="102">
        <v>1278.1410740638387</v>
      </c>
      <c r="E6152" s="98">
        <v>2400.9556601123595</v>
      </c>
      <c r="F6152" s="91">
        <v>0.84652636075161158</v>
      </c>
      <c r="G6152" s="100">
        <v>1016.2361286404495</v>
      </c>
      <c r="S6152" s="235"/>
      <c r="T6152" s="103"/>
      <c r="U6152" s="103"/>
    </row>
    <row r="6153" spans="1:21" x14ac:dyDescent="0.2">
      <c r="A6153" s="89">
        <v>40853</v>
      </c>
      <c r="B6153" s="90" t="s">
        <v>107</v>
      </c>
      <c r="C6153" s="96">
        <v>2050.7635431910116</v>
      </c>
      <c r="D6153" s="102">
        <v>1296.9987197868327</v>
      </c>
      <c r="E6153" s="98">
        <v>2426.4865112359548</v>
      </c>
      <c r="F6153" s="91">
        <v>0.84515761109524357</v>
      </c>
      <c r="G6153" s="100">
        <v>1025.3817715955058</v>
      </c>
      <c r="S6153" s="235"/>
      <c r="T6153" s="103"/>
      <c r="U6153" s="103"/>
    </row>
    <row r="6154" spans="1:21" x14ac:dyDescent="0.2">
      <c r="A6154" s="89">
        <v>40853</v>
      </c>
      <c r="B6154" s="90" t="s">
        <v>108</v>
      </c>
      <c r="C6154" s="96">
        <v>2045.3701666853931</v>
      </c>
      <c r="D6154" s="102">
        <v>1267.7820213480629</v>
      </c>
      <c r="E6154" s="98">
        <v>2406.4102668539322</v>
      </c>
      <c r="F6154" s="91">
        <v>0.84996735380432364</v>
      </c>
      <c r="G6154" s="100">
        <v>1022.6850833426965</v>
      </c>
      <c r="S6154" s="235"/>
      <c r="T6154" s="103"/>
      <c r="U6154" s="103"/>
    </row>
    <row r="6155" spans="1:21" x14ac:dyDescent="0.2">
      <c r="A6155" s="89">
        <v>40853</v>
      </c>
      <c r="B6155" s="90" t="s">
        <v>109</v>
      </c>
      <c r="C6155" s="96">
        <v>2048.3971030112357</v>
      </c>
      <c r="D6155" s="102">
        <v>1278.6246709527368</v>
      </c>
      <c r="E6155" s="98">
        <v>2414.7073820224714</v>
      </c>
      <c r="F6155" s="91">
        <v>0.84830034407546828</v>
      </c>
      <c r="G6155" s="100">
        <v>1024.1985515056178</v>
      </c>
      <c r="S6155" s="235"/>
      <c r="T6155" s="103"/>
      <c r="U6155" s="103"/>
    </row>
    <row r="6156" spans="1:21" x14ac:dyDescent="0.2">
      <c r="A6156" s="89">
        <v>40853</v>
      </c>
      <c r="B6156" s="90" t="s">
        <v>110</v>
      </c>
      <c r="C6156" s="96">
        <v>2193.2524173033712</v>
      </c>
      <c r="D6156" s="102">
        <v>1401.1620502384239</v>
      </c>
      <c r="E6156" s="98">
        <v>2602.6162331460673</v>
      </c>
      <c r="F6156" s="91">
        <v>0.84271064991097311</v>
      </c>
      <c r="G6156" s="100">
        <v>1096.6262086516856</v>
      </c>
      <c r="S6156" s="235"/>
      <c r="T6156" s="103"/>
      <c r="U6156" s="103"/>
    </row>
    <row r="6157" spans="1:21" x14ac:dyDescent="0.2">
      <c r="A6157" s="89">
        <v>40853</v>
      </c>
      <c r="B6157" s="90" t="s">
        <v>111</v>
      </c>
      <c r="C6157" s="96">
        <v>2326.1904361011234</v>
      </c>
      <c r="D6157" s="102">
        <v>1477.0572873732197</v>
      </c>
      <c r="E6157" s="98">
        <v>2755.5145028089887</v>
      </c>
      <c r="F6157" s="91">
        <v>0.84419459005923947</v>
      </c>
      <c r="G6157" s="100">
        <v>1163.0952180505617</v>
      </c>
      <c r="S6157" s="235"/>
      <c r="T6157" s="103"/>
      <c r="U6157" s="103"/>
    </row>
    <row r="6158" spans="1:21" x14ac:dyDescent="0.2">
      <c r="A6158" s="89">
        <v>40853</v>
      </c>
      <c r="B6158" s="90" t="s">
        <v>112</v>
      </c>
      <c r="C6158" s="96">
        <v>2389.3630429550558</v>
      </c>
      <c r="D6158" s="102">
        <v>1513.2226481230812</v>
      </c>
      <c r="E6158" s="98">
        <v>2828.2324044943821</v>
      </c>
      <c r="F6158" s="91">
        <v>0.84482556637074346</v>
      </c>
      <c r="G6158" s="100">
        <v>1194.6815214775279</v>
      </c>
      <c r="S6158" s="235"/>
      <c r="T6158" s="103"/>
      <c r="U6158" s="103"/>
    </row>
    <row r="6159" spans="1:21" x14ac:dyDescent="0.2">
      <c r="A6159" s="89">
        <v>40853</v>
      </c>
      <c r="B6159" s="90" t="s">
        <v>113</v>
      </c>
      <c r="C6159" s="96">
        <v>2452.4424509662927</v>
      </c>
      <c r="D6159" s="102">
        <v>1560.8728068876269</v>
      </c>
      <c r="E6159" s="98">
        <v>2907.025609550562</v>
      </c>
      <c r="F6159" s="91">
        <v>0.84362602204438453</v>
      </c>
      <c r="G6159" s="100">
        <v>1226.2212254831463</v>
      </c>
      <c r="S6159" s="235"/>
      <c r="T6159" s="103"/>
      <c r="U6159" s="103"/>
    </row>
    <row r="6160" spans="1:21" x14ac:dyDescent="0.2">
      <c r="A6160" s="89">
        <v>40853</v>
      </c>
      <c r="B6160" s="90" t="s">
        <v>114</v>
      </c>
      <c r="C6160" s="96">
        <v>2129.1761868876406</v>
      </c>
      <c r="D6160" s="102">
        <v>1340.0806277758022</v>
      </c>
      <c r="E6160" s="98">
        <v>2515.7915898876404</v>
      </c>
      <c r="F6160" s="91">
        <v>0.84632455066865586</v>
      </c>
      <c r="G6160" s="100">
        <v>1064.5880934438203</v>
      </c>
      <c r="S6160" s="235"/>
      <c r="T6160" s="103"/>
      <c r="U6160" s="103"/>
    </row>
    <row r="6161" spans="1:21" x14ac:dyDescent="0.2">
      <c r="A6161" s="89">
        <v>40853</v>
      </c>
      <c r="B6161" s="90" t="s">
        <v>115</v>
      </c>
      <c r="C6161" s="96">
        <v>2015.8707069101124</v>
      </c>
      <c r="D6161" s="102">
        <v>1282.1079027256194</v>
      </c>
      <c r="E6161" s="98">
        <v>2389.0448679775277</v>
      </c>
      <c r="F6161" s="91">
        <v>0.84379775948564328</v>
      </c>
      <c r="G6161" s="100">
        <v>1007.9353534550562</v>
      </c>
      <c r="S6161" s="235"/>
      <c r="T6161" s="103"/>
      <c r="U6161" s="103"/>
    </row>
    <row r="6162" spans="1:21" x14ac:dyDescent="0.2">
      <c r="A6162" s="89">
        <v>40853</v>
      </c>
      <c r="B6162" s="90" t="s">
        <v>116</v>
      </c>
      <c r="C6162" s="96">
        <v>2072.5720723820227</v>
      </c>
      <c r="D6162" s="102">
        <v>1299.2562195636847</v>
      </c>
      <c r="E6162" s="98">
        <v>2446.1442556179777</v>
      </c>
      <c r="F6162" s="91">
        <v>0.84728121312633786</v>
      </c>
      <c r="G6162" s="100">
        <v>1036.2860361910114</v>
      </c>
      <c r="S6162" s="235"/>
      <c r="T6162" s="103"/>
      <c r="U6162" s="103"/>
    </row>
    <row r="6163" spans="1:21" x14ac:dyDescent="0.2">
      <c r="A6163" s="89">
        <v>40853</v>
      </c>
      <c r="B6163" s="90" t="s">
        <v>117</v>
      </c>
      <c r="C6163" s="96">
        <v>2026.1144753595509</v>
      </c>
      <c r="D6163" s="102">
        <v>1282.7581729909223</v>
      </c>
      <c r="E6163" s="98">
        <v>2398.0426179775282</v>
      </c>
      <c r="F6163" s="91">
        <v>0.84490344757439895</v>
      </c>
      <c r="G6163" s="100">
        <v>1013.0572376797754</v>
      </c>
      <c r="S6163" s="235"/>
      <c r="T6163" s="103"/>
      <c r="U6163" s="103"/>
    </row>
    <row r="6164" spans="1:21" x14ac:dyDescent="0.2">
      <c r="A6164" s="89">
        <v>40853</v>
      </c>
      <c r="B6164" s="90" t="s">
        <v>118</v>
      </c>
      <c r="C6164" s="96">
        <v>2089.3762289325846</v>
      </c>
      <c r="D6164" s="102">
        <v>1323.2218618454588</v>
      </c>
      <c r="E6164" s="98">
        <v>2473.1375056179772</v>
      </c>
      <c r="F6164" s="91">
        <v>0.84482816834339336</v>
      </c>
      <c r="G6164" s="100">
        <v>1044.6881144662923</v>
      </c>
      <c r="S6164" s="235"/>
      <c r="T6164" s="103"/>
      <c r="U6164" s="103"/>
    </row>
    <row r="6165" spans="1:21" x14ac:dyDescent="0.2">
      <c r="A6165" s="89">
        <v>40853</v>
      </c>
      <c r="B6165" s="90" t="s">
        <v>119</v>
      </c>
      <c r="C6165" s="96">
        <v>1928.4056191011234</v>
      </c>
      <c r="D6165" s="102">
        <v>1207.9840958951024</v>
      </c>
      <c r="E6165" s="98">
        <v>2275.516162921348</v>
      </c>
      <c r="F6165" s="91">
        <v>0.84745854611966454</v>
      </c>
      <c r="G6165" s="100">
        <v>964.20280955056171</v>
      </c>
      <c r="S6165" s="235"/>
      <c r="T6165" s="103"/>
      <c r="U6165" s="103"/>
    </row>
    <row r="6166" spans="1:21" x14ac:dyDescent="0.2">
      <c r="A6166" s="89">
        <v>40853</v>
      </c>
      <c r="B6166" s="90" t="s">
        <v>120</v>
      </c>
      <c r="C6166" s="96">
        <v>1826.4096160786521</v>
      </c>
      <c r="D6166" s="102">
        <v>1152.6765483833913</v>
      </c>
      <c r="E6166" s="98">
        <v>2159.7303792134835</v>
      </c>
      <c r="F6166" s="91">
        <v>0.84566556717314967</v>
      </c>
      <c r="G6166" s="100">
        <v>913.20480803932605</v>
      </c>
      <c r="S6166" s="235"/>
      <c r="T6166" s="103"/>
      <c r="U6166" s="103"/>
    </row>
    <row r="6167" spans="1:21" x14ac:dyDescent="0.2">
      <c r="A6167" s="89">
        <v>40853</v>
      </c>
      <c r="B6167" s="90" t="s">
        <v>121</v>
      </c>
      <c r="C6167" s="96">
        <v>2014.5294540000002</v>
      </c>
      <c r="D6167" s="102">
        <v>1276.5042771204976</v>
      </c>
      <c r="E6167" s="98">
        <v>2384.9092415730338</v>
      </c>
      <c r="F6167" s="91">
        <v>0.84469858176710355</v>
      </c>
      <c r="G6167" s="100">
        <v>1007.2647270000001</v>
      </c>
      <c r="S6167" s="235"/>
      <c r="T6167" s="103"/>
      <c r="U6167" s="103"/>
    </row>
    <row r="6168" spans="1:21" x14ac:dyDescent="0.2">
      <c r="A6168" s="89">
        <v>40853</v>
      </c>
      <c r="B6168" s="90" t="s">
        <v>122</v>
      </c>
      <c r="C6168" s="96">
        <v>2004.1073921123595</v>
      </c>
      <c r="D6168" s="102">
        <v>1277.8324495172849</v>
      </c>
      <c r="E6168" s="98">
        <v>2376.8260786516853</v>
      </c>
      <c r="F6168" s="91">
        <v>0.84318638629598008</v>
      </c>
      <c r="G6168" s="100">
        <v>1002.0536960561798</v>
      </c>
      <c r="S6168" s="235"/>
      <c r="T6168" s="103"/>
      <c r="U6168" s="103"/>
    </row>
    <row r="6169" spans="1:21" x14ac:dyDescent="0.2">
      <c r="A6169" s="89">
        <v>40853</v>
      </c>
      <c r="B6169" s="90" t="s">
        <v>123</v>
      </c>
      <c r="C6169" s="96">
        <v>2076.9159488764044</v>
      </c>
      <c r="D6169" s="102">
        <v>1335.6662374294051</v>
      </c>
      <c r="E6169" s="98">
        <v>2469.3286853932586</v>
      </c>
      <c r="F6169" s="91">
        <v>0.84108525574659998</v>
      </c>
      <c r="G6169" s="100">
        <v>1038.4579744382022</v>
      </c>
      <c r="S6169" s="235"/>
      <c r="T6169" s="103"/>
      <c r="U6169" s="103"/>
    </row>
    <row r="6170" spans="1:21" x14ac:dyDescent="0.2">
      <c r="A6170" s="89">
        <v>40853</v>
      </c>
      <c r="B6170" s="90" t="s">
        <v>124</v>
      </c>
      <c r="C6170" s="96">
        <v>2119.7387910337079</v>
      </c>
      <c r="D6170" s="102">
        <v>1337.3683444752342</v>
      </c>
      <c r="E6170" s="98">
        <v>2506.3612331460672</v>
      </c>
      <c r="F6170" s="91">
        <v>0.84574352770886985</v>
      </c>
      <c r="G6170" s="100">
        <v>1059.869395516854</v>
      </c>
      <c r="S6170" s="235"/>
      <c r="T6170" s="103"/>
      <c r="U6170" s="103"/>
    </row>
    <row r="6171" spans="1:21" x14ac:dyDescent="0.2">
      <c r="A6171" s="89">
        <v>40853</v>
      </c>
      <c r="B6171" s="90" t="s">
        <v>125</v>
      </c>
      <c r="C6171" s="96">
        <v>2057.5224853483146</v>
      </c>
      <c r="D6171" s="102">
        <v>1305.8489544983202</v>
      </c>
      <c r="E6171" s="98">
        <v>2436.9325533707865</v>
      </c>
      <c r="F6171" s="91">
        <v>0.84430834267543897</v>
      </c>
      <c r="G6171" s="100">
        <v>1028.7612426741573</v>
      </c>
      <c r="S6171" s="235"/>
      <c r="T6171" s="103"/>
      <c r="U6171" s="103"/>
    </row>
    <row r="6172" spans="1:21" x14ac:dyDescent="0.2">
      <c r="A6172" s="89">
        <v>40853</v>
      </c>
      <c r="B6172" s="90" t="s">
        <v>126</v>
      </c>
      <c r="C6172" s="96">
        <v>2051.5780200337076</v>
      </c>
      <c r="D6172" s="102">
        <v>1308.4340754424322</v>
      </c>
      <c r="E6172" s="98">
        <v>2433.304769662921</v>
      </c>
      <c r="F6172" s="91">
        <v>0.84312415181675215</v>
      </c>
      <c r="G6172" s="100">
        <v>1025.7890100168538</v>
      </c>
      <c r="S6172" s="235"/>
      <c r="T6172" s="103"/>
      <c r="U6172" s="103"/>
    </row>
    <row r="6173" spans="1:21" x14ac:dyDescent="0.2">
      <c r="A6173" s="89">
        <v>40853</v>
      </c>
      <c r="B6173" s="90" t="s">
        <v>127</v>
      </c>
      <c r="C6173" s="96">
        <v>2055.3545992247195</v>
      </c>
      <c r="D6173" s="102">
        <v>1299.4867569012924</v>
      </c>
      <c r="E6173" s="98">
        <v>2431.6966011235954</v>
      </c>
      <c r="F6173" s="91">
        <v>0.84523480366548087</v>
      </c>
      <c r="G6173" s="100">
        <v>1027.6772996123598</v>
      </c>
      <c r="S6173" s="235"/>
      <c r="T6173" s="103"/>
      <c r="U6173" s="103"/>
    </row>
    <row r="6174" spans="1:21" x14ac:dyDescent="0.2">
      <c r="A6174" s="89">
        <v>40853</v>
      </c>
      <c r="B6174" s="90" t="s">
        <v>128</v>
      </c>
      <c r="C6174" s="96">
        <v>1955.1536869550562</v>
      </c>
      <c r="D6174" s="102">
        <v>1248.816353373991</v>
      </c>
      <c r="E6174" s="98">
        <v>2319.9500477528095</v>
      </c>
      <c r="F6174" s="91">
        <v>0.84275680368587735</v>
      </c>
      <c r="G6174" s="100">
        <v>977.57684347752809</v>
      </c>
      <c r="S6174" s="235"/>
      <c r="T6174" s="103"/>
      <c r="U6174" s="103"/>
    </row>
    <row r="6175" spans="1:21" x14ac:dyDescent="0.2">
      <c r="A6175" s="89">
        <v>40853</v>
      </c>
      <c r="B6175" s="90" t="s">
        <v>129</v>
      </c>
      <c r="C6175" s="96">
        <v>2067.9688599775282</v>
      </c>
      <c r="D6175" s="102">
        <v>1312.2619247891796</v>
      </c>
      <c r="E6175" s="98">
        <v>2449.1889606741574</v>
      </c>
      <c r="F6175" s="91">
        <v>0.84434843255552816</v>
      </c>
      <c r="G6175" s="100">
        <v>1033.9844299887641</v>
      </c>
      <c r="S6175" s="235"/>
      <c r="T6175" s="103"/>
      <c r="U6175" s="103"/>
    </row>
    <row r="6176" spans="1:21" x14ac:dyDescent="0.2">
      <c r="A6176" s="89">
        <v>40853</v>
      </c>
      <c r="B6176" s="90" t="s">
        <v>130</v>
      </c>
      <c r="C6176" s="96">
        <v>1885.7083927752813</v>
      </c>
      <c r="D6176" s="102">
        <v>1199.6795070745654</v>
      </c>
      <c r="E6176" s="98">
        <v>2234.9780898876406</v>
      </c>
      <c r="F6176" s="91">
        <v>0.84372567288571576</v>
      </c>
      <c r="G6176" s="100">
        <v>942.85419638764063</v>
      </c>
      <c r="S6176" s="235"/>
      <c r="T6176" s="103"/>
      <c r="U6176" s="103"/>
    </row>
    <row r="6177" spans="1:21" x14ac:dyDescent="0.2">
      <c r="A6177" s="89">
        <v>40853</v>
      </c>
      <c r="B6177" s="90" t="s">
        <v>131</v>
      </c>
      <c r="C6177" s="96">
        <v>1737.2021151235954</v>
      </c>
      <c r="D6177" s="102">
        <v>1107.0921564606213</v>
      </c>
      <c r="E6177" s="98">
        <v>2059.9816095505616</v>
      </c>
      <c r="F6177" s="91">
        <v>0.84330952619650379</v>
      </c>
      <c r="G6177" s="100">
        <v>868.60105756179769</v>
      </c>
      <c r="S6177" s="235"/>
      <c r="T6177" s="103"/>
      <c r="U6177" s="103"/>
    </row>
    <row r="6178" spans="1:21" x14ac:dyDescent="0.2">
      <c r="A6178" s="89">
        <v>40853</v>
      </c>
      <c r="B6178" s="90" t="s">
        <v>132</v>
      </c>
      <c r="C6178" s="96">
        <v>1767.9779938314609</v>
      </c>
      <c r="D6178" s="102">
        <v>1136.500623526892</v>
      </c>
      <c r="E6178" s="98">
        <v>2101.7563735955059</v>
      </c>
      <c r="F6178" s="91">
        <v>0.84119073744353856</v>
      </c>
      <c r="G6178" s="100">
        <v>883.98899691573047</v>
      </c>
      <c r="S6178" s="235"/>
      <c r="T6178" s="103"/>
      <c r="U6178" s="103"/>
    </row>
    <row r="6179" spans="1:21" x14ac:dyDescent="0.2">
      <c r="A6179" s="89">
        <v>40853</v>
      </c>
      <c r="B6179" s="90" t="s">
        <v>133</v>
      </c>
      <c r="C6179" s="96">
        <v>1728.870949011236</v>
      </c>
      <c r="D6179" s="102">
        <v>1098.3881264095933</v>
      </c>
      <c r="E6179" s="98">
        <v>2048.2800674157302</v>
      </c>
      <c r="F6179" s="91">
        <v>0.84405984148081581</v>
      </c>
      <c r="G6179" s="100">
        <v>864.435474505618</v>
      </c>
      <c r="S6179" s="235"/>
      <c r="T6179" s="103"/>
      <c r="U6179" s="103"/>
    </row>
    <row r="6180" spans="1:21" x14ac:dyDescent="0.2">
      <c r="A6180" s="89">
        <v>40853</v>
      </c>
      <c r="B6180" s="90" t="s">
        <v>134</v>
      </c>
      <c r="C6180" s="96">
        <v>1685.6104775056178</v>
      </c>
      <c r="D6180" s="102">
        <v>1065.4586355233153</v>
      </c>
      <c r="E6180" s="98">
        <v>1994.1125308988762</v>
      </c>
      <c r="F6180" s="91">
        <v>0.84529355860664668</v>
      </c>
      <c r="G6180" s="100">
        <v>842.80523875280892</v>
      </c>
      <c r="S6180" s="235"/>
      <c r="T6180" s="103"/>
      <c r="U6180" s="103"/>
    </row>
    <row r="6181" spans="1:21" x14ac:dyDescent="0.2">
      <c r="A6181" s="89">
        <v>40853</v>
      </c>
      <c r="B6181" s="90" t="s">
        <v>135</v>
      </c>
      <c r="C6181" s="96">
        <v>1663.7897919438203</v>
      </c>
      <c r="D6181" s="102">
        <v>1048.9906425797303</v>
      </c>
      <c r="E6181" s="98">
        <v>1966.8700617977529</v>
      </c>
      <c r="F6181" s="91">
        <v>0.84590732466744034</v>
      </c>
      <c r="G6181" s="100">
        <v>831.89489597191016</v>
      </c>
      <c r="S6181" s="235"/>
      <c r="T6181" s="103"/>
      <c r="U6181" s="103"/>
    </row>
    <row r="6182" spans="1:21" x14ac:dyDescent="0.2">
      <c r="A6182" s="89">
        <v>40853</v>
      </c>
      <c r="B6182" s="90" t="s">
        <v>136</v>
      </c>
      <c r="C6182" s="96">
        <v>1654.4496470561796</v>
      </c>
      <c r="D6182" s="102">
        <v>1064.4909161062037</v>
      </c>
      <c r="E6182" s="98">
        <v>1967.3191264044942</v>
      </c>
      <c r="F6182" s="91">
        <v>0.84096658485696718</v>
      </c>
      <c r="G6182" s="100">
        <v>827.22482352808981</v>
      </c>
      <c r="S6182" s="235"/>
      <c r="T6182" s="103"/>
      <c r="U6182" s="103"/>
    </row>
    <row r="6183" spans="1:21" x14ac:dyDescent="0.2">
      <c r="A6183" s="89">
        <v>40853</v>
      </c>
      <c r="B6183" s="90" t="s">
        <v>137</v>
      </c>
      <c r="C6183" s="96">
        <v>1666.7843112808991</v>
      </c>
      <c r="D6183" s="102">
        <v>1052.6864297280663</v>
      </c>
      <c r="E6183" s="98">
        <v>1971.3748146067414</v>
      </c>
      <c r="F6183" s="91">
        <v>0.8454933576968704</v>
      </c>
      <c r="G6183" s="100">
        <v>833.39215564044957</v>
      </c>
      <c r="S6183" s="235"/>
      <c r="T6183" s="103"/>
      <c r="U6183" s="103"/>
    </row>
    <row r="6184" spans="1:21" x14ac:dyDescent="0.2">
      <c r="A6184" s="89">
        <v>40853</v>
      </c>
      <c r="B6184" s="90" t="s">
        <v>138</v>
      </c>
      <c r="C6184" s="96">
        <v>1863.9768539325842</v>
      </c>
      <c r="D6184" s="102">
        <v>1184.9121614612711</v>
      </c>
      <c r="E6184" s="98">
        <v>2208.7160393258423</v>
      </c>
      <c r="F6184" s="91">
        <v>0.84391873864488187</v>
      </c>
      <c r="G6184" s="100">
        <v>931.98842696629208</v>
      </c>
      <c r="S6184" s="235"/>
      <c r="T6184" s="103"/>
      <c r="U6184" s="103"/>
    </row>
    <row r="6185" spans="1:21" x14ac:dyDescent="0.2">
      <c r="A6185" s="89">
        <v>40853</v>
      </c>
      <c r="B6185" s="90" t="s">
        <v>139</v>
      </c>
      <c r="C6185" s="96">
        <v>1821.9522801235955</v>
      </c>
      <c r="D6185" s="102">
        <v>1158.8813535187085</v>
      </c>
      <c r="E6185" s="98">
        <v>2159.2860168539328</v>
      </c>
      <c r="F6185" s="91">
        <v>0.84377533402368321</v>
      </c>
      <c r="G6185" s="100">
        <v>910.97614006179776</v>
      </c>
      <c r="S6185" s="235"/>
      <c r="T6185" s="103"/>
      <c r="U6185" s="103"/>
    </row>
    <row r="6186" spans="1:21" x14ac:dyDescent="0.2">
      <c r="A6186" s="89">
        <v>40853</v>
      </c>
      <c r="B6186" s="90" t="s">
        <v>140</v>
      </c>
      <c r="C6186" s="96">
        <v>1647.5043072134831</v>
      </c>
      <c r="D6186" s="102">
        <v>1038.2399693655943</v>
      </c>
      <c r="E6186" s="98">
        <v>1947.3604382022475</v>
      </c>
      <c r="F6186" s="91">
        <v>0.84601919341363241</v>
      </c>
      <c r="G6186" s="100">
        <v>823.75215360674156</v>
      </c>
      <c r="S6186" s="235"/>
      <c r="T6186" s="103"/>
      <c r="U6186" s="103"/>
    </row>
    <row r="6187" spans="1:21" x14ac:dyDescent="0.2">
      <c r="A6187" s="89">
        <v>40853</v>
      </c>
      <c r="B6187" s="90" t="s">
        <v>141</v>
      </c>
      <c r="C6187" s="96">
        <v>1637.791366955056</v>
      </c>
      <c r="D6187" s="102">
        <v>1024.997496716064</v>
      </c>
      <c r="E6187" s="98">
        <v>1932.0922415730333</v>
      </c>
      <c r="F6187" s="91">
        <v>0.84767762724497608</v>
      </c>
      <c r="G6187" s="100">
        <v>818.895683477528</v>
      </c>
      <c r="S6187" s="235"/>
      <c r="T6187" s="103"/>
      <c r="U6187" s="103"/>
    </row>
    <row r="6188" spans="1:21" x14ac:dyDescent="0.2">
      <c r="A6188" s="89">
        <v>40853</v>
      </c>
      <c r="B6188" s="90" t="s">
        <v>142</v>
      </c>
      <c r="C6188" s="96">
        <v>1639.9470967078655</v>
      </c>
      <c r="D6188" s="102">
        <v>1031.1618738853108</v>
      </c>
      <c r="E6188" s="98">
        <v>1937.1941797752809</v>
      </c>
      <c r="F6188" s="91">
        <v>0.84655793096492948</v>
      </c>
      <c r="G6188" s="100">
        <v>819.97354835393276</v>
      </c>
      <c r="S6188" s="235"/>
      <c r="T6188" s="103"/>
      <c r="U6188" s="103"/>
    </row>
    <row r="6189" spans="1:21" x14ac:dyDescent="0.2">
      <c r="A6189" s="89">
        <v>40853</v>
      </c>
      <c r="B6189" s="90" t="s">
        <v>143</v>
      </c>
      <c r="C6189" s="96">
        <v>1631.6645560786517</v>
      </c>
      <c r="D6189" s="102">
        <v>1029.7269447797735</v>
      </c>
      <c r="E6189" s="98">
        <v>1929.4213651685393</v>
      </c>
      <c r="F6189" s="91">
        <v>0.845675592452104</v>
      </c>
      <c r="G6189" s="100">
        <v>815.83227803932584</v>
      </c>
      <c r="S6189" s="235"/>
      <c r="T6189" s="103"/>
      <c r="U6189" s="103"/>
    </row>
    <row r="6190" spans="1:21" x14ac:dyDescent="0.2">
      <c r="A6190" s="89">
        <v>40853</v>
      </c>
      <c r="B6190" s="90" t="s">
        <v>144</v>
      </c>
      <c r="C6190" s="96">
        <v>1738.4866383033709</v>
      </c>
      <c r="D6190" s="102">
        <v>1091.3829563800246</v>
      </c>
      <c r="E6190" s="98">
        <v>2052.6696151685392</v>
      </c>
      <c r="F6190" s="91">
        <v>0.84693933473586713</v>
      </c>
      <c r="G6190" s="100">
        <v>869.24331915168545</v>
      </c>
      <c r="S6190" s="235"/>
      <c r="T6190" s="103"/>
      <c r="U6190" s="103"/>
    </row>
    <row r="6191" spans="1:21" x14ac:dyDescent="0.2">
      <c r="A6191" s="89">
        <v>40853</v>
      </c>
      <c r="B6191" s="90" t="s">
        <v>145</v>
      </c>
      <c r="C6191" s="96">
        <v>1917.8457850112361</v>
      </c>
      <c r="D6191" s="102">
        <v>1207.2265893734632</v>
      </c>
      <c r="E6191" s="98">
        <v>2266.1704466292135</v>
      </c>
      <c r="F6191" s="91">
        <v>0.8462937056936346</v>
      </c>
      <c r="G6191" s="100">
        <v>958.92289250561805</v>
      </c>
      <c r="S6191" s="235"/>
      <c r="T6191" s="103"/>
      <c r="U6191" s="103"/>
    </row>
    <row r="6192" spans="1:21" x14ac:dyDescent="0.2">
      <c r="A6192" s="89">
        <v>40853</v>
      </c>
      <c r="B6192" s="90" t="s">
        <v>146</v>
      </c>
      <c r="C6192" s="96">
        <v>1910.4222945842696</v>
      </c>
      <c r="D6192" s="102">
        <v>1210.6764304587618</v>
      </c>
      <c r="E6192" s="98">
        <v>2261.7362275280898</v>
      </c>
      <c r="F6192" s="91">
        <v>0.84467068764787823</v>
      </c>
      <c r="G6192" s="100">
        <v>955.2111472921348</v>
      </c>
      <c r="S6192" s="235"/>
      <c r="T6192" s="103"/>
      <c r="U6192" s="103"/>
    </row>
    <row r="6193" spans="1:21" x14ac:dyDescent="0.2">
      <c r="A6193" s="89">
        <v>40853</v>
      </c>
      <c r="B6193" s="90" t="s">
        <v>147</v>
      </c>
      <c r="C6193" s="96">
        <v>1917.8822541235959</v>
      </c>
      <c r="D6193" s="102">
        <v>1209.9469762964422</v>
      </c>
      <c r="E6193" s="98">
        <v>2267.651654494382</v>
      </c>
      <c r="F6193" s="91">
        <v>0.84575699725415976</v>
      </c>
      <c r="G6193" s="100">
        <v>958.94112706179794</v>
      </c>
      <c r="S6193" s="235"/>
      <c r="T6193" s="103"/>
      <c r="U6193" s="103"/>
    </row>
    <row r="6194" spans="1:21" x14ac:dyDescent="0.2">
      <c r="A6194" s="89">
        <v>40854</v>
      </c>
      <c r="B6194" s="90" t="s">
        <v>100</v>
      </c>
      <c r="C6194" s="96">
        <v>1934.1798952247191</v>
      </c>
      <c r="D6194" s="102">
        <v>1229.0627008402903</v>
      </c>
      <c r="E6194" s="98">
        <v>2291.647221910112</v>
      </c>
      <c r="F6194" s="91">
        <v>0.84401293389850807</v>
      </c>
      <c r="G6194" s="100">
        <v>967.08994761235954</v>
      </c>
      <c r="S6194" s="235"/>
      <c r="T6194" s="103"/>
      <c r="U6194" s="103"/>
    </row>
    <row r="6195" spans="1:21" x14ac:dyDescent="0.2">
      <c r="A6195" s="89">
        <v>40854</v>
      </c>
      <c r="B6195" s="90" t="s">
        <v>101</v>
      </c>
      <c r="C6195" s="96">
        <v>1979.2435617303372</v>
      </c>
      <c r="D6195" s="102">
        <v>1259.7257526532853</v>
      </c>
      <c r="E6195" s="98">
        <v>2346.1274578651683</v>
      </c>
      <c r="F6195" s="91">
        <v>0.84362149852307133</v>
      </c>
      <c r="G6195" s="100">
        <v>989.6217808651686</v>
      </c>
      <c r="S6195" s="235"/>
      <c r="T6195" s="103"/>
      <c r="U6195" s="103"/>
    </row>
    <row r="6196" spans="1:21" x14ac:dyDescent="0.2">
      <c r="A6196" s="89">
        <v>40854</v>
      </c>
      <c r="B6196" s="90" t="s">
        <v>102</v>
      </c>
      <c r="C6196" s="96">
        <v>1956.0937796292135</v>
      </c>
      <c r="D6196" s="102">
        <v>1244.4373125046923</v>
      </c>
      <c r="E6196" s="98">
        <v>2318.3889016853932</v>
      </c>
      <c r="F6196" s="91">
        <v>0.84372978934086384</v>
      </c>
      <c r="G6196" s="100">
        <v>978.04688981460674</v>
      </c>
      <c r="S6196" s="235"/>
      <c r="T6196" s="103"/>
      <c r="U6196" s="103"/>
    </row>
    <row r="6197" spans="1:21" x14ac:dyDescent="0.2">
      <c r="A6197" s="89">
        <v>40854</v>
      </c>
      <c r="B6197" s="90" t="s">
        <v>103</v>
      </c>
      <c r="C6197" s="96">
        <v>1959.0680383483148</v>
      </c>
      <c r="D6197" s="102">
        <v>1241.1869106578642</v>
      </c>
      <c r="E6197" s="98">
        <v>2319.1577191011238</v>
      </c>
      <c r="F6197" s="91">
        <v>0.8447325605382392</v>
      </c>
      <c r="G6197" s="100">
        <v>979.53401917415738</v>
      </c>
      <c r="S6197" s="235"/>
      <c r="T6197" s="103"/>
      <c r="U6197" s="103"/>
    </row>
    <row r="6198" spans="1:21" x14ac:dyDescent="0.2">
      <c r="A6198" s="89">
        <v>40854</v>
      </c>
      <c r="B6198" s="90" t="s">
        <v>104</v>
      </c>
      <c r="C6198" s="96">
        <v>1926.2944627078653</v>
      </c>
      <c r="D6198" s="102">
        <v>1214.2381760086682</v>
      </c>
      <c r="E6198" s="98">
        <v>2277.0561488764042</v>
      </c>
      <c r="F6198" s="91">
        <v>0.84595826223186477</v>
      </c>
      <c r="G6198" s="100">
        <v>963.14723135393263</v>
      </c>
      <c r="S6198" s="235"/>
      <c r="T6198" s="103"/>
      <c r="U6198" s="103"/>
    </row>
    <row r="6199" spans="1:21" x14ac:dyDescent="0.2">
      <c r="A6199" s="89">
        <v>40854</v>
      </c>
      <c r="B6199" s="90" t="s">
        <v>105</v>
      </c>
      <c r="C6199" s="96">
        <v>1961.2035074831463</v>
      </c>
      <c r="D6199" s="102">
        <v>1238.9064044530651</v>
      </c>
      <c r="E6199" s="98">
        <v>2319.7431488764046</v>
      </c>
      <c r="F6199" s="91">
        <v>0.84543993951790686</v>
      </c>
      <c r="G6199" s="100">
        <v>980.60175374157313</v>
      </c>
      <c r="S6199" s="235"/>
      <c r="T6199" s="103"/>
      <c r="U6199" s="103"/>
    </row>
    <row r="6200" spans="1:21" x14ac:dyDescent="0.2">
      <c r="A6200" s="89">
        <v>40854</v>
      </c>
      <c r="B6200" s="90" t="s">
        <v>106</v>
      </c>
      <c r="C6200" s="96">
        <v>1991.6714247977532</v>
      </c>
      <c r="D6200" s="102">
        <v>1272.4076100289731</v>
      </c>
      <c r="E6200" s="98">
        <v>2363.4246741573033</v>
      </c>
      <c r="F6200" s="91">
        <v>0.84270569169203513</v>
      </c>
      <c r="G6200" s="100">
        <v>995.83571239887658</v>
      </c>
      <c r="S6200" s="235"/>
      <c r="T6200" s="103"/>
      <c r="U6200" s="103"/>
    </row>
    <row r="6201" spans="1:21" x14ac:dyDescent="0.2">
      <c r="A6201" s="89">
        <v>40854</v>
      </c>
      <c r="B6201" s="90" t="s">
        <v>107</v>
      </c>
      <c r="C6201" s="96">
        <v>2064.3989390898873</v>
      </c>
      <c r="D6201" s="102">
        <v>1305.4549582168981</v>
      </c>
      <c r="E6201" s="98">
        <v>2442.5305786516851</v>
      </c>
      <c r="F6201" s="91">
        <v>0.84518857496943511</v>
      </c>
      <c r="G6201" s="100">
        <v>1032.1994695449437</v>
      </c>
      <c r="S6201" s="235"/>
      <c r="T6201" s="103"/>
      <c r="U6201" s="103"/>
    </row>
    <row r="6202" spans="1:21" x14ac:dyDescent="0.2">
      <c r="A6202" s="89">
        <v>40854</v>
      </c>
      <c r="B6202" s="90" t="s">
        <v>108</v>
      </c>
      <c r="C6202" s="96">
        <v>2226.3623192022474</v>
      </c>
      <c r="D6202" s="102">
        <v>1421.1258832533858</v>
      </c>
      <c r="E6202" s="98">
        <v>2641.266353932584</v>
      </c>
      <c r="F6202" s="91">
        <v>0.84291473137020601</v>
      </c>
      <c r="G6202" s="100">
        <v>1113.1811596011237</v>
      </c>
      <c r="S6202" s="235"/>
      <c r="T6202" s="103"/>
      <c r="U6202" s="103"/>
    </row>
    <row r="6203" spans="1:21" x14ac:dyDescent="0.2">
      <c r="A6203" s="89">
        <v>40854</v>
      </c>
      <c r="B6203" s="90" t="s">
        <v>109</v>
      </c>
      <c r="C6203" s="96">
        <v>2266.3810918314607</v>
      </c>
      <c r="D6203" s="102">
        <v>1453.9237575795132</v>
      </c>
      <c r="E6203" s="98">
        <v>2692.652511235955</v>
      </c>
      <c r="F6203" s="91">
        <v>0.84169089118416129</v>
      </c>
      <c r="G6203" s="100">
        <v>1133.1905459157304</v>
      </c>
      <c r="S6203" s="235"/>
      <c r="T6203" s="103"/>
      <c r="U6203" s="103"/>
    </row>
    <row r="6204" spans="1:21" x14ac:dyDescent="0.2">
      <c r="A6204" s="89">
        <v>40854</v>
      </c>
      <c r="B6204" s="90" t="s">
        <v>110</v>
      </c>
      <c r="C6204" s="96">
        <v>2328.0260480898878</v>
      </c>
      <c r="D6204" s="102">
        <v>1470.0184358806832</v>
      </c>
      <c r="E6204" s="98">
        <v>2753.2997443820227</v>
      </c>
      <c r="F6204" s="91">
        <v>0.84554035674470762</v>
      </c>
      <c r="G6204" s="100">
        <v>1164.0130240449439</v>
      </c>
      <c r="S6204" s="235"/>
      <c r="T6204" s="103"/>
      <c r="U6204" s="103"/>
    </row>
    <row r="6205" spans="1:21" x14ac:dyDescent="0.2">
      <c r="A6205" s="89">
        <v>40854</v>
      </c>
      <c r="B6205" s="90" t="s">
        <v>111</v>
      </c>
      <c r="C6205" s="96">
        <v>2291.6663430674157</v>
      </c>
      <c r="D6205" s="102">
        <v>1444.855736143232</v>
      </c>
      <c r="E6205" s="98">
        <v>2709.1221320224718</v>
      </c>
      <c r="F6205" s="91">
        <v>0.84590735721338339</v>
      </c>
      <c r="G6205" s="100">
        <v>1145.8331715337079</v>
      </c>
      <c r="S6205" s="235"/>
      <c r="T6205" s="103"/>
      <c r="U6205" s="103"/>
    </row>
    <row r="6206" spans="1:21" x14ac:dyDescent="0.2">
      <c r="A6206" s="89">
        <v>40854</v>
      </c>
      <c r="B6206" s="90" t="s">
        <v>112</v>
      </c>
      <c r="C6206" s="96">
        <v>2260.1529778651689</v>
      </c>
      <c r="D6206" s="102">
        <v>1424.4719480848012</v>
      </c>
      <c r="E6206" s="98">
        <v>2671.5934971910115</v>
      </c>
      <c r="F6206" s="91">
        <v>0.84599434017246911</v>
      </c>
      <c r="G6206" s="100">
        <v>1130.0764889325844</v>
      </c>
      <c r="S6206" s="235"/>
      <c r="T6206" s="103"/>
      <c r="U6206" s="103"/>
    </row>
    <row r="6207" spans="1:21" x14ac:dyDescent="0.2">
      <c r="A6207" s="89">
        <v>40854</v>
      </c>
      <c r="B6207" s="90" t="s">
        <v>113</v>
      </c>
      <c r="C6207" s="96">
        <v>2275.3849104606743</v>
      </c>
      <c r="D6207" s="102">
        <v>1443.4952868829564</v>
      </c>
      <c r="E6207" s="98">
        <v>2694.6345084269665</v>
      </c>
      <c r="F6207" s="91">
        <v>0.84441318603500137</v>
      </c>
      <c r="G6207" s="100">
        <v>1137.6924552303371</v>
      </c>
      <c r="S6207" s="235"/>
      <c r="T6207" s="103"/>
      <c r="U6207" s="103"/>
    </row>
    <row r="6208" spans="1:21" x14ac:dyDescent="0.2">
      <c r="A6208" s="89">
        <v>40854</v>
      </c>
      <c r="B6208" s="90" t="s">
        <v>114</v>
      </c>
      <c r="C6208" s="96">
        <v>1974.6727663146071</v>
      </c>
      <c r="D6208" s="102">
        <v>1251.2004569206756</v>
      </c>
      <c r="E6208" s="98">
        <v>2337.6986797752807</v>
      </c>
      <c r="F6208" s="91">
        <v>0.84470799568763466</v>
      </c>
      <c r="G6208" s="100">
        <v>987.33638315730354</v>
      </c>
      <c r="S6208" s="235"/>
      <c r="T6208" s="103"/>
      <c r="U6208" s="103"/>
    </row>
    <row r="6209" spans="1:21" x14ac:dyDescent="0.2">
      <c r="A6209" s="89">
        <v>40854</v>
      </c>
      <c r="B6209" s="90" t="s">
        <v>115</v>
      </c>
      <c r="C6209" s="96">
        <v>1923.4701325617975</v>
      </c>
      <c r="D6209" s="102">
        <v>1220.8496319187122</v>
      </c>
      <c r="E6209" s="98">
        <v>2278.2034971910111</v>
      </c>
      <c r="F6209" s="91">
        <v>0.84429250281346935</v>
      </c>
      <c r="G6209" s="100">
        <v>961.73506628089876</v>
      </c>
      <c r="S6209" s="235"/>
      <c r="T6209" s="103"/>
      <c r="U6209" s="103"/>
    </row>
    <row r="6210" spans="1:21" x14ac:dyDescent="0.2">
      <c r="A6210" s="89">
        <v>40854</v>
      </c>
      <c r="B6210" s="90" t="s">
        <v>116</v>
      </c>
      <c r="C6210" s="96">
        <v>1994.25262752809</v>
      </c>
      <c r="D6210" s="102">
        <v>1259.9134921216182</v>
      </c>
      <c r="E6210" s="98">
        <v>2358.903463483146</v>
      </c>
      <c r="F6210" s="91">
        <v>0.84541510850273871</v>
      </c>
      <c r="G6210" s="100">
        <v>997.12631376404499</v>
      </c>
      <c r="S6210" s="235"/>
      <c r="T6210" s="103"/>
      <c r="U6210" s="103"/>
    </row>
    <row r="6211" spans="1:21" x14ac:dyDescent="0.2">
      <c r="A6211" s="89">
        <v>40854</v>
      </c>
      <c r="B6211" s="90" t="s">
        <v>117</v>
      </c>
      <c r="C6211" s="96">
        <v>2011.6808111123596</v>
      </c>
      <c r="D6211" s="102">
        <v>1282.7257718567348</v>
      </c>
      <c r="E6211" s="98">
        <v>2385.8426376404495</v>
      </c>
      <c r="F6211" s="91">
        <v>0.843174138719338</v>
      </c>
      <c r="G6211" s="100">
        <v>1005.8404055561798</v>
      </c>
      <c r="S6211" s="235"/>
      <c r="T6211" s="103"/>
      <c r="U6211" s="103"/>
    </row>
    <row r="6212" spans="1:21" x14ac:dyDescent="0.2">
      <c r="A6212" s="89">
        <v>40854</v>
      </c>
      <c r="B6212" s="90" t="s">
        <v>118</v>
      </c>
      <c r="C6212" s="96">
        <v>1962.5528646404493</v>
      </c>
      <c r="D6212" s="102">
        <v>1241.1852484508415</v>
      </c>
      <c r="E6212" s="98">
        <v>2322.101325842697</v>
      </c>
      <c r="F6212" s="91">
        <v>0.84516245815769198</v>
      </c>
      <c r="G6212" s="100">
        <v>981.27643232022467</v>
      </c>
      <c r="S6212" s="235"/>
      <c r="T6212" s="103"/>
      <c r="U6212" s="103"/>
    </row>
    <row r="6213" spans="1:21" x14ac:dyDescent="0.2">
      <c r="A6213" s="89">
        <v>40854</v>
      </c>
      <c r="B6213" s="90" t="s">
        <v>119</v>
      </c>
      <c r="C6213" s="96">
        <v>1955.1010093483148</v>
      </c>
      <c r="D6213" s="102">
        <v>1225.8086259005256</v>
      </c>
      <c r="E6213" s="98">
        <v>2307.6019466292132</v>
      </c>
      <c r="F6213" s="91">
        <v>0.84724361244546198</v>
      </c>
      <c r="G6213" s="100">
        <v>977.55050467415742</v>
      </c>
      <c r="S6213" s="235"/>
      <c r="T6213" s="103"/>
      <c r="U6213" s="103"/>
    </row>
    <row r="6214" spans="1:21" x14ac:dyDescent="0.2">
      <c r="A6214" s="89">
        <v>40854</v>
      </c>
      <c r="B6214" s="90" t="s">
        <v>120</v>
      </c>
      <c r="C6214" s="96">
        <v>1780.5112121123593</v>
      </c>
      <c r="D6214" s="102">
        <v>1133.7286739804847</v>
      </c>
      <c r="E6214" s="98">
        <v>2110.8199550561794</v>
      </c>
      <c r="F6214" s="91">
        <v>0.84351638227002224</v>
      </c>
      <c r="G6214" s="100">
        <v>890.25560605617966</v>
      </c>
      <c r="S6214" s="235"/>
      <c r="T6214" s="103"/>
      <c r="U6214" s="103"/>
    </row>
    <row r="6215" spans="1:21" x14ac:dyDescent="0.2">
      <c r="A6215" s="89">
        <v>40854</v>
      </c>
      <c r="B6215" s="90" t="s">
        <v>121</v>
      </c>
      <c r="C6215" s="96">
        <v>1981.7558783595505</v>
      </c>
      <c r="D6215" s="102">
        <v>1250.944506027123</v>
      </c>
      <c r="E6215" s="98">
        <v>2343.5482752808989</v>
      </c>
      <c r="F6215" s="91">
        <v>0.84562195678346597</v>
      </c>
      <c r="G6215" s="100">
        <v>990.87793917977524</v>
      </c>
      <c r="S6215" s="235"/>
      <c r="T6215" s="103"/>
      <c r="U6215" s="103"/>
    </row>
    <row r="6216" spans="1:21" x14ac:dyDescent="0.2">
      <c r="A6216" s="89">
        <v>40854</v>
      </c>
      <c r="B6216" s="90" t="s">
        <v>122</v>
      </c>
      <c r="C6216" s="96">
        <v>1942.190943573034</v>
      </c>
      <c r="D6216" s="102">
        <v>1228.787722493249</v>
      </c>
      <c r="E6216" s="98">
        <v>2298.2656348314608</v>
      </c>
      <c r="F6216" s="91">
        <v>0.84506808705576852</v>
      </c>
      <c r="G6216" s="100">
        <v>971.09547178651701</v>
      </c>
      <c r="S6216" s="235"/>
      <c r="T6216" s="103"/>
      <c r="U6216" s="103"/>
    </row>
    <row r="6217" spans="1:21" x14ac:dyDescent="0.2">
      <c r="A6217" s="89">
        <v>40854</v>
      </c>
      <c r="B6217" s="90" t="s">
        <v>123</v>
      </c>
      <c r="C6217" s="96">
        <v>1777.9543221235956</v>
      </c>
      <c r="D6217" s="102">
        <v>1132.7144819861214</v>
      </c>
      <c r="E6217" s="98">
        <v>2108.1185140449438</v>
      </c>
      <c r="F6217" s="91">
        <v>0.84338442562802263</v>
      </c>
      <c r="G6217" s="100">
        <v>888.9771610617978</v>
      </c>
      <c r="S6217" s="235"/>
      <c r="T6217" s="103"/>
      <c r="U6217" s="103"/>
    </row>
    <row r="6218" spans="1:21" x14ac:dyDescent="0.2">
      <c r="A6218" s="89">
        <v>40854</v>
      </c>
      <c r="B6218" s="90" t="s">
        <v>124</v>
      </c>
      <c r="C6218" s="96">
        <v>1698.8609216629211</v>
      </c>
      <c r="D6218" s="102">
        <v>1086.0254937916286</v>
      </c>
      <c r="E6218" s="98">
        <v>2016.328297752809</v>
      </c>
      <c r="F6218" s="91">
        <v>0.84255174296581359</v>
      </c>
      <c r="G6218" s="100">
        <v>849.43046083146055</v>
      </c>
      <c r="S6218" s="235"/>
      <c r="T6218" s="103"/>
      <c r="U6218" s="103"/>
    </row>
    <row r="6219" spans="1:21" x14ac:dyDescent="0.2">
      <c r="A6219" s="89">
        <v>40854</v>
      </c>
      <c r="B6219" s="90" t="s">
        <v>125</v>
      </c>
      <c r="C6219" s="96">
        <v>1683.3818095280899</v>
      </c>
      <c r="D6219" s="102">
        <v>1065.9997809845079</v>
      </c>
      <c r="E6219" s="98">
        <v>1992.5184691011236</v>
      </c>
      <c r="F6219" s="91">
        <v>0.84485129529941405</v>
      </c>
      <c r="G6219" s="100">
        <v>841.69090476404494</v>
      </c>
      <c r="S6219" s="235"/>
      <c r="T6219" s="103"/>
      <c r="U6219" s="103"/>
    </row>
    <row r="6220" spans="1:21" x14ac:dyDescent="0.2">
      <c r="A6220" s="89">
        <v>40854</v>
      </c>
      <c r="B6220" s="90" t="s">
        <v>126</v>
      </c>
      <c r="C6220" s="96">
        <v>1657.2294038426967</v>
      </c>
      <c r="D6220" s="102">
        <v>1041.9579472150451</v>
      </c>
      <c r="E6220" s="98">
        <v>1957.5713679775281</v>
      </c>
      <c r="F6220" s="91">
        <v>0.84657419440848747</v>
      </c>
      <c r="G6220" s="100">
        <v>828.61470192134834</v>
      </c>
      <c r="S6220" s="235"/>
      <c r="T6220" s="103"/>
      <c r="U6220" s="103"/>
    </row>
    <row r="6221" spans="1:21" x14ac:dyDescent="0.2">
      <c r="A6221" s="89">
        <v>40854</v>
      </c>
      <c r="B6221" s="90" t="s">
        <v>127</v>
      </c>
      <c r="C6221" s="96">
        <v>1624.4477239550565</v>
      </c>
      <c r="D6221" s="102">
        <v>1035.2635109740386</v>
      </c>
      <c r="E6221" s="98">
        <v>1926.2920196629213</v>
      </c>
      <c r="F6221" s="91">
        <v>0.84330294024647201</v>
      </c>
      <c r="G6221" s="100">
        <v>812.22386197752826</v>
      </c>
      <c r="S6221" s="235"/>
      <c r="T6221" s="103"/>
      <c r="U6221" s="103"/>
    </row>
    <row r="6222" spans="1:21" x14ac:dyDescent="0.2">
      <c r="A6222" s="89">
        <v>40854</v>
      </c>
      <c r="B6222" s="90" t="s">
        <v>128</v>
      </c>
      <c r="C6222" s="96">
        <v>1834.2545273595504</v>
      </c>
      <c r="D6222" s="102">
        <v>1156.9375589228155</v>
      </c>
      <c r="E6222" s="98">
        <v>2168.6387865168535</v>
      </c>
      <c r="F6222" s="91">
        <v>0.84580914939072338</v>
      </c>
      <c r="G6222" s="100">
        <v>917.12726367977518</v>
      </c>
      <c r="S6222" s="235"/>
      <c r="T6222" s="103"/>
      <c r="U6222" s="103"/>
    </row>
    <row r="6223" spans="1:21" x14ac:dyDescent="0.2">
      <c r="A6223" s="89">
        <v>40854</v>
      </c>
      <c r="B6223" s="90" t="s">
        <v>129</v>
      </c>
      <c r="C6223" s="96">
        <v>1864.5846724719102</v>
      </c>
      <c r="D6223" s="102">
        <v>1176.4778241742913</v>
      </c>
      <c r="E6223" s="98">
        <v>2204.7167780898876</v>
      </c>
      <c r="F6223" s="91">
        <v>0.84572526095045208</v>
      </c>
      <c r="G6223" s="100">
        <v>932.29233623595508</v>
      </c>
      <c r="S6223" s="235"/>
      <c r="T6223" s="103"/>
      <c r="U6223" s="103"/>
    </row>
    <row r="6224" spans="1:21" x14ac:dyDescent="0.2">
      <c r="A6224" s="89">
        <v>40854</v>
      </c>
      <c r="B6224" s="90" t="s">
        <v>130</v>
      </c>
      <c r="C6224" s="96">
        <v>1611.278322269663</v>
      </c>
      <c r="D6224" s="102">
        <v>1022.1080227104482</v>
      </c>
      <c r="E6224" s="98">
        <v>1908.1201853932582</v>
      </c>
      <c r="F6224" s="91">
        <v>0.84443230285181592</v>
      </c>
      <c r="G6224" s="100">
        <v>805.63916113483151</v>
      </c>
      <c r="S6224" s="235"/>
      <c r="T6224" s="103"/>
      <c r="U6224" s="103"/>
    </row>
    <row r="6225" spans="1:21" x14ac:dyDescent="0.2">
      <c r="A6225" s="89">
        <v>40854</v>
      </c>
      <c r="B6225" s="90" t="s">
        <v>131</v>
      </c>
      <c r="C6225" s="96">
        <v>1600.572611730337</v>
      </c>
      <c r="D6225" s="102">
        <v>1023.4545808556763</v>
      </c>
      <c r="E6225" s="98">
        <v>1899.8136657303369</v>
      </c>
      <c r="F6225" s="91">
        <v>0.84248926123764667</v>
      </c>
      <c r="G6225" s="100">
        <v>800.28630586516852</v>
      </c>
      <c r="S6225" s="235"/>
      <c r="T6225" s="103"/>
      <c r="U6225" s="103"/>
    </row>
    <row r="6226" spans="1:21" x14ac:dyDescent="0.2">
      <c r="A6226" s="89">
        <v>40854</v>
      </c>
      <c r="B6226" s="90" t="s">
        <v>132</v>
      </c>
      <c r="C6226" s="96">
        <v>1674.2078017078652</v>
      </c>
      <c r="D6226" s="102">
        <v>1064.142560465971</v>
      </c>
      <c r="E6226" s="98">
        <v>1983.7769915730335</v>
      </c>
      <c r="F6226" s="91">
        <v>0.84394960160330534</v>
      </c>
      <c r="G6226" s="100">
        <v>837.1039008539326</v>
      </c>
      <c r="S6226" s="235"/>
      <c r="T6226" s="103"/>
      <c r="U6226" s="103"/>
    </row>
    <row r="6227" spans="1:21" x14ac:dyDescent="0.2">
      <c r="A6227" s="89">
        <v>40854</v>
      </c>
      <c r="B6227" s="90" t="s">
        <v>133</v>
      </c>
      <c r="C6227" s="96">
        <v>1724.7864084269661</v>
      </c>
      <c r="D6227" s="102">
        <v>1095.1933748162048</v>
      </c>
      <c r="E6227" s="98">
        <v>2043.1193511235954</v>
      </c>
      <c r="F6227" s="91">
        <v>0.84419268383828638</v>
      </c>
      <c r="G6227" s="100">
        <v>862.39320421348305</v>
      </c>
      <c r="S6227" s="235"/>
      <c r="T6227" s="103"/>
      <c r="U6227" s="103"/>
    </row>
    <row r="6228" spans="1:21" x14ac:dyDescent="0.2">
      <c r="A6228" s="89">
        <v>40854</v>
      </c>
      <c r="B6228" s="90" t="s">
        <v>134</v>
      </c>
      <c r="C6228" s="96">
        <v>1688.8967497415731</v>
      </c>
      <c r="D6228" s="102">
        <v>1062.4378544675283</v>
      </c>
      <c r="E6228" s="98">
        <v>1995.2810393258426</v>
      </c>
      <c r="F6228" s="91">
        <v>0.84644554649414738</v>
      </c>
      <c r="G6228" s="100">
        <v>844.44837487078655</v>
      </c>
      <c r="S6228" s="235"/>
      <c r="T6228" s="103"/>
      <c r="U6228" s="103"/>
    </row>
    <row r="6229" spans="1:21" x14ac:dyDescent="0.2">
      <c r="A6229" s="89">
        <v>40854</v>
      </c>
      <c r="B6229" s="90" t="s">
        <v>135</v>
      </c>
      <c r="C6229" s="96">
        <v>1761.8795478202248</v>
      </c>
      <c r="D6229" s="102">
        <v>1125.3618054572471</v>
      </c>
      <c r="E6229" s="98">
        <v>2090.6120477528093</v>
      </c>
      <c r="F6229" s="91">
        <v>0.84275777024917764</v>
      </c>
      <c r="G6229" s="100">
        <v>880.93977391011242</v>
      </c>
      <c r="S6229" s="235"/>
      <c r="T6229" s="103"/>
      <c r="U6229" s="103"/>
    </row>
    <row r="6230" spans="1:21" x14ac:dyDescent="0.2">
      <c r="A6230" s="89">
        <v>40854</v>
      </c>
      <c r="B6230" s="90" t="s">
        <v>136</v>
      </c>
      <c r="C6230" s="96">
        <v>1903.9875223146068</v>
      </c>
      <c r="D6230" s="102">
        <v>1214.5614519706189</v>
      </c>
      <c r="E6230" s="98">
        <v>2258.3905786516852</v>
      </c>
      <c r="F6230" s="91">
        <v>0.84307273520921888</v>
      </c>
      <c r="G6230" s="100">
        <v>951.99376115730342</v>
      </c>
      <c r="S6230" s="235"/>
      <c r="T6230" s="103"/>
      <c r="U6230" s="103"/>
    </row>
    <row r="6231" spans="1:21" x14ac:dyDescent="0.2">
      <c r="A6231" s="89">
        <v>40854</v>
      </c>
      <c r="B6231" s="90" t="s">
        <v>137</v>
      </c>
      <c r="C6231" s="96">
        <v>1807.384895797753</v>
      </c>
      <c r="D6231" s="102">
        <v>1145.7958274601651</v>
      </c>
      <c r="E6231" s="98">
        <v>2139.9738876404494</v>
      </c>
      <c r="F6231" s="91">
        <v>0.84458268684324389</v>
      </c>
      <c r="G6231" s="100">
        <v>903.69244789887648</v>
      </c>
      <c r="S6231" s="235"/>
      <c r="T6231" s="103"/>
      <c r="U6231" s="103"/>
    </row>
    <row r="6232" spans="1:21" x14ac:dyDescent="0.2">
      <c r="A6232" s="89">
        <v>40854</v>
      </c>
      <c r="B6232" s="90" t="s">
        <v>138</v>
      </c>
      <c r="C6232" s="96">
        <v>1664.523226314607</v>
      </c>
      <c r="D6232" s="102">
        <v>1047.6763905577116</v>
      </c>
      <c r="E6232" s="98">
        <v>1966.7901235955053</v>
      </c>
      <c r="F6232" s="91">
        <v>0.84631461503969641</v>
      </c>
      <c r="G6232" s="100">
        <v>832.26161315730349</v>
      </c>
      <c r="S6232" s="235"/>
      <c r="T6232" s="103"/>
      <c r="U6232" s="103"/>
    </row>
    <row r="6233" spans="1:21" x14ac:dyDescent="0.2">
      <c r="A6233" s="89">
        <v>40854</v>
      </c>
      <c r="B6233" s="90" t="s">
        <v>139</v>
      </c>
      <c r="C6233" s="96">
        <v>1663.8100525617976</v>
      </c>
      <c r="D6233" s="102">
        <v>1038.5526294116976</v>
      </c>
      <c r="E6233" s="98">
        <v>1961.3402191011235</v>
      </c>
      <c r="F6233" s="91">
        <v>0.84830262305247428</v>
      </c>
      <c r="G6233" s="100">
        <v>831.90502628089882</v>
      </c>
      <c r="S6233" s="235"/>
      <c r="T6233" s="103"/>
      <c r="U6233" s="103"/>
    </row>
    <row r="6234" spans="1:21" x14ac:dyDescent="0.2">
      <c r="A6234" s="89">
        <v>40854</v>
      </c>
      <c r="B6234" s="90" t="s">
        <v>140</v>
      </c>
      <c r="C6234" s="96">
        <v>1635.8058263932583</v>
      </c>
      <c r="D6234" s="102">
        <v>1025.1203559630885</v>
      </c>
      <c r="E6234" s="98">
        <v>1930.4746685393259</v>
      </c>
      <c r="F6234" s="91">
        <v>0.8473593842238677</v>
      </c>
      <c r="G6234" s="100">
        <v>817.90291319662913</v>
      </c>
      <c r="S6234" s="235"/>
      <c r="T6234" s="103"/>
      <c r="U6234" s="103"/>
    </row>
    <row r="6235" spans="1:21" x14ac:dyDescent="0.2">
      <c r="A6235" s="89">
        <v>40854</v>
      </c>
      <c r="B6235" s="90" t="s">
        <v>141</v>
      </c>
      <c r="C6235" s="96">
        <v>1644.0721585280901</v>
      </c>
      <c r="D6235" s="102">
        <v>1035.8498603121841</v>
      </c>
      <c r="E6235" s="98">
        <v>1943.182491573034</v>
      </c>
      <c r="F6235" s="91">
        <v>0.84607192873438775</v>
      </c>
      <c r="G6235" s="100">
        <v>822.03607926404504</v>
      </c>
      <c r="S6235" s="235"/>
      <c r="T6235" s="103"/>
      <c r="U6235" s="103"/>
    </row>
    <row r="6236" spans="1:21" x14ac:dyDescent="0.2">
      <c r="A6236" s="89">
        <v>40854</v>
      </c>
      <c r="B6236" s="90" t="s">
        <v>142</v>
      </c>
      <c r="C6236" s="96">
        <v>1651.4551277191015</v>
      </c>
      <c r="D6236" s="102">
        <v>1050.8275534141633</v>
      </c>
      <c r="E6236" s="98">
        <v>1957.4326516853932</v>
      </c>
      <c r="F6236" s="91">
        <v>0.84368426484413739</v>
      </c>
      <c r="G6236" s="100">
        <v>825.72756385955074</v>
      </c>
      <c r="S6236" s="235"/>
      <c r="T6236" s="103"/>
      <c r="U6236" s="103"/>
    </row>
    <row r="6237" spans="1:21" x14ac:dyDescent="0.2">
      <c r="A6237" s="89">
        <v>40854</v>
      </c>
      <c r="B6237" s="90" t="s">
        <v>143</v>
      </c>
      <c r="C6237" s="96">
        <v>1688.7711339101122</v>
      </c>
      <c r="D6237" s="102">
        <v>1074.2030439092218</v>
      </c>
      <c r="E6237" s="98">
        <v>2001.4644943820222</v>
      </c>
      <c r="F6237" s="91">
        <v>0.84376772041191861</v>
      </c>
      <c r="G6237" s="100">
        <v>844.38556695505611</v>
      </c>
      <c r="S6237" s="235"/>
      <c r="T6237" s="103"/>
      <c r="U6237" s="103"/>
    </row>
    <row r="6238" spans="1:21" x14ac:dyDescent="0.2">
      <c r="A6238" s="89">
        <v>40854</v>
      </c>
      <c r="B6238" s="90" t="s">
        <v>144</v>
      </c>
      <c r="C6238" s="96">
        <v>1802.5142432359553</v>
      </c>
      <c r="D6238" s="102">
        <v>1130.1830409248312</v>
      </c>
      <c r="E6238" s="98">
        <v>2127.5270393258429</v>
      </c>
      <c r="F6238" s="91">
        <v>0.84723446984115625</v>
      </c>
      <c r="G6238" s="100">
        <v>901.25712161797765</v>
      </c>
      <c r="S6238" s="235"/>
      <c r="T6238" s="103"/>
      <c r="U6238" s="103"/>
    </row>
    <row r="6239" spans="1:21" x14ac:dyDescent="0.2">
      <c r="A6239" s="89">
        <v>40854</v>
      </c>
      <c r="B6239" s="90" t="s">
        <v>145</v>
      </c>
      <c r="C6239" s="96">
        <v>1951.4905672247189</v>
      </c>
      <c r="D6239" s="102">
        <v>1235.0646622602294</v>
      </c>
      <c r="E6239" s="98">
        <v>2309.4804943820222</v>
      </c>
      <c r="F6239" s="91">
        <v>0.84499114496609107</v>
      </c>
      <c r="G6239" s="100">
        <v>975.74528361235946</v>
      </c>
      <c r="S6239" s="235"/>
      <c r="T6239" s="103"/>
      <c r="U6239" s="103"/>
    </row>
    <row r="6240" spans="1:21" x14ac:dyDescent="0.2">
      <c r="A6240" s="89">
        <v>40854</v>
      </c>
      <c r="B6240" s="90" t="s">
        <v>146</v>
      </c>
      <c r="C6240" s="96">
        <v>2031.6213113258427</v>
      </c>
      <c r="D6240" s="102">
        <v>1278.6768510002869</v>
      </c>
      <c r="E6240" s="98">
        <v>2400.5207022471909</v>
      </c>
      <c r="F6240" s="91">
        <v>0.84632526160844535</v>
      </c>
      <c r="G6240" s="100">
        <v>1015.8106556629214</v>
      </c>
      <c r="S6240" s="235"/>
      <c r="T6240" s="103"/>
      <c r="U6240" s="103"/>
    </row>
    <row r="6241" spans="1:21" x14ac:dyDescent="0.2">
      <c r="A6241" s="89">
        <v>40854</v>
      </c>
      <c r="B6241" s="90" t="s">
        <v>147</v>
      </c>
      <c r="C6241" s="96">
        <v>2089.6315127191015</v>
      </c>
      <c r="D6241" s="102">
        <v>1311.3632759777656</v>
      </c>
      <c r="E6241" s="98">
        <v>2467.029286516854</v>
      </c>
      <c r="F6241" s="91">
        <v>0.84702339130696236</v>
      </c>
      <c r="G6241" s="100">
        <v>1044.8157563595507</v>
      </c>
      <c r="S6241" s="235"/>
      <c r="T6241" s="103"/>
      <c r="U6241" s="103"/>
    </row>
    <row r="6242" spans="1:21" x14ac:dyDescent="0.2">
      <c r="A6242" s="89">
        <v>40855</v>
      </c>
      <c r="B6242" s="90" t="s">
        <v>100</v>
      </c>
      <c r="C6242" s="96">
        <v>2060.8614351910114</v>
      </c>
      <c r="D6242" s="102">
        <v>1296.2153601887965</v>
      </c>
      <c r="E6242" s="98">
        <v>2434.6096432584272</v>
      </c>
      <c r="F6242" s="91">
        <v>0.84648536610279768</v>
      </c>
      <c r="G6242" s="100">
        <v>1030.4307175955057</v>
      </c>
      <c r="S6242" s="235"/>
      <c r="T6242" s="103"/>
      <c r="U6242" s="103"/>
    </row>
    <row r="6243" spans="1:21" x14ac:dyDescent="0.2">
      <c r="A6243" s="89">
        <v>40855</v>
      </c>
      <c r="B6243" s="90" t="s">
        <v>101</v>
      </c>
      <c r="C6243" s="96">
        <v>2081.7298717078656</v>
      </c>
      <c r="D6243" s="102">
        <v>1307.9067592003544</v>
      </c>
      <c r="E6243" s="98">
        <v>2458.4994101123598</v>
      </c>
      <c r="F6243" s="91">
        <v>0.84674816806757958</v>
      </c>
      <c r="G6243" s="100">
        <v>1040.8649358539328</v>
      </c>
      <c r="S6243" s="235"/>
      <c r="T6243" s="103"/>
      <c r="U6243" s="103"/>
    </row>
    <row r="6244" spans="1:21" x14ac:dyDescent="0.2">
      <c r="A6244" s="89">
        <v>40855</v>
      </c>
      <c r="B6244" s="90" t="s">
        <v>102</v>
      </c>
      <c r="C6244" s="96">
        <v>2022.1069251235954</v>
      </c>
      <c r="D6244" s="102">
        <v>1265.5526625725122</v>
      </c>
      <c r="E6244" s="98">
        <v>2385.4852668539324</v>
      </c>
      <c r="F6244" s="91">
        <v>0.84767110206906704</v>
      </c>
      <c r="G6244" s="100">
        <v>1011.0534625617977</v>
      </c>
      <c r="S6244" s="235"/>
      <c r="T6244" s="103"/>
      <c r="U6244" s="103"/>
    </row>
    <row r="6245" spans="1:21" x14ac:dyDescent="0.2">
      <c r="A6245" s="89">
        <v>40855</v>
      </c>
      <c r="B6245" s="90" t="s">
        <v>103</v>
      </c>
      <c r="C6245" s="96">
        <v>1999.9458611797756</v>
      </c>
      <c r="D6245" s="102">
        <v>1276.4039861321451</v>
      </c>
      <c r="E6245" s="98">
        <v>2372.5493848314609</v>
      </c>
      <c r="F6245" s="91">
        <v>0.84295225800825468</v>
      </c>
      <c r="G6245" s="100">
        <v>999.97293058988782</v>
      </c>
      <c r="S6245" s="235"/>
      <c r="T6245" s="103"/>
      <c r="U6245" s="103"/>
    </row>
    <row r="6246" spans="1:21" x14ac:dyDescent="0.2">
      <c r="A6246" s="89">
        <v>40855</v>
      </c>
      <c r="B6246" s="90" t="s">
        <v>104</v>
      </c>
      <c r="C6246" s="96">
        <v>1993.0005213370785</v>
      </c>
      <c r="D6246" s="102">
        <v>1269.6335424246151</v>
      </c>
      <c r="E6246" s="98">
        <v>2363.0531966292133</v>
      </c>
      <c r="F6246" s="91">
        <v>0.84340061585579285</v>
      </c>
      <c r="G6246" s="100">
        <v>996.50026066853923</v>
      </c>
      <c r="S6246" s="235"/>
      <c r="T6246" s="103"/>
      <c r="U6246" s="103"/>
    </row>
    <row r="6247" spans="1:21" x14ac:dyDescent="0.2">
      <c r="A6247" s="89">
        <v>40855</v>
      </c>
      <c r="B6247" s="90" t="s">
        <v>105</v>
      </c>
      <c r="C6247" s="96">
        <v>1998.8923090449441</v>
      </c>
      <c r="D6247" s="102">
        <v>1276.2716264574162</v>
      </c>
      <c r="E6247" s="98">
        <v>2371.5901264044946</v>
      </c>
      <c r="F6247" s="91">
        <v>0.84284897579473905</v>
      </c>
      <c r="G6247" s="100">
        <v>999.44615452247206</v>
      </c>
      <c r="S6247" s="235"/>
      <c r="T6247" s="103"/>
      <c r="U6247" s="103"/>
    </row>
    <row r="6248" spans="1:21" x14ac:dyDescent="0.2">
      <c r="A6248" s="89">
        <v>40855</v>
      </c>
      <c r="B6248" s="90" t="s">
        <v>106</v>
      </c>
      <c r="C6248" s="96">
        <v>1993.9122491460678</v>
      </c>
      <c r="D6248" s="102">
        <v>1255.459750820618</v>
      </c>
      <c r="E6248" s="98">
        <v>2356.2396404494384</v>
      </c>
      <c r="F6248" s="91">
        <v>0.84622642574918272</v>
      </c>
      <c r="G6248" s="100">
        <v>996.95612457303389</v>
      </c>
      <c r="S6248" s="235"/>
      <c r="T6248" s="103"/>
      <c r="U6248" s="103"/>
    </row>
    <row r="6249" spans="1:21" x14ac:dyDescent="0.2">
      <c r="A6249" s="89">
        <v>40855</v>
      </c>
      <c r="B6249" s="90" t="s">
        <v>107</v>
      </c>
      <c r="C6249" s="96">
        <v>1998.1750831685395</v>
      </c>
      <c r="D6249" s="102">
        <v>1269.3971168667506</v>
      </c>
      <c r="E6249" s="98">
        <v>2367.2922724719097</v>
      </c>
      <c r="F6249" s="91">
        <v>0.84407620740554323</v>
      </c>
      <c r="G6249" s="100">
        <v>999.08754158426973</v>
      </c>
      <c r="S6249" s="235"/>
      <c r="T6249" s="103"/>
      <c r="U6249" s="103"/>
    </row>
    <row r="6250" spans="1:21" x14ac:dyDescent="0.2">
      <c r="A6250" s="89">
        <v>40855</v>
      </c>
      <c r="B6250" s="90" t="s">
        <v>108</v>
      </c>
      <c r="C6250" s="96">
        <v>1976.8487566853935</v>
      </c>
      <c r="D6250" s="102">
        <v>1264.2356408151429</v>
      </c>
      <c r="E6250" s="98">
        <v>2346.5342022471909</v>
      </c>
      <c r="F6250" s="91">
        <v>0.84245469543645979</v>
      </c>
      <c r="G6250" s="100">
        <v>988.42437834269674</v>
      </c>
      <c r="S6250" s="235"/>
      <c r="T6250" s="103"/>
      <c r="U6250" s="103"/>
    </row>
    <row r="6251" spans="1:21" x14ac:dyDescent="0.2">
      <c r="A6251" s="89">
        <v>40855</v>
      </c>
      <c r="B6251" s="90" t="s">
        <v>109</v>
      </c>
      <c r="C6251" s="96">
        <v>1966.9899399775281</v>
      </c>
      <c r="D6251" s="102">
        <v>1251.7467658312285</v>
      </c>
      <c r="E6251" s="98">
        <v>2331.5058202247192</v>
      </c>
      <c r="F6251" s="91">
        <v>0.84365645709086945</v>
      </c>
      <c r="G6251" s="100">
        <v>983.49496998876407</v>
      </c>
      <c r="S6251" s="235"/>
      <c r="T6251" s="103"/>
      <c r="U6251" s="103"/>
    </row>
    <row r="6252" spans="1:21" x14ac:dyDescent="0.2">
      <c r="A6252" s="89">
        <v>40855</v>
      </c>
      <c r="B6252" s="90" t="s">
        <v>110</v>
      </c>
      <c r="C6252" s="96">
        <v>2041.6908384606741</v>
      </c>
      <c r="D6252" s="102">
        <v>1294.50779481929</v>
      </c>
      <c r="E6252" s="98">
        <v>2417.4887612359548</v>
      </c>
      <c r="F6252" s="91">
        <v>0.84455029169064189</v>
      </c>
      <c r="G6252" s="100">
        <v>1020.845419230337</v>
      </c>
      <c r="S6252" s="235"/>
      <c r="T6252" s="103"/>
      <c r="U6252" s="103"/>
    </row>
    <row r="6253" spans="1:21" x14ac:dyDescent="0.2">
      <c r="A6253" s="89">
        <v>40855</v>
      </c>
      <c r="B6253" s="90" t="s">
        <v>111</v>
      </c>
      <c r="C6253" s="96">
        <v>2067.3853541797753</v>
      </c>
      <c r="D6253" s="102">
        <v>1296.7778768902583</v>
      </c>
      <c r="E6253" s="98">
        <v>2440.4333764044945</v>
      </c>
      <c r="F6253" s="91">
        <v>0.84713861651313216</v>
      </c>
      <c r="G6253" s="100">
        <v>1033.6926770898876</v>
      </c>
      <c r="S6253" s="235"/>
      <c r="T6253" s="103"/>
      <c r="U6253" s="103"/>
    </row>
    <row r="6254" spans="1:21" x14ac:dyDescent="0.2">
      <c r="A6254" s="89">
        <v>40855</v>
      </c>
      <c r="B6254" s="90" t="s">
        <v>112</v>
      </c>
      <c r="C6254" s="96">
        <v>2068.7549719550561</v>
      </c>
      <c r="D6254" s="102">
        <v>1304.3250480729164</v>
      </c>
      <c r="E6254" s="98">
        <v>2445.6105505617979</v>
      </c>
      <c r="F6254" s="91">
        <v>0.84590531860431672</v>
      </c>
      <c r="G6254" s="100">
        <v>1034.3774859775281</v>
      </c>
      <c r="S6254" s="235"/>
      <c r="T6254" s="103"/>
      <c r="U6254" s="103"/>
    </row>
    <row r="6255" spans="1:21" x14ac:dyDescent="0.2">
      <c r="A6255" s="89">
        <v>40855</v>
      </c>
      <c r="B6255" s="90" t="s">
        <v>113</v>
      </c>
      <c r="C6255" s="96">
        <v>2029.7735429662921</v>
      </c>
      <c r="D6255" s="102">
        <v>1271.2954158912255</v>
      </c>
      <c r="E6255" s="98">
        <v>2395.0308286516852</v>
      </c>
      <c r="F6255" s="91">
        <v>0.84749370182803885</v>
      </c>
      <c r="G6255" s="100">
        <v>1014.886771483146</v>
      </c>
      <c r="S6255" s="235"/>
      <c r="T6255" s="103"/>
      <c r="U6255" s="103"/>
    </row>
    <row r="6256" spans="1:21" x14ac:dyDescent="0.2">
      <c r="A6256" s="89">
        <v>40855</v>
      </c>
      <c r="B6256" s="90" t="s">
        <v>114</v>
      </c>
      <c r="C6256" s="96">
        <v>1691.4131184943819</v>
      </c>
      <c r="D6256" s="102">
        <v>1065.497314437036</v>
      </c>
      <c r="E6256" s="98">
        <v>1999.0404859550558</v>
      </c>
      <c r="F6256" s="91">
        <v>0.84611248765494473</v>
      </c>
      <c r="G6256" s="100">
        <v>845.70655924719097</v>
      </c>
      <c r="S6256" s="235"/>
      <c r="T6256" s="103"/>
      <c r="U6256" s="103"/>
    </row>
    <row r="6257" spans="1:21" x14ac:dyDescent="0.2">
      <c r="A6257" s="89">
        <v>40855</v>
      </c>
      <c r="B6257" s="90" t="s">
        <v>115</v>
      </c>
      <c r="C6257" s="96">
        <v>1596.8081889101122</v>
      </c>
      <c r="D6257" s="102">
        <v>1013.3695599144288</v>
      </c>
      <c r="E6257" s="98">
        <v>1891.2203089887639</v>
      </c>
      <c r="F6257" s="91">
        <v>0.84432690433825031</v>
      </c>
      <c r="G6257" s="100">
        <v>798.40409445505611</v>
      </c>
      <c r="S6257" s="235"/>
      <c r="T6257" s="103"/>
      <c r="U6257" s="103"/>
    </row>
    <row r="6258" spans="1:21" x14ac:dyDescent="0.2">
      <c r="A6258" s="89">
        <v>40855</v>
      </c>
      <c r="B6258" s="90" t="s">
        <v>116</v>
      </c>
      <c r="C6258" s="96">
        <v>1614.2687894831461</v>
      </c>
      <c r="D6258" s="102">
        <v>1023.3409695069911</v>
      </c>
      <c r="E6258" s="98">
        <v>1911.3059578651687</v>
      </c>
      <c r="F6258" s="91">
        <v>0.84458941952245159</v>
      </c>
      <c r="G6258" s="100">
        <v>807.13439474157303</v>
      </c>
      <c r="S6258" s="235"/>
      <c r="T6258" s="103"/>
      <c r="U6258" s="103"/>
    </row>
    <row r="6259" spans="1:21" x14ac:dyDescent="0.2">
      <c r="A6259" s="89">
        <v>40855</v>
      </c>
      <c r="B6259" s="90" t="s">
        <v>117</v>
      </c>
      <c r="C6259" s="96">
        <v>1626.7979556404496</v>
      </c>
      <c r="D6259" s="102">
        <v>1029.4223706258103</v>
      </c>
      <c r="E6259" s="98">
        <v>1925.1446713483144</v>
      </c>
      <c r="F6259" s="91">
        <v>0.84502634002102728</v>
      </c>
      <c r="G6259" s="100">
        <v>813.39897782022479</v>
      </c>
      <c r="S6259" s="235"/>
      <c r="T6259" s="103"/>
      <c r="U6259" s="103"/>
    </row>
    <row r="6260" spans="1:21" x14ac:dyDescent="0.2">
      <c r="A6260" s="89">
        <v>40855</v>
      </c>
      <c r="B6260" s="90" t="s">
        <v>118</v>
      </c>
      <c r="C6260" s="96">
        <v>1623.8115405505619</v>
      </c>
      <c r="D6260" s="102">
        <v>1019.5041110141466</v>
      </c>
      <c r="E6260" s="98">
        <v>1917.329536516854</v>
      </c>
      <c r="F6260" s="91">
        <v>0.84691312037078603</v>
      </c>
      <c r="G6260" s="100">
        <v>811.90577027528093</v>
      </c>
      <c r="S6260" s="235"/>
      <c r="T6260" s="103"/>
      <c r="U6260" s="103"/>
    </row>
    <row r="6261" spans="1:21" x14ac:dyDescent="0.2">
      <c r="A6261" s="89">
        <v>40855</v>
      </c>
      <c r="B6261" s="90" t="s">
        <v>119</v>
      </c>
      <c r="C6261" s="96">
        <v>1611.9914960224719</v>
      </c>
      <c r="D6261" s="102">
        <v>1009.3838151757267</v>
      </c>
      <c r="E6261" s="98">
        <v>1901.9390814606741</v>
      </c>
      <c r="F6261" s="91">
        <v>0.84755159181253859</v>
      </c>
      <c r="G6261" s="100">
        <v>805.99574801123595</v>
      </c>
      <c r="S6261" s="235"/>
      <c r="T6261" s="103"/>
      <c r="U6261" s="103"/>
    </row>
    <row r="6262" spans="1:21" x14ac:dyDescent="0.2">
      <c r="A6262" s="89">
        <v>40855</v>
      </c>
      <c r="B6262" s="90" t="s">
        <v>120</v>
      </c>
      <c r="C6262" s="96">
        <v>1700.1576012134831</v>
      </c>
      <c r="D6262" s="102">
        <v>1083.7845020737286</v>
      </c>
      <c r="E6262" s="98">
        <v>2016.2154438202244</v>
      </c>
      <c r="F6262" s="91">
        <v>0.84324202873484055</v>
      </c>
      <c r="G6262" s="100">
        <v>850.07880060674154</v>
      </c>
      <c r="S6262" s="235"/>
      <c r="T6262" s="103"/>
      <c r="U6262" s="103"/>
    </row>
    <row r="6263" spans="1:21" x14ac:dyDescent="0.2">
      <c r="A6263" s="89">
        <v>40855</v>
      </c>
      <c r="B6263" s="90" t="s">
        <v>121</v>
      </c>
      <c r="C6263" s="96">
        <v>1764.3391868426966</v>
      </c>
      <c r="D6263" s="102">
        <v>1131.6632853436363</v>
      </c>
      <c r="E6263" s="98">
        <v>2096.0807612359549</v>
      </c>
      <c r="F6263" s="91">
        <v>0.8417324463215593</v>
      </c>
      <c r="G6263" s="100">
        <v>882.16959342134828</v>
      </c>
      <c r="S6263" s="235"/>
      <c r="T6263" s="103"/>
      <c r="U6263" s="103"/>
    </row>
    <row r="6264" spans="1:21" x14ac:dyDescent="0.2">
      <c r="A6264" s="89">
        <v>40855</v>
      </c>
      <c r="B6264" s="90" t="s">
        <v>122</v>
      </c>
      <c r="C6264" s="96">
        <v>1763.2653740898872</v>
      </c>
      <c r="D6264" s="102">
        <v>1118.0607091790082</v>
      </c>
      <c r="E6264" s="98">
        <v>2087.8612331460672</v>
      </c>
      <c r="F6264" s="91">
        <v>0.84453188080557118</v>
      </c>
      <c r="G6264" s="100">
        <v>881.63268704494362</v>
      </c>
      <c r="S6264" s="235"/>
      <c r="T6264" s="103"/>
      <c r="U6264" s="103"/>
    </row>
    <row r="6265" spans="1:21" x14ac:dyDescent="0.2">
      <c r="A6265" s="89">
        <v>40855</v>
      </c>
      <c r="B6265" s="90" t="s">
        <v>123</v>
      </c>
      <c r="C6265" s="96">
        <v>1860.2651087191011</v>
      </c>
      <c r="D6265" s="102">
        <v>1168.025016245489</v>
      </c>
      <c r="E6265" s="98">
        <v>2196.558379213483</v>
      </c>
      <c r="F6265" s="91">
        <v>0.84689991685320121</v>
      </c>
      <c r="G6265" s="100">
        <v>930.13255435955057</v>
      </c>
      <c r="S6265" s="235"/>
      <c r="T6265" s="103"/>
      <c r="U6265" s="103"/>
    </row>
    <row r="6266" spans="1:21" x14ac:dyDescent="0.2">
      <c r="A6266" s="89">
        <v>40855</v>
      </c>
      <c r="B6266" s="90" t="s">
        <v>124</v>
      </c>
      <c r="C6266" s="96">
        <v>1779.9277063146071</v>
      </c>
      <c r="D6266" s="102">
        <v>1126.3299614310295</v>
      </c>
      <c r="E6266" s="98">
        <v>2106.3622247191015</v>
      </c>
      <c r="F6266" s="91">
        <v>0.84502450975732502</v>
      </c>
      <c r="G6266" s="100">
        <v>889.96385315730356</v>
      </c>
      <c r="S6266" s="235"/>
      <c r="T6266" s="103"/>
      <c r="U6266" s="103"/>
    </row>
    <row r="6267" spans="1:21" x14ac:dyDescent="0.2">
      <c r="A6267" s="89">
        <v>40855</v>
      </c>
      <c r="B6267" s="90" t="s">
        <v>125</v>
      </c>
      <c r="C6267" s="96">
        <v>1742.798097808989</v>
      </c>
      <c r="D6267" s="102">
        <v>1106.1705546783369</v>
      </c>
      <c r="E6267" s="98">
        <v>2064.2089297752809</v>
      </c>
      <c r="F6267" s="91">
        <v>0.84429345918909371</v>
      </c>
      <c r="G6267" s="100">
        <v>871.39904890449452</v>
      </c>
      <c r="S6267" s="235"/>
      <c r="T6267" s="103"/>
      <c r="U6267" s="103"/>
    </row>
    <row r="6268" spans="1:21" x14ac:dyDescent="0.2">
      <c r="A6268" s="89">
        <v>40855</v>
      </c>
      <c r="B6268" s="90" t="s">
        <v>126</v>
      </c>
      <c r="C6268" s="96">
        <v>1670.5527862247191</v>
      </c>
      <c r="D6268" s="102">
        <v>1047.497054694257</v>
      </c>
      <c r="E6268" s="98">
        <v>1971.8003679775281</v>
      </c>
      <c r="F6268" s="91">
        <v>0.84722206839742187</v>
      </c>
      <c r="G6268" s="100">
        <v>835.27639311235953</v>
      </c>
      <c r="S6268" s="235"/>
      <c r="T6268" s="103"/>
      <c r="U6268" s="103"/>
    </row>
    <row r="6269" spans="1:21" x14ac:dyDescent="0.2">
      <c r="A6269" s="89">
        <v>40855</v>
      </c>
      <c r="B6269" s="90" t="s">
        <v>127</v>
      </c>
      <c r="C6269" s="96">
        <v>1753.5443295842699</v>
      </c>
      <c r="D6269" s="102">
        <v>1105.7677467202541</v>
      </c>
      <c r="E6269" s="98">
        <v>2073.075016853933</v>
      </c>
      <c r="F6269" s="91">
        <v>0.84586631710290061</v>
      </c>
      <c r="G6269" s="100">
        <v>876.77216479213496</v>
      </c>
      <c r="S6269" s="235"/>
      <c r="T6269" s="103"/>
      <c r="U6269" s="103"/>
    </row>
    <row r="6270" spans="1:21" x14ac:dyDescent="0.2">
      <c r="A6270" s="89">
        <v>40855</v>
      </c>
      <c r="B6270" s="90" t="s">
        <v>128</v>
      </c>
      <c r="C6270" s="96">
        <v>1898.395591752809</v>
      </c>
      <c r="D6270" s="102">
        <v>1198.0400555447918</v>
      </c>
      <c r="E6270" s="98">
        <v>2244.8175421348315</v>
      </c>
      <c r="F6270" s="91">
        <v>0.84567923945721946</v>
      </c>
      <c r="G6270" s="100">
        <v>949.19779587640448</v>
      </c>
      <c r="S6270" s="235"/>
      <c r="T6270" s="103"/>
      <c r="U6270" s="103"/>
    </row>
    <row r="6271" spans="1:21" x14ac:dyDescent="0.2">
      <c r="A6271" s="89">
        <v>40855</v>
      </c>
      <c r="B6271" s="90" t="s">
        <v>129</v>
      </c>
      <c r="C6271" s="96">
        <v>1858.1539523258427</v>
      </c>
      <c r="D6271" s="102">
        <v>1178.0508086995451</v>
      </c>
      <c r="E6271" s="98">
        <v>2200.1226825842696</v>
      </c>
      <c r="F6271" s="91">
        <v>0.8445683356817405</v>
      </c>
      <c r="G6271" s="100">
        <v>929.07697616292137</v>
      </c>
      <c r="S6271" s="235"/>
      <c r="T6271" s="103"/>
      <c r="U6271" s="103"/>
    </row>
    <row r="6272" spans="1:21" x14ac:dyDescent="0.2">
      <c r="A6272" s="89">
        <v>40855</v>
      </c>
      <c r="B6272" s="90" t="s">
        <v>130</v>
      </c>
      <c r="C6272" s="96">
        <v>1655.8800466853936</v>
      </c>
      <c r="D6272" s="102">
        <v>1036.8581443821838</v>
      </c>
      <c r="E6272" s="98">
        <v>1953.7178764044943</v>
      </c>
      <c r="F6272" s="91">
        <v>0.84755330679206164</v>
      </c>
      <c r="G6272" s="100">
        <v>827.9400233426968</v>
      </c>
      <c r="S6272" s="235"/>
      <c r="T6272" s="103"/>
      <c r="U6272" s="103"/>
    </row>
    <row r="6273" spans="1:21" x14ac:dyDescent="0.2">
      <c r="A6273" s="89">
        <v>40855</v>
      </c>
      <c r="B6273" s="90" t="s">
        <v>131</v>
      </c>
      <c r="C6273" s="96">
        <v>1604.4950673707865</v>
      </c>
      <c r="D6273" s="102">
        <v>999.29207216949339</v>
      </c>
      <c r="E6273" s="98">
        <v>1890.2351882022472</v>
      </c>
      <c r="F6273" s="91">
        <v>0.84883356176263935</v>
      </c>
      <c r="G6273" s="100">
        <v>802.24753368539325</v>
      </c>
      <c r="S6273" s="235"/>
      <c r="T6273" s="103"/>
      <c r="U6273" s="103"/>
    </row>
    <row r="6274" spans="1:21" x14ac:dyDescent="0.2">
      <c r="A6274" s="89">
        <v>40855</v>
      </c>
      <c r="B6274" s="90" t="s">
        <v>132</v>
      </c>
      <c r="C6274" s="96">
        <v>1673.0043210000001</v>
      </c>
      <c r="D6274" s="102">
        <v>1062.0556657639893</v>
      </c>
      <c r="E6274" s="98">
        <v>1981.6421713483144</v>
      </c>
      <c r="F6274" s="91">
        <v>0.84425147243494703</v>
      </c>
      <c r="G6274" s="100">
        <v>836.50216050000006</v>
      </c>
      <c r="S6274" s="235"/>
      <c r="T6274" s="103"/>
      <c r="U6274" s="103"/>
    </row>
    <row r="6275" spans="1:21" x14ac:dyDescent="0.2">
      <c r="A6275" s="89">
        <v>40855</v>
      </c>
      <c r="B6275" s="90" t="s">
        <v>133</v>
      </c>
      <c r="C6275" s="96">
        <v>1904.8344161460677</v>
      </c>
      <c r="D6275" s="102">
        <v>1206.8046776956137</v>
      </c>
      <c r="E6275" s="98">
        <v>2254.9438314606741</v>
      </c>
      <c r="F6275" s="91">
        <v>0.84473696842026536</v>
      </c>
      <c r="G6275" s="100">
        <v>952.41720807303386</v>
      </c>
      <c r="S6275" s="235"/>
      <c r="T6275" s="103"/>
      <c r="U6275" s="103"/>
    </row>
    <row r="6276" spans="1:21" x14ac:dyDescent="0.2">
      <c r="A6276" s="89">
        <v>40855</v>
      </c>
      <c r="B6276" s="90" t="s">
        <v>134</v>
      </c>
      <c r="C6276" s="96">
        <v>1870.5656068988762</v>
      </c>
      <c r="D6276" s="102">
        <v>1170.1399814721417</v>
      </c>
      <c r="E6276" s="98">
        <v>2206.4095870786514</v>
      </c>
      <c r="F6276" s="91">
        <v>0.84778710981561589</v>
      </c>
      <c r="G6276" s="100">
        <v>935.28280344943812</v>
      </c>
      <c r="S6276" s="235"/>
      <c r="T6276" s="103"/>
      <c r="U6276" s="103"/>
    </row>
    <row r="6277" spans="1:21" x14ac:dyDescent="0.2">
      <c r="A6277" s="89">
        <v>40855</v>
      </c>
      <c r="B6277" s="90" t="s">
        <v>135</v>
      </c>
      <c r="C6277" s="96">
        <v>2020.1416451797752</v>
      </c>
      <c r="D6277" s="102">
        <v>1264.3541467542354</v>
      </c>
      <c r="E6277" s="98">
        <v>2383.1835168539328</v>
      </c>
      <c r="F6277" s="91">
        <v>0.84766516338053011</v>
      </c>
      <c r="G6277" s="100">
        <v>1010.0708225898876</v>
      </c>
      <c r="S6277" s="235"/>
      <c r="T6277" s="103"/>
      <c r="U6277" s="103"/>
    </row>
    <row r="6278" spans="1:21" x14ac:dyDescent="0.2">
      <c r="A6278" s="89">
        <v>40855</v>
      </c>
      <c r="B6278" s="90" t="s">
        <v>136</v>
      </c>
      <c r="C6278" s="96">
        <v>2050.3988520674161</v>
      </c>
      <c r="D6278" s="102">
        <v>1283.0520135023605</v>
      </c>
      <c r="E6278" s="98">
        <v>2418.7513146067413</v>
      </c>
      <c r="F6278" s="91">
        <v>0.84770965898194672</v>
      </c>
      <c r="G6278" s="100">
        <v>1025.1994260337081</v>
      </c>
      <c r="S6278" s="235"/>
      <c r="T6278" s="103"/>
      <c r="U6278" s="103"/>
    </row>
    <row r="6279" spans="1:21" x14ac:dyDescent="0.2">
      <c r="A6279" s="89">
        <v>40855</v>
      </c>
      <c r="B6279" s="90" t="s">
        <v>137</v>
      </c>
      <c r="C6279" s="96">
        <v>1839.044137449438</v>
      </c>
      <c r="D6279" s="102">
        <v>1146.4715073094089</v>
      </c>
      <c r="E6279" s="98">
        <v>2167.1364185393259</v>
      </c>
      <c r="F6279" s="91">
        <v>0.84860561694079895</v>
      </c>
      <c r="G6279" s="100">
        <v>919.52206872471902</v>
      </c>
      <c r="S6279" s="235"/>
      <c r="T6279" s="103"/>
      <c r="U6279" s="103"/>
    </row>
    <row r="6280" spans="1:21" x14ac:dyDescent="0.2">
      <c r="A6280" s="89">
        <v>40855</v>
      </c>
      <c r="B6280" s="90" t="s">
        <v>138</v>
      </c>
      <c r="C6280" s="96">
        <v>1775.9161039550563</v>
      </c>
      <c r="D6280" s="102">
        <v>1119.1422281459575</v>
      </c>
      <c r="E6280" s="98">
        <v>2099.1325196629214</v>
      </c>
      <c r="F6280" s="91">
        <v>0.84602381570470497</v>
      </c>
      <c r="G6280" s="100">
        <v>887.95805197752816</v>
      </c>
      <c r="S6280" s="235"/>
      <c r="T6280" s="103"/>
      <c r="U6280" s="103"/>
    </row>
    <row r="6281" spans="1:21" x14ac:dyDescent="0.2">
      <c r="A6281" s="89">
        <v>40855</v>
      </c>
      <c r="B6281" s="90" t="s">
        <v>139</v>
      </c>
      <c r="C6281" s="96">
        <v>1778.4932545617976</v>
      </c>
      <c r="D6281" s="102">
        <v>1124.3622757669243</v>
      </c>
      <c r="E6281" s="98">
        <v>2104.098092696629</v>
      </c>
      <c r="F6281" s="91">
        <v>0.84525206345416448</v>
      </c>
      <c r="G6281" s="100">
        <v>889.24662728089879</v>
      </c>
      <c r="S6281" s="235"/>
      <c r="T6281" s="103"/>
      <c r="U6281" s="103"/>
    </row>
    <row r="6282" spans="1:21" x14ac:dyDescent="0.2">
      <c r="A6282" s="89">
        <v>40855</v>
      </c>
      <c r="B6282" s="90" t="s">
        <v>140</v>
      </c>
      <c r="C6282" s="96">
        <v>1759.3145535842698</v>
      </c>
      <c r="D6282" s="102">
        <v>1105.4764283524414</v>
      </c>
      <c r="E6282" s="98">
        <v>2077.8031264044939</v>
      </c>
      <c r="F6282" s="91">
        <v>0.84671859967245866</v>
      </c>
      <c r="G6282" s="100">
        <v>879.65727679213489</v>
      </c>
      <c r="S6282" s="235"/>
      <c r="T6282" s="103"/>
      <c r="U6282" s="103"/>
    </row>
    <row r="6283" spans="1:21" x14ac:dyDescent="0.2">
      <c r="A6283" s="89">
        <v>40855</v>
      </c>
      <c r="B6283" s="90" t="s">
        <v>141</v>
      </c>
      <c r="C6283" s="96">
        <v>1758.7067350449436</v>
      </c>
      <c r="D6283" s="102">
        <v>1110.1827232008691</v>
      </c>
      <c r="E6283" s="98">
        <v>2079.796879213483</v>
      </c>
      <c r="F6283" s="91">
        <v>0.84561466200008628</v>
      </c>
      <c r="G6283" s="100">
        <v>879.35336752247179</v>
      </c>
      <c r="S6283" s="235"/>
      <c r="T6283" s="103"/>
      <c r="U6283" s="103"/>
    </row>
    <row r="6284" spans="1:21" x14ac:dyDescent="0.2">
      <c r="A6284" s="89">
        <v>40855</v>
      </c>
      <c r="B6284" s="90" t="s">
        <v>142</v>
      </c>
      <c r="C6284" s="96">
        <v>1687.7662072584274</v>
      </c>
      <c r="D6284" s="102">
        <v>1053.6556205680367</v>
      </c>
      <c r="E6284" s="98">
        <v>1989.6595028089885</v>
      </c>
      <c r="F6284" s="91">
        <v>0.84826886453468542</v>
      </c>
      <c r="G6284" s="100">
        <v>843.88310362921368</v>
      </c>
      <c r="S6284" s="235"/>
      <c r="T6284" s="103"/>
      <c r="U6284" s="103"/>
    </row>
    <row r="6285" spans="1:21" x14ac:dyDescent="0.2">
      <c r="A6285" s="89">
        <v>40855</v>
      </c>
      <c r="B6285" s="90" t="s">
        <v>143</v>
      </c>
      <c r="C6285" s="96">
        <v>1740.2776769325844</v>
      </c>
      <c r="D6285" s="102">
        <v>1098.0845323787521</v>
      </c>
      <c r="E6285" s="98">
        <v>2057.7550955056181</v>
      </c>
      <c r="F6285" s="91">
        <v>0.84571661648830698</v>
      </c>
      <c r="G6285" s="100">
        <v>870.13883846629221</v>
      </c>
      <c r="S6285" s="235"/>
      <c r="T6285" s="103"/>
      <c r="U6285" s="103"/>
    </row>
    <row r="6286" spans="1:21" x14ac:dyDescent="0.2">
      <c r="A6286" s="89">
        <v>40855</v>
      </c>
      <c r="B6286" s="90" t="s">
        <v>144</v>
      </c>
      <c r="C6286" s="96">
        <v>1825.7815369213481</v>
      </c>
      <c r="D6286" s="102">
        <v>1162.3538475944383</v>
      </c>
      <c r="E6286" s="98">
        <v>2164.3809016853929</v>
      </c>
      <c r="F6286" s="91">
        <v>0.84355832908136497</v>
      </c>
      <c r="G6286" s="100">
        <v>912.89076846067405</v>
      </c>
      <c r="S6286" s="235"/>
      <c r="T6286" s="103"/>
      <c r="U6286" s="103"/>
    </row>
    <row r="6287" spans="1:21" x14ac:dyDescent="0.2">
      <c r="A6287" s="89">
        <v>40855</v>
      </c>
      <c r="B6287" s="90" t="s">
        <v>145</v>
      </c>
      <c r="C6287" s="96">
        <v>1990.1073050898876</v>
      </c>
      <c r="D6287" s="102">
        <v>1255.4823131016828</v>
      </c>
      <c r="E6287" s="98">
        <v>2353.0327078651685</v>
      </c>
      <c r="F6287" s="91">
        <v>0.8457627037813038</v>
      </c>
      <c r="G6287" s="100">
        <v>995.05365254494382</v>
      </c>
      <c r="S6287" s="235"/>
      <c r="T6287" s="103"/>
      <c r="U6287" s="103"/>
    </row>
    <row r="6288" spans="1:21" x14ac:dyDescent="0.2">
      <c r="A6288" s="89">
        <v>40855</v>
      </c>
      <c r="B6288" s="90" t="s">
        <v>146</v>
      </c>
      <c r="C6288" s="96">
        <v>2065.6915665168535</v>
      </c>
      <c r="D6288" s="102">
        <v>1294.1768333733905</v>
      </c>
      <c r="E6288" s="98">
        <v>2437.6167303370785</v>
      </c>
      <c r="F6288" s="91">
        <v>0.84742262424134485</v>
      </c>
      <c r="G6288" s="100">
        <v>1032.8457832584268</v>
      </c>
      <c r="S6288" s="235"/>
      <c r="T6288" s="103"/>
      <c r="U6288" s="103"/>
    </row>
    <row r="6289" spans="1:21" x14ac:dyDescent="0.2">
      <c r="A6289" s="89">
        <v>40855</v>
      </c>
      <c r="B6289" s="90" t="s">
        <v>147</v>
      </c>
      <c r="C6289" s="96">
        <v>2020.1821664157303</v>
      </c>
      <c r="D6289" s="102">
        <v>1257.8602987463637</v>
      </c>
      <c r="E6289" s="98">
        <v>2379.7790898876401</v>
      </c>
      <c r="F6289" s="91">
        <v>0.84889483019666001</v>
      </c>
      <c r="G6289" s="100">
        <v>1010.0910832078652</v>
      </c>
      <c r="S6289" s="235"/>
      <c r="T6289" s="103"/>
      <c r="U6289" s="103"/>
    </row>
    <row r="6290" spans="1:21" x14ac:dyDescent="0.2">
      <c r="A6290" s="89">
        <v>40856</v>
      </c>
      <c r="B6290" s="90" t="s">
        <v>100</v>
      </c>
      <c r="C6290" s="96">
        <v>2026.6655641685395</v>
      </c>
      <c r="D6290" s="102">
        <v>1291.8613421692132</v>
      </c>
      <c r="E6290" s="98">
        <v>2403.389073033708</v>
      </c>
      <c r="F6290" s="91">
        <v>0.84325321559790378</v>
      </c>
      <c r="G6290" s="100">
        <v>1013.3327820842698</v>
      </c>
      <c r="S6290" s="235"/>
      <c r="T6290" s="103"/>
      <c r="U6290" s="103"/>
    </row>
    <row r="6291" spans="1:21" x14ac:dyDescent="0.2">
      <c r="A6291" s="89">
        <v>40856</v>
      </c>
      <c r="B6291" s="90" t="s">
        <v>101</v>
      </c>
      <c r="C6291" s="96">
        <v>2035.057512134832</v>
      </c>
      <c r="D6291" s="102">
        <v>1270.9342707305391</v>
      </c>
      <c r="E6291" s="98">
        <v>2399.3192780898876</v>
      </c>
      <c r="F6291" s="91">
        <v>0.84818120319316292</v>
      </c>
      <c r="G6291" s="100">
        <v>1017.528756067416</v>
      </c>
      <c r="S6291" s="235"/>
      <c r="T6291" s="103"/>
      <c r="U6291" s="103"/>
    </row>
    <row r="6292" spans="1:21" x14ac:dyDescent="0.2">
      <c r="A6292" s="89">
        <v>40856</v>
      </c>
      <c r="B6292" s="90" t="s">
        <v>102</v>
      </c>
      <c r="C6292" s="96">
        <v>2016.1016779550562</v>
      </c>
      <c r="D6292" s="102">
        <v>1265.748192505197</v>
      </c>
      <c r="E6292" s="98">
        <v>2380.5008848314606</v>
      </c>
      <c r="F6292" s="91">
        <v>0.84692330542771299</v>
      </c>
      <c r="G6292" s="100">
        <v>1008.0508389775281</v>
      </c>
      <c r="S6292" s="235"/>
      <c r="T6292" s="103"/>
      <c r="U6292" s="103"/>
    </row>
    <row r="6293" spans="1:21" x14ac:dyDescent="0.2">
      <c r="A6293" s="89">
        <v>40856</v>
      </c>
      <c r="B6293" s="90" t="s">
        <v>103</v>
      </c>
      <c r="C6293" s="96">
        <v>2046.5939080112357</v>
      </c>
      <c r="D6293" s="102">
        <v>1282.2308899595459</v>
      </c>
      <c r="E6293" s="98">
        <v>2415.090615168539</v>
      </c>
      <c r="F6293" s="91">
        <v>0.84741909688900541</v>
      </c>
      <c r="G6293" s="100">
        <v>1023.2969540056179</v>
      </c>
      <c r="S6293" s="235"/>
      <c r="T6293" s="103"/>
      <c r="U6293" s="103"/>
    </row>
    <row r="6294" spans="1:21" x14ac:dyDescent="0.2">
      <c r="A6294" s="89">
        <v>40856</v>
      </c>
      <c r="B6294" s="90" t="s">
        <v>104</v>
      </c>
      <c r="C6294" s="96">
        <v>1971.9618956292136</v>
      </c>
      <c r="D6294" s="102">
        <v>1241.1605794580571</v>
      </c>
      <c r="E6294" s="98">
        <v>2330.0457724719104</v>
      </c>
      <c r="F6294" s="91">
        <v>0.84631895172479332</v>
      </c>
      <c r="G6294" s="100">
        <v>985.98094781460679</v>
      </c>
      <c r="S6294" s="235"/>
      <c r="T6294" s="103"/>
      <c r="U6294" s="103"/>
    </row>
    <row r="6295" spans="1:21" x14ac:dyDescent="0.2">
      <c r="A6295" s="89">
        <v>40856</v>
      </c>
      <c r="B6295" s="90" t="s">
        <v>105</v>
      </c>
      <c r="C6295" s="96">
        <v>1975.0131446966295</v>
      </c>
      <c r="D6295" s="102">
        <v>1237.3714741363683</v>
      </c>
      <c r="E6295" s="98">
        <v>2330.6147443820223</v>
      </c>
      <c r="F6295" s="91">
        <v>0.84742154380402201</v>
      </c>
      <c r="G6295" s="100">
        <v>987.50657234831476</v>
      </c>
      <c r="S6295" s="235"/>
      <c r="T6295" s="103"/>
      <c r="U6295" s="103"/>
    </row>
    <row r="6296" spans="1:21" x14ac:dyDescent="0.2">
      <c r="A6296" s="89">
        <v>40856</v>
      </c>
      <c r="B6296" s="90" t="s">
        <v>106</v>
      </c>
      <c r="C6296" s="96">
        <v>1924.616883539326</v>
      </c>
      <c r="D6296" s="102">
        <v>1217.2341804817927</v>
      </c>
      <c r="E6296" s="98">
        <v>2277.2371853932582</v>
      </c>
      <c r="F6296" s="91">
        <v>0.84515433696774189</v>
      </c>
      <c r="G6296" s="100">
        <v>962.30844176966298</v>
      </c>
      <c r="S6296" s="235"/>
      <c r="T6296" s="103"/>
      <c r="U6296" s="103"/>
    </row>
    <row r="6297" spans="1:21" x14ac:dyDescent="0.2">
      <c r="A6297" s="89">
        <v>40856</v>
      </c>
      <c r="B6297" s="90" t="s">
        <v>107</v>
      </c>
      <c r="C6297" s="96">
        <v>1994.7631951011235</v>
      </c>
      <c r="D6297" s="102">
        <v>1270.7874294904298</v>
      </c>
      <c r="E6297" s="98">
        <v>2365.1598033707864</v>
      </c>
      <c r="F6297" s="91">
        <v>0.84339467982595517</v>
      </c>
      <c r="G6297" s="100">
        <v>997.38159755056176</v>
      </c>
      <c r="S6297" s="235"/>
      <c r="T6297" s="103"/>
      <c r="U6297" s="103"/>
    </row>
    <row r="6298" spans="1:21" x14ac:dyDescent="0.2">
      <c r="A6298" s="89">
        <v>40856</v>
      </c>
      <c r="B6298" s="90" t="s">
        <v>108</v>
      </c>
      <c r="C6298" s="96">
        <v>1888.8285279438205</v>
      </c>
      <c r="D6298" s="102">
        <v>1190.6128196609293</v>
      </c>
      <c r="E6298" s="98">
        <v>2232.7633314606742</v>
      </c>
      <c r="F6298" s="91">
        <v>0.84596002690000671</v>
      </c>
      <c r="G6298" s="100">
        <v>944.41426397191026</v>
      </c>
      <c r="S6298" s="235"/>
      <c r="T6298" s="103"/>
      <c r="U6298" s="103"/>
    </row>
    <row r="6299" spans="1:21" x14ac:dyDescent="0.2">
      <c r="A6299" s="89">
        <v>40856</v>
      </c>
      <c r="B6299" s="90" t="s">
        <v>109</v>
      </c>
      <c r="C6299" s="96">
        <v>1910.5033370561794</v>
      </c>
      <c r="D6299" s="102">
        <v>1213.4145757610979</v>
      </c>
      <c r="E6299" s="98">
        <v>2263.2715112359547</v>
      </c>
      <c r="F6299" s="91">
        <v>0.84413351538758541</v>
      </c>
      <c r="G6299" s="100">
        <v>955.25166852808968</v>
      </c>
      <c r="S6299" s="235"/>
      <c r="T6299" s="103"/>
      <c r="U6299" s="103"/>
    </row>
    <row r="6300" spans="1:21" x14ac:dyDescent="0.2">
      <c r="A6300" s="89">
        <v>40856</v>
      </c>
      <c r="B6300" s="90" t="s">
        <v>110</v>
      </c>
      <c r="C6300" s="96">
        <v>2073.281194011236</v>
      </c>
      <c r="D6300" s="102">
        <v>1312.0750932194851</v>
      </c>
      <c r="E6300" s="98">
        <v>2453.576157303371</v>
      </c>
      <c r="F6300" s="91">
        <v>0.84500380713264589</v>
      </c>
      <c r="G6300" s="100">
        <v>1036.640597005618</v>
      </c>
      <c r="S6300" s="235"/>
      <c r="T6300" s="103"/>
      <c r="U6300" s="103"/>
    </row>
    <row r="6301" spans="1:21" x14ac:dyDescent="0.2">
      <c r="A6301" s="89">
        <v>40856</v>
      </c>
      <c r="B6301" s="90" t="s">
        <v>111</v>
      </c>
      <c r="C6301" s="96">
        <v>2038.206012168539</v>
      </c>
      <c r="D6301" s="102">
        <v>1311.2205207755198</v>
      </c>
      <c r="E6301" s="98">
        <v>2423.5476067415725</v>
      </c>
      <c r="F6301" s="91">
        <v>0.84100102118847164</v>
      </c>
      <c r="G6301" s="100">
        <v>1019.1030060842695</v>
      </c>
      <c r="S6301" s="235"/>
      <c r="T6301" s="103"/>
      <c r="U6301" s="103"/>
    </row>
    <row r="6302" spans="1:21" x14ac:dyDescent="0.2">
      <c r="A6302" s="89">
        <v>40856</v>
      </c>
      <c r="B6302" s="90" t="s">
        <v>112</v>
      </c>
      <c r="C6302" s="96">
        <v>2148.7479438539322</v>
      </c>
      <c r="D6302" s="102">
        <v>1389.4155672059908</v>
      </c>
      <c r="E6302" s="98">
        <v>2558.8265561797748</v>
      </c>
      <c r="F6302" s="91">
        <v>0.83973958245217162</v>
      </c>
      <c r="G6302" s="100">
        <v>1074.3739719269661</v>
      </c>
      <c r="S6302" s="235"/>
      <c r="T6302" s="103"/>
      <c r="U6302" s="103"/>
    </row>
    <row r="6303" spans="1:21" x14ac:dyDescent="0.2">
      <c r="A6303" s="89">
        <v>40856</v>
      </c>
      <c r="B6303" s="90" t="s">
        <v>113</v>
      </c>
      <c r="C6303" s="96">
        <v>2183.944689404495</v>
      </c>
      <c r="D6303" s="102">
        <v>1391.5472378933398</v>
      </c>
      <c r="E6303" s="98">
        <v>2589.598061797753</v>
      </c>
      <c r="F6303" s="91">
        <v>0.84335276644760648</v>
      </c>
      <c r="G6303" s="100">
        <v>1091.9723447022475</v>
      </c>
      <c r="S6303" s="235"/>
      <c r="T6303" s="103"/>
      <c r="U6303" s="103"/>
    </row>
    <row r="6304" spans="1:21" x14ac:dyDescent="0.2">
      <c r="A6304" s="89">
        <v>40856</v>
      </c>
      <c r="B6304" s="90" t="s">
        <v>114</v>
      </c>
      <c r="C6304" s="96">
        <v>1986.2253706853935</v>
      </c>
      <c r="D6304" s="102">
        <v>1261.4568501542547</v>
      </c>
      <c r="E6304" s="98">
        <v>2352.9480674157307</v>
      </c>
      <c r="F6304" s="91">
        <v>0.84414331033956358</v>
      </c>
      <c r="G6304" s="100">
        <v>993.11268534269675</v>
      </c>
      <c r="S6304" s="235"/>
      <c r="T6304" s="103"/>
      <c r="U6304" s="103"/>
    </row>
    <row r="6305" spans="1:21" x14ac:dyDescent="0.2">
      <c r="A6305" s="89">
        <v>40856</v>
      </c>
      <c r="B6305" s="90" t="s">
        <v>115</v>
      </c>
      <c r="C6305" s="96">
        <v>1915.3051035168542</v>
      </c>
      <c r="D6305" s="102">
        <v>1206.284300436479</v>
      </c>
      <c r="E6305" s="98">
        <v>2263.5183792134831</v>
      </c>
      <c r="F6305" s="91">
        <v>0.84616282381695329</v>
      </c>
      <c r="G6305" s="100">
        <v>957.65255175842708</v>
      </c>
      <c r="S6305" s="235"/>
      <c r="T6305" s="103"/>
      <c r="U6305" s="103"/>
    </row>
    <row r="6306" spans="1:21" x14ac:dyDescent="0.2">
      <c r="A6306" s="89">
        <v>40856</v>
      </c>
      <c r="B6306" s="90" t="s">
        <v>116</v>
      </c>
      <c r="C6306" s="96">
        <v>1929.7671326292134</v>
      </c>
      <c r="D6306" s="102">
        <v>1221.3978230141897</v>
      </c>
      <c r="E6306" s="98">
        <v>2283.8156292134831</v>
      </c>
      <c r="F6306" s="91">
        <v>0.84497500934162562</v>
      </c>
      <c r="G6306" s="100">
        <v>964.8835663146067</v>
      </c>
      <c r="S6306" s="235"/>
      <c r="T6306" s="103"/>
      <c r="U6306" s="103"/>
    </row>
    <row r="6307" spans="1:21" x14ac:dyDescent="0.2">
      <c r="A6307" s="89">
        <v>40856</v>
      </c>
      <c r="B6307" s="90" t="s">
        <v>117</v>
      </c>
      <c r="C6307" s="96">
        <v>1887.9937904831459</v>
      </c>
      <c r="D6307" s="102">
        <v>1205.1623503010971</v>
      </c>
      <c r="E6307" s="98">
        <v>2239.8519691011238</v>
      </c>
      <c r="F6307" s="91">
        <v>0.84291007465141443</v>
      </c>
      <c r="G6307" s="100">
        <v>943.99689524157293</v>
      </c>
      <c r="S6307" s="235"/>
      <c r="T6307" s="103"/>
      <c r="U6307" s="103"/>
    </row>
    <row r="6308" spans="1:21" x14ac:dyDescent="0.2">
      <c r="A6308" s="89">
        <v>40856</v>
      </c>
      <c r="B6308" s="90" t="s">
        <v>118</v>
      </c>
      <c r="C6308" s="96">
        <v>1893.3101766404498</v>
      </c>
      <c r="D6308" s="102">
        <v>1209.7719351945893</v>
      </c>
      <c r="E6308" s="98">
        <v>2246.8136460674154</v>
      </c>
      <c r="F6308" s="91">
        <v>0.8426645351537273</v>
      </c>
      <c r="G6308" s="100">
        <v>946.65508832022488</v>
      </c>
      <c r="S6308" s="235"/>
      <c r="T6308" s="103"/>
      <c r="U6308" s="103"/>
    </row>
    <row r="6309" spans="1:21" x14ac:dyDescent="0.2">
      <c r="A6309" s="89">
        <v>40856</v>
      </c>
      <c r="B6309" s="90" t="s">
        <v>119</v>
      </c>
      <c r="C6309" s="96">
        <v>1925.1274511123595</v>
      </c>
      <c r="D6309" s="102">
        <v>1225.6709749582965</v>
      </c>
      <c r="E6309" s="98">
        <v>2282.1886516853929</v>
      </c>
      <c r="F6309" s="91">
        <v>0.84354439747592991</v>
      </c>
      <c r="G6309" s="100">
        <v>962.56372555617975</v>
      </c>
      <c r="S6309" s="235"/>
      <c r="T6309" s="103"/>
      <c r="U6309" s="103"/>
    </row>
    <row r="6310" spans="1:21" x14ac:dyDescent="0.2">
      <c r="A6310" s="89">
        <v>40856</v>
      </c>
      <c r="B6310" s="90" t="s">
        <v>120</v>
      </c>
      <c r="C6310" s="96">
        <v>1911.6379316629213</v>
      </c>
      <c r="D6310" s="102">
        <v>1236.6823169929814</v>
      </c>
      <c r="E6310" s="98">
        <v>2276.7834185393262</v>
      </c>
      <c r="F6310" s="91">
        <v>0.83962221267815429</v>
      </c>
      <c r="G6310" s="100">
        <v>955.81896583146067</v>
      </c>
      <c r="S6310" s="235"/>
      <c r="T6310" s="103"/>
      <c r="U6310" s="103"/>
    </row>
    <row r="6311" spans="1:21" x14ac:dyDescent="0.2">
      <c r="A6311" s="89">
        <v>40856</v>
      </c>
      <c r="B6311" s="90" t="s">
        <v>121</v>
      </c>
      <c r="C6311" s="96">
        <v>2053.1340354943818</v>
      </c>
      <c r="D6311" s="102">
        <v>1310.790319276867</v>
      </c>
      <c r="E6311" s="98">
        <v>2435.8839522471912</v>
      </c>
      <c r="F6311" s="91">
        <v>0.84287021703160014</v>
      </c>
      <c r="G6311" s="100">
        <v>1026.5670177471909</v>
      </c>
      <c r="S6311" s="235"/>
      <c r="T6311" s="103"/>
      <c r="U6311" s="103"/>
    </row>
    <row r="6312" spans="1:21" x14ac:dyDescent="0.2">
      <c r="A6312" s="89">
        <v>40856</v>
      </c>
      <c r="B6312" s="90" t="s">
        <v>122</v>
      </c>
      <c r="C6312" s="96">
        <v>2125.4725459213482</v>
      </c>
      <c r="D6312" s="102">
        <v>1363.5493031196622</v>
      </c>
      <c r="E6312" s="98">
        <v>2525.2525112359544</v>
      </c>
      <c r="F6312" s="91">
        <v>0.84168713285669061</v>
      </c>
      <c r="G6312" s="100">
        <v>1062.7362729606741</v>
      </c>
      <c r="S6312" s="235"/>
      <c r="T6312" s="103"/>
      <c r="U6312" s="103"/>
    </row>
    <row r="6313" spans="1:21" x14ac:dyDescent="0.2">
      <c r="A6313" s="89">
        <v>40856</v>
      </c>
      <c r="B6313" s="90" t="s">
        <v>123</v>
      </c>
      <c r="C6313" s="96">
        <v>2139.9345750337075</v>
      </c>
      <c r="D6313" s="102">
        <v>1380.1411159280578</v>
      </c>
      <c r="E6313" s="98">
        <v>2546.3914634831463</v>
      </c>
      <c r="F6313" s="91">
        <v>0.84037926050323142</v>
      </c>
      <c r="G6313" s="100">
        <v>1069.9672875168537</v>
      </c>
      <c r="S6313" s="235"/>
      <c r="T6313" s="103"/>
      <c r="U6313" s="103"/>
    </row>
    <row r="6314" spans="1:21" x14ac:dyDescent="0.2">
      <c r="A6314" s="89">
        <v>40856</v>
      </c>
      <c r="B6314" s="90" t="s">
        <v>124</v>
      </c>
      <c r="C6314" s="96">
        <v>2150.0527276516855</v>
      </c>
      <c r="D6314" s="102">
        <v>1377.8630215245453</v>
      </c>
      <c r="E6314" s="98">
        <v>2553.6705421348311</v>
      </c>
      <c r="F6314" s="91">
        <v>0.8419460115063524</v>
      </c>
      <c r="G6314" s="100">
        <v>1075.0263638258427</v>
      </c>
      <c r="S6314" s="235"/>
      <c r="T6314" s="103"/>
      <c r="U6314" s="103"/>
    </row>
    <row r="6315" spans="1:21" x14ac:dyDescent="0.2">
      <c r="A6315" s="89">
        <v>40856</v>
      </c>
      <c r="B6315" s="90" t="s">
        <v>125</v>
      </c>
      <c r="C6315" s="96">
        <v>2159.8467103820221</v>
      </c>
      <c r="D6315" s="102">
        <v>1380.6824603048192</v>
      </c>
      <c r="E6315" s="98">
        <v>2563.4394606741566</v>
      </c>
      <c r="F6315" s="91">
        <v>0.84255811128615699</v>
      </c>
      <c r="G6315" s="100">
        <v>1079.9233551910111</v>
      </c>
      <c r="S6315" s="235"/>
      <c r="T6315" s="103"/>
      <c r="U6315" s="103"/>
    </row>
    <row r="6316" spans="1:21" x14ac:dyDescent="0.2">
      <c r="A6316" s="89">
        <v>40856</v>
      </c>
      <c r="B6316" s="90" t="s">
        <v>126</v>
      </c>
      <c r="C6316" s="96">
        <v>2205.8099483258434</v>
      </c>
      <c r="D6316" s="102">
        <v>1426.001287427468</v>
      </c>
      <c r="E6316" s="98">
        <v>2626.6094494382023</v>
      </c>
      <c r="F6316" s="91">
        <v>0.83979365443828635</v>
      </c>
      <c r="G6316" s="100">
        <v>1102.9049741629217</v>
      </c>
      <c r="S6316" s="235"/>
      <c r="T6316" s="103"/>
      <c r="U6316" s="103"/>
    </row>
    <row r="6317" spans="1:21" x14ac:dyDescent="0.2">
      <c r="A6317" s="89">
        <v>40856</v>
      </c>
      <c r="B6317" s="90" t="s">
        <v>127</v>
      </c>
      <c r="C6317" s="96">
        <v>2192.2353342808988</v>
      </c>
      <c r="D6317" s="102">
        <v>1404.2833638706823</v>
      </c>
      <c r="E6317" s="98">
        <v>2603.4414775280898</v>
      </c>
      <c r="F6317" s="91">
        <v>0.84205285703690103</v>
      </c>
      <c r="G6317" s="100">
        <v>1096.1176671404494</v>
      </c>
      <c r="S6317" s="235"/>
      <c r="T6317" s="103"/>
      <c r="U6317" s="103"/>
    </row>
    <row r="6318" spans="1:21" x14ac:dyDescent="0.2">
      <c r="A6318" s="89">
        <v>40856</v>
      </c>
      <c r="B6318" s="90" t="s">
        <v>128</v>
      </c>
      <c r="C6318" s="96">
        <v>1967.5977585168539</v>
      </c>
      <c r="D6318" s="102">
        <v>1254.136217051293</v>
      </c>
      <c r="E6318" s="98">
        <v>2333.3020786516854</v>
      </c>
      <c r="F6318" s="91">
        <v>0.84326747767431975</v>
      </c>
      <c r="G6318" s="100">
        <v>983.79887925842695</v>
      </c>
      <c r="S6318" s="235"/>
      <c r="T6318" s="103"/>
      <c r="U6318" s="103"/>
    </row>
    <row r="6319" spans="1:21" x14ac:dyDescent="0.2">
      <c r="A6319" s="89">
        <v>40856</v>
      </c>
      <c r="B6319" s="90" t="s">
        <v>129</v>
      </c>
      <c r="C6319" s="96">
        <v>2090.847149797753</v>
      </c>
      <c r="D6319" s="102">
        <v>1342.7211673489035</v>
      </c>
      <c r="E6319" s="98">
        <v>2484.8625589887642</v>
      </c>
      <c r="F6319" s="91">
        <v>0.84143372124719884</v>
      </c>
      <c r="G6319" s="100">
        <v>1045.4235748988765</v>
      </c>
      <c r="S6319" s="235"/>
      <c r="T6319" s="103"/>
      <c r="U6319" s="103"/>
    </row>
    <row r="6320" spans="1:21" x14ac:dyDescent="0.2">
      <c r="A6320" s="89">
        <v>40856</v>
      </c>
      <c r="B6320" s="90" t="s">
        <v>130</v>
      </c>
      <c r="C6320" s="96">
        <v>2332.7184072134833</v>
      </c>
      <c r="D6320" s="102">
        <v>1487.1328239216471</v>
      </c>
      <c r="E6320" s="98">
        <v>2766.4307696629212</v>
      </c>
      <c r="F6320" s="91">
        <v>0.84322312808056132</v>
      </c>
      <c r="G6320" s="100">
        <v>1166.3592036067416</v>
      </c>
      <c r="S6320" s="235"/>
      <c r="T6320" s="103"/>
      <c r="U6320" s="103"/>
    </row>
    <row r="6321" spans="1:21" x14ac:dyDescent="0.2">
      <c r="A6321" s="89">
        <v>40856</v>
      </c>
      <c r="B6321" s="90" t="s">
        <v>131</v>
      </c>
      <c r="C6321" s="96">
        <v>2277.3623467752809</v>
      </c>
      <c r="D6321" s="102">
        <v>1446.201856918253</v>
      </c>
      <c r="E6321" s="98">
        <v>2697.7544494382023</v>
      </c>
      <c r="F6321" s="91">
        <v>0.84416961938457125</v>
      </c>
      <c r="G6321" s="100">
        <v>1138.6811733876405</v>
      </c>
      <c r="S6321" s="235"/>
      <c r="T6321" s="103"/>
      <c r="U6321" s="103"/>
    </row>
    <row r="6322" spans="1:21" x14ac:dyDescent="0.2">
      <c r="A6322" s="89">
        <v>40856</v>
      </c>
      <c r="B6322" s="90" t="s">
        <v>132</v>
      </c>
      <c r="C6322" s="96">
        <v>2162.006492258427</v>
      </c>
      <c r="D6322" s="102">
        <v>1379.7950536240244</v>
      </c>
      <c r="E6322" s="98">
        <v>2564.7819522471909</v>
      </c>
      <c r="F6322" s="91">
        <v>0.84295918035610662</v>
      </c>
      <c r="G6322" s="100">
        <v>1081.0032461292135</v>
      </c>
      <c r="S6322" s="235"/>
      <c r="T6322" s="103"/>
      <c r="U6322" s="103"/>
    </row>
    <row r="6323" spans="1:21" x14ac:dyDescent="0.2">
      <c r="A6323" s="89">
        <v>40856</v>
      </c>
      <c r="B6323" s="90" t="s">
        <v>133</v>
      </c>
      <c r="C6323" s="96">
        <v>2153.1404458314605</v>
      </c>
      <c r="D6323" s="102">
        <v>1361.8190663728697</v>
      </c>
      <c r="E6323" s="98">
        <v>2547.6587191011231</v>
      </c>
      <c r="F6323" s="91">
        <v>0.84514477142807487</v>
      </c>
      <c r="G6323" s="100">
        <v>1076.5702229157303</v>
      </c>
      <c r="S6323" s="235"/>
      <c r="T6323" s="103"/>
      <c r="U6323" s="103"/>
    </row>
    <row r="6324" spans="1:21" x14ac:dyDescent="0.2">
      <c r="A6324" s="89">
        <v>40856</v>
      </c>
      <c r="B6324" s="90" t="s">
        <v>134</v>
      </c>
      <c r="C6324" s="96">
        <v>2123.6936636629216</v>
      </c>
      <c r="D6324" s="102">
        <v>1361.7849997619353</v>
      </c>
      <c r="E6324" s="98">
        <v>2522.8026404494381</v>
      </c>
      <c r="F6324" s="91">
        <v>0.84179936615437534</v>
      </c>
      <c r="G6324" s="100">
        <v>1061.8468318314608</v>
      </c>
      <c r="S6324" s="235"/>
      <c r="T6324" s="103"/>
      <c r="U6324" s="103"/>
    </row>
    <row r="6325" spans="1:21" x14ac:dyDescent="0.2">
      <c r="A6325" s="89">
        <v>40856</v>
      </c>
      <c r="B6325" s="90" t="s">
        <v>135</v>
      </c>
      <c r="C6325" s="96">
        <v>2087.9985069101122</v>
      </c>
      <c r="D6325" s="102">
        <v>1342.2833291480056</v>
      </c>
      <c r="E6325" s="98">
        <v>2482.2293005617976</v>
      </c>
      <c r="F6325" s="91">
        <v>0.84117873656456321</v>
      </c>
      <c r="G6325" s="100">
        <v>1043.9992534550561</v>
      </c>
      <c r="S6325" s="235"/>
      <c r="T6325" s="103"/>
      <c r="U6325" s="103"/>
    </row>
    <row r="6326" spans="1:21" x14ac:dyDescent="0.2">
      <c r="A6326" s="89">
        <v>40856</v>
      </c>
      <c r="B6326" s="90" t="s">
        <v>136</v>
      </c>
      <c r="C6326" s="96">
        <v>1881.9844911910111</v>
      </c>
      <c r="D6326" s="102">
        <v>1188.8364870283585</v>
      </c>
      <c r="E6326" s="98">
        <v>2226.0273623595504</v>
      </c>
      <c r="F6326" s="91">
        <v>0.84544535391341291</v>
      </c>
      <c r="G6326" s="100">
        <v>940.99224559550555</v>
      </c>
      <c r="S6326" s="235"/>
      <c r="T6326" s="103"/>
      <c r="U6326" s="103"/>
    </row>
    <row r="6327" spans="1:21" x14ac:dyDescent="0.2">
      <c r="A6327" s="89">
        <v>40856</v>
      </c>
      <c r="B6327" s="90" t="s">
        <v>137</v>
      </c>
      <c r="C6327" s="96">
        <v>1781.3824186853931</v>
      </c>
      <c r="D6327" s="102">
        <v>1123.1022973745269</v>
      </c>
      <c r="E6327" s="98">
        <v>2105.8684887640447</v>
      </c>
      <c r="F6327" s="91">
        <v>0.84591342155981653</v>
      </c>
      <c r="G6327" s="100">
        <v>890.69120934269654</v>
      </c>
      <c r="S6327" s="235"/>
      <c r="T6327" s="103"/>
      <c r="U6327" s="103"/>
    </row>
    <row r="6328" spans="1:21" x14ac:dyDescent="0.2">
      <c r="A6328" s="89">
        <v>40856</v>
      </c>
      <c r="B6328" s="90" t="s">
        <v>138</v>
      </c>
      <c r="C6328" s="96">
        <v>1781.5566599999997</v>
      </c>
      <c r="D6328" s="102">
        <v>1122.3010567890437</v>
      </c>
      <c r="E6328" s="98">
        <v>2105.5887050561796</v>
      </c>
      <c r="F6328" s="91">
        <v>0.84610857558359942</v>
      </c>
      <c r="G6328" s="100">
        <v>890.77832999999987</v>
      </c>
      <c r="S6328" s="235"/>
      <c r="T6328" s="103"/>
      <c r="U6328" s="103"/>
    </row>
    <row r="6329" spans="1:21" x14ac:dyDescent="0.2">
      <c r="A6329" s="89">
        <v>40856</v>
      </c>
      <c r="B6329" s="90" t="s">
        <v>139</v>
      </c>
      <c r="C6329" s="96">
        <v>1731.6709664157302</v>
      </c>
      <c r="D6329" s="102">
        <v>1124.9173527137855</v>
      </c>
      <c r="E6329" s="98">
        <v>2064.9753960674157</v>
      </c>
      <c r="F6329" s="91">
        <v>0.8385915733977084</v>
      </c>
      <c r="G6329" s="100">
        <v>865.83548320786508</v>
      </c>
      <c r="S6329" s="235"/>
      <c r="T6329" s="103"/>
      <c r="U6329" s="103"/>
    </row>
    <row r="6330" spans="1:21" x14ac:dyDescent="0.2">
      <c r="A6330" s="89">
        <v>40856</v>
      </c>
      <c r="B6330" s="90" t="s">
        <v>140</v>
      </c>
      <c r="C6330" s="96">
        <v>1771.5681753370791</v>
      </c>
      <c r="D6330" s="102">
        <v>1124.0166984662751</v>
      </c>
      <c r="E6330" s="98">
        <v>2098.0627584269669</v>
      </c>
      <c r="F6330" s="91">
        <v>0.84438283279253346</v>
      </c>
      <c r="G6330" s="100">
        <v>885.78408766853954</v>
      </c>
      <c r="S6330" s="235"/>
      <c r="T6330" s="103"/>
      <c r="U6330" s="103"/>
    </row>
    <row r="6331" spans="1:21" x14ac:dyDescent="0.2">
      <c r="A6331" s="89">
        <v>40856</v>
      </c>
      <c r="B6331" s="90" t="s">
        <v>141</v>
      </c>
      <c r="C6331" s="96">
        <v>1769.7487718426967</v>
      </c>
      <c r="D6331" s="102">
        <v>1108.7708881127469</v>
      </c>
      <c r="E6331" s="98">
        <v>2088.3925870786516</v>
      </c>
      <c r="F6331" s="91">
        <v>0.84742149670159006</v>
      </c>
      <c r="G6331" s="100">
        <v>884.87438592134833</v>
      </c>
      <c r="S6331" s="235"/>
      <c r="T6331" s="103"/>
      <c r="U6331" s="103"/>
    </row>
    <row r="6332" spans="1:21" x14ac:dyDescent="0.2">
      <c r="A6332" s="89">
        <v>40856</v>
      </c>
      <c r="B6332" s="90" t="s">
        <v>142</v>
      </c>
      <c r="C6332" s="96">
        <v>1759.8737466404496</v>
      </c>
      <c r="D6332" s="102">
        <v>1105.9564032164164</v>
      </c>
      <c r="E6332" s="98">
        <v>2078.5319747191011</v>
      </c>
      <c r="F6332" s="91">
        <v>0.84669072597657968</v>
      </c>
      <c r="G6332" s="100">
        <v>879.93687332022478</v>
      </c>
      <c r="S6332" s="235"/>
      <c r="T6332" s="103"/>
      <c r="U6332" s="103"/>
    </row>
    <row r="6333" spans="1:21" x14ac:dyDescent="0.2">
      <c r="A6333" s="89">
        <v>40856</v>
      </c>
      <c r="B6333" s="90" t="s">
        <v>143</v>
      </c>
      <c r="C6333" s="96">
        <v>1671.9588731123599</v>
      </c>
      <c r="D6333" s="102">
        <v>1068.659504549551</v>
      </c>
      <c r="E6333" s="98">
        <v>1984.3083455056183</v>
      </c>
      <c r="F6333" s="91">
        <v>0.84259025413025257</v>
      </c>
      <c r="G6333" s="100">
        <v>835.97943655617996</v>
      </c>
      <c r="S6333" s="235"/>
      <c r="T6333" s="103"/>
      <c r="U6333" s="103"/>
    </row>
    <row r="6334" spans="1:21" x14ac:dyDescent="0.2">
      <c r="A6334" s="89">
        <v>40856</v>
      </c>
      <c r="B6334" s="90" t="s">
        <v>144</v>
      </c>
      <c r="C6334" s="96">
        <v>1712.2248252808993</v>
      </c>
      <c r="D6334" s="102">
        <v>1072.8190221047778</v>
      </c>
      <c r="E6334" s="98">
        <v>2020.5579691011237</v>
      </c>
      <c r="F6334" s="91">
        <v>0.84740198077197892</v>
      </c>
      <c r="G6334" s="100">
        <v>856.11241264044963</v>
      </c>
      <c r="S6334" s="235"/>
      <c r="T6334" s="103"/>
      <c r="U6334" s="103"/>
    </row>
    <row r="6335" spans="1:21" x14ac:dyDescent="0.2">
      <c r="A6335" s="89">
        <v>40856</v>
      </c>
      <c r="B6335" s="90" t="s">
        <v>145</v>
      </c>
      <c r="C6335" s="96">
        <v>1820.1490851235958</v>
      </c>
      <c r="D6335" s="102">
        <v>1151.4488129076449</v>
      </c>
      <c r="E6335" s="98">
        <v>2153.7820365168541</v>
      </c>
      <c r="F6335" s="91">
        <v>0.84509437550476685</v>
      </c>
      <c r="G6335" s="100">
        <v>910.0745425617979</v>
      </c>
      <c r="S6335" s="235"/>
      <c r="T6335" s="103"/>
      <c r="U6335" s="103"/>
    </row>
    <row r="6336" spans="1:21" x14ac:dyDescent="0.2">
      <c r="A6336" s="89">
        <v>40856</v>
      </c>
      <c r="B6336" s="90" t="s">
        <v>146</v>
      </c>
      <c r="C6336" s="96">
        <v>1897.5162809325843</v>
      </c>
      <c r="D6336" s="102">
        <v>1199.2034357422876</v>
      </c>
      <c r="E6336" s="98">
        <v>2244.6952837078652</v>
      </c>
      <c r="F6336" s="91">
        <v>0.84533357142275511</v>
      </c>
      <c r="G6336" s="100">
        <v>948.75814046629216</v>
      </c>
      <c r="S6336" s="235"/>
      <c r="T6336" s="103"/>
      <c r="U6336" s="103"/>
    </row>
    <row r="6337" spans="1:21" x14ac:dyDescent="0.2">
      <c r="A6337" s="89">
        <v>40856</v>
      </c>
      <c r="B6337" s="90" t="s">
        <v>147</v>
      </c>
      <c r="C6337" s="96">
        <v>1868.8515586179776</v>
      </c>
      <c r="D6337" s="102">
        <v>1175.8230128735456</v>
      </c>
      <c r="E6337" s="98">
        <v>2207.9777865168539</v>
      </c>
      <c r="F6337" s="91">
        <v>0.846408677673403</v>
      </c>
      <c r="G6337" s="100">
        <v>934.42577930898881</v>
      </c>
      <c r="S6337" s="235"/>
      <c r="T6337" s="103"/>
      <c r="U6337" s="103"/>
    </row>
    <row r="6338" spans="1:21" x14ac:dyDescent="0.2">
      <c r="A6338" s="89">
        <v>40857</v>
      </c>
      <c r="B6338" s="90" t="s">
        <v>100</v>
      </c>
      <c r="C6338" s="96">
        <v>1898.476634224719</v>
      </c>
      <c r="D6338" s="102">
        <v>1192.0415182312533</v>
      </c>
      <c r="E6338" s="98">
        <v>2241.6905477528089</v>
      </c>
      <c r="F6338" s="91">
        <v>0.84689505254320407</v>
      </c>
      <c r="G6338" s="100">
        <v>949.23831711235948</v>
      </c>
      <c r="S6338" s="235"/>
      <c r="T6338" s="103"/>
      <c r="U6338" s="103"/>
    </row>
    <row r="6339" spans="1:21" x14ac:dyDescent="0.2">
      <c r="A6339" s="89">
        <v>40857</v>
      </c>
      <c r="B6339" s="90" t="s">
        <v>101</v>
      </c>
      <c r="C6339" s="96">
        <v>1888.7717982134834</v>
      </c>
      <c r="D6339" s="102">
        <v>1187.5431507045625</v>
      </c>
      <c r="E6339" s="98">
        <v>2231.0799269662921</v>
      </c>
      <c r="F6339" s="91">
        <v>0.84657289744959441</v>
      </c>
      <c r="G6339" s="100">
        <v>944.3858991067417</v>
      </c>
      <c r="S6339" s="235"/>
      <c r="T6339" s="103"/>
      <c r="U6339" s="103"/>
    </row>
    <row r="6340" spans="1:21" x14ac:dyDescent="0.2">
      <c r="A6340" s="89">
        <v>40857</v>
      </c>
      <c r="B6340" s="90" t="s">
        <v>102</v>
      </c>
      <c r="C6340" s="96">
        <v>1881.4496108764044</v>
      </c>
      <c r="D6340" s="102">
        <v>1178.949246440261</v>
      </c>
      <c r="E6340" s="98">
        <v>2220.3094297752809</v>
      </c>
      <c r="F6340" s="91">
        <v>0.84738171429863596</v>
      </c>
      <c r="G6340" s="100">
        <v>940.72480543820222</v>
      </c>
      <c r="S6340" s="235"/>
      <c r="T6340" s="103"/>
      <c r="U6340" s="103"/>
    </row>
    <row r="6341" spans="1:21" x14ac:dyDescent="0.2">
      <c r="A6341" s="89">
        <v>40857</v>
      </c>
      <c r="B6341" s="90" t="s">
        <v>103</v>
      </c>
      <c r="C6341" s="96">
        <v>1909.6361826067421</v>
      </c>
      <c r="D6341" s="102">
        <v>1201.7409369257864</v>
      </c>
      <c r="E6341" s="98">
        <v>2256.3004297752809</v>
      </c>
      <c r="F6341" s="91">
        <v>0.84635723036091193</v>
      </c>
      <c r="G6341" s="100">
        <v>954.81809130337103</v>
      </c>
      <c r="S6341" s="235"/>
      <c r="T6341" s="103"/>
      <c r="U6341" s="103"/>
    </row>
    <row r="6342" spans="1:21" x14ac:dyDescent="0.2">
      <c r="A6342" s="89">
        <v>40857</v>
      </c>
      <c r="B6342" s="90" t="s">
        <v>104</v>
      </c>
      <c r="C6342" s="96">
        <v>1843.0922089213486</v>
      </c>
      <c r="D6342" s="102">
        <v>1156.4532449126407</v>
      </c>
      <c r="E6342" s="98">
        <v>2175.8614382022474</v>
      </c>
      <c r="F6342" s="91">
        <v>0.84706322588452998</v>
      </c>
      <c r="G6342" s="100">
        <v>921.54610446067431</v>
      </c>
      <c r="S6342" s="235"/>
      <c r="T6342" s="103"/>
      <c r="U6342" s="103"/>
    </row>
    <row r="6343" spans="1:21" x14ac:dyDescent="0.2">
      <c r="A6343" s="89">
        <v>40857</v>
      </c>
      <c r="B6343" s="90" t="s">
        <v>105</v>
      </c>
      <c r="C6343" s="96">
        <v>1741.6472947078653</v>
      </c>
      <c r="D6343" s="102">
        <v>1110.8173964763271</v>
      </c>
      <c r="E6343" s="98">
        <v>2065.7324578651687</v>
      </c>
      <c r="F6343" s="91">
        <v>0.84311368012669496</v>
      </c>
      <c r="G6343" s="100">
        <v>870.82364735393264</v>
      </c>
      <c r="S6343" s="235"/>
      <c r="T6343" s="103"/>
      <c r="U6343" s="103"/>
    </row>
    <row r="6344" spans="1:21" x14ac:dyDescent="0.2">
      <c r="A6344" s="89">
        <v>40857</v>
      </c>
      <c r="B6344" s="90" t="s">
        <v>106</v>
      </c>
      <c r="C6344" s="96">
        <v>1685.6631551123594</v>
      </c>
      <c r="D6344" s="102">
        <v>1064.631387084569</v>
      </c>
      <c r="E6344" s="98">
        <v>1993.7151910112357</v>
      </c>
      <c r="F6344" s="91">
        <v>0.84548844424331804</v>
      </c>
      <c r="G6344" s="100">
        <v>842.8315775561797</v>
      </c>
      <c r="S6344" s="235"/>
      <c r="T6344" s="103"/>
      <c r="U6344" s="103"/>
    </row>
    <row r="6345" spans="1:21" x14ac:dyDescent="0.2">
      <c r="A6345" s="89">
        <v>40857</v>
      </c>
      <c r="B6345" s="90" t="s">
        <v>107</v>
      </c>
      <c r="C6345" s="96">
        <v>1665.6294560561798</v>
      </c>
      <c r="D6345" s="102">
        <v>1047.8078090275008</v>
      </c>
      <c r="E6345" s="98">
        <v>1967.7964044943819</v>
      </c>
      <c r="F6345" s="91">
        <v>0.84644399809448645</v>
      </c>
      <c r="G6345" s="100">
        <v>832.81472802808992</v>
      </c>
      <c r="S6345" s="235"/>
      <c r="T6345" s="103"/>
      <c r="U6345" s="103"/>
    </row>
    <row r="6346" spans="1:21" x14ac:dyDescent="0.2">
      <c r="A6346" s="89">
        <v>40857</v>
      </c>
      <c r="B6346" s="90" t="s">
        <v>108</v>
      </c>
      <c r="C6346" s="96">
        <v>1643.5372782134832</v>
      </c>
      <c r="D6346" s="102">
        <v>1027.9239283259301</v>
      </c>
      <c r="E6346" s="98">
        <v>1938.515511235955</v>
      </c>
      <c r="F6346" s="91">
        <v>0.84783292611654149</v>
      </c>
      <c r="G6346" s="100">
        <v>821.7686391067416</v>
      </c>
      <c r="S6346" s="235"/>
      <c r="T6346" s="103"/>
      <c r="U6346" s="103"/>
    </row>
    <row r="6347" spans="1:21" x14ac:dyDescent="0.2">
      <c r="A6347" s="89">
        <v>40857</v>
      </c>
      <c r="B6347" s="90" t="s">
        <v>109</v>
      </c>
      <c r="C6347" s="96">
        <v>1737.8464027752811</v>
      </c>
      <c r="D6347" s="102">
        <v>1118.4018555225118</v>
      </c>
      <c r="E6347" s="98">
        <v>2066.6235337078647</v>
      </c>
      <c r="F6347" s="91">
        <v>0.84091097117107583</v>
      </c>
      <c r="G6347" s="100">
        <v>868.92320138764057</v>
      </c>
      <c r="S6347" s="235"/>
      <c r="T6347" s="103"/>
      <c r="U6347" s="103"/>
    </row>
    <row r="6348" spans="1:21" x14ac:dyDescent="0.2">
      <c r="A6348" s="89">
        <v>40857</v>
      </c>
      <c r="B6348" s="90" t="s">
        <v>110</v>
      </c>
      <c r="C6348" s="96">
        <v>2049.9044929887646</v>
      </c>
      <c r="D6348" s="102">
        <v>1298.7821891931767</v>
      </c>
      <c r="E6348" s="98">
        <v>2426.7145702247194</v>
      </c>
      <c r="F6348" s="91">
        <v>0.84472418723679499</v>
      </c>
      <c r="G6348" s="100">
        <v>1024.9522464943823</v>
      </c>
      <c r="S6348" s="235"/>
      <c r="T6348" s="103"/>
      <c r="U6348" s="103"/>
    </row>
    <row r="6349" spans="1:21" x14ac:dyDescent="0.2">
      <c r="A6349" s="89">
        <v>40857</v>
      </c>
      <c r="B6349" s="90" t="s">
        <v>111</v>
      </c>
      <c r="C6349" s="96">
        <v>2244.5766147640447</v>
      </c>
      <c r="D6349" s="102">
        <v>1438.0293757923016</v>
      </c>
      <c r="E6349" s="98">
        <v>2665.7180393258427</v>
      </c>
      <c r="F6349" s="91">
        <v>0.84201576522762922</v>
      </c>
      <c r="G6349" s="100">
        <v>1122.2883073820224</v>
      </c>
      <c r="S6349" s="235"/>
      <c r="T6349" s="103"/>
      <c r="U6349" s="103"/>
    </row>
    <row r="6350" spans="1:21" x14ac:dyDescent="0.2">
      <c r="A6350" s="89">
        <v>40857</v>
      </c>
      <c r="B6350" s="90" t="s">
        <v>112</v>
      </c>
      <c r="C6350" s="96">
        <v>2320.4526290898875</v>
      </c>
      <c r="D6350" s="102">
        <v>1477.8911467241503</v>
      </c>
      <c r="E6350" s="98">
        <v>2751.1202528089889</v>
      </c>
      <c r="F6350" s="91">
        <v>0.84345736131331417</v>
      </c>
      <c r="G6350" s="100">
        <v>1160.2263145449438</v>
      </c>
      <c r="S6350" s="235"/>
      <c r="T6350" s="103"/>
      <c r="U6350" s="103"/>
    </row>
    <row r="6351" spans="1:21" x14ac:dyDescent="0.2">
      <c r="A6351" s="89">
        <v>40857</v>
      </c>
      <c r="B6351" s="90" t="s">
        <v>113</v>
      </c>
      <c r="C6351" s="96">
        <v>2408.8659138202252</v>
      </c>
      <c r="D6351" s="102">
        <v>1528.1399700485965</v>
      </c>
      <c r="E6351" s="98">
        <v>2852.6911432584275</v>
      </c>
      <c r="F6351" s="91">
        <v>0.84441875858623372</v>
      </c>
      <c r="G6351" s="100">
        <v>1204.4329569101126</v>
      </c>
      <c r="S6351" s="235"/>
      <c r="T6351" s="103"/>
      <c r="U6351" s="103"/>
    </row>
    <row r="6352" spans="1:21" x14ac:dyDescent="0.2">
      <c r="A6352" s="89">
        <v>40857</v>
      </c>
      <c r="B6352" s="90" t="s">
        <v>114</v>
      </c>
      <c r="C6352" s="96">
        <v>2229.9768134494384</v>
      </c>
      <c r="D6352" s="102">
        <v>1405.5689887083427</v>
      </c>
      <c r="E6352" s="98">
        <v>2635.9857303370791</v>
      </c>
      <c r="F6352" s="91">
        <v>0.845974539158176</v>
      </c>
      <c r="G6352" s="100">
        <v>1114.9884067247192</v>
      </c>
      <c r="S6352" s="235"/>
      <c r="T6352" s="103"/>
      <c r="U6352" s="103"/>
    </row>
    <row r="6353" spans="1:21" x14ac:dyDescent="0.2">
      <c r="A6353" s="89">
        <v>40857</v>
      </c>
      <c r="B6353" s="90" t="s">
        <v>115</v>
      </c>
      <c r="C6353" s="96">
        <v>2223.0598384719101</v>
      </c>
      <c r="D6353" s="102">
        <v>1404.595345178155</v>
      </c>
      <c r="E6353" s="98">
        <v>2629.616536516854</v>
      </c>
      <c r="F6353" s="91">
        <v>0.84539316193095515</v>
      </c>
      <c r="G6353" s="100">
        <v>1111.529919235955</v>
      </c>
      <c r="S6353" s="235"/>
      <c r="T6353" s="103"/>
      <c r="U6353" s="103"/>
    </row>
    <row r="6354" spans="1:21" x14ac:dyDescent="0.2">
      <c r="A6354" s="89">
        <v>40857</v>
      </c>
      <c r="B6354" s="90" t="s">
        <v>116</v>
      </c>
      <c r="C6354" s="96">
        <v>2167.6348919325847</v>
      </c>
      <c r="D6354" s="102">
        <v>1357.845130542006</v>
      </c>
      <c r="E6354" s="98">
        <v>2557.8085196629213</v>
      </c>
      <c r="F6354" s="91">
        <v>0.84745784341129826</v>
      </c>
      <c r="G6354" s="100">
        <v>1083.8174459662923</v>
      </c>
      <c r="S6354" s="235"/>
      <c r="T6354" s="103"/>
      <c r="U6354" s="103"/>
    </row>
    <row r="6355" spans="1:21" x14ac:dyDescent="0.2">
      <c r="A6355" s="89">
        <v>40857</v>
      </c>
      <c r="B6355" s="90" t="s">
        <v>117</v>
      </c>
      <c r="C6355" s="96">
        <v>2248.7786669325847</v>
      </c>
      <c r="D6355" s="102">
        <v>1404.751327875417</v>
      </c>
      <c r="E6355" s="98">
        <v>2651.4772837078654</v>
      </c>
      <c r="F6355" s="91">
        <v>0.848122924058342</v>
      </c>
      <c r="G6355" s="100">
        <v>1124.3893334662923</v>
      </c>
      <c r="S6355" s="235"/>
      <c r="T6355" s="103"/>
      <c r="U6355" s="103"/>
    </row>
    <row r="6356" spans="1:21" x14ac:dyDescent="0.2">
      <c r="A6356" s="89">
        <v>40857</v>
      </c>
      <c r="B6356" s="90" t="s">
        <v>118</v>
      </c>
      <c r="C6356" s="96">
        <v>2265.7084393146065</v>
      </c>
      <c r="D6356" s="102">
        <v>1432.7825374722806</v>
      </c>
      <c r="E6356" s="98">
        <v>2680.7276123595507</v>
      </c>
      <c r="F6356" s="91">
        <v>0.84518413167697848</v>
      </c>
      <c r="G6356" s="100">
        <v>1132.8542196573032</v>
      </c>
      <c r="S6356" s="235"/>
      <c r="T6356" s="103"/>
      <c r="U6356" s="103"/>
    </row>
    <row r="6357" spans="1:21" x14ac:dyDescent="0.2">
      <c r="A6357" s="89">
        <v>40857</v>
      </c>
      <c r="B6357" s="90" t="s">
        <v>119</v>
      </c>
      <c r="C6357" s="96">
        <v>2242.2709564382021</v>
      </c>
      <c r="D6357" s="102">
        <v>1405.8961075013146</v>
      </c>
      <c r="E6357" s="98">
        <v>2646.5681376404495</v>
      </c>
      <c r="F6357" s="91">
        <v>0.84723719164748246</v>
      </c>
      <c r="G6357" s="100">
        <v>1121.1354782191011</v>
      </c>
      <c r="S6357" s="235"/>
      <c r="T6357" s="103"/>
      <c r="U6357" s="103"/>
    </row>
    <row r="6358" spans="1:21" x14ac:dyDescent="0.2">
      <c r="A6358" s="89">
        <v>40857</v>
      </c>
      <c r="B6358" s="90" t="s">
        <v>120</v>
      </c>
      <c r="C6358" s="96">
        <v>2212.9011646179779</v>
      </c>
      <c r="D6358" s="102">
        <v>1399.4351052612815</v>
      </c>
      <c r="E6358" s="98">
        <v>2618.2723651685392</v>
      </c>
      <c r="F6358" s="91">
        <v>0.845176076429899</v>
      </c>
      <c r="G6358" s="100">
        <v>1106.4505823089889</v>
      </c>
      <c r="S6358" s="235"/>
      <c r="T6358" s="103"/>
      <c r="U6358" s="103"/>
    </row>
    <row r="6359" spans="1:21" x14ac:dyDescent="0.2">
      <c r="A6359" s="89">
        <v>40857</v>
      </c>
      <c r="B6359" s="90" t="s">
        <v>121</v>
      </c>
      <c r="C6359" s="96">
        <v>2238.1094255056182</v>
      </c>
      <c r="D6359" s="102">
        <v>1415.7731992348442</v>
      </c>
      <c r="E6359" s="98">
        <v>2648.3103202247194</v>
      </c>
      <c r="F6359" s="91">
        <v>0.84510844836178634</v>
      </c>
      <c r="G6359" s="100">
        <v>1119.0547127528091</v>
      </c>
      <c r="S6359" s="235"/>
      <c r="T6359" s="103"/>
      <c r="U6359" s="103"/>
    </row>
    <row r="6360" spans="1:21" x14ac:dyDescent="0.2">
      <c r="A6360" s="89">
        <v>40857</v>
      </c>
      <c r="B6360" s="90" t="s">
        <v>122</v>
      </c>
      <c r="C6360" s="96">
        <v>2345.7419324494381</v>
      </c>
      <c r="D6360" s="102">
        <v>1470.4076703194555</v>
      </c>
      <c r="E6360" s="98">
        <v>2768.5021095505622</v>
      </c>
      <c r="F6360" s="91">
        <v>0.84729642226288393</v>
      </c>
      <c r="G6360" s="100">
        <v>1172.870966224719</v>
      </c>
      <c r="S6360" s="235"/>
      <c r="T6360" s="103"/>
      <c r="U6360" s="103"/>
    </row>
    <row r="6361" spans="1:21" x14ac:dyDescent="0.2">
      <c r="A6361" s="89">
        <v>40857</v>
      </c>
      <c r="B6361" s="90" t="s">
        <v>123</v>
      </c>
      <c r="C6361" s="96">
        <v>2421.2492035280893</v>
      </c>
      <c r="D6361" s="102">
        <v>1526.8321583633635</v>
      </c>
      <c r="E6361" s="98">
        <v>2862.4577106741567</v>
      </c>
      <c r="F6361" s="91">
        <v>0.84586374656268537</v>
      </c>
      <c r="G6361" s="100">
        <v>1210.6246017640447</v>
      </c>
      <c r="S6361" s="235"/>
      <c r="T6361" s="103"/>
      <c r="U6361" s="103"/>
    </row>
    <row r="6362" spans="1:21" x14ac:dyDescent="0.2">
      <c r="A6362" s="89">
        <v>40857</v>
      </c>
      <c r="B6362" s="90" t="s">
        <v>124</v>
      </c>
      <c r="C6362" s="96">
        <v>2345.4744922921354</v>
      </c>
      <c r="D6362" s="102">
        <v>1471.9889464468952</v>
      </c>
      <c r="E6362" s="98">
        <v>2769.1157528089884</v>
      </c>
      <c r="F6362" s="91">
        <v>0.84701207954665247</v>
      </c>
      <c r="G6362" s="100">
        <v>1172.7372461460677</v>
      </c>
      <c r="S6362" s="235"/>
      <c r="T6362" s="103"/>
      <c r="U6362" s="103"/>
    </row>
    <row r="6363" spans="1:21" x14ac:dyDescent="0.2">
      <c r="A6363" s="89">
        <v>40857</v>
      </c>
      <c r="B6363" s="90" t="s">
        <v>125</v>
      </c>
      <c r="C6363" s="96">
        <v>2332.6981465955059</v>
      </c>
      <c r="D6363" s="102">
        <v>1481.7781684081135</v>
      </c>
      <c r="E6363" s="98">
        <v>2763.5388876404495</v>
      </c>
      <c r="F6363" s="91">
        <v>0.84409818042661888</v>
      </c>
      <c r="G6363" s="100">
        <v>1166.349073297753</v>
      </c>
      <c r="S6363" s="235"/>
      <c r="T6363" s="103"/>
      <c r="U6363" s="103"/>
    </row>
    <row r="6364" spans="1:21" x14ac:dyDescent="0.2">
      <c r="A6364" s="89">
        <v>40857</v>
      </c>
      <c r="B6364" s="90" t="s">
        <v>126</v>
      </c>
      <c r="C6364" s="96">
        <v>2364.7099229999999</v>
      </c>
      <c r="D6364" s="102">
        <v>1500.7386586311156</v>
      </c>
      <c r="E6364" s="98">
        <v>2800.726609550562</v>
      </c>
      <c r="F6364" s="91">
        <v>0.84432015425435247</v>
      </c>
      <c r="G6364" s="100">
        <v>1182.3549614999999</v>
      </c>
      <c r="S6364" s="235"/>
      <c r="T6364" s="103"/>
      <c r="U6364" s="103"/>
    </row>
    <row r="6365" spans="1:21" x14ac:dyDescent="0.2">
      <c r="A6365" s="89">
        <v>40857</v>
      </c>
      <c r="B6365" s="90" t="s">
        <v>127</v>
      </c>
      <c r="C6365" s="96">
        <v>2360.6334866629213</v>
      </c>
      <c r="D6365" s="102">
        <v>1495.5854570265324</v>
      </c>
      <c r="E6365" s="98">
        <v>2794.5243455056179</v>
      </c>
      <c r="F6365" s="91">
        <v>0.84473534483944823</v>
      </c>
      <c r="G6365" s="100">
        <v>1180.3167433314607</v>
      </c>
      <c r="S6365" s="235"/>
      <c r="T6365" s="103"/>
      <c r="U6365" s="103"/>
    </row>
    <row r="6366" spans="1:21" x14ac:dyDescent="0.2">
      <c r="A6366" s="89">
        <v>40857</v>
      </c>
      <c r="B6366" s="90" t="s">
        <v>128</v>
      </c>
      <c r="C6366" s="96">
        <v>2218.6916492359555</v>
      </c>
      <c r="D6366" s="102">
        <v>1404.6446981828797</v>
      </c>
      <c r="E6366" s="98">
        <v>2625.9511348314609</v>
      </c>
      <c r="F6366" s="91">
        <v>0.84490972425439126</v>
      </c>
      <c r="G6366" s="100">
        <v>1109.3458246179778</v>
      </c>
      <c r="S6366" s="235"/>
      <c r="T6366" s="103"/>
      <c r="U6366" s="103"/>
    </row>
    <row r="6367" spans="1:21" x14ac:dyDescent="0.2">
      <c r="A6367" s="89">
        <v>40857</v>
      </c>
      <c r="B6367" s="90" t="s">
        <v>129</v>
      </c>
      <c r="C6367" s="96">
        <v>2191.9719462471908</v>
      </c>
      <c r="D6367" s="102">
        <v>1405.6311055025178</v>
      </c>
      <c r="E6367" s="98">
        <v>2603.9469691011236</v>
      </c>
      <c r="F6367" s="91">
        <v>0.84178824386882745</v>
      </c>
      <c r="G6367" s="100">
        <v>1095.9859731235954</v>
      </c>
      <c r="S6367" s="235"/>
      <c r="T6367" s="103"/>
      <c r="U6367" s="103"/>
    </row>
    <row r="6368" spans="1:21" x14ac:dyDescent="0.2">
      <c r="A6368" s="89">
        <v>40857</v>
      </c>
      <c r="B6368" s="90" t="s">
        <v>130</v>
      </c>
      <c r="C6368" s="96">
        <v>1976.6380462584273</v>
      </c>
      <c r="D6368" s="102">
        <v>1260.564280511519</v>
      </c>
      <c r="E6368" s="98">
        <v>2344.3805730337076</v>
      </c>
      <c r="F6368" s="91">
        <v>0.84313872457174943</v>
      </c>
      <c r="G6368" s="100">
        <v>988.31902312921363</v>
      </c>
      <c r="S6368" s="235"/>
      <c r="T6368" s="103"/>
      <c r="U6368" s="103"/>
    </row>
    <row r="6369" spans="1:21" x14ac:dyDescent="0.2">
      <c r="A6369" s="89">
        <v>40857</v>
      </c>
      <c r="B6369" s="90" t="s">
        <v>131</v>
      </c>
      <c r="C6369" s="96">
        <v>1966.3699650674157</v>
      </c>
      <c r="D6369" s="102">
        <v>1259.2807163597529</v>
      </c>
      <c r="E6369" s="98">
        <v>2335.0372078651685</v>
      </c>
      <c r="F6369" s="91">
        <v>0.84211504572348528</v>
      </c>
      <c r="G6369" s="100">
        <v>983.18498253370785</v>
      </c>
      <c r="S6369" s="235"/>
      <c r="T6369" s="103"/>
      <c r="U6369" s="103"/>
    </row>
    <row r="6370" spans="1:21" x14ac:dyDescent="0.2">
      <c r="A6370" s="89">
        <v>40857</v>
      </c>
      <c r="B6370" s="90" t="s">
        <v>132</v>
      </c>
      <c r="C6370" s="96">
        <v>1927.854530292135</v>
      </c>
      <c r="D6370" s="102">
        <v>1254.4653258631324</v>
      </c>
      <c r="E6370" s="98">
        <v>2300.0665955056179</v>
      </c>
      <c r="F6370" s="91">
        <v>0.83817335291908779</v>
      </c>
      <c r="G6370" s="100">
        <v>963.9272651460675</v>
      </c>
      <c r="S6370" s="235"/>
      <c r="T6370" s="103"/>
      <c r="U6370" s="103"/>
    </row>
    <row r="6371" spans="1:21" x14ac:dyDescent="0.2">
      <c r="A6371" s="89">
        <v>40857</v>
      </c>
      <c r="B6371" s="90" t="s">
        <v>133</v>
      </c>
      <c r="C6371" s="96">
        <v>1937.0731114719104</v>
      </c>
      <c r="D6371" s="102">
        <v>1248.9300994321238</v>
      </c>
      <c r="E6371" s="98">
        <v>2304.7947050561797</v>
      </c>
      <c r="F6371" s="91">
        <v>0.84045364527366606</v>
      </c>
      <c r="G6371" s="100">
        <v>968.53655573595518</v>
      </c>
      <c r="S6371" s="235"/>
      <c r="T6371" s="103"/>
      <c r="U6371" s="103"/>
    </row>
    <row r="6372" spans="1:21" x14ac:dyDescent="0.2">
      <c r="A6372" s="89">
        <v>40857</v>
      </c>
      <c r="B6372" s="90" t="s">
        <v>134</v>
      </c>
      <c r="C6372" s="96">
        <v>1869.2810837191014</v>
      </c>
      <c r="D6372" s="102">
        <v>1185.857405225285</v>
      </c>
      <c r="E6372" s="98">
        <v>2213.7004213483142</v>
      </c>
      <c r="F6372" s="91">
        <v>0.84441465777946823</v>
      </c>
      <c r="G6372" s="100">
        <v>934.64054185955069</v>
      </c>
      <c r="S6372" s="235"/>
      <c r="T6372" s="103"/>
      <c r="U6372" s="103"/>
    </row>
    <row r="6373" spans="1:21" x14ac:dyDescent="0.2">
      <c r="A6373" s="89">
        <v>40857</v>
      </c>
      <c r="B6373" s="90" t="s">
        <v>135</v>
      </c>
      <c r="C6373" s="96">
        <v>1782.9586947640446</v>
      </c>
      <c r="D6373" s="102">
        <v>1127.1941350192205</v>
      </c>
      <c r="E6373" s="98">
        <v>2109.3857696629211</v>
      </c>
      <c r="F6373" s="91">
        <v>0.84525017680808601</v>
      </c>
      <c r="G6373" s="100">
        <v>891.4793473820223</v>
      </c>
      <c r="S6373" s="235"/>
      <c r="T6373" s="103"/>
      <c r="U6373" s="103"/>
    </row>
    <row r="6374" spans="1:21" x14ac:dyDescent="0.2">
      <c r="A6374" s="89">
        <v>40857</v>
      </c>
      <c r="B6374" s="90" t="s">
        <v>136</v>
      </c>
      <c r="C6374" s="96">
        <v>1727.8417096179778</v>
      </c>
      <c r="D6374" s="102">
        <v>1093.922290718913</v>
      </c>
      <c r="E6374" s="98">
        <v>2045.0190589887641</v>
      </c>
      <c r="F6374" s="91">
        <v>0.8449024971299649</v>
      </c>
      <c r="G6374" s="100">
        <v>863.92085480898891</v>
      </c>
      <c r="S6374" s="235"/>
      <c r="T6374" s="103"/>
      <c r="U6374" s="103"/>
    </row>
    <row r="6375" spans="1:21" x14ac:dyDescent="0.2">
      <c r="A6375" s="89">
        <v>40857</v>
      </c>
      <c r="B6375" s="90" t="s">
        <v>137</v>
      </c>
      <c r="C6375" s="96">
        <v>1679.2891646966293</v>
      </c>
      <c r="D6375" s="102">
        <v>1051.5010116933327</v>
      </c>
      <c r="E6375" s="98">
        <v>1981.3294719101125</v>
      </c>
      <c r="F6375" s="91">
        <v>0.84755674838758677</v>
      </c>
      <c r="G6375" s="100">
        <v>839.64458234831466</v>
      </c>
      <c r="S6375" s="235"/>
      <c r="T6375" s="103"/>
      <c r="U6375" s="103"/>
    </row>
    <row r="6376" spans="1:21" x14ac:dyDescent="0.2">
      <c r="A6376" s="89">
        <v>40857</v>
      </c>
      <c r="B6376" s="90" t="s">
        <v>138</v>
      </c>
      <c r="C6376" s="96">
        <v>1670.2488769550562</v>
      </c>
      <c r="D6376" s="102">
        <v>1072.2530753899164</v>
      </c>
      <c r="E6376" s="98">
        <v>1984.8067837078652</v>
      </c>
      <c r="F6376" s="91">
        <v>0.84151711424263886</v>
      </c>
      <c r="G6376" s="100">
        <v>835.12443847752809</v>
      </c>
      <c r="S6376" s="235"/>
      <c r="T6376" s="103"/>
      <c r="U6376" s="103"/>
    </row>
    <row r="6377" spans="1:21" x14ac:dyDescent="0.2">
      <c r="A6377" s="89">
        <v>40857</v>
      </c>
      <c r="B6377" s="90" t="s">
        <v>139</v>
      </c>
      <c r="C6377" s="96">
        <v>1670.4798480000002</v>
      </c>
      <c r="D6377" s="102">
        <v>1067.4766211568078</v>
      </c>
      <c r="E6377" s="98">
        <v>1982.4250955056179</v>
      </c>
      <c r="F6377" s="91">
        <v>0.84264462338938662</v>
      </c>
      <c r="G6377" s="100">
        <v>835.23992400000009</v>
      </c>
      <c r="S6377" s="235"/>
      <c r="T6377" s="103"/>
      <c r="U6377" s="103"/>
    </row>
    <row r="6378" spans="1:21" x14ac:dyDescent="0.2">
      <c r="A6378" s="89">
        <v>40857</v>
      </c>
      <c r="B6378" s="90" t="s">
        <v>140</v>
      </c>
      <c r="C6378" s="96">
        <v>1635.6680541910114</v>
      </c>
      <c r="D6378" s="102">
        <v>1043.9747881410369</v>
      </c>
      <c r="E6378" s="98">
        <v>1940.436379213483</v>
      </c>
      <c r="F6378" s="91">
        <v>0.84293825436008196</v>
      </c>
      <c r="G6378" s="100">
        <v>817.83402709550569</v>
      </c>
      <c r="S6378" s="235"/>
      <c r="T6378" s="103"/>
      <c r="U6378" s="103"/>
    </row>
    <row r="6379" spans="1:21" x14ac:dyDescent="0.2">
      <c r="A6379" s="89">
        <v>40857</v>
      </c>
      <c r="B6379" s="90" t="s">
        <v>141</v>
      </c>
      <c r="C6379" s="96">
        <v>1612.899171707865</v>
      </c>
      <c r="D6379" s="102">
        <v>1028.2300506682916</v>
      </c>
      <c r="E6379" s="98">
        <v>1912.7730589887642</v>
      </c>
      <c r="F6379" s="91">
        <v>0.84322557980849278</v>
      </c>
      <c r="G6379" s="100">
        <v>806.44958585393249</v>
      </c>
      <c r="S6379" s="235"/>
      <c r="T6379" s="103"/>
      <c r="U6379" s="103"/>
    </row>
    <row r="6380" spans="1:21" x14ac:dyDescent="0.2">
      <c r="A6380" s="89">
        <v>40857</v>
      </c>
      <c r="B6380" s="90" t="s">
        <v>142</v>
      </c>
      <c r="C6380" s="96">
        <v>1603.899405202247</v>
      </c>
      <c r="D6380" s="102">
        <v>1020.8539604378094</v>
      </c>
      <c r="E6380" s="98">
        <v>1901.2196376404495</v>
      </c>
      <c r="F6380" s="91">
        <v>0.84361605226884862</v>
      </c>
      <c r="G6380" s="100">
        <v>801.94970260112348</v>
      </c>
      <c r="S6380" s="235"/>
      <c r="T6380" s="103"/>
      <c r="U6380" s="103"/>
    </row>
    <row r="6381" spans="1:21" x14ac:dyDescent="0.2">
      <c r="A6381" s="89">
        <v>40857</v>
      </c>
      <c r="B6381" s="90" t="s">
        <v>143</v>
      </c>
      <c r="C6381" s="96">
        <v>1605.3095442134834</v>
      </c>
      <c r="D6381" s="102">
        <v>1016.5315459222421</v>
      </c>
      <c r="E6381" s="98">
        <v>1900.093449438202</v>
      </c>
      <c r="F6381" s="91">
        <v>0.84485820667826783</v>
      </c>
      <c r="G6381" s="100">
        <v>802.65477210674169</v>
      </c>
      <c r="S6381" s="235"/>
      <c r="T6381" s="103"/>
      <c r="U6381" s="103"/>
    </row>
    <row r="6382" spans="1:21" x14ac:dyDescent="0.2">
      <c r="A6382" s="89">
        <v>40857</v>
      </c>
      <c r="B6382" s="90" t="s">
        <v>144</v>
      </c>
      <c r="C6382" s="96">
        <v>1555.6224046853931</v>
      </c>
      <c r="D6382" s="102">
        <v>981.58350256221684</v>
      </c>
      <c r="E6382" s="98">
        <v>1839.4203539325845</v>
      </c>
      <c r="F6382" s="91">
        <v>0.8457133799566553</v>
      </c>
      <c r="G6382" s="100">
        <v>777.81120234269656</v>
      </c>
      <c r="S6382" s="235"/>
      <c r="T6382" s="103"/>
      <c r="U6382" s="103"/>
    </row>
    <row r="6383" spans="1:21" x14ac:dyDescent="0.2">
      <c r="A6383" s="89">
        <v>40857</v>
      </c>
      <c r="B6383" s="90" t="s">
        <v>145</v>
      </c>
      <c r="C6383" s="96">
        <v>1734.3210552471912</v>
      </c>
      <c r="D6383" s="102">
        <v>1087.4050223126965</v>
      </c>
      <c r="E6383" s="98">
        <v>2047.0269185393256</v>
      </c>
      <c r="F6383" s="91">
        <v>0.84723900772381222</v>
      </c>
      <c r="G6383" s="100">
        <v>867.16052762359561</v>
      </c>
      <c r="S6383" s="235"/>
      <c r="T6383" s="103"/>
      <c r="U6383" s="103"/>
    </row>
    <row r="6384" spans="1:21" x14ac:dyDescent="0.2">
      <c r="A6384" s="89">
        <v>40857</v>
      </c>
      <c r="B6384" s="90" t="s">
        <v>146</v>
      </c>
      <c r="C6384" s="96">
        <v>1823.856778213483</v>
      </c>
      <c r="D6384" s="102">
        <v>1139.770124370131</v>
      </c>
      <c r="E6384" s="98">
        <v>2150.7044157303371</v>
      </c>
      <c r="F6384" s="91">
        <v>0.8480276345153348</v>
      </c>
      <c r="G6384" s="100">
        <v>911.92838910674152</v>
      </c>
      <c r="S6384" s="235"/>
      <c r="T6384" s="103"/>
      <c r="U6384" s="103"/>
    </row>
    <row r="6385" spans="1:21" x14ac:dyDescent="0.2">
      <c r="A6385" s="89">
        <v>40857</v>
      </c>
      <c r="B6385" s="90" t="s">
        <v>147</v>
      </c>
      <c r="C6385" s="96">
        <v>1780.2964495617978</v>
      </c>
      <c r="D6385" s="102">
        <v>1107.4098110294083</v>
      </c>
      <c r="E6385" s="98">
        <v>2096.6191685393255</v>
      </c>
      <c r="F6385" s="91">
        <v>0.84912724078645918</v>
      </c>
      <c r="G6385" s="100">
        <v>890.14822478089889</v>
      </c>
      <c r="S6385" s="235"/>
      <c r="T6385" s="103"/>
      <c r="U6385" s="103"/>
    </row>
    <row r="6386" spans="1:21" x14ac:dyDescent="0.2">
      <c r="A6386" s="89">
        <v>40858</v>
      </c>
      <c r="B6386" s="90" t="s">
        <v>100</v>
      </c>
      <c r="C6386" s="96">
        <v>1749.0221596516853</v>
      </c>
      <c r="D6386" s="102">
        <v>1100.3746148988698</v>
      </c>
      <c r="E6386" s="98">
        <v>2066.3743146067418</v>
      </c>
      <c r="F6386" s="91">
        <v>0.84642078024694534</v>
      </c>
      <c r="G6386" s="100">
        <v>874.51107982584267</v>
      </c>
      <c r="S6386" s="235"/>
      <c r="T6386" s="103"/>
      <c r="U6386" s="103"/>
    </row>
    <row r="6387" spans="1:21" x14ac:dyDescent="0.2">
      <c r="A6387" s="89">
        <v>40858</v>
      </c>
      <c r="B6387" s="90" t="s">
        <v>101</v>
      </c>
      <c r="C6387" s="96">
        <v>1737.4533467865169</v>
      </c>
      <c r="D6387" s="102">
        <v>1105.6953337255684</v>
      </c>
      <c r="E6387" s="98">
        <v>2059.443202247191</v>
      </c>
      <c r="F6387" s="91">
        <v>0.84365198559041088</v>
      </c>
      <c r="G6387" s="100">
        <v>868.72667339325847</v>
      </c>
      <c r="S6387" s="235"/>
      <c r="T6387" s="103"/>
      <c r="U6387" s="103"/>
    </row>
    <row r="6388" spans="1:21" x14ac:dyDescent="0.2">
      <c r="A6388" s="89">
        <v>40858</v>
      </c>
      <c r="B6388" s="90" t="s">
        <v>102</v>
      </c>
      <c r="C6388" s="96">
        <v>1714.3643465393261</v>
      </c>
      <c r="D6388" s="102">
        <v>1091.7869936746304</v>
      </c>
      <c r="E6388" s="98">
        <v>2032.496974719101</v>
      </c>
      <c r="F6388" s="91">
        <v>0.843476948730149</v>
      </c>
      <c r="G6388" s="100">
        <v>857.18217326966305</v>
      </c>
      <c r="S6388" s="235"/>
      <c r="T6388" s="103"/>
      <c r="U6388" s="103"/>
    </row>
    <row r="6389" spans="1:21" x14ac:dyDescent="0.2">
      <c r="A6389" s="89">
        <v>40858</v>
      </c>
      <c r="B6389" s="90" t="s">
        <v>103</v>
      </c>
      <c r="C6389" s="96">
        <v>1695.3679911235952</v>
      </c>
      <c r="D6389" s="102">
        <v>1080.7088462890451</v>
      </c>
      <c r="E6389" s="98">
        <v>2010.5233735955057</v>
      </c>
      <c r="F6389" s="91">
        <v>0.84324709346288051</v>
      </c>
      <c r="G6389" s="100">
        <v>847.68399556179759</v>
      </c>
      <c r="S6389" s="235"/>
      <c r="T6389" s="103"/>
      <c r="U6389" s="103"/>
    </row>
    <row r="6390" spans="1:21" x14ac:dyDescent="0.2">
      <c r="A6390" s="89">
        <v>40858</v>
      </c>
      <c r="B6390" s="90" t="s">
        <v>104</v>
      </c>
      <c r="C6390" s="96">
        <v>1703.1075471910115</v>
      </c>
      <c r="D6390" s="102">
        <v>1078.6420470623432</v>
      </c>
      <c r="E6390" s="98">
        <v>2015.9474157303373</v>
      </c>
      <c r="F6390" s="91">
        <v>0.84481744608105747</v>
      </c>
      <c r="G6390" s="100">
        <v>851.55377359550573</v>
      </c>
      <c r="S6390" s="235"/>
      <c r="T6390" s="103"/>
      <c r="U6390" s="103"/>
    </row>
    <row r="6391" spans="1:21" x14ac:dyDescent="0.2">
      <c r="A6391" s="89">
        <v>40858</v>
      </c>
      <c r="B6391" s="90" t="s">
        <v>105</v>
      </c>
      <c r="C6391" s="96">
        <v>1756.2268354044943</v>
      </c>
      <c r="D6391" s="102">
        <v>1123.2043858430056</v>
      </c>
      <c r="E6391" s="98">
        <v>2084.6872162921345</v>
      </c>
      <c r="F6391" s="91">
        <v>0.84244140880191787</v>
      </c>
      <c r="G6391" s="100">
        <v>878.11341770224715</v>
      </c>
      <c r="S6391" s="235"/>
      <c r="T6391" s="103"/>
      <c r="U6391" s="103"/>
    </row>
    <row r="6392" spans="1:21" x14ac:dyDescent="0.2">
      <c r="A6392" s="89">
        <v>40858</v>
      </c>
      <c r="B6392" s="90" t="s">
        <v>106</v>
      </c>
      <c r="C6392" s="96">
        <v>1724.454134292135</v>
      </c>
      <c r="D6392" s="102">
        <v>1097.5873205515584</v>
      </c>
      <c r="E6392" s="98">
        <v>2044.1232808988761</v>
      </c>
      <c r="F6392" s="91">
        <v>0.84361552476122137</v>
      </c>
      <c r="G6392" s="100">
        <v>862.2270671460675</v>
      </c>
      <c r="S6392" s="235"/>
      <c r="T6392" s="103"/>
      <c r="U6392" s="103"/>
    </row>
    <row r="6393" spans="1:21" x14ac:dyDescent="0.2">
      <c r="A6393" s="89">
        <v>40858</v>
      </c>
      <c r="B6393" s="90" t="s">
        <v>107</v>
      </c>
      <c r="C6393" s="96">
        <v>1725.2767153820223</v>
      </c>
      <c r="D6393" s="102">
        <v>1101.1566500206868</v>
      </c>
      <c r="E6393" s="98">
        <v>2046.7353792134832</v>
      </c>
      <c r="F6393" s="91">
        <v>0.84294077920566823</v>
      </c>
      <c r="G6393" s="100">
        <v>862.63835769101115</v>
      </c>
      <c r="S6393" s="235"/>
      <c r="T6393" s="103"/>
      <c r="U6393" s="103"/>
    </row>
    <row r="6394" spans="1:21" x14ac:dyDescent="0.2">
      <c r="A6394" s="89">
        <v>40858</v>
      </c>
      <c r="B6394" s="90" t="s">
        <v>108</v>
      </c>
      <c r="C6394" s="96">
        <v>1745.7399395393259</v>
      </c>
      <c r="D6394" s="102">
        <v>1094.7085105295089</v>
      </c>
      <c r="E6394" s="98">
        <v>2060.5811460674158</v>
      </c>
      <c r="F6394" s="91">
        <v>0.84720756708418932</v>
      </c>
      <c r="G6394" s="100">
        <v>872.86996976966293</v>
      </c>
      <c r="S6394" s="235"/>
      <c r="T6394" s="103"/>
      <c r="U6394" s="103"/>
    </row>
    <row r="6395" spans="1:21" x14ac:dyDescent="0.2">
      <c r="A6395" s="89">
        <v>40858</v>
      </c>
      <c r="B6395" s="90" t="s">
        <v>109</v>
      </c>
      <c r="C6395" s="96">
        <v>1767.0703181460674</v>
      </c>
      <c r="D6395" s="102">
        <v>1122.9157799213135</v>
      </c>
      <c r="E6395" s="98">
        <v>2093.6755617977528</v>
      </c>
      <c r="F6395" s="91">
        <v>0.84400388980456786</v>
      </c>
      <c r="G6395" s="100">
        <v>883.5351590730337</v>
      </c>
      <c r="S6395" s="235"/>
      <c r="T6395" s="103"/>
      <c r="U6395" s="103"/>
    </row>
    <row r="6396" spans="1:21" x14ac:dyDescent="0.2">
      <c r="A6396" s="89">
        <v>40858</v>
      </c>
      <c r="B6396" s="90" t="s">
        <v>110</v>
      </c>
      <c r="C6396" s="96">
        <v>2118.7824898651684</v>
      </c>
      <c r="D6396" s="102">
        <v>1345.5038979264202</v>
      </c>
      <c r="E6396" s="98">
        <v>2509.9043764044941</v>
      </c>
      <c r="F6396" s="91">
        <v>0.84416861047924929</v>
      </c>
      <c r="G6396" s="100">
        <v>1059.3912449325842</v>
      </c>
      <c r="S6396" s="235"/>
      <c r="T6396" s="103"/>
      <c r="U6396" s="103"/>
    </row>
    <row r="6397" spans="1:21" x14ac:dyDescent="0.2">
      <c r="A6397" s="89">
        <v>40858</v>
      </c>
      <c r="B6397" s="90" t="s">
        <v>111</v>
      </c>
      <c r="C6397" s="96">
        <v>2191.2506682471912</v>
      </c>
      <c r="D6397" s="102">
        <v>1393.9143990998464</v>
      </c>
      <c r="E6397" s="98">
        <v>2597.0323146067412</v>
      </c>
      <c r="F6397" s="91">
        <v>0.84375179158254099</v>
      </c>
      <c r="G6397" s="100">
        <v>1095.6253341235956</v>
      </c>
      <c r="S6397" s="235"/>
      <c r="T6397" s="103"/>
      <c r="U6397" s="103"/>
    </row>
    <row r="6398" spans="1:21" x14ac:dyDescent="0.2">
      <c r="A6398" s="89">
        <v>40858</v>
      </c>
      <c r="B6398" s="90" t="s">
        <v>112</v>
      </c>
      <c r="C6398" s="96">
        <v>2285.7948159775283</v>
      </c>
      <c r="D6398" s="102">
        <v>1458.6728674627698</v>
      </c>
      <c r="E6398" s="98">
        <v>2711.5649494382023</v>
      </c>
      <c r="F6398" s="91">
        <v>0.84297992436106406</v>
      </c>
      <c r="G6398" s="100">
        <v>1142.8974079887641</v>
      </c>
      <c r="S6398" s="235"/>
      <c r="T6398" s="103"/>
      <c r="U6398" s="103"/>
    </row>
    <row r="6399" spans="1:21" x14ac:dyDescent="0.2">
      <c r="A6399" s="89">
        <v>40858</v>
      </c>
      <c r="B6399" s="90" t="s">
        <v>113</v>
      </c>
      <c r="C6399" s="96">
        <v>2458.9420572134832</v>
      </c>
      <c r="D6399" s="102">
        <v>1566.0781846189413</v>
      </c>
      <c r="E6399" s="98">
        <v>2915.3039157303369</v>
      </c>
      <c r="F6399" s="91">
        <v>0.84345993703969391</v>
      </c>
      <c r="G6399" s="100">
        <v>1229.4710286067416</v>
      </c>
      <c r="S6399" s="235"/>
      <c r="T6399" s="103"/>
      <c r="U6399" s="103"/>
    </row>
    <row r="6400" spans="1:21" x14ac:dyDescent="0.2">
      <c r="A6400" s="89">
        <v>40858</v>
      </c>
      <c r="B6400" s="90" t="s">
        <v>114</v>
      </c>
      <c r="C6400" s="96">
        <v>2319.463910932584</v>
      </c>
      <c r="D6400" s="102">
        <v>1478.4409540818378</v>
      </c>
      <c r="E6400" s="98">
        <v>2750.5818455056183</v>
      </c>
      <c r="F6400" s="91">
        <v>0.84326300441578561</v>
      </c>
      <c r="G6400" s="100">
        <v>1159.731955466292</v>
      </c>
      <c r="S6400" s="235"/>
      <c r="T6400" s="103"/>
      <c r="U6400" s="103"/>
    </row>
    <row r="6401" spans="1:21" x14ac:dyDescent="0.2">
      <c r="A6401" s="89">
        <v>40858</v>
      </c>
      <c r="B6401" s="90" t="s">
        <v>115</v>
      </c>
      <c r="C6401" s="96">
        <v>2251.8906978539326</v>
      </c>
      <c r="D6401" s="102">
        <v>1434.2267767655237</v>
      </c>
      <c r="E6401" s="98">
        <v>2669.8348567415728</v>
      </c>
      <c r="F6401" s="91">
        <v>0.84345692474862488</v>
      </c>
      <c r="G6401" s="100">
        <v>1125.9453489269663</v>
      </c>
      <c r="S6401" s="235"/>
      <c r="T6401" s="103"/>
      <c r="U6401" s="103"/>
    </row>
    <row r="6402" spans="1:21" x14ac:dyDescent="0.2">
      <c r="A6402" s="89">
        <v>40858</v>
      </c>
      <c r="B6402" s="90" t="s">
        <v>116</v>
      </c>
      <c r="C6402" s="96">
        <v>2255.5821824494383</v>
      </c>
      <c r="D6402" s="102">
        <v>1430.7199835740255</v>
      </c>
      <c r="E6402" s="98">
        <v>2671.0691966292134</v>
      </c>
      <c r="F6402" s="91">
        <v>0.844449176118648</v>
      </c>
      <c r="G6402" s="100">
        <v>1127.7910912247191</v>
      </c>
      <c r="S6402" s="235"/>
      <c r="T6402" s="103"/>
      <c r="U6402" s="103"/>
    </row>
    <row r="6403" spans="1:21" x14ac:dyDescent="0.2">
      <c r="A6403" s="89">
        <v>40858</v>
      </c>
      <c r="B6403" s="90" t="s">
        <v>117</v>
      </c>
      <c r="C6403" s="96">
        <v>2276.2034394269663</v>
      </c>
      <c r="D6403" s="102">
        <v>1448.3186547419627</v>
      </c>
      <c r="E6403" s="98">
        <v>2697.9119747191012</v>
      </c>
      <c r="F6403" s="91">
        <v>0.84369077299638662</v>
      </c>
      <c r="G6403" s="100">
        <v>1138.1017197134831</v>
      </c>
      <c r="S6403" s="235"/>
      <c r="T6403" s="103"/>
      <c r="U6403" s="103"/>
    </row>
    <row r="6404" spans="1:21" x14ac:dyDescent="0.2">
      <c r="A6404" s="89">
        <v>40858</v>
      </c>
      <c r="B6404" s="90" t="s">
        <v>118</v>
      </c>
      <c r="C6404" s="96">
        <v>2179.5846044157302</v>
      </c>
      <c r="D6404" s="102">
        <v>1379.7610576627819</v>
      </c>
      <c r="E6404" s="98">
        <v>2579.5987331460669</v>
      </c>
      <c r="F6404" s="91">
        <v>0.84493164630978035</v>
      </c>
      <c r="G6404" s="100">
        <v>1089.7923022078651</v>
      </c>
      <c r="S6404" s="235"/>
      <c r="T6404" s="103"/>
      <c r="U6404" s="103"/>
    </row>
    <row r="6405" spans="1:21" x14ac:dyDescent="0.2">
      <c r="A6405" s="89">
        <v>40858</v>
      </c>
      <c r="B6405" s="90" t="s">
        <v>119</v>
      </c>
      <c r="C6405" s="96">
        <v>2178.9362646404497</v>
      </c>
      <c r="D6405" s="102">
        <v>1381.8912646318479</v>
      </c>
      <c r="E6405" s="98">
        <v>2580.1912162921344</v>
      </c>
      <c r="F6405" s="91">
        <v>0.84448635081073231</v>
      </c>
      <c r="G6405" s="100">
        <v>1089.4681323202249</v>
      </c>
      <c r="S6405" s="235"/>
      <c r="T6405" s="103"/>
      <c r="U6405" s="103"/>
    </row>
    <row r="6406" spans="1:21" x14ac:dyDescent="0.2">
      <c r="A6406" s="89">
        <v>40858</v>
      </c>
      <c r="B6406" s="90" t="s">
        <v>120</v>
      </c>
      <c r="C6406" s="96">
        <v>2192.8998825505619</v>
      </c>
      <c r="D6406" s="102">
        <v>1394.9225265635155</v>
      </c>
      <c r="E6406" s="98">
        <v>2598.9649382022471</v>
      </c>
      <c r="F6406" s="91">
        <v>0.84375893276476133</v>
      </c>
      <c r="G6406" s="100">
        <v>1096.4499412752809</v>
      </c>
      <c r="S6406" s="235"/>
      <c r="T6406" s="103"/>
      <c r="U6406" s="103"/>
    </row>
    <row r="6407" spans="1:21" x14ac:dyDescent="0.2">
      <c r="A6407" s="89">
        <v>40858</v>
      </c>
      <c r="B6407" s="90" t="s">
        <v>121</v>
      </c>
      <c r="C6407" s="96">
        <v>2248.961012494382</v>
      </c>
      <c r="D6407" s="102">
        <v>1422.1475794278153</v>
      </c>
      <c r="E6407" s="98">
        <v>2660.8888314606738</v>
      </c>
      <c r="F6407" s="91">
        <v>0.84519164645440403</v>
      </c>
      <c r="G6407" s="100">
        <v>1124.480506247191</v>
      </c>
      <c r="S6407" s="235"/>
      <c r="T6407" s="103"/>
      <c r="U6407" s="103"/>
    </row>
    <row r="6408" spans="1:21" x14ac:dyDescent="0.2">
      <c r="A6408" s="89">
        <v>40858</v>
      </c>
      <c r="B6408" s="90" t="s">
        <v>122</v>
      </c>
      <c r="C6408" s="96">
        <v>2187.4943496741575</v>
      </c>
      <c r="D6408" s="102">
        <v>1392.1141137973627</v>
      </c>
      <c r="E6408" s="98">
        <v>2592.8966882022473</v>
      </c>
      <c r="F6408" s="91">
        <v>0.8436488656209552</v>
      </c>
      <c r="G6408" s="100">
        <v>1093.7471748370788</v>
      </c>
      <c r="S6408" s="235"/>
      <c r="T6408" s="103"/>
      <c r="U6408" s="103"/>
    </row>
    <row r="6409" spans="1:21" x14ac:dyDescent="0.2">
      <c r="A6409" s="89">
        <v>40858</v>
      </c>
      <c r="B6409" s="90" t="s">
        <v>123</v>
      </c>
      <c r="C6409" s="96">
        <v>2273.1927115955064</v>
      </c>
      <c r="D6409" s="102">
        <v>1441.5962804117012</v>
      </c>
      <c r="E6409" s="98">
        <v>2691.7661376404494</v>
      </c>
      <c r="F6409" s="91">
        <v>0.84449859139254324</v>
      </c>
      <c r="G6409" s="100">
        <v>1136.5963557977532</v>
      </c>
      <c r="S6409" s="235"/>
      <c r="T6409" s="103"/>
      <c r="U6409" s="103"/>
    </row>
    <row r="6410" spans="1:21" x14ac:dyDescent="0.2">
      <c r="A6410" s="89">
        <v>40858</v>
      </c>
      <c r="B6410" s="90" t="s">
        <v>124</v>
      </c>
      <c r="C6410" s="96">
        <v>2326.3079476853936</v>
      </c>
      <c r="D6410" s="102">
        <v>1488.2856700023706</v>
      </c>
      <c r="E6410" s="98">
        <v>2761.6485842696629</v>
      </c>
      <c r="F6410" s="91">
        <v>0.84236204451791308</v>
      </c>
      <c r="G6410" s="100">
        <v>1163.1539738426968</v>
      </c>
      <c r="S6410" s="235"/>
      <c r="T6410" s="103"/>
      <c r="U6410" s="103"/>
    </row>
    <row r="6411" spans="1:21" x14ac:dyDescent="0.2">
      <c r="A6411" s="89">
        <v>40858</v>
      </c>
      <c r="B6411" s="90" t="s">
        <v>125</v>
      </c>
      <c r="C6411" s="96">
        <v>2277.1232714831467</v>
      </c>
      <c r="D6411" s="102">
        <v>1449.9516525500503</v>
      </c>
      <c r="E6411" s="98">
        <v>2699.5648146067415</v>
      </c>
      <c r="F6411" s="91">
        <v>0.84351494698780405</v>
      </c>
      <c r="G6411" s="100">
        <v>1138.5616357415734</v>
      </c>
      <c r="S6411" s="235"/>
      <c r="T6411" s="103"/>
      <c r="U6411" s="103"/>
    </row>
    <row r="6412" spans="1:21" x14ac:dyDescent="0.2">
      <c r="A6412" s="89">
        <v>40858</v>
      </c>
      <c r="B6412" s="90" t="s">
        <v>126</v>
      </c>
      <c r="C6412" s="96">
        <v>2202.9694096853932</v>
      </c>
      <c r="D6412" s="102">
        <v>1408.5122705991751</v>
      </c>
      <c r="E6412" s="98">
        <v>2614.7621376404495</v>
      </c>
      <c r="F6412" s="91">
        <v>0.84251235627625531</v>
      </c>
      <c r="G6412" s="100">
        <v>1101.4847048426966</v>
      </c>
      <c r="S6412" s="235"/>
      <c r="T6412" s="103"/>
      <c r="U6412" s="103"/>
    </row>
    <row r="6413" spans="1:21" x14ac:dyDescent="0.2">
      <c r="A6413" s="89">
        <v>40858</v>
      </c>
      <c r="B6413" s="90" t="s">
        <v>127</v>
      </c>
      <c r="C6413" s="96">
        <v>2221.8847226292137</v>
      </c>
      <c r="D6413" s="102">
        <v>1416.7787027646775</v>
      </c>
      <c r="E6413" s="98">
        <v>2635.1534325842699</v>
      </c>
      <c r="F6413" s="91">
        <v>0.84317091185473492</v>
      </c>
      <c r="G6413" s="100">
        <v>1110.9423613146068</v>
      </c>
      <c r="S6413" s="235"/>
      <c r="T6413" s="103"/>
      <c r="U6413" s="103"/>
    </row>
    <row r="6414" spans="1:21" x14ac:dyDescent="0.2">
      <c r="A6414" s="89">
        <v>40858</v>
      </c>
      <c r="B6414" s="90" t="s">
        <v>128</v>
      </c>
      <c r="C6414" s="96">
        <v>2201.1054328314608</v>
      </c>
      <c r="D6414" s="102">
        <v>1416.7084416410855</v>
      </c>
      <c r="E6414" s="98">
        <v>2617.6187528089886</v>
      </c>
      <c r="F6414" s="91">
        <v>0.84088083127821267</v>
      </c>
      <c r="G6414" s="100">
        <v>1100.5527164157304</v>
      </c>
      <c r="S6414" s="235"/>
      <c r="T6414" s="103"/>
      <c r="U6414" s="103"/>
    </row>
    <row r="6415" spans="1:21" x14ac:dyDescent="0.2">
      <c r="A6415" s="89">
        <v>40858</v>
      </c>
      <c r="B6415" s="90" t="s">
        <v>129</v>
      </c>
      <c r="C6415" s="96">
        <v>1956.1707699775282</v>
      </c>
      <c r="D6415" s="102">
        <v>1244.5703402080669</v>
      </c>
      <c r="E6415" s="98">
        <v>2318.5252668539324</v>
      </c>
      <c r="F6415" s="91">
        <v>0.84371337157429704</v>
      </c>
      <c r="G6415" s="100">
        <v>978.08538498876408</v>
      </c>
      <c r="S6415" s="235"/>
      <c r="T6415" s="103"/>
      <c r="U6415" s="103"/>
    </row>
    <row r="6416" spans="1:21" x14ac:dyDescent="0.2">
      <c r="A6416" s="89">
        <v>40858</v>
      </c>
      <c r="B6416" s="90" t="s">
        <v>130</v>
      </c>
      <c r="C6416" s="96">
        <v>1919.9609935280898</v>
      </c>
      <c r="D6416" s="102">
        <v>1237.2067467420859</v>
      </c>
      <c r="E6416" s="98">
        <v>2284.0601460674161</v>
      </c>
      <c r="F6416" s="91">
        <v>0.8405912588745903</v>
      </c>
      <c r="G6416" s="100">
        <v>959.98049676404491</v>
      </c>
      <c r="S6416" s="235"/>
      <c r="T6416" s="103"/>
      <c r="U6416" s="103"/>
    </row>
    <row r="6417" spans="1:21" x14ac:dyDescent="0.2">
      <c r="A6417" s="89">
        <v>40858</v>
      </c>
      <c r="B6417" s="90" t="s">
        <v>131</v>
      </c>
      <c r="C6417" s="96">
        <v>1881.8872402247193</v>
      </c>
      <c r="D6417" s="102">
        <v>1200.2823696979574</v>
      </c>
      <c r="E6417" s="98">
        <v>2232.0791544943818</v>
      </c>
      <c r="F6417" s="91">
        <v>0.84310954494398782</v>
      </c>
      <c r="G6417" s="100">
        <v>940.94362011235967</v>
      </c>
      <c r="S6417" s="235"/>
      <c r="T6417" s="103"/>
      <c r="U6417" s="103"/>
    </row>
    <row r="6418" spans="1:21" x14ac:dyDescent="0.2">
      <c r="A6418" s="89">
        <v>40858</v>
      </c>
      <c r="B6418" s="90" t="s">
        <v>132</v>
      </c>
      <c r="C6418" s="96">
        <v>1791.1318280561798</v>
      </c>
      <c r="D6418" s="102">
        <v>1154.6630560082017</v>
      </c>
      <c r="E6418" s="98">
        <v>2131.0560758426964</v>
      </c>
      <c r="F6418" s="91">
        <v>0.84049023784974863</v>
      </c>
      <c r="G6418" s="100">
        <v>895.56591402808988</v>
      </c>
      <c r="S6418" s="235"/>
      <c r="T6418" s="103"/>
      <c r="U6418" s="103"/>
    </row>
    <row r="6419" spans="1:21" x14ac:dyDescent="0.2">
      <c r="A6419" s="89">
        <v>40858</v>
      </c>
      <c r="B6419" s="90" t="s">
        <v>133</v>
      </c>
      <c r="C6419" s="96">
        <v>1801.8132258539326</v>
      </c>
      <c r="D6419" s="102">
        <v>1140.1979231932214</v>
      </c>
      <c r="E6419" s="98">
        <v>2132.2716067415731</v>
      </c>
      <c r="F6419" s="91">
        <v>0.84502050309030285</v>
      </c>
      <c r="G6419" s="100">
        <v>900.90661292696632</v>
      </c>
      <c r="S6419" s="235"/>
      <c r="T6419" s="103"/>
      <c r="U6419" s="103"/>
    </row>
    <row r="6420" spans="1:21" x14ac:dyDescent="0.2">
      <c r="A6420" s="89">
        <v>40858</v>
      </c>
      <c r="B6420" s="90" t="s">
        <v>134</v>
      </c>
      <c r="C6420" s="96">
        <v>1766.8920247078652</v>
      </c>
      <c r="D6420" s="102">
        <v>1126.7465756038894</v>
      </c>
      <c r="E6420" s="98">
        <v>2095.5823230337078</v>
      </c>
      <c r="F6420" s="91">
        <v>0.84315085372069365</v>
      </c>
      <c r="G6420" s="100">
        <v>883.44601235393259</v>
      </c>
      <c r="S6420" s="235"/>
      <c r="T6420" s="103"/>
      <c r="U6420" s="103"/>
    </row>
    <row r="6421" spans="1:21" x14ac:dyDescent="0.2">
      <c r="A6421" s="89">
        <v>40858</v>
      </c>
      <c r="B6421" s="90" t="s">
        <v>135</v>
      </c>
      <c r="C6421" s="96">
        <v>1814.792177730337</v>
      </c>
      <c r="D6421" s="102">
        <v>1157.6846999805928</v>
      </c>
      <c r="E6421" s="98">
        <v>2152.6041235955054</v>
      </c>
      <c r="F6421" s="91">
        <v>0.84306824363928123</v>
      </c>
      <c r="G6421" s="100">
        <v>907.39608886516851</v>
      </c>
      <c r="S6421" s="235"/>
      <c r="T6421" s="103"/>
      <c r="U6421" s="103"/>
    </row>
    <row r="6422" spans="1:21" x14ac:dyDescent="0.2">
      <c r="A6422" s="89">
        <v>40858</v>
      </c>
      <c r="B6422" s="90" t="s">
        <v>136</v>
      </c>
      <c r="C6422" s="96">
        <v>1821.4376604269662</v>
      </c>
      <c r="D6422" s="102">
        <v>1149.8630844778816</v>
      </c>
      <c r="E6422" s="98">
        <v>2154.0242022471912</v>
      </c>
      <c r="F6422" s="91">
        <v>0.84559758359573989</v>
      </c>
      <c r="G6422" s="100">
        <v>910.7188302134831</v>
      </c>
      <c r="S6422" s="235"/>
      <c r="T6422" s="103"/>
      <c r="U6422" s="103"/>
    </row>
    <row r="6423" spans="1:21" x14ac:dyDescent="0.2">
      <c r="A6423" s="89">
        <v>40858</v>
      </c>
      <c r="B6423" s="90" t="s">
        <v>137</v>
      </c>
      <c r="C6423" s="96">
        <v>1870.3548964719103</v>
      </c>
      <c r="D6423" s="102">
        <v>1191.4869597922282</v>
      </c>
      <c r="E6423" s="98">
        <v>2217.6267977528087</v>
      </c>
      <c r="F6423" s="91">
        <v>0.84340381274576948</v>
      </c>
      <c r="G6423" s="100">
        <v>935.17744823595513</v>
      </c>
      <c r="S6423" s="235"/>
      <c r="T6423" s="103"/>
      <c r="U6423" s="103"/>
    </row>
    <row r="6424" spans="1:21" x14ac:dyDescent="0.2">
      <c r="A6424" s="89">
        <v>40858</v>
      </c>
      <c r="B6424" s="90" t="s">
        <v>138</v>
      </c>
      <c r="C6424" s="96">
        <v>1797.9677605617976</v>
      </c>
      <c r="D6424" s="102">
        <v>1145.3597545895866</v>
      </c>
      <c r="E6424" s="98">
        <v>2131.7919775280898</v>
      </c>
      <c r="F6424" s="91">
        <v>0.84340675803021992</v>
      </c>
      <c r="G6424" s="100">
        <v>898.9838802808988</v>
      </c>
      <c r="S6424" s="235"/>
      <c r="T6424" s="103"/>
      <c r="U6424" s="103"/>
    </row>
    <row r="6425" spans="1:21" x14ac:dyDescent="0.2">
      <c r="A6425" s="89">
        <v>40858</v>
      </c>
      <c r="B6425" s="90" t="s">
        <v>139</v>
      </c>
      <c r="C6425" s="96">
        <v>1821.0405523146067</v>
      </c>
      <c r="D6425" s="102">
        <v>1159.7927494122741</v>
      </c>
      <c r="E6425" s="98">
        <v>2159.0062331460672</v>
      </c>
      <c r="F6425" s="91">
        <v>0.8434623876286903</v>
      </c>
      <c r="G6425" s="100">
        <v>910.52027615730333</v>
      </c>
      <c r="S6425" s="235"/>
      <c r="T6425" s="103"/>
      <c r="U6425" s="103"/>
    </row>
    <row r="6426" spans="1:21" x14ac:dyDescent="0.2">
      <c r="A6426" s="89">
        <v>40858</v>
      </c>
      <c r="B6426" s="90" t="s">
        <v>140</v>
      </c>
      <c r="C6426" s="96">
        <v>1771.722156033708</v>
      </c>
      <c r="D6426" s="102">
        <v>1133.3142721780087</v>
      </c>
      <c r="E6426" s="98">
        <v>2103.1882078651688</v>
      </c>
      <c r="F6426" s="91">
        <v>0.84239829293836055</v>
      </c>
      <c r="G6426" s="100">
        <v>885.86107801685398</v>
      </c>
      <c r="S6426" s="235"/>
      <c r="T6426" s="103"/>
      <c r="U6426" s="103"/>
    </row>
    <row r="6427" spans="1:21" x14ac:dyDescent="0.2">
      <c r="A6427" s="89">
        <v>40858</v>
      </c>
      <c r="B6427" s="90" t="s">
        <v>141</v>
      </c>
      <c r="C6427" s="96">
        <v>1777.3262429662921</v>
      </c>
      <c r="D6427" s="102">
        <v>1142.7024082781627</v>
      </c>
      <c r="E6427" s="98">
        <v>2112.9735842696632</v>
      </c>
      <c r="F6427" s="91">
        <v>0.84114929604319422</v>
      </c>
      <c r="G6427" s="100">
        <v>888.66312148314603</v>
      </c>
      <c r="S6427" s="235"/>
      <c r="T6427" s="103"/>
      <c r="U6427" s="103"/>
    </row>
    <row r="6428" spans="1:21" x14ac:dyDescent="0.2">
      <c r="A6428" s="89">
        <v>40858</v>
      </c>
      <c r="B6428" s="90" t="s">
        <v>142</v>
      </c>
      <c r="C6428" s="96">
        <v>1702.7469081910112</v>
      </c>
      <c r="D6428" s="102">
        <v>1069.1997467346064</v>
      </c>
      <c r="E6428" s="98">
        <v>2010.6056629213483</v>
      </c>
      <c r="F6428" s="91">
        <v>0.8468825785146612</v>
      </c>
      <c r="G6428" s="100">
        <v>851.37345409550562</v>
      </c>
      <c r="S6428" s="235"/>
      <c r="T6428" s="103"/>
      <c r="U6428" s="103"/>
    </row>
    <row r="6429" spans="1:21" x14ac:dyDescent="0.2">
      <c r="A6429" s="89">
        <v>40858</v>
      </c>
      <c r="B6429" s="90" t="s">
        <v>143</v>
      </c>
      <c r="C6429" s="96">
        <v>1694.6345567528087</v>
      </c>
      <c r="D6429" s="102">
        <v>1076.615076441326</v>
      </c>
      <c r="E6429" s="98">
        <v>2007.7067275280897</v>
      </c>
      <c r="F6429" s="91">
        <v>0.84406478970126342</v>
      </c>
      <c r="G6429" s="100">
        <v>847.31727837640437</v>
      </c>
      <c r="S6429" s="235"/>
      <c r="T6429" s="103"/>
      <c r="U6429" s="103"/>
    </row>
    <row r="6430" spans="1:21" x14ac:dyDescent="0.2">
      <c r="A6430" s="89">
        <v>40858</v>
      </c>
      <c r="B6430" s="90" t="s">
        <v>144</v>
      </c>
      <c r="C6430" s="96">
        <v>1780.296449561798</v>
      </c>
      <c r="D6430" s="102">
        <v>1121.9195243907893</v>
      </c>
      <c r="E6430" s="98">
        <v>2104.3190983146064</v>
      </c>
      <c r="F6430" s="91">
        <v>0.84602019293921482</v>
      </c>
      <c r="G6430" s="100">
        <v>890.148224780899</v>
      </c>
      <c r="S6430" s="235"/>
      <c r="T6430" s="103"/>
      <c r="U6430" s="103"/>
    </row>
    <row r="6431" spans="1:21" x14ac:dyDescent="0.2">
      <c r="A6431" s="89">
        <v>40858</v>
      </c>
      <c r="B6431" s="90" t="s">
        <v>145</v>
      </c>
      <c r="C6431" s="96">
        <v>1911.4069606179776</v>
      </c>
      <c r="D6431" s="102">
        <v>1195.9597220757396</v>
      </c>
      <c r="E6431" s="98">
        <v>2254.7275280898875</v>
      </c>
      <c r="F6431" s="91">
        <v>0.84773301288304359</v>
      </c>
      <c r="G6431" s="100">
        <v>955.70348030898879</v>
      </c>
      <c r="S6431" s="235"/>
      <c r="T6431" s="103"/>
      <c r="U6431" s="103"/>
    </row>
    <row r="6432" spans="1:21" x14ac:dyDescent="0.2">
      <c r="A6432" s="89">
        <v>40858</v>
      </c>
      <c r="B6432" s="90" t="s">
        <v>146</v>
      </c>
      <c r="C6432" s="96">
        <v>1946.3443702584266</v>
      </c>
      <c r="D6432" s="102">
        <v>1232.9212080221628</v>
      </c>
      <c r="E6432" s="98">
        <v>2303.9859185393257</v>
      </c>
      <c r="F6432" s="91">
        <v>0.84477268484885726</v>
      </c>
      <c r="G6432" s="100">
        <v>973.17218512921329</v>
      </c>
      <c r="S6432" s="235"/>
      <c r="T6432" s="103"/>
      <c r="U6432" s="103"/>
    </row>
    <row r="6433" spans="1:21" x14ac:dyDescent="0.2">
      <c r="A6433" s="89">
        <v>40858</v>
      </c>
      <c r="B6433" s="90" t="s">
        <v>147</v>
      </c>
      <c r="C6433" s="96">
        <v>1919.4990514382025</v>
      </c>
      <c r="D6433" s="102">
        <v>1207.6188301544405</v>
      </c>
      <c r="E6433" s="98">
        <v>2267.7786151685395</v>
      </c>
      <c r="F6433" s="91">
        <v>0.84642259107622231</v>
      </c>
      <c r="G6433" s="100">
        <v>959.74952571910126</v>
      </c>
      <c r="S6433" s="235"/>
      <c r="T6433" s="103"/>
      <c r="U6433" s="103"/>
    </row>
    <row r="6434" spans="1:21" x14ac:dyDescent="0.2">
      <c r="A6434" s="89">
        <v>40859</v>
      </c>
      <c r="B6434" s="90" t="s">
        <v>100</v>
      </c>
      <c r="C6434" s="96">
        <v>1964.0480982471909</v>
      </c>
      <c r="D6434" s="102">
        <v>1247.0965840193323</v>
      </c>
      <c r="E6434" s="98">
        <v>2326.5284915730335</v>
      </c>
      <c r="F6434" s="91">
        <v>0.8441968819041803</v>
      </c>
      <c r="G6434" s="100">
        <v>982.02404912359543</v>
      </c>
      <c r="S6434" s="235"/>
      <c r="T6434" s="103"/>
      <c r="U6434" s="103"/>
    </row>
    <row r="6435" spans="1:21" x14ac:dyDescent="0.2">
      <c r="A6435" s="89">
        <v>40859</v>
      </c>
      <c r="B6435" s="90" t="s">
        <v>101</v>
      </c>
      <c r="C6435" s="96">
        <v>2038.0317708539324</v>
      </c>
      <c r="D6435" s="102">
        <v>1283.8206618694517</v>
      </c>
      <c r="E6435" s="98">
        <v>2408.6861544943818</v>
      </c>
      <c r="F6435" s="91">
        <v>0.84611760940758385</v>
      </c>
      <c r="G6435" s="100">
        <v>1019.0158854269662</v>
      </c>
      <c r="S6435" s="235"/>
      <c r="T6435" s="103"/>
      <c r="U6435" s="103"/>
    </row>
    <row r="6436" spans="1:21" x14ac:dyDescent="0.2">
      <c r="A6436" s="89">
        <v>40859</v>
      </c>
      <c r="B6436" s="90" t="s">
        <v>102</v>
      </c>
      <c r="C6436" s="96">
        <v>2032.5654561235956</v>
      </c>
      <c r="D6436" s="102">
        <v>1281.5406317399104</v>
      </c>
      <c r="E6436" s="98">
        <v>2402.8459634831461</v>
      </c>
      <c r="F6436" s="91">
        <v>0.84589919079840026</v>
      </c>
      <c r="G6436" s="100">
        <v>1016.2827280617978</v>
      </c>
      <c r="S6436" s="235"/>
      <c r="T6436" s="103"/>
      <c r="U6436" s="103"/>
    </row>
    <row r="6437" spans="1:21" x14ac:dyDescent="0.2">
      <c r="A6437" s="89">
        <v>40859</v>
      </c>
      <c r="B6437" s="90" t="s">
        <v>103</v>
      </c>
      <c r="C6437" s="96">
        <v>1954.6836406179775</v>
      </c>
      <c r="D6437" s="102">
        <v>1216.8476297000489</v>
      </c>
      <c r="E6437" s="98">
        <v>2302.5000084269659</v>
      </c>
      <c r="F6437" s="91">
        <v>0.84893968880086501</v>
      </c>
      <c r="G6437" s="100">
        <v>977.34182030898876</v>
      </c>
      <c r="S6437" s="235"/>
      <c r="T6437" s="103"/>
      <c r="U6437" s="103"/>
    </row>
    <row r="6438" spans="1:21" x14ac:dyDescent="0.2">
      <c r="A6438" s="89">
        <v>40859</v>
      </c>
      <c r="B6438" s="90" t="s">
        <v>104</v>
      </c>
      <c r="C6438" s="96">
        <v>1866.2906165056181</v>
      </c>
      <c r="D6438" s="102">
        <v>1167.4556855835406</v>
      </c>
      <c r="E6438" s="98">
        <v>2201.3617247191009</v>
      </c>
      <c r="F6438" s="91">
        <v>0.84778916411102823</v>
      </c>
      <c r="G6438" s="100">
        <v>933.14530825280906</v>
      </c>
      <c r="S6438" s="235"/>
      <c r="T6438" s="103"/>
      <c r="U6438" s="103"/>
    </row>
    <row r="6439" spans="1:21" x14ac:dyDescent="0.2">
      <c r="A6439" s="89">
        <v>40859</v>
      </c>
      <c r="B6439" s="90" t="s">
        <v>105</v>
      </c>
      <c r="C6439" s="96">
        <v>1850.8884947191011</v>
      </c>
      <c r="D6439" s="102">
        <v>1154.9904771806148</v>
      </c>
      <c r="E6439" s="98">
        <v>2181.6945758426968</v>
      </c>
      <c r="F6439" s="91">
        <v>0.84837195600771975</v>
      </c>
      <c r="G6439" s="100">
        <v>925.44424735955056</v>
      </c>
      <c r="S6439" s="235"/>
      <c r="T6439" s="103"/>
      <c r="U6439" s="103"/>
    </row>
    <row r="6440" spans="1:21" x14ac:dyDescent="0.2">
      <c r="A6440" s="89">
        <v>40859</v>
      </c>
      <c r="B6440" s="90" t="s">
        <v>106</v>
      </c>
      <c r="C6440" s="96">
        <v>1844.2065429101121</v>
      </c>
      <c r="D6440" s="102">
        <v>1155.5390802618856</v>
      </c>
      <c r="E6440" s="98">
        <v>2176.3199073033707</v>
      </c>
      <c r="F6440" s="91">
        <v>0.84739680812607521</v>
      </c>
      <c r="G6440" s="100">
        <v>922.10327145505607</v>
      </c>
      <c r="S6440" s="235"/>
      <c r="T6440" s="103"/>
      <c r="U6440" s="103"/>
    </row>
    <row r="6441" spans="1:21" x14ac:dyDescent="0.2">
      <c r="A6441" s="89">
        <v>40859</v>
      </c>
      <c r="B6441" s="90" t="s">
        <v>107</v>
      </c>
      <c r="C6441" s="96">
        <v>1865.3829408202248</v>
      </c>
      <c r="D6441" s="102">
        <v>1171.383120494763</v>
      </c>
      <c r="E6441" s="98">
        <v>2202.6783539325843</v>
      </c>
      <c r="F6441" s="91">
        <v>0.84687032833905862</v>
      </c>
      <c r="G6441" s="100">
        <v>932.6914704101124</v>
      </c>
      <c r="S6441" s="235"/>
      <c r="T6441" s="103"/>
      <c r="U6441" s="103"/>
    </row>
    <row r="6442" spans="1:21" x14ac:dyDescent="0.2">
      <c r="A6442" s="89">
        <v>40859</v>
      </c>
      <c r="B6442" s="90" t="s">
        <v>108</v>
      </c>
      <c r="C6442" s="96">
        <v>1996.4853476292135</v>
      </c>
      <c r="D6442" s="102">
        <v>1250.8236759881574</v>
      </c>
      <c r="E6442" s="98">
        <v>2355.9528033707866</v>
      </c>
      <c r="F6442" s="91">
        <v>0.84742162269665844</v>
      </c>
      <c r="G6442" s="100">
        <v>998.24267381460675</v>
      </c>
      <c r="S6442" s="235"/>
      <c r="T6442" s="103"/>
      <c r="U6442" s="103"/>
    </row>
    <row r="6443" spans="1:21" x14ac:dyDescent="0.2">
      <c r="A6443" s="89">
        <v>40859</v>
      </c>
      <c r="B6443" s="90" t="s">
        <v>109</v>
      </c>
      <c r="C6443" s="96">
        <v>2016.5798285393262</v>
      </c>
      <c r="D6443" s="102">
        <v>1268.5134423400414</v>
      </c>
      <c r="E6443" s="98">
        <v>2382.3770814606742</v>
      </c>
      <c r="F6443" s="91">
        <v>0.84645702992698713</v>
      </c>
      <c r="G6443" s="100">
        <v>1008.2899142696631</v>
      </c>
      <c r="S6443" s="235"/>
      <c r="T6443" s="103"/>
      <c r="U6443" s="103"/>
    </row>
    <row r="6444" spans="1:21" x14ac:dyDescent="0.2">
      <c r="A6444" s="89">
        <v>40859</v>
      </c>
      <c r="B6444" s="90" t="s">
        <v>110</v>
      </c>
      <c r="C6444" s="96">
        <v>2284.4657194382021</v>
      </c>
      <c r="D6444" s="102">
        <v>1448.2860250470633</v>
      </c>
      <c r="E6444" s="98">
        <v>2704.8689494382024</v>
      </c>
      <c r="F6444" s="91">
        <v>0.84457537948841566</v>
      </c>
      <c r="G6444" s="100">
        <v>1142.232859719101</v>
      </c>
      <c r="S6444" s="235"/>
      <c r="T6444" s="103"/>
      <c r="U6444" s="103"/>
    </row>
    <row r="6445" spans="1:21" x14ac:dyDescent="0.2">
      <c r="A6445" s="89">
        <v>40859</v>
      </c>
      <c r="B6445" s="90" t="s">
        <v>111</v>
      </c>
      <c r="C6445" s="96">
        <v>2467.3583179213483</v>
      </c>
      <c r="D6445" s="102">
        <v>1584.0335625424943</v>
      </c>
      <c r="E6445" s="98">
        <v>2932.0674269662918</v>
      </c>
      <c r="F6445" s="91">
        <v>0.84150804146896385</v>
      </c>
      <c r="G6445" s="100">
        <v>1233.6791589606742</v>
      </c>
      <c r="S6445" s="235"/>
      <c r="T6445" s="103"/>
      <c r="U6445" s="103"/>
    </row>
    <row r="6446" spans="1:21" x14ac:dyDescent="0.2">
      <c r="A6446" s="89">
        <v>40859</v>
      </c>
      <c r="B6446" s="90" t="s">
        <v>112</v>
      </c>
      <c r="C6446" s="96">
        <v>2431.7725685056184</v>
      </c>
      <c r="D6446" s="102">
        <v>1555.537325496535</v>
      </c>
      <c r="E6446" s="98">
        <v>2886.7307106741573</v>
      </c>
      <c r="F6446" s="91">
        <v>0.84239674989902691</v>
      </c>
      <c r="G6446" s="100">
        <v>1215.8862842528092</v>
      </c>
      <c r="S6446" s="235"/>
      <c r="T6446" s="103"/>
      <c r="U6446" s="103"/>
    </row>
    <row r="6447" spans="1:21" x14ac:dyDescent="0.2">
      <c r="A6447" s="89">
        <v>40859</v>
      </c>
      <c r="B6447" s="90" t="s">
        <v>113</v>
      </c>
      <c r="C6447" s="96">
        <v>2355.8762935617979</v>
      </c>
      <c r="D6447" s="102">
        <v>1530.2839257190401</v>
      </c>
      <c r="E6447" s="98">
        <v>2809.2564859550562</v>
      </c>
      <c r="F6447" s="91">
        <v>0.83861203323372457</v>
      </c>
      <c r="G6447" s="100">
        <v>1177.9381467808989</v>
      </c>
      <c r="S6447" s="235"/>
      <c r="T6447" s="103"/>
      <c r="U6447" s="103"/>
    </row>
    <row r="6448" spans="1:21" x14ac:dyDescent="0.2">
      <c r="A6448" s="89">
        <v>40859</v>
      </c>
      <c r="B6448" s="90" t="s">
        <v>114</v>
      </c>
      <c r="C6448" s="96">
        <v>2113.1784029325845</v>
      </c>
      <c r="D6448" s="102">
        <v>1354.9767157469003</v>
      </c>
      <c r="E6448" s="98">
        <v>2510.2758539325841</v>
      </c>
      <c r="F6448" s="91">
        <v>0.84181122947985609</v>
      </c>
      <c r="G6448" s="100">
        <v>1056.5892014662923</v>
      </c>
      <c r="S6448" s="235"/>
      <c r="T6448" s="103"/>
      <c r="U6448" s="103"/>
    </row>
    <row r="6449" spans="1:21" x14ac:dyDescent="0.2">
      <c r="A6449" s="89">
        <v>40859</v>
      </c>
      <c r="B6449" s="90" t="s">
        <v>115</v>
      </c>
      <c r="C6449" s="96">
        <v>2018.9705814606746</v>
      </c>
      <c r="D6449" s="102">
        <v>1291.9501643523297</v>
      </c>
      <c r="E6449" s="98">
        <v>2396.9516966292135</v>
      </c>
      <c r="F6449" s="91">
        <v>0.84230757937254785</v>
      </c>
      <c r="G6449" s="100">
        <v>1009.4852907303373</v>
      </c>
      <c r="S6449" s="235"/>
      <c r="T6449" s="103"/>
      <c r="U6449" s="103"/>
    </row>
    <row r="6450" spans="1:21" x14ac:dyDescent="0.2">
      <c r="A6450" s="89">
        <v>40859</v>
      </c>
      <c r="B6450" s="90" t="s">
        <v>116</v>
      </c>
      <c r="C6450" s="96">
        <v>2043.0158828764049</v>
      </c>
      <c r="D6450" s="102">
        <v>1305.2688702793141</v>
      </c>
      <c r="E6450" s="98">
        <v>2424.3846067415734</v>
      </c>
      <c r="F6450" s="91">
        <v>0.8426946274099073</v>
      </c>
      <c r="G6450" s="100">
        <v>1021.5079414382025</v>
      </c>
      <c r="S6450" s="235"/>
      <c r="T6450" s="103"/>
      <c r="U6450" s="103"/>
    </row>
    <row r="6451" spans="1:21" x14ac:dyDescent="0.2">
      <c r="A6451" s="89">
        <v>40859</v>
      </c>
      <c r="B6451" s="90" t="s">
        <v>117</v>
      </c>
      <c r="C6451" s="96">
        <v>2001.4208341685396</v>
      </c>
      <c r="D6451" s="102">
        <v>1270.6190990868015</v>
      </c>
      <c r="E6451" s="98">
        <v>2370.6872949438202</v>
      </c>
      <c r="F6451" s="91">
        <v>0.84423653783320618</v>
      </c>
      <c r="G6451" s="100">
        <v>1000.7104170842698</v>
      </c>
      <c r="S6451" s="235"/>
      <c r="T6451" s="103"/>
      <c r="U6451" s="103"/>
    </row>
    <row r="6452" spans="1:21" x14ac:dyDescent="0.2">
      <c r="A6452" s="89">
        <v>40859</v>
      </c>
      <c r="B6452" s="90" t="s">
        <v>118</v>
      </c>
      <c r="C6452" s="96">
        <v>2000.0025909101123</v>
      </c>
      <c r="D6452" s="102">
        <v>1272.5700238932166</v>
      </c>
      <c r="E6452" s="98">
        <v>2370.5368230337076</v>
      </c>
      <c r="F6452" s="91">
        <v>0.8436918471279421</v>
      </c>
      <c r="G6452" s="100">
        <v>1000.0012954550562</v>
      </c>
      <c r="S6452" s="235"/>
      <c r="T6452" s="103"/>
      <c r="U6452" s="103"/>
    </row>
    <row r="6453" spans="1:21" x14ac:dyDescent="0.2">
      <c r="A6453" s="89">
        <v>40859</v>
      </c>
      <c r="B6453" s="90" t="s">
        <v>119</v>
      </c>
      <c r="C6453" s="96">
        <v>1920.4594047303372</v>
      </c>
      <c r="D6453" s="102">
        <v>1220.06461039944</v>
      </c>
      <c r="E6453" s="98">
        <v>2275.2410814606742</v>
      </c>
      <c r="F6453" s="91">
        <v>0.84406853426601636</v>
      </c>
      <c r="G6453" s="100">
        <v>960.22970236516858</v>
      </c>
      <c r="S6453" s="235"/>
      <c r="T6453" s="103"/>
      <c r="U6453" s="103"/>
    </row>
    <row r="6454" spans="1:21" x14ac:dyDescent="0.2">
      <c r="A6454" s="89">
        <v>40859</v>
      </c>
      <c r="B6454" s="90" t="s">
        <v>120</v>
      </c>
      <c r="C6454" s="96">
        <v>2057.0808038764044</v>
      </c>
      <c r="D6454" s="102">
        <v>1326.7680094335715</v>
      </c>
      <c r="E6454" s="98">
        <v>2447.8347134831461</v>
      </c>
      <c r="F6454" s="91">
        <v>0.84036752667392378</v>
      </c>
      <c r="G6454" s="100">
        <v>1028.5404019382022</v>
      </c>
      <c r="S6454" s="235"/>
      <c r="T6454" s="103"/>
      <c r="U6454" s="103"/>
    </row>
    <row r="6455" spans="1:21" x14ac:dyDescent="0.2">
      <c r="A6455" s="89">
        <v>40859</v>
      </c>
      <c r="B6455" s="90" t="s">
        <v>121</v>
      </c>
      <c r="C6455" s="96">
        <v>2102.7968622808989</v>
      </c>
      <c r="D6455" s="102">
        <v>1350.3022579347044</v>
      </c>
      <c r="E6455" s="98">
        <v>2499.0139719101121</v>
      </c>
      <c r="F6455" s="91">
        <v>0.84145062249237201</v>
      </c>
      <c r="G6455" s="100">
        <v>1051.3984311404495</v>
      </c>
      <c r="S6455" s="235"/>
      <c r="T6455" s="103"/>
      <c r="U6455" s="103"/>
    </row>
    <row r="6456" spans="1:21" x14ac:dyDescent="0.2">
      <c r="A6456" s="89">
        <v>40859</v>
      </c>
      <c r="B6456" s="90" t="s">
        <v>122</v>
      </c>
      <c r="C6456" s="96">
        <v>2023.8493382696631</v>
      </c>
      <c r="D6456" s="102">
        <v>1285.5047745663976</v>
      </c>
      <c r="E6456" s="98">
        <v>2397.6006067415728</v>
      </c>
      <c r="F6456" s="91">
        <v>0.8441144586713083</v>
      </c>
      <c r="G6456" s="100">
        <v>1011.9246691348316</v>
      </c>
      <c r="S6456" s="235"/>
      <c r="T6456" s="103"/>
      <c r="U6456" s="103"/>
    </row>
    <row r="6457" spans="1:21" x14ac:dyDescent="0.2">
      <c r="A6457" s="89">
        <v>40859</v>
      </c>
      <c r="B6457" s="90" t="s">
        <v>123</v>
      </c>
      <c r="C6457" s="96">
        <v>2053.0327324044947</v>
      </c>
      <c r="D6457" s="102">
        <v>1308.3128062408503</v>
      </c>
      <c r="E6457" s="98">
        <v>2434.4662247191013</v>
      </c>
      <c r="F6457" s="91">
        <v>0.84331945605093861</v>
      </c>
      <c r="G6457" s="100">
        <v>1026.5163662022474</v>
      </c>
      <c r="S6457" s="235"/>
      <c r="T6457" s="103"/>
      <c r="U6457" s="103"/>
    </row>
    <row r="6458" spans="1:21" x14ac:dyDescent="0.2">
      <c r="A6458" s="89">
        <v>40859</v>
      </c>
      <c r="B6458" s="90" t="s">
        <v>124</v>
      </c>
      <c r="C6458" s="96">
        <v>2121.6351848764043</v>
      </c>
      <c r="D6458" s="102">
        <v>1341.6919173936226</v>
      </c>
      <c r="E6458" s="98">
        <v>2510.2735028089887</v>
      </c>
      <c r="F6458" s="91">
        <v>0.84518088666525815</v>
      </c>
      <c r="G6458" s="100">
        <v>1060.8175924382022</v>
      </c>
      <c r="S6458" s="235"/>
      <c r="T6458" s="103"/>
      <c r="U6458" s="103"/>
    </row>
    <row r="6459" spans="1:21" x14ac:dyDescent="0.2">
      <c r="A6459" s="89">
        <v>40859</v>
      </c>
      <c r="B6459" s="90" t="s">
        <v>125</v>
      </c>
      <c r="C6459" s="96">
        <v>2195.9430273707867</v>
      </c>
      <c r="D6459" s="102">
        <v>1382.4811087295191</v>
      </c>
      <c r="E6459" s="98">
        <v>2594.8833876404497</v>
      </c>
      <c r="F6459" s="91">
        <v>0.84625884840535237</v>
      </c>
      <c r="G6459" s="100">
        <v>1097.9715136853933</v>
      </c>
      <c r="S6459" s="235"/>
      <c r="T6459" s="103"/>
      <c r="U6459" s="103"/>
    </row>
    <row r="6460" spans="1:21" x14ac:dyDescent="0.2">
      <c r="A6460" s="89">
        <v>40859</v>
      </c>
      <c r="B6460" s="90" t="s">
        <v>126</v>
      </c>
      <c r="C6460" s="96">
        <v>2191.5991508764046</v>
      </c>
      <c r="D6460" s="102">
        <v>1396.5496658159159</v>
      </c>
      <c r="E6460" s="98">
        <v>2598.7415814606738</v>
      </c>
      <c r="F6460" s="91">
        <v>0.84333092851986191</v>
      </c>
      <c r="G6460" s="100">
        <v>1095.7995754382023</v>
      </c>
      <c r="S6460" s="235"/>
      <c r="T6460" s="103"/>
      <c r="U6460" s="103"/>
    </row>
    <row r="6461" spans="1:21" x14ac:dyDescent="0.2">
      <c r="A6461" s="89">
        <v>40859</v>
      </c>
      <c r="B6461" s="90" t="s">
        <v>127</v>
      </c>
      <c r="C6461" s="96">
        <v>2416.2691436292134</v>
      </c>
      <c r="D6461" s="102">
        <v>1553.0281689275853</v>
      </c>
      <c r="E6461" s="98">
        <v>2872.3253764044944</v>
      </c>
      <c r="F6461" s="91">
        <v>0.84122403522884981</v>
      </c>
      <c r="G6461" s="100">
        <v>1208.1345718146067</v>
      </c>
      <c r="S6461" s="235"/>
      <c r="T6461" s="103"/>
      <c r="U6461" s="103"/>
    </row>
    <row r="6462" spans="1:21" x14ac:dyDescent="0.2">
      <c r="A6462" s="89">
        <v>40859</v>
      </c>
      <c r="B6462" s="90" t="s">
        <v>128</v>
      </c>
      <c r="C6462" s="96">
        <v>2296.8733218876405</v>
      </c>
      <c r="D6462" s="102">
        <v>1460.1025149539685</v>
      </c>
      <c r="E6462" s="98">
        <v>2721.6771320224721</v>
      </c>
      <c r="F6462" s="91">
        <v>0.84391836741518245</v>
      </c>
      <c r="G6462" s="100">
        <v>1148.4366609438202</v>
      </c>
      <c r="S6462" s="235"/>
      <c r="T6462" s="103"/>
      <c r="U6462" s="103"/>
    </row>
    <row r="6463" spans="1:21" x14ac:dyDescent="0.2">
      <c r="A6463" s="89">
        <v>40859</v>
      </c>
      <c r="B6463" s="90" t="s">
        <v>129</v>
      </c>
      <c r="C6463" s="96">
        <v>2087.7675358651686</v>
      </c>
      <c r="D6463" s="102">
        <v>1312.4478550198548</v>
      </c>
      <c r="E6463" s="98">
        <v>2466.0277078651684</v>
      </c>
      <c r="F6463" s="91">
        <v>0.84661154828326801</v>
      </c>
      <c r="G6463" s="100">
        <v>1043.8837679325843</v>
      </c>
      <c r="S6463" s="235"/>
      <c r="T6463" s="103"/>
      <c r="U6463" s="103"/>
    </row>
    <row r="6464" spans="1:21" x14ac:dyDescent="0.2">
      <c r="A6464" s="89">
        <v>40859</v>
      </c>
      <c r="B6464" s="90" t="s">
        <v>130</v>
      </c>
      <c r="C6464" s="96">
        <v>2079.586298325843</v>
      </c>
      <c r="D6464" s="102">
        <v>1341.1294011223692</v>
      </c>
      <c r="E6464" s="98">
        <v>2474.5317219101125</v>
      </c>
      <c r="F6464" s="91">
        <v>0.84039589386253344</v>
      </c>
      <c r="G6464" s="100">
        <v>1039.7931491629215</v>
      </c>
      <c r="S6464" s="235"/>
      <c r="T6464" s="103"/>
      <c r="U6464" s="103"/>
    </row>
    <row r="6465" spans="1:21" x14ac:dyDescent="0.2">
      <c r="A6465" s="89">
        <v>40859</v>
      </c>
      <c r="B6465" s="90" t="s">
        <v>131</v>
      </c>
      <c r="C6465" s="96">
        <v>1986.7967201123597</v>
      </c>
      <c r="D6465" s="102">
        <v>1266.3752730148683</v>
      </c>
      <c r="E6465" s="98">
        <v>2356.0703595505615</v>
      </c>
      <c r="F6465" s="91">
        <v>0.84326714270594039</v>
      </c>
      <c r="G6465" s="100">
        <v>993.39836005617985</v>
      </c>
      <c r="S6465" s="235"/>
      <c r="T6465" s="103"/>
      <c r="U6465" s="103"/>
    </row>
    <row r="6466" spans="1:21" x14ac:dyDescent="0.2">
      <c r="A6466" s="89">
        <v>40859</v>
      </c>
      <c r="B6466" s="90" t="s">
        <v>132</v>
      </c>
      <c r="C6466" s="96">
        <v>2029.5061028089888</v>
      </c>
      <c r="D6466" s="102">
        <v>1293.0737885538636</v>
      </c>
      <c r="E6466" s="98">
        <v>2406.4361292134831</v>
      </c>
      <c r="F6466" s="91">
        <v>0.8433658712863118</v>
      </c>
      <c r="G6466" s="100">
        <v>1014.7530514044944</v>
      </c>
      <c r="S6466" s="235"/>
      <c r="T6466" s="103"/>
      <c r="U6466" s="103"/>
    </row>
    <row r="6467" spans="1:21" x14ac:dyDescent="0.2">
      <c r="A6467" s="89">
        <v>40859</v>
      </c>
      <c r="B6467" s="90" t="s">
        <v>133</v>
      </c>
      <c r="C6467" s="96">
        <v>2079.6632886741577</v>
      </c>
      <c r="D6467" s="102">
        <v>1333.4721175235627</v>
      </c>
      <c r="E6467" s="98">
        <v>2470.4548735955059</v>
      </c>
      <c r="F6467" s="91">
        <v>0.84181391487933188</v>
      </c>
      <c r="G6467" s="100">
        <v>1039.8316443370788</v>
      </c>
      <c r="S6467" s="235"/>
      <c r="T6467" s="103"/>
      <c r="U6467" s="103"/>
    </row>
    <row r="6468" spans="1:21" x14ac:dyDescent="0.2">
      <c r="A6468" s="89">
        <v>40859</v>
      </c>
      <c r="B6468" s="90" t="s">
        <v>134</v>
      </c>
      <c r="C6468" s="96">
        <v>1988.753895808989</v>
      </c>
      <c r="D6468" s="102">
        <v>1269.903939491928</v>
      </c>
      <c r="E6468" s="98">
        <v>2359.6182050561802</v>
      </c>
      <c r="F6468" s="91">
        <v>0.84282867946496398</v>
      </c>
      <c r="G6468" s="100">
        <v>994.3769479044945</v>
      </c>
      <c r="S6468" s="235"/>
      <c r="T6468" s="103"/>
      <c r="U6468" s="103"/>
    </row>
    <row r="6469" spans="1:21" x14ac:dyDescent="0.2">
      <c r="A6469" s="89">
        <v>40859</v>
      </c>
      <c r="B6469" s="90" t="s">
        <v>135</v>
      </c>
      <c r="C6469" s="96">
        <v>2031.1634213595507</v>
      </c>
      <c r="D6469" s="102">
        <v>1293.8066858791292</v>
      </c>
      <c r="E6469" s="98">
        <v>2408.2276853932585</v>
      </c>
      <c r="F6469" s="91">
        <v>0.84342665507886394</v>
      </c>
      <c r="G6469" s="100">
        <v>1015.5817106797754</v>
      </c>
      <c r="S6469" s="235"/>
      <c r="T6469" s="103"/>
      <c r="U6469" s="103"/>
    </row>
    <row r="6470" spans="1:21" x14ac:dyDescent="0.2">
      <c r="A6470" s="89">
        <v>40859</v>
      </c>
      <c r="B6470" s="90" t="s">
        <v>136</v>
      </c>
      <c r="C6470" s="96">
        <v>1866.2379388988768</v>
      </c>
      <c r="D6470" s="102">
        <v>1177.6952003730682</v>
      </c>
      <c r="E6470" s="98">
        <v>2206.7646067415731</v>
      </c>
      <c r="F6470" s="91">
        <v>0.84568962779156343</v>
      </c>
      <c r="G6470" s="100">
        <v>933.1189694494384</v>
      </c>
      <c r="S6470" s="235"/>
      <c r="T6470" s="103"/>
      <c r="U6470" s="103"/>
    </row>
    <row r="6471" spans="1:21" x14ac:dyDescent="0.2">
      <c r="A6471" s="89">
        <v>40859</v>
      </c>
      <c r="B6471" s="90" t="s">
        <v>137</v>
      </c>
      <c r="C6471" s="96">
        <v>1784.6281696853935</v>
      </c>
      <c r="D6471" s="102">
        <v>1134.4496079798398</v>
      </c>
      <c r="E6471" s="98">
        <v>2114.6804999999999</v>
      </c>
      <c r="F6471" s="91">
        <v>0.84392331119778785</v>
      </c>
      <c r="G6471" s="100">
        <v>892.31408484269673</v>
      </c>
      <c r="S6471" s="235"/>
      <c r="T6471" s="103"/>
      <c r="U6471" s="103"/>
    </row>
    <row r="6472" spans="1:21" x14ac:dyDescent="0.2">
      <c r="A6472" s="89">
        <v>40859</v>
      </c>
      <c r="B6472" s="90" t="s">
        <v>138</v>
      </c>
      <c r="C6472" s="96">
        <v>1750.4363507865171</v>
      </c>
      <c r="D6472" s="102">
        <v>1097.3801331601662</v>
      </c>
      <c r="E6472" s="98">
        <v>2065.9793258426967</v>
      </c>
      <c r="F6472" s="91">
        <v>0.84726711874163019</v>
      </c>
      <c r="G6472" s="100">
        <v>875.21817539325855</v>
      </c>
      <c r="S6472" s="235"/>
      <c r="T6472" s="103"/>
      <c r="U6472" s="103"/>
    </row>
    <row r="6473" spans="1:21" x14ac:dyDescent="0.2">
      <c r="A6473" s="89">
        <v>40859</v>
      </c>
      <c r="B6473" s="90" t="s">
        <v>139</v>
      </c>
      <c r="C6473" s="96">
        <v>1745.1807464831461</v>
      </c>
      <c r="D6473" s="102">
        <v>1107.4796786961854</v>
      </c>
      <c r="E6473" s="98">
        <v>2066.9221264044945</v>
      </c>
      <c r="F6473" s="91">
        <v>0.84433792845353484</v>
      </c>
      <c r="G6473" s="100">
        <v>872.59037324157305</v>
      </c>
      <c r="S6473" s="235"/>
      <c r="T6473" s="103"/>
      <c r="U6473" s="103"/>
    </row>
    <row r="6474" spans="1:21" x14ac:dyDescent="0.2">
      <c r="A6474" s="89">
        <v>40859</v>
      </c>
      <c r="B6474" s="90" t="s">
        <v>140</v>
      </c>
      <c r="C6474" s="96">
        <v>1694.9465702696632</v>
      </c>
      <c r="D6474" s="102">
        <v>1069.1463445266877</v>
      </c>
      <c r="E6474" s="98">
        <v>2003.9754943820228</v>
      </c>
      <c r="F6474" s="91">
        <v>0.84579206433477039</v>
      </c>
      <c r="G6474" s="100">
        <v>847.4732851348316</v>
      </c>
      <c r="S6474" s="235"/>
      <c r="T6474" s="103"/>
      <c r="U6474" s="103"/>
    </row>
    <row r="6475" spans="1:21" x14ac:dyDescent="0.2">
      <c r="A6475" s="89">
        <v>40859</v>
      </c>
      <c r="B6475" s="90" t="s">
        <v>141</v>
      </c>
      <c r="C6475" s="96">
        <v>1695.6151706629214</v>
      </c>
      <c r="D6475" s="102">
        <v>1064.9503735280334</v>
      </c>
      <c r="E6475" s="98">
        <v>2002.3061966292134</v>
      </c>
      <c r="F6475" s="91">
        <v>0.84683110581059395</v>
      </c>
      <c r="G6475" s="100">
        <v>847.8075853314607</v>
      </c>
      <c r="S6475" s="235"/>
      <c r="T6475" s="103"/>
      <c r="U6475" s="103"/>
    </row>
    <row r="6476" spans="1:21" x14ac:dyDescent="0.2">
      <c r="A6476" s="89">
        <v>40859</v>
      </c>
      <c r="B6476" s="90" t="s">
        <v>142</v>
      </c>
      <c r="C6476" s="96">
        <v>1691.6521937865173</v>
      </c>
      <c r="D6476" s="102">
        <v>1067.4457604801692</v>
      </c>
      <c r="E6476" s="98">
        <v>2000.2818792134831</v>
      </c>
      <c r="F6476" s="91">
        <v>0.84570690329488962</v>
      </c>
      <c r="G6476" s="100">
        <v>845.82609689325864</v>
      </c>
      <c r="S6476" s="235"/>
      <c r="T6476" s="103"/>
      <c r="U6476" s="103"/>
    </row>
    <row r="6477" spans="1:21" x14ac:dyDescent="0.2">
      <c r="A6477" s="89">
        <v>40859</v>
      </c>
      <c r="B6477" s="90" t="s">
        <v>143</v>
      </c>
      <c r="C6477" s="96">
        <v>1640.0321913033708</v>
      </c>
      <c r="D6477" s="102">
        <v>1046.9784917377835</v>
      </c>
      <c r="E6477" s="98">
        <v>1945.7311095505618</v>
      </c>
      <c r="F6477" s="91">
        <v>0.84288737701387562</v>
      </c>
      <c r="G6477" s="100">
        <v>820.01609565168542</v>
      </c>
      <c r="S6477" s="235"/>
      <c r="T6477" s="103"/>
      <c r="U6477" s="103"/>
    </row>
    <row r="6478" spans="1:21" x14ac:dyDescent="0.2">
      <c r="A6478" s="89">
        <v>40859</v>
      </c>
      <c r="B6478" s="90" t="s">
        <v>144</v>
      </c>
      <c r="C6478" s="96">
        <v>1750.6875824494384</v>
      </c>
      <c r="D6478" s="102">
        <v>1103.4525497100649</v>
      </c>
      <c r="E6478" s="98">
        <v>2069.4237219101124</v>
      </c>
      <c r="F6478" s="91">
        <v>0.84597830976515764</v>
      </c>
      <c r="G6478" s="100">
        <v>875.34379122471921</v>
      </c>
      <c r="S6478" s="235"/>
      <c r="T6478" s="103"/>
      <c r="U6478" s="103"/>
    </row>
    <row r="6479" spans="1:21" x14ac:dyDescent="0.2">
      <c r="A6479" s="89">
        <v>40859</v>
      </c>
      <c r="B6479" s="90" t="s">
        <v>145</v>
      </c>
      <c r="C6479" s="96">
        <v>1918.1375379101123</v>
      </c>
      <c r="D6479" s="102">
        <v>1220.5570212569705</v>
      </c>
      <c r="E6479" s="98">
        <v>2273.5459213483146</v>
      </c>
      <c r="F6479" s="91">
        <v>0.84367661981182718</v>
      </c>
      <c r="G6479" s="100">
        <v>959.06876895505616</v>
      </c>
      <c r="S6479" s="235"/>
      <c r="T6479" s="103"/>
      <c r="U6479" s="103"/>
    </row>
    <row r="6480" spans="1:21" x14ac:dyDescent="0.2">
      <c r="A6480" s="89">
        <v>40859</v>
      </c>
      <c r="B6480" s="90" t="s">
        <v>146</v>
      </c>
      <c r="C6480" s="96">
        <v>2008.0338998764048</v>
      </c>
      <c r="D6480" s="102">
        <v>1274.5249352446963</v>
      </c>
      <c r="E6480" s="98">
        <v>2378.3637134831461</v>
      </c>
      <c r="F6480" s="91">
        <v>0.84429218646949999</v>
      </c>
      <c r="G6480" s="100">
        <v>1004.0169499382024</v>
      </c>
      <c r="S6480" s="235"/>
      <c r="T6480" s="103"/>
      <c r="U6480" s="103"/>
    </row>
    <row r="6481" spans="1:21" x14ac:dyDescent="0.2">
      <c r="A6481" s="89">
        <v>40859</v>
      </c>
      <c r="B6481" s="90" t="s">
        <v>147</v>
      </c>
      <c r="C6481" s="96">
        <v>2011.5592474044945</v>
      </c>
      <c r="D6481" s="102">
        <v>1276.7012603184594</v>
      </c>
      <c r="E6481" s="98">
        <v>2382.5063932584271</v>
      </c>
      <c r="F6481" s="91">
        <v>0.84430381932927034</v>
      </c>
      <c r="G6481" s="100">
        <v>1005.7796237022472</v>
      </c>
      <c r="S6481" s="235"/>
      <c r="T6481" s="103"/>
      <c r="U6481" s="103"/>
    </row>
    <row r="6482" spans="1:21" x14ac:dyDescent="0.2">
      <c r="A6482" s="89">
        <v>40860</v>
      </c>
      <c r="B6482" s="90" t="s">
        <v>100</v>
      </c>
      <c r="C6482" s="96">
        <v>2016.5230988089884</v>
      </c>
      <c r="D6482" s="102">
        <v>1277.1926617437316</v>
      </c>
      <c r="E6482" s="98">
        <v>2386.9617724719101</v>
      </c>
      <c r="F6482" s="91">
        <v>0.84480745442383032</v>
      </c>
      <c r="G6482" s="100">
        <v>1008.2615494044942</v>
      </c>
      <c r="S6482" s="235"/>
      <c r="T6482" s="103"/>
      <c r="U6482" s="103"/>
    </row>
    <row r="6483" spans="1:21" x14ac:dyDescent="0.2">
      <c r="A6483" s="89">
        <v>40860</v>
      </c>
      <c r="B6483" s="90" t="s">
        <v>101</v>
      </c>
      <c r="C6483" s="96">
        <v>1970.1749091235956</v>
      </c>
      <c r="D6483" s="102">
        <v>1252.912009928983</v>
      </c>
      <c r="E6483" s="98">
        <v>2334.8185533707865</v>
      </c>
      <c r="F6483" s="91">
        <v>0.84382356234031397</v>
      </c>
      <c r="G6483" s="100">
        <v>985.08745456179781</v>
      </c>
      <c r="S6483" s="235"/>
      <c r="T6483" s="103"/>
      <c r="U6483" s="103"/>
    </row>
    <row r="6484" spans="1:21" x14ac:dyDescent="0.2">
      <c r="A6484" s="89">
        <v>40860</v>
      </c>
      <c r="B6484" s="90" t="s">
        <v>102</v>
      </c>
      <c r="C6484" s="96">
        <v>1942.6690941573036</v>
      </c>
      <c r="D6484" s="102">
        <v>1225.4027510041901</v>
      </c>
      <c r="E6484" s="98">
        <v>2296.8620140449439</v>
      </c>
      <c r="F6484" s="91">
        <v>0.84579268683891007</v>
      </c>
      <c r="G6484" s="100">
        <v>971.33454707865178</v>
      </c>
      <c r="S6484" s="235"/>
      <c r="T6484" s="103"/>
      <c r="U6484" s="103"/>
    </row>
    <row r="6485" spans="1:21" x14ac:dyDescent="0.2">
      <c r="A6485" s="89">
        <v>40860</v>
      </c>
      <c r="B6485" s="90" t="s">
        <v>103</v>
      </c>
      <c r="C6485" s="96">
        <v>1940.8577949101123</v>
      </c>
      <c r="D6485" s="102">
        <v>1221.8429096592929</v>
      </c>
      <c r="E6485" s="98">
        <v>2293.4317247191011</v>
      </c>
      <c r="F6485" s="91">
        <v>0.84626796341531729</v>
      </c>
      <c r="G6485" s="100">
        <v>970.42889745505613</v>
      </c>
      <c r="S6485" s="235"/>
      <c r="T6485" s="103"/>
      <c r="U6485" s="103"/>
    </row>
    <row r="6486" spans="1:21" x14ac:dyDescent="0.2">
      <c r="A6486" s="89">
        <v>40860</v>
      </c>
      <c r="B6486" s="90" t="s">
        <v>104</v>
      </c>
      <c r="C6486" s="96">
        <v>1951.0610421235958</v>
      </c>
      <c r="D6486" s="102">
        <v>1223.2717624973493</v>
      </c>
      <c r="E6486" s="98">
        <v>2302.8315168539325</v>
      </c>
      <c r="F6486" s="91">
        <v>0.8472443719152688</v>
      </c>
      <c r="G6486" s="100">
        <v>975.53052106179791</v>
      </c>
      <c r="S6486" s="235"/>
      <c r="T6486" s="103"/>
      <c r="U6486" s="103"/>
    </row>
    <row r="6487" spans="1:21" x14ac:dyDescent="0.2">
      <c r="A6487" s="89">
        <v>40860</v>
      </c>
      <c r="B6487" s="90" t="s">
        <v>105</v>
      </c>
      <c r="C6487" s="96">
        <v>1949.3834629550563</v>
      </c>
      <c r="D6487" s="102">
        <v>1224.582566014624</v>
      </c>
      <c r="E6487" s="98">
        <v>2302.1073707865166</v>
      </c>
      <c r="F6487" s="91">
        <v>0.84678216476456003</v>
      </c>
      <c r="G6487" s="100">
        <v>974.69173147752815</v>
      </c>
      <c r="S6487" s="235"/>
      <c r="T6487" s="103"/>
      <c r="U6487" s="103"/>
    </row>
    <row r="6488" spans="1:21" x14ac:dyDescent="0.2">
      <c r="A6488" s="89">
        <v>40860</v>
      </c>
      <c r="B6488" s="90" t="s">
        <v>106</v>
      </c>
      <c r="C6488" s="96">
        <v>1998.669442247191</v>
      </c>
      <c r="D6488" s="102">
        <v>1252.0803659217049</v>
      </c>
      <c r="E6488" s="98">
        <v>2358.4708567415728</v>
      </c>
      <c r="F6488" s="91">
        <v>0.8474429253743343</v>
      </c>
      <c r="G6488" s="100">
        <v>999.3347211235955</v>
      </c>
      <c r="S6488" s="235"/>
      <c r="T6488" s="103"/>
      <c r="U6488" s="103"/>
    </row>
    <row r="6489" spans="1:21" x14ac:dyDescent="0.2">
      <c r="A6489" s="89">
        <v>40860</v>
      </c>
      <c r="B6489" s="90" t="s">
        <v>107</v>
      </c>
      <c r="C6489" s="96">
        <v>1988.4742992808988</v>
      </c>
      <c r="D6489" s="102">
        <v>1254.1490429994603</v>
      </c>
      <c r="E6489" s="98">
        <v>2350.9402078651688</v>
      </c>
      <c r="F6489" s="91">
        <v>0.84582087312487786</v>
      </c>
      <c r="G6489" s="100">
        <v>994.23714964044939</v>
      </c>
      <c r="S6489" s="235"/>
      <c r="T6489" s="103"/>
      <c r="U6489" s="103"/>
    </row>
    <row r="6490" spans="1:21" x14ac:dyDescent="0.2">
      <c r="A6490" s="89">
        <v>40860</v>
      </c>
      <c r="B6490" s="90" t="s">
        <v>108</v>
      </c>
      <c r="C6490" s="96">
        <v>1977.9063609438203</v>
      </c>
      <c r="D6490" s="102">
        <v>1246.232439800415</v>
      </c>
      <c r="E6490" s="98">
        <v>2337.778617977528</v>
      </c>
      <c r="F6490" s="91">
        <v>0.84606230279193739</v>
      </c>
      <c r="G6490" s="100">
        <v>988.95318047191017</v>
      </c>
      <c r="S6490" s="235"/>
      <c r="T6490" s="103"/>
      <c r="U6490" s="103"/>
    </row>
    <row r="6491" spans="1:21" x14ac:dyDescent="0.2">
      <c r="A6491" s="89">
        <v>40860</v>
      </c>
      <c r="B6491" s="90" t="s">
        <v>109</v>
      </c>
      <c r="C6491" s="96">
        <v>2046.74383658427</v>
      </c>
      <c r="D6491" s="102">
        <v>1290.1404025302907</v>
      </c>
      <c r="E6491" s="98">
        <v>2419.426087078652</v>
      </c>
      <c r="F6491" s="91">
        <v>0.84596253942835709</v>
      </c>
      <c r="G6491" s="100">
        <v>1023.371918292135</v>
      </c>
      <c r="S6491" s="235"/>
      <c r="T6491" s="103"/>
      <c r="U6491" s="103"/>
    </row>
    <row r="6492" spans="1:21" x14ac:dyDescent="0.2">
      <c r="A6492" s="89">
        <v>40860</v>
      </c>
      <c r="B6492" s="90" t="s">
        <v>110</v>
      </c>
      <c r="C6492" s="96">
        <v>2390.8704329325847</v>
      </c>
      <c r="D6492" s="102">
        <v>1514.5424471020847</v>
      </c>
      <c r="E6492" s="98">
        <v>2830.2120505617977</v>
      </c>
      <c r="F6492" s="91">
        <v>0.84476724366218292</v>
      </c>
      <c r="G6492" s="100">
        <v>1195.4352164662923</v>
      </c>
      <c r="S6492" s="235"/>
      <c r="T6492" s="103"/>
      <c r="U6492" s="103"/>
    </row>
    <row r="6493" spans="1:21" x14ac:dyDescent="0.2">
      <c r="A6493" s="89">
        <v>40860</v>
      </c>
      <c r="B6493" s="90" t="s">
        <v>111</v>
      </c>
      <c r="C6493" s="96">
        <v>2538.6189634719103</v>
      </c>
      <c r="D6493" s="102">
        <v>1643.6640493777866</v>
      </c>
      <c r="E6493" s="98">
        <v>3024.2714410112362</v>
      </c>
      <c r="F6493" s="91">
        <v>0.8394150501990203</v>
      </c>
      <c r="G6493" s="100">
        <v>1269.3094817359552</v>
      </c>
      <c r="S6493" s="235"/>
      <c r="T6493" s="103"/>
      <c r="U6493" s="103"/>
    </row>
    <row r="6494" spans="1:21" x14ac:dyDescent="0.2">
      <c r="A6494" s="89">
        <v>40860</v>
      </c>
      <c r="B6494" s="90" t="s">
        <v>112</v>
      </c>
      <c r="C6494" s="96">
        <v>2668.5705671797759</v>
      </c>
      <c r="D6494" s="102">
        <v>1716.4469411104924</v>
      </c>
      <c r="E6494" s="98">
        <v>3172.9259325842695</v>
      </c>
      <c r="F6494" s="91">
        <v>0.8410440785191261</v>
      </c>
      <c r="G6494" s="100">
        <v>1334.285283589888</v>
      </c>
      <c r="S6494" s="235"/>
      <c r="T6494" s="103"/>
      <c r="U6494" s="103"/>
    </row>
    <row r="6495" spans="1:21" x14ac:dyDescent="0.2">
      <c r="A6495" s="89">
        <v>40860</v>
      </c>
      <c r="B6495" s="90" t="s">
        <v>113</v>
      </c>
      <c r="C6495" s="96">
        <v>2608.2911765730337</v>
      </c>
      <c r="D6495" s="102">
        <v>1665.3481828939821</v>
      </c>
      <c r="E6495" s="98">
        <v>3094.6029522471908</v>
      </c>
      <c r="F6495" s="91">
        <v>0.84285164100906229</v>
      </c>
      <c r="G6495" s="100">
        <v>1304.1455882865168</v>
      </c>
      <c r="S6495" s="235"/>
      <c r="T6495" s="103"/>
      <c r="U6495" s="103"/>
    </row>
    <row r="6496" spans="1:21" x14ac:dyDescent="0.2">
      <c r="A6496" s="89">
        <v>40860</v>
      </c>
      <c r="B6496" s="90" t="s">
        <v>114</v>
      </c>
      <c r="C6496" s="96">
        <v>2325.4488974831461</v>
      </c>
      <c r="D6496" s="102">
        <v>1485.4345933549678</v>
      </c>
      <c r="E6496" s="98">
        <v>2759.3891544943817</v>
      </c>
      <c r="F6496" s="91">
        <v>0.84274046438703609</v>
      </c>
      <c r="G6496" s="100">
        <v>1162.724448741573</v>
      </c>
      <c r="S6496" s="235"/>
      <c r="T6496" s="103"/>
      <c r="U6496" s="103"/>
    </row>
    <row r="6497" spans="1:21" x14ac:dyDescent="0.2">
      <c r="A6497" s="89">
        <v>40860</v>
      </c>
      <c r="B6497" s="90" t="s">
        <v>115</v>
      </c>
      <c r="C6497" s="96">
        <v>2327.9693183595505</v>
      </c>
      <c r="D6497" s="102">
        <v>1503.4372071783723</v>
      </c>
      <c r="E6497" s="98">
        <v>2771.23881741573</v>
      </c>
      <c r="F6497" s="91">
        <v>0.84004644555695762</v>
      </c>
      <c r="G6497" s="100">
        <v>1163.9846591797752</v>
      </c>
      <c r="S6497" s="235"/>
      <c r="T6497" s="103"/>
      <c r="U6497" s="103"/>
    </row>
    <row r="6498" spans="1:21" x14ac:dyDescent="0.2">
      <c r="A6498" s="89">
        <v>40860</v>
      </c>
      <c r="B6498" s="90" t="s">
        <v>116</v>
      </c>
      <c r="C6498" s="96">
        <v>2335.0564825280899</v>
      </c>
      <c r="D6498" s="102">
        <v>1517.2238081028293</v>
      </c>
      <c r="E6498" s="98">
        <v>2784.6825421348312</v>
      </c>
      <c r="F6498" s="91">
        <v>0.83853597212483588</v>
      </c>
      <c r="G6498" s="100">
        <v>1167.5282412640449</v>
      </c>
      <c r="S6498" s="235"/>
      <c r="T6498" s="103"/>
      <c r="U6498" s="103"/>
    </row>
    <row r="6499" spans="1:21" x14ac:dyDescent="0.2">
      <c r="A6499" s="89">
        <v>40860</v>
      </c>
      <c r="B6499" s="90" t="s">
        <v>117</v>
      </c>
      <c r="C6499" s="96">
        <v>2233.591307696629</v>
      </c>
      <c r="D6499" s="102">
        <v>1431.0307609720692</v>
      </c>
      <c r="E6499" s="98">
        <v>2652.6928146067416</v>
      </c>
      <c r="F6499" s="91">
        <v>0.84200903150097917</v>
      </c>
      <c r="G6499" s="100">
        <v>1116.7956538483145</v>
      </c>
      <c r="S6499" s="235"/>
      <c r="T6499" s="103"/>
      <c r="U6499" s="103"/>
    </row>
    <row r="6500" spans="1:21" x14ac:dyDescent="0.2">
      <c r="A6500" s="89">
        <v>40860</v>
      </c>
      <c r="B6500" s="90" t="s">
        <v>118</v>
      </c>
      <c r="C6500" s="96">
        <v>2310.9220343932589</v>
      </c>
      <c r="D6500" s="102">
        <v>1484.5399761799374</v>
      </c>
      <c r="E6500" s="98">
        <v>2746.674278089888</v>
      </c>
      <c r="F6500" s="91">
        <v>0.84135277809509201</v>
      </c>
      <c r="G6500" s="100">
        <v>1155.4610171966294</v>
      </c>
      <c r="S6500" s="235"/>
      <c r="T6500" s="103"/>
      <c r="U6500" s="103"/>
    </row>
    <row r="6501" spans="1:21" x14ac:dyDescent="0.2">
      <c r="A6501" s="89">
        <v>40860</v>
      </c>
      <c r="B6501" s="90" t="s">
        <v>119</v>
      </c>
      <c r="C6501" s="96">
        <v>2311.8175537078655</v>
      </c>
      <c r="D6501" s="102">
        <v>1479.5367213291224</v>
      </c>
      <c r="E6501" s="98">
        <v>2744.7275477528092</v>
      </c>
      <c r="F6501" s="91">
        <v>0.84227578638929745</v>
      </c>
      <c r="G6501" s="100">
        <v>1155.9087768539327</v>
      </c>
      <c r="S6501" s="235"/>
      <c r="T6501" s="103"/>
      <c r="U6501" s="103"/>
    </row>
    <row r="6502" spans="1:21" x14ac:dyDescent="0.2">
      <c r="A6502" s="89">
        <v>40860</v>
      </c>
      <c r="B6502" s="90" t="s">
        <v>120</v>
      </c>
      <c r="C6502" s="96">
        <v>2330.5221562247193</v>
      </c>
      <c r="D6502" s="102">
        <v>1501.769955061528</v>
      </c>
      <c r="E6502" s="98">
        <v>2772.4802106741572</v>
      </c>
      <c r="F6502" s="91">
        <v>0.84059108781087699</v>
      </c>
      <c r="G6502" s="100">
        <v>1165.2610781123597</v>
      </c>
      <c r="S6502" s="235"/>
      <c r="T6502" s="103"/>
      <c r="U6502" s="103"/>
    </row>
    <row r="6503" spans="1:21" x14ac:dyDescent="0.2">
      <c r="A6503" s="89">
        <v>40860</v>
      </c>
      <c r="B6503" s="90" t="s">
        <v>121</v>
      </c>
      <c r="C6503" s="96">
        <v>2337.1068570674161</v>
      </c>
      <c r="D6503" s="102">
        <v>1502.0648748742676</v>
      </c>
      <c r="E6503" s="98">
        <v>2778.1769831460674</v>
      </c>
      <c r="F6503" s="91">
        <v>0.84123757098470586</v>
      </c>
      <c r="G6503" s="100">
        <v>1168.553428533708</v>
      </c>
      <c r="S6503" s="235"/>
      <c r="T6503" s="103"/>
      <c r="U6503" s="103"/>
    </row>
    <row r="6504" spans="1:21" x14ac:dyDescent="0.2">
      <c r="A6504" s="89">
        <v>40860</v>
      </c>
      <c r="B6504" s="90" t="s">
        <v>122</v>
      </c>
      <c r="C6504" s="96">
        <v>2270.53857064045</v>
      </c>
      <c r="D6504" s="102">
        <v>1441.7461992673968</v>
      </c>
      <c r="E6504" s="98">
        <v>2689.6054550561803</v>
      </c>
      <c r="F6504" s="91">
        <v>0.84419020134424261</v>
      </c>
      <c r="G6504" s="100">
        <v>1135.269285320225</v>
      </c>
      <c r="S6504" s="235"/>
      <c r="T6504" s="103"/>
      <c r="U6504" s="103"/>
    </row>
    <row r="6505" spans="1:21" x14ac:dyDescent="0.2">
      <c r="A6505" s="89">
        <v>40860</v>
      </c>
      <c r="B6505" s="90" t="s">
        <v>123</v>
      </c>
      <c r="C6505" s="96">
        <v>2307.0482042359558</v>
      </c>
      <c r="D6505" s="102">
        <v>1470.8826351755829</v>
      </c>
      <c r="E6505" s="98">
        <v>2736.0495505617978</v>
      </c>
      <c r="F6505" s="91">
        <v>0.84320410197331608</v>
      </c>
      <c r="G6505" s="100">
        <v>1153.5241021179779</v>
      </c>
      <c r="S6505" s="235"/>
      <c r="T6505" s="103"/>
      <c r="U6505" s="103"/>
    </row>
    <row r="6506" spans="1:21" x14ac:dyDescent="0.2">
      <c r="A6506" s="89">
        <v>40860</v>
      </c>
      <c r="B6506" s="90" t="s">
        <v>124</v>
      </c>
      <c r="C6506" s="96">
        <v>2267.1226304494385</v>
      </c>
      <c r="D6506" s="102">
        <v>1451.1629249837486</v>
      </c>
      <c r="E6506" s="98">
        <v>2691.7872977528091</v>
      </c>
      <c r="F6506" s="91">
        <v>0.84223691535438394</v>
      </c>
      <c r="G6506" s="100">
        <v>1133.5613152247192</v>
      </c>
      <c r="S6506" s="235"/>
      <c r="T6506" s="103"/>
      <c r="U6506" s="103"/>
    </row>
    <row r="6507" spans="1:21" x14ac:dyDescent="0.2">
      <c r="A6507" s="89">
        <v>40860</v>
      </c>
      <c r="B6507" s="90" t="s">
        <v>125</v>
      </c>
      <c r="C6507" s="96">
        <v>2151.1792180112357</v>
      </c>
      <c r="D6507" s="102">
        <v>1372.806733734574</v>
      </c>
      <c r="E6507" s="98">
        <v>2551.8954438202245</v>
      </c>
      <c r="F6507" s="91">
        <v>0.84297310190377128</v>
      </c>
      <c r="G6507" s="100">
        <v>1075.5896090056178</v>
      </c>
      <c r="S6507" s="235"/>
      <c r="T6507" s="103"/>
      <c r="U6507" s="103"/>
    </row>
    <row r="6508" spans="1:21" x14ac:dyDescent="0.2">
      <c r="A6508" s="89">
        <v>40860</v>
      </c>
      <c r="B6508" s="90" t="s">
        <v>126</v>
      </c>
      <c r="C6508" s="96">
        <v>2256.9031747415734</v>
      </c>
      <c r="D6508" s="102">
        <v>1446.3600846118748</v>
      </c>
      <c r="E6508" s="98">
        <v>2680.5912471910115</v>
      </c>
      <c r="F6508" s="91">
        <v>0.84194230549196181</v>
      </c>
      <c r="G6508" s="100">
        <v>1128.4515873707867</v>
      </c>
      <c r="S6508" s="235"/>
      <c r="T6508" s="103"/>
      <c r="U6508" s="103"/>
    </row>
    <row r="6509" spans="1:21" x14ac:dyDescent="0.2">
      <c r="A6509" s="89">
        <v>40860</v>
      </c>
      <c r="B6509" s="90" t="s">
        <v>127</v>
      </c>
      <c r="C6509" s="96">
        <v>2309.2485073483144</v>
      </c>
      <c r="D6509" s="102">
        <v>1476.0044500601432</v>
      </c>
      <c r="E6509" s="98">
        <v>2740.6601039325842</v>
      </c>
      <c r="F6509" s="91">
        <v>0.84258843482078083</v>
      </c>
      <c r="G6509" s="100">
        <v>1154.6242536741572</v>
      </c>
      <c r="S6509" s="235"/>
      <c r="T6509" s="103"/>
      <c r="U6509" s="103"/>
    </row>
    <row r="6510" spans="1:21" x14ac:dyDescent="0.2">
      <c r="A6510" s="89">
        <v>40860</v>
      </c>
      <c r="B6510" s="90" t="s">
        <v>128</v>
      </c>
      <c r="C6510" s="96">
        <v>1959.3435827528092</v>
      </c>
      <c r="D6510" s="102">
        <v>1265.9188985422352</v>
      </c>
      <c r="E6510" s="98">
        <v>2332.7190000000001</v>
      </c>
      <c r="F6510" s="91">
        <v>0.83993982247875087</v>
      </c>
      <c r="G6510" s="100">
        <v>979.6717913764046</v>
      </c>
      <c r="S6510" s="235"/>
      <c r="T6510" s="103"/>
      <c r="U6510" s="103"/>
    </row>
    <row r="6511" spans="1:21" x14ac:dyDescent="0.2">
      <c r="A6511" s="89">
        <v>40860</v>
      </c>
      <c r="B6511" s="90" t="s">
        <v>129</v>
      </c>
      <c r="C6511" s="96">
        <v>1963.4645924494384</v>
      </c>
      <c r="D6511" s="102">
        <v>1276.3207715139133</v>
      </c>
      <c r="E6511" s="98">
        <v>2341.8343061797755</v>
      </c>
      <c r="F6511" s="91">
        <v>0.83843019434301058</v>
      </c>
      <c r="G6511" s="100">
        <v>981.73229622471922</v>
      </c>
      <c r="S6511" s="235"/>
      <c r="T6511" s="103"/>
      <c r="U6511" s="103"/>
    </row>
    <row r="6512" spans="1:21" x14ac:dyDescent="0.2">
      <c r="A6512" s="89">
        <v>40860</v>
      </c>
      <c r="B6512" s="90" t="s">
        <v>130</v>
      </c>
      <c r="C6512" s="96">
        <v>1864.560359730337</v>
      </c>
      <c r="D6512" s="102">
        <v>1196.2513240479034</v>
      </c>
      <c r="E6512" s="98">
        <v>2215.3109410112356</v>
      </c>
      <c r="F6512" s="91">
        <v>0.84166981944268759</v>
      </c>
      <c r="G6512" s="100">
        <v>932.28017986516852</v>
      </c>
      <c r="S6512" s="235"/>
      <c r="T6512" s="103"/>
      <c r="U6512" s="103"/>
    </row>
    <row r="6513" spans="1:21" x14ac:dyDescent="0.2">
      <c r="A6513" s="89">
        <v>40860</v>
      </c>
      <c r="B6513" s="90" t="s">
        <v>131</v>
      </c>
      <c r="C6513" s="96">
        <v>1801.5052644606747</v>
      </c>
      <c r="D6513" s="102">
        <v>1158.1037281399856</v>
      </c>
      <c r="E6513" s="98">
        <v>2141.6408342696632</v>
      </c>
      <c r="F6513" s="91">
        <v>0.84117991944948101</v>
      </c>
      <c r="G6513" s="100">
        <v>900.75263223033733</v>
      </c>
      <c r="S6513" s="235"/>
      <c r="T6513" s="103"/>
      <c r="U6513" s="103"/>
    </row>
    <row r="6514" spans="1:21" x14ac:dyDescent="0.2">
      <c r="A6514" s="89">
        <v>40860</v>
      </c>
      <c r="B6514" s="90" t="s">
        <v>132</v>
      </c>
      <c r="C6514" s="96">
        <v>1819.8938013370785</v>
      </c>
      <c r="D6514" s="102">
        <v>1172.3281028874756</v>
      </c>
      <c r="E6514" s="98">
        <v>2164.8017528089886</v>
      </c>
      <c r="F6514" s="91">
        <v>0.84067457861932771</v>
      </c>
      <c r="G6514" s="100">
        <v>909.94690066853923</v>
      </c>
      <c r="S6514" s="235"/>
      <c r="T6514" s="103"/>
      <c r="U6514" s="103"/>
    </row>
    <row r="6515" spans="1:21" x14ac:dyDescent="0.2">
      <c r="A6515" s="89">
        <v>40860</v>
      </c>
      <c r="B6515" s="90" t="s">
        <v>133</v>
      </c>
      <c r="C6515" s="96">
        <v>1767.5363123595503</v>
      </c>
      <c r="D6515" s="102">
        <v>1121.9364692410259</v>
      </c>
      <c r="E6515" s="98">
        <v>2093.5438988764045</v>
      </c>
      <c r="F6515" s="91">
        <v>0.8442795554983008</v>
      </c>
      <c r="G6515" s="100">
        <v>883.76815617977513</v>
      </c>
      <c r="S6515" s="235"/>
      <c r="T6515" s="103"/>
      <c r="U6515" s="103"/>
    </row>
    <row r="6516" spans="1:21" x14ac:dyDescent="0.2">
      <c r="A6516" s="89">
        <v>40860</v>
      </c>
      <c r="B6516" s="90" t="s">
        <v>134</v>
      </c>
      <c r="C6516" s="96">
        <v>1775.5392564606741</v>
      </c>
      <c r="D6516" s="102">
        <v>1132.8069426278082</v>
      </c>
      <c r="E6516" s="98">
        <v>2106.1318146067415</v>
      </c>
      <c r="F6516" s="91">
        <v>0.84303330121443709</v>
      </c>
      <c r="G6516" s="100">
        <v>887.76962823033705</v>
      </c>
      <c r="S6516" s="235"/>
      <c r="T6516" s="103"/>
      <c r="U6516" s="103"/>
    </row>
    <row r="6517" spans="1:21" x14ac:dyDescent="0.2">
      <c r="A6517" s="89">
        <v>40860</v>
      </c>
      <c r="B6517" s="90" t="s">
        <v>135</v>
      </c>
      <c r="C6517" s="96">
        <v>1730.281088022472</v>
      </c>
      <c r="D6517" s="102">
        <v>1083.9694191133601</v>
      </c>
      <c r="E6517" s="98">
        <v>2041.7792106741572</v>
      </c>
      <c r="F6517" s="91">
        <v>0.84743790071756364</v>
      </c>
      <c r="G6517" s="100">
        <v>865.14054401123599</v>
      </c>
      <c r="S6517" s="235"/>
      <c r="T6517" s="103"/>
      <c r="U6517" s="103"/>
    </row>
    <row r="6518" spans="1:21" x14ac:dyDescent="0.2">
      <c r="A6518" s="89">
        <v>40860</v>
      </c>
      <c r="B6518" s="90" t="s">
        <v>136</v>
      </c>
      <c r="C6518" s="96">
        <v>1742.6035958764044</v>
      </c>
      <c r="D6518" s="102">
        <v>1093.7396753430462</v>
      </c>
      <c r="E6518" s="98">
        <v>2057.4094803370785</v>
      </c>
      <c r="F6518" s="91">
        <v>0.84698919322122623</v>
      </c>
      <c r="G6518" s="100">
        <v>871.30179793820218</v>
      </c>
      <c r="S6518" s="235"/>
      <c r="T6518" s="103"/>
      <c r="U6518" s="103"/>
    </row>
    <row r="6519" spans="1:21" x14ac:dyDescent="0.2">
      <c r="A6519" s="89">
        <v>40860</v>
      </c>
      <c r="B6519" s="90" t="s">
        <v>137</v>
      </c>
      <c r="C6519" s="96">
        <v>1723.8260551348317</v>
      </c>
      <c r="D6519" s="102">
        <v>1111.3649813458528</v>
      </c>
      <c r="E6519" s="98">
        <v>2051.026179775281</v>
      </c>
      <c r="F6519" s="91">
        <v>0.84047003989178781</v>
      </c>
      <c r="G6519" s="100">
        <v>861.91302756741584</v>
      </c>
      <c r="S6519" s="235"/>
      <c r="T6519" s="103"/>
      <c r="U6519" s="103"/>
    </row>
    <row r="6520" spans="1:21" x14ac:dyDescent="0.2">
      <c r="A6520" s="89">
        <v>40860</v>
      </c>
      <c r="B6520" s="90" t="s">
        <v>138</v>
      </c>
      <c r="C6520" s="96">
        <v>1744.7917426179774</v>
      </c>
      <c r="D6520" s="102">
        <v>1096.033526390313</v>
      </c>
      <c r="E6520" s="98">
        <v>2060.4823988764047</v>
      </c>
      <c r="F6520" s="91">
        <v>0.84678798691482371</v>
      </c>
      <c r="G6520" s="100">
        <v>872.39587130898872</v>
      </c>
      <c r="S6520" s="235"/>
      <c r="T6520" s="103"/>
      <c r="U6520" s="103"/>
    </row>
    <row r="6521" spans="1:21" x14ac:dyDescent="0.2">
      <c r="A6521" s="89">
        <v>40860</v>
      </c>
      <c r="B6521" s="90" t="s">
        <v>139</v>
      </c>
      <c r="C6521" s="96">
        <v>1726.3586323820227</v>
      </c>
      <c r="D6521" s="102">
        <v>1088.3727204983481</v>
      </c>
      <c r="E6521" s="98">
        <v>2040.8011432584271</v>
      </c>
      <c r="F6521" s="91">
        <v>0.84592202336071187</v>
      </c>
      <c r="G6521" s="100">
        <v>863.17931619101137</v>
      </c>
      <c r="S6521" s="235"/>
      <c r="T6521" s="103"/>
      <c r="U6521" s="103"/>
    </row>
    <row r="6522" spans="1:21" x14ac:dyDescent="0.2">
      <c r="A6522" s="89">
        <v>40860</v>
      </c>
      <c r="B6522" s="90" t="s">
        <v>140</v>
      </c>
      <c r="C6522" s="96">
        <v>1715.4503156629214</v>
      </c>
      <c r="D6522" s="102">
        <v>1086.8500291962296</v>
      </c>
      <c r="E6522" s="98">
        <v>2030.7665477528089</v>
      </c>
      <c r="F6522" s="91">
        <v>0.84473043814966919</v>
      </c>
      <c r="G6522" s="100">
        <v>857.72515783146071</v>
      </c>
      <c r="S6522" s="235"/>
      <c r="T6522" s="103"/>
      <c r="U6522" s="103"/>
    </row>
    <row r="6523" spans="1:21" x14ac:dyDescent="0.2">
      <c r="A6523" s="89">
        <v>40860</v>
      </c>
      <c r="B6523" s="90" t="s">
        <v>141</v>
      </c>
      <c r="C6523" s="96">
        <v>1671.7886839213484</v>
      </c>
      <c r="D6523" s="102">
        <v>1059.5432433047572</v>
      </c>
      <c r="E6523" s="98">
        <v>1979.2698876404495</v>
      </c>
      <c r="F6523" s="91">
        <v>0.84464917814434126</v>
      </c>
      <c r="G6523" s="100">
        <v>835.89434196067418</v>
      </c>
      <c r="S6523" s="235"/>
      <c r="T6523" s="103"/>
      <c r="U6523" s="103"/>
    </row>
    <row r="6524" spans="1:21" x14ac:dyDescent="0.2">
      <c r="A6524" s="89">
        <v>40860</v>
      </c>
      <c r="B6524" s="90" t="s">
        <v>142</v>
      </c>
      <c r="C6524" s="96">
        <v>1621.8543648539328</v>
      </c>
      <c r="D6524" s="102">
        <v>1039.3782361929655</v>
      </c>
      <c r="E6524" s="98">
        <v>1926.3225842696631</v>
      </c>
      <c r="F6524" s="91">
        <v>0.84194328514755745</v>
      </c>
      <c r="G6524" s="100">
        <v>810.9271824269664</v>
      </c>
      <c r="S6524" s="235"/>
      <c r="T6524" s="103"/>
      <c r="U6524" s="103"/>
    </row>
    <row r="6525" spans="1:21" x14ac:dyDescent="0.2">
      <c r="A6525" s="89">
        <v>40860</v>
      </c>
      <c r="B6525" s="90" t="s">
        <v>143</v>
      </c>
      <c r="C6525" s="96">
        <v>1734.6573815056181</v>
      </c>
      <c r="D6525" s="102">
        <v>1109.6272696631777</v>
      </c>
      <c r="E6525" s="98">
        <v>2059.2010365168539</v>
      </c>
      <c r="F6525" s="91">
        <v>0.84239340926119455</v>
      </c>
      <c r="G6525" s="100">
        <v>867.32869075280905</v>
      </c>
      <c r="S6525" s="235"/>
      <c r="T6525" s="103"/>
      <c r="U6525" s="103"/>
    </row>
    <row r="6526" spans="1:21" x14ac:dyDescent="0.2">
      <c r="A6526" s="89">
        <v>40860</v>
      </c>
      <c r="B6526" s="90" t="s">
        <v>144</v>
      </c>
      <c r="C6526" s="96">
        <v>1781.5404515056182</v>
      </c>
      <c r="D6526" s="102">
        <v>1124.2443661782293</v>
      </c>
      <c r="E6526" s="98">
        <v>2106.6114438202244</v>
      </c>
      <c r="F6526" s="91">
        <v>0.84569010423435853</v>
      </c>
      <c r="G6526" s="100">
        <v>890.7702257528091</v>
      </c>
      <c r="S6526" s="235"/>
      <c r="T6526" s="103"/>
      <c r="U6526" s="103"/>
    </row>
    <row r="6527" spans="1:21" x14ac:dyDescent="0.2">
      <c r="A6527" s="89">
        <v>40860</v>
      </c>
      <c r="B6527" s="90" t="s">
        <v>145</v>
      </c>
      <c r="C6527" s="96">
        <v>1901.2320782696634</v>
      </c>
      <c r="D6527" s="102">
        <v>1207.1334039575625</v>
      </c>
      <c r="E6527" s="98">
        <v>2252.0778117977529</v>
      </c>
      <c r="F6527" s="91">
        <v>0.8442124283227932</v>
      </c>
      <c r="G6527" s="100">
        <v>950.61603913483168</v>
      </c>
      <c r="S6527" s="235"/>
      <c r="T6527" s="103"/>
      <c r="U6527" s="103"/>
    </row>
    <row r="6528" spans="1:21" x14ac:dyDescent="0.2">
      <c r="A6528" s="89">
        <v>40860</v>
      </c>
      <c r="B6528" s="90" t="s">
        <v>146</v>
      </c>
      <c r="C6528" s="96">
        <v>1772.2772969662919</v>
      </c>
      <c r="D6528" s="102">
        <v>1111.5586984374224</v>
      </c>
      <c r="E6528" s="98">
        <v>2092.0156685393258</v>
      </c>
      <c r="F6528" s="91">
        <v>0.8471625349745685</v>
      </c>
      <c r="G6528" s="100">
        <v>886.13864848314597</v>
      </c>
      <c r="S6528" s="235"/>
      <c r="T6528" s="103"/>
      <c r="U6528" s="103"/>
    </row>
    <row r="6529" spans="1:21" x14ac:dyDescent="0.2">
      <c r="A6529" s="89">
        <v>40860</v>
      </c>
      <c r="B6529" s="90" t="s">
        <v>147</v>
      </c>
      <c r="C6529" s="96">
        <v>1724.8431381573034</v>
      </c>
      <c r="D6529" s="102">
        <v>1092.6017087177056</v>
      </c>
      <c r="E6529" s="98">
        <v>2041.7792106741572</v>
      </c>
      <c r="F6529" s="91">
        <v>0.84477456188213051</v>
      </c>
      <c r="G6529" s="100">
        <v>862.42156907865171</v>
      </c>
      <c r="S6529" s="235"/>
      <c r="T6529" s="103"/>
      <c r="U6529" s="103"/>
    </row>
    <row r="6530" spans="1:21" x14ac:dyDescent="0.2">
      <c r="A6530" s="89">
        <v>40861</v>
      </c>
      <c r="B6530" s="90" t="s">
        <v>100</v>
      </c>
      <c r="C6530" s="96">
        <v>1886.4053580337079</v>
      </c>
      <c r="D6530" s="102">
        <v>1210.6142053369858</v>
      </c>
      <c r="E6530" s="98">
        <v>2241.4530842696627</v>
      </c>
      <c r="F6530" s="91">
        <v>0.84159930505454206</v>
      </c>
      <c r="G6530" s="100">
        <v>943.20267901685395</v>
      </c>
      <c r="S6530" s="235"/>
      <c r="T6530" s="103"/>
      <c r="U6530" s="103"/>
    </row>
    <row r="6531" spans="1:21" x14ac:dyDescent="0.2">
      <c r="A6531" s="89">
        <v>40861</v>
      </c>
      <c r="B6531" s="90" t="s">
        <v>101</v>
      </c>
      <c r="C6531" s="96">
        <v>1924.3170263932582</v>
      </c>
      <c r="D6531" s="102">
        <v>1223.550365606902</v>
      </c>
      <c r="E6531" s="98">
        <v>2280.3665308988761</v>
      </c>
      <c r="F6531" s="91">
        <v>0.84386303706831278</v>
      </c>
      <c r="G6531" s="100">
        <v>962.15851319662909</v>
      </c>
      <c r="S6531" s="235"/>
      <c r="T6531" s="103"/>
      <c r="U6531" s="103"/>
    </row>
    <row r="6532" spans="1:21" x14ac:dyDescent="0.2">
      <c r="A6532" s="89">
        <v>40861</v>
      </c>
      <c r="B6532" s="90" t="s">
        <v>102</v>
      </c>
      <c r="C6532" s="96">
        <v>1923.4458198202249</v>
      </c>
      <c r="D6532" s="102">
        <v>1219.8434526849287</v>
      </c>
      <c r="E6532" s="98">
        <v>2277.6439297752809</v>
      </c>
      <c r="F6532" s="91">
        <v>0.84448925254528162</v>
      </c>
      <c r="G6532" s="100">
        <v>961.72290991011243</v>
      </c>
      <c r="S6532" s="235"/>
      <c r="T6532" s="103"/>
      <c r="U6532" s="103"/>
    </row>
    <row r="6533" spans="1:21" x14ac:dyDescent="0.2">
      <c r="A6533" s="89">
        <v>40861</v>
      </c>
      <c r="B6533" s="90" t="s">
        <v>103</v>
      </c>
      <c r="C6533" s="96">
        <v>1895.3321863146073</v>
      </c>
      <c r="D6533" s="102">
        <v>1195.8324042285624</v>
      </c>
      <c r="E6533" s="98">
        <v>2241.0486910112359</v>
      </c>
      <c r="F6533" s="91">
        <v>0.84573449649564292</v>
      </c>
      <c r="G6533" s="100">
        <v>947.66609315730364</v>
      </c>
      <c r="S6533" s="235"/>
      <c r="T6533" s="103"/>
      <c r="U6533" s="103"/>
    </row>
    <row r="6534" spans="1:21" x14ac:dyDescent="0.2">
      <c r="A6534" s="89">
        <v>40861</v>
      </c>
      <c r="B6534" s="90" t="s">
        <v>104</v>
      </c>
      <c r="C6534" s="96">
        <v>1893.3912191123595</v>
      </c>
      <c r="D6534" s="102">
        <v>1188.3133544087966</v>
      </c>
      <c r="E6534" s="98">
        <v>2235.4012921348312</v>
      </c>
      <c r="F6534" s="91">
        <v>0.84700282932383542</v>
      </c>
      <c r="G6534" s="100">
        <v>946.69560955617976</v>
      </c>
      <c r="S6534" s="235"/>
      <c r="T6534" s="103"/>
      <c r="U6534" s="103"/>
    </row>
    <row r="6535" spans="1:21" x14ac:dyDescent="0.2">
      <c r="A6535" s="89">
        <v>40861</v>
      </c>
      <c r="B6535" s="90" t="s">
        <v>105</v>
      </c>
      <c r="C6535" s="96">
        <v>1885.724601269663</v>
      </c>
      <c r="D6535" s="102">
        <v>1202.0745358932106</v>
      </c>
      <c r="E6535" s="98">
        <v>2236.2782612359551</v>
      </c>
      <c r="F6535" s="91">
        <v>0.84324237907113275</v>
      </c>
      <c r="G6535" s="100">
        <v>942.86230063483151</v>
      </c>
      <c r="S6535" s="235"/>
      <c r="T6535" s="103"/>
      <c r="U6535" s="103"/>
    </row>
    <row r="6536" spans="1:21" x14ac:dyDescent="0.2">
      <c r="A6536" s="89">
        <v>40861</v>
      </c>
      <c r="B6536" s="90" t="s">
        <v>106</v>
      </c>
      <c r="C6536" s="96">
        <v>1902.585487550562</v>
      </c>
      <c r="D6536" s="102">
        <v>1199.9250858317255</v>
      </c>
      <c r="E6536" s="98">
        <v>2249.3669662921352</v>
      </c>
      <c r="F6536" s="91">
        <v>0.84583152329599243</v>
      </c>
      <c r="G6536" s="100">
        <v>951.292743775281</v>
      </c>
      <c r="S6536" s="235"/>
      <c r="T6536" s="103"/>
      <c r="U6536" s="103"/>
    </row>
    <row r="6537" spans="1:21" x14ac:dyDescent="0.2">
      <c r="A6537" s="89">
        <v>40861</v>
      </c>
      <c r="B6537" s="90" t="s">
        <v>107</v>
      </c>
      <c r="C6537" s="96">
        <v>1870.8654640449438</v>
      </c>
      <c r="D6537" s="102">
        <v>1180.8429298105066</v>
      </c>
      <c r="E6537" s="98">
        <v>2212.3579297752804</v>
      </c>
      <c r="F6537" s="91">
        <v>0.84564321119366814</v>
      </c>
      <c r="G6537" s="100">
        <v>935.4327320224719</v>
      </c>
      <c r="S6537" s="235"/>
      <c r="T6537" s="103"/>
      <c r="U6537" s="103"/>
    </row>
    <row r="6538" spans="1:21" x14ac:dyDescent="0.2">
      <c r="A6538" s="89">
        <v>40861</v>
      </c>
      <c r="B6538" s="90" t="s">
        <v>108</v>
      </c>
      <c r="C6538" s="96">
        <v>2065.1607383258429</v>
      </c>
      <c r="D6538" s="102">
        <v>1309.6967692267278</v>
      </c>
      <c r="E6538" s="98">
        <v>2445.4436207865169</v>
      </c>
      <c r="F6538" s="91">
        <v>0.84449329388409078</v>
      </c>
      <c r="G6538" s="100">
        <v>1032.5803691629214</v>
      </c>
      <c r="S6538" s="235"/>
      <c r="T6538" s="103"/>
      <c r="U6538" s="103"/>
    </row>
    <row r="6539" spans="1:21" x14ac:dyDescent="0.2">
      <c r="A6539" s="89">
        <v>40861</v>
      </c>
      <c r="B6539" s="90" t="s">
        <v>109</v>
      </c>
      <c r="C6539" s="96">
        <v>2102.6469337078652</v>
      </c>
      <c r="D6539" s="102">
        <v>1336.2954525975697</v>
      </c>
      <c r="E6539" s="98">
        <v>2491.3469578651689</v>
      </c>
      <c r="F6539" s="91">
        <v>0.84397997118378887</v>
      </c>
      <c r="G6539" s="100">
        <v>1051.3234668539326</v>
      </c>
      <c r="S6539" s="235"/>
      <c r="T6539" s="103"/>
      <c r="U6539" s="103"/>
    </row>
    <row r="6540" spans="1:21" x14ac:dyDescent="0.2">
      <c r="A6540" s="89">
        <v>40861</v>
      </c>
      <c r="B6540" s="90" t="s">
        <v>110</v>
      </c>
      <c r="C6540" s="96">
        <v>2171.3709498876406</v>
      </c>
      <c r="D6540" s="102">
        <v>1368.8900180044461</v>
      </c>
      <c r="E6540" s="98">
        <v>2566.8485898876402</v>
      </c>
      <c r="F6540" s="91">
        <v>0.84592872304271327</v>
      </c>
      <c r="G6540" s="100">
        <v>1085.6854749438203</v>
      </c>
      <c r="S6540" s="235"/>
      <c r="T6540" s="103"/>
      <c r="U6540" s="103"/>
    </row>
    <row r="6541" spans="1:21" x14ac:dyDescent="0.2">
      <c r="A6541" s="89">
        <v>40861</v>
      </c>
      <c r="B6541" s="90" t="s">
        <v>111</v>
      </c>
      <c r="C6541" s="96">
        <v>2133.8442332696632</v>
      </c>
      <c r="D6541" s="102">
        <v>1369.0355603151011</v>
      </c>
      <c r="E6541" s="98">
        <v>2535.2612443820221</v>
      </c>
      <c r="F6541" s="91">
        <v>0.8416664113010548</v>
      </c>
      <c r="G6541" s="100">
        <v>1066.9221166348316</v>
      </c>
      <c r="S6541" s="235"/>
      <c r="T6541" s="103"/>
      <c r="U6541" s="103"/>
    </row>
    <row r="6542" spans="1:21" x14ac:dyDescent="0.2">
      <c r="A6542" s="89">
        <v>40861</v>
      </c>
      <c r="B6542" s="90" t="s">
        <v>112</v>
      </c>
      <c r="C6542" s="96">
        <v>2089.7490243033708</v>
      </c>
      <c r="D6542" s="102">
        <v>1324.2413687920725</v>
      </c>
      <c r="E6542" s="98">
        <v>2473.9980168539328</v>
      </c>
      <c r="F6542" s="91">
        <v>0.84468500381451672</v>
      </c>
      <c r="G6542" s="100">
        <v>1044.8745121516854</v>
      </c>
      <c r="S6542" s="235"/>
      <c r="T6542" s="103"/>
      <c r="U6542" s="103"/>
    </row>
    <row r="6543" spans="1:21" x14ac:dyDescent="0.2">
      <c r="A6543" s="89">
        <v>40861</v>
      </c>
      <c r="B6543" s="90" t="s">
        <v>113</v>
      </c>
      <c r="C6543" s="96">
        <v>2132.320634797753</v>
      </c>
      <c r="D6543" s="102">
        <v>1364.3140968999369</v>
      </c>
      <c r="E6543" s="98">
        <v>2531.4312640449439</v>
      </c>
      <c r="F6543" s="91">
        <v>0.84233795524455335</v>
      </c>
      <c r="G6543" s="100">
        <v>1066.1603173988765</v>
      </c>
      <c r="S6543" s="235"/>
      <c r="T6543" s="103"/>
      <c r="U6543" s="103"/>
    </row>
    <row r="6544" spans="1:21" x14ac:dyDescent="0.2">
      <c r="A6544" s="89">
        <v>40861</v>
      </c>
      <c r="B6544" s="90" t="s">
        <v>114</v>
      </c>
      <c r="C6544" s="96">
        <v>1850.9533286966293</v>
      </c>
      <c r="D6544" s="102">
        <v>1192.5347981033817</v>
      </c>
      <c r="E6544" s="98">
        <v>2201.8554606741573</v>
      </c>
      <c r="F6544" s="91">
        <v>0.84063343927666812</v>
      </c>
      <c r="G6544" s="100">
        <v>925.47666434831467</v>
      </c>
      <c r="S6544" s="235"/>
      <c r="T6544" s="103"/>
      <c r="U6544" s="103"/>
    </row>
    <row r="6545" spans="1:21" x14ac:dyDescent="0.2">
      <c r="A6545" s="89">
        <v>40861</v>
      </c>
      <c r="B6545" s="90" t="s">
        <v>115</v>
      </c>
      <c r="C6545" s="96">
        <v>1688.6333617078651</v>
      </c>
      <c r="D6545" s="102">
        <v>1083.6676583422511</v>
      </c>
      <c r="E6545" s="98">
        <v>2006.4441741573035</v>
      </c>
      <c r="F6545" s="91">
        <v>0.84160495639859145</v>
      </c>
      <c r="G6545" s="100">
        <v>844.31668085393255</v>
      </c>
      <c r="S6545" s="235"/>
      <c r="T6545" s="103"/>
      <c r="U6545" s="103"/>
    </row>
    <row r="6546" spans="1:21" x14ac:dyDescent="0.2">
      <c r="A6546" s="89">
        <v>40861</v>
      </c>
      <c r="B6546" s="90" t="s">
        <v>116</v>
      </c>
      <c r="C6546" s="96">
        <v>1728.773698044944</v>
      </c>
      <c r="D6546" s="102">
        <v>1123.4127428257507</v>
      </c>
      <c r="E6546" s="98">
        <v>2061.7261432584269</v>
      </c>
      <c r="F6546" s="91">
        <v>0.83850791905501443</v>
      </c>
      <c r="G6546" s="100">
        <v>864.38684902247201</v>
      </c>
      <c r="S6546" s="235"/>
      <c r="T6546" s="103"/>
      <c r="U6546" s="103"/>
    </row>
    <row r="6547" spans="1:21" x14ac:dyDescent="0.2">
      <c r="A6547" s="89">
        <v>40861</v>
      </c>
      <c r="B6547" s="90" t="s">
        <v>117</v>
      </c>
      <c r="C6547" s="96">
        <v>1744.8322638539328</v>
      </c>
      <c r="D6547" s="102">
        <v>1121.7615344964311</v>
      </c>
      <c r="E6547" s="98">
        <v>2074.3164101123598</v>
      </c>
      <c r="F6547" s="91">
        <v>0.84116013128364553</v>
      </c>
      <c r="G6547" s="100">
        <v>872.41613192696639</v>
      </c>
      <c r="S6547" s="235"/>
      <c r="T6547" s="103"/>
      <c r="U6547" s="103"/>
    </row>
    <row r="6548" spans="1:21" x14ac:dyDescent="0.2">
      <c r="A6548" s="89">
        <v>40861</v>
      </c>
      <c r="B6548" s="90" t="s">
        <v>118</v>
      </c>
      <c r="C6548" s="96">
        <v>1624.8569884382025</v>
      </c>
      <c r="D6548" s="102">
        <v>1048.3583493677138</v>
      </c>
      <c r="E6548" s="98">
        <v>1933.7051123595506</v>
      </c>
      <c r="F6548" s="91">
        <v>0.84028168413720294</v>
      </c>
      <c r="G6548" s="100">
        <v>812.42849421910125</v>
      </c>
      <c r="S6548" s="235"/>
      <c r="T6548" s="103"/>
      <c r="U6548" s="103"/>
    </row>
    <row r="6549" spans="1:21" x14ac:dyDescent="0.2">
      <c r="A6549" s="89">
        <v>40861</v>
      </c>
      <c r="B6549" s="90" t="s">
        <v>119</v>
      </c>
      <c r="C6549" s="96">
        <v>1564.8409858651689</v>
      </c>
      <c r="D6549" s="102">
        <v>1023.0023741561193</v>
      </c>
      <c r="E6549" s="98">
        <v>1869.5617584269664</v>
      </c>
      <c r="F6549" s="91">
        <v>0.83700951777159427</v>
      </c>
      <c r="G6549" s="100">
        <v>782.42049293258447</v>
      </c>
      <c r="S6549" s="235"/>
      <c r="T6549" s="103"/>
      <c r="U6549" s="103"/>
    </row>
    <row r="6550" spans="1:21" x14ac:dyDescent="0.2">
      <c r="A6550" s="89">
        <v>40861</v>
      </c>
      <c r="B6550" s="90" t="s">
        <v>120</v>
      </c>
      <c r="C6550" s="96">
        <v>1539.7340280674155</v>
      </c>
      <c r="D6550" s="102">
        <v>1001.3595463954591</v>
      </c>
      <c r="E6550" s="98">
        <v>1836.7095084269663</v>
      </c>
      <c r="F6550" s="91">
        <v>0.83831113249155398</v>
      </c>
      <c r="G6550" s="100">
        <v>769.86701403370773</v>
      </c>
      <c r="S6550" s="235"/>
      <c r="T6550" s="103"/>
      <c r="U6550" s="103"/>
    </row>
    <row r="6551" spans="1:21" x14ac:dyDescent="0.2">
      <c r="A6551" s="89">
        <v>40861</v>
      </c>
      <c r="B6551" s="90" t="s">
        <v>121</v>
      </c>
      <c r="C6551" s="96">
        <v>1525.7906707752811</v>
      </c>
      <c r="D6551" s="102">
        <v>977.65364756779161</v>
      </c>
      <c r="E6551" s="98">
        <v>1812.137915730337</v>
      </c>
      <c r="F6551" s="91">
        <v>0.84198374612141436</v>
      </c>
      <c r="G6551" s="100">
        <v>762.89533538764056</v>
      </c>
      <c r="S6551" s="235"/>
      <c r="T6551" s="103"/>
      <c r="U6551" s="103"/>
    </row>
    <row r="6552" spans="1:21" x14ac:dyDescent="0.2">
      <c r="A6552" s="89">
        <v>40861</v>
      </c>
      <c r="B6552" s="90" t="s">
        <v>122</v>
      </c>
      <c r="C6552" s="96">
        <v>1596.9338047415731</v>
      </c>
      <c r="D6552" s="102">
        <v>1033.1453611907468</v>
      </c>
      <c r="E6552" s="98">
        <v>1901.9955084269666</v>
      </c>
      <c r="F6552" s="91">
        <v>0.83960966136155979</v>
      </c>
      <c r="G6552" s="100">
        <v>798.46690237078656</v>
      </c>
      <c r="S6552" s="235"/>
      <c r="T6552" s="103"/>
      <c r="U6552" s="103"/>
    </row>
    <row r="6553" spans="1:21" x14ac:dyDescent="0.2">
      <c r="A6553" s="89">
        <v>40861</v>
      </c>
      <c r="B6553" s="90" t="s">
        <v>123</v>
      </c>
      <c r="C6553" s="96">
        <v>1604.0736465168541</v>
      </c>
      <c r="D6553" s="102">
        <v>1034.5498265824378</v>
      </c>
      <c r="E6553" s="98">
        <v>1908.754988764045</v>
      </c>
      <c r="F6553" s="91">
        <v>0.84037692420414944</v>
      </c>
      <c r="G6553" s="100">
        <v>802.03682325842703</v>
      </c>
      <c r="S6553" s="235"/>
      <c r="T6553" s="103"/>
      <c r="U6553" s="103"/>
    </row>
    <row r="6554" spans="1:21" x14ac:dyDescent="0.2">
      <c r="A6554" s="89">
        <v>40861</v>
      </c>
      <c r="B6554" s="90" t="s">
        <v>124</v>
      </c>
      <c r="C6554" s="96">
        <v>1618.2317663595506</v>
      </c>
      <c r="D6554" s="102">
        <v>1035.8537171546297</v>
      </c>
      <c r="E6554" s="98">
        <v>1921.3711179775278</v>
      </c>
      <c r="F6554" s="91">
        <v>0.84222759008833892</v>
      </c>
      <c r="G6554" s="100">
        <v>809.11588317977532</v>
      </c>
      <c r="S6554" s="235"/>
      <c r="T6554" s="103"/>
      <c r="U6554" s="103"/>
    </row>
    <row r="6555" spans="1:21" x14ac:dyDescent="0.2">
      <c r="A6555" s="89">
        <v>40861</v>
      </c>
      <c r="B6555" s="90" t="s">
        <v>125</v>
      </c>
      <c r="C6555" s="96">
        <v>1620.3307663820221</v>
      </c>
      <c r="D6555" s="102">
        <v>1035.7792799568094</v>
      </c>
      <c r="E6555" s="98">
        <v>1923.0991938202246</v>
      </c>
      <c r="F6555" s="91">
        <v>0.8425622409852116</v>
      </c>
      <c r="G6555" s="100">
        <v>810.16538319101107</v>
      </c>
      <c r="S6555" s="235"/>
      <c r="T6555" s="103"/>
      <c r="U6555" s="103"/>
    </row>
    <row r="6556" spans="1:21" x14ac:dyDescent="0.2">
      <c r="A6556" s="89">
        <v>40861</v>
      </c>
      <c r="B6556" s="90" t="s">
        <v>126</v>
      </c>
      <c r="C6556" s="96">
        <v>1612.7168261460674</v>
      </c>
      <c r="D6556" s="102">
        <v>1047.8106251350562</v>
      </c>
      <c r="E6556" s="98">
        <v>1923.2167499999998</v>
      </c>
      <c r="F6556" s="91">
        <v>0.83855177849614071</v>
      </c>
      <c r="G6556" s="100">
        <v>806.35841307303372</v>
      </c>
      <c r="S6556" s="235"/>
      <c r="T6556" s="103"/>
      <c r="U6556" s="103"/>
    </row>
    <row r="6557" spans="1:21" x14ac:dyDescent="0.2">
      <c r="A6557" s="89">
        <v>40861</v>
      </c>
      <c r="B6557" s="90" t="s">
        <v>127</v>
      </c>
      <c r="C6557" s="96">
        <v>1608.6768589213484</v>
      </c>
      <c r="D6557" s="102">
        <v>1042.3787472250501</v>
      </c>
      <c r="E6557" s="98">
        <v>1916.8710674157301</v>
      </c>
      <c r="F6557" s="91">
        <v>0.83922016783847642</v>
      </c>
      <c r="G6557" s="100">
        <v>804.33842946067421</v>
      </c>
      <c r="S6557" s="235"/>
      <c r="T6557" s="103"/>
      <c r="U6557" s="103"/>
    </row>
    <row r="6558" spans="1:21" x14ac:dyDescent="0.2">
      <c r="A6558" s="89">
        <v>40861</v>
      </c>
      <c r="B6558" s="90" t="s">
        <v>128</v>
      </c>
      <c r="C6558" s="96">
        <v>1626.3846390337078</v>
      </c>
      <c r="D6558" s="102">
        <v>1050.5999795261012</v>
      </c>
      <c r="E6558" s="98">
        <v>1936.2043567415728</v>
      </c>
      <c r="F6558" s="91">
        <v>0.83998604453650805</v>
      </c>
      <c r="G6558" s="100">
        <v>813.1923195168539</v>
      </c>
      <c r="S6558" s="235"/>
      <c r="T6558" s="103"/>
      <c r="U6558" s="103"/>
    </row>
    <row r="6559" spans="1:21" x14ac:dyDescent="0.2">
      <c r="A6559" s="89">
        <v>40861</v>
      </c>
      <c r="B6559" s="90" t="s">
        <v>129</v>
      </c>
      <c r="C6559" s="96">
        <v>1672.3883982134832</v>
      </c>
      <c r="D6559" s="102">
        <v>1079.1897530226317</v>
      </c>
      <c r="E6559" s="98">
        <v>1990.3601376404495</v>
      </c>
      <c r="F6559" s="91">
        <v>0.84024411792937215</v>
      </c>
      <c r="G6559" s="100">
        <v>836.19419910674162</v>
      </c>
      <c r="S6559" s="235"/>
      <c r="T6559" s="103"/>
      <c r="U6559" s="103"/>
    </row>
    <row r="6560" spans="1:21" x14ac:dyDescent="0.2">
      <c r="A6560" s="89">
        <v>40861</v>
      </c>
      <c r="B6560" s="90" t="s">
        <v>130</v>
      </c>
      <c r="C6560" s="96">
        <v>1887.3981283146065</v>
      </c>
      <c r="D6560" s="102">
        <v>1198.2042036889352</v>
      </c>
      <c r="E6560" s="98">
        <v>2235.612893258427</v>
      </c>
      <c r="F6560" s="91">
        <v>0.84424192310132273</v>
      </c>
      <c r="G6560" s="100">
        <v>943.69906415730327</v>
      </c>
      <c r="S6560" s="235"/>
      <c r="T6560" s="103"/>
      <c r="U6560" s="103"/>
    </row>
    <row r="6561" spans="1:21" x14ac:dyDescent="0.2">
      <c r="A6561" s="89">
        <v>40861</v>
      </c>
      <c r="B6561" s="90" t="s">
        <v>131</v>
      </c>
      <c r="C6561" s="96">
        <v>1845.9854251685397</v>
      </c>
      <c r="D6561" s="102">
        <v>1189.089089080823</v>
      </c>
      <c r="E6561" s="98">
        <v>2195.813073033708</v>
      </c>
      <c r="F6561" s="91">
        <v>0.8406842312028634</v>
      </c>
      <c r="G6561" s="100">
        <v>922.99271258426984</v>
      </c>
      <c r="S6561" s="235"/>
      <c r="T6561" s="103"/>
      <c r="U6561" s="103"/>
    </row>
    <row r="6562" spans="1:21" x14ac:dyDescent="0.2">
      <c r="A6562" s="89">
        <v>40861</v>
      </c>
      <c r="B6562" s="90" t="s">
        <v>132</v>
      </c>
      <c r="C6562" s="96">
        <v>1719.4254489101127</v>
      </c>
      <c r="D6562" s="102">
        <v>1109.6988477644393</v>
      </c>
      <c r="E6562" s="98">
        <v>2046.4250308988762</v>
      </c>
      <c r="F6562" s="91">
        <v>0.84020935189346679</v>
      </c>
      <c r="G6562" s="100">
        <v>859.71272445505633</v>
      </c>
      <c r="S6562" s="235"/>
      <c r="T6562" s="103"/>
      <c r="U6562" s="103"/>
    </row>
    <row r="6563" spans="1:21" x14ac:dyDescent="0.2">
      <c r="A6563" s="89">
        <v>40861</v>
      </c>
      <c r="B6563" s="90" t="s">
        <v>133</v>
      </c>
      <c r="C6563" s="96">
        <v>1783.3152816404495</v>
      </c>
      <c r="D6563" s="102">
        <v>1143.7230368270345</v>
      </c>
      <c r="E6563" s="98">
        <v>2118.5645561797755</v>
      </c>
      <c r="F6563" s="91">
        <v>0.84175640361705473</v>
      </c>
      <c r="G6563" s="100">
        <v>891.65764082022474</v>
      </c>
      <c r="S6563" s="235"/>
      <c r="T6563" s="103"/>
      <c r="U6563" s="103"/>
    </row>
    <row r="6564" spans="1:21" x14ac:dyDescent="0.2">
      <c r="A6564" s="89">
        <v>40861</v>
      </c>
      <c r="B6564" s="90" t="s">
        <v>134</v>
      </c>
      <c r="C6564" s="96">
        <v>1792.080024977528</v>
      </c>
      <c r="D6564" s="102">
        <v>1145.9188201214772</v>
      </c>
      <c r="E6564" s="98">
        <v>2127.1296994382019</v>
      </c>
      <c r="F6564" s="91">
        <v>0.84248742587291969</v>
      </c>
      <c r="G6564" s="100">
        <v>896.04001248876398</v>
      </c>
      <c r="S6564" s="235"/>
      <c r="T6564" s="103"/>
      <c r="U6564" s="103"/>
    </row>
    <row r="6565" spans="1:21" x14ac:dyDescent="0.2">
      <c r="A6565" s="89">
        <v>40861</v>
      </c>
      <c r="B6565" s="90" t="s">
        <v>135</v>
      </c>
      <c r="C6565" s="96">
        <v>1753.763144258427</v>
      </c>
      <c r="D6565" s="102">
        <v>1119.7899035301132</v>
      </c>
      <c r="E6565" s="98">
        <v>2080.7725955056176</v>
      </c>
      <c r="F6565" s="91">
        <v>0.84284229235164021</v>
      </c>
      <c r="G6565" s="100">
        <v>876.88157212921351</v>
      </c>
      <c r="S6565" s="235"/>
      <c r="T6565" s="103"/>
      <c r="U6565" s="103"/>
    </row>
    <row r="6566" spans="1:21" x14ac:dyDescent="0.2">
      <c r="A6566" s="89">
        <v>40861</v>
      </c>
      <c r="B6566" s="90" t="s">
        <v>136</v>
      </c>
      <c r="C6566" s="96">
        <v>1668.1134078202247</v>
      </c>
      <c r="D6566" s="102">
        <v>1055.0106272759672</v>
      </c>
      <c r="E6566" s="98">
        <v>1973.7400449438201</v>
      </c>
      <c r="F6566" s="91">
        <v>0.84515355104309364</v>
      </c>
      <c r="G6566" s="100">
        <v>834.05670391011233</v>
      </c>
      <c r="S6566" s="235"/>
      <c r="T6566" s="103"/>
      <c r="U6566" s="103"/>
    </row>
    <row r="6567" spans="1:21" x14ac:dyDescent="0.2">
      <c r="A6567" s="89">
        <v>40861</v>
      </c>
      <c r="B6567" s="90" t="s">
        <v>137</v>
      </c>
      <c r="C6567" s="96">
        <v>1689.3019621011238</v>
      </c>
      <c r="D6567" s="102">
        <v>1075.8255097594636</v>
      </c>
      <c r="E6567" s="98">
        <v>2002.7834747191012</v>
      </c>
      <c r="F6567" s="91">
        <v>0.84347708248294562</v>
      </c>
      <c r="G6567" s="100">
        <v>844.65098105056188</v>
      </c>
      <c r="S6567" s="235"/>
      <c r="T6567" s="103"/>
      <c r="U6567" s="103"/>
    </row>
    <row r="6568" spans="1:21" x14ac:dyDescent="0.2">
      <c r="A6568" s="89">
        <v>40861</v>
      </c>
      <c r="B6568" s="90" t="s">
        <v>138</v>
      </c>
      <c r="C6568" s="96">
        <v>1700.3034776629213</v>
      </c>
      <c r="D6568" s="102">
        <v>1091.0183475820429</v>
      </c>
      <c r="E6568" s="98">
        <v>2020.235865168539</v>
      </c>
      <c r="F6568" s="91">
        <v>0.84163612129570464</v>
      </c>
      <c r="G6568" s="100">
        <v>850.15173883146065</v>
      </c>
      <c r="S6568" s="235"/>
      <c r="T6568" s="103"/>
      <c r="U6568" s="103"/>
    </row>
    <row r="6569" spans="1:21" x14ac:dyDescent="0.2">
      <c r="A6569" s="89">
        <v>40861</v>
      </c>
      <c r="B6569" s="90" t="s">
        <v>139</v>
      </c>
      <c r="C6569" s="96">
        <v>1645.6970600898874</v>
      </c>
      <c r="D6569" s="102">
        <v>1052.2606737582016</v>
      </c>
      <c r="E6569" s="98">
        <v>1953.3487500000001</v>
      </c>
      <c r="F6569" s="91">
        <v>0.84250037792272747</v>
      </c>
      <c r="G6569" s="100">
        <v>822.84853004494369</v>
      </c>
      <c r="S6569" s="235"/>
      <c r="T6569" s="103"/>
      <c r="U6569" s="103"/>
    </row>
    <row r="6570" spans="1:21" x14ac:dyDescent="0.2">
      <c r="A6570" s="89">
        <v>40861</v>
      </c>
      <c r="B6570" s="90" t="s">
        <v>140</v>
      </c>
      <c r="C6570" s="96">
        <v>1642.4756218314606</v>
      </c>
      <c r="D6570" s="102">
        <v>1050.4248214465219</v>
      </c>
      <c r="E6570" s="98">
        <v>1949.6457303370787</v>
      </c>
      <c r="F6570" s="91">
        <v>0.84244824394198492</v>
      </c>
      <c r="G6570" s="100">
        <v>821.23781091573028</v>
      </c>
      <c r="S6570" s="235"/>
      <c r="T6570" s="103"/>
      <c r="U6570" s="103"/>
    </row>
    <row r="6571" spans="1:21" x14ac:dyDescent="0.2">
      <c r="A6571" s="89">
        <v>40861</v>
      </c>
      <c r="B6571" s="90" t="s">
        <v>141</v>
      </c>
      <c r="C6571" s="96">
        <v>1642.4918303258428</v>
      </c>
      <c r="D6571" s="102">
        <v>1049.0460430052897</v>
      </c>
      <c r="E6571" s="98">
        <v>1948.9168820224718</v>
      </c>
      <c r="F6571" s="91">
        <v>0.84277161610984708</v>
      </c>
      <c r="G6571" s="100">
        <v>821.24591516292139</v>
      </c>
      <c r="S6571" s="235"/>
      <c r="T6571" s="103"/>
      <c r="U6571" s="103"/>
    </row>
    <row r="6572" spans="1:21" x14ac:dyDescent="0.2">
      <c r="A6572" s="89">
        <v>40861</v>
      </c>
      <c r="B6572" s="90" t="s">
        <v>142</v>
      </c>
      <c r="C6572" s="96">
        <v>1645.1621797752807</v>
      </c>
      <c r="D6572" s="102">
        <v>1059.2808745238303</v>
      </c>
      <c r="E6572" s="98">
        <v>1956.6896966292136</v>
      </c>
      <c r="F6572" s="91">
        <v>0.84078849222204177</v>
      </c>
      <c r="G6572" s="100">
        <v>822.58108988764036</v>
      </c>
      <c r="S6572" s="235"/>
      <c r="T6572" s="103"/>
      <c r="U6572" s="103"/>
    </row>
    <row r="6573" spans="1:21" x14ac:dyDescent="0.2">
      <c r="A6573" s="89">
        <v>40861</v>
      </c>
      <c r="B6573" s="90" t="s">
        <v>143</v>
      </c>
      <c r="C6573" s="96">
        <v>1770.5470401910113</v>
      </c>
      <c r="D6573" s="102">
        <v>1126.7503466028243</v>
      </c>
      <c r="E6573" s="98">
        <v>2098.666997191011</v>
      </c>
      <c r="F6573" s="91">
        <v>0.8436531582003356</v>
      </c>
      <c r="G6573" s="100">
        <v>885.27352009550566</v>
      </c>
      <c r="S6573" s="235"/>
      <c r="T6573" s="103"/>
      <c r="U6573" s="103"/>
    </row>
    <row r="6574" spans="1:21" x14ac:dyDescent="0.2">
      <c r="A6574" s="89">
        <v>40861</v>
      </c>
      <c r="B6574" s="90" t="s">
        <v>144</v>
      </c>
      <c r="C6574" s="96">
        <v>1813.1389113033711</v>
      </c>
      <c r="D6574" s="102">
        <v>1148.7070381257879</v>
      </c>
      <c r="E6574" s="98">
        <v>2146.3924550561796</v>
      </c>
      <c r="F6574" s="91">
        <v>0.84473783302407013</v>
      </c>
      <c r="G6574" s="100">
        <v>906.56945565168553</v>
      </c>
      <c r="S6574" s="235"/>
      <c r="T6574" s="103"/>
      <c r="U6574" s="103"/>
    </row>
    <row r="6575" spans="1:21" x14ac:dyDescent="0.2">
      <c r="A6575" s="89">
        <v>40861</v>
      </c>
      <c r="B6575" s="90" t="s">
        <v>145</v>
      </c>
      <c r="C6575" s="96">
        <v>1907.8127269887641</v>
      </c>
      <c r="D6575" s="102">
        <v>1218.9161589575422</v>
      </c>
      <c r="E6575" s="98">
        <v>2263.9580393258425</v>
      </c>
      <c r="F6575" s="91">
        <v>0.84268908427157474</v>
      </c>
      <c r="G6575" s="100">
        <v>953.90636349438205</v>
      </c>
      <c r="S6575" s="235"/>
      <c r="T6575" s="103"/>
      <c r="U6575" s="103"/>
    </row>
    <row r="6576" spans="1:21" x14ac:dyDescent="0.2">
      <c r="A6576" s="89">
        <v>40861</v>
      </c>
      <c r="B6576" s="90" t="s">
        <v>146</v>
      </c>
      <c r="C6576" s="96">
        <v>1989.6858842359552</v>
      </c>
      <c r="D6576" s="102">
        <v>1262.5377045350256</v>
      </c>
      <c r="E6576" s="98">
        <v>2356.4488904494378</v>
      </c>
      <c r="F6576" s="91">
        <v>0.84435775046938055</v>
      </c>
      <c r="G6576" s="100">
        <v>994.8429421179776</v>
      </c>
      <c r="S6576" s="235"/>
      <c r="T6576" s="103"/>
      <c r="U6576" s="103"/>
    </row>
    <row r="6577" spans="1:21" x14ac:dyDescent="0.2">
      <c r="A6577" s="89">
        <v>40861</v>
      </c>
      <c r="B6577" s="90" t="s">
        <v>147</v>
      </c>
      <c r="C6577" s="96">
        <v>1997.1174789101121</v>
      </c>
      <c r="D6577" s="102">
        <v>1267.5582292428262</v>
      </c>
      <c r="E6577" s="98">
        <v>2365.4137247191011</v>
      </c>
      <c r="F6577" s="91">
        <v>0.84429943820811937</v>
      </c>
      <c r="G6577" s="100">
        <v>998.55873945505607</v>
      </c>
      <c r="S6577" s="235"/>
      <c r="T6577" s="103"/>
      <c r="U6577" s="103"/>
    </row>
    <row r="6578" spans="1:21" x14ac:dyDescent="0.2">
      <c r="A6578" s="89">
        <v>40862</v>
      </c>
      <c r="B6578" s="90" t="s">
        <v>100</v>
      </c>
      <c r="C6578" s="96">
        <v>2011.4295794494383</v>
      </c>
      <c r="D6578" s="102">
        <v>1283.8933145494384</v>
      </c>
      <c r="E6578" s="98">
        <v>2386.2587865168539</v>
      </c>
      <c r="F6578" s="91">
        <v>0.8429218116721775</v>
      </c>
      <c r="G6578" s="100">
        <v>1005.7147897247191</v>
      </c>
      <c r="S6578" s="235"/>
      <c r="T6578" s="103"/>
      <c r="U6578" s="103"/>
    </row>
    <row r="6579" spans="1:21" x14ac:dyDescent="0.2">
      <c r="A6579" s="89">
        <v>40862</v>
      </c>
      <c r="B6579" s="90" t="s">
        <v>101</v>
      </c>
      <c r="C6579" s="96">
        <v>1984.0088590786518</v>
      </c>
      <c r="D6579" s="102">
        <v>1269.0594382817903</v>
      </c>
      <c r="E6579" s="98">
        <v>2355.1651769662922</v>
      </c>
      <c r="F6579" s="91">
        <v>0.84240752134178121</v>
      </c>
      <c r="G6579" s="100">
        <v>992.00442953932588</v>
      </c>
      <c r="S6579" s="235"/>
      <c r="T6579" s="103"/>
      <c r="U6579" s="103"/>
    </row>
    <row r="6580" spans="1:21" x14ac:dyDescent="0.2">
      <c r="A6580" s="89">
        <v>40862</v>
      </c>
      <c r="B6580" s="90" t="s">
        <v>102</v>
      </c>
      <c r="C6580" s="96">
        <v>1966.3334959550562</v>
      </c>
      <c r="D6580" s="102">
        <v>1258.4742893381203</v>
      </c>
      <c r="E6580" s="98">
        <v>2334.5716853932586</v>
      </c>
      <c r="F6580" s="91">
        <v>0.84226734533697867</v>
      </c>
      <c r="G6580" s="100">
        <v>983.16674797752808</v>
      </c>
      <c r="S6580" s="235"/>
      <c r="T6580" s="103"/>
      <c r="U6580" s="103"/>
    </row>
    <row r="6581" spans="1:21" x14ac:dyDescent="0.2">
      <c r="A6581" s="89">
        <v>40862</v>
      </c>
      <c r="B6581" s="90" t="s">
        <v>103</v>
      </c>
      <c r="C6581" s="96">
        <v>1925.7636345168537</v>
      </c>
      <c r="D6581" s="102">
        <v>1220.0513984777556</v>
      </c>
      <c r="E6581" s="98">
        <v>2279.7129185393255</v>
      </c>
      <c r="F6581" s="91">
        <v>0.84473953665654677</v>
      </c>
      <c r="G6581" s="100">
        <v>962.88181725842685</v>
      </c>
      <c r="S6581" s="235"/>
      <c r="T6581" s="103"/>
      <c r="U6581" s="103"/>
    </row>
    <row r="6582" spans="1:21" x14ac:dyDescent="0.2">
      <c r="A6582" s="89">
        <v>40862</v>
      </c>
      <c r="B6582" s="90" t="s">
        <v>104</v>
      </c>
      <c r="C6582" s="96">
        <v>1919.8718468089894</v>
      </c>
      <c r="D6582" s="102">
        <v>1208.8891538633509</v>
      </c>
      <c r="E6582" s="98">
        <v>2268.770789325843</v>
      </c>
      <c r="F6582" s="91">
        <v>0.84621675130940499</v>
      </c>
      <c r="G6582" s="100">
        <v>959.9359234044947</v>
      </c>
      <c r="S6582" s="235"/>
      <c r="T6582" s="103"/>
      <c r="U6582" s="103"/>
    </row>
    <row r="6583" spans="1:21" x14ac:dyDescent="0.2">
      <c r="A6583" s="89">
        <v>40862</v>
      </c>
      <c r="B6583" s="90" t="s">
        <v>105</v>
      </c>
      <c r="C6583" s="96">
        <v>1956.4989919887641</v>
      </c>
      <c r="D6583" s="102">
        <v>1237.051347083182</v>
      </c>
      <c r="E6583" s="98">
        <v>2314.7752247191011</v>
      </c>
      <c r="F6583" s="91">
        <v>0.84522202030488125</v>
      </c>
      <c r="G6583" s="100">
        <v>978.24949599438207</v>
      </c>
      <c r="S6583" s="235"/>
      <c r="T6583" s="103"/>
      <c r="U6583" s="103"/>
    </row>
    <row r="6584" spans="1:21" x14ac:dyDescent="0.2">
      <c r="A6584" s="89">
        <v>40862</v>
      </c>
      <c r="B6584" s="90" t="s">
        <v>106</v>
      </c>
      <c r="C6584" s="96">
        <v>1961.23592447191</v>
      </c>
      <c r="D6584" s="102">
        <v>1256.5597462844926</v>
      </c>
      <c r="E6584" s="98">
        <v>2329.246390449438</v>
      </c>
      <c r="F6584" s="91">
        <v>0.84200449231714003</v>
      </c>
      <c r="G6584" s="100">
        <v>980.61796223595502</v>
      </c>
      <c r="S6584" s="235"/>
      <c r="T6584" s="103"/>
      <c r="U6584" s="103"/>
    </row>
    <row r="6585" spans="1:21" x14ac:dyDescent="0.2">
      <c r="A6585" s="89">
        <v>40862</v>
      </c>
      <c r="B6585" s="90" t="s">
        <v>107</v>
      </c>
      <c r="C6585" s="96">
        <v>1982.8864208426967</v>
      </c>
      <c r="D6585" s="102">
        <v>1279.3976270464816</v>
      </c>
      <c r="E6585" s="98">
        <v>2359.8086460674153</v>
      </c>
      <c r="F6585" s="91">
        <v>0.84027424178953924</v>
      </c>
      <c r="G6585" s="100">
        <v>991.44321042134834</v>
      </c>
      <c r="S6585" s="235"/>
      <c r="T6585" s="103"/>
      <c r="U6585" s="103"/>
    </row>
    <row r="6586" spans="1:21" x14ac:dyDescent="0.2">
      <c r="A6586" s="89">
        <v>40862</v>
      </c>
      <c r="B6586" s="90" t="s">
        <v>108</v>
      </c>
      <c r="C6586" s="96">
        <v>1987.5301544831464</v>
      </c>
      <c r="D6586" s="102">
        <v>1261.7924128160878</v>
      </c>
      <c r="E6586" s="98">
        <v>2354.229429775281</v>
      </c>
      <c r="F6586" s="91">
        <v>0.84423808883948182</v>
      </c>
      <c r="G6586" s="100">
        <v>993.76507724157318</v>
      </c>
      <c r="S6586" s="235"/>
      <c r="T6586" s="103"/>
      <c r="U6586" s="103"/>
    </row>
    <row r="6587" spans="1:21" x14ac:dyDescent="0.2">
      <c r="A6587" s="89">
        <v>40862</v>
      </c>
      <c r="B6587" s="90" t="s">
        <v>109</v>
      </c>
      <c r="C6587" s="96">
        <v>1919.3531749887641</v>
      </c>
      <c r="D6587" s="102">
        <v>1217.8152927015251</v>
      </c>
      <c r="E6587" s="98">
        <v>2273.1015589887643</v>
      </c>
      <c r="F6587" s="91">
        <v>0.84437634007106466</v>
      </c>
      <c r="G6587" s="100">
        <v>959.67658749438203</v>
      </c>
      <c r="S6587" s="235"/>
      <c r="T6587" s="103"/>
      <c r="U6587" s="103"/>
    </row>
    <row r="6588" spans="1:21" x14ac:dyDescent="0.2">
      <c r="A6588" s="89">
        <v>40862</v>
      </c>
      <c r="B6588" s="90" t="s">
        <v>110</v>
      </c>
      <c r="C6588" s="96">
        <v>1927.720810213483</v>
      </c>
      <c r="D6588" s="102">
        <v>1233.8780002003155</v>
      </c>
      <c r="E6588" s="98">
        <v>2288.7906067415729</v>
      </c>
      <c r="F6588" s="91">
        <v>0.84224428592787459</v>
      </c>
      <c r="G6588" s="100">
        <v>963.8604051067415</v>
      </c>
      <c r="S6588" s="235"/>
      <c r="T6588" s="103"/>
      <c r="U6588" s="103"/>
    </row>
    <row r="6589" spans="1:21" x14ac:dyDescent="0.2">
      <c r="A6589" s="89">
        <v>40862</v>
      </c>
      <c r="B6589" s="90" t="s">
        <v>111</v>
      </c>
      <c r="C6589" s="96">
        <v>1939.508437752809</v>
      </c>
      <c r="D6589" s="102">
        <v>1239.8841011039424</v>
      </c>
      <c r="E6589" s="98">
        <v>2301.9568988764045</v>
      </c>
      <c r="F6589" s="91">
        <v>0.8425476770218816</v>
      </c>
      <c r="G6589" s="100">
        <v>969.75421887640448</v>
      </c>
      <c r="S6589" s="235"/>
      <c r="T6589" s="103"/>
      <c r="U6589" s="103"/>
    </row>
    <row r="6590" spans="1:21" x14ac:dyDescent="0.2">
      <c r="A6590" s="89">
        <v>40862</v>
      </c>
      <c r="B6590" s="90" t="s">
        <v>112</v>
      </c>
      <c r="C6590" s="96">
        <v>1935.7115979438204</v>
      </c>
      <c r="D6590" s="102">
        <v>1243.2949579769138</v>
      </c>
      <c r="E6590" s="98">
        <v>2300.6003005617977</v>
      </c>
      <c r="F6590" s="91">
        <v>0.84139413416190856</v>
      </c>
      <c r="G6590" s="100">
        <v>967.85579897191019</v>
      </c>
      <c r="S6590" s="235"/>
      <c r="T6590" s="103"/>
      <c r="U6590" s="103"/>
    </row>
    <row r="6591" spans="1:21" x14ac:dyDescent="0.2">
      <c r="A6591" s="89">
        <v>40862</v>
      </c>
      <c r="B6591" s="90" t="s">
        <v>113</v>
      </c>
      <c r="C6591" s="96">
        <v>1938.3373740337079</v>
      </c>
      <c r="D6591" s="102">
        <v>1241.0775755230609</v>
      </c>
      <c r="E6591" s="98">
        <v>2301.6136348314608</v>
      </c>
      <c r="F6591" s="91">
        <v>0.84216453391650403</v>
      </c>
      <c r="G6591" s="100">
        <v>969.16868701685394</v>
      </c>
      <c r="S6591" s="235"/>
      <c r="T6591" s="103"/>
      <c r="U6591" s="103"/>
    </row>
    <row r="6592" spans="1:21" x14ac:dyDescent="0.2">
      <c r="A6592" s="89">
        <v>40862</v>
      </c>
      <c r="B6592" s="90" t="s">
        <v>114</v>
      </c>
      <c r="C6592" s="96">
        <v>1658.6962725842695</v>
      </c>
      <c r="D6592" s="102">
        <v>1065.7374125341719</v>
      </c>
      <c r="E6592" s="98">
        <v>1971.5652556179775</v>
      </c>
      <c r="F6592" s="91">
        <v>0.84130934436880167</v>
      </c>
      <c r="G6592" s="100">
        <v>829.34813629213477</v>
      </c>
      <c r="S6592" s="235"/>
      <c r="T6592" s="103"/>
      <c r="U6592" s="103"/>
    </row>
    <row r="6593" spans="1:21" x14ac:dyDescent="0.2">
      <c r="A6593" s="89">
        <v>40862</v>
      </c>
      <c r="B6593" s="90" t="s">
        <v>115</v>
      </c>
      <c r="C6593" s="96">
        <v>1553.316746359551</v>
      </c>
      <c r="D6593" s="102">
        <v>990.52488081228103</v>
      </c>
      <c r="E6593" s="98">
        <v>1842.2628623595508</v>
      </c>
      <c r="F6593" s="91">
        <v>0.84315695555523451</v>
      </c>
      <c r="G6593" s="100">
        <v>776.65837317977548</v>
      </c>
      <c r="S6593" s="235"/>
      <c r="T6593" s="103"/>
      <c r="U6593" s="103"/>
    </row>
    <row r="6594" spans="1:21" x14ac:dyDescent="0.2">
      <c r="A6594" s="89">
        <v>40862</v>
      </c>
      <c r="B6594" s="90" t="s">
        <v>116</v>
      </c>
      <c r="C6594" s="96">
        <v>1599.1665248426968</v>
      </c>
      <c r="D6594" s="102">
        <v>1035.5588534265034</v>
      </c>
      <c r="E6594" s="98">
        <v>1905.1812808988761</v>
      </c>
      <c r="F6594" s="91">
        <v>0.83937761769746144</v>
      </c>
      <c r="G6594" s="100">
        <v>799.58326242134842</v>
      </c>
      <c r="S6594" s="235"/>
      <c r="T6594" s="103"/>
      <c r="U6594" s="103"/>
    </row>
    <row r="6595" spans="1:21" x14ac:dyDescent="0.2">
      <c r="A6595" s="89">
        <v>40862</v>
      </c>
      <c r="B6595" s="90" t="s">
        <v>117</v>
      </c>
      <c r="C6595" s="96">
        <v>1651.5442744382021</v>
      </c>
      <c r="D6595" s="102">
        <v>1051.8871125162541</v>
      </c>
      <c r="E6595" s="98">
        <v>1958.0768595505617</v>
      </c>
      <c r="F6595" s="91">
        <v>0.84345222016324828</v>
      </c>
      <c r="G6595" s="100">
        <v>825.77213721910107</v>
      </c>
      <c r="S6595" s="235"/>
      <c r="T6595" s="103"/>
      <c r="U6595" s="103"/>
    </row>
    <row r="6596" spans="1:21" x14ac:dyDescent="0.2">
      <c r="A6596" s="89">
        <v>40862</v>
      </c>
      <c r="B6596" s="90" t="s">
        <v>118</v>
      </c>
      <c r="C6596" s="96">
        <v>1621.6355501797755</v>
      </c>
      <c r="D6596" s="102">
        <v>1025.7660427587368</v>
      </c>
      <c r="E6596" s="98">
        <v>1918.8272022471908</v>
      </c>
      <c r="F6596" s="91">
        <v>0.84511807435324759</v>
      </c>
      <c r="G6596" s="100">
        <v>810.81777508988773</v>
      </c>
      <c r="S6596" s="235"/>
      <c r="T6596" s="103"/>
      <c r="U6596" s="103"/>
    </row>
    <row r="6597" spans="1:21" x14ac:dyDescent="0.2">
      <c r="A6597" s="89">
        <v>40862</v>
      </c>
      <c r="B6597" s="90" t="s">
        <v>119</v>
      </c>
      <c r="C6597" s="96">
        <v>1636.3204460898878</v>
      </c>
      <c r="D6597" s="102">
        <v>1037.1093101458275</v>
      </c>
      <c r="E6597" s="98">
        <v>1937.3023314606742</v>
      </c>
      <c r="F6597" s="91">
        <v>0.84463866042846603</v>
      </c>
      <c r="G6597" s="100">
        <v>818.1602230449439</v>
      </c>
      <c r="S6597" s="235"/>
      <c r="T6597" s="103"/>
      <c r="U6597" s="103"/>
    </row>
    <row r="6598" spans="1:21" x14ac:dyDescent="0.2">
      <c r="A6598" s="89">
        <v>40862</v>
      </c>
      <c r="B6598" s="90" t="s">
        <v>120</v>
      </c>
      <c r="C6598" s="96">
        <v>1708.8331978314609</v>
      </c>
      <c r="D6598" s="102">
        <v>1066.5360118189553</v>
      </c>
      <c r="E6598" s="98">
        <v>2014.3510028089891</v>
      </c>
      <c r="F6598" s="91">
        <v>0.84832941004249651</v>
      </c>
      <c r="G6598" s="100">
        <v>854.41659891573045</v>
      </c>
      <c r="S6598" s="235"/>
      <c r="T6598" s="103"/>
      <c r="U6598" s="103"/>
    </row>
    <row r="6599" spans="1:21" x14ac:dyDescent="0.2">
      <c r="A6599" s="89">
        <v>40862</v>
      </c>
      <c r="B6599" s="90" t="s">
        <v>121</v>
      </c>
      <c r="C6599" s="96">
        <v>1722.8575975955061</v>
      </c>
      <c r="D6599" s="102">
        <v>1085.4701920591833</v>
      </c>
      <c r="E6599" s="98">
        <v>2036.2916882022475</v>
      </c>
      <c r="F6599" s="91">
        <v>0.84607603496949957</v>
      </c>
      <c r="G6599" s="100">
        <v>861.42879879775307</v>
      </c>
      <c r="S6599" s="235"/>
      <c r="T6599" s="103"/>
      <c r="U6599" s="103"/>
    </row>
    <row r="6600" spans="1:21" x14ac:dyDescent="0.2">
      <c r="A6600" s="89">
        <v>40862</v>
      </c>
      <c r="B6600" s="90" t="s">
        <v>122</v>
      </c>
      <c r="C6600" s="96">
        <v>1823.9378206853933</v>
      </c>
      <c r="D6600" s="102">
        <v>1174.398972312526</v>
      </c>
      <c r="E6600" s="98">
        <v>2169.3229634831459</v>
      </c>
      <c r="F6600" s="91">
        <v>0.84078666541970803</v>
      </c>
      <c r="G6600" s="100">
        <v>911.96891034269663</v>
      </c>
      <c r="S6600" s="235"/>
      <c r="T6600" s="103"/>
      <c r="U6600" s="103"/>
    </row>
    <row r="6601" spans="1:21" x14ac:dyDescent="0.2">
      <c r="A6601" s="89">
        <v>40862</v>
      </c>
      <c r="B6601" s="90" t="s">
        <v>123</v>
      </c>
      <c r="C6601" s="96">
        <v>1695.5179196966292</v>
      </c>
      <c r="D6601" s="102">
        <v>1082.3929884164563</v>
      </c>
      <c r="E6601" s="98">
        <v>2011.5555168539327</v>
      </c>
      <c r="F6601" s="91">
        <v>0.84288895110805317</v>
      </c>
      <c r="G6601" s="100">
        <v>847.75895984831459</v>
      </c>
      <c r="S6601" s="235"/>
      <c r="T6601" s="103"/>
      <c r="U6601" s="103"/>
    </row>
    <row r="6602" spans="1:21" x14ac:dyDescent="0.2">
      <c r="A6602" s="89">
        <v>40862</v>
      </c>
      <c r="B6602" s="90" t="s">
        <v>124</v>
      </c>
      <c r="C6602" s="96">
        <v>1725.5887288988765</v>
      </c>
      <c r="D6602" s="102">
        <v>1102.8128097765311</v>
      </c>
      <c r="E6602" s="98">
        <v>2047.8897808988763</v>
      </c>
      <c r="F6602" s="91">
        <v>0.84261796947952305</v>
      </c>
      <c r="G6602" s="100">
        <v>862.79436444943826</v>
      </c>
      <c r="S6602" s="235"/>
      <c r="T6602" s="103"/>
      <c r="U6602" s="103"/>
    </row>
    <row r="6603" spans="1:21" x14ac:dyDescent="0.2">
      <c r="A6603" s="89">
        <v>40862</v>
      </c>
      <c r="B6603" s="90" t="s">
        <v>125</v>
      </c>
      <c r="C6603" s="96">
        <v>1728.0767327865169</v>
      </c>
      <c r="D6603" s="102">
        <v>1088.9935386045772</v>
      </c>
      <c r="E6603" s="98">
        <v>2042.5856460674156</v>
      </c>
      <c r="F6603" s="91">
        <v>0.84602412442953279</v>
      </c>
      <c r="G6603" s="100">
        <v>864.03836639325846</v>
      </c>
      <c r="S6603" s="235"/>
      <c r="T6603" s="103"/>
      <c r="U6603" s="103"/>
    </row>
    <row r="6604" spans="1:21" x14ac:dyDescent="0.2">
      <c r="A6604" s="89">
        <v>40862</v>
      </c>
      <c r="B6604" s="90" t="s">
        <v>126</v>
      </c>
      <c r="C6604" s="96">
        <v>1730.2770358988766</v>
      </c>
      <c r="D6604" s="102">
        <v>1115.9813097833062</v>
      </c>
      <c r="E6604" s="98">
        <v>2058.9494662921347</v>
      </c>
      <c r="F6604" s="91">
        <v>0.84036886976874237</v>
      </c>
      <c r="G6604" s="100">
        <v>865.13851794943832</v>
      </c>
      <c r="S6604" s="235"/>
      <c r="T6604" s="103"/>
      <c r="U6604" s="103"/>
    </row>
    <row r="6605" spans="1:21" x14ac:dyDescent="0.2">
      <c r="A6605" s="89">
        <v>40862</v>
      </c>
      <c r="B6605" s="90" t="s">
        <v>127</v>
      </c>
      <c r="C6605" s="96">
        <v>1962.3664669550562</v>
      </c>
      <c r="D6605" s="102">
        <v>1250.6643190798175</v>
      </c>
      <c r="E6605" s="98">
        <v>2327.0245786516853</v>
      </c>
      <c r="F6605" s="91">
        <v>0.84329425866747065</v>
      </c>
      <c r="G6605" s="100">
        <v>981.18323347752812</v>
      </c>
      <c r="S6605" s="235"/>
      <c r="T6605" s="103"/>
      <c r="U6605" s="103"/>
    </row>
    <row r="6606" spans="1:21" x14ac:dyDescent="0.2">
      <c r="A6606" s="89">
        <v>40862</v>
      </c>
      <c r="B6606" s="90" t="s">
        <v>128</v>
      </c>
      <c r="C6606" s="96">
        <v>1926.3998179213484</v>
      </c>
      <c r="D6606" s="102">
        <v>1217.9690963748915</v>
      </c>
      <c r="E6606" s="98">
        <v>2279.1368932584269</v>
      </c>
      <c r="F6606" s="91">
        <v>0.84523216820347336</v>
      </c>
      <c r="G6606" s="100">
        <v>963.19990896067418</v>
      </c>
      <c r="S6606" s="235"/>
      <c r="T6606" s="103"/>
      <c r="U6606" s="103"/>
    </row>
    <row r="6607" spans="1:21" x14ac:dyDescent="0.2">
      <c r="A6607" s="89">
        <v>40862</v>
      </c>
      <c r="B6607" s="90" t="s">
        <v>129</v>
      </c>
      <c r="C6607" s="96">
        <v>1678.5678866966293</v>
      </c>
      <c r="D6607" s="102">
        <v>1089.9096001868163</v>
      </c>
      <c r="E6607" s="98">
        <v>2001.3728005617979</v>
      </c>
      <c r="F6607" s="91">
        <v>0.83870825376733649</v>
      </c>
      <c r="G6607" s="100">
        <v>839.28394334831466</v>
      </c>
      <c r="S6607" s="235"/>
      <c r="T6607" s="103"/>
      <c r="U6607" s="103"/>
    </row>
    <row r="6608" spans="1:21" x14ac:dyDescent="0.2">
      <c r="A6608" s="89">
        <v>40862</v>
      </c>
      <c r="B6608" s="90" t="s">
        <v>130</v>
      </c>
      <c r="C6608" s="96">
        <v>1679.1594967415731</v>
      </c>
      <c r="D6608" s="102">
        <v>1079.8667236138749</v>
      </c>
      <c r="E6608" s="98">
        <v>1996.4189831460674</v>
      </c>
      <c r="F6608" s="91">
        <v>0.84108571943924348</v>
      </c>
      <c r="G6608" s="100">
        <v>839.57974837078655</v>
      </c>
      <c r="S6608" s="235"/>
      <c r="T6608" s="103"/>
      <c r="U6608" s="103"/>
    </row>
    <row r="6609" spans="1:21" x14ac:dyDescent="0.2">
      <c r="A6609" s="89">
        <v>40862</v>
      </c>
      <c r="B6609" s="90" t="s">
        <v>131</v>
      </c>
      <c r="C6609" s="96">
        <v>1697.2319679775285</v>
      </c>
      <c r="D6609" s="102">
        <v>1090.6105558957279</v>
      </c>
      <c r="E6609" s="98">
        <v>2017.4309747191012</v>
      </c>
      <c r="F6609" s="91">
        <v>0.84128378578793461</v>
      </c>
      <c r="G6609" s="100">
        <v>848.61598398876424</v>
      </c>
      <c r="S6609" s="235"/>
      <c r="T6609" s="103"/>
      <c r="U6609" s="103"/>
    </row>
    <row r="6610" spans="1:21" x14ac:dyDescent="0.2">
      <c r="A6610" s="89">
        <v>40862</v>
      </c>
      <c r="B6610" s="90" t="s">
        <v>132</v>
      </c>
      <c r="C6610" s="96">
        <v>1930.5208276179776</v>
      </c>
      <c r="D6610" s="102">
        <v>1249.8002131317198</v>
      </c>
      <c r="E6610" s="98">
        <v>2299.7633005617977</v>
      </c>
      <c r="F6610" s="91">
        <v>0.83944327102984051</v>
      </c>
      <c r="G6610" s="100">
        <v>965.2604138089888</v>
      </c>
      <c r="S6610" s="235"/>
      <c r="T6610" s="103"/>
      <c r="U6610" s="103"/>
    </row>
    <row r="6611" spans="1:21" x14ac:dyDescent="0.2">
      <c r="A6611" s="89">
        <v>40862</v>
      </c>
      <c r="B6611" s="90" t="s">
        <v>133</v>
      </c>
      <c r="C6611" s="96">
        <v>2031.2323074606743</v>
      </c>
      <c r="D6611" s="102">
        <v>1306.8206109308517</v>
      </c>
      <c r="E6611" s="98">
        <v>2415.3022162921352</v>
      </c>
      <c r="F6611" s="91">
        <v>0.84098474044334381</v>
      </c>
      <c r="G6611" s="100">
        <v>1015.6161537303371</v>
      </c>
      <c r="S6611" s="235"/>
      <c r="T6611" s="103"/>
      <c r="U6611" s="103"/>
    </row>
    <row r="6612" spans="1:21" x14ac:dyDescent="0.2">
      <c r="A6612" s="89">
        <v>40862</v>
      </c>
      <c r="B6612" s="90" t="s">
        <v>134</v>
      </c>
      <c r="C6612" s="96">
        <v>1805.1035502134832</v>
      </c>
      <c r="D6612" s="102">
        <v>1142.4113604628451</v>
      </c>
      <c r="E6612" s="98">
        <v>2136.2356011235956</v>
      </c>
      <c r="F6612" s="91">
        <v>0.84499272892187227</v>
      </c>
      <c r="G6612" s="100">
        <v>902.55177510674162</v>
      </c>
      <c r="S6612" s="235"/>
      <c r="T6612" s="103"/>
      <c r="U6612" s="103"/>
    </row>
    <row r="6613" spans="1:21" x14ac:dyDescent="0.2">
      <c r="A6613" s="89">
        <v>40862</v>
      </c>
      <c r="B6613" s="90" t="s">
        <v>135</v>
      </c>
      <c r="C6613" s="96">
        <v>1716.8280376853932</v>
      </c>
      <c r="D6613" s="102">
        <v>1102.8276872655108</v>
      </c>
      <c r="E6613" s="98">
        <v>2040.5213595505618</v>
      </c>
      <c r="F6613" s="91">
        <v>0.84136734450235595</v>
      </c>
      <c r="G6613" s="100">
        <v>858.41401884269658</v>
      </c>
      <c r="S6613" s="235"/>
      <c r="T6613" s="103"/>
      <c r="U6613" s="103"/>
    </row>
    <row r="6614" spans="1:21" x14ac:dyDescent="0.2">
      <c r="A6614" s="89">
        <v>40862</v>
      </c>
      <c r="B6614" s="90" t="s">
        <v>136</v>
      </c>
      <c r="C6614" s="96">
        <v>1614.4592392921347</v>
      </c>
      <c r="D6614" s="102">
        <v>1030.5496247226929</v>
      </c>
      <c r="E6614" s="98">
        <v>1915.3357837078649</v>
      </c>
      <c r="F6614" s="91">
        <v>0.84291185546940051</v>
      </c>
      <c r="G6614" s="100">
        <v>807.22961964606736</v>
      </c>
      <c r="S6614" s="235"/>
      <c r="T6614" s="103"/>
      <c r="U6614" s="103"/>
    </row>
    <row r="6615" spans="1:21" x14ac:dyDescent="0.2">
      <c r="A6615" s="89">
        <v>40862</v>
      </c>
      <c r="B6615" s="90" t="s">
        <v>137</v>
      </c>
      <c r="C6615" s="96">
        <v>1879.5734776516856</v>
      </c>
      <c r="D6615" s="102">
        <v>1197.8848838182616</v>
      </c>
      <c r="E6615" s="98">
        <v>2228.8393061797751</v>
      </c>
      <c r="F6615" s="91">
        <v>0.84329698980105916</v>
      </c>
      <c r="G6615" s="100">
        <v>939.7867388258428</v>
      </c>
      <c r="S6615" s="235"/>
      <c r="T6615" s="103"/>
      <c r="U6615" s="103"/>
    </row>
    <row r="6616" spans="1:21" x14ac:dyDescent="0.2">
      <c r="A6616" s="89">
        <v>40862</v>
      </c>
      <c r="B6616" s="90" t="s">
        <v>138</v>
      </c>
      <c r="C6616" s="96">
        <v>1967.7679477078652</v>
      </c>
      <c r="D6616" s="102">
        <v>1253.9697953660548</v>
      </c>
      <c r="E6616" s="98">
        <v>2333.3561544943818</v>
      </c>
      <c r="F6616" s="91">
        <v>0.84332087234846653</v>
      </c>
      <c r="G6616" s="100">
        <v>983.88397385393262</v>
      </c>
      <c r="S6616" s="235"/>
      <c r="T6616" s="103"/>
      <c r="U6616" s="103"/>
    </row>
    <row r="6617" spans="1:21" x14ac:dyDescent="0.2">
      <c r="A6617" s="89">
        <v>40862</v>
      </c>
      <c r="B6617" s="90" t="s">
        <v>139</v>
      </c>
      <c r="C6617" s="96">
        <v>1709.8745935955058</v>
      </c>
      <c r="D6617" s="102">
        <v>1086.5403713705232</v>
      </c>
      <c r="E6617" s="98">
        <v>2025.8926685393258</v>
      </c>
      <c r="F6617" s="91">
        <v>0.84401045531613972</v>
      </c>
      <c r="G6617" s="100">
        <v>854.93729679775288</v>
      </c>
      <c r="S6617" s="235"/>
      <c r="T6617" s="103"/>
      <c r="U6617" s="103"/>
    </row>
    <row r="6618" spans="1:21" x14ac:dyDescent="0.2">
      <c r="A6618" s="89">
        <v>40862</v>
      </c>
      <c r="B6618" s="90" t="s">
        <v>140</v>
      </c>
      <c r="C6618" s="96">
        <v>1680.5736878764046</v>
      </c>
      <c r="D6618" s="102">
        <v>1083.1947551632941</v>
      </c>
      <c r="E6618" s="98">
        <v>1999.4096123595505</v>
      </c>
      <c r="F6618" s="91">
        <v>0.84053496466545441</v>
      </c>
      <c r="G6618" s="100">
        <v>840.28684393820231</v>
      </c>
      <c r="S6618" s="235"/>
      <c r="T6618" s="103"/>
      <c r="U6618" s="103"/>
    </row>
    <row r="6619" spans="1:21" x14ac:dyDescent="0.2">
      <c r="A6619" s="89">
        <v>40862</v>
      </c>
      <c r="B6619" s="90" t="s">
        <v>141</v>
      </c>
      <c r="C6619" s="96">
        <v>1657.9587860898876</v>
      </c>
      <c r="D6619" s="102">
        <v>1052.3721777567123</v>
      </c>
      <c r="E6619" s="98">
        <v>1963.7501207865166</v>
      </c>
      <c r="F6619" s="91">
        <v>0.84428195244405424</v>
      </c>
      <c r="G6619" s="100">
        <v>828.97939304494378</v>
      </c>
      <c r="S6619" s="235"/>
      <c r="T6619" s="103"/>
      <c r="U6619" s="103"/>
    </row>
    <row r="6620" spans="1:21" x14ac:dyDescent="0.2">
      <c r="A6620" s="89">
        <v>40862</v>
      </c>
      <c r="B6620" s="90" t="s">
        <v>142</v>
      </c>
      <c r="C6620" s="96">
        <v>1601.6788414719101</v>
      </c>
      <c r="D6620" s="102">
        <v>1020.2090770519579</v>
      </c>
      <c r="E6620" s="98">
        <v>1899.000176966292</v>
      </c>
      <c r="F6620" s="91">
        <v>0.84343269732109172</v>
      </c>
      <c r="G6620" s="100">
        <v>800.83942073595506</v>
      </c>
      <c r="S6620" s="235"/>
      <c r="T6620" s="103"/>
      <c r="U6620" s="103"/>
    </row>
    <row r="6621" spans="1:21" x14ac:dyDescent="0.2">
      <c r="A6621" s="89">
        <v>40862</v>
      </c>
      <c r="B6621" s="90" t="s">
        <v>143</v>
      </c>
      <c r="C6621" s="96">
        <v>1631.6402433370786</v>
      </c>
      <c r="D6621" s="102">
        <v>1046.4486205732198</v>
      </c>
      <c r="E6621" s="98">
        <v>1938.37679494382</v>
      </c>
      <c r="F6621" s="91">
        <v>0.84175597210673814</v>
      </c>
      <c r="G6621" s="100">
        <v>815.82012166853929</v>
      </c>
      <c r="S6621" s="235"/>
      <c r="T6621" s="103"/>
      <c r="U6621" s="103"/>
    </row>
    <row r="6622" spans="1:21" x14ac:dyDescent="0.2">
      <c r="A6622" s="89">
        <v>40862</v>
      </c>
      <c r="B6622" s="90" t="s">
        <v>144</v>
      </c>
      <c r="C6622" s="96">
        <v>1738.904007033708</v>
      </c>
      <c r="D6622" s="102">
        <v>1095.3390391481773</v>
      </c>
      <c r="E6622" s="98">
        <v>2055.1288904494381</v>
      </c>
      <c r="F6622" s="91">
        <v>0.84612892900037306</v>
      </c>
      <c r="G6622" s="100">
        <v>869.45200351685401</v>
      </c>
      <c r="S6622" s="235"/>
      <c r="T6622" s="103"/>
      <c r="U6622" s="103"/>
    </row>
    <row r="6623" spans="1:21" x14ac:dyDescent="0.2">
      <c r="A6623" s="89">
        <v>40862</v>
      </c>
      <c r="B6623" s="90" t="s">
        <v>145</v>
      </c>
      <c r="C6623" s="96">
        <v>1929.5645264494383</v>
      </c>
      <c r="D6623" s="102">
        <v>1236.1390710671117</v>
      </c>
      <c r="E6623" s="98">
        <v>2291.5625814606738</v>
      </c>
      <c r="F6623" s="91">
        <v>0.84203003752116912</v>
      </c>
      <c r="G6623" s="100">
        <v>964.78226322471915</v>
      </c>
      <c r="S6623" s="235"/>
      <c r="T6623" s="103"/>
      <c r="U6623" s="103"/>
    </row>
    <row r="6624" spans="1:21" x14ac:dyDescent="0.2">
      <c r="A6624" s="89">
        <v>40862</v>
      </c>
      <c r="B6624" s="90" t="s">
        <v>146</v>
      </c>
      <c r="C6624" s="96">
        <v>1988.3081622134835</v>
      </c>
      <c r="D6624" s="102">
        <v>1254.0510614158018</v>
      </c>
      <c r="E6624" s="98">
        <v>2350.7474157303373</v>
      </c>
      <c r="F6624" s="91">
        <v>0.84581956738884678</v>
      </c>
      <c r="G6624" s="100">
        <v>994.15408110674173</v>
      </c>
      <c r="S6624" s="235"/>
      <c r="T6624" s="103"/>
      <c r="U6624" s="103"/>
    </row>
    <row r="6625" spans="1:21" x14ac:dyDescent="0.2">
      <c r="A6625" s="89">
        <v>40862</v>
      </c>
      <c r="B6625" s="90" t="s">
        <v>147</v>
      </c>
      <c r="C6625" s="96">
        <v>1945.4974764269664</v>
      </c>
      <c r="D6625" s="102">
        <v>1238.43028688151</v>
      </c>
      <c r="E6625" s="98">
        <v>2306.2241882022472</v>
      </c>
      <c r="F6625" s="91">
        <v>0.84358558304061704</v>
      </c>
      <c r="G6625" s="100">
        <v>972.74873821348319</v>
      </c>
      <c r="S6625" s="235"/>
      <c r="T6625" s="103"/>
      <c r="U6625" s="103"/>
    </row>
    <row r="6626" spans="1:21" x14ac:dyDescent="0.2">
      <c r="A6626" s="89">
        <v>40863</v>
      </c>
      <c r="B6626" s="90" t="s">
        <v>100</v>
      </c>
      <c r="C6626" s="96">
        <v>1999.6460040337081</v>
      </c>
      <c r="D6626" s="102">
        <v>1272.8150467991584</v>
      </c>
      <c r="E6626" s="98">
        <v>2370.3675421348312</v>
      </c>
      <c r="F6626" s="91">
        <v>0.84360166450505858</v>
      </c>
      <c r="G6626" s="100">
        <v>999.82300201685405</v>
      </c>
      <c r="S6626" s="235"/>
      <c r="T6626" s="103"/>
      <c r="U6626" s="103"/>
    </row>
    <row r="6627" spans="1:21" x14ac:dyDescent="0.2">
      <c r="A6627" s="89">
        <v>40863</v>
      </c>
      <c r="B6627" s="90" t="s">
        <v>101</v>
      </c>
      <c r="C6627" s="96">
        <v>2031.1877341011239</v>
      </c>
      <c r="D6627" s="102">
        <v>1266.8013490810595</v>
      </c>
      <c r="E6627" s="98">
        <v>2393.8482134831461</v>
      </c>
      <c r="F6627" s="91">
        <v>0.84850314345773137</v>
      </c>
      <c r="G6627" s="100">
        <v>1015.5938670505619</v>
      </c>
      <c r="S6627" s="235"/>
      <c r="T6627" s="103"/>
      <c r="U6627" s="103"/>
    </row>
    <row r="6628" spans="1:21" x14ac:dyDescent="0.2">
      <c r="A6628" s="89">
        <v>40863</v>
      </c>
      <c r="B6628" s="90" t="s">
        <v>102</v>
      </c>
      <c r="C6628" s="96">
        <v>2041.3990855617978</v>
      </c>
      <c r="D6628" s="102">
        <v>1280.5004235343797</v>
      </c>
      <c r="E6628" s="98">
        <v>2409.7700224719101</v>
      </c>
      <c r="F6628" s="91">
        <v>0.84713440142630614</v>
      </c>
      <c r="G6628" s="100">
        <v>1020.6995427808989</v>
      </c>
      <c r="S6628" s="235"/>
      <c r="T6628" s="103"/>
      <c r="U6628" s="103"/>
    </row>
    <row r="6629" spans="1:21" x14ac:dyDescent="0.2">
      <c r="A6629" s="89">
        <v>40863</v>
      </c>
      <c r="B6629" s="90" t="s">
        <v>103</v>
      </c>
      <c r="C6629" s="96">
        <v>1978.8180887528094</v>
      </c>
      <c r="D6629" s="102">
        <v>1245.7509901458361</v>
      </c>
      <c r="E6629" s="98">
        <v>2338.293514044944</v>
      </c>
      <c r="F6629" s="91">
        <v>0.84626591010369401</v>
      </c>
      <c r="G6629" s="100">
        <v>989.40904437640472</v>
      </c>
      <c r="S6629" s="235"/>
      <c r="T6629" s="103"/>
      <c r="U6629" s="103"/>
    </row>
    <row r="6630" spans="1:21" x14ac:dyDescent="0.2">
      <c r="A6630" s="89">
        <v>40863</v>
      </c>
      <c r="B6630" s="90" t="s">
        <v>104</v>
      </c>
      <c r="C6630" s="96">
        <v>1949.2497428764048</v>
      </c>
      <c r="D6630" s="102">
        <v>1228.9487701253049</v>
      </c>
      <c r="E6630" s="98">
        <v>2304.3197780898877</v>
      </c>
      <c r="F6630" s="91">
        <v>0.84591112805193647</v>
      </c>
      <c r="G6630" s="100">
        <v>974.62487143820238</v>
      </c>
      <c r="S6630" s="235"/>
      <c r="T6630" s="103"/>
      <c r="U6630" s="103"/>
    </row>
    <row r="6631" spans="1:21" x14ac:dyDescent="0.2">
      <c r="A6631" s="89">
        <v>40863</v>
      </c>
      <c r="B6631" s="90" t="s">
        <v>105</v>
      </c>
      <c r="C6631" s="96">
        <v>1961.6532932022471</v>
      </c>
      <c r="D6631" s="102">
        <v>1238.7137908612722</v>
      </c>
      <c r="E6631" s="98">
        <v>2320.0205814606743</v>
      </c>
      <c r="F6631" s="91">
        <v>0.84553271159654941</v>
      </c>
      <c r="G6631" s="100">
        <v>980.82664660112357</v>
      </c>
      <c r="S6631" s="235"/>
      <c r="T6631" s="103"/>
      <c r="U6631" s="103"/>
    </row>
    <row r="6632" spans="1:21" x14ac:dyDescent="0.2">
      <c r="A6632" s="89">
        <v>40863</v>
      </c>
      <c r="B6632" s="90" t="s">
        <v>106</v>
      </c>
      <c r="C6632" s="96">
        <v>2039.6688287865165</v>
      </c>
      <c r="D6632" s="102">
        <v>1282.2036053718791</v>
      </c>
      <c r="E6632" s="98">
        <v>2409.2104550561799</v>
      </c>
      <c r="F6632" s="91">
        <v>0.84661297418242942</v>
      </c>
      <c r="G6632" s="100">
        <v>1019.8344143932583</v>
      </c>
      <c r="S6632" s="235"/>
      <c r="T6632" s="103"/>
      <c r="U6632" s="103"/>
    </row>
    <row r="6633" spans="1:21" x14ac:dyDescent="0.2">
      <c r="A6633" s="89">
        <v>40863</v>
      </c>
      <c r="B6633" s="90" t="s">
        <v>107</v>
      </c>
      <c r="C6633" s="96">
        <v>2012.6533207752807</v>
      </c>
      <c r="D6633" s="102">
        <v>1265.2926703380554</v>
      </c>
      <c r="E6633" s="98">
        <v>2377.3386235955054</v>
      </c>
      <c r="F6633" s="91">
        <v>0.84659934466185893</v>
      </c>
      <c r="G6633" s="100">
        <v>1006.3266603876403</v>
      </c>
      <c r="S6633" s="235"/>
      <c r="T6633" s="103"/>
      <c r="U6633" s="103"/>
    </row>
    <row r="6634" spans="1:21" x14ac:dyDescent="0.2">
      <c r="A6634" s="89">
        <v>40863</v>
      </c>
      <c r="B6634" s="90" t="s">
        <v>108</v>
      </c>
      <c r="C6634" s="96">
        <v>2027.8852533707868</v>
      </c>
      <c r="D6634" s="102">
        <v>1273.3417491673472</v>
      </c>
      <c r="E6634" s="98">
        <v>2394.5182837078651</v>
      </c>
      <c r="F6634" s="91">
        <v>0.84688651874925169</v>
      </c>
      <c r="G6634" s="100">
        <v>1013.9426266853934</v>
      </c>
      <c r="S6634" s="235"/>
      <c r="T6634" s="103"/>
      <c r="U6634" s="103"/>
    </row>
    <row r="6635" spans="1:21" x14ac:dyDescent="0.2">
      <c r="A6635" s="89">
        <v>40863</v>
      </c>
      <c r="B6635" s="90" t="s">
        <v>109</v>
      </c>
      <c r="C6635" s="96">
        <v>1997.3362935842699</v>
      </c>
      <c r="D6635" s="102">
        <v>1276.4320855763469</v>
      </c>
      <c r="E6635" s="98">
        <v>2370.3651910112358</v>
      </c>
      <c r="F6635" s="91">
        <v>0.84262809003374461</v>
      </c>
      <c r="G6635" s="100">
        <v>998.66814679213496</v>
      </c>
      <c r="S6635" s="235"/>
      <c r="T6635" s="103"/>
      <c r="U6635" s="103"/>
    </row>
    <row r="6636" spans="1:21" x14ac:dyDescent="0.2">
      <c r="A6636" s="89">
        <v>40863</v>
      </c>
      <c r="B6636" s="90" t="s">
        <v>110</v>
      </c>
      <c r="C6636" s="96">
        <v>2219.3399890112355</v>
      </c>
      <c r="D6636" s="102">
        <v>1412.0692305726166</v>
      </c>
      <c r="E6636" s="98">
        <v>2630.4770477528086</v>
      </c>
      <c r="F6636" s="91">
        <v>0.84370247248771724</v>
      </c>
      <c r="G6636" s="100">
        <v>1109.6699945056178</v>
      </c>
      <c r="S6636" s="235"/>
      <c r="T6636" s="103"/>
      <c r="U6636" s="103"/>
    </row>
    <row r="6637" spans="1:21" x14ac:dyDescent="0.2">
      <c r="A6637" s="89">
        <v>40863</v>
      </c>
      <c r="B6637" s="90" t="s">
        <v>111</v>
      </c>
      <c r="C6637" s="96">
        <v>2295.9413334606738</v>
      </c>
      <c r="D6637" s="102">
        <v>1470.9200039715929</v>
      </c>
      <c r="E6637" s="98">
        <v>2726.7108876404495</v>
      </c>
      <c r="F6637" s="91">
        <v>0.84201861806018585</v>
      </c>
      <c r="G6637" s="100">
        <v>1147.9706667303369</v>
      </c>
      <c r="S6637" s="235"/>
      <c r="T6637" s="103"/>
      <c r="U6637" s="103"/>
    </row>
    <row r="6638" spans="1:21" x14ac:dyDescent="0.2">
      <c r="A6638" s="89">
        <v>40863</v>
      </c>
      <c r="B6638" s="90" t="s">
        <v>112</v>
      </c>
      <c r="C6638" s="96">
        <v>2304.2684474494381</v>
      </c>
      <c r="D6638" s="102">
        <v>1484.6224208113115</v>
      </c>
      <c r="E6638" s="98">
        <v>2741.1232752808987</v>
      </c>
      <c r="F6638" s="91">
        <v>0.84062926619500766</v>
      </c>
      <c r="G6638" s="100">
        <v>1152.134223724719</v>
      </c>
      <c r="S6638" s="235"/>
      <c r="T6638" s="103"/>
      <c r="U6638" s="103"/>
    </row>
    <row r="6639" spans="1:21" x14ac:dyDescent="0.2">
      <c r="A6639" s="89">
        <v>40863</v>
      </c>
      <c r="B6639" s="90" t="s">
        <v>113</v>
      </c>
      <c r="C6639" s="96">
        <v>2382.6365177865164</v>
      </c>
      <c r="D6639" s="102">
        <v>1528.3472443959429</v>
      </c>
      <c r="E6639" s="98">
        <v>2830.6893286516852</v>
      </c>
      <c r="F6639" s="91">
        <v>0.8417160066524908</v>
      </c>
      <c r="G6639" s="100">
        <v>1191.3182588932582</v>
      </c>
      <c r="S6639" s="235"/>
      <c r="T6639" s="103"/>
      <c r="U6639" s="103"/>
    </row>
    <row r="6640" spans="1:21" x14ac:dyDescent="0.2">
      <c r="A6640" s="89">
        <v>40863</v>
      </c>
      <c r="B6640" s="90" t="s">
        <v>114</v>
      </c>
      <c r="C6640" s="96">
        <v>2108.1780824157304</v>
      </c>
      <c r="D6640" s="102">
        <v>1342.9839348326364</v>
      </c>
      <c r="E6640" s="98">
        <v>2499.6041039325842</v>
      </c>
      <c r="F6640" s="91">
        <v>0.84340479322264272</v>
      </c>
      <c r="G6640" s="100">
        <v>1054.0890412078652</v>
      </c>
      <c r="S6640" s="235"/>
      <c r="T6640" s="103"/>
      <c r="U6640" s="103"/>
    </row>
    <row r="6641" spans="1:21" x14ac:dyDescent="0.2">
      <c r="A6641" s="89">
        <v>40863</v>
      </c>
      <c r="B6641" s="90" t="s">
        <v>115</v>
      </c>
      <c r="C6641" s="96">
        <v>2038.3275758764044</v>
      </c>
      <c r="D6641" s="102">
        <v>1296.5583616375452</v>
      </c>
      <c r="E6641" s="98">
        <v>2415.7489297752809</v>
      </c>
      <c r="F6641" s="91">
        <v>0.84376631642180411</v>
      </c>
      <c r="G6641" s="100">
        <v>1019.1637879382022</v>
      </c>
      <c r="S6641" s="235"/>
      <c r="T6641" s="103"/>
      <c r="U6641" s="103"/>
    </row>
    <row r="6642" spans="1:21" x14ac:dyDescent="0.2">
      <c r="A6642" s="89">
        <v>40863</v>
      </c>
      <c r="B6642" s="90" t="s">
        <v>116</v>
      </c>
      <c r="C6642" s="96">
        <v>2049.6856783146068</v>
      </c>
      <c r="D6642" s="102">
        <v>1303.7856244145044</v>
      </c>
      <c r="E6642" s="98">
        <v>2429.211463483146</v>
      </c>
      <c r="F6642" s="91">
        <v>0.84376585123455949</v>
      </c>
      <c r="G6642" s="100">
        <v>1024.8428391573034</v>
      </c>
      <c r="S6642" s="235"/>
      <c r="T6642" s="103"/>
      <c r="U6642" s="103"/>
    </row>
    <row r="6643" spans="1:21" x14ac:dyDescent="0.2">
      <c r="A6643" s="89">
        <v>40863</v>
      </c>
      <c r="B6643" s="90" t="s">
        <v>117</v>
      </c>
      <c r="C6643" s="96">
        <v>2125.0835420561798</v>
      </c>
      <c r="D6643" s="102">
        <v>1348.7387591475263</v>
      </c>
      <c r="E6643" s="98">
        <v>2516.9577471910106</v>
      </c>
      <c r="F6643" s="91">
        <v>0.84430640300888138</v>
      </c>
      <c r="G6643" s="100">
        <v>1062.5417710280899</v>
      </c>
      <c r="S6643" s="235"/>
      <c r="T6643" s="103"/>
      <c r="U6643" s="103"/>
    </row>
    <row r="6644" spans="1:21" x14ac:dyDescent="0.2">
      <c r="A6644" s="89">
        <v>40863</v>
      </c>
      <c r="B6644" s="90" t="s">
        <v>118</v>
      </c>
      <c r="C6644" s="96">
        <v>2238.8023386404493</v>
      </c>
      <c r="D6644" s="102">
        <v>1419.868428824765</v>
      </c>
      <c r="E6644" s="98">
        <v>2651.0869971910111</v>
      </c>
      <c r="F6644" s="91">
        <v>0.84448467402714333</v>
      </c>
      <c r="G6644" s="100">
        <v>1119.4011693202247</v>
      </c>
      <c r="S6644" s="235"/>
      <c r="T6644" s="103"/>
      <c r="U6644" s="103"/>
    </row>
    <row r="6645" spans="1:21" x14ac:dyDescent="0.2">
      <c r="A6645" s="89">
        <v>40863</v>
      </c>
      <c r="B6645" s="90" t="s">
        <v>119</v>
      </c>
      <c r="C6645" s="96">
        <v>2073.5688947865169</v>
      </c>
      <c r="D6645" s="102">
        <v>1314.6964790362022</v>
      </c>
      <c r="E6645" s="98">
        <v>2455.2219438202251</v>
      </c>
      <c r="F6645" s="91">
        <v>0.84455456257454609</v>
      </c>
      <c r="G6645" s="100">
        <v>1036.7844473932585</v>
      </c>
      <c r="S6645" s="235"/>
      <c r="T6645" s="103"/>
      <c r="U6645" s="103"/>
    </row>
    <row r="6646" spans="1:21" x14ac:dyDescent="0.2">
      <c r="A6646" s="89">
        <v>40863</v>
      </c>
      <c r="B6646" s="90" t="s">
        <v>120</v>
      </c>
      <c r="C6646" s="96">
        <v>2075.3194121797746</v>
      </c>
      <c r="D6646" s="102">
        <v>1301.3584824696297</v>
      </c>
      <c r="E6646" s="98">
        <v>2449.5886516853934</v>
      </c>
      <c r="F6646" s="91">
        <v>0.84721139230943543</v>
      </c>
      <c r="G6646" s="100">
        <v>1037.6597060898873</v>
      </c>
      <c r="S6646" s="235"/>
      <c r="T6646" s="103"/>
      <c r="U6646" s="103"/>
    </row>
    <row r="6647" spans="1:21" x14ac:dyDescent="0.2">
      <c r="A6647" s="89">
        <v>40863</v>
      </c>
      <c r="B6647" s="90" t="s">
        <v>121</v>
      </c>
      <c r="C6647" s="96">
        <v>2103.1696576516856</v>
      </c>
      <c r="D6647" s="102">
        <v>1325.5204560648583</v>
      </c>
      <c r="E6647" s="98">
        <v>2486.0263651685391</v>
      </c>
      <c r="F6647" s="91">
        <v>0.84599652164553851</v>
      </c>
      <c r="G6647" s="100">
        <v>1051.5848288258428</v>
      </c>
      <c r="S6647" s="235"/>
      <c r="T6647" s="103"/>
      <c r="U6647" s="103"/>
    </row>
    <row r="6648" spans="1:21" x14ac:dyDescent="0.2">
      <c r="A6648" s="89">
        <v>40863</v>
      </c>
      <c r="B6648" s="90" t="s">
        <v>122</v>
      </c>
      <c r="C6648" s="96">
        <v>2223.416425348315</v>
      </c>
      <c r="D6648" s="102">
        <v>1399.8563246548777</v>
      </c>
      <c r="E6648" s="98">
        <v>2627.3900224719096</v>
      </c>
      <c r="F6648" s="91">
        <v>0.8462452876548846</v>
      </c>
      <c r="G6648" s="100">
        <v>1111.7082126741575</v>
      </c>
      <c r="S6648" s="235"/>
      <c r="T6648" s="103"/>
      <c r="U6648" s="103"/>
    </row>
    <row r="6649" spans="1:21" x14ac:dyDescent="0.2">
      <c r="A6649" s="89">
        <v>40863</v>
      </c>
      <c r="B6649" s="90" t="s">
        <v>123</v>
      </c>
      <c r="C6649" s="96">
        <v>2641.344348741573</v>
      </c>
      <c r="D6649" s="102">
        <v>1676.8970065477288</v>
      </c>
      <c r="E6649" s="98">
        <v>3128.6871910112359</v>
      </c>
      <c r="F6649" s="91">
        <v>0.84423407885907997</v>
      </c>
      <c r="G6649" s="100">
        <v>1320.6721743707865</v>
      </c>
      <c r="S6649" s="235"/>
      <c r="T6649" s="103"/>
      <c r="U6649" s="103"/>
    </row>
    <row r="6650" spans="1:21" x14ac:dyDescent="0.2">
      <c r="A6650" s="89">
        <v>40863</v>
      </c>
      <c r="B6650" s="90" t="s">
        <v>124</v>
      </c>
      <c r="C6650" s="96">
        <v>2646.1339588314609</v>
      </c>
      <c r="D6650" s="102">
        <v>1664.7282522831299</v>
      </c>
      <c r="E6650" s="98">
        <v>3126.2349691011236</v>
      </c>
      <c r="F6650" s="91">
        <v>0.8464283667047251</v>
      </c>
      <c r="G6650" s="100">
        <v>1323.0669794157304</v>
      </c>
      <c r="S6650" s="235"/>
      <c r="T6650" s="103"/>
      <c r="U6650" s="103"/>
    </row>
    <row r="6651" spans="1:21" x14ac:dyDescent="0.2">
      <c r="A6651" s="89">
        <v>40863</v>
      </c>
      <c r="B6651" s="90" t="s">
        <v>125</v>
      </c>
      <c r="C6651" s="96">
        <v>2668.372013123595</v>
      </c>
      <c r="D6651" s="102">
        <v>1695.4607797215388</v>
      </c>
      <c r="E6651" s="98">
        <v>3161.4548005617976</v>
      </c>
      <c r="F6651" s="91">
        <v>0.84403294731571665</v>
      </c>
      <c r="G6651" s="100">
        <v>1334.1860065617975</v>
      </c>
      <c r="S6651" s="235"/>
      <c r="T6651" s="103"/>
      <c r="U6651" s="103"/>
    </row>
    <row r="6652" spans="1:21" x14ac:dyDescent="0.2">
      <c r="A6652" s="89">
        <v>40863</v>
      </c>
      <c r="B6652" s="90" t="s">
        <v>126</v>
      </c>
      <c r="C6652" s="96">
        <v>2664.1942736966298</v>
      </c>
      <c r="D6652" s="102">
        <v>1684.6742560085588</v>
      </c>
      <c r="E6652" s="98">
        <v>3152.1514044943819</v>
      </c>
      <c r="F6652" s="91">
        <v>0.84519870140056852</v>
      </c>
      <c r="G6652" s="100">
        <v>1332.0971368483149</v>
      </c>
      <c r="S6652" s="235"/>
      <c r="T6652" s="103"/>
      <c r="U6652" s="103"/>
    </row>
    <row r="6653" spans="1:21" x14ac:dyDescent="0.2">
      <c r="A6653" s="89">
        <v>40863</v>
      </c>
      <c r="B6653" s="90" t="s">
        <v>127</v>
      </c>
      <c r="C6653" s="96">
        <v>2656.9693373258428</v>
      </c>
      <c r="D6653" s="102">
        <v>1682.9448811473515</v>
      </c>
      <c r="E6653" s="98">
        <v>3145.12154494382</v>
      </c>
      <c r="F6653" s="91">
        <v>0.84479067004493247</v>
      </c>
      <c r="G6653" s="100">
        <v>1328.4846686629214</v>
      </c>
      <c r="S6653" s="235"/>
      <c r="T6653" s="103"/>
      <c r="U6653" s="103"/>
    </row>
    <row r="6654" spans="1:21" x14ac:dyDescent="0.2">
      <c r="A6654" s="89">
        <v>40863</v>
      </c>
      <c r="B6654" s="90" t="s">
        <v>128</v>
      </c>
      <c r="C6654" s="96">
        <v>2515.8662894831459</v>
      </c>
      <c r="D6654" s="102">
        <v>1597.1843006736513</v>
      </c>
      <c r="E6654" s="98">
        <v>2980.0303483146063</v>
      </c>
      <c r="F6654" s="91">
        <v>0.84424183495514593</v>
      </c>
      <c r="G6654" s="100">
        <v>1257.933144741573</v>
      </c>
      <c r="S6654" s="235"/>
      <c r="T6654" s="103"/>
      <c r="U6654" s="103"/>
    </row>
    <row r="6655" spans="1:21" x14ac:dyDescent="0.2">
      <c r="A6655" s="89">
        <v>40863</v>
      </c>
      <c r="B6655" s="90" t="s">
        <v>129</v>
      </c>
      <c r="C6655" s="96">
        <v>2165.4143282022469</v>
      </c>
      <c r="D6655" s="102">
        <v>1362.8804608556295</v>
      </c>
      <c r="E6655" s="98">
        <v>2558.6055505617978</v>
      </c>
      <c r="F6655" s="91">
        <v>0.84632597147566679</v>
      </c>
      <c r="G6655" s="100">
        <v>1082.7071641011235</v>
      </c>
      <c r="S6655" s="235"/>
      <c r="T6655" s="103"/>
      <c r="U6655" s="103"/>
    </row>
    <row r="6656" spans="1:21" x14ac:dyDescent="0.2">
      <c r="A6656" s="89">
        <v>40863</v>
      </c>
      <c r="B6656" s="90" t="s">
        <v>130</v>
      </c>
      <c r="C6656" s="96">
        <v>2081.0936883033705</v>
      </c>
      <c r="D6656" s="102">
        <v>1304.1786444119311</v>
      </c>
      <c r="E6656" s="98">
        <v>2455.9790056179772</v>
      </c>
      <c r="F6656" s="91">
        <v>0.84735809367381898</v>
      </c>
      <c r="G6656" s="100">
        <v>1040.5468441516853</v>
      </c>
      <c r="S6656" s="235"/>
      <c r="T6656" s="103"/>
      <c r="U6656" s="103"/>
    </row>
    <row r="6657" spans="1:21" x14ac:dyDescent="0.2">
      <c r="A6657" s="89">
        <v>40863</v>
      </c>
      <c r="B6657" s="90" t="s">
        <v>131</v>
      </c>
      <c r="C6657" s="96">
        <v>2248.3856109438202</v>
      </c>
      <c r="D6657" s="102">
        <v>1428.5141475602068</v>
      </c>
      <c r="E6657" s="98">
        <v>2663.8112780898873</v>
      </c>
      <c r="F6657" s="91">
        <v>0.84404838639922253</v>
      </c>
      <c r="G6657" s="100">
        <v>1124.1928054719101</v>
      </c>
      <c r="S6657" s="235"/>
      <c r="T6657" s="103"/>
      <c r="U6657" s="103"/>
    </row>
    <row r="6658" spans="1:21" x14ac:dyDescent="0.2">
      <c r="A6658" s="89">
        <v>40863</v>
      </c>
      <c r="B6658" s="90" t="s">
        <v>132</v>
      </c>
      <c r="C6658" s="96">
        <v>2314.2690884831463</v>
      </c>
      <c r="D6658" s="102">
        <v>1464.8168134217653</v>
      </c>
      <c r="E6658" s="98">
        <v>2738.8920589887634</v>
      </c>
      <c r="F6658" s="91">
        <v>0.84496542347769854</v>
      </c>
      <c r="G6658" s="100">
        <v>1157.1345442415732</v>
      </c>
      <c r="S6658" s="235"/>
      <c r="T6658" s="103"/>
      <c r="U6658" s="103"/>
    </row>
    <row r="6659" spans="1:21" x14ac:dyDescent="0.2">
      <c r="A6659" s="89">
        <v>40863</v>
      </c>
      <c r="B6659" s="90" t="s">
        <v>133</v>
      </c>
      <c r="C6659" s="96">
        <v>2243.8350761460679</v>
      </c>
      <c r="D6659" s="102">
        <v>1421.5505988870245</v>
      </c>
      <c r="E6659" s="98">
        <v>2656.2383089887639</v>
      </c>
      <c r="F6659" s="91">
        <v>0.84474162899950833</v>
      </c>
      <c r="G6659" s="100">
        <v>1121.9175380730339</v>
      </c>
      <c r="S6659" s="235"/>
      <c r="T6659" s="103"/>
      <c r="U6659" s="103"/>
    </row>
    <row r="6660" spans="1:21" x14ac:dyDescent="0.2">
      <c r="A6660" s="89">
        <v>40863</v>
      </c>
      <c r="B6660" s="90" t="s">
        <v>134</v>
      </c>
      <c r="C6660" s="96">
        <v>2009.3427357977528</v>
      </c>
      <c r="D6660" s="102">
        <v>1276.7049330931416</v>
      </c>
      <c r="E6660" s="98">
        <v>2380.6372499999998</v>
      </c>
      <c r="F6660" s="91">
        <v>0.84403566137501751</v>
      </c>
      <c r="G6660" s="100">
        <v>1004.6713678988764</v>
      </c>
      <c r="S6660" s="235"/>
      <c r="T6660" s="103"/>
      <c r="U6660" s="103"/>
    </row>
    <row r="6661" spans="1:21" x14ac:dyDescent="0.2">
      <c r="A6661" s="89">
        <v>40863</v>
      </c>
      <c r="B6661" s="90" t="s">
        <v>135</v>
      </c>
      <c r="C6661" s="96">
        <v>2028.1364850337075</v>
      </c>
      <c r="D6661" s="102">
        <v>1284.3728284676849</v>
      </c>
      <c r="E6661" s="98">
        <v>2400.6147471910112</v>
      </c>
      <c r="F6661" s="91">
        <v>0.84484046738730356</v>
      </c>
      <c r="G6661" s="100">
        <v>1014.0682425168537</v>
      </c>
      <c r="S6661" s="235"/>
      <c r="T6661" s="103"/>
      <c r="U6661" s="103"/>
    </row>
    <row r="6662" spans="1:21" x14ac:dyDescent="0.2">
      <c r="A6662" s="89">
        <v>40863</v>
      </c>
      <c r="B6662" s="90" t="s">
        <v>136</v>
      </c>
      <c r="C6662" s="96">
        <v>2105.1673545842696</v>
      </c>
      <c r="D6662" s="102">
        <v>1331.8288444552247</v>
      </c>
      <c r="E6662" s="98">
        <v>2491.0836320224721</v>
      </c>
      <c r="F6662" s="91">
        <v>0.84508096296835966</v>
      </c>
      <c r="G6662" s="100">
        <v>1052.5836772921348</v>
      </c>
      <c r="S6662" s="235"/>
      <c r="T6662" s="103"/>
      <c r="U6662" s="103"/>
    </row>
    <row r="6663" spans="1:21" x14ac:dyDescent="0.2">
      <c r="A6663" s="89">
        <v>40863</v>
      </c>
      <c r="B6663" s="90" t="s">
        <v>137</v>
      </c>
      <c r="C6663" s="96">
        <v>1967.8570944269663</v>
      </c>
      <c r="D6663" s="102">
        <v>1248.878728446924</v>
      </c>
      <c r="E6663" s="98">
        <v>2330.6993848314605</v>
      </c>
      <c r="F6663" s="91">
        <v>0.84432042469057744</v>
      </c>
      <c r="G6663" s="100">
        <v>983.92854721348317</v>
      </c>
      <c r="S6663" s="235"/>
      <c r="T6663" s="103"/>
      <c r="U6663" s="103"/>
    </row>
    <row r="6664" spans="1:21" x14ac:dyDescent="0.2">
      <c r="A6664" s="89">
        <v>40863</v>
      </c>
      <c r="B6664" s="90" t="s">
        <v>138</v>
      </c>
      <c r="C6664" s="96">
        <v>1859.2277650786518</v>
      </c>
      <c r="D6664" s="102">
        <v>1175.1632677366547</v>
      </c>
      <c r="E6664" s="98">
        <v>2199.4855280898873</v>
      </c>
      <c r="F6664" s="91">
        <v>0.84530120400167963</v>
      </c>
      <c r="G6664" s="100">
        <v>929.61388253932591</v>
      </c>
      <c r="S6664" s="235"/>
      <c r="T6664" s="103"/>
      <c r="U6664" s="103"/>
    </row>
    <row r="6665" spans="1:21" x14ac:dyDescent="0.2">
      <c r="A6665" s="89">
        <v>40863</v>
      </c>
      <c r="B6665" s="90" t="s">
        <v>139</v>
      </c>
      <c r="C6665" s="96">
        <v>1845.0250718764048</v>
      </c>
      <c r="D6665" s="102">
        <v>1160.0462534138442</v>
      </c>
      <c r="E6665" s="98">
        <v>2179.4092837078651</v>
      </c>
      <c r="F6665" s="91">
        <v>0.84657117213772393</v>
      </c>
      <c r="G6665" s="100">
        <v>922.5125359382024</v>
      </c>
      <c r="S6665" s="235"/>
      <c r="T6665" s="103"/>
      <c r="U6665" s="103"/>
    </row>
    <row r="6666" spans="1:21" x14ac:dyDescent="0.2">
      <c r="A6666" s="89">
        <v>40863</v>
      </c>
      <c r="B6666" s="90" t="s">
        <v>140</v>
      </c>
      <c r="C6666" s="96">
        <v>1794.9935018426968</v>
      </c>
      <c r="D6666" s="102">
        <v>1137.023396005251</v>
      </c>
      <c r="E6666" s="98">
        <v>2124.8114915730339</v>
      </c>
      <c r="F6666" s="91">
        <v>0.84477776450363262</v>
      </c>
      <c r="G6666" s="100">
        <v>897.49675092134839</v>
      </c>
      <c r="S6666" s="235"/>
      <c r="T6666" s="103"/>
      <c r="U6666" s="103"/>
    </row>
    <row r="6667" spans="1:21" x14ac:dyDescent="0.2">
      <c r="A6667" s="89">
        <v>40863</v>
      </c>
      <c r="B6667" s="90" t="s">
        <v>141</v>
      </c>
      <c r="C6667" s="96">
        <v>1793.5347373483146</v>
      </c>
      <c r="D6667" s="102">
        <v>1144.8252838835624</v>
      </c>
      <c r="E6667" s="98">
        <v>2127.7668539325841</v>
      </c>
      <c r="F6667" s="91">
        <v>0.84291882545000896</v>
      </c>
      <c r="G6667" s="100">
        <v>896.7673686741573</v>
      </c>
      <c r="S6667" s="235"/>
      <c r="T6667" s="103"/>
      <c r="U6667" s="103"/>
    </row>
    <row r="6668" spans="1:21" x14ac:dyDescent="0.2">
      <c r="A6668" s="89">
        <v>40863</v>
      </c>
      <c r="B6668" s="90" t="s">
        <v>142</v>
      </c>
      <c r="C6668" s="96">
        <v>1971.1717315280898</v>
      </c>
      <c r="D6668" s="102">
        <v>1249.8114742944015</v>
      </c>
      <c r="E6668" s="98">
        <v>2333.9980112359549</v>
      </c>
      <c r="F6668" s="91">
        <v>0.84454730554130486</v>
      </c>
      <c r="G6668" s="100">
        <v>985.58586576404491</v>
      </c>
      <c r="S6668" s="235"/>
      <c r="T6668" s="103"/>
      <c r="U6668" s="103"/>
    </row>
    <row r="6669" spans="1:21" x14ac:dyDescent="0.2">
      <c r="A6669" s="89">
        <v>40863</v>
      </c>
      <c r="B6669" s="90" t="s">
        <v>143</v>
      </c>
      <c r="C6669" s="96">
        <v>1972.8695713146071</v>
      </c>
      <c r="D6669" s="102">
        <v>1242.1945359809934</v>
      </c>
      <c r="E6669" s="98">
        <v>2331.3647528089887</v>
      </c>
      <c r="F6669" s="91">
        <v>0.8462294752194216</v>
      </c>
      <c r="G6669" s="100">
        <v>986.43478565730356</v>
      </c>
      <c r="S6669" s="235"/>
      <c r="T6669" s="103"/>
      <c r="U6669" s="103"/>
    </row>
    <row r="6670" spans="1:21" x14ac:dyDescent="0.2">
      <c r="A6670" s="89">
        <v>40863</v>
      </c>
      <c r="B6670" s="90" t="s">
        <v>144</v>
      </c>
      <c r="C6670" s="96">
        <v>1785.1468415056179</v>
      </c>
      <c r="D6670" s="102">
        <v>1127.3755717677966</v>
      </c>
      <c r="E6670" s="98">
        <v>2111.3325</v>
      </c>
      <c r="F6670" s="91">
        <v>0.84550720528652779</v>
      </c>
      <c r="G6670" s="100">
        <v>892.57342075280894</v>
      </c>
      <c r="S6670" s="235"/>
      <c r="T6670" s="103"/>
      <c r="U6670" s="103"/>
    </row>
    <row r="6671" spans="1:21" x14ac:dyDescent="0.2">
      <c r="A6671" s="89">
        <v>40863</v>
      </c>
      <c r="B6671" s="90" t="s">
        <v>145</v>
      </c>
      <c r="C6671" s="96">
        <v>1938.3009049213485</v>
      </c>
      <c r="D6671" s="102">
        <v>1217.1858038261316</v>
      </c>
      <c r="E6671" s="98">
        <v>2288.7882556179775</v>
      </c>
      <c r="F6671" s="91">
        <v>0.84686772582114778</v>
      </c>
      <c r="G6671" s="100">
        <v>969.15045246067427</v>
      </c>
      <c r="S6671" s="235"/>
      <c r="T6671" s="103"/>
      <c r="U6671" s="103"/>
    </row>
    <row r="6672" spans="1:21" x14ac:dyDescent="0.2">
      <c r="A6672" s="89">
        <v>40863</v>
      </c>
      <c r="B6672" s="90" t="s">
        <v>146</v>
      </c>
      <c r="C6672" s="96">
        <v>2020.6643691235956</v>
      </c>
      <c r="D6672" s="102">
        <v>1295.0207731514197</v>
      </c>
      <c r="E6672" s="98">
        <v>2400.0340196629213</v>
      </c>
      <c r="F6672" s="91">
        <v>0.84193155287331833</v>
      </c>
      <c r="G6672" s="100">
        <v>1010.3321845617978</v>
      </c>
      <c r="S6672" s="235"/>
      <c r="T6672" s="103"/>
      <c r="U6672" s="103"/>
    </row>
    <row r="6673" spans="1:21" x14ac:dyDescent="0.2">
      <c r="A6673" s="89">
        <v>40863</v>
      </c>
      <c r="B6673" s="90" t="s">
        <v>147</v>
      </c>
      <c r="C6673" s="96">
        <v>2009.897876730337</v>
      </c>
      <c r="D6673" s="102">
        <v>1280.7201156508959</v>
      </c>
      <c r="E6673" s="98">
        <v>2383.2611039325843</v>
      </c>
      <c r="F6673" s="91">
        <v>0.84333935271038241</v>
      </c>
      <c r="G6673" s="100">
        <v>1004.9489383651685</v>
      </c>
      <c r="S6673" s="235"/>
      <c r="T6673" s="103"/>
      <c r="U6673" s="103"/>
    </row>
    <row r="6674" spans="1:21" x14ac:dyDescent="0.2">
      <c r="A6674" s="89">
        <v>40864</v>
      </c>
      <c r="B6674" s="90" t="s">
        <v>100</v>
      </c>
      <c r="C6674" s="96">
        <v>2058.5233598764044</v>
      </c>
      <c r="D6674" s="102">
        <v>1305.3729040584235</v>
      </c>
      <c r="E6674" s="98">
        <v>2437.5226853932586</v>
      </c>
      <c r="F6674" s="91">
        <v>0.84451454430024797</v>
      </c>
      <c r="G6674" s="100">
        <v>1029.2616799382022</v>
      </c>
      <c r="S6674" s="235"/>
      <c r="T6674" s="103"/>
      <c r="U6674" s="103"/>
    </row>
    <row r="6675" spans="1:21" x14ac:dyDescent="0.2">
      <c r="A6675" s="89">
        <v>40864</v>
      </c>
      <c r="B6675" s="90" t="s">
        <v>101</v>
      </c>
      <c r="C6675" s="96">
        <v>2064.57723252809</v>
      </c>
      <c r="D6675" s="102">
        <v>1292.6251077008819</v>
      </c>
      <c r="E6675" s="98">
        <v>2435.8486853932582</v>
      </c>
      <c r="F6675" s="91">
        <v>0.84758024786534392</v>
      </c>
      <c r="G6675" s="100">
        <v>1032.288616264045</v>
      </c>
      <c r="S6675" s="235"/>
      <c r="T6675" s="103"/>
      <c r="U6675" s="103"/>
    </row>
    <row r="6676" spans="1:21" x14ac:dyDescent="0.2">
      <c r="A6676" s="89">
        <v>40864</v>
      </c>
      <c r="B6676" s="90" t="s">
        <v>102</v>
      </c>
      <c r="C6676" s="96">
        <v>2055.0182729662924</v>
      </c>
      <c r="D6676" s="102">
        <v>1298.1045115600407</v>
      </c>
      <c r="E6676" s="98">
        <v>2430.6738623595506</v>
      </c>
      <c r="F6676" s="91">
        <v>0.84545208009576622</v>
      </c>
      <c r="G6676" s="100">
        <v>1027.5091364831462</v>
      </c>
      <c r="S6676" s="235"/>
      <c r="T6676" s="103"/>
      <c r="U6676" s="103"/>
    </row>
    <row r="6677" spans="1:21" x14ac:dyDescent="0.2">
      <c r="A6677" s="89">
        <v>40864</v>
      </c>
      <c r="B6677" s="90" t="s">
        <v>103</v>
      </c>
      <c r="C6677" s="96">
        <v>2036.7310391797755</v>
      </c>
      <c r="D6677" s="102">
        <v>1287.1247427963162</v>
      </c>
      <c r="E6677" s="98">
        <v>2409.3491713483149</v>
      </c>
      <c r="F6677" s="91">
        <v>0.84534490201766166</v>
      </c>
      <c r="G6677" s="100">
        <v>1018.3655195898878</v>
      </c>
      <c r="S6677" s="235"/>
      <c r="T6677" s="103"/>
      <c r="U6677" s="103"/>
    </row>
    <row r="6678" spans="1:21" x14ac:dyDescent="0.2">
      <c r="A6678" s="89">
        <v>40864</v>
      </c>
      <c r="B6678" s="90" t="s">
        <v>104</v>
      </c>
      <c r="C6678" s="96">
        <v>2010.6799365842696</v>
      </c>
      <c r="D6678" s="102">
        <v>1278.6027347518991</v>
      </c>
      <c r="E6678" s="98">
        <v>2382.7838258426964</v>
      </c>
      <c r="F6678" s="91">
        <v>0.84383648855479854</v>
      </c>
      <c r="G6678" s="100">
        <v>1005.3399682921348</v>
      </c>
      <c r="S6678" s="235"/>
      <c r="T6678" s="103"/>
      <c r="U6678" s="103"/>
    </row>
    <row r="6679" spans="1:21" x14ac:dyDescent="0.2">
      <c r="A6679" s="89">
        <v>40864</v>
      </c>
      <c r="B6679" s="90" t="s">
        <v>105</v>
      </c>
      <c r="C6679" s="96">
        <v>2017.653641292135</v>
      </c>
      <c r="D6679" s="102">
        <v>1278.3516358648403</v>
      </c>
      <c r="E6679" s="98">
        <v>2388.5370252808989</v>
      </c>
      <c r="F6679" s="91">
        <v>0.84472361949459551</v>
      </c>
      <c r="G6679" s="100">
        <v>1008.8268206460675</v>
      </c>
      <c r="S6679" s="235"/>
      <c r="T6679" s="103"/>
      <c r="U6679" s="103"/>
    </row>
    <row r="6680" spans="1:21" x14ac:dyDescent="0.2">
      <c r="A6680" s="89">
        <v>40864</v>
      </c>
      <c r="B6680" s="90" t="s">
        <v>106</v>
      </c>
      <c r="C6680" s="96">
        <v>2005.9835253370791</v>
      </c>
      <c r="D6680" s="102">
        <v>1275.3716930288335</v>
      </c>
      <c r="E6680" s="98">
        <v>2377.0870533707866</v>
      </c>
      <c r="F6680" s="91">
        <v>0.84388307213761027</v>
      </c>
      <c r="G6680" s="100">
        <v>1002.9917626685395</v>
      </c>
      <c r="S6680" s="235"/>
      <c r="T6680" s="103"/>
      <c r="U6680" s="103"/>
    </row>
    <row r="6681" spans="1:21" x14ac:dyDescent="0.2">
      <c r="A6681" s="89">
        <v>40864</v>
      </c>
      <c r="B6681" s="90" t="s">
        <v>107</v>
      </c>
      <c r="C6681" s="96">
        <v>2005.2217261011237</v>
      </c>
      <c r="D6681" s="102">
        <v>1267.3295652790709</v>
      </c>
      <c r="E6681" s="98">
        <v>2372.1379382022474</v>
      </c>
      <c r="F6681" s="91">
        <v>0.845322564850847</v>
      </c>
      <c r="G6681" s="100">
        <v>1002.6108630505619</v>
      </c>
      <c r="S6681" s="235"/>
      <c r="T6681" s="103"/>
      <c r="U6681" s="103"/>
    </row>
    <row r="6682" spans="1:21" x14ac:dyDescent="0.2">
      <c r="A6682" s="89">
        <v>40864</v>
      </c>
      <c r="B6682" s="90" t="s">
        <v>108</v>
      </c>
      <c r="C6682" s="96">
        <v>2053.2596513258422</v>
      </c>
      <c r="D6682" s="102">
        <v>1302.9084631283276</v>
      </c>
      <c r="E6682" s="98">
        <v>2431.7577303370786</v>
      </c>
      <c r="F6682" s="91">
        <v>0.84435206094368187</v>
      </c>
      <c r="G6682" s="100">
        <v>1026.6298256629211</v>
      </c>
      <c r="S6682" s="235"/>
      <c r="T6682" s="103"/>
      <c r="U6682" s="103"/>
    </row>
    <row r="6683" spans="1:21" x14ac:dyDescent="0.2">
      <c r="A6683" s="89">
        <v>40864</v>
      </c>
      <c r="B6683" s="90" t="s">
        <v>109</v>
      </c>
      <c r="C6683" s="96">
        <v>2133.5241155056178</v>
      </c>
      <c r="D6683" s="102">
        <v>1359.2003119063006</v>
      </c>
      <c r="E6683" s="98">
        <v>2529.6937837078649</v>
      </c>
      <c r="F6683" s="91">
        <v>0.84339224345898234</v>
      </c>
      <c r="G6683" s="100">
        <v>1066.7620577528089</v>
      </c>
      <c r="S6683" s="235"/>
      <c r="T6683" s="103"/>
      <c r="U6683" s="103"/>
    </row>
    <row r="6684" spans="1:21" x14ac:dyDescent="0.2">
      <c r="A6684" s="89">
        <v>40864</v>
      </c>
      <c r="B6684" s="90" t="s">
        <v>110</v>
      </c>
      <c r="C6684" s="96">
        <v>2316.8543433370787</v>
      </c>
      <c r="D6684" s="102">
        <v>1466.922008577176</v>
      </c>
      <c r="E6684" s="98">
        <v>2742.2024410112363</v>
      </c>
      <c r="F6684" s="91">
        <v>0.84488814855065819</v>
      </c>
      <c r="G6684" s="100">
        <v>1158.4271716685394</v>
      </c>
      <c r="S6684" s="235"/>
      <c r="T6684" s="103"/>
      <c r="U6684" s="103"/>
    </row>
    <row r="6685" spans="1:21" x14ac:dyDescent="0.2">
      <c r="A6685" s="89">
        <v>40864</v>
      </c>
      <c r="B6685" s="90" t="s">
        <v>111</v>
      </c>
      <c r="C6685" s="96">
        <v>2377.2958188876405</v>
      </c>
      <c r="D6685" s="102">
        <v>1518.1162947246719</v>
      </c>
      <c r="E6685" s="98">
        <v>2820.6758932584266</v>
      </c>
      <c r="F6685" s="91">
        <v>0.8428106981626321</v>
      </c>
      <c r="G6685" s="100">
        <v>1188.6479094438203</v>
      </c>
      <c r="S6685" s="235"/>
      <c r="T6685" s="103"/>
      <c r="U6685" s="103"/>
    </row>
    <row r="6686" spans="1:21" x14ac:dyDescent="0.2">
      <c r="A6686" s="89">
        <v>40864</v>
      </c>
      <c r="B6686" s="90" t="s">
        <v>112</v>
      </c>
      <c r="C6686" s="96">
        <v>2461.4341132247187</v>
      </c>
      <c r="D6686" s="102">
        <v>1571.9824079817204</v>
      </c>
      <c r="E6686" s="98">
        <v>2920.579837078652</v>
      </c>
      <c r="F6686" s="91">
        <v>0.8427895317139491</v>
      </c>
      <c r="G6686" s="100">
        <v>1230.7170566123593</v>
      </c>
      <c r="S6686" s="235"/>
      <c r="T6686" s="103"/>
      <c r="U6686" s="103"/>
    </row>
    <row r="6687" spans="1:21" x14ac:dyDescent="0.2">
      <c r="A6687" s="89">
        <v>40864</v>
      </c>
      <c r="B6687" s="90" t="s">
        <v>113</v>
      </c>
      <c r="C6687" s="96">
        <v>2537.253397820225</v>
      </c>
      <c r="D6687" s="102">
        <v>1640.074279953898</v>
      </c>
      <c r="E6687" s="98">
        <v>3021.175011235955</v>
      </c>
      <c r="F6687" s="91">
        <v>0.8398233761314744</v>
      </c>
      <c r="G6687" s="100">
        <v>1268.6266989101125</v>
      </c>
      <c r="S6687" s="235"/>
      <c r="T6687" s="103"/>
      <c r="U6687" s="103"/>
    </row>
    <row r="6688" spans="1:21" x14ac:dyDescent="0.2">
      <c r="A6688" s="89">
        <v>40864</v>
      </c>
      <c r="B6688" s="90" t="s">
        <v>114</v>
      </c>
      <c r="C6688" s="96">
        <v>2116.002733078652</v>
      </c>
      <c r="D6688" s="102">
        <v>1330.7449866569525</v>
      </c>
      <c r="E6688" s="98">
        <v>2499.6699353932586</v>
      </c>
      <c r="F6688" s="91">
        <v>0.84651285480446981</v>
      </c>
      <c r="G6688" s="100">
        <v>1058.001366539326</v>
      </c>
      <c r="S6688" s="235"/>
      <c r="T6688" s="103"/>
      <c r="U6688" s="103"/>
    </row>
    <row r="6689" spans="1:21" x14ac:dyDescent="0.2">
      <c r="A6689" s="89">
        <v>40864</v>
      </c>
      <c r="B6689" s="90" t="s">
        <v>115</v>
      </c>
      <c r="C6689" s="96">
        <v>1998.4344190786517</v>
      </c>
      <c r="D6689" s="102">
        <v>1259.6527765635535</v>
      </c>
      <c r="E6689" s="98">
        <v>2362.3008370786515</v>
      </c>
      <c r="F6689" s="91">
        <v>0.84596948352692591</v>
      </c>
      <c r="G6689" s="100">
        <v>999.21720953932584</v>
      </c>
      <c r="S6689" s="235"/>
      <c r="T6689" s="103"/>
      <c r="U6689" s="103"/>
    </row>
    <row r="6690" spans="1:21" x14ac:dyDescent="0.2">
      <c r="A6690" s="89">
        <v>40864</v>
      </c>
      <c r="B6690" s="90" t="s">
        <v>116</v>
      </c>
      <c r="C6690" s="96">
        <v>2191.5991508764041</v>
      </c>
      <c r="D6690" s="102">
        <v>1386.5182697196149</v>
      </c>
      <c r="E6690" s="98">
        <v>2593.3645617977527</v>
      </c>
      <c r="F6690" s="91">
        <v>0.84507947056898181</v>
      </c>
      <c r="G6690" s="100">
        <v>1095.7995754382021</v>
      </c>
      <c r="S6690" s="235"/>
      <c r="T6690" s="103"/>
      <c r="U6690" s="103"/>
    </row>
    <row r="6691" spans="1:21" x14ac:dyDescent="0.2">
      <c r="A6691" s="89">
        <v>40864</v>
      </c>
      <c r="B6691" s="90" t="s">
        <v>117</v>
      </c>
      <c r="C6691" s="96">
        <v>2188.8801759438206</v>
      </c>
      <c r="D6691" s="102">
        <v>1388.3150049349151</v>
      </c>
      <c r="E6691" s="98">
        <v>2592.0291235955056</v>
      </c>
      <c r="F6691" s="91">
        <v>0.84446588814077017</v>
      </c>
      <c r="G6691" s="100">
        <v>1094.4400879719103</v>
      </c>
      <c r="S6691" s="235"/>
      <c r="T6691" s="103"/>
      <c r="U6691" s="103"/>
    </row>
    <row r="6692" spans="1:21" x14ac:dyDescent="0.2">
      <c r="A6692" s="89">
        <v>40864</v>
      </c>
      <c r="B6692" s="90" t="s">
        <v>118</v>
      </c>
      <c r="C6692" s="96">
        <v>2247.4900916292136</v>
      </c>
      <c r="D6692" s="102">
        <v>1432.7326055067833</v>
      </c>
      <c r="E6692" s="98">
        <v>2665.3206994382022</v>
      </c>
      <c r="F6692" s="91">
        <v>0.84323439655983645</v>
      </c>
      <c r="G6692" s="100">
        <v>1123.7450458146068</v>
      </c>
      <c r="S6692" s="235"/>
      <c r="T6692" s="103"/>
      <c r="U6692" s="103"/>
    </row>
    <row r="6693" spans="1:21" x14ac:dyDescent="0.2">
      <c r="A6693" s="89">
        <v>40864</v>
      </c>
      <c r="B6693" s="90" t="s">
        <v>119</v>
      </c>
      <c r="C6693" s="96">
        <v>2171.9625599325846</v>
      </c>
      <c r="D6693" s="102">
        <v>1377.7201705606649</v>
      </c>
      <c r="E6693" s="98">
        <v>2572.0680842696629</v>
      </c>
      <c r="F6693" s="91">
        <v>0.84444209436598638</v>
      </c>
      <c r="G6693" s="100">
        <v>1085.9812799662923</v>
      </c>
      <c r="S6693" s="235"/>
      <c r="T6693" s="103"/>
      <c r="U6693" s="103"/>
    </row>
    <row r="6694" spans="1:21" x14ac:dyDescent="0.2">
      <c r="A6694" s="89">
        <v>40864</v>
      </c>
      <c r="B6694" s="90" t="s">
        <v>120</v>
      </c>
      <c r="C6694" s="96">
        <v>1987.441007764045</v>
      </c>
      <c r="D6694" s="102">
        <v>1266.3048537997217</v>
      </c>
      <c r="E6694" s="98">
        <v>2356.5758511235954</v>
      </c>
      <c r="F6694" s="91">
        <v>0.84335965965892845</v>
      </c>
      <c r="G6694" s="100">
        <v>993.72050388202251</v>
      </c>
      <c r="S6694" s="235"/>
      <c r="T6694" s="103"/>
      <c r="U6694" s="103"/>
    </row>
    <row r="6695" spans="1:21" x14ac:dyDescent="0.2">
      <c r="A6695" s="89">
        <v>40864</v>
      </c>
      <c r="B6695" s="90" t="s">
        <v>121</v>
      </c>
      <c r="C6695" s="96">
        <v>2007.3693516067417</v>
      </c>
      <c r="D6695" s="102">
        <v>1276.6800923317019</v>
      </c>
      <c r="E6695" s="98">
        <v>2378.958547752809</v>
      </c>
      <c r="F6695" s="91">
        <v>0.84380173563886829</v>
      </c>
      <c r="G6695" s="100">
        <v>1003.6846758033709</v>
      </c>
      <c r="S6695" s="235"/>
      <c r="T6695" s="103"/>
      <c r="U6695" s="103"/>
    </row>
    <row r="6696" spans="1:21" x14ac:dyDescent="0.2">
      <c r="A6696" s="89">
        <v>40864</v>
      </c>
      <c r="B6696" s="90" t="s">
        <v>122</v>
      </c>
      <c r="C6696" s="96">
        <v>2015.2102107640449</v>
      </c>
      <c r="D6696" s="102">
        <v>1270.5867579701155</v>
      </c>
      <c r="E6696" s="98">
        <v>2382.3230056179777</v>
      </c>
      <c r="F6696" s="91">
        <v>0.84590133496246733</v>
      </c>
      <c r="G6696" s="100">
        <v>1007.6051053820224</v>
      </c>
      <c r="S6696" s="235"/>
      <c r="T6696" s="103"/>
      <c r="U6696" s="103"/>
    </row>
    <row r="6697" spans="1:21" x14ac:dyDescent="0.2">
      <c r="A6697" s="89">
        <v>40864</v>
      </c>
      <c r="B6697" s="90" t="s">
        <v>123</v>
      </c>
      <c r="C6697" s="96">
        <v>2099.5267985393257</v>
      </c>
      <c r="D6697" s="102">
        <v>1332.9067237297111</v>
      </c>
      <c r="E6697" s="98">
        <v>2486.8962808988763</v>
      </c>
      <c r="F6697" s="91">
        <v>0.84423577077386691</v>
      </c>
      <c r="G6697" s="100">
        <v>1049.7633992696628</v>
      </c>
      <c r="S6697" s="235"/>
      <c r="T6697" s="103"/>
      <c r="U6697" s="103"/>
    </row>
    <row r="6698" spans="1:21" x14ac:dyDescent="0.2">
      <c r="A6698" s="89">
        <v>40864</v>
      </c>
      <c r="B6698" s="90" t="s">
        <v>124</v>
      </c>
      <c r="C6698" s="96">
        <v>2319.8691232921346</v>
      </c>
      <c r="D6698" s="102">
        <v>1456.4357979123251</v>
      </c>
      <c r="E6698" s="98">
        <v>2739.1600870786519</v>
      </c>
      <c r="F6698" s="91">
        <v>0.8469271782381671</v>
      </c>
      <c r="G6698" s="100">
        <v>1159.9345616460673</v>
      </c>
      <c r="S6698" s="235"/>
      <c r="T6698" s="103"/>
      <c r="U6698" s="103"/>
    </row>
    <row r="6699" spans="1:21" x14ac:dyDescent="0.2">
      <c r="A6699" s="89">
        <v>40864</v>
      </c>
      <c r="B6699" s="90" t="s">
        <v>125</v>
      </c>
      <c r="C6699" s="96">
        <v>2351.0218494943824</v>
      </c>
      <c r="D6699" s="102">
        <v>1489.5289640973954</v>
      </c>
      <c r="E6699" s="98">
        <v>2783.1637162921347</v>
      </c>
      <c r="F6699" s="91">
        <v>0.84472998686061029</v>
      </c>
      <c r="G6699" s="100">
        <v>1175.5109247471912</v>
      </c>
      <c r="S6699" s="235"/>
      <c r="T6699" s="103"/>
      <c r="U6699" s="103"/>
    </row>
    <row r="6700" spans="1:21" x14ac:dyDescent="0.2">
      <c r="A6700" s="89">
        <v>40864</v>
      </c>
      <c r="B6700" s="90" t="s">
        <v>126</v>
      </c>
      <c r="C6700" s="96">
        <v>2081.7379759550563</v>
      </c>
      <c r="D6700" s="102">
        <v>1307.6507713276951</v>
      </c>
      <c r="E6700" s="98">
        <v>2458.3700983146068</v>
      </c>
      <c r="F6700" s="91">
        <v>0.84679600414202916</v>
      </c>
      <c r="G6700" s="100">
        <v>1040.8689879775281</v>
      </c>
      <c r="S6700" s="235"/>
      <c r="T6700" s="103"/>
      <c r="U6700" s="103"/>
    </row>
    <row r="6701" spans="1:21" x14ac:dyDescent="0.2">
      <c r="A6701" s="89">
        <v>40864</v>
      </c>
      <c r="B6701" s="90" t="s">
        <v>127</v>
      </c>
      <c r="C6701" s="96">
        <v>2090.0002559662921</v>
      </c>
      <c r="D6701" s="102">
        <v>1316.0911556699186</v>
      </c>
      <c r="E6701" s="98">
        <v>2469.8576882022471</v>
      </c>
      <c r="F6701" s="91">
        <v>0.84620270469411352</v>
      </c>
      <c r="G6701" s="100">
        <v>1045.0001279831461</v>
      </c>
      <c r="S6701" s="235"/>
      <c r="T6701" s="103"/>
      <c r="U6701" s="103"/>
    </row>
    <row r="6702" spans="1:21" x14ac:dyDescent="0.2">
      <c r="A6702" s="89">
        <v>40864</v>
      </c>
      <c r="B6702" s="90" t="s">
        <v>128</v>
      </c>
      <c r="C6702" s="96">
        <v>1919.7948564606741</v>
      </c>
      <c r="D6702" s="102">
        <v>1212.0397473363032</v>
      </c>
      <c r="E6702" s="98">
        <v>2270.3860112359548</v>
      </c>
      <c r="F6702" s="91">
        <v>0.84558081619590952</v>
      </c>
      <c r="G6702" s="100">
        <v>959.89742823033703</v>
      </c>
      <c r="S6702" s="235"/>
      <c r="T6702" s="103"/>
      <c r="U6702" s="103"/>
    </row>
    <row r="6703" spans="1:21" x14ac:dyDescent="0.2">
      <c r="A6703" s="89">
        <v>40864</v>
      </c>
      <c r="B6703" s="90" t="s">
        <v>129</v>
      </c>
      <c r="C6703" s="96">
        <v>2001.8868283820225</v>
      </c>
      <c r="D6703" s="102">
        <v>1262.0062726973019</v>
      </c>
      <c r="E6703" s="98">
        <v>2366.4764325842693</v>
      </c>
      <c r="F6703" s="91">
        <v>0.8459356707794875</v>
      </c>
      <c r="G6703" s="100">
        <v>1000.9434141910112</v>
      </c>
      <c r="S6703" s="235"/>
      <c r="T6703" s="103"/>
      <c r="U6703" s="103"/>
    </row>
    <row r="6704" spans="1:21" x14ac:dyDescent="0.2">
      <c r="A6704" s="89">
        <v>40864</v>
      </c>
      <c r="B6704" s="90" t="s">
        <v>130</v>
      </c>
      <c r="C6704" s="96">
        <v>2025.5431259325844</v>
      </c>
      <c r="D6704" s="102">
        <v>1271.9695827977068</v>
      </c>
      <c r="E6704" s="98">
        <v>2391.8050870786519</v>
      </c>
      <c r="F6704" s="91">
        <v>0.84686797301137129</v>
      </c>
      <c r="G6704" s="100">
        <v>1012.7715629662922</v>
      </c>
      <c r="S6704" s="235"/>
      <c r="T6704" s="103"/>
      <c r="U6704" s="103"/>
    </row>
    <row r="6705" spans="1:21" x14ac:dyDescent="0.2">
      <c r="A6705" s="89">
        <v>40864</v>
      </c>
      <c r="B6705" s="90" t="s">
        <v>131</v>
      </c>
      <c r="C6705" s="96">
        <v>1823.5326083258433</v>
      </c>
      <c r="D6705" s="102">
        <v>1158.2490436424755</v>
      </c>
      <c r="E6705" s="98">
        <v>2160.2805421348316</v>
      </c>
      <c r="F6705" s="91">
        <v>0.84411842478745491</v>
      </c>
      <c r="G6705" s="100">
        <v>911.76630416292164</v>
      </c>
      <c r="S6705" s="235"/>
      <c r="T6705" s="103"/>
      <c r="U6705" s="103"/>
    </row>
    <row r="6706" spans="1:21" x14ac:dyDescent="0.2">
      <c r="A6706" s="89">
        <v>40864</v>
      </c>
      <c r="B6706" s="90" t="s">
        <v>132</v>
      </c>
      <c r="C6706" s="96">
        <v>1782.5048569213482</v>
      </c>
      <c r="D6706" s="102">
        <v>1130.6969245700125</v>
      </c>
      <c r="E6706" s="98">
        <v>2110.8763820224717</v>
      </c>
      <c r="F6706" s="91">
        <v>0.84443829686203398</v>
      </c>
      <c r="G6706" s="100">
        <v>891.25242846067408</v>
      </c>
      <c r="S6706" s="235"/>
      <c r="T6706" s="103"/>
      <c r="U6706" s="103"/>
    </row>
    <row r="6707" spans="1:21" x14ac:dyDescent="0.2">
      <c r="A6707" s="89">
        <v>40864</v>
      </c>
      <c r="B6707" s="90" t="s">
        <v>133</v>
      </c>
      <c r="C6707" s="96">
        <v>1796.1969825505621</v>
      </c>
      <c r="D6707" s="102">
        <v>1123.5881998886341</v>
      </c>
      <c r="E6707" s="98">
        <v>2118.6727078651684</v>
      </c>
      <c r="F6707" s="91">
        <v>0.84779351519586921</v>
      </c>
      <c r="G6707" s="100">
        <v>898.09849127528105</v>
      </c>
      <c r="S6707" s="235"/>
      <c r="T6707" s="103"/>
      <c r="U6707" s="103"/>
    </row>
    <row r="6708" spans="1:21" x14ac:dyDescent="0.2">
      <c r="A6708" s="89">
        <v>40864</v>
      </c>
      <c r="B6708" s="90" t="s">
        <v>134</v>
      </c>
      <c r="C6708" s="96">
        <v>1787.5294901797752</v>
      </c>
      <c r="D6708" s="102">
        <v>1136.4769436345182</v>
      </c>
      <c r="E6708" s="98">
        <v>2118.2165898876401</v>
      </c>
      <c r="F6708" s="91">
        <v>0.8438841895174628</v>
      </c>
      <c r="G6708" s="100">
        <v>893.76474508988758</v>
      </c>
      <c r="S6708" s="235"/>
      <c r="T6708" s="103"/>
      <c r="U6708" s="103"/>
    </row>
    <row r="6709" spans="1:21" x14ac:dyDescent="0.2">
      <c r="A6709" s="89">
        <v>40864</v>
      </c>
      <c r="B6709" s="90" t="s">
        <v>135</v>
      </c>
      <c r="C6709" s="96">
        <v>1782.4440750674162</v>
      </c>
      <c r="D6709" s="102">
        <v>1120.7983741890987</v>
      </c>
      <c r="E6709" s="98">
        <v>2105.5393314606745</v>
      </c>
      <c r="F6709" s="91">
        <v>0.84654988317453195</v>
      </c>
      <c r="G6709" s="100">
        <v>891.22203753370809</v>
      </c>
      <c r="S6709" s="235"/>
      <c r="T6709" s="103"/>
      <c r="U6709" s="103"/>
    </row>
    <row r="6710" spans="1:21" x14ac:dyDescent="0.2">
      <c r="A6710" s="89">
        <v>40864</v>
      </c>
      <c r="B6710" s="90" t="s">
        <v>136</v>
      </c>
      <c r="C6710" s="96">
        <v>1773.1444514157306</v>
      </c>
      <c r="D6710" s="102">
        <v>1120.7541731490367</v>
      </c>
      <c r="E6710" s="98">
        <v>2097.6489606741575</v>
      </c>
      <c r="F6710" s="91">
        <v>0.84530085093259111</v>
      </c>
      <c r="G6710" s="100">
        <v>886.5722257078653</v>
      </c>
      <c r="S6710" s="235"/>
      <c r="T6710" s="103"/>
      <c r="U6710" s="103"/>
    </row>
    <row r="6711" spans="1:21" x14ac:dyDescent="0.2">
      <c r="A6711" s="89">
        <v>40864</v>
      </c>
      <c r="B6711" s="90" t="s">
        <v>137</v>
      </c>
      <c r="C6711" s="96">
        <v>1764.9510575056179</v>
      </c>
      <c r="D6711" s="102">
        <v>1123.0412099365719</v>
      </c>
      <c r="E6711" s="98">
        <v>2091.9545393258427</v>
      </c>
      <c r="F6711" s="91">
        <v>0.84368518738193732</v>
      </c>
      <c r="G6711" s="100">
        <v>882.47552875280894</v>
      </c>
      <c r="S6711" s="235"/>
      <c r="T6711" s="103"/>
      <c r="U6711" s="103"/>
    </row>
    <row r="6712" spans="1:21" x14ac:dyDescent="0.2">
      <c r="A6712" s="89">
        <v>40864</v>
      </c>
      <c r="B6712" s="90" t="s">
        <v>138</v>
      </c>
      <c r="C6712" s="96">
        <v>1795.9660115056179</v>
      </c>
      <c r="D6712" s="102">
        <v>1136.1024879047793</v>
      </c>
      <c r="E6712" s="98">
        <v>2125.1406488764046</v>
      </c>
      <c r="F6712" s="91">
        <v>0.84510454047132055</v>
      </c>
      <c r="G6712" s="100">
        <v>897.98300575280894</v>
      </c>
      <c r="S6712" s="235"/>
      <c r="T6712" s="103"/>
      <c r="U6712" s="103"/>
    </row>
    <row r="6713" spans="1:21" x14ac:dyDescent="0.2">
      <c r="A6713" s="89">
        <v>40864</v>
      </c>
      <c r="B6713" s="90" t="s">
        <v>139</v>
      </c>
      <c r="C6713" s="96">
        <v>1860.601434977528</v>
      </c>
      <c r="D6713" s="102">
        <v>1170.6224341502234</v>
      </c>
      <c r="E6713" s="98">
        <v>2198.2253258426967</v>
      </c>
      <c r="F6713" s="91">
        <v>0.84641069916900369</v>
      </c>
      <c r="G6713" s="100">
        <v>930.30071748876401</v>
      </c>
      <c r="S6713" s="235"/>
      <c r="T6713" s="103"/>
      <c r="U6713" s="103"/>
    </row>
    <row r="6714" spans="1:21" x14ac:dyDescent="0.2">
      <c r="A6714" s="89">
        <v>40864</v>
      </c>
      <c r="B6714" s="90" t="s">
        <v>140</v>
      </c>
      <c r="C6714" s="96">
        <v>1823.0990311011237</v>
      </c>
      <c r="D6714" s="102">
        <v>1134.9341650804963</v>
      </c>
      <c r="E6714" s="98">
        <v>2147.5021853932581</v>
      </c>
      <c r="F6714" s="91">
        <v>0.84893931354359553</v>
      </c>
      <c r="G6714" s="100">
        <v>911.54951555056186</v>
      </c>
      <c r="S6714" s="235"/>
      <c r="T6714" s="103"/>
      <c r="U6714" s="103"/>
    </row>
    <row r="6715" spans="1:21" x14ac:dyDescent="0.2">
      <c r="A6715" s="89">
        <v>40864</v>
      </c>
      <c r="B6715" s="90" t="s">
        <v>141</v>
      </c>
      <c r="C6715" s="96">
        <v>1831.2843207640449</v>
      </c>
      <c r="D6715" s="102">
        <v>1147.8981925961855</v>
      </c>
      <c r="E6715" s="98">
        <v>2161.3126853932586</v>
      </c>
      <c r="F6715" s="91">
        <v>0.84730188886613422</v>
      </c>
      <c r="G6715" s="100">
        <v>915.64216038202244</v>
      </c>
      <c r="S6715" s="235"/>
      <c r="T6715" s="103"/>
      <c r="U6715" s="103"/>
    </row>
    <row r="6716" spans="1:21" x14ac:dyDescent="0.2">
      <c r="A6716" s="89">
        <v>40864</v>
      </c>
      <c r="B6716" s="90" t="s">
        <v>142</v>
      </c>
      <c r="C6716" s="96">
        <v>1820.8379461348316</v>
      </c>
      <c r="D6716" s="102">
        <v>1142.2302405800085</v>
      </c>
      <c r="E6716" s="98">
        <v>2149.4512668539328</v>
      </c>
      <c r="F6716" s="91">
        <v>0.8471175756405589</v>
      </c>
      <c r="G6716" s="100">
        <v>910.41897306741578</v>
      </c>
      <c r="S6716" s="235"/>
      <c r="T6716" s="103"/>
      <c r="U6716" s="103"/>
    </row>
    <row r="6717" spans="1:21" x14ac:dyDescent="0.2">
      <c r="A6717" s="89">
        <v>40864</v>
      </c>
      <c r="B6717" s="90" t="s">
        <v>143</v>
      </c>
      <c r="C6717" s="96">
        <v>1799.9087277640449</v>
      </c>
      <c r="D6717" s="102">
        <v>1144.8412330694455</v>
      </c>
      <c r="E6717" s="98">
        <v>2133.150926966292</v>
      </c>
      <c r="F6717" s="91">
        <v>0.84377936179313162</v>
      </c>
      <c r="G6717" s="100">
        <v>899.95436388202245</v>
      </c>
      <c r="S6717" s="235"/>
      <c r="T6717" s="103"/>
      <c r="U6717" s="103"/>
    </row>
    <row r="6718" spans="1:21" x14ac:dyDescent="0.2">
      <c r="A6718" s="89">
        <v>40864</v>
      </c>
      <c r="B6718" s="90" t="s">
        <v>144</v>
      </c>
      <c r="C6718" s="96">
        <v>1770.101306595506</v>
      </c>
      <c r="D6718" s="102">
        <v>1115.6777238838092</v>
      </c>
      <c r="E6718" s="98">
        <v>2092.3659859550562</v>
      </c>
      <c r="F6718" s="91">
        <v>0.8459807311327262</v>
      </c>
      <c r="G6718" s="100">
        <v>885.050653297753</v>
      </c>
      <c r="S6718" s="235"/>
      <c r="T6718" s="103"/>
      <c r="U6718" s="103"/>
    </row>
    <row r="6719" spans="1:21" x14ac:dyDescent="0.2">
      <c r="A6719" s="89">
        <v>40864</v>
      </c>
      <c r="B6719" s="90" t="s">
        <v>145</v>
      </c>
      <c r="C6719" s="96">
        <v>1884.3630877415733</v>
      </c>
      <c r="D6719" s="102">
        <v>1184.766764039905</v>
      </c>
      <c r="E6719" s="98">
        <v>2225.8698370786519</v>
      </c>
      <c r="F6719" s="91">
        <v>0.84657380065615606</v>
      </c>
      <c r="G6719" s="100">
        <v>942.18154387078664</v>
      </c>
      <c r="S6719" s="235"/>
      <c r="T6719" s="103"/>
      <c r="U6719" s="103"/>
    </row>
    <row r="6720" spans="1:21" x14ac:dyDescent="0.2">
      <c r="A6720" s="89">
        <v>40864</v>
      </c>
      <c r="B6720" s="90" t="s">
        <v>146</v>
      </c>
      <c r="C6720" s="96">
        <v>1954.6917448651684</v>
      </c>
      <c r="D6720" s="102">
        <v>1230.2215484776809</v>
      </c>
      <c r="E6720" s="98">
        <v>2309.602752808989</v>
      </c>
      <c r="F6720" s="91">
        <v>0.84633244504399296</v>
      </c>
      <c r="G6720" s="100">
        <v>977.3458724325842</v>
      </c>
      <c r="S6720" s="235"/>
      <c r="T6720" s="103"/>
      <c r="U6720" s="103"/>
    </row>
    <row r="6721" spans="1:21" x14ac:dyDescent="0.2">
      <c r="A6721" s="89">
        <v>40864</v>
      </c>
      <c r="B6721" s="90" t="s">
        <v>147</v>
      </c>
      <c r="C6721" s="96">
        <v>1947.6937274157306</v>
      </c>
      <c r="D6721" s="102">
        <v>1218.6421971822435</v>
      </c>
      <c r="E6721" s="98">
        <v>2297.5203286516853</v>
      </c>
      <c r="F6721" s="91">
        <v>0.84773732059152107</v>
      </c>
      <c r="G6721" s="100">
        <v>973.84686370786528</v>
      </c>
      <c r="S6721" s="235"/>
      <c r="T6721" s="103"/>
      <c r="U6721" s="103"/>
    </row>
    <row r="6722" spans="1:21" x14ac:dyDescent="0.2">
      <c r="A6722" s="89">
        <v>40865</v>
      </c>
      <c r="B6722" s="90" t="s">
        <v>100</v>
      </c>
      <c r="C6722" s="96">
        <v>1934.6864106741573</v>
      </c>
      <c r="D6722" s="102">
        <v>1204.1667173211561</v>
      </c>
      <c r="E6722" s="98">
        <v>2278.8218426966296</v>
      </c>
      <c r="F6722" s="91">
        <v>0.84898537236450144</v>
      </c>
      <c r="G6722" s="100">
        <v>967.34320533707864</v>
      </c>
      <c r="S6722" s="235"/>
      <c r="T6722" s="103"/>
      <c r="U6722" s="103"/>
    </row>
    <row r="6723" spans="1:21" x14ac:dyDescent="0.2">
      <c r="A6723" s="89">
        <v>40865</v>
      </c>
      <c r="B6723" s="90" t="s">
        <v>101</v>
      </c>
      <c r="C6723" s="96">
        <v>1934.6904627977528</v>
      </c>
      <c r="D6723" s="102">
        <v>1217.4026944969432</v>
      </c>
      <c r="E6723" s="98">
        <v>2285.8470000000002</v>
      </c>
      <c r="F6723" s="91">
        <v>0.84637793465518585</v>
      </c>
      <c r="G6723" s="100">
        <v>967.34523139887642</v>
      </c>
      <c r="S6723" s="235"/>
      <c r="T6723" s="103"/>
      <c r="U6723" s="103"/>
    </row>
    <row r="6724" spans="1:21" x14ac:dyDescent="0.2">
      <c r="A6724" s="89">
        <v>40865</v>
      </c>
      <c r="B6724" s="90" t="s">
        <v>102</v>
      </c>
      <c r="C6724" s="96">
        <v>1902.2167443033704</v>
      </c>
      <c r="D6724" s="102">
        <v>1200.3906154337653</v>
      </c>
      <c r="E6724" s="98">
        <v>2249.3034859550562</v>
      </c>
      <c r="F6724" s="91">
        <v>0.84569145790288391</v>
      </c>
      <c r="G6724" s="100">
        <v>951.10837215168522</v>
      </c>
      <c r="S6724" s="235"/>
      <c r="T6724" s="103"/>
      <c r="U6724" s="103"/>
    </row>
    <row r="6725" spans="1:21" x14ac:dyDescent="0.2">
      <c r="A6725" s="89">
        <v>40865</v>
      </c>
      <c r="B6725" s="90" t="s">
        <v>103</v>
      </c>
      <c r="C6725" s="96">
        <v>1883.2771186179777</v>
      </c>
      <c r="D6725" s="102">
        <v>1194.1799822503849</v>
      </c>
      <c r="E6725" s="98">
        <v>2229.9772499999999</v>
      </c>
      <c r="F6725" s="91">
        <v>0.8445275029680136</v>
      </c>
      <c r="G6725" s="100">
        <v>941.63855930898887</v>
      </c>
      <c r="S6725" s="235"/>
      <c r="T6725" s="103"/>
      <c r="U6725" s="103"/>
    </row>
    <row r="6726" spans="1:21" x14ac:dyDescent="0.2">
      <c r="A6726" s="89">
        <v>40865</v>
      </c>
      <c r="B6726" s="90" t="s">
        <v>104</v>
      </c>
      <c r="C6726" s="96">
        <v>1881.0281900224718</v>
      </c>
      <c r="D6726" s="102">
        <v>1194.6742026405111</v>
      </c>
      <c r="E6726" s="98">
        <v>2228.3432191011234</v>
      </c>
      <c r="F6726" s="91">
        <v>0.84413755201554963</v>
      </c>
      <c r="G6726" s="100">
        <v>940.5140950112359</v>
      </c>
      <c r="S6726" s="235"/>
      <c r="T6726" s="103"/>
      <c r="U6726" s="103"/>
    </row>
    <row r="6727" spans="1:21" x14ac:dyDescent="0.2">
      <c r="A6727" s="89">
        <v>40865</v>
      </c>
      <c r="B6727" s="90" t="s">
        <v>105</v>
      </c>
      <c r="C6727" s="96">
        <v>1874.5974698764046</v>
      </c>
      <c r="D6727" s="102">
        <v>1185.9885568387242</v>
      </c>
      <c r="E6727" s="98">
        <v>2218.2616011235955</v>
      </c>
      <c r="F6727" s="91">
        <v>0.84507502132610601</v>
      </c>
      <c r="G6727" s="100">
        <v>937.2987349382023</v>
      </c>
      <c r="S6727" s="235"/>
      <c r="T6727" s="103"/>
      <c r="U6727" s="103"/>
    </row>
    <row r="6728" spans="1:21" x14ac:dyDescent="0.2">
      <c r="A6728" s="89">
        <v>40865</v>
      </c>
      <c r="B6728" s="90" t="s">
        <v>106</v>
      </c>
      <c r="C6728" s="96">
        <v>1863.3528268988764</v>
      </c>
      <c r="D6728" s="102">
        <v>1175.6984403012952</v>
      </c>
      <c r="E6728" s="98">
        <v>2203.2590814606738</v>
      </c>
      <c r="F6728" s="91">
        <v>0.84572569906919304</v>
      </c>
      <c r="G6728" s="100">
        <v>931.6764134494382</v>
      </c>
      <c r="S6728" s="235"/>
      <c r="T6728" s="103"/>
      <c r="U6728" s="103"/>
    </row>
    <row r="6729" spans="1:21" x14ac:dyDescent="0.2">
      <c r="A6729" s="89">
        <v>40865</v>
      </c>
      <c r="B6729" s="90" t="s">
        <v>107</v>
      </c>
      <c r="C6729" s="96">
        <v>1855.0702862696628</v>
      </c>
      <c r="D6729" s="102">
        <v>1169.4474213634173</v>
      </c>
      <c r="E6729" s="98">
        <v>2192.9188398876404</v>
      </c>
      <c r="F6729" s="91">
        <v>0.84593659032301982</v>
      </c>
      <c r="G6729" s="100">
        <v>927.5351431348314</v>
      </c>
      <c r="S6729" s="235"/>
      <c r="T6729" s="103"/>
      <c r="U6729" s="103"/>
    </row>
    <row r="6730" spans="1:21" x14ac:dyDescent="0.2">
      <c r="A6730" s="89">
        <v>40865</v>
      </c>
      <c r="B6730" s="90" t="s">
        <v>108</v>
      </c>
      <c r="C6730" s="96">
        <v>1886.0609275280899</v>
      </c>
      <c r="D6730" s="102">
        <v>1201.7611716668296</v>
      </c>
      <c r="E6730" s="98">
        <v>2236.3934662921347</v>
      </c>
      <c r="F6730" s="91">
        <v>0.84334932826248843</v>
      </c>
      <c r="G6730" s="100">
        <v>943.03046376404495</v>
      </c>
      <c r="S6730" s="235"/>
      <c r="T6730" s="103"/>
      <c r="U6730" s="103"/>
    </row>
    <row r="6731" spans="1:21" x14ac:dyDescent="0.2">
      <c r="A6731" s="89">
        <v>40865</v>
      </c>
      <c r="B6731" s="90" t="s">
        <v>109</v>
      </c>
      <c r="C6731" s="96">
        <v>1917.2258101011237</v>
      </c>
      <c r="D6731" s="102">
        <v>1214.905096230611</v>
      </c>
      <c r="E6731" s="98">
        <v>2269.7465056179776</v>
      </c>
      <c r="F6731" s="91">
        <v>0.84468719540075943</v>
      </c>
      <c r="G6731" s="100">
        <v>958.61290505056184</v>
      </c>
      <c r="S6731" s="235"/>
      <c r="T6731" s="103"/>
      <c r="U6731" s="103"/>
    </row>
    <row r="6732" spans="1:21" x14ac:dyDescent="0.2">
      <c r="A6732" s="89">
        <v>40865</v>
      </c>
      <c r="B6732" s="90" t="s">
        <v>110</v>
      </c>
      <c r="C6732" s="96">
        <v>2170.8320174494384</v>
      </c>
      <c r="D6732" s="102">
        <v>1385.4053998727106</v>
      </c>
      <c r="E6732" s="98">
        <v>2575.2397500000002</v>
      </c>
      <c r="F6732" s="91">
        <v>0.84296307458342012</v>
      </c>
      <c r="G6732" s="100">
        <v>1085.4160087247192</v>
      </c>
      <c r="S6732" s="235"/>
      <c r="T6732" s="103"/>
      <c r="U6732" s="103"/>
    </row>
    <row r="6733" spans="1:21" x14ac:dyDescent="0.2">
      <c r="A6733" s="89">
        <v>40865</v>
      </c>
      <c r="B6733" s="90" t="s">
        <v>111</v>
      </c>
      <c r="C6733" s="96">
        <v>2146.6773086966291</v>
      </c>
      <c r="D6733" s="102">
        <v>1368.8254207706163</v>
      </c>
      <c r="E6733" s="98">
        <v>2545.9588567415731</v>
      </c>
      <c r="F6733" s="91">
        <v>0.84317046326665257</v>
      </c>
      <c r="G6733" s="100">
        <v>1073.3386543483145</v>
      </c>
      <c r="S6733" s="235"/>
      <c r="T6733" s="103"/>
      <c r="U6733" s="103"/>
    </row>
    <row r="6734" spans="1:21" x14ac:dyDescent="0.2">
      <c r="A6734" s="89">
        <v>40865</v>
      </c>
      <c r="B6734" s="90" t="s">
        <v>112</v>
      </c>
      <c r="C6734" s="96">
        <v>2186.9473129887642</v>
      </c>
      <c r="D6734" s="102">
        <v>1385.6641900425443</v>
      </c>
      <c r="E6734" s="98">
        <v>2588.97736516854</v>
      </c>
      <c r="F6734" s="91">
        <v>0.84471472883904342</v>
      </c>
      <c r="G6734" s="100">
        <v>1093.4736564943821</v>
      </c>
      <c r="S6734" s="235"/>
      <c r="T6734" s="103"/>
      <c r="U6734" s="103"/>
    </row>
    <row r="6735" spans="1:21" x14ac:dyDescent="0.2">
      <c r="A6735" s="89">
        <v>40865</v>
      </c>
      <c r="B6735" s="90" t="s">
        <v>113</v>
      </c>
      <c r="C6735" s="96">
        <v>2323.4228356853932</v>
      </c>
      <c r="D6735" s="102">
        <v>1474.2136312118034</v>
      </c>
      <c r="E6735" s="98">
        <v>2751.6539578651682</v>
      </c>
      <c r="F6735" s="91">
        <v>0.84437319200121663</v>
      </c>
      <c r="G6735" s="100">
        <v>1161.7114178426966</v>
      </c>
      <c r="S6735" s="235"/>
      <c r="T6735" s="103"/>
      <c r="U6735" s="103"/>
    </row>
    <row r="6736" spans="1:21" x14ac:dyDescent="0.2">
      <c r="A6736" s="89">
        <v>40865</v>
      </c>
      <c r="B6736" s="90" t="s">
        <v>114</v>
      </c>
      <c r="C6736" s="96">
        <v>1944.3588296966291</v>
      </c>
      <c r="D6736" s="102">
        <v>1230.8314865968173</v>
      </c>
      <c r="E6736" s="98">
        <v>2301.1904325842693</v>
      </c>
      <c r="F6736" s="91">
        <v>0.8449360827183201</v>
      </c>
      <c r="G6736" s="100">
        <v>972.17941484831454</v>
      </c>
      <c r="S6736" s="235"/>
      <c r="T6736" s="103"/>
      <c r="U6736" s="103"/>
    </row>
    <row r="6737" spans="1:21" x14ac:dyDescent="0.2">
      <c r="A6737" s="89">
        <v>40865</v>
      </c>
      <c r="B6737" s="90" t="s">
        <v>115</v>
      </c>
      <c r="C6737" s="96">
        <v>1855.2891009438206</v>
      </c>
      <c r="D6737" s="102">
        <v>1175.1309378068822</v>
      </c>
      <c r="E6737" s="98">
        <v>2196.1398792134833</v>
      </c>
      <c r="F6737" s="91">
        <v>0.84479550619893407</v>
      </c>
      <c r="G6737" s="100">
        <v>927.64455047191029</v>
      </c>
      <c r="S6737" s="235"/>
      <c r="T6737" s="103"/>
      <c r="U6737" s="103"/>
    </row>
    <row r="6738" spans="1:21" x14ac:dyDescent="0.2">
      <c r="A6738" s="89">
        <v>40865</v>
      </c>
      <c r="B6738" s="90" t="s">
        <v>116</v>
      </c>
      <c r="C6738" s="96">
        <v>1837.5651123370785</v>
      </c>
      <c r="D6738" s="102">
        <v>1167.7249879604085</v>
      </c>
      <c r="E6738" s="98">
        <v>2177.2062808988762</v>
      </c>
      <c r="F6738" s="91">
        <v>0.84400138308365791</v>
      </c>
      <c r="G6738" s="100">
        <v>918.78255616853926</v>
      </c>
      <c r="S6738" s="235"/>
      <c r="T6738" s="103"/>
      <c r="U6738" s="103"/>
    </row>
    <row r="6739" spans="1:21" x14ac:dyDescent="0.2">
      <c r="A6739" s="89">
        <v>40865</v>
      </c>
      <c r="B6739" s="90" t="s">
        <v>117</v>
      </c>
      <c r="C6739" s="96">
        <v>1768.460196539326</v>
      </c>
      <c r="D6739" s="102">
        <v>1117.4587790026208</v>
      </c>
      <c r="E6739" s="98">
        <v>2091.9286769662917</v>
      </c>
      <c r="F6739" s="91">
        <v>0.84537308370567454</v>
      </c>
      <c r="G6739" s="100">
        <v>884.23009826966302</v>
      </c>
      <c r="S6739" s="235"/>
      <c r="T6739" s="103"/>
      <c r="U6739" s="103"/>
    </row>
    <row r="6740" spans="1:21" x14ac:dyDescent="0.2">
      <c r="A6740" s="89">
        <v>40865</v>
      </c>
      <c r="B6740" s="90" t="s">
        <v>118</v>
      </c>
      <c r="C6740" s="96">
        <v>1800.6988918651687</v>
      </c>
      <c r="D6740" s="102">
        <v>1138.4938652774856</v>
      </c>
      <c r="E6740" s="98">
        <v>2130.4189213483146</v>
      </c>
      <c r="F6740" s="91">
        <v>0.84523230329062682</v>
      </c>
      <c r="G6740" s="100">
        <v>900.34944593258433</v>
      </c>
      <c r="S6740" s="235"/>
      <c r="T6740" s="103"/>
      <c r="U6740" s="103"/>
    </row>
    <row r="6741" spans="1:21" x14ac:dyDescent="0.2">
      <c r="A6741" s="89">
        <v>40865</v>
      </c>
      <c r="B6741" s="90" t="s">
        <v>119</v>
      </c>
      <c r="C6741" s="96">
        <v>1964.4249457415731</v>
      </c>
      <c r="D6741" s="102">
        <v>1237.6821695341898</v>
      </c>
      <c r="E6741" s="98">
        <v>2321.8144887640447</v>
      </c>
      <c r="F6741" s="91">
        <v>0.84607317046560504</v>
      </c>
      <c r="G6741" s="100">
        <v>982.21247287078654</v>
      </c>
      <c r="S6741" s="235"/>
      <c r="T6741" s="103"/>
      <c r="U6741" s="103"/>
    </row>
    <row r="6742" spans="1:21" x14ac:dyDescent="0.2">
      <c r="A6742" s="89">
        <v>40865</v>
      </c>
      <c r="B6742" s="90" t="s">
        <v>120</v>
      </c>
      <c r="C6742" s="96">
        <v>2112.2139975168539</v>
      </c>
      <c r="D6742" s="102">
        <v>1329.2569889011836</v>
      </c>
      <c r="E6742" s="98">
        <v>2495.6706741573034</v>
      </c>
      <c r="F6742" s="91">
        <v>0.84635125114417242</v>
      </c>
      <c r="G6742" s="100">
        <v>1056.1069987584269</v>
      </c>
      <c r="S6742" s="235"/>
      <c r="T6742" s="103"/>
      <c r="U6742" s="103"/>
    </row>
    <row r="6743" spans="1:21" x14ac:dyDescent="0.2">
      <c r="A6743" s="89">
        <v>40865</v>
      </c>
      <c r="B6743" s="90" t="s">
        <v>121</v>
      </c>
      <c r="C6743" s="96">
        <v>2205.9477205280905</v>
      </c>
      <c r="D6743" s="102">
        <v>1386.4157568778598</v>
      </c>
      <c r="E6743" s="98">
        <v>2605.4469859550563</v>
      </c>
      <c r="F6743" s="91">
        <v>0.84666766678404515</v>
      </c>
      <c r="G6743" s="100">
        <v>1102.9738602640452</v>
      </c>
      <c r="S6743" s="235"/>
      <c r="T6743" s="103"/>
      <c r="U6743" s="103"/>
    </row>
    <row r="6744" spans="1:21" x14ac:dyDescent="0.2">
      <c r="A6744" s="89">
        <v>40865</v>
      </c>
      <c r="B6744" s="90" t="s">
        <v>122</v>
      </c>
      <c r="C6744" s="96">
        <v>2138.2610479887639</v>
      </c>
      <c r="D6744" s="102">
        <v>1344.9566974746626</v>
      </c>
      <c r="E6744" s="98">
        <v>2526.0777556179773</v>
      </c>
      <c r="F6744" s="91">
        <v>0.84647475448183973</v>
      </c>
      <c r="G6744" s="100">
        <v>1069.130523994382</v>
      </c>
      <c r="S6744" s="235"/>
      <c r="T6744" s="103"/>
      <c r="U6744" s="103"/>
    </row>
    <row r="6745" spans="1:21" x14ac:dyDescent="0.2">
      <c r="A6745" s="89">
        <v>40865</v>
      </c>
      <c r="B6745" s="90" t="s">
        <v>123</v>
      </c>
      <c r="C6745" s="96">
        <v>2130.910495786517</v>
      </c>
      <c r="D6745" s="102">
        <v>1339.9111862513287</v>
      </c>
      <c r="E6745" s="98">
        <v>2517.1693483146069</v>
      </c>
      <c r="F6745" s="91">
        <v>0.84655031144936166</v>
      </c>
      <c r="G6745" s="100">
        <v>1065.4552478932585</v>
      </c>
      <c r="S6745" s="235"/>
      <c r="T6745" s="103"/>
      <c r="U6745" s="103"/>
    </row>
    <row r="6746" spans="1:21" x14ac:dyDescent="0.2">
      <c r="A6746" s="89">
        <v>40865</v>
      </c>
      <c r="B6746" s="90" t="s">
        <v>124</v>
      </c>
      <c r="C6746" s="96">
        <v>2086.2885107528095</v>
      </c>
      <c r="D6746" s="102">
        <v>1304.6447502706196</v>
      </c>
      <c r="E6746" s="98">
        <v>2460.6295280898876</v>
      </c>
      <c r="F6746" s="91">
        <v>0.84786778624587678</v>
      </c>
      <c r="G6746" s="100">
        <v>1043.1442553764048</v>
      </c>
      <c r="S6746" s="235"/>
      <c r="T6746" s="103"/>
      <c r="U6746" s="103"/>
    </row>
    <row r="6747" spans="1:21" x14ac:dyDescent="0.2">
      <c r="A6747" s="89">
        <v>40865</v>
      </c>
      <c r="B6747" s="90" t="s">
        <v>125</v>
      </c>
      <c r="C6747" s="96">
        <v>2172.5055444943819</v>
      </c>
      <c r="D6747" s="102">
        <v>1375.0841877808393</v>
      </c>
      <c r="E6747" s="98">
        <v>2571.1158792134829</v>
      </c>
      <c r="F6747" s="91">
        <v>0.84496601730722543</v>
      </c>
      <c r="G6747" s="100">
        <v>1086.2527722471909</v>
      </c>
      <c r="S6747" s="235"/>
      <c r="T6747" s="103"/>
      <c r="U6747" s="103"/>
    </row>
    <row r="6748" spans="1:21" x14ac:dyDescent="0.2">
      <c r="A6748" s="89">
        <v>40865</v>
      </c>
      <c r="B6748" s="90" t="s">
        <v>126</v>
      </c>
      <c r="C6748" s="96">
        <v>2190.5982763483148</v>
      </c>
      <c r="D6748" s="102">
        <v>1374.0446159319131</v>
      </c>
      <c r="E6748" s="98">
        <v>2585.8691797752813</v>
      </c>
      <c r="F6748" s="91">
        <v>0.8471419565543078</v>
      </c>
      <c r="G6748" s="100">
        <v>1095.2991381741574</v>
      </c>
      <c r="S6748" s="235"/>
      <c r="T6748" s="103"/>
      <c r="U6748" s="103"/>
    </row>
    <row r="6749" spans="1:21" x14ac:dyDescent="0.2">
      <c r="A6749" s="89">
        <v>40865</v>
      </c>
      <c r="B6749" s="90" t="s">
        <v>127</v>
      </c>
      <c r="C6749" s="96">
        <v>2203.8649289999998</v>
      </c>
      <c r="D6749" s="102">
        <v>1386.194699351382</v>
      </c>
      <c r="E6749" s="98">
        <v>2603.5660870786519</v>
      </c>
      <c r="F6749" s="91">
        <v>0.84647934997219942</v>
      </c>
      <c r="G6749" s="100">
        <v>1101.9324644999999</v>
      </c>
      <c r="S6749" s="235"/>
      <c r="T6749" s="103"/>
      <c r="U6749" s="103"/>
    </row>
    <row r="6750" spans="1:21" x14ac:dyDescent="0.2">
      <c r="A6750" s="89">
        <v>40865</v>
      </c>
      <c r="B6750" s="90" t="s">
        <v>128</v>
      </c>
      <c r="C6750" s="96">
        <v>2152.9945693820227</v>
      </c>
      <c r="D6750" s="102">
        <v>1356.5975492676118</v>
      </c>
      <c r="E6750" s="98">
        <v>2544.7480280898876</v>
      </c>
      <c r="F6750" s="91">
        <v>0.84605412623036047</v>
      </c>
      <c r="G6750" s="100">
        <v>1076.4972846910114</v>
      </c>
      <c r="S6750" s="235"/>
      <c r="T6750" s="103"/>
      <c r="U6750" s="103"/>
    </row>
    <row r="6751" spans="1:21" x14ac:dyDescent="0.2">
      <c r="A6751" s="89">
        <v>40865</v>
      </c>
      <c r="B6751" s="90" t="s">
        <v>129</v>
      </c>
      <c r="C6751" s="96">
        <v>1947.7747698876408</v>
      </c>
      <c r="D6751" s="102">
        <v>1223.0018592100594</v>
      </c>
      <c r="E6751" s="98">
        <v>2299.9043679775282</v>
      </c>
      <c r="F6751" s="91">
        <v>0.84689380871973374</v>
      </c>
      <c r="G6751" s="100">
        <v>973.88738494382039</v>
      </c>
      <c r="S6751" s="235"/>
      <c r="T6751" s="103"/>
      <c r="U6751" s="103"/>
    </row>
    <row r="6752" spans="1:21" x14ac:dyDescent="0.2">
      <c r="A6752" s="89">
        <v>40865</v>
      </c>
      <c r="B6752" s="90" t="s">
        <v>130</v>
      </c>
      <c r="C6752" s="96">
        <v>1820.7204345505618</v>
      </c>
      <c r="D6752" s="102">
        <v>1136.1324220611273</v>
      </c>
      <c r="E6752" s="98">
        <v>2146.1173735955053</v>
      </c>
      <c r="F6752" s="91">
        <v>0.84837877785790039</v>
      </c>
      <c r="G6752" s="100">
        <v>910.36021727528089</v>
      </c>
      <c r="S6752" s="235"/>
      <c r="T6752" s="103"/>
      <c r="U6752" s="103"/>
    </row>
    <row r="6753" spans="1:21" x14ac:dyDescent="0.2">
      <c r="A6753" s="89">
        <v>40865</v>
      </c>
      <c r="B6753" s="90" t="s">
        <v>131</v>
      </c>
      <c r="C6753" s="96">
        <v>1948.5932988539323</v>
      </c>
      <c r="D6753" s="102">
        <v>1228.737956012071</v>
      </c>
      <c r="E6753" s="98">
        <v>2303.6520589887641</v>
      </c>
      <c r="F6753" s="91">
        <v>0.84587135945751624</v>
      </c>
      <c r="G6753" s="100">
        <v>974.29664942696616</v>
      </c>
      <c r="S6753" s="235"/>
      <c r="T6753" s="103"/>
      <c r="U6753" s="103"/>
    </row>
    <row r="6754" spans="1:21" x14ac:dyDescent="0.2">
      <c r="A6754" s="89">
        <v>40865</v>
      </c>
      <c r="B6754" s="90" t="s">
        <v>132</v>
      </c>
      <c r="C6754" s="96">
        <v>2019.5986606179779</v>
      </c>
      <c r="D6754" s="102">
        <v>1282.2689524988493</v>
      </c>
      <c r="E6754" s="98">
        <v>2392.2776629213481</v>
      </c>
      <c r="F6754" s="91">
        <v>0.84421582491044522</v>
      </c>
      <c r="G6754" s="100">
        <v>1009.7993303089889</v>
      </c>
      <c r="S6754" s="235"/>
      <c r="T6754" s="103"/>
      <c r="U6754" s="103"/>
    </row>
    <row r="6755" spans="1:21" x14ac:dyDescent="0.2">
      <c r="A6755" s="89">
        <v>40865</v>
      </c>
      <c r="B6755" s="90" t="s">
        <v>133</v>
      </c>
      <c r="C6755" s="96">
        <v>2258.6617963820227</v>
      </c>
      <c r="D6755" s="102">
        <v>1417.1089658278634</v>
      </c>
      <c r="E6755" s="98">
        <v>2666.4116207865172</v>
      </c>
      <c r="F6755" s="91">
        <v>0.84707919016486288</v>
      </c>
      <c r="G6755" s="100">
        <v>1129.3308981910113</v>
      </c>
      <c r="S6755" s="235"/>
      <c r="T6755" s="103"/>
      <c r="U6755" s="103"/>
    </row>
    <row r="6756" spans="1:21" x14ac:dyDescent="0.2">
      <c r="A6756" s="89">
        <v>40865</v>
      </c>
      <c r="B6756" s="90" t="s">
        <v>134</v>
      </c>
      <c r="C6756" s="96">
        <v>2248.1505877752807</v>
      </c>
      <c r="D6756" s="102">
        <v>1427.8712379764756</v>
      </c>
      <c r="E6756" s="98">
        <v>2663.2681685393254</v>
      </c>
      <c r="F6756" s="91">
        <v>0.84413226363467686</v>
      </c>
      <c r="G6756" s="100">
        <v>1124.0752938876403</v>
      </c>
      <c r="S6756" s="235"/>
      <c r="T6756" s="103"/>
      <c r="U6756" s="103"/>
    </row>
    <row r="6757" spans="1:21" x14ac:dyDescent="0.2">
      <c r="A6757" s="89">
        <v>40865</v>
      </c>
      <c r="B6757" s="90" t="s">
        <v>135</v>
      </c>
      <c r="C6757" s="96">
        <v>1991.9712819438203</v>
      </c>
      <c r="D6757" s="102">
        <v>1264.3247621455944</v>
      </c>
      <c r="E6757" s="98">
        <v>2359.3360702247192</v>
      </c>
      <c r="F6757" s="91">
        <v>0.84429314970549807</v>
      </c>
      <c r="G6757" s="100">
        <v>995.98564097191013</v>
      </c>
      <c r="S6757" s="235"/>
      <c r="T6757" s="103"/>
      <c r="U6757" s="103"/>
    </row>
    <row r="6758" spans="1:21" x14ac:dyDescent="0.2">
      <c r="A6758" s="89">
        <v>40865</v>
      </c>
      <c r="B6758" s="90" t="s">
        <v>136</v>
      </c>
      <c r="C6758" s="96">
        <v>1950.6598818876405</v>
      </c>
      <c r="D6758" s="102">
        <v>1242.3344099076037</v>
      </c>
      <c r="E6758" s="98">
        <v>2312.6756713483146</v>
      </c>
      <c r="F6758" s="91">
        <v>0.84346452295681607</v>
      </c>
      <c r="G6758" s="100">
        <v>975.32994094382025</v>
      </c>
      <c r="S6758" s="235"/>
      <c r="T6758" s="103"/>
      <c r="U6758" s="103"/>
    </row>
    <row r="6759" spans="1:21" x14ac:dyDescent="0.2">
      <c r="A6759" s="89">
        <v>40865</v>
      </c>
      <c r="B6759" s="90" t="s">
        <v>137</v>
      </c>
      <c r="C6759" s="96">
        <v>1919.3004973820227</v>
      </c>
      <c r="D6759" s="102">
        <v>1214.6040068838308</v>
      </c>
      <c r="E6759" s="98">
        <v>2271.3382162921348</v>
      </c>
      <c r="F6759" s="91">
        <v>0.84500867533290613</v>
      </c>
      <c r="G6759" s="100">
        <v>959.65024869101137</v>
      </c>
      <c r="S6759" s="235"/>
      <c r="T6759" s="103"/>
      <c r="U6759" s="103"/>
    </row>
    <row r="6760" spans="1:21" x14ac:dyDescent="0.2">
      <c r="A6760" s="89">
        <v>40865</v>
      </c>
      <c r="B6760" s="90" t="s">
        <v>138</v>
      </c>
      <c r="C6760" s="96">
        <v>1978.1575926067419</v>
      </c>
      <c r="D6760" s="102">
        <v>1246.5481884999674</v>
      </c>
      <c r="E6760" s="98">
        <v>2338.1595000000002</v>
      </c>
      <c r="F6760" s="91">
        <v>0.84603192921900394</v>
      </c>
      <c r="G6760" s="100">
        <v>989.07879630337095</v>
      </c>
      <c r="S6760" s="235"/>
      <c r="T6760" s="103"/>
      <c r="U6760" s="103"/>
    </row>
    <row r="6761" spans="1:21" x14ac:dyDescent="0.2">
      <c r="A6761" s="89">
        <v>40865</v>
      </c>
      <c r="B6761" s="90" t="s">
        <v>139</v>
      </c>
      <c r="C6761" s="96">
        <v>2146.3612430561802</v>
      </c>
      <c r="D6761" s="102">
        <v>1351.318126361253</v>
      </c>
      <c r="E6761" s="98">
        <v>2536.3216011235954</v>
      </c>
      <c r="F6761" s="91">
        <v>0.84624964046567985</v>
      </c>
      <c r="G6761" s="100">
        <v>1073.1806215280901</v>
      </c>
      <c r="S6761" s="235"/>
      <c r="T6761" s="103"/>
      <c r="U6761" s="103"/>
    </row>
    <row r="6762" spans="1:21" x14ac:dyDescent="0.2">
      <c r="A6762" s="89">
        <v>40865</v>
      </c>
      <c r="B6762" s="90" t="s">
        <v>140</v>
      </c>
      <c r="C6762" s="96">
        <v>1960.2512584382023</v>
      </c>
      <c r="D6762" s="102">
        <v>1231.8260679709986</v>
      </c>
      <c r="E6762" s="98">
        <v>2315.1631601123595</v>
      </c>
      <c r="F6762" s="91">
        <v>0.84670112768340156</v>
      </c>
      <c r="G6762" s="100">
        <v>980.12562921910114</v>
      </c>
      <c r="S6762" s="235"/>
      <c r="T6762" s="103"/>
      <c r="U6762" s="103"/>
    </row>
    <row r="6763" spans="1:21" x14ac:dyDescent="0.2">
      <c r="A6763" s="89">
        <v>40865</v>
      </c>
      <c r="B6763" s="90" t="s">
        <v>141</v>
      </c>
      <c r="C6763" s="96">
        <v>1791.0953589438204</v>
      </c>
      <c r="D6763" s="102">
        <v>1117.7498802806836</v>
      </c>
      <c r="E6763" s="98">
        <v>2111.2525617977531</v>
      </c>
      <c r="F6763" s="91">
        <v>0.848356748668044</v>
      </c>
      <c r="G6763" s="100">
        <v>895.54767947191021</v>
      </c>
      <c r="S6763" s="235"/>
      <c r="T6763" s="103"/>
      <c r="U6763" s="103"/>
    </row>
    <row r="6764" spans="1:21" x14ac:dyDescent="0.2">
      <c r="A6764" s="89">
        <v>40865</v>
      </c>
      <c r="B6764" s="90" t="s">
        <v>142</v>
      </c>
      <c r="C6764" s="96">
        <v>1786.9014110224721</v>
      </c>
      <c r="D6764" s="102">
        <v>1127.3180086191232</v>
      </c>
      <c r="E6764" s="98">
        <v>2112.7854943820225</v>
      </c>
      <c r="F6764" s="91">
        <v>0.845756190476464</v>
      </c>
      <c r="G6764" s="100">
        <v>893.45070551123604</v>
      </c>
      <c r="S6764" s="235"/>
      <c r="T6764" s="103"/>
      <c r="U6764" s="103"/>
    </row>
    <row r="6765" spans="1:21" x14ac:dyDescent="0.2">
      <c r="A6765" s="89">
        <v>40865</v>
      </c>
      <c r="B6765" s="90" t="s">
        <v>143</v>
      </c>
      <c r="C6765" s="96">
        <v>1754.3020766966295</v>
      </c>
      <c r="D6765" s="102">
        <v>1112.8388183396735</v>
      </c>
      <c r="E6765" s="98">
        <v>2077.4951292134833</v>
      </c>
      <c r="F6765" s="91">
        <v>0.8444313789369936</v>
      </c>
      <c r="G6765" s="100">
        <v>877.15103834831473</v>
      </c>
      <c r="S6765" s="235"/>
      <c r="T6765" s="103"/>
      <c r="U6765" s="103"/>
    </row>
    <row r="6766" spans="1:21" x14ac:dyDescent="0.2">
      <c r="A6766" s="89">
        <v>40865</v>
      </c>
      <c r="B6766" s="90" t="s">
        <v>144</v>
      </c>
      <c r="C6766" s="96">
        <v>1896.7058562134835</v>
      </c>
      <c r="D6766" s="102">
        <v>1196.2900192943075</v>
      </c>
      <c r="E6766" s="98">
        <v>2242.4546629213482</v>
      </c>
      <c r="F6766" s="91">
        <v>0.84581681296626887</v>
      </c>
      <c r="G6766" s="100">
        <v>948.35292810674173</v>
      </c>
      <c r="S6766" s="235"/>
      <c r="T6766" s="103"/>
      <c r="U6766" s="103"/>
    </row>
    <row r="6767" spans="1:21" x14ac:dyDescent="0.2">
      <c r="A6767" s="89">
        <v>40865</v>
      </c>
      <c r="B6767" s="90" t="s">
        <v>145</v>
      </c>
      <c r="C6767" s="96">
        <v>2053.1461918651685</v>
      </c>
      <c r="D6767" s="102">
        <v>1287.9266025152033</v>
      </c>
      <c r="E6767" s="98">
        <v>2423.6675140449438</v>
      </c>
      <c r="F6767" s="91">
        <v>0.84712369991649594</v>
      </c>
      <c r="G6767" s="100">
        <v>1026.5730959325842</v>
      </c>
      <c r="S6767" s="235"/>
      <c r="T6767" s="103"/>
      <c r="U6767" s="103"/>
    </row>
    <row r="6768" spans="1:21" x14ac:dyDescent="0.2">
      <c r="A6768" s="89">
        <v>40865</v>
      </c>
      <c r="B6768" s="90" t="s">
        <v>146</v>
      </c>
      <c r="C6768" s="96">
        <v>2024.5584598988762</v>
      </c>
      <c r="D6768" s="102">
        <v>1278.2635104110341</v>
      </c>
      <c r="E6768" s="98">
        <v>2394.3254915730336</v>
      </c>
      <c r="F6768" s="91">
        <v>0.84556526129151044</v>
      </c>
      <c r="G6768" s="100">
        <v>1012.2792299494381</v>
      </c>
      <c r="S6768" s="235"/>
      <c r="T6768" s="103"/>
      <c r="U6768" s="103"/>
    </row>
    <row r="6769" spans="1:21" x14ac:dyDescent="0.2">
      <c r="A6769" s="89">
        <v>40865</v>
      </c>
      <c r="B6769" s="90" t="s">
        <v>147</v>
      </c>
      <c r="C6769" s="96">
        <v>2007.243735775281</v>
      </c>
      <c r="D6769" s="102">
        <v>1258.7603877701363</v>
      </c>
      <c r="E6769" s="98">
        <v>2369.2836741573033</v>
      </c>
      <c r="F6769" s="91">
        <v>0.84719434724894604</v>
      </c>
      <c r="G6769" s="100">
        <v>1003.6218678876405</v>
      </c>
      <c r="S6769" s="235"/>
      <c r="T6769" s="103"/>
      <c r="U6769" s="103"/>
    </row>
    <row r="6770" spans="1:21" x14ac:dyDescent="0.2">
      <c r="A6770" s="89">
        <v>40866</v>
      </c>
      <c r="B6770" s="90" t="s">
        <v>100</v>
      </c>
      <c r="C6770" s="96">
        <v>1983.5388127415731</v>
      </c>
      <c r="D6770" s="102">
        <v>1252.0224862060527</v>
      </c>
      <c r="E6770" s="98">
        <v>2345.631370786517</v>
      </c>
      <c r="F6770" s="91">
        <v>0.84563108996810099</v>
      </c>
      <c r="G6770" s="100">
        <v>991.76940637078656</v>
      </c>
      <c r="S6770" s="235"/>
      <c r="T6770" s="103"/>
      <c r="U6770" s="103"/>
    </row>
    <row r="6771" spans="1:21" x14ac:dyDescent="0.2">
      <c r="A6771" s="89">
        <v>40866</v>
      </c>
      <c r="B6771" s="90" t="s">
        <v>101</v>
      </c>
      <c r="C6771" s="96">
        <v>1992.0077510561796</v>
      </c>
      <c r="D6771" s="102">
        <v>1262.1687907296168</v>
      </c>
      <c r="E6771" s="98">
        <v>2358.2122331460673</v>
      </c>
      <c r="F6771" s="91">
        <v>0.84471097344731438</v>
      </c>
      <c r="G6771" s="100">
        <v>996.00387552808979</v>
      </c>
      <c r="S6771" s="235"/>
      <c r="T6771" s="103"/>
      <c r="U6771" s="103"/>
    </row>
    <row r="6772" spans="1:21" x14ac:dyDescent="0.2">
      <c r="A6772" s="89">
        <v>40866</v>
      </c>
      <c r="B6772" s="90" t="s">
        <v>102</v>
      </c>
      <c r="C6772" s="96">
        <v>1947.9895324382023</v>
      </c>
      <c r="D6772" s="102">
        <v>1234.8580396284344</v>
      </c>
      <c r="E6772" s="98">
        <v>2306.4122780898879</v>
      </c>
      <c r="F6772" s="91">
        <v>0.84459727818110553</v>
      </c>
      <c r="G6772" s="100">
        <v>973.99476621910117</v>
      </c>
      <c r="S6772" s="235"/>
      <c r="T6772" s="103"/>
      <c r="U6772" s="103"/>
    </row>
    <row r="6773" spans="1:21" x14ac:dyDescent="0.2">
      <c r="A6773" s="89">
        <v>40866</v>
      </c>
      <c r="B6773" s="90" t="s">
        <v>103</v>
      </c>
      <c r="C6773" s="96">
        <v>1906.394483730337</v>
      </c>
      <c r="D6773" s="102">
        <v>1201.1000431969162</v>
      </c>
      <c r="E6773" s="98">
        <v>2253.2157556179773</v>
      </c>
      <c r="F6773" s="91">
        <v>0.84607720276102927</v>
      </c>
      <c r="G6773" s="100">
        <v>953.19724186516851</v>
      </c>
      <c r="S6773" s="235"/>
      <c r="T6773" s="103"/>
      <c r="U6773" s="103"/>
    </row>
    <row r="6774" spans="1:21" x14ac:dyDescent="0.2">
      <c r="A6774" s="89">
        <v>40866</v>
      </c>
      <c r="B6774" s="90" t="s">
        <v>104</v>
      </c>
      <c r="C6774" s="96">
        <v>1904.1171902696631</v>
      </c>
      <c r="D6774" s="102">
        <v>1194.2261225807085</v>
      </c>
      <c r="E6774" s="98">
        <v>2247.6294859550562</v>
      </c>
      <c r="F6774" s="91">
        <v>0.84716684941538356</v>
      </c>
      <c r="G6774" s="100">
        <v>952.05859513483153</v>
      </c>
      <c r="S6774" s="235"/>
      <c r="T6774" s="103"/>
      <c r="U6774" s="103"/>
    </row>
    <row r="6775" spans="1:21" x14ac:dyDescent="0.2">
      <c r="A6775" s="89">
        <v>40866</v>
      </c>
      <c r="B6775" s="90" t="s">
        <v>105</v>
      </c>
      <c r="C6775" s="96">
        <v>1916.8489626067417</v>
      </c>
      <c r="D6775" s="102">
        <v>1211.2400240014504</v>
      </c>
      <c r="E6775" s="98">
        <v>2267.4682668539322</v>
      </c>
      <c r="F6775" s="91">
        <v>0.8453696973966176</v>
      </c>
      <c r="G6775" s="100">
        <v>958.42448130337084</v>
      </c>
      <c r="S6775" s="235"/>
      <c r="T6775" s="103"/>
      <c r="U6775" s="103"/>
    </row>
    <row r="6776" spans="1:21" x14ac:dyDescent="0.2">
      <c r="A6776" s="89">
        <v>40866</v>
      </c>
      <c r="B6776" s="90" t="s">
        <v>106</v>
      </c>
      <c r="C6776" s="96">
        <v>1943.2161308426964</v>
      </c>
      <c r="D6776" s="102">
        <v>1235.8272222744056</v>
      </c>
      <c r="E6776" s="98">
        <v>2302.9020505617978</v>
      </c>
      <c r="F6776" s="91">
        <v>0.8438118895975818</v>
      </c>
      <c r="G6776" s="100">
        <v>971.60806542134821</v>
      </c>
      <c r="S6776" s="235"/>
      <c r="T6776" s="103"/>
      <c r="U6776" s="103"/>
    </row>
    <row r="6777" spans="1:21" x14ac:dyDescent="0.2">
      <c r="A6777" s="89">
        <v>40866</v>
      </c>
      <c r="B6777" s="90" t="s">
        <v>107</v>
      </c>
      <c r="C6777" s="96">
        <v>1942.9446385617982</v>
      </c>
      <c r="D6777" s="102">
        <v>1240.7243079215918</v>
      </c>
      <c r="E6777" s="98">
        <v>2305.3048988764044</v>
      </c>
      <c r="F6777" s="91">
        <v>0.8428146053516743</v>
      </c>
      <c r="G6777" s="100">
        <v>971.47231928089911</v>
      </c>
      <c r="S6777" s="235"/>
      <c r="T6777" s="103"/>
      <c r="U6777" s="103"/>
    </row>
    <row r="6778" spans="1:21" x14ac:dyDescent="0.2">
      <c r="A6778" s="89">
        <v>40866</v>
      </c>
      <c r="B6778" s="90" t="s">
        <v>108</v>
      </c>
      <c r="C6778" s="96">
        <v>2113.5998237865169</v>
      </c>
      <c r="D6778" s="102">
        <v>1345.605363009543</v>
      </c>
      <c r="E6778" s="98">
        <v>2505.5853623595503</v>
      </c>
      <c r="F6778" s="91">
        <v>0.8435553046957881</v>
      </c>
      <c r="G6778" s="100">
        <v>1056.7999118932585</v>
      </c>
      <c r="S6778" s="235"/>
      <c r="T6778" s="103"/>
      <c r="U6778" s="103"/>
    </row>
    <row r="6779" spans="1:21" x14ac:dyDescent="0.2">
      <c r="A6779" s="89">
        <v>40866</v>
      </c>
      <c r="B6779" s="90" t="s">
        <v>109</v>
      </c>
      <c r="C6779" s="96">
        <v>2092.9907231797752</v>
      </c>
      <c r="D6779" s="102">
        <v>1317.1706101185514</v>
      </c>
      <c r="E6779" s="98">
        <v>2472.9635224719095</v>
      </c>
      <c r="F6779" s="91">
        <v>0.84634920982889239</v>
      </c>
      <c r="G6779" s="100">
        <v>1046.4953615898876</v>
      </c>
      <c r="S6779" s="235"/>
      <c r="T6779" s="103"/>
      <c r="U6779" s="103"/>
    </row>
    <row r="6780" spans="1:21" x14ac:dyDescent="0.2">
      <c r="A6780" s="89">
        <v>40866</v>
      </c>
      <c r="B6780" s="90" t="s">
        <v>110</v>
      </c>
      <c r="C6780" s="96">
        <v>2091.0375996067414</v>
      </c>
      <c r="D6780" s="102">
        <v>1320.0268143152853</v>
      </c>
      <c r="E6780" s="98">
        <v>2472.8342106741575</v>
      </c>
      <c r="F6780" s="91">
        <v>0.84560363593347065</v>
      </c>
      <c r="G6780" s="100">
        <v>1045.5187998033707</v>
      </c>
      <c r="S6780" s="235"/>
      <c r="T6780" s="103"/>
      <c r="U6780" s="103"/>
    </row>
    <row r="6781" spans="1:21" x14ac:dyDescent="0.2">
      <c r="A6781" s="89">
        <v>40866</v>
      </c>
      <c r="B6781" s="90" t="s">
        <v>111</v>
      </c>
      <c r="C6781" s="96">
        <v>2110.1474144831463</v>
      </c>
      <c r="D6781" s="102">
        <v>1337.8380944148057</v>
      </c>
      <c r="E6781" s="98">
        <v>2498.5061292134837</v>
      </c>
      <c r="F6781" s="91">
        <v>0.84456363336895601</v>
      </c>
      <c r="G6781" s="100">
        <v>1055.0737072415732</v>
      </c>
      <c r="S6781" s="235"/>
      <c r="T6781" s="103"/>
      <c r="U6781" s="103"/>
    </row>
    <row r="6782" spans="1:21" x14ac:dyDescent="0.2">
      <c r="A6782" s="89">
        <v>40866</v>
      </c>
      <c r="B6782" s="90" t="s">
        <v>112</v>
      </c>
      <c r="C6782" s="96">
        <v>2178.9889422471911</v>
      </c>
      <c r="D6782" s="102">
        <v>1374.8020016010269</v>
      </c>
      <c r="E6782" s="98">
        <v>2576.4458764044944</v>
      </c>
      <c r="F6782" s="91">
        <v>0.84573441352008294</v>
      </c>
      <c r="G6782" s="100">
        <v>1089.4944711235955</v>
      </c>
      <c r="S6782" s="235"/>
      <c r="T6782" s="103"/>
      <c r="U6782" s="103"/>
    </row>
    <row r="6783" spans="1:21" x14ac:dyDescent="0.2">
      <c r="A6783" s="89">
        <v>40866</v>
      </c>
      <c r="B6783" s="90" t="s">
        <v>113</v>
      </c>
      <c r="C6783" s="96">
        <v>2285.2599356629212</v>
      </c>
      <c r="D6783" s="102">
        <v>1462.2912775090517</v>
      </c>
      <c r="E6783" s="98">
        <v>2713.0626151685392</v>
      </c>
      <c r="F6783" s="91">
        <v>0.84231743229448386</v>
      </c>
      <c r="G6783" s="100">
        <v>1142.6299678314606</v>
      </c>
      <c r="S6783" s="235"/>
      <c r="T6783" s="103"/>
      <c r="U6783" s="103"/>
    </row>
    <row r="6784" spans="1:21" x14ac:dyDescent="0.2">
      <c r="A6784" s="89">
        <v>40866</v>
      </c>
      <c r="B6784" s="90" t="s">
        <v>114</v>
      </c>
      <c r="C6784" s="96">
        <v>2042.8294851910116</v>
      </c>
      <c r="D6784" s="102">
        <v>1297.4700810518495</v>
      </c>
      <c r="E6784" s="98">
        <v>2420.0373792134837</v>
      </c>
      <c r="F6784" s="91">
        <v>0.84413137695209262</v>
      </c>
      <c r="G6784" s="100">
        <v>1021.4147425955058</v>
      </c>
      <c r="S6784" s="235"/>
      <c r="T6784" s="103"/>
      <c r="U6784" s="103"/>
    </row>
    <row r="6785" spans="1:21" x14ac:dyDescent="0.2">
      <c r="A6785" s="89">
        <v>40866</v>
      </c>
      <c r="B6785" s="90" t="s">
        <v>115</v>
      </c>
      <c r="C6785" s="96">
        <v>1931.2988353483149</v>
      </c>
      <c r="D6785" s="102">
        <v>1226.5868419569897</v>
      </c>
      <c r="E6785" s="98">
        <v>2287.8877752808985</v>
      </c>
      <c r="F6785" s="91">
        <v>0.84414054579718056</v>
      </c>
      <c r="G6785" s="100">
        <v>965.64941767415746</v>
      </c>
      <c r="S6785" s="235"/>
      <c r="T6785" s="103"/>
      <c r="U6785" s="103"/>
    </row>
    <row r="6786" spans="1:21" x14ac:dyDescent="0.2">
      <c r="A6786" s="89">
        <v>40866</v>
      </c>
      <c r="B6786" s="90" t="s">
        <v>116</v>
      </c>
      <c r="C6786" s="96">
        <v>1917.5864491011237</v>
      </c>
      <c r="D6786" s="102">
        <v>1211.0939181085851</v>
      </c>
      <c r="E6786" s="98">
        <v>2268.0137275280899</v>
      </c>
      <c r="F6786" s="91">
        <v>0.84549155317111013</v>
      </c>
      <c r="G6786" s="100">
        <v>958.79322455056183</v>
      </c>
      <c r="S6786" s="235"/>
      <c r="T6786" s="103"/>
      <c r="U6786" s="103"/>
    </row>
    <row r="6787" spans="1:21" x14ac:dyDescent="0.2">
      <c r="A6787" s="89">
        <v>40866</v>
      </c>
      <c r="B6787" s="90" t="s">
        <v>117</v>
      </c>
      <c r="C6787" s="96">
        <v>1873.4628752696631</v>
      </c>
      <c r="D6787" s="102">
        <v>1175.9616081546096</v>
      </c>
      <c r="E6787" s="98">
        <v>2211.9558876404494</v>
      </c>
      <c r="F6787" s="91">
        <v>0.84697117412596068</v>
      </c>
      <c r="G6787" s="100">
        <v>936.73143763483154</v>
      </c>
      <c r="S6787" s="235"/>
      <c r="T6787" s="103"/>
      <c r="U6787" s="103"/>
    </row>
    <row r="6788" spans="1:21" x14ac:dyDescent="0.2">
      <c r="A6788" s="89">
        <v>40866</v>
      </c>
      <c r="B6788" s="90" t="s">
        <v>118</v>
      </c>
      <c r="C6788" s="96">
        <v>1865.9704987415728</v>
      </c>
      <c r="D6788" s="102">
        <v>1158.7014339036689</v>
      </c>
      <c r="E6788" s="98">
        <v>2196.4596320224719</v>
      </c>
      <c r="F6788" s="91">
        <v>0.84953553051344322</v>
      </c>
      <c r="G6788" s="100">
        <v>932.98524937078639</v>
      </c>
      <c r="S6788" s="235"/>
      <c r="T6788" s="103"/>
      <c r="U6788" s="103"/>
    </row>
    <row r="6789" spans="1:21" x14ac:dyDescent="0.2">
      <c r="A6789" s="89">
        <v>40866</v>
      </c>
      <c r="B6789" s="90" t="s">
        <v>119</v>
      </c>
      <c r="C6789" s="96">
        <v>1930.4316808988763</v>
      </c>
      <c r="D6789" s="102">
        <v>1215.1296429079628</v>
      </c>
      <c r="E6789" s="98">
        <v>2281.0318988764043</v>
      </c>
      <c r="F6789" s="91">
        <v>0.84629753834208654</v>
      </c>
      <c r="G6789" s="100">
        <v>965.21584044943813</v>
      </c>
      <c r="S6789" s="235"/>
      <c r="T6789" s="103"/>
      <c r="U6789" s="103"/>
    </row>
    <row r="6790" spans="1:21" x14ac:dyDescent="0.2">
      <c r="A6790" s="89">
        <v>40866</v>
      </c>
      <c r="B6790" s="90" t="s">
        <v>120</v>
      </c>
      <c r="C6790" s="96">
        <v>1984.6693552247193</v>
      </c>
      <c r="D6790" s="102">
        <v>1259.4290096393793</v>
      </c>
      <c r="E6790" s="98">
        <v>2350.547570224719</v>
      </c>
      <c r="F6790" s="91">
        <v>0.84434341187784567</v>
      </c>
      <c r="G6790" s="100">
        <v>992.33467761235966</v>
      </c>
      <c r="S6790" s="235"/>
      <c r="T6790" s="103"/>
      <c r="U6790" s="103"/>
    </row>
    <row r="6791" spans="1:21" x14ac:dyDescent="0.2">
      <c r="A6791" s="89">
        <v>40866</v>
      </c>
      <c r="B6791" s="90" t="s">
        <v>121</v>
      </c>
      <c r="C6791" s="96">
        <v>2085.8589856516855</v>
      </c>
      <c r="D6791" s="102">
        <v>1320.518636096348</v>
      </c>
      <c r="E6791" s="98">
        <v>2468.7197443820223</v>
      </c>
      <c r="F6791" s="91">
        <v>0.84491526038887177</v>
      </c>
      <c r="G6791" s="100">
        <v>1042.9294928258428</v>
      </c>
      <c r="S6791" s="235"/>
      <c r="T6791" s="103"/>
      <c r="U6791" s="103"/>
    </row>
    <row r="6792" spans="1:21" x14ac:dyDescent="0.2">
      <c r="A6792" s="89">
        <v>40866</v>
      </c>
      <c r="B6792" s="90" t="s">
        <v>122</v>
      </c>
      <c r="C6792" s="96">
        <v>2093.4648216404494</v>
      </c>
      <c r="D6792" s="102">
        <v>1322.0881205743697</v>
      </c>
      <c r="E6792" s="98">
        <v>2475.9870674157301</v>
      </c>
      <c r="F6792" s="91">
        <v>0.84550717133812348</v>
      </c>
      <c r="G6792" s="100">
        <v>1046.7324108202247</v>
      </c>
      <c r="S6792" s="235"/>
      <c r="T6792" s="103"/>
      <c r="U6792" s="103"/>
    </row>
    <row r="6793" spans="1:21" x14ac:dyDescent="0.2">
      <c r="A6793" s="89">
        <v>40866</v>
      </c>
      <c r="B6793" s="90" t="s">
        <v>123</v>
      </c>
      <c r="C6793" s="96">
        <v>1998.2034480337077</v>
      </c>
      <c r="D6793" s="102">
        <v>1265.0282317904655</v>
      </c>
      <c r="E6793" s="98">
        <v>2364.9764157303366</v>
      </c>
      <c r="F6793" s="91">
        <v>0.84491474618643736</v>
      </c>
      <c r="G6793" s="100">
        <v>999.10172401685384</v>
      </c>
      <c r="S6793" s="235"/>
      <c r="T6793" s="103"/>
      <c r="U6793" s="103"/>
    </row>
    <row r="6794" spans="1:21" x14ac:dyDescent="0.2">
      <c r="A6794" s="89">
        <v>40866</v>
      </c>
      <c r="B6794" s="90" t="s">
        <v>124</v>
      </c>
      <c r="C6794" s="96">
        <v>1736.9630398314607</v>
      </c>
      <c r="D6794" s="102">
        <v>1088.7502517753628</v>
      </c>
      <c r="E6794" s="98">
        <v>2049.9799297752807</v>
      </c>
      <c r="F6794" s="91">
        <v>0.84730733925861756</v>
      </c>
      <c r="G6794" s="100">
        <v>868.48151991573036</v>
      </c>
      <c r="S6794" s="235"/>
      <c r="T6794" s="103"/>
      <c r="U6794" s="103"/>
    </row>
    <row r="6795" spans="1:21" x14ac:dyDescent="0.2">
      <c r="A6795" s="89">
        <v>40866</v>
      </c>
      <c r="B6795" s="90" t="s">
        <v>125</v>
      </c>
      <c r="C6795" s="96">
        <v>1845.4789097191012</v>
      </c>
      <c r="D6795" s="102">
        <v>1158.9130218587823</v>
      </c>
      <c r="E6795" s="98">
        <v>2179.1906292134831</v>
      </c>
      <c r="F6795" s="91">
        <v>0.84686437477256149</v>
      </c>
      <c r="G6795" s="100">
        <v>922.73945485955062</v>
      </c>
      <c r="S6795" s="235"/>
      <c r="T6795" s="103"/>
      <c r="U6795" s="103"/>
    </row>
    <row r="6796" spans="1:21" x14ac:dyDescent="0.2">
      <c r="A6796" s="89">
        <v>40866</v>
      </c>
      <c r="B6796" s="90" t="s">
        <v>126</v>
      </c>
      <c r="C6796" s="96">
        <v>2026.9654213146073</v>
      </c>
      <c r="D6796" s="102">
        <v>1278.3834232455019</v>
      </c>
      <c r="E6796" s="98">
        <v>2396.4250449438205</v>
      </c>
      <c r="F6796" s="91">
        <v>0.84582884225453647</v>
      </c>
      <c r="G6796" s="100">
        <v>1013.4827106573036</v>
      </c>
      <c r="S6796" s="235"/>
      <c r="T6796" s="103"/>
      <c r="U6796" s="103"/>
    </row>
    <row r="6797" spans="1:21" x14ac:dyDescent="0.2">
      <c r="A6797" s="89">
        <v>40866</v>
      </c>
      <c r="B6797" s="90" t="s">
        <v>127</v>
      </c>
      <c r="C6797" s="96">
        <v>2108.1254048089886</v>
      </c>
      <c r="D6797" s="102">
        <v>1328.8355096783705</v>
      </c>
      <c r="E6797" s="98">
        <v>2491.9864634831461</v>
      </c>
      <c r="F6797" s="91">
        <v>0.84596182029912803</v>
      </c>
      <c r="G6797" s="100">
        <v>1054.0627024044943</v>
      </c>
      <c r="S6797" s="235"/>
      <c r="T6797" s="103"/>
      <c r="U6797" s="103"/>
    </row>
    <row r="6798" spans="1:21" x14ac:dyDescent="0.2">
      <c r="A6798" s="89">
        <v>40866</v>
      </c>
      <c r="B6798" s="90" t="s">
        <v>128</v>
      </c>
      <c r="C6798" s="96">
        <v>2129.2207602471913</v>
      </c>
      <c r="D6798" s="102">
        <v>1335.1258430357391</v>
      </c>
      <c r="E6798" s="98">
        <v>2513.1935983146068</v>
      </c>
      <c r="F6798" s="91">
        <v>0.84721716690472448</v>
      </c>
      <c r="G6798" s="100">
        <v>1064.6103801235956</v>
      </c>
      <c r="S6798" s="235"/>
      <c r="T6798" s="103"/>
      <c r="U6798" s="103"/>
    </row>
    <row r="6799" spans="1:21" x14ac:dyDescent="0.2">
      <c r="A6799" s="89">
        <v>40866</v>
      </c>
      <c r="B6799" s="90" t="s">
        <v>129</v>
      </c>
      <c r="C6799" s="96">
        <v>2184.1675562022469</v>
      </c>
      <c r="D6799" s="102">
        <v>1382.1346768041369</v>
      </c>
      <c r="E6799" s="98">
        <v>2584.7406404494382</v>
      </c>
      <c r="F6799" s="91">
        <v>0.84502387667896195</v>
      </c>
      <c r="G6799" s="100">
        <v>1092.0837781011235</v>
      </c>
      <c r="S6799" s="235"/>
      <c r="T6799" s="103"/>
      <c r="U6799" s="103"/>
    </row>
    <row r="6800" spans="1:21" x14ac:dyDescent="0.2">
      <c r="A6800" s="89">
        <v>40866</v>
      </c>
      <c r="B6800" s="90" t="s">
        <v>130</v>
      </c>
      <c r="C6800" s="96">
        <v>2038.6963191235957</v>
      </c>
      <c r="D6800" s="102">
        <v>1276.9059280149002</v>
      </c>
      <c r="E6800" s="98">
        <v>2405.5709157303368</v>
      </c>
      <c r="F6800" s="91">
        <v>0.84748959417171987</v>
      </c>
      <c r="G6800" s="100">
        <v>1019.3481595617978</v>
      </c>
      <c r="S6800" s="235"/>
      <c r="T6800" s="103"/>
      <c r="U6800" s="103"/>
    </row>
    <row r="6801" spans="1:21" x14ac:dyDescent="0.2">
      <c r="A6801" s="89">
        <v>40866</v>
      </c>
      <c r="B6801" s="90" t="s">
        <v>131</v>
      </c>
      <c r="C6801" s="96">
        <v>1987.8340637528092</v>
      </c>
      <c r="D6801" s="102">
        <v>1254.4412196233836</v>
      </c>
      <c r="E6801" s="98">
        <v>2350.5546235955057</v>
      </c>
      <c r="F6801" s="91">
        <v>0.84568724495844128</v>
      </c>
      <c r="G6801" s="100">
        <v>993.91703187640462</v>
      </c>
      <c r="S6801" s="235"/>
      <c r="T6801" s="103"/>
      <c r="U6801" s="103"/>
    </row>
    <row r="6802" spans="1:21" x14ac:dyDescent="0.2">
      <c r="A6802" s="89">
        <v>40866</v>
      </c>
      <c r="B6802" s="90" t="s">
        <v>132</v>
      </c>
      <c r="C6802" s="96">
        <v>1978.2669999438203</v>
      </c>
      <c r="D6802" s="102">
        <v>1239.1747186345438</v>
      </c>
      <c r="E6802" s="98">
        <v>2334.329519662921</v>
      </c>
      <c r="F6802" s="91">
        <v>0.84746689928741659</v>
      </c>
      <c r="G6802" s="100">
        <v>989.13349997191017</v>
      </c>
      <c r="S6802" s="235"/>
      <c r="T6802" s="103"/>
      <c r="U6802" s="103"/>
    </row>
    <row r="6803" spans="1:21" x14ac:dyDescent="0.2">
      <c r="A6803" s="89">
        <v>40866</v>
      </c>
      <c r="B6803" s="90" t="s">
        <v>133</v>
      </c>
      <c r="C6803" s="96">
        <v>1972.2212315393263</v>
      </c>
      <c r="D6803" s="102">
        <v>1230.2612876473167</v>
      </c>
      <c r="E6803" s="98">
        <v>2324.4783117977527</v>
      </c>
      <c r="F6803" s="91">
        <v>0.84845757498765795</v>
      </c>
      <c r="G6803" s="100">
        <v>986.11061576966313</v>
      </c>
      <c r="S6803" s="235"/>
      <c r="T6803" s="103"/>
      <c r="U6803" s="103"/>
    </row>
    <row r="6804" spans="1:21" x14ac:dyDescent="0.2">
      <c r="A6804" s="89">
        <v>40866</v>
      </c>
      <c r="B6804" s="90" t="s">
        <v>134</v>
      </c>
      <c r="C6804" s="96">
        <v>1920.6822715280903</v>
      </c>
      <c r="D6804" s="102">
        <v>1214.5438750319386</v>
      </c>
      <c r="E6804" s="98">
        <v>2272.4738089887642</v>
      </c>
      <c r="F6804" s="91">
        <v>0.84519445897718892</v>
      </c>
      <c r="G6804" s="100">
        <v>960.34113576404513</v>
      </c>
      <c r="S6804" s="235"/>
      <c r="T6804" s="103"/>
      <c r="U6804" s="103"/>
    </row>
    <row r="6805" spans="1:21" x14ac:dyDescent="0.2">
      <c r="A6805" s="89">
        <v>40866</v>
      </c>
      <c r="B6805" s="90" t="s">
        <v>135</v>
      </c>
      <c r="C6805" s="96">
        <v>1931.4041905617978</v>
      </c>
      <c r="D6805" s="102">
        <v>1228.2533224834963</v>
      </c>
      <c r="E6805" s="98">
        <v>2288.8705449438203</v>
      </c>
      <c r="F6805" s="91">
        <v>0.84382412750617297</v>
      </c>
      <c r="G6805" s="100">
        <v>965.7020952808989</v>
      </c>
      <c r="S6805" s="235"/>
      <c r="T6805" s="103"/>
      <c r="U6805" s="103"/>
    </row>
    <row r="6806" spans="1:21" x14ac:dyDescent="0.2">
      <c r="A6806" s="89">
        <v>40866</v>
      </c>
      <c r="B6806" s="90" t="s">
        <v>136</v>
      </c>
      <c r="C6806" s="96">
        <v>1718.4894083595505</v>
      </c>
      <c r="D6806" s="102">
        <v>1085.6523191474978</v>
      </c>
      <c r="E6806" s="98">
        <v>2032.6944691011236</v>
      </c>
      <c r="F6806" s="91">
        <v>0.84542435397065974</v>
      </c>
      <c r="G6806" s="100">
        <v>859.24470417977523</v>
      </c>
      <c r="S6806" s="235"/>
      <c r="T6806" s="103"/>
      <c r="U6806" s="103"/>
    </row>
    <row r="6807" spans="1:21" x14ac:dyDescent="0.2">
      <c r="A6807" s="89">
        <v>40866</v>
      </c>
      <c r="B6807" s="90" t="s">
        <v>137</v>
      </c>
      <c r="C6807" s="96">
        <v>1577.0135651460675</v>
      </c>
      <c r="D6807" s="102">
        <v>986.00136616082489</v>
      </c>
      <c r="E6807" s="98">
        <v>1859.8845337078653</v>
      </c>
      <c r="F6807" s="91">
        <v>0.84790939252671438</v>
      </c>
      <c r="G6807" s="100">
        <v>788.50678257303377</v>
      </c>
      <c r="S6807" s="235"/>
      <c r="T6807" s="103"/>
      <c r="U6807" s="103"/>
    </row>
    <row r="6808" spans="1:21" x14ac:dyDescent="0.2">
      <c r="A6808" s="89">
        <v>40866</v>
      </c>
      <c r="B6808" s="90" t="s">
        <v>138</v>
      </c>
      <c r="C6808" s="96">
        <v>1557.4944857865171</v>
      </c>
      <c r="D6808" s="102">
        <v>994.49821876064595</v>
      </c>
      <c r="E6808" s="98">
        <v>1847.9220168539323</v>
      </c>
      <c r="F6808" s="91">
        <v>0.84283561296495346</v>
      </c>
      <c r="G6808" s="100">
        <v>778.74724289325854</v>
      </c>
      <c r="S6808" s="235"/>
      <c r="T6808" s="103"/>
      <c r="U6808" s="103"/>
    </row>
    <row r="6809" spans="1:21" x14ac:dyDescent="0.2">
      <c r="A6809" s="89">
        <v>40866</v>
      </c>
      <c r="B6809" s="90" t="s">
        <v>139</v>
      </c>
      <c r="C6809" s="96">
        <v>1760.0398837078653</v>
      </c>
      <c r="D6809" s="102">
        <v>1112.6990865644209</v>
      </c>
      <c r="E6809" s="98">
        <v>2082.2679101123595</v>
      </c>
      <c r="F6809" s="91">
        <v>0.84525140840925383</v>
      </c>
      <c r="G6809" s="100">
        <v>880.01994185393266</v>
      </c>
      <c r="S6809" s="235"/>
      <c r="T6809" s="103"/>
      <c r="U6809" s="103"/>
    </row>
    <row r="6810" spans="1:21" x14ac:dyDescent="0.2">
      <c r="A6810" s="89">
        <v>40866</v>
      </c>
      <c r="B6810" s="90" t="s">
        <v>140</v>
      </c>
      <c r="C6810" s="96">
        <v>1787.2093724157305</v>
      </c>
      <c r="D6810" s="102">
        <v>1125.3919469069988</v>
      </c>
      <c r="E6810" s="98">
        <v>2112.0190280898878</v>
      </c>
      <c r="F6810" s="91">
        <v>0.84620893497919125</v>
      </c>
      <c r="G6810" s="100">
        <v>893.60468620786526</v>
      </c>
      <c r="S6810" s="235"/>
      <c r="T6810" s="103"/>
      <c r="U6810" s="103"/>
    </row>
    <row r="6811" spans="1:21" x14ac:dyDescent="0.2">
      <c r="A6811" s="89">
        <v>40866</v>
      </c>
      <c r="B6811" s="90" t="s">
        <v>141</v>
      </c>
      <c r="C6811" s="96">
        <v>1573.2207774606741</v>
      </c>
      <c r="D6811" s="102">
        <v>991.02757784123139</v>
      </c>
      <c r="E6811" s="98">
        <v>1859.3437752808989</v>
      </c>
      <c r="F6811" s="91">
        <v>0.84611613967029897</v>
      </c>
      <c r="G6811" s="100">
        <v>786.61038873033704</v>
      </c>
      <c r="S6811" s="235"/>
      <c r="T6811" s="103"/>
      <c r="U6811" s="103"/>
    </row>
    <row r="6812" spans="1:21" x14ac:dyDescent="0.2">
      <c r="A6812" s="89">
        <v>40866</v>
      </c>
      <c r="B6812" s="90" t="s">
        <v>142</v>
      </c>
      <c r="C6812" s="96">
        <v>1544.4628563033709</v>
      </c>
      <c r="D6812" s="102">
        <v>975.02821068315575</v>
      </c>
      <c r="E6812" s="98">
        <v>1826.4844719101127</v>
      </c>
      <c r="F6812" s="91">
        <v>0.84559320380544634</v>
      </c>
      <c r="G6812" s="100">
        <v>772.23142815168546</v>
      </c>
      <c r="S6812" s="235"/>
      <c r="T6812" s="103"/>
      <c r="U6812" s="103"/>
    </row>
    <row r="6813" spans="1:21" x14ac:dyDescent="0.2">
      <c r="A6813" s="89">
        <v>40866</v>
      </c>
      <c r="B6813" s="90" t="s">
        <v>143</v>
      </c>
      <c r="C6813" s="96">
        <v>1445.0642645056182</v>
      </c>
      <c r="D6813" s="102">
        <v>913.05189611935782</v>
      </c>
      <c r="E6813" s="98">
        <v>1709.3491432584269</v>
      </c>
      <c r="F6813" s="91">
        <v>0.84538859144421552</v>
      </c>
      <c r="G6813" s="100">
        <v>722.53213225280911</v>
      </c>
      <c r="S6813" s="235"/>
      <c r="T6813" s="103"/>
      <c r="U6813" s="103"/>
    </row>
    <row r="6814" spans="1:21" x14ac:dyDescent="0.2">
      <c r="A6814" s="89">
        <v>40866</v>
      </c>
      <c r="B6814" s="90" t="s">
        <v>144</v>
      </c>
      <c r="C6814" s="96">
        <v>1366.3963370224719</v>
      </c>
      <c r="D6814" s="102">
        <v>850.12195041206292</v>
      </c>
      <c r="E6814" s="98">
        <v>1609.2688651685394</v>
      </c>
      <c r="F6814" s="91">
        <v>0.8490789616310439</v>
      </c>
      <c r="G6814" s="100">
        <v>683.19816851123596</v>
      </c>
      <c r="S6814" s="235"/>
      <c r="T6814" s="103"/>
      <c r="U6814" s="103"/>
    </row>
    <row r="6815" spans="1:21" x14ac:dyDescent="0.2">
      <c r="A6815" s="89">
        <v>40866</v>
      </c>
      <c r="B6815" s="90" t="s">
        <v>145</v>
      </c>
      <c r="C6815" s="96">
        <v>1500.659400235955</v>
      </c>
      <c r="D6815" s="102">
        <v>949.02492276279486</v>
      </c>
      <c r="E6815" s="98">
        <v>1775.5638370786517</v>
      </c>
      <c r="F6815" s="91">
        <v>0.84517344231621716</v>
      </c>
      <c r="G6815" s="100">
        <v>750.3297001179775</v>
      </c>
      <c r="S6815" s="235"/>
      <c r="T6815" s="103"/>
      <c r="U6815" s="103"/>
    </row>
    <row r="6816" spans="1:21" x14ac:dyDescent="0.2">
      <c r="A6816" s="89">
        <v>40866</v>
      </c>
      <c r="B6816" s="90" t="s">
        <v>146</v>
      </c>
      <c r="C6816" s="96">
        <v>1547.3641767977529</v>
      </c>
      <c r="D6816" s="102">
        <v>957.50457276306759</v>
      </c>
      <c r="E6816" s="98">
        <v>1819.6568089887642</v>
      </c>
      <c r="F6816" s="91">
        <v>0.85036044662601395</v>
      </c>
      <c r="G6816" s="100">
        <v>773.68208839887643</v>
      </c>
      <c r="S6816" s="235"/>
      <c r="T6816" s="103"/>
      <c r="U6816" s="103"/>
    </row>
    <row r="6817" spans="1:21" x14ac:dyDescent="0.2">
      <c r="A6817" s="89">
        <v>40866</v>
      </c>
      <c r="B6817" s="90" t="s">
        <v>147</v>
      </c>
      <c r="C6817" s="96">
        <v>1534.4338504044945</v>
      </c>
      <c r="D6817" s="102">
        <v>946.48574781213472</v>
      </c>
      <c r="E6817" s="98">
        <v>1802.8650842696627</v>
      </c>
      <c r="F6817" s="91">
        <v>0.85110852930300707</v>
      </c>
      <c r="G6817" s="100">
        <v>767.21692520224724</v>
      </c>
      <c r="S6817" s="235"/>
      <c r="T6817" s="103"/>
      <c r="U6817" s="103"/>
    </row>
    <row r="6818" spans="1:21" x14ac:dyDescent="0.2">
      <c r="A6818" s="89">
        <v>40867</v>
      </c>
      <c r="B6818" s="90" t="s">
        <v>100</v>
      </c>
      <c r="C6818" s="96">
        <v>1555.419798505618</v>
      </c>
      <c r="D6818" s="102">
        <v>973.04503763700529</v>
      </c>
      <c r="E6818" s="98">
        <v>1834.7063511235956</v>
      </c>
      <c r="F6818" s="91">
        <v>0.8477758838917524</v>
      </c>
      <c r="G6818" s="100">
        <v>777.70989925280901</v>
      </c>
      <c r="S6818" s="235"/>
      <c r="T6818" s="103"/>
      <c r="U6818" s="103"/>
    </row>
    <row r="6819" spans="1:21" x14ac:dyDescent="0.2">
      <c r="A6819" s="89">
        <v>40867</v>
      </c>
      <c r="B6819" s="90" t="s">
        <v>101</v>
      </c>
      <c r="C6819" s="96">
        <v>1598.809937966292</v>
      </c>
      <c r="D6819" s="102">
        <v>999.48502956106256</v>
      </c>
      <c r="E6819" s="98">
        <v>1885.514132022472</v>
      </c>
      <c r="F6819" s="91">
        <v>0.84794375752111151</v>
      </c>
      <c r="G6819" s="100">
        <v>799.40496898314598</v>
      </c>
      <c r="S6819" s="235"/>
      <c r="T6819" s="103"/>
      <c r="U6819" s="103"/>
    </row>
    <row r="6820" spans="1:21" x14ac:dyDescent="0.2">
      <c r="A6820" s="89">
        <v>40867</v>
      </c>
      <c r="B6820" s="90" t="s">
        <v>102</v>
      </c>
      <c r="C6820" s="96">
        <v>1727.3838196516856</v>
      </c>
      <c r="D6820" s="102">
        <v>1090.1716141435234</v>
      </c>
      <c r="E6820" s="98">
        <v>2042.6279662921347</v>
      </c>
      <c r="F6820" s="91">
        <v>0.84566736975960743</v>
      </c>
      <c r="G6820" s="100">
        <v>863.6919098258428</v>
      </c>
      <c r="S6820" s="235"/>
      <c r="T6820" s="103"/>
      <c r="U6820" s="103"/>
    </row>
    <row r="6821" spans="1:21" x14ac:dyDescent="0.2">
      <c r="A6821" s="89">
        <v>40867</v>
      </c>
      <c r="B6821" s="90" t="s">
        <v>103</v>
      </c>
      <c r="C6821" s="96">
        <v>1718.9959238089889</v>
      </c>
      <c r="D6821" s="102">
        <v>1084.4888569270186</v>
      </c>
      <c r="E6821" s="98">
        <v>2032.5016769662923</v>
      </c>
      <c r="F6821" s="91">
        <v>0.84575375424770061</v>
      </c>
      <c r="G6821" s="100">
        <v>859.49796190449445</v>
      </c>
      <c r="S6821" s="235"/>
      <c r="T6821" s="103"/>
      <c r="U6821" s="103"/>
    </row>
    <row r="6822" spans="1:21" x14ac:dyDescent="0.2">
      <c r="A6822" s="89">
        <v>40867</v>
      </c>
      <c r="B6822" s="90" t="s">
        <v>104</v>
      </c>
      <c r="C6822" s="96">
        <v>1701.7014603033711</v>
      </c>
      <c r="D6822" s="102">
        <v>1082.0512702060134</v>
      </c>
      <c r="E6822" s="98">
        <v>2016.5869213483145</v>
      </c>
      <c r="F6822" s="91">
        <v>0.84385227449833544</v>
      </c>
      <c r="G6822" s="100">
        <v>850.85073015168553</v>
      </c>
      <c r="S6822" s="235"/>
      <c r="T6822" s="103"/>
      <c r="U6822" s="103"/>
    </row>
    <row r="6823" spans="1:21" x14ac:dyDescent="0.2">
      <c r="A6823" s="89">
        <v>40867</v>
      </c>
      <c r="B6823" s="90" t="s">
        <v>105</v>
      </c>
      <c r="C6823" s="96">
        <v>1717.2656670337078</v>
      </c>
      <c r="D6823" s="102">
        <v>1075.6979813616847</v>
      </c>
      <c r="E6823" s="98">
        <v>2026.3581910112359</v>
      </c>
      <c r="F6823" s="91">
        <v>0.84746402420429023</v>
      </c>
      <c r="G6823" s="100">
        <v>858.63283351685391</v>
      </c>
      <c r="S6823" s="235"/>
      <c r="T6823" s="103"/>
      <c r="U6823" s="103"/>
    </row>
    <row r="6824" spans="1:21" x14ac:dyDescent="0.2">
      <c r="A6824" s="89">
        <v>40867</v>
      </c>
      <c r="B6824" s="90" t="s">
        <v>106</v>
      </c>
      <c r="C6824" s="96">
        <v>1992.761446044944</v>
      </c>
      <c r="D6824" s="102">
        <v>1250.3542228025976</v>
      </c>
      <c r="E6824" s="98">
        <v>2352.5483764044948</v>
      </c>
      <c r="F6824" s="91">
        <v>0.84706502362793945</v>
      </c>
      <c r="G6824" s="100">
        <v>996.38072302247201</v>
      </c>
      <c r="S6824" s="235"/>
      <c r="T6824" s="103"/>
      <c r="U6824" s="103"/>
    </row>
    <row r="6825" spans="1:21" x14ac:dyDescent="0.2">
      <c r="A6825" s="89">
        <v>40867</v>
      </c>
      <c r="B6825" s="90" t="s">
        <v>107</v>
      </c>
      <c r="C6825" s="96">
        <v>2051.2862671348321</v>
      </c>
      <c r="D6825" s="102">
        <v>1295.8417052689135</v>
      </c>
      <c r="E6825" s="98">
        <v>2426.3101769662921</v>
      </c>
      <c r="F6825" s="91">
        <v>0.84543447355095924</v>
      </c>
      <c r="G6825" s="100">
        <v>1025.643133567416</v>
      </c>
      <c r="S6825" s="235"/>
      <c r="T6825" s="103"/>
      <c r="U6825" s="103"/>
    </row>
    <row r="6826" spans="1:21" x14ac:dyDescent="0.2">
      <c r="A6826" s="89">
        <v>40867</v>
      </c>
      <c r="B6826" s="90" t="s">
        <v>108</v>
      </c>
      <c r="C6826" s="96">
        <v>2150.5673473483143</v>
      </c>
      <c r="D6826" s="102">
        <v>1369.3270236648502</v>
      </c>
      <c r="E6826" s="98">
        <v>2549.5090533707862</v>
      </c>
      <c r="F6826" s="91">
        <v>0.84352214576566487</v>
      </c>
      <c r="G6826" s="100">
        <v>1075.2836736741572</v>
      </c>
      <c r="S6826" s="235"/>
      <c r="T6826" s="103"/>
      <c r="U6826" s="103"/>
    </row>
    <row r="6827" spans="1:21" x14ac:dyDescent="0.2">
      <c r="A6827" s="89">
        <v>40867</v>
      </c>
      <c r="B6827" s="90" t="s">
        <v>109</v>
      </c>
      <c r="C6827" s="96">
        <v>2167.8861235955055</v>
      </c>
      <c r="D6827" s="102">
        <v>1384.7722167598577</v>
      </c>
      <c r="E6827" s="98">
        <v>2572.4160505617979</v>
      </c>
      <c r="F6827" s="91">
        <v>0.84274319588468372</v>
      </c>
      <c r="G6827" s="100">
        <v>1083.9430617977528</v>
      </c>
      <c r="S6827" s="235"/>
      <c r="T6827" s="103"/>
      <c r="U6827" s="103"/>
    </row>
    <row r="6828" spans="1:21" x14ac:dyDescent="0.2">
      <c r="A6828" s="89">
        <v>40867</v>
      </c>
      <c r="B6828" s="90" t="s">
        <v>110</v>
      </c>
      <c r="C6828" s="96">
        <v>2271.7947289550566</v>
      </c>
      <c r="D6828" s="102">
        <v>1447.8707696113649</v>
      </c>
      <c r="E6828" s="98">
        <v>2693.95268258427</v>
      </c>
      <c r="F6828" s="91">
        <v>0.84329422103129015</v>
      </c>
      <c r="G6828" s="100">
        <v>1135.8973644775283</v>
      </c>
      <c r="S6828" s="235"/>
      <c r="T6828" s="103"/>
      <c r="U6828" s="103"/>
    </row>
    <row r="6829" spans="1:21" x14ac:dyDescent="0.2">
      <c r="A6829" s="89">
        <v>40867</v>
      </c>
      <c r="B6829" s="90" t="s">
        <v>111</v>
      </c>
      <c r="C6829" s="96">
        <v>2352.5251873483148</v>
      </c>
      <c r="D6829" s="102">
        <v>1497.7527024657927</v>
      </c>
      <c r="E6829" s="98">
        <v>2788.8416797752807</v>
      </c>
      <c r="F6829" s="91">
        <v>0.843549206973225</v>
      </c>
      <c r="G6829" s="100">
        <v>1176.2625936741574</v>
      </c>
      <c r="S6829" s="235"/>
      <c r="T6829" s="103"/>
      <c r="U6829" s="103"/>
    </row>
    <row r="6830" spans="1:21" x14ac:dyDescent="0.2">
      <c r="A6830" s="89">
        <v>40867</v>
      </c>
      <c r="B6830" s="90" t="s">
        <v>112</v>
      </c>
      <c r="C6830" s="96">
        <v>2447.3570358539332</v>
      </c>
      <c r="D6830" s="102">
        <v>1575.0990611316527</v>
      </c>
      <c r="E6830" s="98">
        <v>2910.41122752809</v>
      </c>
      <c r="F6830" s="91">
        <v>0.84089733186349602</v>
      </c>
      <c r="G6830" s="100">
        <v>1223.6785179269666</v>
      </c>
      <c r="S6830" s="235"/>
      <c r="T6830" s="103"/>
      <c r="U6830" s="103"/>
    </row>
    <row r="6831" spans="1:21" x14ac:dyDescent="0.2">
      <c r="A6831" s="89">
        <v>40867</v>
      </c>
      <c r="B6831" s="90" t="s">
        <v>113</v>
      </c>
      <c r="C6831" s="96">
        <v>2492.9758432921344</v>
      </c>
      <c r="D6831" s="102">
        <v>1594.3875448729636</v>
      </c>
      <c r="E6831" s="98">
        <v>2959.222904494382</v>
      </c>
      <c r="F6831" s="91">
        <v>0.84244273708002027</v>
      </c>
      <c r="G6831" s="100">
        <v>1246.4879216460672</v>
      </c>
      <c r="S6831" s="235"/>
      <c r="T6831" s="103"/>
      <c r="U6831" s="103"/>
    </row>
    <row r="6832" spans="1:21" x14ac:dyDescent="0.2">
      <c r="A6832" s="89">
        <v>40867</v>
      </c>
      <c r="B6832" s="90" t="s">
        <v>114</v>
      </c>
      <c r="C6832" s="96">
        <v>2205.7653749662927</v>
      </c>
      <c r="D6832" s="102">
        <v>1396.4439919728038</v>
      </c>
      <c r="E6832" s="98">
        <v>2610.6429691011235</v>
      </c>
      <c r="F6832" s="91">
        <v>0.84491269050312334</v>
      </c>
      <c r="G6832" s="100">
        <v>1102.8826874831464</v>
      </c>
      <c r="S6832" s="235"/>
      <c r="T6832" s="103"/>
      <c r="U6832" s="103"/>
    </row>
    <row r="6833" spans="1:21" x14ac:dyDescent="0.2">
      <c r="A6833" s="89">
        <v>40867</v>
      </c>
      <c r="B6833" s="90" t="s">
        <v>115</v>
      </c>
      <c r="C6833" s="96">
        <v>2084.2583968314602</v>
      </c>
      <c r="D6833" s="102">
        <v>1313.922294863318</v>
      </c>
      <c r="E6833" s="98">
        <v>2463.8435140449437</v>
      </c>
      <c r="F6833" s="91">
        <v>0.84593781421194625</v>
      </c>
      <c r="G6833" s="100">
        <v>1042.1291984157301</v>
      </c>
      <c r="S6833" s="235"/>
      <c r="T6833" s="103"/>
      <c r="U6833" s="103"/>
    </row>
    <row r="6834" spans="1:21" x14ac:dyDescent="0.2">
      <c r="A6834" s="89">
        <v>40867</v>
      </c>
      <c r="B6834" s="90" t="s">
        <v>116</v>
      </c>
      <c r="C6834" s="96">
        <v>2119.3214223033706</v>
      </c>
      <c r="D6834" s="102">
        <v>1358.3415255394893</v>
      </c>
      <c r="E6834" s="98">
        <v>2517.2633932584267</v>
      </c>
      <c r="F6834" s="91">
        <v>0.84191484609008393</v>
      </c>
      <c r="G6834" s="100">
        <v>1059.6607111516853</v>
      </c>
      <c r="S6834" s="235"/>
      <c r="T6834" s="103"/>
      <c r="U6834" s="103"/>
    </row>
    <row r="6835" spans="1:21" x14ac:dyDescent="0.2">
      <c r="A6835" s="89">
        <v>40867</v>
      </c>
      <c r="B6835" s="90" t="s">
        <v>117</v>
      </c>
      <c r="C6835" s="96">
        <v>2119.0256172808986</v>
      </c>
      <c r="D6835" s="102">
        <v>1356.6718665679482</v>
      </c>
      <c r="E6835" s="98">
        <v>2516.1136938202244</v>
      </c>
      <c r="F6835" s="91">
        <v>0.84218198187363091</v>
      </c>
      <c r="G6835" s="100">
        <v>1059.5128086404493</v>
      </c>
      <c r="S6835" s="235"/>
      <c r="T6835" s="103"/>
      <c r="U6835" s="103"/>
    </row>
    <row r="6836" spans="1:21" x14ac:dyDescent="0.2">
      <c r="A6836" s="89">
        <v>40867</v>
      </c>
      <c r="B6836" s="90" t="s">
        <v>118</v>
      </c>
      <c r="C6836" s="96">
        <v>2115.702875932584</v>
      </c>
      <c r="D6836" s="102">
        <v>1344.2526427936896</v>
      </c>
      <c r="E6836" s="98">
        <v>2506.6339634831461</v>
      </c>
      <c r="F6836" s="91">
        <v>0.84404141440446478</v>
      </c>
      <c r="G6836" s="100">
        <v>1057.851437966292</v>
      </c>
      <c r="S6836" s="235"/>
      <c r="T6836" s="103"/>
      <c r="U6836" s="103"/>
    </row>
    <row r="6837" spans="1:21" x14ac:dyDescent="0.2">
      <c r="A6837" s="89">
        <v>40867</v>
      </c>
      <c r="B6837" s="90" t="s">
        <v>119</v>
      </c>
      <c r="C6837" s="96">
        <v>2223.8905238089892</v>
      </c>
      <c r="D6837" s="102">
        <v>1411.6329996767561</v>
      </c>
      <c r="E6837" s="98">
        <v>2634.083671348315</v>
      </c>
      <c r="F6837" s="91">
        <v>0.84427482239796914</v>
      </c>
      <c r="G6837" s="100">
        <v>1111.9452619044946</v>
      </c>
      <c r="S6837" s="235"/>
      <c r="T6837" s="103"/>
      <c r="U6837" s="103"/>
    </row>
    <row r="6838" spans="1:21" x14ac:dyDescent="0.2">
      <c r="A6838" s="89">
        <v>40867</v>
      </c>
      <c r="B6838" s="90" t="s">
        <v>120</v>
      </c>
      <c r="C6838" s="96">
        <v>2211.6044850674161</v>
      </c>
      <c r="D6838" s="102">
        <v>1402.0543507860673</v>
      </c>
      <c r="E6838" s="98">
        <v>2618.5780112359553</v>
      </c>
      <c r="F6838" s="91">
        <v>0.84458224103988033</v>
      </c>
      <c r="G6838" s="100">
        <v>1105.8022425337081</v>
      </c>
      <c r="S6838" s="235"/>
      <c r="T6838" s="103"/>
      <c r="U6838" s="103"/>
    </row>
    <row r="6839" spans="1:21" x14ac:dyDescent="0.2">
      <c r="A6839" s="89">
        <v>40867</v>
      </c>
      <c r="B6839" s="90" t="s">
        <v>121</v>
      </c>
      <c r="C6839" s="96">
        <v>2396.0895681235952</v>
      </c>
      <c r="D6839" s="102">
        <v>1522.4096387100174</v>
      </c>
      <c r="E6839" s="98">
        <v>2838.8336207865163</v>
      </c>
      <c r="F6839" s="91">
        <v>0.84404015458283321</v>
      </c>
      <c r="G6839" s="100">
        <v>1198.0447840617976</v>
      </c>
      <c r="S6839" s="235"/>
      <c r="T6839" s="103"/>
      <c r="U6839" s="103"/>
    </row>
    <row r="6840" spans="1:21" x14ac:dyDescent="0.2">
      <c r="A6840" s="89">
        <v>40867</v>
      </c>
      <c r="B6840" s="90" t="s">
        <v>122</v>
      </c>
      <c r="C6840" s="96">
        <v>2456.3649066067419</v>
      </c>
      <c r="D6840" s="102">
        <v>1570.4752462753077</v>
      </c>
      <c r="E6840" s="98">
        <v>2915.4967078651684</v>
      </c>
      <c r="F6840" s="91">
        <v>0.84252021275831956</v>
      </c>
      <c r="G6840" s="100">
        <v>1228.1824533033709</v>
      </c>
      <c r="S6840" s="235"/>
      <c r="T6840" s="103"/>
      <c r="U6840" s="103"/>
    </row>
    <row r="6841" spans="1:21" x14ac:dyDescent="0.2">
      <c r="A6841" s="89">
        <v>40867</v>
      </c>
      <c r="B6841" s="90" t="s">
        <v>123</v>
      </c>
      <c r="C6841" s="96">
        <v>2262.7098678539328</v>
      </c>
      <c r="D6841" s="102">
        <v>1438.7055554516894</v>
      </c>
      <c r="E6841" s="98">
        <v>2681.3671179775283</v>
      </c>
      <c r="F6841" s="91">
        <v>0.84386425591756498</v>
      </c>
      <c r="G6841" s="100">
        <v>1131.3549339269664</v>
      </c>
      <c r="S6841" s="235"/>
      <c r="T6841" s="103"/>
      <c r="U6841" s="103"/>
    </row>
    <row r="6842" spans="1:21" x14ac:dyDescent="0.2">
      <c r="A6842" s="89">
        <v>40867</v>
      </c>
      <c r="B6842" s="90" t="s">
        <v>124</v>
      </c>
      <c r="C6842" s="96">
        <v>2280.7782869662924</v>
      </c>
      <c r="D6842" s="102">
        <v>1452.4103716223517</v>
      </c>
      <c r="E6842" s="98">
        <v>2703.9684691011234</v>
      </c>
      <c r="F6842" s="91">
        <v>0.84349293012447302</v>
      </c>
      <c r="G6842" s="100">
        <v>1140.3891434831462</v>
      </c>
      <c r="S6842" s="235"/>
      <c r="T6842" s="103"/>
      <c r="U6842" s="103"/>
    </row>
    <row r="6843" spans="1:21" x14ac:dyDescent="0.2">
      <c r="A6843" s="89">
        <v>40867</v>
      </c>
      <c r="B6843" s="90" t="s">
        <v>125</v>
      </c>
      <c r="C6843" s="96">
        <v>2267.4508524606745</v>
      </c>
      <c r="D6843" s="102">
        <v>1437.7172859044531</v>
      </c>
      <c r="E6843" s="98">
        <v>2684.8397275280895</v>
      </c>
      <c r="F6843" s="91">
        <v>0.84453862523417678</v>
      </c>
      <c r="G6843" s="100">
        <v>1133.7254262303372</v>
      </c>
      <c r="S6843" s="235"/>
      <c r="T6843" s="103"/>
      <c r="U6843" s="103"/>
    </row>
    <row r="6844" spans="1:21" x14ac:dyDescent="0.2">
      <c r="A6844" s="89">
        <v>40867</v>
      </c>
      <c r="B6844" s="90" t="s">
        <v>126</v>
      </c>
      <c r="C6844" s="96">
        <v>2244.6009275056185</v>
      </c>
      <c r="D6844" s="102">
        <v>1407.4513143336251</v>
      </c>
      <c r="E6844" s="98">
        <v>2649.3683258426963</v>
      </c>
      <c r="F6844" s="91">
        <v>0.84722116800866798</v>
      </c>
      <c r="G6844" s="100">
        <v>1122.3004637528093</v>
      </c>
      <c r="S6844" s="235"/>
      <c r="T6844" s="103"/>
      <c r="U6844" s="103"/>
    </row>
    <row r="6845" spans="1:21" x14ac:dyDescent="0.2">
      <c r="A6845" s="89">
        <v>40867</v>
      </c>
      <c r="B6845" s="90" t="s">
        <v>127</v>
      </c>
      <c r="C6845" s="96">
        <v>2197.438260977528</v>
      </c>
      <c r="D6845" s="102">
        <v>1389.9229010451611</v>
      </c>
      <c r="E6845" s="98">
        <v>2600.1193398876403</v>
      </c>
      <c r="F6845" s="91">
        <v>0.84512977049449067</v>
      </c>
      <c r="G6845" s="100">
        <v>1098.719130488764</v>
      </c>
      <c r="S6845" s="235"/>
      <c r="T6845" s="103"/>
      <c r="U6845" s="103"/>
    </row>
    <row r="6846" spans="1:21" x14ac:dyDescent="0.2">
      <c r="A6846" s="89">
        <v>40867</v>
      </c>
      <c r="B6846" s="90" t="s">
        <v>128</v>
      </c>
      <c r="C6846" s="96">
        <v>2321.6844746629213</v>
      </c>
      <c r="D6846" s="102">
        <v>1472.5034074983955</v>
      </c>
      <c r="E6846" s="98">
        <v>2749.2699185393258</v>
      </c>
      <c r="F6846" s="91">
        <v>0.844473094113808</v>
      </c>
      <c r="G6846" s="100">
        <v>1160.8422373314606</v>
      </c>
      <c r="S6846" s="235"/>
      <c r="T6846" s="103"/>
      <c r="U6846" s="103"/>
    </row>
    <row r="6847" spans="1:21" x14ac:dyDescent="0.2">
      <c r="A6847" s="89">
        <v>40867</v>
      </c>
      <c r="B6847" s="90" t="s">
        <v>129</v>
      </c>
      <c r="C6847" s="96">
        <v>2319.8002371910115</v>
      </c>
      <c r="D6847" s="102">
        <v>1475.0626128661893</v>
      </c>
      <c r="E6847" s="98">
        <v>2749.0512640449438</v>
      </c>
      <c r="F6847" s="91">
        <v>0.84385484822777224</v>
      </c>
      <c r="G6847" s="100">
        <v>1159.9001185955058</v>
      </c>
      <c r="S6847" s="235"/>
      <c r="T6847" s="103"/>
      <c r="U6847" s="103"/>
    </row>
    <row r="6848" spans="1:21" x14ac:dyDescent="0.2">
      <c r="A6848" s="89">
        <v>40867</v>
      </c>
      <c r="B6848" s="90" t="s">
        <v>130</v>
      </c>
      <c r="C6848" s="96">
        <v>1932.8589029325847</v>
      </c>
      <c r="D6848" s="102">
        <v>1219.9385738167107</v>
      </c>
      <c r="E6848" s="98">
        <v>2285.6495056179774</v>
      </c>
      <c r="F6848" s="91">
        <v>0.84564973683924138</v>
      </c>
      <c r="G6848" s="100">
        <v>966.42945146629233</v>
      </c>
      <c r="S6848" s="235"/>
      <c r="T6848" s="103"/>
      <c r="U6848" s="103"/>
    </row>
    <row r="6849" spans="1:21" x14ac:dyDescent="0.2">
      <c r="A6849" s="89">
        <v>40867</v>
      </c>
      <c r="B6849" s="90" t="s">
        <v>131</v>
      </c>
      <c r="C6849" s="96">
        <v>1917.5702406067417</v>
      </c>
      <c r="D6849" s="102">
        <v>1207.0243776172056</v>
      </c>
      <c r="E6849" s="98">
        <v>2265.8295337078648</v>
      </c>
      <c r="F6849" s="91">
        <v>0.84629942900813804</v>
      </c>
      <c r="G6849" s="100">
        <v>958.78512030337083</v>
      </c>
      <c r="S6849" s="235"/>
      <c r="T6849" s="103"/>
      <c r="U6849" s="103"/>
    </row>
    <row r="6850" spans="1:21" x14ac:dyDescent="0.2">
      <c r="A6850" s="89">
        <v>40867</v>
      </c>
      <c r="B6850" s="90" t="s">
        <v>132</v>
      </c>
      <c r="C6850" s="96">
        <v>2056.9997614044942</v>
      </c>
      <c r="D6850" s="102">
        <v>1294.688684962284</v>
      </c>
      <c r="E6850" s="98">
        <v>2430.5280926966293</v>
      </c>
      <c r="F6850" s="91">
        <v>0.84631803581512532</v>
      </c>
      <c r="G6850" s="100">
        <v>1028.4998807022471</v>
      </c>
      <c r="S6850" s="235"/>
      <c r="T6850" s="103"/>
      <c r="U6850" s="103"/>
    </row>
    <row r="6851" spans="1:21" x14ac:dyDescent="0.2">
      <c r="A6851" s="89">
        <v>40867</v>
      </c>
      <c r="B6851" s="90" t="s">
        <v>133</v>
      </c>
      <c r="C6851" s="96">
        <v>1932.9358932808989</v>
      </c>
      <c r="D6851" s="102">
        <v>1210.9207534705031</v>
      </c>
      <c r="E6851" s="98">
        <v>2280.9143426966293</v>
      </c>
      <c r="F6851" s="91">
        <v>0.84743905419774335</v>
      </c>
      <c r="G6851" s="100">
        <v>966.46794664044944</v>
      </c>
      <c r="S6851" s="235"/>
      <c r="T6851" s="103"/>
      <c r="U6851" s="103"/>
    </row>
    <row r="6852" spans="1:21" x14ac:dyDescent="0.2">
      <c r="A6852" s="89">
        <v>40867</v>
      </c>
      <c r="B6852" s="90" t="s">
        <v>134</v>
      </c>
      <c r="C6852" s="96">
        <v>1750.0149299325842</v>
      </c>
      <c r="D6852" s="102">
        <v>1096.3568685277023</v>
      </c>
      <c r="E6852" s="98">
        <v>2065.0788455056181</v>
      </c>
      <c r="F6852" s="91">
        <v>0.84743250057559283</v>
      </c>
      <c r="G6852" s="100">
        <v>875.0074649662921</v>
      </c>
      <c r="S6852" s="235"/>
      <c r="T6852" s="103"/>
      <c r="U6852" s="103"/>
    </row>
    <row r="6853" spans="1:21" x14ac:dyDescent="0.2">
      <c r="A6853" s="89">
        <v>40867</v>
      </c>
      <c r="B6853" s="90" t="s">
        <v>135</v>
      </c>
      <c r="C6853" s="96">
        <v>1786.6907005955056</v>
      </c>
      <c r="D6853" s="102">
        <v>1138.6222248764138</v>
      </c>
      <c r="E6853" s="98">
        <v>2118.6609522471908</v>
      </c>
      <c r="F6853" s="91">
        <v>0.84331128994491744</v>
      </c>
      <c r="G6853" s="100">
        <v>893.34535029775282</v>
      </c>
      <c r="S6853" s="235"/>
      <c r="T6853" s="103"/>
      <c r="U6853" s="103"/>
    </row>
    <row r="6854" spans="1:21" x14ac:dyDescent="0.2">
      <c r="A6854" s="89">
        <v>40867</v>
      </c>
      <c r="B6854" s="90" t="s">
        <v>136</v>
      </c>
      <c r="C6854" s="96">
        <v>1999.7392028764048</v>
      </c>
      <c r="D6854" s="102">
        <v>1263.5325104905778</v>
      </c>
      <c r="E6854" s="98">
        <v>2365.4748539325842</v>
      </c>
      <c r="F6854" s="91">
        <v>0.84538594842885495</v>
      </c>
      <c r="G6854" s="100">
        <v>999.86960143820238</v>
      </c>
      <c r="S6854" s="235"/>
      <c r="T6854" s="103"/>
      <c r="U6854" s="103"/>
    </row>
    <row r="6855" spans="1:21" x14ac:dyDescent="0.2">
      <c r="A6855" s="89">
        <v>40867</v>
      </c>
      <c r="B6855" s="90" t="s">
        <v>137</v>
      </c>
      <c r="C6855" s="96">
        <v>2052.4856957191009</v>
      </c>
      <c r="D6855" s="102">
        <v>1299.3160925404009</v>
      </c>
      <c r="E6855" s="98">
        <v>2429.1808988764046</v>
      </c>
      <c r="F6855" s="91">
        <v>0.84492912679679788</v>
      </c>
      <c r="G6855" s="100">
        <v>1026.2428478595505</v>
      </c>
      <c r="S6855" s="235"/>
      <c r="T6855" s="103"/>
      <c r="U6855" s="103"/>
    </row>
    <row r="6856" spans="1:21" x14ac:dyDescent="0.2">
      <c r="A6856" s="89">
        <v>40867</v>
      </c>
      <c r="B6856" s="90" t="s">
        <v>138</v>
      </c>
      <c r="C6856" s="96">
        <v>1782.099644561798</v>
      </c>
      <c r="D6856" s="102">
        <v>1118.2703061011148</v>
      </c>
      <c r="E6856" s="98">
        <v>2103.9029494382025</v>
      </c>
      <c r="F6856" s="91">
        <v>0.8470446058539276</v>
      </c>
      <c r="G6856" s="100">
        <v>891.04982228089898</v>
      </c>
      <c r="S6856" s="235"/>
      <c r="T6856" s="103"/>
      <c r="U6856" s="103"/>
    </row>
    <row r="6857" spans="1:21" x14ac:dyDescent="0.2">
      <c r="A6857" s="89">
        <v>40867</v>
      </c>
      <c r="B6857" s="90" t="s">
        <v>139</v>
      </c>
      <c r="C6857" s="96">
        <v>1701.8675973707866</v>
      </c>
      <c r="D6857" s="102">
        <v>1075.2851011840069</v>
      </c>
      <c r="E6857" s="98">
        <v>2013.104907303371</v>
      </c>
      <c r="F6857" s="91">
        <v>0.84539439112018344</v>
      </c>
      <c r="G6857" s="100">
        <v>850.9337986853933</v>
      </c>
      <c r="S6857" s="235"/>
      <c r="T6857" s="103"/>
      <c r="U6857" s="103"/>
    </row>
    <row r="6858" spans="1:21" x14ac:dyDescent="0.2">
      <c r="A6858" s="89">
        <v>40867</v>
      </c>
      <c r="B6858" s="90" t="s">
        <v>140</v>
      </c>
      <c r="C6858" s="96">
        <v>1740.3425109101127</v>
      </c>
      <c r="D6858" s="102">
        <v>1097.1267144943688</v>
      </c>
      <c r="E6858" s="98">
        <v>2057.2989775280898</v>
      </c>
      <c r="F6858" s="91">
        <v>0.84593563206899058</v>
      </c>
      <c r="G6858" s="100">
        <v>870.17125545505633</v>
      </c>
      <c r="S6858" s="235"/>
      <c r="T6858" s="103"/>
      <c r="U6858" s="103"/>
    </row>
    <row r="6859" spans="1:21" x14ac:dyDescent="0.2">
      <c r="A6859" s="89">
        <v>40867</v>
      </c>
      <c r="B6859" s="90" t="s">
        <v>141</v>
      </c>
      <c r="C6859" s="96">
        <v>1914.6770243595502</v>
      </c>
      <c r="D6859" s="102">
        <v>1199.876727329148</v>
      </c>
      <c r="E6859" s="98">
        <v>2259.5778960674156</v>
      </c>
      <c r="F6859" s="91">
        <v>0.84736048608541747</v>
      </c>
      <c r="G6859" s="100">
        <v>957.33851217977508</v>
      </c>
      <c r="S6859" s="235"/>
      <c r="T6859" s="103"/>
      <c r="U6859" s="103"/>
    </row>
    <row r="6860" spans="1:21" x14ac:dyDescent="0.2">
      <c r="A6860" s="89">
        <v>40867</v>
      </c>
      <c r="B6860" s="90" t="s">
        <v>142</v>
      </c>
      <c r="C6860" s="96">
        <v>2015.6721528539326</v>
      </c>
      <c r="D6860" s="102">
        <v>1267.6955810731199</v>
      </c>
      <c r="E6860" s="98">
        <v>2381.1733061797754</v>
      </c>
      <c r="F6860" s="91">
        <v>0.8465037583038284</v>
      </c>
      <c r="G6860" s="100">
        <v>1007.8360764269663</v>
      </c>
      <c r="S6860" s="235"/>
      <c r="T6860" s="103"/>
      <c r="U6860" s="103"/>
    </row>
    <row r="6861" spans="1:21" x14ac:dyDescent="0.2">
      <c r="A6861" s="89">
        <v>40867</v>
      </c>
      <c r="B6861" s="90" t="s">
        <v>143</v>
      </c>
      <c r="C6861" s="96">
        <v>1961.7951175280896</v>
      </c>
      <c r="D6861" s="102">
        <v>1237.2819724040216</v>
      </c>
      <c r="E6861" s="98">
        <v>2319.3763735955054</v>
      </c>
      <c r="F6861" s="91">
        <v>0.84582870631164875</v>
      </c>
      <c r="G6861" s="100">
        <v>980.89755876404479</v>
      </c>
      <c r="S6861" s="235"/>
      <c r="T6861" s="103"/>
      <c r="U6861" s="103"/>
    </row>
    <row r="6862" spans="1:21" x14ac:dyDescent="0.2">
      <c r="A6862" s="89">
        <v>40867</v>
      </c>
      <c r="B6862" s="90" t="s">
        <v>144</v>
      </c>
      <c r="C6862" s="96">
        <v>2092.6908660337081</v>
      </c>
      <c r="D6862" s="102">
        <v>1302.3197489646177</v>
      </c>
      <c r="E6862" s="98">
        <v>2464.8309859550563</v>
      </c>
      <c r="F6862" s="91">
        <v>0.84902002529104281</v>
      </c>
      <c r="G6862" s="100">
        <v>1046.345433016854</v>
      </c>
      <c r="S6862" s="235"/>
      <c r="T6862" s="103"/>
      <c r="U6862" s="103"/>
    </row>
    <row r="6863" spans="1:21" x14ac:dyDescent="0.2">
      <c r="A6863" s="89">
        <v>40867</v>
      </c>
      <c r="B6863" s="90" t="s">
        <v>145</v>
      </c>
      <c r="C6863" s="96">
        <v>2080.0847095280901</v>
      </c>
      <c r="D6863" s="102">
        <v>1307.8026600149042</v>
      </c>
      <c r="E6863" s="98">
        <v>2457.0511179775276</v>
      </c>
      <c r="F6863" s="91">
        <v>0.84657771029211226</v>
      </c>
      <c r="G6863" s="100">
        <v>1040.0423547640451</v>
      </c>
      <c r="S6863" s="235"/>
      <c r="T6863" s="103"/>
      <c r="U6863" s="103"/>
    </row>
    <row r="6864" spans="1:21" x14ac:dyDescent="0.2">
      <c r="A6864" s="89">
        <v>40867</v>
      </c>
      <c r="B6864" s="90" t="s">
        <v>146</v>
      </c>
      <c r="C6864" s="96">
        <v>2060.8330703258425</v>
      </c>
      <c r="D6864" s="102">
        <v>1296.450327387236</v>
      </c>
      <c r="E6864" s="98">
        <v>2434.7107415730334</v>
      </c>
      <c r="F6864" s="91">
        <v>0.84643856665879191</v>
      </c>
      <c r="G6864" s="100">
        <v>1030.4165351629213</v>
      </c>
      <c r="S6864" s="235"/>
      <c r="T6864" s="103"/>
      <c r="U6864" s="103"/>
    </row>
    <row r="6865" spans="1:21" x14ac:dyDescent="0.2">
      <c r="A6865" s="89">
        <v>40867</v>
      </c>
      <c r="B6865" s="90" t="s">
        <v>147</v>
      </c>
      <c r="C6865" s="96">
        <v>2064.0301958426967</v>
      </c>
      <c r="D6865" s="102">
        <v>1287.5557403590435</v>
      </c>
      <c r="E6865" s="98">
        <v>2432.698179775281</v>
      </c>
      <c r="F6865" s="91">
        <v>0.84845305225383949</v>
      </c>
      <c r="G6865" s="100">
        <v>1032.0150979213483</v>
      </c>
      <c r="S6865" s="235"/>
      <c r="T6865" s="103"/>
      <c r="U6865" s="103"/>
    </row>
    <row r="6866" spans="1:21" x14ac:dyDescent="0.2">
      <c r="A6866" s="89">
        <v>40868</v>
      </c>
      <c r="B6866" s="90" t="s">
        <v>100</v>
      </c>
      <c r="C6866" s="96">
        <v>2039.632359674157</v>
      </c>
      <c r="D6866" s="102">
        <v>1267.4501738904671</v>
      </c>
      <c r="E6866" s="98">
        <v>2401.3600533707863</v>
      </c>
      <c r="F6866" s="91">
        <v>0.84936549053155419</v>
      </c>
      <c r="G6866" s="100">
        <v>1019.8161798370785</v>
      </c>
      <c r="S6866" s="235"/>
      <c r="T6866" s="103"/>
      <c r="U6866" s="103"/>
    </row>
    <row r="6867" spans="1:21" x14ac:dyDescent="0.2">
      <c r="A6867" s="89">
        <v>40868</v>
      </c>
      <c r="B6867" s="90" t="s">
        <v>101</v>
      </c>
      <c r="C6867" s="96">
        <v>2000.833276247191</v>
      </c>
      <c r="D6867" s="102">
        <v>1262.1518785099131</v>
      </c>
      <c r="E6867" s="98">
        <v>2365.6629438202244</v>
      </c>
      <c r="F6867" s="91">
        <v>0.84578121387661287</v>
      </c>
      <c r="G6867" s="100">
        <v>1000.4166381235955</v>
      </c>
      <c r="S6867" s="235"/>
      <c r="T6867" s="103"/>
      <c r="U6867" s="103"/>
    </row>
    <row r="6868" spans="1:21" x14ac:dyDescent="0.2">
      <c r="A6868" s="89">
        <v>40868</v>
      </c>
      <c r="B6868" s="90" t="s">
        <v>102</v>
      </c>
      <c r="C6868" s="96">
        <v>1965.9282835955057</v>
      </c>
      <c r="D6868" s="102">
        <v>1232.0904811207406</v>
      </c>
      <c r="E6868" s="98">
        <v>2320.1122752808988</v>
      </c>
      <c r="F6868" s="91">
        <v>0.84734187415886519</v>
      </c>
      <c r="G6868" s="100">
        <v>982.96414179775286</v>
      </c>
      <c r="S6868" s="235"/>
      <c r="T6868" s="103"/>
      <c r="U6868" s="103"/>
    </row>
    <row r="6869" spans="1:21" x14ac:dyDescent="0.2">
      <c r="A6869" s="89">
        <v>40868</v>
      </c>
      <c r="B6869" s="90" t="s">
        <v>103</v>
      </c>
      <c r="C6869" s="96">
        <v>1972.1766581797754</v>
      </c>
      <c r="D6869" s="102">
        <v>1244.2023069983909</v>
      </c>
      <c r="E6869" s="98">
        <v>2331.8490842696629</v>
      </c>
      <c r="F6869" s="91">
        <v>0.84575655924039472</v>
      </c>
      <c r="G6869" s="100">
        <v>986.08832908988768</v>
      </c>
      <c r="S6869" s="235"/>
      <c r="T6869" s="103"/>
      <c r="U6869" s="103"/>
    </row>
    <row r="6870" spans="1:21" x14ac:dyDescent="0.2">
      <c r="A6870" s="89">
        <v>40868</v>
      </c>
      <c r="B6870" s="90" t="s">
        <v>104</v>
      </c>
      <c r="C6870" s="96">
        <v>1976.6461505056179</v>
      </c>
      <c r="D6870" s="102">
        <v>1248.4284321258795</v>
      </c>
      <c r="E6870" s="98">
        <v>2337.8844185393255</v>
      </c>
      <c r="F6870" s="91">
        <v>0.84548497557488167</v>
      </c>
      <c r="G6870" s="100">
        <v>988.32307525280896</v>
      </c>
      <c r="S6870" s="235"/>
      <c r="T6870" s="103"/>
      <c r="U6870" s="103"/>
    </row>
    <row r="6871" spans="1:21" x14ac:dyDescent="0.2">
      <c r="A6871" s="89">
        <v>40868</v>
      </c>
      <c r="B6871" s="90" t="s">
        <v>105</v>
      </c>
      <c r="C6871" s="96">
        <v>1965.5716967191008</v>
      </c>
      <c r="D6871" s="102">
        <v>1233.3981335922758</v>
      </c>
      <c r="E6871" s="98">
        <v>2320.5049129213485</v>
      </c>
      <c r="F6871" s="91">
        <v>0.84704483311978329</v>
      </c>
      <c r="G6871" s="100">
        <v>982.78584835955041</v>
      </c>
      <c r="S6871" s="235"/>
      <c r="T6871" s="103"/>
      <c r="U6871" s="103"/>
    </row>
    <row r="6872" spans="1:21" x14ac:dyDescent="0.2">
      <c r="A6872" s="89">
        <v>40868</v>
      </c>
      <c r="B6872" s="90" t="s">
        <v>106</v>
      </c>
      <c r="C6872" s="96">
        <v>1976.4111273370784</v>
      </c>
      <c r="D6872" s="102">
        <v>1241.4829528338355</v>
      </c>
      <c r="E6872" s="98">
        <v>2333.9839044943819</v>
      </c>
      <c r="F6872" s="91">
        <v>0.84679723948877628</v>
      </c>
      <c r="G6872" s="100">
        <v>988.20556366853918</v>
      </c>
      <c r="S6872" s="235"/>
      <c r="T6872" s="103"/>
      <c r="U6872" s="103"/>
    </row>
    <row r="6873" spans="1:21" x14ac:dyDescent="0.2">
      <c r="A6873" s="89">
        <v>40868</v>
      </c>
      <c r="B6873" s="90" t="s">
        <v>107</v>
      </c>
      <c r="C6873" s="96">
        <v>1971.1676794044945</v>
      </c>
      <c r="D6873" s="102">
        <v>1237.1266884419849</v>
      </c>
      <c r="E6873" s="98">
        <v>2327.2267752808989</v>
      </c>
      <c r="F6873" s="91">
        <v>0.84700283631214768</v>
      </c>
      <c r="G6873" s="100">
        <v>985.58383970224725</v>
      </c>
      <c r="S6873" s="235"/>
      <c r="T6873" s="103"/>
      <c r="U6873" s="103"/>
    </row>
    <row r="6874" spans="1:21" x14ac:dyDescent="0.2">
      <c r="A6874" s="89">
        <v>40868</v>
      </c>
      <c r="B6874" s="90" t="s">
        <v>108</v>
      </c>
      <c r="C6874" s="96">
        <v>2188.0697512247189</v>
      </c>
      <c r="D6874" s="102">
        <v>1382.0296463275643</v>
      </c>
      <c r="E6874" s="98">
        <v>2587.9828398876402</v>
      </c>
      <c r="F6874" s="91">
        <v>0.8454730524100833</v>
      </c>
      <c r="G6874" s="100">
        <v>1094.0348756123594</v>
      </c>
      <c r="S6874" s="235"/>
      <c r="T6874" s="103"/>
      <c r="U6874" s="103"/>
    </row>
    <row r="6875" spans="1:21" x14ac:dyDescent="0.2">
      <c r="A6875" s="89">
        <v>40868</v>
      </c>
      <c r="B6875" s="90" t="s">
        <v>109</v>
      </c>
      <c r="C6875" s="96">
        <v>2235.9496436292134</v>
      </c>
      <c r="D6875" s="102">
        <v>1429.6314396028999</v>
      </c>
      <c r="E6875" s="98">
        <v>2653.9248033707863</v>
      </c>
      <c r="F6875" s="91">
        <v>0.84250678119790856</v>
      </c>
      <c r="G6875" s="100">
        <v>1117.9748218146067</v>
      </c>
      <c r="S6875" s="235"/>
      <c r="T6875" s="103"/>
      <c r="U6875" s="103"/>
    </row>
    <row r="6876" spans="1:21" x14ac:dyDescent="0.2">
      <c r="A6876" s="89">
        <v>40868</v>
      </c>
      <c r="B6876" s="90" t="s">
        <v>110</v>
      </c>
      <c r="C6876" s="96">
        <v>2340.9887914719102</v>
      </c>
      <c r="D6876" s="102">
        <v>1479.961757089955</v>
      </c>
      <c r="E6876" s="98">
        <v>2769.5695196629208</v>
      </c>
      <c r="F6876" s="91">
        <v>0.8452536666264393</v>
      </c>
      <c r="G6876" s="100">
        <v>1170.4943957359551</v>
      </c>
      <c r="S6876" s="235"/>
      <c r="T6876" s="103"/>
      <c r="U6876" s="103"/>
    </row>
    <row r="6877" spans="1:21" x14ac:dyDescent="0.2">
      <c r="A6877" s="89">
        <v>40868</v>
      </c>
      <c r="B6877" s="90" t="s">
        <v>111</v>
      </c>
      <c r="C6877" s="96">
        <v>2303.2392080561804</v>
      </c>
      <c r="D6877" s="102">
        <v>1461.9025767897558</v>
      </c>
      <c r="E6877" s="98">
        <v>2728.0157612359553</v>
      </c>
      <c r="F6877" s="91">
        <v>0.84429101942309681</v>
      </c>
      <c r="G6877" s="100">
        <v>1151.6196040280902</v>
      </c>
      <c r="S6877" s="235"/>
      <c r="T6877" s="103"/>
      <c r="U6877" s="103"/>
    </row>
    <row r="6878" spans="1:21" x14ac:dyDescent="0.2">
      <c r="A6878" s="89">
        <v>40868</v>
      </c>
      <c r="B6878" s="90" t="s">
        <v>112</v>
      </c>
      <c r="C6878" s="96">
        <v>1872.405271011236</v>
      </c>
      <c r="D6878" s="102">
        <v>1187.7707134167806</v>
      </c>
      <c r="E6878" s="98">
        <v>2217.3634719101124</v>
      </c>
      <c r="F6878" s="91">
        <v>0.84442866256756832</v>
      </c>
      <c r="G6878" s="100">
        <v>936.20263550561799</v>
      </c>
      <c r="S6878" s="235"/>
      <c r="T6878" s="103"/>
      <c r="U6878" s="103"/>
    </row>
    <row r="6879" spans="1:21" x14ac:dyDescent="0.2">
      <c r="A6879" s="89">
        <v>40868</v>
      </c>
      <c r="B6879" s="90" t="s">
        <v>113</v>
      </c>
      <c r="C6879" s="96">
        <v>1896.0737249325844</v>
      </c>
      <c r="D6879" s="102">
        <v>1198.6386039070021</v>
      </c>
      <c r="E6879" s="98">
        <v>2243.1741067415728</v>
      </c>
      <c r="F6879" s="91">
        <v>0.84526373554071321</v>
      </c>
      <c r="G6879" s="100">
        <v>948.03686246629218</v>
      </c>
      <c r="S6879" s="235"/>
      <c r="T6879" s="103"/>
      <c r="U6879" s="103"/>
    </row>
    <row r="6880" spans="1:21" x14ac:dyDescent="0.2">
      <c r="A6880" s="89">
        <v>40868</v>
      </c>
      <c r="B6880" s="90" t="s">
        <v>114</v>
      </c>
      <c r="C6880" s="96">
        <v>1913.1210088988764</v>
      </c>
      <c r="D6880" s="102">
        <v>1210.3521733709756</v>
      </c>
      <c r="E6880" s="98">
        <v>2263.8428342696625</v>
      </c>
      <c r="F6880" s="91">
        <v>0.84507677827205163</v>
      </c>
      <c r="G6880" s="100">
        <v>956.56050444943821</v>
      </c>
      <c r="S6880" s="235"/>
      <c r="T6880" s="103"/>
      <c r="U6880" s="103"/>
    </row>
    <row r="6881" spans="1:21" x14ac:dyDescent="0.2">
      <c r="A6881" s="89">
        <v>40868</v>
      </c>
      <c r="B6881" s="90" t="s">
        <v>115</v>
      </c>
      <c r="C6881" s="96">
        <v>2010.5340601348316</v>
      </c>
      <c r="D6881" s="102">
        <v>1275.0870537778969</v>
      </c>
      <c r="E6881" s="98">
        <v>2380.7759662921349</v>
      </c>
      <c r="F6881" s="91">
        <v>0.84448687680011958</v>
      </c>
      <c r="G6881" s="100">
        <v>1005.2670300674158</v>
      </c>
      <c r="S6881" s="235"/>
      <c r="T6881" s="103"/>
      <c r="U6881" s="103"/>
    </row>
    <row r="6882" spans="1:21" x14ac:dyDescent="0.2">
      <c r="A6882" s="89">
        <v>40868</v>
      </c>
      <c r="B6882" s="90" t="s">
        <v>116</v>
      </c>
      <c r="C6882" s="96">
        <v>2090.8025764382019</v>
      </c>
      <c r="D6882" s="102">
        <v>1326.4610718276977</v>
      </c>
      <c r="E6882" s="98">
        <v>2476.0764101123591</v>
      </c>
      <c r="F6882" s="91">
        <v>0.84440147642427799</v>
      </c>
      <c r="G6882" s="100">
        <v>1045.4012882191009</v>
      </c>
      <c r="S6882" s="235"/>
      <c r="T6882" s="103"/>
      <c r="U6882" s="103"/>
    </row>
    <row r="6883" spans="1:21" x14ac:dyDescent="0.2">
      <c r="A6883" s="89">
        <v>40868</v>
      </c>
      <c r="B6883" s="90" t="s">
        <v>117</v>
      </c>
      <c r="C6883" s="96">
        <v>2136.291715921348</v>
      </c>
      <c r="D6883" s="102">
        <v>1348.7873042662829</v>
      </c>
      <c r="E6883" s="98">
        <v>2526.4539353932587</v>
      </c>
      <c r="F6883" s="91">
        <v>0.84556923282625407</v>
      </c>
      <c r="G6883" s="100">
        <v>1068.145857960674</v>
      </c>
      <c r="S6883" s="235"/>
      <c r="T6883" s="103"/>
      <c r="U6883" s="103"/>
    </row>
    <row r="6884" spans="1:21" x14ac:dyDescent="0.2">
      <c r="A6884" s="89">
        <v>40868</v>
      </c>
      <c r="B6884" s="90" t="s">
        <v>118</v>
      </c>
      <c r="C6884" s="96">
        <v>2140.8989804494381</v>
      </c>
      <c r="D6884" s="102">
        <v>1346.2605106245949</v>
      </c>
      <c r="E6884" s="98">
        <v>2529.0049044943821</v>
      </c>
      <c r="F6884" s="91">
        <v>0.84653808960384869</v>
      </c>
      <c r="G6884" s="100">
        <v>1070.4494902247191</v>
      </c>
      <c r="S6884" s="235"/>
      <c r="T6884" s="103"/>
      <c r="U6884" s="103"/>
    </row>
    <row r="6885" spans="1:21" x14ac:dyDescent="0.2">
      <c r="A6885" s="89">
        <v>40868</v>
      </c>
      <c r="B6885" s="90" t="s">
        <v>119</v>
      </c>
      <c r="C6885" s="96">
        <v>2035.7706858876402</v>
      </c>
      <c r="D6885" s="102">
        <v>1282.1828558767149</v>
      </c>
      <c r="E6885" s="98">
        <v>2405.9000730337079</v>
      </c>
      <c r="F6885" s="91">
        <v>0.84615762254857285</v>
      </c>
      <c r="G6885" s="100">
        <v>1017.8853429438201</v>
      </c>
      <c r="S6885" s="235"/>
      <c r="T6885" s="103"/>
      <c r="U6885" s="103"/>
    </row>
    <row r="6886" spans="1:21" x14ac:dyDescent="0.2">
      <c r="A6886" s="89">
        <v>40868</v>
      </c>
      <c r="B6886" s="90" t="s">
        <v>120</v>
      </c>
      <c r="C6886" s="96">
        <v>1994.9779576516855</v>
      </c>
      <c r="D6886" s="102">
        <v>1265.5851280885727</v>
      </c>
      <c r="E6886" s="98">
        <v>2362.5500561797753</v>
      </c>
      <c r="F6886" s="91">
        <v>0.84441722300586897</v>
      </c>
      <c r="G6886" s="100">
        <v>997.48897882584276</v>
      </c>
      <c r="S6886" s="235"/>
      <c r="T6886" s="103"/>
      <c r="U6886" s="103"/>
    </row>
    <row r="6887" spans="1:21" x14ac:dyDescent="0.2">
      <c r="A6887" s="89">
        <v>40868</v>
      </c>
      <c r="B6887" s="90" t="s">
        <v>121</v>
      </c>
      <c r="C6887" s="96">
        <v>2032.9828248539327</v>
      </c>
      <c r="D6887" s="102">
        <v>1284.7863328950639</v>
      </c>
      <c r="E6887" s="98">
        <v>2404.9314101123596</v>
      </c>
      <c r="F6887" s="91">
        <v>0.84533921271332668</v>
      </c>
      <c r="G6887" s="100">
        <v>1016.4914124269663</v>
      </c>
      <c r="S6887" s="235"/>
      <c r="T6887" s="103"/>
      <c r="U6887" s="103"/>
    </row>
    <row r="6888" spans="1:21" x14ac:dyDescent="0.2">
      <c r="A6888" s="89">
        <v>40868</v>
      </c>
      <c r="B6888" s="90" t="s">
        <v>122</v>
      </c>
      <c r="C6888" s="96">
        <v>2120.7720825505621</v>
      </c>
      <c r="D6888" s="102">
        <v>1328.125614000812</v>
      </c>
      <c r="E6888" s="98">
        <v>2502.3173005617978</v>
      </c>
      <c r="F6888" s="91">
        <v>0.84752324658204836</v>
      </c>
      <c r="G6888" s="100">
        <v>1060.3860412752811</v>
      </c>
      <c r="S6888" s="235"/>
      <c r="T6888" s="103"/>
      <c r="U6888" s="103"/>
    </row>
    <row r="6889" spans="1:21" x14ac:dyDescent="0.2">
      <c r="A6889" s="89">
        <v>40868</v>
      </c>
      <c r="B6889" s="90" t="s">
        <v>123</v>
      </c>
      <c r="C6889" s="96">
        <v>1815.8254692471908</v>
      </c>
      <c r="D6889" s="102">
        <v>1137.7655756464439</v>
      </c>
      <c r="E6889" s="98">
        <v>2142.8328539325844</v>
      </c>
      <c r="F6889" s="91">
        <v>0.8473948240595337</v>
      </c>
      <c r="G6889" s="100">
        <v>907.91273462359538</v>
      </c>
      <c r="S6889" s="235"/>
      <c r="T6889" s="103"/>
      <c r="U6889" s="103"/>
    </row>
    <row r="6890" spans="1:21" x14ac:dyDescent="0.2">
      <c r="A6890" s="89">
        <v>40868</v>
      </c>
      <c r="B6890" s="90" t="s">
        <v>124</v>
      </c>
      <c r="C6890" s="96">
        <v>1832.0866412359551</v>
      </c>
      <c r="D6890" s="102">
        <v>1148.0746043262995</v>
      </c>
      <c r="E6890" s="98">
        <v>2162.0862050561796</v>
      </c>
      <c r="F6890" s="91">
        <v>0.84736983981096636</v>
      </c>
      <c r="G6890" s="100">
        <v>916.04332061797754</v>
      </c>
      <c r="S6890" s="235"/>
      <c r="T6890" s="103"/>
      <c r="U6890" s="103"/>
    </row>
    <row r="6891" spans="1:21" x14ac:dyDescent="0.2">
      <c r="A6891" s="89">
        <v>40868</v>
      </c>
      <c r="B6891" s="90" t="s">
        <v>125</v>
      </c>
      <c r="C6891" s="96">
        <v>1994.9941661460678</v>
      </c>
      <c r="D6891" s="102">
        <v>1253.6514388197995</v>
      </c>
      <c r="E6891" s="98">
        <v>2356.1926179775282</v>
      </c>
      <c r="F6891" s="91">
        <v>0.84670249406795084</v>
      </c>
      <c r="G6891" s="100">
        <v>997.49708307303388</v>
      </c>
      <c r="S6891" s="235"/>
      <c r="T6891" s="103"/>
      <c r="U6891" s="103"/>
    </row>
    <row r="6892" spans="1:21" x14ac:dyDescent="0.2">
      <c r="A6892" s="89">
        <v>40868</v>
      </c>
      <c r="B6892" s="90" t="s">
        <v>126</v>
      </c>
      <c r="C6892" s="96">
        <v>2048.5956570674157</v>
      </c>
      <c r="D6892" s="102">
        <v>1281.1643915030309</v>
      </c>
      <c r="E6892" s="98">
        <v>2416.221505617978</v>
      </c>
      <c r="F6892" s="91">
        <v>0.84785093266664824</v>
      </c>
      <c r="G6892" s="100">
        <v>1024.2978285337078</v>
      </c>
      <c r="S6892" s="235"/>
      <c r="T6892" s="103"/>
      <c r="U6892" s="103"/>
    </row>
    <row r="6893" spans="1:21" x14ac:dyDescent="0.2">
      <c r="A6893" s="89">
        <v>40868</v>
      </c>
      <c r="B6893" s="90" t="s">
        <v>127</v>
      </c>
      <c r="C6893" s="96">
        <v>1902.0789721011238</v>
      </c>
      <c r="D6893" s="102">
        <v>1190.2344093806132</v>
      </c>
      <c r="E6893" s="98">
        <v>2243.7830477528091</v>
      </c>
      <c r="F6893" s="91">
        <v>0.84771073299893751</v>
      </c>
      <c r="G6893" s="100">
        <v>951.03948605056189</v>
      </c>
      <c r="S6893" s="235"/>
      <c r="T6893" s="103"/>
      <c r="U6893" s="103"/>
    </row>
    <row r="6894" spans="1:21" x14ac:dyDescent="0.2">
      <c r="A6894" s="89">
        <v>40868</v>
      </c>
      <c r="B6894" s="90" t="s">
        <v>128</v>
      </c>
      <c r="C6894" s="96">
        <v>1783.7529109887641</v>
      </c>
      <c r="D6894" s="102">
        <v>1122.7711212990932</v>
      </c>
      <c r="E6894" s="98">
        <v>2107.6976629213482</v>
      </c>
      <c r="F6894" s="91">
        <v>0.84630397536068602</v>
      </c>
      <c r="G6894" s="100">
        <v>891.87645549438207</v>
      </c>
      <c r="S6894" s="235"/>
      <c r="T6894" s="103"/>
      <c r="U6894" s="103"/>
    </row>
    <row r="6895" spans="1:21" x14ac:dyDescent="0.2">
      <c r="A6895" s="89">
        <v>40868</v>
      </c>
      <c r="B6895" s="90" t="s">
        <v>129</v>
      </c>
      <c r="C6895" s="96">
        <v>1860.5366010000002</v>
      </c>
      <c r="D6895" s="102">
        <v>1176.4676421190859</v>
      </c>
      <c r="E6895" s="98">
        <v>2201.2888398876407</v>
      </c>
      <c r="F6895" s="91">
        <v>0.84520330421289314</v>
      </c>
      <c r="G6895" s="100">
        <v>930.26830050000012</v>
      </c>
      <c r="S6895" s="235"/>
      <c r="T6895" s="103"/>
      <c r="U6895" s="103"/>
    </row>
    <row r="6896" spans="1:21" x14ac:dyDescent="0.2">
      <c r="A6896" s="89">
        <v>40868</v>
      </c>
      <c r="B6896" s="90" t="s">
        <v>130</v>
      </c>
      <c r="C6896" s="96">
        <v>2031.0702225168538</v>
      </c>
      <c r="D6896" s="102">
        <v>1288.8304924413505</v>
      </c>
      <c r="E6896" s="98">
        <v>2405.4792219101118</v>
      </c>
      <c r="F6896" s="91">
        <v>0.84435159697785622</v>
      </c>
      <c r="G6896" s="100">
        <v>1015.5351112584269</v>
      </c>
      <c r="S6896" s="235"/>
      <c r="T6896" s="103"/>
      <c r="U6896" s="103"/>
    </row>
    <row r="6897" spans="1:21" x14ac:dyDescent="0.2">
      <c r="A6897" s="89">
        <v>40868</v>
      </c>
      <c r="B6897" s="90" t="s">
        <v>131</v>
      </c>
      <c r="C6897" s="96">
        <v>1989.1550560449439</v>
      </c>
      <c r="D6897" s="102">
        <v>1253.7217557906624</v>
      </c>
      <c r="E6897" s="98">
        <v>2351.2881741573033</v>
      </c>
      <c r="F6897" s="91">
        <v>0.84598522542131738</v>
      </c>
      <c r="G6897" s="100">
        <v>994.57752802247194</v>
      </c>
      <c r="S6897" s="235"/>
      <c r="T6897" s="103"/>
      <c r="U6897" s="103"/>
    </row>
    <row r="6898" spans="1:21" x14ac:dyDescent="0.2">
      <c r="A6898" s="89">
        <v>40868</v>
      </c>
      <c r="B6898" s="90" t="s">
        <v>132</v>
      </c>
      <c r="C6898" s="96">
        <v>1934.682358550562</v>
      </c>
      <c r="D6898" s="102">
        <v>1219.6434481234553</v>
      </c>
      <c r="E6898" s="98">
        <v>2287.0343174157306</v>
      </c>
      <c r="F6898" s="91">
        <v>0.84593499267500538</v>
      </c>
      <c r="G6898" s="100">
        <v>967.34117927528098</v>
      </c>
      <c r="S6898" s="235"/>
      <c r="T6898" s="103"/>
      <c r="U6898" s="103"/>
    </row>
    <row r="6899" spans="1:21" x14ac:dyDescent="0.2">
      <c r="A6899" s="89">
        <v>40868</v>
      </c>
      <c r="B6899" s="90" t="s">
        <v>133</v>
      </c>
      <c r="C6899" s="96">
        <v>2072.2033291348312</v>
      </c>
      <c r="D6899" s="102">
        <v>1299.7159373457448</v>
      </c>
      <c r="E6899" s="98">
        <v>2446.0760730337079</v>
      </c>
      <c r="F6899" s="91">
        <v>0.84715408158373962</v>
      </c>
      <c r="G6899" s="100">
        <v>1036.1016645674156</v>
      </c>
      <c r="S6899" s="235"/>
      <c r="T6899" s="103"/>
      <c r="U6899" s="103"/>
    </row>
    <row r="6900" spans="1:21" x14ac:dyDescent="0.2">
      <c r="A6900" s="89">
        <v>40868</v>
      </c>
      <c r="B6900" s="90" t="s">
        <v>134</v>
      </c>
      <c r="C6900" s="96">
        <v>2103.8747271573034</v>
      </c>
      <c r="D6900" s="102">
        <v>1313.7342358204667</v>
      </c>
      <c r="E6900" s="98">
        <v>2480.3601573033711</v>
      </c>
      <c r="F6900" s="91">
        <v>0.84821340197813055</v>
      </c>
      <c r="G6900" s="100">
        <v>1051.9373635786517</v>
      </c>
      <c r="S6900" s="235"/>
      <c r="T6900" s="103"/>
      <c r="U6900" s="103"/>
    </row>
    <row r="6901" spans="1:21" x14ac:dyDescent="0.2">
      <c r="A6901" s="89">
        <v>40868</v>
      </c>
      <c r="B6901" s="90" t="s">
        <v>135</v>
      </c>
      <c r="C6901" s="96">
        <v>1838.7199675617978</v>
      </c>
      <c r="D6901" s="102">
        <v>1155.5198668888179</v>
      </c>
      <c r="E6901" s="98">
        <v>2171.6623314606741</v>
      </c>
      <c r="F6901" s="91">
        <v>0.84668778424915758</v>
      </c>
      <c r="G6901" s="100">
        <v>919.35998378089892</v>
      </c>
      <c r="S6901" s="235"/>
      <c r="T6901" s="103"/>
      <c r="U6901" s="103"/>
    </row>
    <row r="6902" spans="1:21" x14ac:dyDescent="0.2">
      <c r="A6902" s="89">
        <v>40868</v>
      </c>
      <c r="B6902" s="90" t="s">
        <v>136</v>
      </c>
      <c r="C6902" s="96">
        <v>1834.3112570898877</v>
      </c>
      <c r="D6902" s="102">
        <v>1152.2131501827748</v>
      </c>
      <c r="E6902" s="98">
        <v>2166.1701067415729</v>
      </c>
      <c r="F6902" s="91">
        <v>0.84679926630929336</v>
      </c>
      <c r="G6902" s="100">
        <v>917.15562854494385</v>
      </c>
      <c r="S6902" s="235"/>
      <c r="T6902" s="103"/>
      <c r="U6902" s="103"/>
    </row>
    <row r="6903" spans="1:21" x14ac:dyDescent="0.2">
      <c r="A6903" s="89">
        <v>40868</v>
      </c>
      <c r="B6903" s="90" t="s">
        <v>137</v>
      </c>
      <c r="C6903" s="96">
        <v>1930.6221307078649</v>
      </c>
      <c r="D6903" s="102">
        <v>1206.2586544959718</v>
      </c>
      <c r="E6903" s="98">
        <v>2276.4801235955056</v>
      </c>
      <c r="F6903" s="91">
        <v>0.84807335267158512</v>
      </c>
      <c r="G6903" s="100">
        <v>965.31106535393246</v>
      </c>
      <c r="S6903" s="235"/>
      <c r="T6903" s="103"/>
      <c r="U6903" s="103"/>
    </row>
    <row r="6904" spans="1:21" x14ac:dyDescent="0.2">
      <c r="A6904" s="89">
        <v>40868</v>
      </c>
      <c r="B6904" s="90" t="s">
        <v>138</v>
      </c>
      <c r="C6904" s="96">
        <v>2120.796395292135</v>
      </c>
      <c r="D6904" s="102">
        <v>1336.837272157376</v>
      </c>
      <c r="E6904" s="98">
        <v>2506.9725252808989</v>
      </c>
      <c r="F6904" s="91">
        <v>0.84595916943864635</v>
      </c>
      <c r="G6904" s="100">
        <v>1060.3981976460675</v>
      </c>
      <c r="S6904" s="235"/>
      <c r="T6904" s="103"/>
      <c r="U6904" s="103"/>
    </row>
    <row r="6905" spans="1:21" x14ac:dyDescent="0.2">
      <c r="A6905" s="89">
        <v>40868</v>
      </c>
      <c r="B6905" s="90" t="s">
        <v>139</v>
      </c>
      <c r="C6905" s="96">
        <v>1933.9651326741573</v>
      </c>
      <c r="D6905" s="102">
        <v>1200.0668573229855</v>
      </c>
      <c r="E6905" s="98">
        <v>2276.045165730337</v>
      </c>
      <c r="F6905" s="91">
        <v>0.84970419822648247</v>
      </c>
      <c r="G6905" s="100">
        <v>966.98256633707865</v>
      </c>
      <c r="S6905" s="235"/>
      <c r="T6905" s="103"/>
      <c r="U6905" s="103"/>
    </row>
    <row r="6906" spans="1:21" x14ac:dyDescent="0.2">
      <c r="A6906" s="89">
        <v>40868</v>
      </c>
      <c r="B6906" s="90" t="s">
        <v>140</v>
      </c>
      <c r="C6906" s="96">
        <v>1797.157335842697</v>
      </c>
      <c r="D6906" s="102">
        <v>1138.7259790759974</v>
      </c>
      <c r="E6906" s="98">
        <v>2127.550550561798</v>
      </c>
      <c r="F6906" s="91">
        <v>0.84470723168863937</v>
      </c>
      <c r="G6906" s="100">
        <v>898.57866792134848</v>
      </c>
      <c r="S6906" s="235"/>
      <c r="T6906" s="103"/>
      <c r="U6906" s="103"/>
    </row>
    <row r="6907" spans="1:21" x14ac:dyDescent="0.2">
      <c r="A6907" s="89">
        <v>40868</v>
      </c>
      <c r="B6907" s="90" t="s">
        <v>141</v>
      </c>
      <c r="C6907" s="96">
        <v>1767.1878297303374</v>
      </c>
      <c r="D6907" s="102">
        <v>1106.5745011848155</v>
      </c>
      <c r="E6907" s="98">
        <v>2085.0563426966291</v>
      </c>
      <c r="F6907" s="91">
        <v>0.84754919737315659</v>
      </c>
      <c r="G6907" s="100">
        <v>883.5939148651687</v>
      </c>
      <c r="S6907" s="235"/>
      <c r="T6907" s="103"/>
      <c r="U6907" s="103"/>
    </row>
    <row r="6908" spans="1:21" x14ac:dyDescent="0.2">
      <c r="A6908" s="89">
        <v>40868</v>
      </c>
      <c r="B6908" s="90" t="s">
        <v>142</v>
      </c>
      <c r="C6908" s="96">
        <v>1860.4960797640449</v>
      </c>
      <c r="D6908" s="102">
        <v>1165.2093959379197</v>
      </c>
      <c r="E6908" s="98">
        <v>2195.2582078651685</v>
      </c>
      <c r="F6908" s="91">
        <v>0.84750671838887182</v>
      </c>
      <c r="G6908" s="100">
        <v>930.24803988202245</v>
      </c>
      <c r="S6908" s="235"/>
      <c r="T6908" s="103"/>
      <c r="U6908" s="103"/>
    </row>
    <row r="6909" spans="1:21" x14ac:dyDescent="0.2">
      <c r="A6909" s="89">
        <v>40868</v>
      </c>
      <c r="B6909" s="90" t="s">
        <v>143</v>
      </c>
      <c r="C6909" s="96">
        <v>2122.2835246516856</v>
      </c>
      <c r="D6909" s="102">
        <v>1336.8454850022281</v>
      </c>
      <c r="E6909" s="98">
        <v>2508.2350786516849</v>
      </c>
      <c r="F6909" s="91">
        <v>0.84612624339522846</v>
      </c>
      <c r="G6909" s="100">
        <v>1061.1417623258428</v>
      </c>
      <c r="S6909" s="235"/>
      <c r="T6909" s="103"/>
      <c r="U6909" s="103"/>
    </row>
    <row r="6910" spans="1:21" x14ac:dyDescent="0.2">
      <c r="A6910" s="89">
        <v>40868</v>
      </c>
      <c r="B6910" s="90" t="s">
        <v>144</v>
      </c>
      <c r="C6910" s="96">
        <v>2124.2933779550558</v>
      </c>
      <c r="D6910" s="102">
        <v>1338.6614779763913</v>
      </c>
      <c r="E6910" s="98">
        <v>2510.9036039325838</v>
      </c>
      <c r="F6910" s="91">
        <v>0.846027451881459</v>
      </c>
      <c r="G6910" s="100">
        <v>1062.1466889775279</v>
      </c>
      <c r="S6910" s="235"/>
      <c r="T6910" s="103"/>
      <c r="U6910" s="103"/>
    </row>
    <row r="6911" spans="1:21" x14ac:dyDescent="0.2">
      <c r="A6911" s="89">
        <v>40868</v>
      </c>
      <c r="B6911" s="90" t="s">
        <v>145</v>
      </c>
      <c r="C6911" s="96">
        <v>2123.1425748539332</v>
      </c>
      <c r="D6911" s="102">
        <v>1340.3934395707161</v>
      </c>
      <c r="E6911" s="98">
        <v>2510.8542303370787</v>
      </c>
      <c r="F6911" s="91">
        <v>0.8455857569114652</v>
      </c>
      <c r="G6911" s="100">
        <v>1061.5712874269666</v>
      </c>
      <c r="S6911" s="235"/>
      <c r="T6911" s="103"/>
      <c r="U6911" s="103"/>
    </row>
    <row r="6912" spans="1:21" x14ac:dyDescent="0.2">
      <c r="A6912" s="89">
        <v>40868</v>
      </c>
      <c r="B6912" s="90" t="s">
        <v>146</v>
      </c>
      <c r="C6912" s="96">
        <v>2067.8594526404495</v>
      </c>
      <c r="D6912" s="102">
        <v>1303.1135022272802</v>
      </c>
      <c r="E6912" s="98">
        <v>2444.2069297752814</v>
      </c>
      <c r="F6912" s="91">
        <v>0.84602470742138314</v>
      </c>
      <c r="G6912" s="100">
        <v>1033.9297263202247</v>
      </c>
      <c r="S6912" s="235"/>
      <c r="T6912" s="103"/>
      <c r="U6912" s="103"/>
    </row>
    <row r="6913" spans="1:21" x14ac:dyDescent="0.2">
      <c r="A6913" s="89">
        <v>40868</v>
      </c>
      <c r="B6913" s="90" t="s">
        <v>147</v>
      </c>
      <c r="C6913" s="96">
        <v>2074.7399585056182</v>
      </c>
      <c r="D6913" s="102">
        <v>1292.2018084646993</v>
      </c>
      <c r="E6913" s="98">
        <v>2444.244547752809</v>
      </c>
      <c r="F6913" s="91">
        <v>0.84882666933351403</v>
      </c>
      <c r="G6913" s="100">
        <v>1037.3699792528091</v>
      </c>
      <c r="S6913" s="235"/>
      <c r="T6913" s="103"/>
      <c r="U6913" s="103"/>
    </row>
    <row r="6914" spans="1:21" x14ac:dyDescent="0.2">
      <c r="A6914" s="89">
        <v>40869</v>
      </c>
      <c r="B6914" s="90" t="s">
        <v>100</v>
      </c>
      <c r="C6914" s="96">
        <v>2068.386228707865</v>
      </c>
      <c r="D6914" s="102">
        <v>1292.1703228844672</v>
      </c>
      <c r="E6914" s="98">
        <v>2438.8369634831461</v>
      </c>
      <c r="F6914" s="91">
        <v>0.84810352626187713</v>
      </c>
      <c r="G6914" s="100">
        <v>1034.1931143539325</v>
      </c>
      <c r="S6914" s="235"/>
      <c r="T6914" s="103"/>
      <c r="U6914" s="103"/>
    </row>
    <row r="6915" spans="1:21" x14ac:dyDescent="0.2">
      <c r="A6915" s="89">
        <v>40869</v>
      </c>
      <c r="B6915" s="90" t="s">
        <v>101</v>
      </c>
      <c r="C6915" s="96">
        <v>2042.93889252809</v>
      </c>
      <c r="D6915" s="102">
        <v>1294.0625275509883</v>
      </c>
      <c r="E6915" s="98">
        <v>2418.3046011235951</v>
      </c>
      <c r="F6915" s="91">
        <v>0.84478146035817725</v>
      </c>
      <c r="G6915" s="100">
        <v>1021.469446264045</v>
      </c>
      <c r="S6915" s="235"/>
      <c r="T6915" s="103"/>
      <c r="U6915" s="103"/>
    </row>
    <row r="6916" spans="1:21" x14ac:dyDescent="0.2">
      <c r="A6916" s="89">
        <v>40869</v>
      </c>
      <c r="B6916" s="90" t="s">
        <v>102</v>
      </c>
      <c r="C6916" s="96">
        <v>2022.0785602584269</v>
      </c>
      <c r="D6916" s="102">
        <v>1285.2710715876976</v>
      </c>
      <c r="E6916" s="98">
        <v>2395.9806825842693</v>
      </c>
      <c r="F6916" s="91">
        <v>0.84394610313695972</v>
      </c>
      <c r="G6916" s="100">
        <v>1011.0392801292135</v>
      </c>
      <c r="S6916" s="235"/>
      <c r="T6916" s="103"/>
      <c r="U6916" s="103"/>
    </row>
    <row r="6917" spans="1:21" x14ac:dyDescent="0.2">
      <c r="A6917" s="89">
        <v>40869</v>
      </c>
      <c r="B6917" s="90" t="s">
        <v>103</v>
      </c>
      <c r="C6917" s="96">
        <v>2039.1217921011234</v>
      </c>
      <c r="D6917" s="102">
        <v>1271.3403906077156</v>
      </c>
      <c r="E6917" s="98">
        <v>2402.9823286516853</v>
      </c>
      <c r="F6917" s="91">
        <v>0.84857960368159502</v>
      </c>
      <c r="G6917" s="100">
        <v>1019.5608960505617</v>
      </c>
      <c r="S6917" s="235"/>
      <c r="T6917" s="103"/>
      <c r="U6917" s="103"/>
    </row>
    <row r="6918" spans="1:21" x14ac:dyDescent="0.2">
      <c r="A6918" s="89">
        <v>40869</v>
      </c>
      <c r="B6918" s="90" t="s">
        <v>104</v>
      </c>
      <c r="C6918" s="96">
        <v>2003.6657106404493</v>
      </c>
      <c r="D6918" s="102">
        <v>1259.6748803253308</v>
      </c>
      <c r="E6918" s="98">
        <v>2366.7397584269661</v>
      </c>
      <c r="F6918" s="91">
        <v>0.84659316830514952</v>
      </c>
      <c r="G6918" s="100">
        <v>1001.8328553202247</v>
      </c>
      <c r="S6918" s="235"/>
      <c r="T6918" s="103"/>
      <c r="U6918" s="103"/>
    </row>
    <row r="6919" spans="1:21" x14ac:dyDescent="0.2">
      <c r="A6919" s="89">
        <v>40869</v>
      </c>
      <c r="B6919" s="90" t="s">
        <v>105</v>
      </c>
      <c r="C6919" s="96">
        <v>1985.2326004044944</v>
      </c>
      <c r="D6919" s="102">
        <v>1248.4122219909937</v>
      </c>
      <c r="E6919" s="98">
        <v>2345.1399859550561</v>
      </c>
      <c r="F6919" s="91">
        <v>0.8465305322044604</v>
      </c>
      <c r="G6919" s="100">
        <v>992.6163002022472</v>
      </c>
      <c r="S6919" s="235"/>
      <c r="T6919" s="103"/>
      <c r="U6919" s="103"/>
    </row>
    <row r="6920" spans="1:21" x14ac:dyDescent="0.2">
      <c r="A6920" s="89">
        <v>40869</v>
      </c>
      <c r="B6920" s="90" t="s">
        <v>106</v>
      </c>
      <c r="C6920" s="96">
        <v>1974.1621987415726</v>
      </c>
      <c r="D6920" s="102">
        <v>1242.7626443518539</v>
      </c>
      <c r="E6920" s="98">
        <v>2332.7613202247189</v>
      </c>
      <c r="F6920" s="91">
        <v>0.84627697725689233</v>
      </c>
      <c r="G6920" s="100">
        <v>987.08109937078632</v>
      </c>
      <c r="S6920" s="235"/>
      <c r="T6920" s="103"/>
      <c r="U6920" s="103"/>
    </row>
    <row r="6921" spans="1:21" x14ac:dyDescent="0.2">
      <c r="A6921" s="89">
        <v>40869</v>
      </c>
      <c r="B6921" s="90" t="s">
        <v>107</v>
      </c>
      <c r="C6921" s="96">
        <v>1987.2181409662921</v>
      </c>
      <c r="D6921" s="102">
        <v>1249.8392056531106</v>
      </c>
      <c r="E6921" s="98">
        <v>2347.5804522471908</v>
      </c>
      <c r="F6921" s="91">
        <v>0.84649628900430374</v>
      </c>
      <c r="G6921" s="100">
        <v>993.60907048314607</v>
      </c>
      <c r="S6921" s="235"/>
      <c r="T6921" s="103"/>
      <c r="U6921" s="103"/>
    </row>
    <row r="6922" spans="1:21" x14ac:dyDescent="0.2">
      <c r="A6922" s="89">
        <v>40869</v>
      </c>
      <c r="B6922" s="90" t="s">
        <v>108</v>
      </c>
      <c r="C6922" s="96">
        <v>2009.8370948764043</v>
      </c>
      <c r="D6922" s="102">
        <v>1262.6246082735559</v>
      </c>
      <c r="E6922" s="98">
        <v>2373.5345056179772</v>
      </c>
      <c r="F6922" s="91">
        <v>0.84676969730975959</v>
      </c>
      <c r="G6922" s="100">
        <v>1004.9185474382022</v>
      </c>
      <c r="S6922" s="235"/>
      <c r="T6922" s="103"/>
      <c r="U6922" s="103"/>
    </row>
    <row r="6923" spans="1:21" x14ac:dyDescent="0.2">
      <c r="A6923" s="89">
        <v>40869</v>
      </c>
      <c r="B6923" s="90" t="s">
        <v>109</v>
      </c>
      <c r="C6923" s="96">
        <v>2078.7353523707866</v>
      </c>
      <c r="D6923" s="102">
        <v>1312.3878833313368</v>
      </c>
      <c r="E6923" s="98">
        <v>2458.353640449438</v>
      </c>
      <c r="F6923" s="91">
        <v>0.84558027704702032</v>
      </c>
      <c r="G6923" s="100">
        <v>1039.3676761853933</v>
      </c>
      <c r="S6923" s="235"/>
      <c r="T6923" s="103"/>
      <c r="U6923" s="103"/>
    </row>
    <row r="6924" spans="1:21" x14ac:dyDescent="0.2">
      <c r="A6924" s="89">
        <v>40869</v>
      </c>
      <c r="B6924" s="90" t="s">
        <v>110</v>
      </c>
      <c r="C6924" s="96">
        <v>2142.1672951348314</v>
      </c>
      <c r="D6924" s="102">
        <v>1353.5955761736643</v>
      </c>
      <c r="E6924" s="98">
        <v>2533.989286516854</v>
      </c>
      <c r="F6924" s="91">
        <v>0.8453734617321097</v>
      </c>
      <c r="G6924" s="100">
        <v>1071.0836475674157</v>
      </c>
      <c r="S6924" s="235"/>
      <c r="T6924" s="103"/>
      <c r="U6924" s="103"/>
    </row>
    <row r="6925" spans="1:21" x14ac:dyDescent="0.2">
      <c r="A6925" s="89">
        <v>40869</v>
      </c>
      <c r="B6925" s="90" t="s">
        <v>111</v>
      </c>
      <c r="C6925" s="96">
        <v>1904.4373080337082</v>
      </c>
      <c r="D6925" s="102">
        <v>1203.6068847100669</v>
      </c>
      <c r="E6925" s="98">
        <v>2252.8983539325845</v>
      </c>
      <c r="F6925" s="91">
        <v>0.84532766634117584</v>
      </c>
      <c r="G6925" s="100">
        <v>952.21865401685409</v>
      </c>
      <c r="S6925" s="235"/>
      <c r="T6925" s="103"/>
      <c r="U6925" s="103"/>
    </row>
    <row r="6926" spans="1:21" x14ac:dyDescent="0.2">
      <c r="A6926" s="89">
        <v>40869</v>
      </c>
      <c r="B6926" s="90" t="s">
        <v>112</v>
      </c>
      <c r="C6926" s="96">
        <v>1467.5738110786519</v>
      </c>
      <c r="D6926" s="102">
        <v>919.91636461723817</v>
      </c>
      <c r="E6926" s="98">
        <v>1732.0562949438204</v>
      </c>
      <c r="F6926" s="91">
        <v>0.8473014505144898</v>
      </c>
      <c r="G6926" s="100">
        <v>733.78690553932597</v>
      </c>
      <c r="S6926" s="235"/>
      <c r="T6926" s="103"/>
      <c r="U6926" s="103"/>
    </row>
    <row r="6927" spans="1:21" x14ac:dyDescent="0.2">
      <c r="A6927" s="89">
        <v>40869</v>
      </c>
      <c r="B6927" s="90" t="s">
        <v>113</v>
      </c>
      <c r="C6927" s="96">
        <v>1437.9163184831461</v>
      </c>
      <c r="D6927" s="102">
        <v>885.57141201850982</v>
      </c>
      <c r="E6927" s="98">
        <v>1688.7391938202245</v>
      </c>
      <c r="F6927" s="91">
        <v>0.85147329069228683</v>
      </c>
      <c r="G6927" s="100">
        <v>718.95815924157307</v>
      </c>
      <c r="S6927" s="235"/>
      <c r="T6927" s="103"/>
      <c r="U6927" s="103"/>
    </row>
    <row r="6928" spans="1:21" x14ac:dyDescent="0.2">
      <c r="A6928" s="89">
        <v>40869</v>
      </c>
      <c r="B6928" s="90" t="s">
        <v>114</v>
      </c>
      <c r="C6928" s="96">
        <v>1497.6365160337079</v>
      </c>
      <c r="D6928" s="102">
        <v>932.5754258707741</v>
      </c>
      <c r="E6928" s="98">
        <v>1764.2596348314605</v>
      </c>
      <c r="F6928" s="91">
        <v>0.84887535058113883</v>
      </c>
      <c r="G6928" s="100">
        <v>748.81825801685397</v>
      </c>
      <c r="S6928" s="235"/>
      <c r="T6928" s="103"/>
      <c r="U6928" s="103"/>
    </row>
    <row r="6929" spans="1:21" x14ac:dyDescent="0.2">
      <c r="A6929" s="89">
        <v>40869</v>
      </c>
      <c r="B6929" s="90" t="s">
        <v>115</v>
      </c>
      <c r="C6929" s="96">
        <v>1578.8046037752813</v>
      </c>
      <c r="D6929" s="102">
        <v>993.10671108032898</v>
      </c>
      <c r="E6929" s="98">
        <v>1865.1769129213483</v>
      </c>
      <c r="F6929" s="91">
        <v>0.84646372836690642</v>
      </c>
      <c r="G6929" s="100">
        <v>789.40230188764065</v>
      </c>
      <c r="S6929" s="235"/>
      <c r="T6929" s="103"/>
      <c r="U6929" s="103"/>
    </row>
    <row r="6930" spans="1:21" x14ac:dyDescent="0.2">
      <c r="A6930" s="89">
        <v>40869</v>
      </c>
      <c r="B6930" s="90" t="s">
        <v>116</v>
      </c>
      <c r="C6930" s="96">
        <v>1626.4656815056178</v>
      </c>
      <c r="D6930" s="102">
        <v>1009.8727446985171</v>
      </c>
      <c r="E6930" s="98">
        <v>1914.4799747191012</v>
      </c>
      <c r="F6930" s="91">
        <v>0.84956003874851616</v>
      </c>
      <c r="G6930" s="100">
        <v>813.2328407528089</v>
      </c>
      <c r="S6930" s="235"/>
      <c r="T6930" s="103"/>
      <c r="U6930" s="103"/>
    </row>
    <row r="6931" spans="1:21" x14ac:dyDescent="0.2">
      <c r="A6931" s="89">
        <v>40869</v>
      </c>
      <c r="B6931" s="90" t="s">
        <v>117</v>
      </c>
      <c r="C6931" s="96">
        <v>1642.7471141123597</v>
      </c>
      <c r="D6931" s="102">
        <v>1026.6376142575139</v>
      </c>
      <c r="E6931" s="98">
        <v>1937.1636151685395</v>
      </c>
      <c r="F6931" s="91">
        <v>0.84801670919750127</v>
      </c>
      <c r="G6931" s="100">
        <v>821.37355705617983</v>
      </c>
      <c r="S6931" s="235"/>
      <c r="T6931" s="103"/>
      <c r="U6931" s="103"/>
    </row>
    <row r="6932" spans="1:21" x14ac:dyDescent="0.2">
      <c r="A6932" s="89">
        <v>40869</v>
      </c>
      <c r="B6932" s="90" t="s">
        <v>118</v>
      </c>
      <c r="C6932" s="96">
        <v>1670.0827398876406</v>
      </c>
      <c r="D6932" s="102">
        <v>1042.596593098739</v>
      </c>
      <c r="E6932" s="98">
        <v>1968.8026853932586</v>
      </c>
      <c r="F6932" s="91">
        <v>0.84827329436217724</v>
      </c>
      <c r="G6932" s="100">
        <v>835.04136994382031</v>
      </c>
      <c r="S6932" s="235"/>
      <c r="T6932" s="103"/>
      <c r="U6932" s="103"/>
    </row>
    <row r="6933" spans="1:21" x14ac:dyDescent="0.2">
      <c r="A6933" s="89">
        <v>40869</v>
      </c>
      <c r="B6933" s="90" t="s">
        <v>119</v>
      </c>
      <c r="C6933" s="96">
        <v>1782.6912546067417</v>
      </c>
      <c r="D6933" s="102">
        <v>1115.8830393408841</v>
      </c>
      <c r="E6933" s="98">
        <v>2103.1364831460673</v>
      </c>
      <c r="F6933" s="91">
        <v>0.84763460141209013</v>
      </c>
      <c r="G6933" s="100">
        <v>891.34562730337086</v>
      </c>
      <c r="S6933" s="235"/>
      <c r="T6933" s="103"/>
      <c r="U6933" s="103"/>
    </row>
    <row r="6934" spans="1:21" x14ac:dyDescent="0.2">
      <c r="A6934" s="89">
        <v>40869</v>
      </c>
      <c r="B6934" s="90" t="s">
        <v>120</v>
      </c>
      <c r="C6934" s="96">
        <v>1892.9981631235955</v>
      </c>
      <c r="D6934" s="102">
        <v>1196.9389197962414</v>
      </c>
      <c r="E6934" s="98">
        <v>2239.6662303370786</v>
      </c>
      <c r="F6934" s="91">
        <v>0.84521440627280064</v>
      </c>
      <c r="G6934" s="100">
        <v>946.49908156179777</v>
      </c>
      <c r="S6934" s="235"/>
      <c r="T6934" s="103"/>
      <c r="U6934" s="103"/>
    </row>
    <row r="6935" spans="1:21" x14ac:dyDescent="0.2">
      <c r="A6935" s="89">
        <v>40869</v>
      </c>
      <c r="B6935" s="90" t="s">
        <v>121</v>
      </c>
      <c r="C6935" s="96">
        <v>1946.838729337079</v>
      </c>
      <c r="D6935" s="102">
        <v>1229.3024451610777</v>
      </c>
      <c r="E6935" s="98">
        <v>2302.469443820225</v>
      </c>
      <c r="F6935" s="91">
        <v>0.84554378541802122</v>
      </c>
      <c r="G6935" s="100">
        <v>973.41936466853952</v>
      </c>
      <c r="S6935" s="235"/>
      <c r="T6935" s="103"/>
      <c r="U6935" s="103"/>
    </row>
    <row r="6936" spans="1:21" x14ac:dyDescent="0.2">
      <c r="A6936" s="89">
        <v>40869</v>
      </c>
      <c r="B6936" s="90" t="s">
        <v>122</v>
      </c>
      <c r="C6936" s="96">
        <v>2110.3378642921348</v>
      </c>
      <c r="D6936" s="102">
        <v>1325.5489354812075</v>
      </c>
      <c r="E6936" s="98">
        <v>2492.1087219101119</v>
      </c>
      <c r="F6936" s="91">
        <v>0.8468081050150319</v>
      </c>
      <c r="G6936" s="100">
        <v>1055.1689321460674</v>
      </c>
      <c r="S6936" s="235"/>
      <c r="T6936" s="103"/>
      <c r="U6936" s="103"/>
    </row>
    <row r="6937" spans="1:21" x14ac:dyDescent="0.2">
      <c r="A6937" s="89">
        <v>40869</v>
      </c>
      <c r="B6937" s="90" t="s">
        <v>123</v>
      </c>
      <c r="C6937" s="96">
        <v>2034.1457843258427</v>
      </c>
      <c r="D6937" s="102">
        <v>1278.624343488357</v>
      </c>
      <c r="E6937" s="98">
        <v>2402.629660112359</v>
      </c>
      <c r="F6937" s="91">
        <v>0.84663309460298419</v>
      </c>
      <c r="G6937" s="100">
        <v>1017.0728921629213</v>
      </c>
      <c r="S6937" s="235"/>
      <c r="T6937" s="103"/>
      <c r="U6937" s="103"/>
    </row>
    <row r="6938" spans="1:21" x14ac:dyDescent="0.2">
      <c r="A6938" s="89">
        <v>40869</v>
      </c>
      <c r="B6938" s="90" t="s">
        <v>124</v>
      </c>
      <c r="C6938" s="96">
        <v>1908.5056401235959</v>
      </c>
      <c r="D6938" s="102">
        <v>1206.5169453927156</v>
      </c>
      <c r="E6938" s="98">
        <v>2257.8921404494381</v>
      </c>
      <c r="F6938" s="91">
        <v>0.84525988019237441</v>
      </c>
      <c r="G6938" s="100">
        <v>954.25282006179793</v>
      </c>
      <c r="S6938" s="235"/>
      <c r="T6938" s="103"/>
      <c r="U6938" s="103"/>
    </row>
    <row r="6939" spans="1:21" x14ac:dyDescent="0.2">
      <c r="A6939" s="89">
        <v>40869</v>
      </c>
      <c r="B6939" s="90" t="s">
        <v>125</v>
      </c>
      <c r="C6939" s="96">
        <v>1887.7385066966294</v>
      </c>
      <c r="D6939" s="102">
        <v>1190.3270700902344</v>
      </c>
      <c r="E6939" s="98">
        <v>2231.6888679775284</v>
      </c>
      <c r="F6939" s="91">
        <v>0.84587889189383081</v>
      </c>
      <c r="G6939" s="100">
        <v>943.86925334831471</v>
      </c>
      <c r="S6939" s="235"/>
      <c r="T6939" s="103"/>
      <c r="U6939" s="103"/>
    </row>
    <row r="6940" spans="1:21" x14ac:dyDescent="0.2">
      <c r="A6940" s="89">
        <v>40869</v>
      </c>
      <c r="B6940" s="90" t="s">
        <v>126</v>
      </c>
      <c r="C6940" s="96">
        <v>2020.028185719101</v>
      </c>
      <c r="D6940" s="102">
        <v>1279.8753845065307</v>
      </c>
      <c r="E6940" s="98">
        <v>2391.3583735955058</v>
      </c>
      <c r="F6940" s="91">
        <v>0.84471997506668373</v>
      </c>
      <c r="G6940" s="100">
        <v>1010.0140928595505</v>
      </c>
      <c r="S6940" s="235"/>
      <c r="T6940" s="103"/>
      <c r="U6940" s="103"/>
    </row>
    <row r="6941" spans="1:21" x14ac:dyDescent="0.2">
      <c r="A6941" s="89">
        <v>40869</v>
      </c>
      <c r="B6941" s="90" t="s">
        <v>127</v>
      </c>
      <c r="C6941" s="96">
        <v>2144.27845152809</v>
      </c>
      <c r="D6941" s="102">
        <v>1358.8244506603805</v>
      </c>
      <c r="E6941" s="98">
        <v>2538.5692752808991</v>
      </c>
      <c r="F6941" s="91">
        <v>0.84467990391588588</v>
      </c>
      <c r="G6941" s="100">
        <v>1072.139225764045</v>
      </c>
      <c r="S6941" s="235"/>
      <c r="T6941" s="103"/>
      <c r="U6941" s="103"/>
    </row>
    <row r="6942" spans="1:21" x14ac:dyDescent="0.2">
      <c r="A6942" s="89">
        <v>40869</v>
      </c>
      <c r="B6942" s="90" t="s">
        <v>128</v>
      </c>
      <c r="C6942" s="96">
        <v>1957.2243221123592</v>
      </c>
      <c r="D6942" s="102">
        <v>1227.171175046288</v>
      </c>
      <c r="E6942" s="98">
        <v>2310.1247022471907</v>
      </c>
      <c r="F6942" s="91">
        <v>0.84723751934623048</v>
      </c>
      <c r="G6942" s="100">
        <v>978.61216105617962</v>
      </c>
      <c r="S6942" s="235"/>
      <c r="T6942" s="103"/>
      <c r="U6942" s="103"/>
    </row>
    <row r="6943" spans="1:21" x14ac:dyDescent="0.2">
      <c r="A6943" s="89">
        <v>40869</v>
      </c>
      <c r="B6943" s="90" t="s">
        <v>129</v>
      </c>
      <c r="C6943" s="96">
        <v>1889.9469140561798</v>
      </c>
      <c r="D6943" s="102">
        <v>1182.6121930931617</v>
      </c>
      <c r="E6943" s="98">
        <v>2229.4553005617977</v>
      </c>
      <c r="F6943" s="91">
        <v>0.84771689012106877</v>
      </c>
      <c r="G6943" s="100">
        <v>944.97345702808991</v>
      </c>
      <c r="S6943" s="235"/>
      <c r="T6943" s="103"/>
      <c r="U6943" s="103"/>
    </row>
    <row r="6944" spans="1:21" x14ac:dyDescent="0.2">
      <c r="A6944" s="89">
        <v>40869</v>
      </c>
      <c r="B6944" s="90" t="s">
        <v>130</v>
      </c>
      <c r="C6944" s="96">
        <v>1980.5442934044943</v>
      </c>
      <c r="D6944" s="102">
        <v>1252.3384228960849</v>
      </c>
      <c r="E6944" s="98">
        <v>2343.2684915730338</v>
      </c>
      <c r="F6944" s="91">
        <v>0.84520587398627844</v>
      </c>
      <c r="G6944" s="100">
        <v>990.27214670224714</v>
      </c>
      <c r="S6944" s="235"/>
      <c r="T6944" s="103"/>
      <c r="U6944" s="103"/>
    </row>
    <row r="6945" spans="1:21" x14ac:dyDescent="0.2">
      <c r="A6945" s="89">
        <v>40869</v>
      </c>
      <c r="B6945" s="90" t="s">
        <v>131</v>
      </c>
      <c r="C6945" s="96">
        <v>2165.819540561798</v>
      </c>
      <c r="D6945" s="102">
        <v>1366.2771660699202</v>
      </c>
      <c r="E6945" s="98">
        <v>2560.7591797752812</v>
      </c>
      <c r="F6945" s="91">
        <v>0.84577244032445842</v>
      </c>
      <c r="G6945" s="100">
        <v>1082.909770280899</v>
      </c>
      <c r="S6945" s="235"/>
      <c r="T6945" s="103"/>
      <c r="U6945" s="103"/>
    </row>
    <row r="6946" spans="1:21" x14ac:dyDescent="0.2">
      <c r="A6946" s="89">
        <v>40869</v>
      </c>
      <c r="B6946" s="90" t="s">
        <v>132</v>
      </c>
      <c r="C6946" s="96">
        <v>2004.1114442359553</v>
      </c>
      <c r="D6946" s="102">
        <v>1256.749841453907</v>
      </c>
      <c r="E6946" s="98">
        <v>2365.5618455056183</v>
      </c>
      <c r="F6946" s="91">
        <v>0.84720314881794767</v>
      </c>
      <c r="G6946" s="100">
        <v>1002.0557221179777</v>
      </c>
      <c r="S6946" s="235"/>
      <c r="T6946" s="103"/>
      <c r="U6946" s="103"/>
    </row>
    <row r="6947" spans="1:21" x14ac:dyDescent="0.2">
      <c r="A6947" s="89">
        <v>40869</v>
      </c>
      <c r="B6947" s="90" t="s">
        <v>133</v>
      </c>
      <c r="C6947" s="96">
        <v>1920.2284336853932</v>
      </c>
      <c r="D6947" s="102">
        <v>1213.3477353550236</v>
      </c>
      <c r="E6947" s="98">
        <v>2271.4510702247194</v>
      </c>
      <c r="F6947" s="91">
        <v>0.84537521360538093</v>
      </c>
      <c r="G6947" s="100">
        <v>960.11421684269658</v>
      </c>
      <c r="S6947" s="235"/>
      <c r="T6947" s="103"/>
      <c r="U6947" s="103"/>
    </row>
    <row r="6948" spans="1:21" x14ac:dyDescent="0.2">
      <c r="A6948" s="89">
        <v>40869</v>
      </c>
      <c r="B6948" s="90" t="s">
        <v>134</v>
      </c>
      <c r="C6948" s="96">
        <v>1885.6111418089888</v>
      </c>
      <c r="D6948" s="102">
        <v>1190.5439887087252</v>
      </c>
      <c r="E6948" s="98">
        <v>2230.0054634831458</v>
      </c>
      <c r="F6948" s="91">
        <v>0.84556346281939954</v>
      </c>
      <c r="G6948" s="100">
        <v>942.8055709044944</v>
      </c>
      <c r="S6948" s="235"/>
      <c r="T6948" s="103"/>
      <c r="U6948" s="103"/>
    </row>
    <row r="6949" spans="1:21" x14ac:dyDescent="0.2">
      <c r="A6949" s="89">
        <v>40869</v>
      </c>
      <c r="B6949" s="90" t="s">
        <v>135</v>
      </c>
      <c r="C6949" s="96">
        <v>1952.6413703258427</v>
      </c>
      <c r="D6949" s="102">
        <v>1243.9062566218802</v>
      </c>
      <c r="E6949" s="98">
        <v>2315.1913735955054</v>
      </c>
      <c r="F6949" s="91">
        <v>0.8434038726109192</v>
      </c>
      <c r="G6949" s="100">
        <v>976.32068516292134</v>
      </c>
      <c r="S6949" s="235"/>
      <c r="T6949" s="103"/>
      <c r="U6949" s="103"/>
    </row>
    <row r="6950" spans="1:21" x14ac:dyDescent="0.2">
      <c r="A6950" s="89">
        <v>40869</v>
      </c>
      <c r="B6950" s="90" t="s">
        <v>136</v>
      </c>
      <c r="C6950" s="96">
        <v>2118.6285091685395</v>
      </c>
      <c r="D6950" s="102">
        <v>1344.2109690092398</v>
      </c>
      <c r="E6950" s="98">
        <v>2509.0814831460671</v>
      </c>
      <c r="F6950" s="91">
        <v>0.84438409967939765</v>
      </c>
      <c r="G6950" s="100">
        <v>1059.3142545842697</v>
      </c>
      <c r="S6950" s="235"/>
      <c r="T6950" s="103"/>
      <c r="U6950" s="103"/>
    </row>
    <row r="6951" spans="1:21" x14ac:dyDescent="0.2">
      <c r="A6951" s="89">
        <v>40869</v>
      </c>
      <c r="B6951" s="90" t="s">
        <v>137</v>
      </c>
      <c r="C6951" s="96">
        <v>1961.5722507303369</v>
      </c>
      <c r="D6951" s="102">
        <v>1234.7380398196503</v>
      </c>
      <c r="E6951" s="98">
        <v>2317.8316853932583</v>
      </c>
      <c r="F6951" s="91">
        <v>0.84629624449953267</v>
      </c>
      <c r="G6951" s="100">
        <v>980.78612536516846</v>
      </c>
      <c r="S6951" s="235"/>
      <c r="T6951" s="103"/>
      <c r="U6951" s="103"/>
    </row>
    <row r="6952" spans="1:21" x14ac:dyDescent="0.2">
      <c r="A6952" s="89">
        <v>40869</v>
      </c>
      <c r="B6952" s="90" t="s">
        <v>138</v>
      </c>
      <c r="C6952" s="96">
        <v>1840.4502243370787</v>
      </c>
      <c r="D6952" s="102">
        <v>1155.4748368792013</v>
      </c>
      <c r="E6952" s="98">
        <v>2173.1035702247191</v>
      </c>
      <c r="F6952" s="91">
        <v>0.84692246129196647</v>
      </c>
      <c r="G6952" s="100">
        <v>920.22511216853934</v>
      </c>
      <c r="S6952" s="235"/>
      <c r="T6952" s="103"/>
      <c r="U6952" s="103"/>
    </row>
    <row r="6953" spans="1:21" x14ac:dyDescent="0.2">
      <c r="A6953" s="89">
        <v>40869</v>
      </c>
      <c r="B6953" s="90" t="s">
        <v>139</v>
      </c>
      <c r="C6953" s="96">
        <v>1826.6648998651683</v>
      </c>
      <c r="D6953" s="102">
        <v>1154.4342250301484</v>
      </c>
      <c r="E6953" s="98">
        <v>2160.8847808988762</v>
      </c>
      <c r="F6953" s="91">
        <v>0.84533192885245811</v>
      </c>
      <c r="G6953" s="100">
        <v>913.33244993258415</v>
      </c>
      <c r="S6953" s="235"/>
      <c r="T6953" s="103"/>
      <c r="U6953" s="103"/>
    </row>
    <row r="6954" spans="1:21" x14ac:dyDescent="0.2">
      <c r="A6954" s="89">
        <v>40869</v>
      </c>
      <c r="B6954" s="90" t="s">
        <v>140</v>
      </c>
      <c r="C6954" s="96">
        <v>1858.3970797415732</v>
      </c>
      <c r="D6954" s="102">
        <v>1177.8429191120561</v>
      </c>
      <c r="E6954" s="98">
        <v>2200.2167275280899</v>
      </c>
      <c r="F6954" s="91">
        <v>0.84464273745862029</v>
      </c>
      <c r="G6954" s="100">
        <v>929.19853987078659</v>
      </c>
      <c r="S6954" s="235"/>
      <c r="T6954" s="103"/>
      <c r="U6954" s="103"/>
    </row>
    <row r="6955" spans="1:21" x14ac:dyDescent="0.2">
      <c r="A6955" s="89">
        <v>40869</v>
      </c>
      <c r="B6955" s="90" t="s">
        <v>141</v>
      </c>
      <c r="C6955" s="96">
        <v>1817.0816275617979</v>
      </c>
      <c r="D6955" s="102">
        <v>1148.3725032623634</v>
      </c>
      <c r="E6955" s="98">
        <v>2149.5453117977531</v>
      </c>
      <c r="F6955" s="91">
        <v>0.84533301884299328</v>
      </c>
      <c r="G6955" s="100">
        <v>908.54081378089893</v>
      </c>
      <c r="S6955" s="235"/>
      <c r="T6955" s="103"/>
      <c r="U6955" s="103"/>
    </row>
    <row r="6956" spans="1:21" x14ac:dyDescent="0.2">
      <c r="A6956" s="89">
        <v>40869</v>
      </c>
      <c r="B6956" s="90" t="s">
        <v>142</v>
      </c>
      <c r="C6956" s="96">
        <v>1953.2451367415731</v>
      </c>
      <c r="D6956" s="102">
        <v>1222.4557317263125</v>
      </c>
      <c r="E6956" s="98">
        <v>2304.2492443820224</v>
      </c>
      <c r="F6956" s="91">
        <v>0.84767094597243309</v>
      </c>
      <c r="G6956" s="100">
        <v>976.62256837078655</v>
      </c>
      <c r="S6956" s="235"/>
      <c r="T6956" s="103"/>
      <c r="U6956" s="103"/>
    </row>
    <row r="6957" spans="1:21" x14ac:dyDescent="0.2">
      <c r="A6957" s="89">
        <v>40869</v>
      </c>
      <c r="B6957" s="90" t="s">
        <v>143</v>
      </c>
      <c r="C6957" s="96">
        <v>1966.6495615955057</v>
      </c>
      <c r="D6957" s="102">
        <v>1242.6027742294743</v>
      </c>
      <c r="E6957" s="98">
        <v>2326.3215926966291</v>
      </c>
      <c r="F6957" s="91">
        <v>0.84539023657335433</v>
      </c>
      <c r="G6957" s="100">
        <v>983.32478079775285</v>
      </c>
      <c r="S6957" s="235"/>
      <c r="T6957" s="103"/>
      <c r="U6957" s="103"/>
    </row>
    <row r="6958" spans="1:21" x14ac:dyDescent="0.2">
      <c r="A6958" s="89">
        <v>40869</v>
      </c>
      <c r="B6958" s="90" t="s">
        <v>144</v>
      </c>
      <c r="C6958" s="96">
        <v>1960.8671812247194</v>
      </c>
      <c r="D6958" s="102">
        <v>1238.3470147420505</v>
      </c>
      <c r="E6958" s="98">
        <v>2319.1600702247192</v>
      </c>
      <c r="F6958" s="91">
        <v>0.84550747764241974</v>
      </c>
      <c r="G6958" s="100">
        <v>980.43359061235969</v>
      </c>
      <c r="S6958" s="235"/>
      <c r="T6958" s="103"/>
      <c r="U6958" s="103"/>
    </row>
    <row r="6959" spans="1:21" x14ac:dyDescent="0.2">
      <c r="A6959" s="89">
        <v>40869</v>
      </c>
      <c r="B6959" s="90" t="s">
        <v>145</v>
      </c>
      <c r="C6959" s="96">
        <v>1946.2673799101126</v>
      </c>
      <c r="D6959" s="102">
        <v>1232.9724480131017</v>
      </c>
      <c r="E6959" s="98">
        <v>2303.9483005617976</v>
      </c>
      <c r="F6959" s="91">
        <v>0.84475306127118055</v>
      </c>
      <c r="G6959" s="100">
        <v>973.1336899550563</v>
      </c>
      <c r="S6959" s="235"/>
      <c r="T6959" s="103"/>
      <c r="U6959" s="103"/>
    </row>
    <row r="6960" spans="1:21" x14ac:dyDescent="0.2">
      <c r="A6960" s="89">
        <v>40869</v>
      </c>
      <c r="B6960" s="90" t="s">
        <v>146</v>
      </c>
      <c r="C6960" s="96">
        <v>1924.1184723370786</v>
      </c>
      <c r="D6960" s="102">
        <v>1214.2770218149187</v>
      </c>
      <c r="E6960" s="98">
        <v>2275.2363792134834</v>
      </c>
      <c r="F6960" s="91">
        <v>0.84567849297584585</v>
      </c>
      <c r="G6960" s="100">
        <v>962.05923616853931</v>
      </c>
      <c r="S6960" s="235"/>
      <c r="T6960" s="103"/>
      <c r="U6960" s="103"/>
    </row>
    <row r="6961" spans="1:21" x14ac:dyDescent="0.2">
      <c r="A6961" s="89">
        <v>40869</v>
      </c>
      <c r="B6961" s="90" t="s">
        <v>147</v>
      </c>
      <c r="C6961" s="96">
        <v>1907.0711883707866</v>
      </c>
      <c r="D6961" s="102">
        <v>1199.6367746288895</v>
      </c>
      <c r="E6961" s="98">
        <v>2253.0088567415728</v>
      </c>
      <c r="F6961" s="91">
        <v>0.84645525589672976</v>
      </c>
      <c r="G6961" s="100">
        <v>953.53559418539328</v>
      </c>
      <c r="S6961" s="235"/>
      <c r="T6961" s="103"/>
      <c r="U6961" s="103"/>
    </row>
    <row r="6962" spans="1:21" x14ac:dyDescent="0.2">
      <c r="A6962" s="89">
        <v>40870</v>
      </c>
      <c r="B6962" s="90" t="s">
        <v>100</v>
      </c>
      <c r="C6962" s="96">
        <v>1868.199166719101</v>
      </c>
      <c r="D6962" s="102">
        <v>1181.5284148183198</v>
      </c>
      <c r="E6962" s="98">
        <v>2210.4699775280901</v>
      </c>
      <c r="F6962" s="91">
        <v>0.84515925830770999</v>
      </c>
      <c r="G6962" s="100">
        <v>934.09958335955048</v>
      </c>
      <c r="S6962" s="235"/>
      <c r="T6962" s="103"/>
      <c r="U6962" s="103"/>
    </row>
    <row r="6963" spans="1:21" x14ac:dyDescent="0.2">
      <c r="A6963" s="89">
        <v>40870</v>
      </c>
      <c r="B6963" s="90" t="s">
        <v>101</v>
      </c>
      <c r="C6963" s="96">
        <v>1874.4394370561802</v>
      </c>
      <c r="D6963" s="102">
        <v>1172.4326089886508</v>
      </c>
      <c r="E6963" s="98">
        <v>2210.9096376404495</v>
      </c>
      <c r="F6963" s="91">
        <v>0.84781368046169414</v>
      </c>
      <c r="G6963" s="100">
        <v>937.21971852809008</v>
      </c>
      <c r="S6963" s="235"/>
      <c r="T6963" s="103"/>
      <c r="U6963" s="103"/>
    </row>
    <row r="6964" spans="1:21" x14ac:dyDescent="0.2">
      <c r="A6964" s="89">
        <v>40870</v>
      </c>
      <c r="B6964" s="90" t="s">
        <v>102</v>
      </c>
      <c r="C6964" s="96">
        <v>1889.9509661797756</v>
      </c>
      <c r="D6964" s="102">
        <v>1188.3709871118631</v>
      </c>
      <c r="E6964" s="98">
        <v>2232.5188146067417</v>
      </c>
      <c r="F6964" s="91">
        <v>0.84655544840847874</v>
      </c>
      <c r="G6964" s="100">
        <v>944.9754830898878</v>
      </c>
      <c r="S6964" s="235"/>
      <c r="T6964" s="103"/>
      <c r="U6964" s="103"/>
    </row>
    <row r="6965" spans="1:21" x14ac:dyDescent="0.2">
      <c r="A6965" s="89">
        <v>40870</v>
      </c>
      <c r="B6965" s="90" t="s">
        <v>103</v>
      </c>
      <c r="C6965" s="96">
        <v>1873.7748887865173</v>
      </c>
      <c r="D6965" s="102">
        <v>1167.3389123220593</v>
      </c>
      <c r="E6965" s="98">
        <v>2207.6486292134837</v>
      </c>
      <c r="F6965" s="91">
        <v>0.84876500000549671</v>
      </c>
      <c r="G6965" s="100">
        <v>936.88744439325865</v>
      </c>
      <c r="S6965" s="235"/>
      <c r="T6965" s="103"/>
      <c r="U6965" s="103"/>
    </row>
    <row r="6966" spans="1:21" x14ac:dyDescent="0.2">
      <c r="A6966" s="89">
        <v>40870</v>
      </c>
      <c r="B6966" s="90" t="s">
        <v>104</v>
      </c>
      <c r="C6966" s="96">
        <v>1878.5158733932585</v>
      </c>
      <c r="D6966" s="102">
        <v>1170.9247463835845</v>
      </c>
      <c r="E6966" s="98">
        <v>2213.5687584269658</v>
      </c>
      <c r="F6966" s="91">
        <v>0.84863678448741442</v>
      </c>
      <c r="G6966" s="100">
        <v>939.25793669662926</v>
      </c>
      <c r="S6966" s="235"/>
      <c r="T6966" s="103"/>
      <c r="U6966" s="103"/>
    </row>
    <row r="6967" spans="1:21" x14ac:dyDescent="0.2">
      <c r="A6967" s="89">
        <v>40870</v>
      </c>
      <c r="B6967" s="90" t="s">
        <v>105</v>
      </c>
      <c r="C6967" s="96">
        <v>1876.1696938314608</v>
      </c>
      <c r="D6967" s="102">
        <v>1174.2549720646571</v>
      </c>
      <c r="E6967" s="98">
        <v>2213.343050561798</v>
      </c>
      <c r="F6967" s="91">
        <v>0.84766330883739205</v>
      </c>
      <c r="G6967" s="100">
        <v>938.0848469157304</v>
      </c>
      <c r="S6967" s="235"/>
      <c r="T6967" s="103"/>
      <c r="U6967" s="103"/>
    </row>
    <row r="6968" spans="1:21" x14ac:dyDescent="0.2">
      <c r="A6968" s="89">
        <v>40870</v>
      </c>
      <c r="B6968" s="90" t="s">
        <v>106</v>
      </c>
      <c r="C6968" s="96">
        <v>1842.5330158651686</v>
      </c>
      <c r="D6968" s="102">
        <v>1155.9156136275151</v>
      </c>
      <c r="E6968" s="98">
        <v>2175.1020252808989</v>
      </c>
      <c r="F6968" s="91">
        <v>0.84710188048637336</v>
      </c>
      <c r="G6968" s="100">
        <v>921.26650793258432</v>
      </c>
      <c r="S6968" s="235"/>
      <c r="T6968" s="103"/>
      <c r="U6968" s="103"/>
    </row>
    <row r="6969" spans="1:21" x14ac:dyDescent="0.2">
      <c r="A6969" s="89">
        <v>40870</v>
      </c>
      <c r="B6969" s="90" t="s">
        <v>107</v>
      </c>
      <c r="C6969" s="96">
        <v>1892.11074805618</v>
      </c>
      <c r="D6969" s="102">
        <v>1197.0708454068204</v>
      </c>
      <c r="E6969" s="98">
        <v>2238.9867556179775</v>
      </c>
      <c r="F6969" s="91">
        <v>0.84507456031554018</v>
      </c>
      <c r="G6969" s="100">
        <v>946.05537402809</v>
      </c>
      <c r="S6969" s="235"/>
      <c r="T6969" s="103"/>
      <c r="U6969" s="103"/>
    </row>
    <row r="6970" spans="1:21" x14ac:dyDescent="0.2">
      <c r="A6970" s="89">
        <v>40870</v>
      </c>
      <c r="B6970" s="90" t="s">
        <v>108</v>
      </c>
      <c r="C6970" s="96">
        <v>2004.2816334269664</v>
      </c>
      <c r="D6970" s="102">
        <v>1272.284929184616</v>
      </c>
      <c r="E6970" s="98">
        <v>2373.9953258426967</v>
      </c>
      <c r="F6970" s="91">
        <v>0.84426519783290088</v>
      </c>
      <c r="G6970" s="100">
        <v>1002.1408167134832</v>
      </c>
      <c r="S6970" s="235"/>
      <c r="T6970" s="103"/>
      <c r="U6970" s="103"/>
    </row>
    <row r="6971" spans="1:21" x14ac:dyDescent="0.2">
      <c r="A6971" s="89">
        <v>40870</v>
      </c>
      <c r="B6971" s="90" t="s">
        <v>109</v>
      </c>
      <c r="C6971" s="96">
        <v>2090.3608949662921</v>
      </c>
      <c r="D6971" s="102">
        <v>1326.6875919372965</v>
      </c>
      <c r="E6971" s="98">
        <v>2475.8248398876403</v>
      </c>
      <c r="F6971" s="91">
        <v>0.84430887891938211</v>
      </c>
      <c r="G6971" s="100">
        <v>1045.1804474831461</v>
      </c>
      <c r="S6971" s="235"/>
      <c r="T6971" s="103"/>
      <c r="U6971" s="103"/>
    </row>
    <row r="6972" spans="1:21" x14ac:dyDescent="0.2">
      <c r="A6972" s="89">
        <v>40870</v>
      </c>
      <c r="B6972" s="90" t="s">
        <v>110</v>
      </c>
      <c r="C6972" s="96">
        <v>2309.0094320561802</v>
      </c>
      <c r="D6972" s="102">
        <v>1472.1930324726959</v>
      </c>
      <c r="E6972" s="98">
        <v>2738.4077275280897</v>
      </c>
      <c r="F6972" s="91">
        <v>0.84319417040956146</v>
      </c>
      <c r="G6972" s="100">
        <v>1154.5047160280901</v>
      </c>
      <c r="S6972" s="235"/>
      <c r="T6972" s="103"/>
      <c r="U6972" s="103"/>
    </row>
    <row r="6973" spans="1:21" x14ac:dyDescent="0.2">
      <c r="A6973" s="89">
        <v>40870</v>
      </c>
      <c r="B6973" s="90" t="s">
        <v>111</v>
      </c>
      <c r="C6973" s="96">
        <v>2265.1897674943821</v>
      </c>
      <c r="D6973" s="102">
        <v>1440.3878218009943</v>
      </c>
      <c r="E6973" s="98">
        <v>2684.3624494382025</v>
      </c>
      <c r="F6973" s="91">
        <v>0.84384646639966709</v>
      </c>
      <c r="G6973" s="100">
        <v>1132.594883747191</v>
      </c>
      <c r="S6973" s="235"/>
      <c r="T6973" s="103"/>
      <c r="U6973" s="103"/>
    </row>
    <row r="6974" spans="1:21" x14ac:dyDescent="0.2">
      <c r="A6974" s="89">
        <v>40870</v>
      </c>
      <c r="B6974" s="90" t="s">
        <v>112</v>
      </c>
      <c r="C6974" s="96">
        <v>1908.4570146404494</v>
      </c>
      <c r="D6974" s="102">
        <v>1212.110813073215</v>
      </c>
      <c r="E6974" s="98">
        <v>2260.8451516853929</v>
      </c>
      <c r="F6974" s="91">
        <v>0.84413433322390585</v>
      </c>
      <c r="G6974" s="100">
        <v>954.22850732022471</v>
      </c>
      <c r="S6974" s="235"/>
      <c r="T6974" s="103"/>
      <c r="U6974" s="103"/>
    </row>
    <row r="6975" spans="1:21" x14ac:dyDescent="0.2">
      <c r="A6975" s="89">
        <v>40870</v>
      </c>
      <c r="B6975" s="90" t="s">
        <v>113</v>
      </c>
      <c r="C6975" s="96">
        <v>1984.2317258764047</v>
      </c>
      <c r="D6975" s="102">
        <v>1249.2170767023767</v>
      </c>
      <c r="E6975" s="98">
        <v>2344.7214859550563</v>
      </c>
      <c r="F6975" s="91">
        <v>0.84625476320407567</v>
      </c>
      <c r="G6975" s="100">
        <v>992.11586293820233</v>
      </c>
      <c r="S6975" s="235"/>
      <c r="T6975" s="103"/>
      <c r="U6975" s="103"/>
    </row>
    <row r="6976" spans="1:21" x14ac:dyDescent="0.2">
      <c r="A6976" s="89">
        <v>40870</v>
      </c>
      <c r="B6976" s="90" t="s">
        <v>114</v>
      </c>
      <c r="C6976" s="96">
        <v>2050.4231648089885</v>
      </c>
      <c r="D6976" s="102">
        <v>1307.4464926439825</v>
      </c>
      <c r="E6976" s="98">
        <v>2431.8000505617974</v>
      </c>
      <c r="F6976" s="91">
        <v>0.84317095245363505</v>
      </c>
      <c r="G6976" s="100">
        <v>1025.2115824044943</v>
      </c>
      <c r="S6976" s="235"/>
      <c r="T6976" s="103"/>
      <c r="U6976" s="103"/>
    </row>
    <row r="6977" spans="1:21" x14ac:dyDescent="0.2">
      <c r="A6977" s="89">
        <v>40870</v>
      </c>
      <c r="B6977" s="90" t="s">
        <v>115</v>
      </c>
      <c r="C6977" s="96">
        <v>2175.3258225168543</v>
      </c>
      <c r="D6977" s="102">
        <v>1393.1209613099584</v>
      </c>
      <c r="E6977" s="98">
        <v>2583.1818455056182</v>
      </c>
      <c r="F6977" s="91">
        <v>0.8421109904831604</v>
      </c>
      <c r="G6977" s="100">
        <v>1087.6629112584271</v>
      </c>
      <c r="S6977" s="235"/>
      <c r="T6977" s="103"/>
      <c r="U6977" s="103"/>
    </row>
    <row r="6978" spans="1:21" x14ac:dyDescent="0.2">
      <c r="A6978" s="89">
        <v>40870</v>
      </c>
      <c r="B6978" s="90" t="s">
        <v>116</v>
      </c>
      <c r="C6978" s="96">
        <v>2187.004042719102</v>
      </c>
      <c r="D6978" s="102">
        <v>1403.3559892919454</v>
      </c>
      <c r="E6978" s="98">
        <v>2598.5370337078652</v>
      </c>
      <c r="F6978" s="91">
        <v>0.84162896828083877</v>
      </c>
      <c r="G6978" s="100">
        <v>1093.502021359551</v>
      </c>
      <c r="S6978" s="235"/>
      <c r="T6978" s="103"/>
      <c r="U6978" s="103"/>
    </row>
    <row r="6979" spans="1:21" x14ac:dyDescent="0.2">
      <c r="A6979" s="89">
        <v>40870</v>
      </c>
      <c r="B6979" s="90" t="s">
        <v>117</v>
      </c>
      <c r="C6979" s="96">
        <v>2211.1020217415735</v>
      </c>
      <c r="D6979" s="102">
        <v>1425.619799393585</v>
      </c>
      <c r="E6979" s="98">
        <v>2630.8485252808987</v>
      </c>
      <c r="F6979" s="91">
        <v>0.84045204446177357</v>
      </c>
      <c r="G6979" s="100">
        <v>1105.5510108707867</v>
      </c>
      <c r="S6979" s="235"/>
      <c r="T6979" s="103"/>
      <c r="U6979" s="103"/>
    </row>
    <row r="6980" spans="1:21" x14ac:dyDescent="0.2">
      <c r="A6980" s="89">
        <v>40870</v>
      </c>
      <c r="B6980" s="90" t="s">
        <v>118</v>
      </c>
      <c r="C6980" s="96">
        <v>2272.7550822471908</v>
      </c>
      <c r="D6980" s="102">
        <v>1447.5754730483211</v>
      </c>
      <c r="E6980" s="98">
        <v>2694.6039438202242</v>
      </c>
      <c r="F6980" s="91">
        <v>0.84344680317844223</v>
      </c>
      <c r="G6980" s="100">
        <v>1136.3775411235954</v>
      </c>
      <c r="S6980" s="235"/>
      <c r="T6980" s="103"/>
      <c r="U6980" s="103"/>
    </row>
    <row r="6981" spans="1:21" x14ac:dyDescent="0.2">
      <c r="A6981" s="89">
        <v>40870</v>
      </c>
      <c r="B6981" s="90" t="s">
        <v>119</v>
      </c>
      <c r="C6981" s="96">
        <v>2323.4836175393257</v>
      </c>
      <c r="D6981" s="102">
        <v>1478.322335118695</v>
      </c>
      <c r="E6981" s="98">
        <v>2753.9086853932581</v>
      </c>
      <c r="F6981" s="91">
        <v>0.84370394336714627</v>
      </c>
      <c r="G6981" s="100">
        <v>1161.7418087696628</v>
      </c>
      <c r="S6981" s="235"/>
      <c r="T6981" s="103"/>
      <c r="U6981" s="103"/>
    </row>
    <row r="6982" spans="1:21" x14ac:dyDescent="0.2">
      <c r="A6982" s="89">
        <v>40870</v>
      </c>
      <c r="B6982" s="90" t="s">
        <v>120</v>
      </c>
      <c r="C6982" s="96">
        <v>2267.519738561798</v>
      </c>
      <c r="D6982" s="102">
        <v>1446.3539267870153</v>
      </c>
      <c r="E6982" s="98">
        <v>2689.5325702247192</v>
      </c>
      <c r="F6982" s="91">
        <v>0.84309064097793751</v>
      </c>
      <c r="G6982" s="100">
        <v>1133.759869280899</v>
      </c>
      <c r="S6982" s="235"/>
      <c r="T6982" s="103"/>
      <c r="U6982" s="103"/>
    </row>
    <row r="6983" spans="1:21" x14ac:dyDescent="0.2">
      <c r="A6983" s="89">
        <v>40870</v>
      </c>
      <c r="B6983" s="90" t="s">
        <v>121</v>
      </c>
      <c r="C6983" s="96">
        <v>2246.4365394943816</v>
      </c>
      <c r="D6983" s="102">
        <v>1435.0129515225715</v>
      </c>
      <c r="E6983" s="98">
        <v>2665.6592612359545</v>
      </c>
      <c r="F6983" s="91">
        <v>0.84273206713329263</v>
      </c>
      <c r="G6983" s="100">
        <v>1123.2182697471908</v>
      </c>
      <c r="S6983" s="235"/>
      <c r="T6983" s="103"/>
      <c r="U6983" s="103"/>
    </row>
    <row r="6984" spans="1:21" x14ac:dyDescent="0.2">
      <c r="A6984" s="89">
        <v>40870</v>
      </c>
      <c r="B6984" s="90" t="s">
        <v>122</v>
      </c>
      <c r="C6984" s="96">
        <v>2425.2608058876408</v>
      </c>
      <c r="D6984" s="102">
        <v>1550.5812179431248</v>
      </c>
      <c r="E6984" s="98">
        <v>2878.5746629213481</v>
      </c>
      <c r="F6984" s="91">
        <v>0.84252141767493438</v>
      </c>
      <c r="G6984" s="100">
        <v>1212.6304029438204</v>
      </c>
      <c r="S6984" s="235"/>
      <c r="T6984" s="103"/>
      <c r="U6984" s="103"/>
    </row>
    <row r="6985" spans="1:21" x14ac:dyDescent="0.2">
      <c r="A6985" s="89">
        <v>40870</v>
      </c>
      <c r="B6985" s="90" t="s">
        <v>123</v>
      </c>
      <c r="C6985" s="96">
        <v>2405.9321763370785</v>
      </c>
      <c r="D6985" s="102">
        <v>1543.3444729704847</v>
      </c>
      <c r="E6985" s="98">
        <v>2858.3949691011239</v>
      </c>
      <c r="F6985" s="91">
        <v>0.84170739255592419</v>
      </c>
      <c r="G6985" s="100">
        <v>1202.9660881685393</v>
      </c>
      <c r="S6985" s="235"/>
      <c r="T6985" s="103"/>
      <c r="U6985" s="103"/>
    </row>
    <row r="6986" spans="1:21" x14ac:dyDescent="0.2">
      <c r="A6986" s="89">
        <v>40870</v>
      </c>
      <c r="B6986" s="90" t="s">
        <v>124</v>
      </c>
      <c r="C6986" s="96">
        <v>2219.3683538764049</v>
      </c>
      <c r="D6986" s="102">
        <v>1420.6693567365951</v>
      </c>
      <c r="E6986" s="98">
        <v>2635.1275702247194</v>
      </c>
      <c r="F6986" s="91">
        <v>0.84222425470169571</v>
      </c>
      <c r="G6986" s="100">
        <v>1109.6841769382024</v>
      </c>
      <c r="S6986" s="235"/>
      <c r="T6986" s="103"/>
      <c r="U6986" s="103"/>
    </row>
    <row r="6987" spans="1:21" x14ac:dyDescent="0.2">
      <c r="A6987" s="89">
        <v>40870</v>
      </c>
      <c r="B6987" s="90" t="s">
        <v>125</v>
      </c>
      <c r="C6987" s="96">
        <v>2207.8198016292135</v>
      </c>
      <c r="D6987" s="102">
        <v>1413.1551480288756</v>
      </c>
      <c r="E6987" s="98">
        <v>2621.3499859550561</v>
      </c>
      <c r="F6987" s="91">
        <v>0.84224533673813196</v>
      </c>
      <c r="G6987" s="100">
        <v>1103.9099008146068</v>
      </c>
      <c r="S6987" s="235"/>
      <c r="T6987" s="103"/>
      <c r="U6987" s="103"/>
    </row>
    <row r="6988" spans="1:21" x14ac:dyDescent="0.2">
      <c r="A6988" s="89">
        <v>40870</v>
      </c>
      <c r="B6988" s="90" t="s">
        <v>126</v>
      </c>
      <c r="C6988" s="96">
        <v>2473.1974280224717</v>
      </c>
      <c r="D6988" s="102">
        <v>1584.1484711118758</v>
      </c>
      <c r="E6988" s="98">
        <v>2937.044755617977</v>
      </c>
      <c r="F6988" s="91">
        <v>0.84207005129620227</v>
      </c>
      <c r="G6988" s="100">
        <v>1236.5987140112359</v>
      </c>
      <c r="S6988" s="235"/>
      <c r="T6988" s="103"/>
      <c r="U6988" s="103"/>
    </row>
    <row r="6989" spans="1:21" x14ac:dyDescent="0.2">
      <c r="A6989" s="89">
        <v>40870</v>
      </c>
      <c r="B6989" s="90" t="s">
        <v>127</v>
      </c>
      <c r="C6989" s="96">
        <v>2502.5145422359551</v>
      </c>
      <c r="D6989" s="102">
        <v>1592.5063347132527</v>
      </c>
      <c r="E6989" s="98">
        <v>2966.2527640449439</v>
      </c>
      <c r="F6989" s="91">
        <v>0.84366193352429952</v>
      </c>
      <c r="G6989" s="100">
        <v>1251.2572711179776</v>
      </c>
      <c r="S6989" s="235"/>
      <c r="T6989" s="103"/>
      <c r="U6989" s="103"/>
    </row>
    <row r="6990" spans="1:21" x14ac:dyDescent="0.2">
      <c r="A6990" s="89">
        <v>40870</v>
      </c>
      <c r="B6990" s="90" t="s">
        <v>128</v>
      </c>
      <c r="C6990" s="96">
        <v>2172.8054016404499</v>
      </c>
      <c r="D6990" s="102">
        <v>1378.8756921985605</v>
      </c>
      <c r="E6990" s="98">
        <v>2573.3988202247192</v>
      </c>
      <c r="F6990" s="91">
        <v>0.84433294387331381</v>
      </c>
      <c r="G6990" s="100">
        <v>1086.4027008202249</v>
      </c>
      <c r="S6990" s="235"/>
      <c r="T6990" s="103"/>
      <c r="U6990" s="103"/>
    </row>
    <row r="6991" spans="1:21" x14ac:dyDescent="0.2">
      <c r="A6991" s="89">
        <v>40870</v>
      </c>
      <c r="B6991" s="90" t="s">
        <v>129</v>
      </c>
      <c r="C6991" s="96">
        <v>2008.2648709213483</v>
      </c>
      <c r="D6991" s="102">
        <v>1288.6637971750283</v>
      </c>
      <c r="E6991" s="98">
        <v>2386.1647415730336</v>
      </c>
      <c r="F6991" s="91">
        <v>0.841628759294062</v>
      </c>
      <c r="G6991" s="100">
        <v>1004.1324354606742</v>
      </c>
      <c r="S6991" s="235"/>
      <c r="T6991" s="103"/>
      <c r="U6991" s="103"/>
    </row>
    <row r="6992" spans="1:21" x14ac:dyDescent="0.2">
      <c r="A6992" s="89">
        <v>40870</v>
      </c>
      <c r="B6992" s="90" t="s">
        <v>130</v>
      </c>
      <c r="C6992" s="96">
        <v>1962.0706619325845</v>
      </c>
      <c r="D6992" s="102">
        <v>1252.1731587481622</v>
      </c>
      <c r="E6992" s="98">
        <v>2327.5864971910109</v>
      </c>
      <c r="F6992" s="91">
        <v>0.84296358665959781</v>
      </c>
      <c r="G6992" s="100">
        <v>981.03533096629224</v>
      </c>
      <c r="S6992" s="235"/>
      <c r="T6992" s="103"/>
      <c r="U6992" s="103"/>
    </row>
    <row r="6993" spans="1:21" x14ac:dyDescent="0.2">
      <c r="A6993" s="89">
        <v>40870</v>
      </c>
      <c r="B6993" s="90" t="s">
        <v>131</v>
      </c>
      <c r="C6993" s="96">
        <v>1976.9176427865166</v>
      </c>
      <c r="D6993" s="102">
        <v>1262.1498071214928</v>
      </c>
      <c r="E6993" s="98">
        <v>2345.4691432584268</v>
      </c>
      <c r="F6993" s="91">
        <v>0.84286661731140811</v>
      </c>
      <c r="G6993" s="100">
        <v>988.45882139325829</v>
      </c>
      <c r="S6993" s="235"/>
      <c r="T6993" s="103"/>
      <c r="U6993" s="103"/>
    </row>
    <row r="6994" spans="1:21" x14ac:dyDescent="0.2">
      <c r="A6994" s="89">
        <v>40870</v>
      </c>
      <c r="B6994" s="90" t="s">
        <v>132</v>
      </c>
      <c r="C6994" s="96">
        <v>1972.1563975617973</v>
      </c>
      <c r="D6994" s="102">
        <v>1258.1731495356123</v>
      </c>
      <c r="E6994" s="98">
        <v>2339.3162528089888</v>
      </c>
      <c r="F6994" s="91">
        <v>0.84304821769766458</v>
      </c>
      <c r="G6994" s="100">
        <v>986.07819878089867</v>
      </c>
      <c r="S6994" s="235"/>
      <c r="T6994" s="103"/>
      <c r="U6994" s="103"/>
    </row>
    <row r="6995" spans="1:21" x14ac:dyDescent="0.2">
      <c r="A6995" s="89">
        <v>40870</v>
      </c>
      <c r="B6995" s="90" t="s">
        <v>133</v>
      </c>
      <c r="C6995" s="96">
        <v>1924.9937310337079</v>
      </c>
      <c r="D6995" s="102">
        <v>1216.7481418837485</v>
      </c>
      <c r="E6995" s="98">
        <v>2277.2959634831459</v>
      </c>
      <c r="F6995" s="91">
        <v>0.84529800337827488</v>
      </c>
      <c r="G6995" s="100">
        <v>962.49686551685397</v>
      </c>
      <c r="S6995" s="235"/>
      <c r="T6995" s="103"/>
      <c r="U6995" s="103"/>
    </row>
    <row r="6996" spans="1:21" x14ac:dyDescent="0.2">
      <c r="A6996" s="89">
        <v>40870</v>
      </c>
      <c r="B6996" s="90" t="s">
        <v>134</v>
      </c>
      <c r="C6996" s="96">
        <v>1903.5296323483146</v>
      </c>
      <c r="D6996" s="102">
        <v>1200.9314103514332</v>
      </c>
      <c r="E6996" s="98">
        <v>2250.7024044943819</v>
      </c>
      <c r="F6996" s="91">
        <v>0.84574914415481806</v>
      </c>
      <c r="G6996" s="100">
        <v>951.76481617415732</v>
      </c>
      <c r="S6996" s="235"/>
      <c r="T6996" s="103"/>
      <c r="U6996" s="103"/>
    </row>
    <row r="6997" spans="1:21" x14ac:dyDescent="0.2">
      <c r="A6997" s="89">
        <v>40870</v>
      </c>
      <c r="B6997" s="90" t="s">
        <v>135</v>
      </c>
      <c r="C6997" s="96">
        <v>1891.6204411011233</v>
      </c>
      <c r="D6997" s="102">
        <v>1192.2593370460802</v>
      </c>
      <c r="E6997" s="98">
        <v>2236.0031797752808</v>
      </c>
      <c r="F6997" s="91">
        <v>0.84598289403650662</v>
      </c>
      <c r="G6997" s="100">
        <v>945.81022055056167</v>
      </c>
      <c r="S6997" s="235"/>
      <c r="T6997" s="103"/>
      <c r="U6997" s="103"/>
    </row>
    <row r="6998" spans="1:21" x14ac:dyDescent="0.2">
      <c r="A6998" s="89">
        <v>40870</v>
      </c>
      <c r="B6998" s="90" t="s">
        <v>136</v>
      </c>
      <c r="C6998" s="96">
        <v>1937.344603752809</v>
      </c>
      <c r="D6998" s="102">
        <v>1223.0070347936378</v>
      </c>
      <c r="E6998" s="98">
        <v>2291.0806011235954</v>
      </c>
      <c r="F6998" s="91">
        <v>0.84560298873932827</v>
      </c>
      <c r="G6998" s="100">
        <v>968.6723018764045</v>
      </c>
      <c r="S6998" s="235"/>
      <c r="T6998" s="103"/>
      <c r="U6998" s="103"/>
    </row>
    <row r="6999" spans="1:21" x14ac:dyDescent="0.2">
      <c r="A6999" s="89">
        <v>40870</v>
      </c>
      <c r="B6999" s="90" t="s">
        <v>137</v>
      </c>
      <c r="C6999" s="96">
        <v>1943.0094725393255</v>
      </c>
      <c r="D6999" s="102">
        <v>1225.2861672983338</v>
      </c>
      <c r="E6999" s="98">
        <v>2297.0877219101121</v>
      </c>
      <c r="F6999" s="91">
        <v>0.84585775893819259</v>
      </c>
      <c r="G6999" s="100">
        <v>971.50473626966277</v>
      </c>
      <c r="S6999" s="235"/>
      <c r="T6999" s="103"/>
      <c r="U6999" s="103"/>
    </row>
    <row r="7000" spans="1:21" x14ac:dyDescent="0.2">
      <c r="A7000" s="89">
        <v>40870</v>
      </c>
      <c r="B7000" s="90" t="s">
        <v>138</v>
      </c>
      <c r="C7000" s="96">
        <v>1894.0679237528093</v>
      </c>
      <c r="D7000" s="102">
        <v>1207.2953428385761</v>
      </c>
      <c r="E7000" s="98">
        <v>2246.1200646067414</v>
      </c>
      <c r="F7000" s="91">
        <v>0.84326210054333373</v>
      </c>
      <c r="G7000" s="100">
        <v>947.03396187640465</v>
      </c>
      <c r="S7000" s="235"/>
      <c r="T7000" s="103"/>
      <c r="U7000" s="103"/>
    </row>
    <row r="7001" spans="1:21" x14ac:dyDescent="0.2">
      <c r="A7001" s="89">
        <v>40870</v>
      </c>
      <c r="B7001" s="90" t="s">
        <v>139</v>
      </c>
      <c r="C7001" s="96">
        <v>1904.0564084157302</v>
      </c>
      <c r="D7001" s="102">
        <v>1206.9474710788145</v>
      </c>
      <c r="E7001" s="98">
        <v>2254.3631039325842</v>
      </c>
      <c r="F7001" s="91">
        <v>0.84460946202243659</v>
      </c>
      <c r="G7001" s="100">
        <v>952.02820420786509</v>
      </c>
      <c r="S7001" s="235"/>
      <c r="T7001" s="103"/>
      <c r="U7001" s="103"/>
    </row>
    <row r="7002" spans="1:21" x14ac:dyDescent="0.2">
      <c r="A7002" s="89">
        <v>40870</v>
      </c>
      <c r="B7002" s="90" t="s">
        <v>140</v>
      </c>
      <c r="C7002" s="96">
        <v>1912.3794702808991</v>
      </c>
      <c r="D7002" s="102">
        <v>1202.5020003190048</v>
      </c>
      <c r="E7002" s="98">
        <v>2259.0277331460675</v>
      </c>
      <c r="F7002" s="91">
        <v>0.84654979760589144</v>
      </c>
      <c r="G7002" s="100">
        <v>956.18973514044956</v>
      </c>
      <c r="S7002" s="235"/>
      <c r="T7002" s="103"/>
      <c r="U7002" s="103"/>
    </row>
    <row r="7003" spans="1:21" x14ac:dyDescent="0.2">
      <c r="A7003" s="89">
        <v>40870</v>
      </c>
      <c r="B7003" s="90" t="s">
        <v>141</v>
      </c>
      <c r="C7003" s="96">
        <v>1847.9507051123601</v>
      </c>
      <c r="D7003" s="102">
        <v>1152.6280003249744</v>
      </c>
      <c r="E7003" s="98">
        <v>2177.9515870786518</v>
      </c>
      <c r="F7003" s="91">
        <v>0.84848107555552632</v>
      </c>
      <c r="G7003" s="100">
        <v>923.97535255618004</v>
      </c>
      <c r="S7003" s="235"/>
      <c r="T7003" s="103"/>
      <c r="U7003" s="103"/>
    </row>
    <row r="7004" spans="1:21" x14ac:dyDescent="0.2">
      <c r="A7004" s="89">
        <v>40870</v>
      </c>
      <c r="B7004" s="90" t="s">
        <v>142</v>
      </c>
      <c r="C7004" s="96">
        <v>1824.4605446292139</v>
      </c>
      <c r="D7004" s="102">
        <v>1142.958474264457</v>
      </c>
      <c r="E7004" s="98">
        <v>2152.9074185393256</v>
      </c>
      <c r="F7004" s="91">
        <v>0.84744031671693909</v>
      </c>
      <c r="G7004" s="100">
        <v>912.23027231460696</v>
      </c>
      <c r="S7004" s="235"/>
      <c r="T7004" s="103"/>
      <c r="U7004" s="103"/>
    </row>
    <row r="7005" spans="1:21" x14ac:dyDescent="0.2">
      <c r="A7005" s="89">
        <v>40870</v>
      </c>
      <c r="B7005" s="90" t="s">
        <v>143</v>
      </c>
      <c r="C7005" s="96">
        <v>1978.4088242696632</v>
      </c>
      <c r="D7005" s="102">
        <v>1242.8244321008638</v>
      </c>
      <c r="E7005" s="98">
        <v>2336.3891039325845</v>
      </c>
      <c r="F7005" s="91">
        <v>0.84678053879793702</v>
      </c>
      <c r="G7005" s="100">
        <v>989.20441213483161</v>
      </c>
      <c r="S7005" s="235"/>
      <c r="T7005" s="103"/>
      <c r="U7005" s="103"/>
    </row>
    <row r="7006" spans="1:21" x14ac:dyDescent="0.2">
      <c r="A7006" s="89">
        <v>40870</v>
      </c>
      <c r="B7006" s="90" t="s">
        <v>144</v>
      </c>
      <c r="C7006" s="96">
        <v>1961.9896194606747</v>
      </c>
      <c r="D7006" s="102">
        <v>1235.9019360934171</v>
      </c>
      <c r="E7006" s="98">
        <v>2318.8050505617975</v>
      </c>
      <c r="F7006" s="91">
        <v>0.84612098761184174</v>
      </c>
      <c r="G7006" s="100">
        <v>980.99480973033735</v>
      </c>
      <c r="S7006" s="235"/>
      <c r="T7006" s="103"/>
      <c r="U7006" s="103"/>
    </row>
    <row r="7007" spans="1:21" x14ac:dyDescent="0.2">
      <c r="A7007" s="89">
        <v>40870</v>
      </c>
      <c r="B7007" s="90" t="s">
        <v>145</v>
      </c>
      <c r="C7007" s="96">
        <v>1952.6859436853936</v>
      </c>
      <c r="D7007" s="102">
        <v>1227.1706813787807</v>
      </c>
      <c r="E7007" s="98">
        <v>2306.2806151685395</v>
      </c>
      <c r="F7007" s="91">
        <v>0.84668185252153028</v>
      </c>
      <c r="G7007" s="100">
        <v>976.34297184269678</v>
      </c>
      <c r="S7007" s="235"/>
      <c r="T7007" s="103"/>
      <c r="U7007" s="103"/>
    </row>
    <row r="7008" spans="1:21" x14ac:dyDescent="0.2">
      <c r="A7008" s="89">
        <v>40870</v>
      </c>
      <c r="B7008" s="90" t="s">
        <v>146</v>
      </c>
      <c r="C7008" s="96">
        <v>1835.8064906966292</v>
      </c>
      <c r="D7008" s="102">
        <v>1159.8789285591311</v>
      </c>
      <c r="E7008" s="98">
        <v>2171.521264044944</v>
      </c>
      <c r="F7008" s="91">
        <v>0.84540111169670473</v>
      </c>
      <c r="G7008" s="100">
        <v>917.90324534831461</v>
      </c>
      <c r="S7008" s="235"/>
      <c r="T7008" s="103"/>
      <c r="U7008" s="103"/>
    </row>
    <row r="7009" spans="1:21" x14ac:dyDescent="0.2">
      <c r="A7009" s="89">
        <v>40870</v>
      </c>
      <c r="B7009" s="90" t="s">
        <v>147</v>
      </c>
      <c r="C7009" s="96">
        <v>1789.0004110449438</v>
      </c>
      <c r="D7009" s="102">
        <v>1132.253190806257</v>
      </c>
      <c r="E7009" s="98">
        <v>2117.1962022471907</v>
      </c>
      <c r="F7009" s="91">
        <v>0.84498565090287803</v>
      </c>
      <c r="G7009" s="100">
        <v>894.5002055224719</v>
      </c>
      <c r="S7009" s="235"/>
      <c r="T7009" s="103"/>
      <c r="U7009" s="103"/>
    </row>
    <row r="7010" spans="1:21" x14ac:dyDescent="0.2">
      <c r="A7010" s="89">
        <v>40871</v>
      </c>
      <c r="B7010" s="90" t="s">
        <v>100</v>
      </c>
      <c r="C7010" s="96">
        <v>1789.3002681910109</v>
      </c>
      <c r="D7010" s="102">
        <v>1132.284979081825</v>
      </c>
      <c r="E7010" s="98">
        <v>2117.4665814606738</v>
      </c>
      <c r="F7010" s="91">
        <v>0.84501936599949234</v>
      </c>
      <c r="G7010" s="100">
        <v>894.65013409550545</v>
      </c>
      <c r="S7010" s="235"/>
      <c r="T7010" s="103"/>
      <c r="U7010" s="103"/>
    </row>
    <row r="7011" spans="1:21" x14ac:dyDescent="0.2">
      <c r="A7011" s="89">
        <v>40871</v>
      </c>
      <c r="B7011" s="90" t="s">
        <v>101</v>
      </c>
      <c r="C7011" s="96">
        <v>1748.0334414943818</v>
      </c>
      <c r="D7011" s="102">
        <v>1101.4948295419088</v>
      </c>
      <c r="E7011" s="98">
        <v>2066.1345000000001</v>
      </c>
      <c r="F7011" s="91">
        <v>0.84604048840691726</v>
      </c>
      <c r="G7011" s="100">
        <v>874.0167207471909</v>
      </c>
      <c r="S7011" s="235"/>
      <c r="T7011" s="103"/>
      <c r="U7011" s="103"/>
    </row>
    <row r="7012" spans="1:21" x14ac:dyDescent="0.2">
      <c r="A7012" s="89">
        <v>40871</v>
      </c>
      <c r="B7012" s="90" t="s">
        <v>102</v>
      </c>
      <c r="C7012" s="96">
        <v>1739.3497406292136</v>
      </c>
      <c r="D7012" s="102">
        <v>1095.0283174752906</v>
      </c>
      <c r="E7012" s="98">
        <v>2055.3404915730334</v>
      </c>
      <c r="F7012" s="91">
        <v>0.84625868451509967</v>
      </c>
      <c r="G7012" s="100">
        <v>869.67487031460678</v>
      </c>
      <c r="S7012" s="235"/>
      <c r="T7012" s="103"/>
      <c r="U7012" s="103"/>
    </row>
    <row r="7013" spans="1:21" x14ac:dyDescent="0.2">
      <c r="A7013" s="89">
        <v>40871</v>
      </c>
      <c r="B7013" s="90" t="s">
        <v>103</v>
      </c>
      <c r="C7013" s="96">
        <v>1752.8838334382026</v>
      </c>
      <c r="D7013" s="102">
        <v>1105.9467114654285</v>
      </c>
      <c r="E7013" s="98">
        <v>2072.611845505618</v>
      </c>
      <c r="F7013" s="91">
        <v>0.84573666663117175</v>
      </c>
      <c r="G7013" s="100">
        <v>876.4419167191013</v>
      </c>
      <c r="S7013" s="235"/>
      <c r="T7013" s="103"/>
      <c r="U7013" s="103"/>
    </row>
    <row r="7014" spans="1:21" x14ac:dyDescent="0.2">
      <c r="A7014" s="89">
        <v>40871</v>
      </c>
      <c r="B7014" s="90" t="s">
        <v>104</v>
      </c>
      <c r="C7014" s="96">
        <v>1717.0630608539327</v>
      </c>
      <c r="D7014" s="102">
        <v>1074.8608711154552</v>
      </c>
      <c r="E7014" s="98">
        <v>2025.7421966292136</v>
      </c>
      <c r="F7014" s="91">
        <v>0.84762170808856352</v>
      </c>
      <c r="G7014" s="100">
        <v>858.53153042696636</v>
      </c>
      <c r="S7014" s="235"/>
      <c r="T7014" s="103"/>
      <c r="U7014" s="103"/>
    </row>
    <row r="7015" spans="1:21" x14ac:dyDescent="0.2">
      <c r="A7015" s="89">
        <v>40871</v>
      </c>
      <c r="B7015" s="90" t="s">
        <v>105</v>
      </c>
      <c r="C7015" s="96">
        <v>1731.8371034831459</v>
      </c>
      <c r="D7015" s="102">
        <v>1088.0765888866254</v>
      </c>
      <c r="E7015" s="98">
        <v>2045.2800337078654</v>
      </c>
      <c r="F7015" s="91">
        <v>0.84674815914743851</v>
      </c>
      <c r="G7015" s="100">
        <v>865.91855174157297</v>
      </c>
      <c r="S7015" s="235"/>
      <c r="T7015" s="103"/>
      <c r="U7015" s="103"/>
    </row>
    <row r="7016" spans="1:21" x14ac:dyDescent="0.2">
      <c r="A7016" s="89">
        <v>40871</v>
      </c>
      <c r="B7016" s="90" t="s">
        <v>106</v>
      </c>
      <c r="C7016" s="96">
        <v>1739.3537927528089</v>
      </c>
      <c r="D7016" s="102">
        <v>1091.7438993631135</v>
      </c>
      <c r="E7016" s="98">
        <v>2053.5959578651682</v>
      </c>
      <c r="F7016" s="91">
        <v>0.84697955607634123</v>
      </c>
      <c r="G7016" s="100">
        <v>869.67689637640444</v>
      </c>
      <c r="S7016" s="235"/>
      <c r="T7016" s="103"/>
      <c r="U7016" s="103"/>
    </row>
    <row r="7017" spans="1:21" x14ac:dyDescent="0.2">
      <c r="A7017" s="89">
        <v>40871</v>
      </c>
      <c r="B7017" s="90" t="s">
        <v>107</v>
      </c>
      <c r="C7017" s="96">
        <v>1720.8355879213482</v>
      </c>
      <c r="D7017" s="102">
        <v>1081.2447876982985</v>
      </c>
      <c r="E7017" s="98">
        <v>2032.3300449438202</v>
      </c>
      <c r="F7017" s="91">
        <v>0.84673037836672704</v>
      </c>
      <c r="G7017" s="100">
        <v>860.41779396067409</v>
      </c>
      <c r="S7017" s="235"/>
      <c r="T7017" s="103"/>
      <c r="U7017" s="103"/>
    </row>
    <row r="7018" spans="1:21" x14ac:dyDescent="0.2">
      <c r="A7018" s="89">
        <v>40871</v>
      </c>
      <c r="B7018" s="90" t="s">
        <v>108</v>
      </c>
      <c r="C7018" s="96">
        <v>1729.0087212134829</v>
      </c>
      <c r="D7018" s="102">
        <v>1085.2417178681217</v>
      </c>
      <c r="E7018" s="98">
        <v>2041.3771685393258</v>
      </c>
      <c r="F7018" s="91">
        <v>0.84698151221640583</v>
      </c>
      <c r="G7018" s="100">
        <v>864.50436060674144</v>
      </c>
      <c r="S7018" s="235"/>
      <c r="T7018" s="103"/>
      <c r="U7018" s="103"/>
    </row>
    <row r="7019" spans="1:21" x14ac:dyDescent="0.2">
      <c r="A7019" s="89">
        <v>40871</v>
      </c>
      <c r="B7019" s="90" t="s">
        <v>109</v>
      </c>
      <c r="C7019" s="96">
        <v>1791.4357373258429</v>
      </c>
      <c r="D7019" s="102">
        <v>1131.9740869058578</v>
      </c>
      <c r="E7019" s="98">
        <v>2119.1053146067416</v>
      </c>
      <c r="F7019" s="91">
        <v>0.84537362299914443</v>
      </c>
      <c r="G7019" s="100">
        <v>895.71786866292143</v>
      </c>
      <c r="S7019" s="235"/>
      <c r="T7019" s="103"/>
      <c r="U7019" s="103"/>
    </row>
    <row r="7020" spans="1:21" x14ac:dyDescent="0.2">
      <c r="A7020" s="89">
        <v>40871</v>
      </c>
      <c r="B7020" s="90" t="s">
        <v>110</v>
      </c>
      <c r="C7020" s="96">
        <v>2029.1859850449439</v>
      </c>
      <c r="D7020" s="102">
        <v>1280.2042323989212</v>
      </c>
      <c r="E7020" s="98">
        <v>2399.2746067415733</v>
      </c>
      <c r="F7020" s="91">
        <v>0.84574978593248962</v>
      </c>
      <c r="G7020" s="100">
        <v>1014.5929925224719</v>
      </c>
      <c r="S7020" s="235"/>
      <c r="T7020" s="103"/>
      <c r="U7020" s="103"/>
    </row>
    <row r="7021" spans="1:21" x14ac:dyDescent="0.2">
      <c r="A7021" s="89">
        <v>40871</v>
      </c>
      <c r="B7021" s="90" t="s">
        <v>111</v>
      </c>
      <c r="C7021" s="96">
        <v>2091.7588776067419</v>
      </c>
      <c r="D7021" s="102">
        <v>1329.9371821135196</v>
      </c>
      <c r="E7021" s="98">
        <v>2478.7472865168538</v>
      </c>
      <c r="F7021" s="91">
        <v>0.8438774250948714</v>
      </c>
      <c r="G7021" s="100">
        <v>1045.8794388033709</v>
      </c>
      <c r="S7021" s="235"/>
      <c r="T7021" s="103"/>
      <c r="U7021" s="103"/>
    </row>
    <row r="7022" spans="1:21" x14ac:dyDescent="0.2">
      <c r="A7022" s="89">
        <v>40871</v>
      </c>
      <c r="B7022" s="90" t="s">
        <v>112</v>
      </c>
      <c r="C7022" s="96">
        <v>1893.682972011236</v>
      </c>
      <c r="D7022" s="102">
        <v>1216.1377937832299</v>
      </c>
      <c r="E7022" s="98">
        <v>2250.5613370786518</v>
      </c>
      <c r="F7022" s="91">
        <v>0.84142695460561723</v>
      </c>
      <c r="G7022" s="100">
        <v>946.84148600561798</v>
      </c>
      <c r="S7022" s="235"/>
      <c r="T7022" s="103"/>
      <c r="U7022" s="103"/>
    </row>
    <row r="7023" spans="1:21" x14ac:dyDescent="0.2">
      <c r="A7023" s="89">
        <v>40871</v>
      </c>
      <c r="B7023" s="90" t="s">
        <v>113</v>
      </c>
      <c r="C7023" s="96">
        <v>1980.0539864494381</v>
      </c>
      <c r="D7023" s="102">
        <v>1286.8686473810183</v>
      </c>
      <c r="E7023" s="98">
        <v>2361.4920505617974</v>
      </c>
      <c r="F7023" s="91">
        <v>0.83847582124122944</v>
      </c>
      <c r="G7023" s="100">
        <v>990.02699322471904</v>
      </c>
      <c r="S7023" s="235"/>
      <c r="T7023" s="103"/>
      <c r="U7023" s="103"/>
    </row>
    <row r="7024" spans="1:21" x14ac:dyDescent="0.2">
      <c r="A7024" s="89">
        <v>40871</v>
      </c>
      <c r="B7024" s="90" t="s">
        <v>114</v>
      </c>
      <c r="C7024" s="96">
        <v>2016.1827204269662</v>
      </c>
      <c r="D7024" s="102">
        <v>1302.7887587504244</v>
      </c>
      <c r="E7024" s="98">
        <v>2400.4689775280899</v>
      </c>
      <c r="F7024" s="91">
        <v>0.83991200857057235</v>
      </c>
      <c r="G7024" s="100">
        <v>1008.0913602134831</v>
      </c>
      <c r="S7024" s="235"/>
      <c r="T7024" s="103"/>
      <c r="U7024" s="103"/>
    </row>
    <row r="7025" spans="1:21" x14ac:dyDescent="0.2">
      <c r="A7025" s="89">
        <v>40871</v>
      </c>
      <c r="B7025" s="90" t="s">
        <v>115</v>
      </c>
      <c r="C7025" s="96">
        <v>2068.3821765842704</v>
      </c>
      <c r="D7025" s="102">
        <v>1338.2302997960792</v>
      </c>
      <c r="E7025" s="98">
        <v>2463.5472724719102</v>
      </c>
      <c r="F7025" s="91">
        <v>0.83959508295079988</v>
      </c>
      <c r="G7025" s="100">
        <v>1034.1910882921352</v>
      </c>
      <c r="S7025" s="235"/>
      <c r="T7025" s="103"/>
      <c r="U7025" s="103"/>
    </row>
    <row r="7026" spans="1:21" x14ac:dyDescent="0.2">
      <c r="A7026" s="89">
        <v>40871</v>
      </c>
      <c r="B7026" s="90" t="s">
        <v>116</v>
      </c>
      <c r="C7026" s="96">
        <v>2167.3877123932584</v>
      </c>
      <c r="D7026" s="102">
        <v>1390.6047923528815</v>
      </c>
      <c r="E7026" s="98">
        <v>2575.1410028089886</v>
      </c>
      <c r="F7026" s="91">
        <v>0.84165787816241944</v>
      </c>
      <c r="G7026" s="100">
        <v>1083.6938561966292</v>
      </c>
      <c r="S7026" s="235"/>
      <c r="T7026" s="103"/>
      <c r="U7026" s="103"/>
    </row>
    <row r="7027" spans="1:21" x14ac:dyDescent="0.2">
      <c r="A7027" s="89">
        <v>40871</v>
      </c>
      <c r="B7027" s="90" t="s">
        <v>117</v>
      </c>
      <c r="C7027" s="96">
        <v>2110.9862040674161</v>
      </c>
      <c r="D7027" s="102">
        <v>1334.0028033668909</v>
      </c>
      <c r="E7027" s="98">
        <v>2497.1636376404495</v>
      </c>
      <c r="F7027" s="91">
        <v>0.84535357324923677</v>
      </c>
      <c r="G7027" s="100">
        <v>1055.4931020337081</v>
      </c>
      <c r="S7027" s="235"/>
      <c r="T7027" s="103"/>
      <c r="U7027" s="103"/>
    </row>
    <row r="7028" spans="1:21" x14ac:dyDescent="0.2">
      <c r="A7028" s="89">
        <v>40871</v>
      </c>
      <c r="B7028" s="90" t="s">
        <v>118</v>
      </c>
      <c r="C7028" s="96">
        <v>2234.973081842697</v>
      </c>
      <c r="D7028" s="102">
        <v>1427.5356677853479</v>
      </c>
      <c r="E7028" s="98">
        <v>2651.9733707865171</v>
      </c>
      <c r="F7028" s="91">
        <v>0.84275849315178197</v>
      </c>
      <c r="G7028" s="100">
        <v>1117.4865409213485</v>
      </c>
      <c r="S7028" s="235"/>
      <c r="T7028" s="103"/>
      <c r="U7028" s="103"/>
    </row>
    <row r="7029" spans="1:21" x14ac:dyDescent="0.2">
      <c r="A7029" s="89">
        <v>40871</v>
      </c>
      <c r="B7029" s="90" t="s">
        <v>119</v>
      </c>
      <c r="C7029" s="96">
        <v>2223.3394349999999</v>
      </c>
      <c r="D7029" s="102">
        <v>1422.5116234965335</v>
      </c>
      <c r="E7029" s="98">
        <v>2639.465393258427</v>
      </c>
      <c r="F7029" s="91">
        <v>0.84234460534270594</v>
      </c>
      <c r="G7029" s="100">
        <v>1111.6697174999999</v>
      </c>
      <c r="S7029" s="235"/>
      <c r="T7029" s="103"/>
      <c r="U7029" s="103"/>
    </row>
    <row r="7030" spans="1:21" x14ac:dyDescent="0.2">
      <c r="A7030" s="89">
        <v>40871</v>
      </c>
      <c r="B7030" s="90" t="s">
        <v>120</v>
      </c>
      <c r="C7030" s="96">
        <v>2171.8409962247192</v>
      </c>
      <c r="D7030" s="102">
        <v>1388.9486691074767</v>
      </c>
      <c r="E7030" s="98">
        <v>2577.9976179775285</v>
      </c>
      <c r="F7030" s="91">
        <v>0.84245267764388232</v>
      </c>
      <c r="G7030" s="100">
        <v>1085.9204981123596</v>
      </c>
      <c r="S7030" s="235"/>
      <c r="T7030" s="103"/>
      <c r="U7030" s="103"/>
    </row>
    <row r="7031" spans="1:21" x14ac:dyDescent="0.2">
      <c r="A7031" s="89">
        <v>40871</v>
      </c>
      <c r="B7031" s="90" t="s">
        <v>121</v>
      </c>
      <c r="C7031" s="96">
        <v>2273.1765031011237</v>
      </c>
      <c r="D7031" s="102">
        <v>1453.3791823423198</v>
      </c>
      <c r="E7031" s="98">
        <v>2698.0812556179776</v>
      </c>
      <c r="F7031" s="91">
        <v>0.84251595402024604</v>
      </c>
      <c r="G7031" s="100">
        <v>1136.5882515505618</v>
      </c>
      <c r="S7031" s="235"/>
      <c r="T7031" s="103"/>
      <c r="U7031" s="103"/>
    </row>
    <row r="7032" spans="1:21" x14ac:dyDescent="0.2">
      <c r="A7032" s="89">
        <v>40871</v>
      </c>
      <c r="B7032" s="90" t="s">
        <v>122</v>
      </c>
      <c r="C7032" s="96">
        <v>2508.4265905617976</v>
      </c>
      <c r="D7032" s="102">
        <v>1601.79480703177</v>
      </c>
      <c r="E7032" s="98">
        <v>2976.2309325842693</v>
      </c>
      <c r="F7032" s="91">
        <v>0.8428198776846002</v>
      </c>
      <c r="G7032" s="100">
        <v>1254.2132952808988</v>
      </c>
      <c r="S7032" s="235"/>
      <c r="T7032" s="103"/>
      <c r="U7032" s="103"/>
    </row>
    <row r="7033" spans="1:21" x14ac:dyDescent="0.2">
      <c r="A7033" s="89">
        <v>40871</v>
      </c>
      <c r="B7033" s="90" t="s">
        <v>123</v>
      </c>
      <c r="C7033" s="96">
        <v>2461.1139954606747</v>
      </c>
      <c r="D7033" s="102">
        <v>1568.9961255912642</v>
      </c>
      <c r="E7033" s="98">
        <v>2918.7036404494384</v>
      </c>
      <c r="F7033" s="91">
        <v>0.84322161433344378</v>
      </c>
      <c r="G7033" s="100">
        <v>1230.5569977303373</v>
      </c>
      <c r="S7033" s="235"/>
      <c r="T7033" s="103"/>
      <c r="U7033" s="103"/>
    </row>
    <row r="7034" spans="1:21" x14ac:dyDescent="0.2">
      <c r="A7034" s="89">
        <v>40871</v>
      </c>
      <c r="B7034" s="90" t="s">
        <v>124</v>
      </c>
      <c r="C7034" s="96">
        <v>2290.8032407415735</v>
      </c>
      <c r="D7034" s="102">
        <v>1480.1053944250543</v>
      </c>
      <c r="E7034" s="98">
        <v>2727.3597977528088</v>
      </c>
      <c r="F7034" s="91">
        <v>0.8399343726592533</v>
      </c>
      <c r="G7034" s="100">
        <v>1145.4016203707868</v>
      </c>
      <c r="S7034" s="235"/>
      <c r="T7034" s="103"/>
      <c r="U7034" s="103"/>
    </row>
    <row r="7035" spans="1:21" x14ac:dyDescent="0.2">
      <c r="A7035" s="89">
        <v>40871</v>
      </c>
      <c r="B7035" s="90" t="s">
        <v>125</v>
      </c>
      <c r="C7035" s="96">
        <v>2385.3514405955052</v>
      </c>
      <c r="D7035" s="102">
        <v>1524.4426946390624</v>
      </c>
      <c r="E7035" s="98">
        <v>2830.8703651685391</v>
      </c>
      <c r="F7035" s="91">
        <v>0.84262121994183603</v>
      </c>
      <c r="G7035" s="100">
        <v>1192.6757202977526</v>
      </c>
      <c r="S7035" s="235"/>
      <c r="T7035" s="103"/>
      <c r="U7035" s="103"/>
    </row>
    <row r="7036" spans="1:21" x14ac:dyDescent="0.2">
      <c r="A7036" s="89">
        <v>40871</v>
      </c>
      <c r="B7036" s="90" t="s">
        <v>126</v>
      </c>
      <c r="C7036" s="96">
        <v>2509.5814457865172</v>
      </c>
      <c r="D7036" s="102">
        <v>1591.1769125423102</v>
      </c>
      <c r="E7036" s="98">
        <v>2971.5051741573034</v>
      </c>
      <c r="F7036" s="91">
        <v>0.84454890659856097</v>
      </c>
      <c r="G7036" s="100">
        <v>1254.7907228932586</v>
      </c>
      <c r="S7036" s="235"/>
      <c r="T7036" s="103"/>
      <c r="U7036" s="103"/>
    </row>
    <row r="7037" spans="1:21" x14ac:dyDescent="0.2">
      <c r="A7037" s="89">
        <v>40871</v>
      </c>
      <c r="B7037" s="90" t="s">
        <v>127</v>
      </c>
      <c r="C7037" s="96">
        <v>2531.2359942808989</v>
      </c>
      <c r="D7037" s="102">
        <v>1601.8198329763213</v>
      </c>
      <c r="E7037" s="98">
        <v>2995.4936882022471</v>
      </c>
      <c r="F7037" s="91">
        <v>0.84501463122762466</v>
      </c>
      <c r="G7037" s="100">
        <v>1265.6179971404495</v>
      </c>
      <c r="S7037" s="235"/>
      <c r="T7037" s="103"/>
      <c r="U7037" s="103"/>
    </row>
    <row r="7038" spans="1:21" x14ac:dyDescent="0.2">
      <c r="A7038" s="89">
        <v>40871</v>
      </c>
      <c r="B7038" s="90" t="s">
        <v>128</v>
      </c>
      <c r="C7038" s="96">
        <v>2196.194259033708</v>
      </c>
      <c r="D7038" s="102">
        <v>1402.3260210110525</v>
      </c>
      <c r="E7038" s="98">
        <v>2605.7220674157306</v>
      </c>
      <c r="F7038" s="91">
        <v>0.8428351920171675</v>
      </c>
      <c r="G7038" s="100">
        <v>1098.097129516854</v>
      </c>
      <c r="S7038" s="235"/>
      <c r="T7038" s="103"/>
      <c r="U7038" s="103"/>
    </row>
    <row r="7039" spans="1:21" x14ac:dyDescent="0.2">
      <c r="A7039" s="89">
        <v>40871</v>
      </c>
      <c r="B7039" s="90" t="s">
        <v>129</v>
      </c>
      <c r="C7039" s="96">
        <v>1976.3219806179775</v>
      </c>
      <c r="D7039" s="102">
        <v>1257.9799857305247</v>
      </c>
      <c r="E7039" s="98">
        <v>2342.7253820224719</v>
      </c>
      <c r="F7039" s="91">
        <v>0.84359950841178888</v>
      </c>
      <c r="G7039" s="100">
        <v>988.16099030898874</v>
      </c>
      <c r="S7039" s="235"/>
      <c r="T7039" s="103"/>
      <c r="U7039" s="103"/>
    </row>
    <row r="7040" spans="1:21" x14ac:dyDescent="0.2">
      <c r="A7040" s="89">
        <v>40871</v>
      </c>
      <c r="B7040" s="90" t="s">
        <v>130</v>
      </c>
      <c r="C7040" s="96">
        <v>1902.1519103258427</v>
      </c>
      <c r="D7040" s="102">
        <v>1195.2076103473005</v>
      </c>
      <c r="E7040" s="98">
        <v>2246.4868398876406</v>
      </c>
      <c r="F7040" s="91">
        <v>0.84672292601588528</v>
      </c>
      <c r="G7040" s="100">
        <v>951.07595516292133</v>
      </c>
      <c r="S7040" s="235"/>
      <c r="T7040" s="103"/>
      <c r="U7040" s="103"/>
    </row>
    <row r="7041" spans="1:21" x14ac:dyDescent="0.2">
      <c r="A7041" s="89">
        <v>40871</v>
      </c>
      <c r="B7041" s="90" t="s">
        <v>131</v>
      </c>
      <c r="C7041" s="96">
        <v>2072.0574526853934</v>
      </c>
      <c r="D7041" s="102">
        <v>1313.5457794210915</v>
      </c>
      <c r="E7041" s="98">
        <v>2453.3292893258426</v>
      </c>
      <c r="F7041" s="91">
        <v>0.84459002780453496</v>
      </c>
      <c r="G7041" s="100">
        <v>1036.0287263426967</v>
      </c>
      <c r="S7041" s="235"/>
      <c r="T7041" s="103"/>
      <c r="U7041" s="103"/>
    </row>
    <row r="7042" spans="1:21" x14ac:dyDescent="0.2">
      <c r="A7042" s="89">
        <v>40871</v>
      </c>
      <c r="B7042" s="90" t="s">
        <v>132</v>
      </c>
      <c r="C7042" s="96">
        <v>2117.542540044944</v>
      </c>
      <c r="D7042" s="102">
        <v>1331.2112786579291</v>
      </c>
      <c r="E7042" s="98">
        <v>2501.2216769662923</v>
      </c>
      <c r="F7042" s="91">
        <v>0.8466033057147061</v>
      </c>
      <c r="G7042" s="100">
        <v>1058.771270022472</v>
      </c>
      <c r="S7042" s="235"/>
      <c r="T7042" s="103"/>
      <c r="U7042" s="103"/>
    </row>
    <row r="7043" spans="1:21" x14ac:dyDescent="0.2">
      <c r="A7043" s="89">
        <v>40871</v>
      </c>
      <c r="B7043" s="90" t="s">
        <v>133</v>
      </c>
      <c r="C7043" s="96">
        <v>1895.9319006067417</v>
      </c>
      <c r="D7043" s="102">
        <v>1199.905195515171</v>
      </c>
      <c r="E7043" s="98">
        <v>2243.7313230337077</v>
      </c>
      <c r="F7043" s="91">
        <v>0.8449906105706485</v>
      </c>
      <c r="G7043" s="100">
        <v>947.96595030337085</v>
      </c>
      <c r="S7043" s="235"/>
      <c r="T7043" s="103"/>
      <c r="U7043" s="103"/>
    </row>
    <row r="7044" spans="1:21" x14ac:dyDescent="0.2">
      <c r="A7044" s="89">
        <v>40871</v>
      </c>
      <c r="B7044" s="90" t="s">
        <v>134</v>
      </c>
      <c r="C7044" s="96">
        <v>1797.0843976179774</v>
      </c>
      <c r="D7044" s="102">
        <v>1143.4288460697785</v>
      </c>
      <c r="E7044" s="98">
        <v>2130.0098258426965</v>
      </c>
      <c r="F7044" s="91">
        <v>0.84369770308782321</v>
      </c>
      <c r="G7044" s="100">
        <v>898.5421988089887</v>
      </c>
      <c r="S7044" s="235"/>
      <c r="T7044" s="103"/>
      <c r="U7044" s="103"/>
    </row>
    <row r="7045" spans="1:21" x14ac:dyDescent="0.2">
      <c r="A7045" s="89">
        <v>40871</v>
      </c>
      <c r="B7045" s="90" t="s">
        <v>135</v>
      </c>
      <c r="C7045" s="96">
        <v>1867.344168640449</v>
      </c>
      <c r="D7045" s="102">
        <v>1179.9417080078679</v>
      </c>
      <c r="E7045" s="98">
        <v>2208.8994269662921</v>
      </c>
      <c r="F7045" s="91">
        <v>0.84537310564884527</v>
      </c>
      <c r="G7045" s="100">
        <v>933.67208432022449</v>
      </c>
      <c r="S7045" s="235"/>
      <c r="T7045" s="103"/>
      <c r="U7045" s="103"/>
    </row>
    <row r="7046" spans="1:21" x14ac:dyDescent="0.2">
      <c r="A7046" s="89">
        <v>40871</v>
      </c>
      <c r="B7046" s="90" t="s">
        <v>136</v>
      </c>
      <c r="C7046" s="96">
        <v>1839.4007243258425</v>
      </c>
      <c r="D7046" s="102">
        <v>1167.5405639754558</v>
      </c>
      <c r="E7046" s="98">
        <v>2178.6569241573029</v>
      </c>
      <c r="F7046" s="91">
        <v>0.84428195367993353</v>
      </c>
      <c r="G7046" s="100">
        <v>919.70036216292124</v>
      </c>
      <c r="S7046" s="235"/>
      <c r="T7046" s="103"/>
      <c r="U7046" s="103"/>
    </row>
    <row r="7047" spans="1:21" x14ac:dyDescent="0.2">
      <c r="A7047" s="89">
        <v>40871</v>
      </c>
      <c r="B7047" s="90" t="s">
        <v>137</v>
      </c>
      <c r="C7047" s="96">
        <v>1968.8012392247192</v>
      </c>
      <c r="D7047" s="102">
        <v>1251.6501959899217</v>
      </c>
      <c r="E7047" s="98">
        <v>2332.9823258426968</v>
      </c>
      <c r="F7047" s="91">
        <v>0.84389890888417607</v>
      </c>
      <c r="G7047" s="100">
        <v>984.40061961235961</v>
      </c>
      <c r="S7047" s="235"/>
      <c r="T7047" s="103"/>
      <c r="U7047" s="103"/>
    </row>
    <row r="7048" spans="1:21" x14ac:dyDescent="0.2">
      <c r="A7048" s="89">
        <v>40871</v>
      </c>
      <c r="B7048" s="90" t="s">
        <v>138</v>
      </c>
      <c r="C7048" s="96">
        <v>2088.7238370337082</v>
      </c>
      <c r="D7048" s="102">
        <v>1327.0375620949201</v>
      </c>
      <c r="E7048" s="98">
        <v>2474.6304691011233</v>
      </c>
      <c r="F7048" s="91">
        <v>0.84405484500173045</v>
      </c>
      <c r="G7048" s="100">
        <v>1044.3619185168541</v>
      </c>
      <c r="S7048" s="235"/>
      <c r="T7048" s="103"/>
      <c r="U7048" s="103"/>
    </row>
    <row r="7049" spans="1:21" x14ac:dyDescent="0.2">
      <c r="A7049" s="89">
        <v>40871</v>
      </c>
      <c r="B7049" s="90" t="s">
        <v>139</v>
      </c>
      <c r="C7049" s="96">
        <v>1852.8092013033709</v>
      </c>
      <c r="D7049" s="102">
        <v>1169.4932296341262</v>
      </c>
      <c r="E7049" s="98">
        <v>2191.0308876404492</v>
      </c>
      <c r="F7049" s="91">
        <v>0.8456335379638058</v>
      </c>
      <c r="G7049" s="100">
        <v>926.40460065168543</v>
      </c>
      <c r="S7049" s="235"/>
      <c r="T7049" s="103"/>
      <c r="U7049" s="103"/>
    </row>
    <row r="7050" spans="1:21" x14ac:dyDescent="0.2">
      <c r="A7050" s="89">
        <v>40871</v>
      </c>
      <c r="B7050" s="90" t="s">
        <v>140</v>
      </c>
      <c r="C7050" s="96">
        <v>1770.6969687640451</v>
      </c>
      <c r="D7050" s="102">
        <v>1116.3244148313179</v>
      </c>
      <c r="E7050" s="98">
        <v>2093.2147415730337</v>
      </c>
      <c r="F7050" s="91">
        <v>0.84592227142131671</v>
      </c>
      <c r="G7050" s="100">
        <v>885.34848438202255</v>
      </c>
      <c r="S7050" s="235"/>
      <c r="T7050" s="103"/>
      <c r="U7050" s="103"/>
    </row>
    <row r="7051" spans="1:21" x14ac:dyDescent="0.2">
      <c r="A7051" s="89">
        <v>40871</v>
      </c>
      <c r="B7051" s="90" t="s">
        <v>141</v>
      </c>
      <c r="C7051" s="96">
        <v>1745.1159125056179</v>
      </c>
      <c r="D7051" s="102">
        <v>1099.7522014377405</v>
      </c>
      <c r="E7051" s="98">
        <v>2062.7371264044946</v>
      </c>
      <c r="F7051" s="91">
        <v>0.84601953887720327</v>
      </c>
      <c r="G7051" s="100">
        <v>872.55795625280894</v>
      </c>
      <c r="S7051" s="235"/>
      <c r="T7051" s="103"/>
      <c r="U7051" s="103"/>
    </row>
    <row r="7052" spans="1:21" x14ac:dyDescent="0.2">
      <c r="A7052" s="89">
        <v>40871</v>
      </c>
      <c r="B7052" s="90" t="s">
        <v>142</v>
      </c>
      <c r="C7052" s="96">
        <v>1737.510076516854</v>
      </c>
      <c r="D7052" s="102">
        <v>1110.8658345583726</v>
      </c>
      <c r="E7052" s="98">
        <v>2062.2716039325842</v>
      </c>
      <c r="F7052" s="91">
        <v>0.84252242682465472</v>
      </c>
      <c r="G7052" s="100">
        <v>868.75503825842702</v>
      </c>
      <c r="S7052" s="235"/>
      <c r="T7052" s="103"/>
      <c r="U7052" s="103"/>
    </row>
    <row r="7053" spans="1:21" x14ac:dyDescent="0.2">
      <c r="A7053" s="89">
        <v>40871</v>
      </c>
      <c r="B7053" s="90" t="s">
        <v>143</v>
      </c>
      <c r="C7053" s="96">
        <v>1973.675943910112</v>
      </c>
      <c r="D7053" s="102">
        <v>1234.3630989914259</v>
      </c>
      <c r="E7053" s="98">
        <v>2327.8850898876403</v>
      </c>
      <c r="F7053" s="91">
        <v>0.8478407944119678</v>
      </c>
      <c r="G7053" s="100">
        <v>986.83797195505599</v>
      </c>
      <c r="S7053" s="235"/>
      <c r="T7053" s="103"/>
      <c r="U7053" s="103"/>
    </row>
    <row r="7054" spans="1:21" x14ac:dyDescent="0.2">
      <c r="A7054" s="89">
        <v>40871</v>
      </c>
      <c r="B7054" s="90" t="s">
        <v>144</v>
      </c>
      <c r="C7054" s="96">
        <v>1960.1134862359552</v>
      </c>
      <c r="D7054" s="102">
        <v>1226.7575725530223</v>
      </c>
      <c r="E7054" s="98">
        <v>2312.3535674157301</v>
      </c>
      <c r="F7054" s="91">
        <v>0.84767031904492185</v>
      </c>
      <c r="G7054" s="100">
        <v>980.05674311797759</v>
      </c>
      <c r="S7054" s="235"/>
      <c r="T7054" s="103"/>
      <c r="U7054" s="103"/>
    </row>
    <row r="7055" spans="1:21" x14ac:dyDescent="0.2">
      <c r="A7055" s="89">
        <v>40871</v>
      </c>
      <c r="B7055" s="90" t="s">
        <v>145</v>
      </c>
      <c r="C7055" s="96">
        <v>1906.9496246629212</v>
      </c>
      <c r="D7055" s="102">
        <v>1195.4668304220659</v>
      </c>
      <c r="E7055" s="98">
        <v>2250.6882977528089</v>
      </c>
      <c r="F7055" s="91">
        <v>0.84727397683939965</v>
      </c>
      <c r="G7055" s="100">
        <v>953.47481233146061</v>
      </c>
      <c r="S7055" s="235"/>
      <c r="T7055" s="103"/>
      <c r="U7055" s="103"/>
    </row>
    <row r="7056" spans="1:21" x14ac:dyDescent="0.2">
      <c r="A7056" s="89">
        <v>40871</v>
      </c>
      <c r="B7056" s="90" t="s">
        <v>146</v>
      </c>
      <c r="C7056" s="96">
        <v>1855.9617534606741</v>
      </c>
      <c r="D7056" s="102">
        <v>1169.6645134255612</v>
      </c>
      <c r="E7056" s="98">
        <v>2193.7887556179776</v>
      </c>
      <c r="F7056" s="91">
        <v>0.84600750583109829</v>
      </c>
      <c r="G7056" s="100">
        <v>927.98087673033706</v>
      </c>
      <c r="S7056" s="235"/>
      <c r="T7056" s="103"/>
      <c r="U7056" s="103"/>
    </row>
    <row r="7057" spans="1:21" x14ac:dyDescent="0.2">
      <c r="A7057" s="89">
        <v>40871</v>
      </c>
      <c r="B7057" s="90" t="s">
        <v>147</v>
      </c>
      <c r="C7057" s="96">
        <v>1883.5242981573035</v>
      </c>
      <c r="D7057" s="102">
        <v>1185.406947618503</v>
      </c>
      <c r="E7057" s="98">
        <v>2225.5007106741573</v>
      </c>
      <c r="F7057" s="91">
        <v>0.84633731596820705</v>
      </c>
      <c r="G7057" s="100">
        <v>941.76214907865176</v>
      </c>
      <c r="S7057" s="235"/>
      <c r="T7057" s="103"/>
      <c r="U7057" s="103"/>
    </row>
    <row r="7058" spans="1:21" x14ac:dyDescent="0.2">
      <c r="A7058" s="89">
        <v>40872</v>
      </c>
      <c r="B7058" s="90" t="s">
        <v>100</v>
      </c>
      <c r="C7058" s="96">
        <v>1910.8072463258427</v>
      </c>
      <c r="D7058" s="102">
        <v>1189.8294585284843</v>
      </c>
      <c r="E7058" s="98">
        <v>2250.9727837078653</v>
      </c>
      <c r="F7058" s="91">
        <v>0.84888065291411807</v>
      </c>
      <c r="G7058" s="100">
        <v>955.40362316292135</v>
      </c>
      <c r="S7058" s="235"/>
      <c r="T7058" s="103"/>
      <c r="U7058" s="103"/>
    </row>
    <row r="7059" spans="1:21" x14ac:dyDescent="0.2">
      <c r="A7059" s="89">
        <v>40872</v>
      </c>
      <c r="B7059" s="90" t="s">
        <v>101</v>
      </c>
      <c r="C7059" s="96">
        <v>2013.6501431797751</v>
      </c>
      <c r="D7059" s="102">
        <v>1284.7754433801551</v>
      </c>
      <c r="E7059" s="98">
        <v>2388.6052078651683</v>
      </c>
      <c r="F7059" s="91">
        <v>0.8430234249465981</v>
      </c>
      <c r="G7059" s="100">
        <v>1006.8250715898876</v>
      </c>
      <c r="S7059" s="235"/>
      <c r="T7059" s="103"/>
      <c r="U7059" s="103"/>
    </row>
    <row r="7060" spans="1:21" x14ac:dyDescent="0.2">
      <c r="A7060" s="89">
        <v>40872</v>
      </c>
      <c r="B7060" s="90" t="s">
        <v>102</v>
      </c>
      <c r="C7060" s="96">
        <v>2023.991162595506</v>
      </c>
      <c r="D7060" s="102">
        <v>1274.4288346609294</v>
      </c>
      <c r="E7060" s="98">
        <v>2391.8003848314606</v>
      </c>
      <c r="F7060" s="91">
        <v>0.84622076968941018</v>
      </c>
      <c r="G7060" s="100">
        <v>1011.995581297753</v>
      </c>
      <c r="S7060" s="235"/>
      <c r="T7060" s="103"/>
      <c r="U7060" s="103"/>
    </row>
    <row r="7061" spans="1:21" x14ac:dyDescent="0.2">
      <c r="A7061" s="89">
        <v>40872</v>
      </c>
      <c r="B7061" s="90" t="s">
        <v>103</v>
      </c>
      <c r="C7061" s="96">
        <v>1939.3666134269663</v>
      </c>
      <c r="D7061" s="102">
        <v>1208.9620415045351</v>
      </c>
      <c r="E7061" s="98">
        <v>2285.3297528089888</v>
      </c>
      <c r="F7061" s="91">
        <v>0.84861565865635558</v>
      </c>
      <c r="G7061" s="100">
        <v>969.68330671348315</v>
      </c>
      <c r="S7061" s="235"/>
      <c r="T7061" s="103"/>
      <c r="U7061" s="103"/>
    </row>
    <row r="7062" spans="1:21" x14ac:dyDescent="0.2">
      <c r="A7062" s="89">
        <v>40872</v>
      </c>
      <c r="B7062" s="90" t="s">
        <v>104</v>
      </c>
      <c r="C7062" s="96">
        <v>1908.7082463033705</v>
      </c>
      <c r="D7062" s="102">
        <v>1204.4967187842085</v>
      </c>
      <c r="E7062" s="98">
        <v>2256.9846067415729</v>
      </c>
      <c r="F7062" s="91">
        <v>0.84568952778946427</v>
      </c>
      <c r="G7062" s="100">
        <v>954.35412315168526</v>
      </c>
      <c r="S7062" s="235"/>
      <c r="T7062" s="103"/>
      <c r="U7062" s="103"/>
    </row>
    <row r="7063" spans="1:21" x14ac:dyDescent="0.2">
      <c r="A7063" s="89">
        <v>40872</v>
      </c>
      <c r="B7063" s="90" t="s">
        <v>105</v>
      </c>
      <c r="C7063" s="96">
        <v>1907.8694567191012</v>
      </c>
      <c r="D7063" s="102">
        <v>1209.9213507953245</v>
      </c>
      <c r="E7063" s="98">
        <v>2259.1758539325842</v>
      </c>
      <c r="F7063" s="91">
        <v>0.84449798513827146</v>
      </c>
      <c r="G7063" s="100">
        <v>953.9347283595506</v>
      </c>
      <c r="S7063" s="235"/>
      <c r="T7063" s="103"/>
      <c r="U7063" s="103"/>
    </row>
    <row r="7064" spans="1:21" x14ac:dyDescent="0.2">
      <c r="A7064" s="89">
        <v>40872</v>
      </c>
      <c r="B7064" s="90" t="s">
        <v>106</v>
      </c>
      <c r="C7064" s="96">
        <v>1918.4657599213483</v>
      </c>
      <c r="D7064" s="102">
        <v>1214.4281477041134</v>
      </c>
      <c r="E7064" s="98">
        <v>2270.5388342696629</v>
      </c>
      <c r="F7064" s="91">
        <v>0.8449385366000306</v>
      </c>
      <c r="G7064" s="100">
        <v>959.23287996067415</v>
      </c>
      <c r="S7064" s="235"/>
      <c r="T7064" s="103"/>
      <c r="U7064" s="103"/>
    </row>
    <row r="7065" spans="1:21" x14ac:dyDescent="0.2">
      <c r="A7065" s="89">
        <v>40872</v>
      </c>
      <c r="B7065" s="90" t="s">
        <v>107</v>
      </c>
      <c r="C7065" s="96">
        <v>1959.0761425955056</v>
      </c>
      <c r="D7065" s="102">
        <v>1219.0094647053656</v>
      </c>
      <c r="E7065" s="98">
        <v>2307.3715365168541</v>
      </c>
      <c r="F7065" s="91">
        <v>0.8490510139311479</v>
      </c>
      <c r="G7065" s="100">
        <v>979.53807129775282</v>
      </c>
      <c r="S7065" s="235"/>
      <c r="T7065" s="103"/>
      <c r="U7065" s="103"/>
    </row>
    <row r="7066" spans="1:21" x14ac:dyDescent="0.2">
      <c r="A7066" s="89">
        <v>40872</v>
      </c>
      <c r="B7066" s="90" t="s">
        <v>108</v>
      </c>
      <c r="C7066" s="96">
        <v>1986.6670521573035</v>
      </c>
      <c r="D7066" s="102">
        <v>1266.3512463216857</v>
      </c>
      <c r="E7066" s="98">
        <v>2355.9481011235957</v>
      </c>
      <c r="F7066" s="91">
        <v>0.84325586425686749</v>
      </c>
      <c r="G7066" s="100">
        <v>993.33352607865174</v>
      </c>
      <c r="S7066" s="235"/>
      <c r="T7066" s="103"/>
      <c r="U7066" s="103"/>
    </row>
    <row r="7067" spans="1:21" x14ac:dyDescent="0.2">
      <c r="A7067" s="89">
        <v>40872</v>
      </c>
      <c r="B7067" s="90" t="s">
        <v>109</v>
      </c>
      <c r="C7067" s="96">
        <v>1963.8617005617978</v>
      </c>
      <c r="D7067" s="102">
        <v>1233.9107990652824</v>
      </c>
      <c r="E7067" s="98">
        <v>2319.3293511235956</v>
      </c>
      <c r="F7067" s="91">
        <v>0.84673688090499433</v>
      </c>
      <c r="G7067" s="100">
        <v>981.93085028089888</v>
      </c>
      <c r="S7067" s="235"/>
      <c r="T7067" s="103"/>
      <c r="U7067" s="103"/>
    </row>
    <row r="7068" spans="1:21" x14ac:dyDescent="0.2">
      <c r="A7068" s="89">
        <v>40872</v>
      </c>
      <c r="B7068" s="90" t="s">
        <v>110</v>
      </c>
      <c r="C7068" s="96">
        <v>2249.9173136629215</v>
      </c>
      <c r="D7068" s="102">
        <v>1442.2886936310304</v>
      </c>
      <c r="E7068" s="98">
        <v>2672.5127865168542</v>
      </c>
      <c r="F7068" s="91">
        <v>0.84187335791769558</v>
      </c>
      <c r="G7068" s="100">
        <v>1124.9586568314608</v>
      </c>
      <c r="S7068" s="235"/>
      <c r="T7068" s="103"/>
      <c r="U7068" s="103"/>
    </row>
    <row r="7069" spans="1:21" x14ac:dyDescent="0.2">
      <c r="A7069" s="89">
        <v>40872</v>
      </c>
      <c r="B7069" s="90" t="s">
        <v>111</v>
      </c>
      <c r="C7069" s="96">
        <v>2427.862269235955</v>
      </c>
      <c r="D7069" s="102">
        <v>1550.5708427418667</v>
      </c>
      <c r="E7069" s="98">
        <v>2880.7612078651682</v>
      </c>
      <c r="F7069" s="91">
        <v>0.84278497732033786</v>
      </c>
      <c r="G7069" s="100">
        <v>1213.9311346179775</v>
      </c>
      <c r="S7069" s="235"/>
      <c r="T7069" s="103"/>
      <c r="U7069" s="103"/>
    </row>
    <row r="7070" spans="1:21" x14ac:dyDescent="0.2">
      <c r="A7070" s="89">
        <v>40872</v>
      </c>
      <c r="B7070" s="90" t="s">
        <v>112</v>
      </c>
      <c r="C7070" s="96">
        <v>2149.169364707865</v>
      </c>
      <c r="D7070" s="102">
        <v>1365.7380407859173</v>
      </c>
      <c r="E7070" s="98">
        <v>2546.4032191011233</v>
      </c>
      <c r="F7070" s="91">
        <v>0.84400198232019152</v>
      </c>
      <c r="G7070" s="100">
        <v>1074.5846823539325</v>
      </c>
      <c r="S7070" s="235"/>
      <c r="T7070" s="103"/>
      <c r="U7070" s="103"/>
    </row>
    <row r="7071" spans="1:21" x14ac:dyDescent="0.2">
      <c r="A7071" s="89">
        <v>40872</v>
      </c>
      <c r="B7071" s="90" t="s">
        <v>113</v>
      </c>
      <c r="C7071" s="96">
        <v>2280.5918892808986</v>
      </c>
      <c r="D7071" s="102">
        <v>1456.3058764067137</v>
      </c>
      <c r="E7071" s="98">
        <v>2705.9057949438197</v>
      </c>
      <c r="F7071" s="91">
        <v>0.84282013569812708</v>
      </c>
      <c r="G7071" s="100">
        <v>1140.2959446404493</v>
      </c>
      <c r="S7071" s="235"/>
      <c r="T7071" s="103"/>
      <c r="U7071" s="103"/>
    </row>
    <row r="7072" spans="1:21" x14ac:dyDescent="0.2">
      <c r="A7072" s="89">
        <v>40872</v>
      </c>
      <c r="B7072" s="90" t="s">
        <v>114</v>
      </c>
      <c r="C7072" s="96">
        <v>2248.831344539326</v>
      </c>
      <c r="D7072" s="102">
        <v>1433.8870824872117</v>
      </c>
      <c r="E7072" s="98">
        <v>2667.0722865168541</v>
      </c>
      <c r="F7072" s="91">
        <v>0.84318349971543405</v>
      </c>
      <c r="G7072" s="100">
        <v>1124.415672269663</v>
      </c>
      <c r="S7072" s="235"/>
      <c r="T7072" s="103"/>
      <c r="U7072" s="103"/>
    </row>
    <row r="7073" spans="1:21" x14ac:dyDescent="0.2">
      <c r="A7073" s="89">
        <v>40872</v>
      </c>
      <c r="B7073" s="90" t="s">
        <v>115</v>
      </c>
      <c r="C7073" s="96">
        <v>2358.9923766067418</v>
      </c>
      <c r="D7073" s="102">
        <v>1504.1066688719634</v>
      </c>
      <c r="E7073" s="98">
        <v>2797.7101179775286</v>
      </c>
      <c r="F7073" s="91">
        <v>0.84318684821859347</v>
      </c>
      <c r="G7073" s="100">
        <v>1179.4961883033709</v>
      </c>
      <c r="S7073" s="235"/>
      <c r="T7073" s="103"/>
      <c r="U7073" s="103"/>
    </row>
    <row r="7074" spans="1:21" x14ac:dyDescent="0.2">
      <c r="A7074" s="89">
        <v>40872</v>
      </c>
      <c r="B7074" s="90" t="s">
        <v>116</v>
      </c>
      <c r="C7074" s="96">
        <v>2392.4223962696628</v>
      </c>
      <c r="D7074" s="102">
        <v>1527.7466940324298</v>
      </c>
      <c r="E7074" s="98">
        <v>2838.6079129213485</v>
      </c>
      <c r="F7074" s="91">
        <v>0.84281537629038217</v>
      </c>
      <c r="G7074" s="100">
        <v>1196.2111981348314</v>
      </c>
      <c r="S7074" s="235"/>
      <c r="T7074" s="103"/>
      <c r="U7074" s="103"/>
    </row>
    <row r="7075" spans="1:21" x14ac:dyDescent="0.2">
      <c r="A7075" s="89">
        <v>40872</v>
      </c>
      <c r="B7075" s="90" t="s">
        <v>117</v>
      </c>
      <c r="C7075" s="96">
        <v>2292.4808199101126</v>
      </c>
      <c r="D7075" s="102">
        <v>1452.535500535618</v>
      </c>
      <c r="E7075" s="98">
        <v>2713.9137219101126</v>
      </c>
      <c r="F7075" s="91">
        <v>0.84471396470799143</v>
      </c>
      <c r="G7075" s="100">
        <v>1146.2404099550563</v>
      </c>
      <c r="S7075" s="235"/>
      <c r="T7075" s="103"/>
      <c r="U7075" s="103"/>
    </row>
    <row r="7076" spans="1:21" x14ac:dyDescent="0.2">
      <c r="A7076" s="89">
        <v>40872</v>
      </c>
      <c r="B7076" s="90" t="s">
        <v>118</v>
      </c>
      <c r="C7076" s="96">
        <v>2378.3939443820227</v>
      </c>
      <c r="D7076" s="102">
        <v>1533.9696944268269</v>
      </c>
      <c r="E7076" s="98">
        <v>2830.1626769662921</v>
      </c>
      <c r="F7076" s="91">
        <v>0.84037358125698647</v>
      </c>
      <c r="G7076" s="100">
        <v>1189.1969721910114</v>
      </c>
      <c r="S7076" s="235"/>
      <c r="T7076" s="103"/>
      <c r="U7076" s="103"/>
    </row>
    <row r="7077" spans="1:21" x14ac:dyDescent="0.2">
      <c r="A7077" s="89">
        <v>40872</v>
      </c>
      <c r="B7077" s="90" t="s">
        <v>119</v>
      </c>
      <c r="C7077" s="96">
        <v>2389.4765024157305</v>
      </c>
      <c r="D7077" s="102">
        <v>1550.3674482646391</v>
      </c>
      <c r="E7077" s="98">
        <v>2848.3744803370782</v>
      </c>
      <c r="F7077" s="91">
        <v>0.8388912760280588</v>
      </c>
      <c r="G7077" s="100">
        <v>1194.7382512078652</v>
      </c>
      <c r="S7077" s="235"/>
      <c r="T7077" s="103"/>
      <c r="U7077" s="103"/>
    </row>
    <row r="7078" spans="1:21" x14ac:dyDescent="0.2">
      <c r="A7078" s="89">
        <v>40872</v>
      </c>
      <c r="B7078" s="90" t="s">
        <v>120</v>
      </c>
      <c r="C7078" s="96">
        <v>2436.1529141123601</v>
      </c>
      <c r="D7078" s="102">
        <v>1589.9095984597777</v>
      </c>
      <c r="E7078" s="98">
        <v>2909.0640337078653</v>
      </c>
      <c r="F7078" s="91">
        <v>0.83743530079922746</v>
      </c>
      <c r="G7078" s="100">
        <v>1218.0764570561801</v>
      </c>
      <c r="S7078" s="235"/>
      <c r="T7078" s="103"/>
      <c r="U7078" s="103"/>
    </row>
    <row r="7079" spans="1:21" x14ac:dyDescent="0.2">
      <c r="A7079" s="89">
        <v>40872</v>
      </c>
      <c r="B7079" s="90" t="s">
        <v>121</v>
      </c>
      <c r="C7079" s="96">
        <v>2581.9766859438205</v>
      </c>
      <c r="D7079" s="102">
        <v>1671.618937256457</v>
      </c>
      <c r="E7079" s="98">
        <v>3075.8597949438204</v>
      </c>
      <c r="F7079" s="91">
        <v>0.83943250280397763</v>
      </c>
      <c r="G7079" s="100">
        <v>1290.9883429719102</v>
      </c>
      <c r="S7079" s="235"/>
      <c r="T7079" s="103"/>
      <c r="U7079" s="103"/>
    </row>
    <row r="7080" spans="1:21" x14ac:dyDescent="0.2">
      <c r="A7080" s="89">
        <v>40872</v>
      </c>
      <c r="B7080" s="90" t="s">
        <v>122</v>
      </c>
      <c r="C7080" s="96">
        <v>2628.507221191011</v>
      </c>
      <c r="D7080" s="102">
        <v>1703.25145379585</v>
      </c>
      <c r="E7080" s="98">
        <v>3132.1104269662919</v>
      </c>
      <c r="F7080" s="91">
        <v>0.83921281911408785</v>
      </c>
      <c r="G7080" s="100">
        <v>1314.2536105955055</v>
      </c>
      <c r="S7080" s="235"/>
      <c r="T7080" s="103"/>
      <c r="U7080" s="103"/>
    </row>
    <row r="7081" spans="1:21" x14ac:dyDescent="0.2">
      <c r="A7081" s="89">
        <v>40872</v>
      </c>
      <c r="B7081" s="90" t="s">
        <v>123</v>
      </c>
      <c r="C7081" s="96">
        <v>2733.226251269663</v>
      </c>
      <c r="D7081" s="102">
        <v>1759.6444191401524</v>
      </c>
      <c r="E7081" s="98">
        <v>3250.6728876404495</v>
      </c>
      <c r="F7081" s="91">
        <v>0.84081860763714589</v>
      </c>
      <c r="G7081" s="100">
        <v>1366.6131256348315</v>
      </c>
      <c r="S7081" s="235"/>
      <c r="T7081" s="103"/>
      <c r="U7081" s="103"/>
    </row>
    <row r="7082" spans="1:21" x14ac:dyDescent="0.2">
      <c r="A7082" s="89">
        <v>40872</v>
      </c>
      <c r="B7082" s="90" t="s">
        <v>124</v>
      </c>
      <c r="C7082" s="96">
        <v>2628.3613447415732</v>
      </c>
      <c r="D7082" s="102">
        <v>1693.1399621201545</v>
      </c>
      <c r="E7082" s="98">
        <v>3126.5006460674158</v>
      </c>
      <c r="F7082" s="91">
        <v>0.84067193398715157</v>
      </c>
      <c r="G7082" s="100">
        <v>1314.1806723707866</v>
      </c>
      <c r="S7082" s="235"/>
      <c r="T7082" s="103"/>
      <c r="U7082" s="103"/>
    </row>
    <row r="7083" spans="1:21" x14ac:dyDescent="0.2">
      <c r="A7083" s="89">
        <v>40872</v>
      </c>
      <c r="B7083" s="90" t="s">
        <v>125</v>
      </c>
      <c r="C7083" s="96">
        <v>2537.2736584382019</v>
      </c>
      <c r="D7083" s="102">
        <v>1616.4701480924684</v>
      </c>
      <c r="E7083" s="98">
        <v>3008.4436769662921</v>
      </c>
      <c r="F7083" s="91">
        <v>0.84338413175704963</v>
      </c>
      <c r="G7083" s="100">
        <v>1268.6368292191009</v>
      </c>
      <c r="S7083" s="235"/>
      <c r="T7083" s="103"/>
      <c r="U7083" s="103"/>
    </row>
    <row r="7084" spans="1:21" x14ac:dyDescent="0.2">
      <c r="A7084" s="89">
        <v>40872</v>
      </c>
      <c r="B7084" s="90" t="s">
        <v>126</v>
      </c>
      <c r="C7084" s="96">
        <v>2542.735921044944</v>
      </c>
      <c r="D7084" s="102">
        <v>1628.1979321242836</v>
      </c>
      <c r="E7084" s="98">
        <v>3019.359943820225</v>
      </c>
      <c r="F7084" s="91">
        <v>0.84214402004279232</v>
      </c>
      <c r="G7084" s="100">
        <v>1271.367960522472</v>
      </c>
      <c r="S7084" s="235"/>
      <c r="T7084" s="103"/>
      <c r="U7084" s="103"/>
    </row>
    <row r="7085" spans="1:21" x14ac:dyDescent="0.2">
      <c r="A7085" s="89">
        <v>40872</v>
      </c>
      <c r="B7085" s="90" t="s">
        <v>127</v>
      </c>
      <c r="C7085" s="96">
        <v>2713.2492819438203</v>
      </c>
      <c r="D7085" s="102">
        <v>1741.5978117344453</v>
      </c>
      <c r="E7085" s="98">
        <v>3224.1098932584268</v>
      </c>
      <c r="F7085" s="91">
        <v>0.84154987632933675</v>
      </c>
      <c r="G7085" s="100">
        <v>1356.6246409719101</v>
      </c>
      <c r="S7085" s="235"/>
      <c r="T7085" s="103"/>
      <c r="U7085" s="103"/>
    </row>
    <row r="7086" spans="1:21" x14ac:dyDescent="0.2">
      <c r="A7086" s="89">
        <v>40872</v>
      </c>
      <c r="B7086" s="90" t="s">
        <v>128</v>
      </c>
      <c r="C7086" s="96">
        <v>2559.6251721910112</v>
      </c>
      <c r="D7086" s="102">
        <v>1636.1071532596757</v>
      </c>
      <c r="E7086" s="98">
        <v>3037.8491797752804</v>
      </c>
      <c r="F7086" s="91">
        <v>0.84257809414368456</v>
      </c>
      <c r="G7086" s="100">
        <v>1279.8125860955056</v>
      </c>
      <c r="S7086" s="235"/>
      <c r="T7086" s="103"/>
      <c r="U7086" s="103"/>
    </row>
    <row r="7087" spans="1:21" x14ac:dyDescent="0.2">
      <c r="A7087" s="89">
        <v>40872</v>
      </c>
      <c r="B7087" s="90" t="s">
        <v>129</v>
      </c>
      <c r="C7087" s="96">
        <v>2430.5326186853931</v>
      </c>
      <c r="D7087" s="102">
        <v>1562.2536397916324</v>
      </c>
      <c r="E7087" s="98">
        <v>2889.3122443820221</v>
      </c>
      <c r="F7087" s="91">
        <v>0.8412149373648764</v>
      </c>
      <c r="G7087" s="100">
        <v>1215.2663093426966</v>
      </c>
      <c r="S7087" s="235"/>
      <c r="T7087" s="103"/>
      <c r="U7087" s="103"/>
    </row>
    <row r="7088" spans="1:21" x14ac:dyDescent="0.2">
      <c r="A7088" s="89">
        <v>40872</v>
      </c>
      <c r="B7088" s="90" t="s">
        <v>130</v>
      </c>
      <c r="C7088" s="96">
        <v>2131.1860401910112</v>
      </c>
      <c r="D7088" s="102">
        <v>1361.9947747618753</v>
      </c>
      <c r="E7088" s="98">
        <v>2529.2259101123595</v>
      </c>
      <c r="F7088" s="91">
        <v>0.84262383667275265</v>
      </c>
      <c r="G7088" s="100">
        <v>1065.5930200955056</v>
      </c>
      <c r="S7088" s="235"/>
      <c r="T7088" s="103"/>
      <c r="U7088" s="103"/>
    </row>
    <row r="7089" spans="1:21" x14ac:dyDescent="0.2">
      <c r="A7089" s="89">
        <v>40872</v>
      </c>
      <c r="B7089" s="90" t="s">
        <v>131</v>
      </c>
      <c r="C7089" s="96">
        <v>2054.8278231573031</v>
      </c>
      <c r="D7089" s="102">
        <v>1296.1642616370034</v>
      </c>
      <c r="E7089" s="98">
        <v>2429.4771404494381</v>
      </c>
      <c r="F7089" s="91">
        <v>0.84579014510800166</v>
      </c>
      <c r="G7089" s="100">
        <v>1027.4139115786516</v>
      </c>
      <c r="S7089" s="235"/>
      <c r="T7089" s="103"/>
      <c r="U7089" s="103"/>
    </row>
    <row r="7090" spans="1:21" x14ac:dyDescent="0.2">
      <c r="A7090" s="89">
        <v>40872</v>
      </c>
      <c r="B7090" s="90" t="s">
        <v>132</v>
      </c>
      <c r="C7090" s="96">
        <v>2096.7389375056182</v>
      </c>
      <c r="D7090" s="102">
        <v>1331.0514233130034</v>
      </c>
      <c r="E7090" s="98">
        <v>2483.5482808988759</v>
      </c>
      <c r="F7090" s="91">
        <v>0.84425132929034141</v>
      </c>
      <c r="G7090" s="100">
        <v>1048.3694687528091</v>
      </c>
      <c r="S7090" s="235"/>
      <c r="T7090" s="103"/>
      <c r="U7090" s="103"/>
    </row>
    <row r="7091" spans="1:21" x14ac:dyDescent="0.2">
      <c r="A7091" s="89">
        <v>40872</v>
      </c>
      <c r="B7091" s="90" t="s">
        <v>133</v>
      </c>
      <c r="C7091" s="96">
        <v>2284.7088468539332</v>
      </c>
      <c r="D7091" s="102">
        <v>1434.9700281191267</v>
      </c>
      <c r="E7091" s="98">
        <v>2697.9684016853935</v>
      </c>
      <c r="F7091" s="91">
        <v>0.84682565052529846</v>
      </c>
      <c r="G7091" s="100">
        <v>1142.3544234269666</v>
      </c>
      <c r="S7091" s="235"/>
      <c r="T7091" s="103"/>
      <c r="U7091" s="103"/>
    </row>
    <row r="7092" spans="1:21" x14ac:dyDescent="0.2">
      <c r="A7092" s="89">
        <v>40872</v>
      </c>
      <c r="B7092" s="90" t="s">
        <v>134</v>
      </c>
      <c r="C7092" s="96">
        <v>2387.2802514269665</v>
      </c>
      <c r="D7092" s="102">
        <v>1514.4137964476781</v>
      </c>
      <c r="E7092" s="98">
        <v>2827.1109185393257</v>
      </c>
      <c r="F7092" s="91">
        <v>0.84442397918380752</v>
      </c>
      <c r="G7092" s="100">
        <v>1193.6401257134833</v>
      </c>
      <c r="S7092" s="235"/>
      <c r="T7092" s="103"/>
      <c r="U7092" s="103"/>
    </row>
    <row r="7093" spans="1:21" x14ac:dyDescent="0.2">
      <c r="A7093" s="89">
        <v>40872</v>
      </c>
      <c r="B7093" s="90" t="s">
        <v>135</v>
      </c>
      <c r="C7093" s="96">
        <v>2110.5809917078655</v>
      </c>
      <c r="D7093" s="102">
        <v>1332.0730099920395</v>
      </c>
      <c r="E7093" s="98">
        <v>2495.7905814606738</v>
      </c>
      <c r="F7093" s="91">
        <v>0.84565628518104163</v>
      </c>
      <c r="G7093" s="100">
        <v>1055.2904958539327</v>
      </c>
      <c r="S7093" s="235"/>
      <c r="T7093" s="103"/>
      <c r="U7093" s="103"/>
    </row>
    <row r="7094" spans="1:21" x14ac:dyDescent="0.2">
      <c r="A7094" s="89">
        <v>40872</v>
      </c>
      <c r="B7094" s="90" t="s">
        <v>136</v>
      </c>
      <c r="C7094" s="96">
        <v>1899.0722963932587</v>
      </c>
      <c r="D7094" s="102">
        <v>1209.0405210095689</v>
      </c>
      <c r="E7094" s="98">
        <v>2251.278429775281</v>
      </c>
      <c r="F7094" s="91">
        <v>0.84355283259335501</v>
      </c>
      <c r="G7094" s="100">
        <v>949.53614819662937</v>
      </c>
      <c r="S7094" s="235"/>
      <c r="T7094" s="103"/>
      <c r="U7094" s="103"/>
    </row>
    <row r="7095" spans="1:21" x14ac:dyDescent="0.2">
      <c r="A7095" s="89">
        <v>40872</v>
      </c>
      <c r="B7095" s="90" t="s">
        <v>137</v>
      </c>
      <c r="C7095" s="96">
        <v>1764.7403470786519</v>
      </c>
      <c r="D7095" s="102">
        <v>1121.028166217319</v>
      </c>
      <c r="E7095" s="98">
        <v>2090.6966882022475</v>
      </c>
      <c r="F7095" s="91">
        <v>0.84409199911065069</v>
      </c>
      <c r="G7095" s="100">
        <v>882.37017353932595</v>
      </c>
      <c r="S7095" s="235"/>
      <c r="T7095" s="103"/>
      <c r="U7095" s="103"/>
    </row>
    <row r="7096" spans="1:21" x14ac:dyDescent="0.2">
      <c r="A7096" s="89">
        <v>40872</v>
      </c>
      <c r="B7096" s="90" t="s">
        <v>138</v>
      </c>
      <c r="C7096" s="96">
        <v>1722.2376226853933</v>
      </c>
      <c r="D7096" s="102">
        <v>1087.5460389579957</v>
      </c>
      <c r="E7096" s="98">
        <v>2036.8747668539324</v>
      </c>
      <c r="F7096" s="91">
        <v>0.8455294604810123</v>
      </c>
      <c r="G7096" s="100">
        <v>861.11881134269663</v>
      </c>
      <c r="S7096" s="235"/>
      <c r="T7096" s="103"/>
      <c r="U7096" s="103"/>
    </row>
    <row r="7097" spans="1:21" x14ac:dyDescent="0.2">
      <c r="A7097" s="89">
        <v>40872</v>
      </c>
      <c r="B7097" s="90" t="s">
        <v>139</v>
      </c>
      <c r="C7097" s="96">
        <v>1700.2021745730337</v>
      </c>
      <c r="D7097" s="102">
        <v>1064.1538696610132</v>
      </c>
      <c r="E7097" s="98">
        <v>2005.7694016853934</v>
      </c>
      <c r="F7097" s="91">
        <v>0.84765585373094243</v>
      </c>
      <c r="G7097" s="100">
        <v>850.10108728651687</v>
      </c>
      <c r="S7097" s="235"/>
      <c r="T7097" s="103"/>
      <c r="U7097" s="103"/>
    </row>
    <row r="7098" spans="1:21" x14ac:dyDescent="0.2">
      <c r="A7098" s="89">
        <v>40872</v>
      </c>
      <c r="B7098" s="90" t="s">
        <v>140</v>
      </c>
      <c r="C7098" s="96">
        <v>1781.7390055617977</v>
      </c>
      <c r="D7098" s="102">
        <v>1135.3152943750233</v>
      </c>
      <c r="E7098" s="98">
        <v>2112.707907303371</v>
      </c>
      <c r="F7098" s="91">
        <v>0.84334374827800163</v>
      </c>
      <c r="G7098" s="100">
        <v>890.86950278089887</v>
      </c>
      <c r="S7098" s="235"/>
      <c r="T7098" s="103"/>
      <c r="U7098" s="103"/>
    </row>
    <row r="7099" spans="1:21" x14ac:dyDescent="0.2">
      <c r="A7099" s="89">
        <v>40872</v>
      </c>
      <c r="B7099" s="90" t="s">
        <v>141</v>
      </c>
      <c r="C7099" s="96">
        <v>1968.983584786517</v>
      </c>
      <c r="D7099" s="102">
        <v>1241.5302520649975</v>
      </c>
      <c r="E7099" s="98">
        <v>2327.7228623595506</v>
      </c>
      <c r="F7099" s="91">
        <v>0.84588402538204688</v>
      </c>
      <c r="G7099" s="100">
        <v>984.49179239325849</v>
      </c>
      <c r="S7099" s="235"/>
      <c r="T7099" s="103"/>
      <c r="U7099" s="103"/>
    </row>
    <row r="7100" spans="1:21" x14ac:dyDescent="0.2">
      <c r="A7100" s="89">
        <v>40872</v>
      </c>
      <c r="B7100" s="90" t="s">
        <v>142</v>
      </c>
      <c r="C7100" s="96">
        <v>1851.2288731011242</v>
      </c>
      <c r="D7100" s="102">
        <v>1172.6216009320838</v>
      </c>
      <c r="E7100" s="98">
        <v>2191.3670983146071</v>
      </c>
      <c r="F7100" s="91">
        <v>0.84478263570029632</v>
      </c>
      <c r="G7100" s="100">
        <v>925.61443655056212</v>
      </c>
      <c r="S7100" s="235"/>
      <c r="T7100" s="103"/>
      <c r="U7100" s="103"/>
    </row>
    <row r="7101" spans="1:21" x14ac:dyDescent="0.2">
      <c r="A7101" s="89">
        <v>40872</v>
      </c>
      <c r="B7101" s="90" t="s">
        <v>143</v>
      </c>
      <c r="C7101" s="96">
        <v>1957.7227333146068</v>
      </c>
      <c r="D7101" s="102">
        <v>1248.1733791929146</v>
      </c>
      <c r="E7101" s="98">
        <v>2321.7698174157304</v>
      </c>
      <c r="F7101" s="91">
        <v>0.84320276654025506</v>
      </c>
      <c r="G7101" s="100">
        <v>978.86136665730339</v>
      </c>
      <c r="S7101" s="235"/>
      <c r="T7101" s="103"/>
      <c r="U7101" s="103"/>
    </row>
    <row r="7102" spans="1:21" x14ac:dyDescent="0.2">
      <c r="A7102" s="89">
        <v>40872</v>
      </c>
      <c r="B7102" s="90" t="s">
        <v>144</v>
      </c>
      <c r="C7102" s="96">
        <v>2082.4349412134829</v>
      </c>
      <c r="D7102" s="102">
        <v>1309.029492183354</v>
      </c>
      <c r="E7102" s="98">
        <v>2459.6937808988769</v>
      </c>
      <c r="F7102" s="91">
        <v>0.84662365591397826</v>
      </c>
      <c r="G7102" s="100">
        <v>1041.2174706067415</v>
      </c>
      <c r="S7102" s="235"/>
      <c r="T7102" s="103"/>
      <c r="U7102" s="103"/>
    </row>
    <row r="7103" spans="1:21" x14ac:dyDescent="0.2">
      <c r="A7103" s="89">
        <v>40872</v>
      </c>
      <c r="B7103" s="90" t="s">
        <v>145</v>
      </c>
      <c r="C7103" s="96">
        <v>2115.5043218764044</v>
      </c>
      <c r="D7103" s="102">
        <v>1341.8368128190712</v>
      </c>
      <c r="E7103" s="98">
        <v>2505.1715646067414</v>
      </c>
      <c r="F7103" s="91">
        <v>0.84445486758847743</v>
      </c>
      <c r="G7103" s="100">
        <v>1057.7521609382022</v>
      </c>
      <c r="S7103" s="235"/>
      <c r="T7103" s="103"/>
      <c r="U7103" s="103"/>
    </row>
    <row r="7104" spans="1:21" x14ac:dyDescent="0.2">
      <c r="A7104" s="89">
        <v>40872</v>
      </c>
      <c r="B7104" s="90" t="s">
        <v>146</v>
      </c>
      <c r="C7104" s="96">
        <v>2065.723983505618</v>
      </c>
      <c r="D7104" s="102">
        <v>1309.0014884080117</v>
      </c>
      <c r="E7104" s="98">
        <v>2445.5470702247194</v>
      </c>
      <c r="F7104" s="91">
        <v>0.84468788544552542</v>
      </c>
      <c r="G7104" s="100">
        <v>1032.861991752809</v>
      </c>
      <c r="S7104" s="235"/>
      <c r="T7104" s="103"/>
      <c r="U7104" s="103"/>
    </row>
    <row r="7105" spans="1:21" x14ac:dyDescent="0.2">
      <c r="A7105" s="89">
        <v>40872</v>
      </c>
      <c r="B7105" s="90" t="s">
        <v>147</v>
      </c>
      <c r="C7105" s="96">
        <v>2080.2346381011239</v>
      </c>
      <c r="D7105" s="102">
        <v>1310.9672787387165</v>
      </c>
      <c r="E7105" s="98">
        <v>2458.8638342696631</v>
      </c>
      <c r="F7105" s="91">
        <v>0.8460145735231408</v>
      </c>
      <c r="G7105" s="100">
        <v>1040.1173190505619</v>
      </c>
      <c r="S7105" s="235"/>
      <c r="T7105" s="103"/>
      <c r="U7105" s="103"/>
    </row>
    <row r="7106" spans="1:21" x14ac:dyDescent="0.2">
      <c r="A7106" s="89">
        <v>40873</v>
      </c>
      <c r="B7106" s="90" t="s">
        <v>100</v>
      </c>
      <c r="C7106" s="96">
        <v>2045.5768249887642</v>
      </c>
      <c r="D7106" s="102">
        <v>1282.8884247193973</v>
      </c>
      <c r="E7106" s="98">
        <v>2414.5780702247193</v>
      </c>
      <c r="F7106" s="91">
        <v>0.84717775341941504</v>
      </c>
      <c r="G7106" s="100">
        <v>1022.7884124943821</v>
      </c>
      <c r="S7106" s="235"/>
      <c r="T7106" s="103"/>
      <c r="U7106" s="103"/>
    </row>
    <row r="7107" spans="1:21" x14ac:dyDescent="0.2">
      <c r="A7107" s="89">
        <v>40873</v>
      </c>
      <c r="B7107" s="90" t="s">
        <v>101</v>
      </c>
      <c r="C7107" s="96">
        <v>2082.5321921797754</v>
      </c>
      <c r="D7107" s="102">
        <v>1314.0633655984093</v>
      </c>
      <c r="E7107" s="98">
        <v>2462.458702247191</v>
      </c>
      <c r="F7107" s="91">
        <v>0.8457125353124898</v>
      </c>
      <c r="G7107" s="100">
        <v>1041.2660960898877</v>
      </c>
      <c r="S7107" s="235"/>
      <c r="T7107" s="103"/>
      <c r="U7107" s="103"/>
    </row>
    <row r="7108" spans="1:21" x14ac:dyDescent="0.2">
      <c r="A7108" s="89">
        <v>40873</v>
      </c>
      <c r="B7108" s="90" t="s">
        <v>102</v>
      </c>
      <c r="C7108" s="96">
        <v>2076.5634141235955</v>
      </c>
      <c r="D7108" s="102">
        <v>1318.7361919836785</v>
      </c>
      <c r="E7108" s="98">
        <v>2459.9147865168534</v>
      </c>
      <c r="F7108" s="91">
        <v>0.84416071056832465</v>
      </c>
      <c r="G7108" s="100">
        <v>1038.2817070617978</v>
      </c>
      <c r="S7108" s="235"/>
      <c r="T7108" s="103"/>
      <c r="U7108" s="103"/>
    </row>
    <row r="7109" spans="1:21" x14ac:dyDescent="0.2">
      <c r="A7109" s="89">
        <v>40873</v>
      </c>
      <c r="B7109" s="90" t="s">
        <v>103</v>
      </c>
      <c r="C7109" s="96">
        <v>1985.3622683595506</v>
      </c>
      <c r="D7109" s="102">
        <v>1250.6161843905109</v>
      </c>
      <c r="E7109" s="98">
        <v>2346.4236994382027</v>
      </c>
      <c r="F7109" s="91">
        <v>0.84612266268658132</v>
      </c>
      <c r="G7109" s="100">
        <v>992.68113417977531</v>
      </c>
      <c r="S7109" s="235"/>
      <c r="T7109" s="103"/>
      <c r="U7109" s="103"/>
    </row>
    <row r="7110" spans="1:21" x14ac:dyDescent="0.2">
      <c r="A7110" s="89">
        <v>40873</v>
      </c>
      <c r="B7110" s="90" t="s">
        <v>104</v>
      </c>
      <c r="C7110" s="96">
        <v>1999.6946295168543</v>
      </c>
      <c r="D7110" s="102">
        <v>1249.9944502919218</v>
      </c>
      <c r="E7110" s="98">
        <v>2358.2333932584265</v>
      </c>
      <c r="F7110" s="91">
        <v>0.84796298586622476</v>
      </c>
      <c r="G7110" s="100">
        <v>999.84731475842716</v>
      </c>
      <c r="S7110" s="235"/>
      <c r="T7110" s="103"/>
      <c r="U7110" s="103"/>
    </row>
    <row r="7111" spans="1:21" x14ac:dyDescent="0.2">
      <c r="A7111" s="89">
        <v>40873</v>
      </c>
      <c r="B7111" s="90" t="s">
        <v>105</v>
      </c>
      <c r="C7111" s="96">
        <v>1911.6500880337078</v>
      </c>
      <c r="D7111" s="102">
        <v>1209.1854928474274</v>
      </c>
      <c r="E7111" s="98">
        <v>2261.9760421348319</v>
      </c>
      <c r="F7111" s="91">
        <v>0.84512393253710605</v>
      </c>
      <c r="G7111" s="100">
        <v>955.82504401685389</v>
      </c>
      <c r="S7111" s="235"/>
      <c r="T7111" s="103"/>
      <c r="U7111" s="103"/>
    </row>
    <row r="7112" spans="1:21" x14ac:dyDescent="0.2">
      <c r="A7112" s="89">
        <v>40873</v>
      </c>
      <c r="B7112" s="90" t="s">
        <v>106</v>
      </c>
      <c r="C7112" s="96">
        <v>1924.3818603707864</v>
      </c>
      <c r="D7112" s="102">
        <v>1217.561732827078</v>
      </c>
      <c r="E7112" s="98">
        <v>2277.2136741573036</v>
      </c>
      <c r="F7112" s="91">
        <v>0.84505985635402237</v>
      </c>
      <c r="G7112" s="100">
        <v>962.1909301853932</v>
      </c>
      <c r="S7112" s="235"/>
      <c r="T7112" s="103"/>
      <c r="U7112" s="103"/>
    </row>
    <row r="7113" spans="1:21" x14ac:dyDescent="0.2">
      <c r="A7113" s="89">
        <v>40873</v>
      </c>
      <c r="B7113" s="90" t="s">
        <v>107</v>
      </c>
      <c r="C7113" s="96">
        <v>1938.0091520224717</v>
      </c>
      <c r="D7113" s="102">
        <v>1219.0108958283993</v>
      </c>
      <c r="E7113" s="98">
        <v>2289.5124016853929</v>
      </c>
      <c r="F7113" s="91">
        <v>0.84647244129179344</v>
      </c>
      <c r="G7113" s="100">
        <v>969.00457601123583</v>
      </c>
      <c r="S7113" s="235"/>
      <c r="T7113" s="103"/>
      <c r="U7113" s="103"/>
    </row>
    <row r="7114" spans="1:21" x14ac:dyDescent="0.2">
      <c r="A7114" s="89">
        <v>40873</v>
      </c>
      <c r="B7114" s="90" t="s">
        <v>108</v>
      </c>
      <c r="C7114" s="96">
        <v>2079.4809431123599</v>
      </c>
      <c r="D7114" s="102">
        <v>1314.856832765772</v>
      </c>
      <c r="E7114" s="98">
        <v>2460.3027219101123</v>
      </c>
      <c r="F7114" s="91">
        <v>0.84521344653795583</v>
      </c>
      <c r="G7114" s="100">
        <v>1039.74047155618</v>
      </c>
      <c r="S7114" s="235"/>
      <c r="T7114" s="103"/>
      <c r="U7114" s="103"/>
    </row>
    <row r="7115" spans="1:21" x14ac:dyDescent="0.2">
      <c r="A7115" s="89">
        <v>40873</v>
      </c>
      <c r="B7115" s="90" t="s">
        <v>109</v>
      </c>
      <c r="C7115" s="96">
        <v>2090.9889741235961</v>
      </c>
      <c r="D7115" s="102">
        <v>1322.0670469389613</v>
      </c>
      <c r="E7115" s="98">
        <v>2473.8828117977528</v>
      </c>
      <c r="F7115" s="91">
        <v>0.84522555561315749</v>
      </c>
      <c r="G7115" s="100">
        <v>1045.4944870617981</v>
      </c>
      <c r="S7115" s="235"/>
      <c r="T7115" s="103"/>
      <c r="U7115" s="103"/>
    </row>
    <row r="7116" spans="1:21" x14ac:dyDescent="0.2">
      <c r="A7116" s="89">
        <v>40873</v>
      </c>
      <c r="B7116" s="90" t="s">
        <v>110</v>
      </c>
      <c r="C7116" s="96">
        <v>2204.1121085393261</v>
      </c>
      <c r="D7116" s="102">
        <v>1412.6187851602485</v>
      </c>
      <c r="E7116" s="98">
        <v>2617.9385056179776</v>
      </c>
      <c r="F7116" s="91">
        <v>0.84192661661433277</v>
      </c>
      <c r="G7116" s="100">
        <v>1102.056054269663</v>
      </c>
      <c r="S7116" s="235"/>
      <c r="T7116" s="103"/>
      <c r="U7116" s="103"/>
    </row>
    <row r="7117" spans="1:21" x14ac:dyDescent="0.2">
      <c r="A7117" s="89">
        <v>40873</v>
      </c>
      <c r="B7117" s="90" t="s">
        <v>111</v>
      </c>
      <c r="C7117" s="96">
        <v>2321.5183375955057</v>
      </c>
      <c r="D7117" s="102">
        <v>1480.5760497059664</v>
      </c>
      <c r="E7117" s="98">
        <v>2753.4619719101124</v>
      </c>
      <c r="F7117" s="91">
        <v>0.84312707467139569</v>
      </c>
      <c r="G7117" s="100">
        <v>1160.7591687977529</v>
      </c>
      <c r="S7117" s="235"/>
      <c r="T7117" s="103"/>
      <c r="U7117" s="103"/>
    </row>
    <row r="7118" spans="1:21" x14ac:dyDescent="0.2">
      <c r="A7118" s="89">
        <v>40873</v>
      </c>
      <c r="B7118" s="90" t="s">
        <v>112</v>
      </c>
      <c r="C7118" s="96">
        <v>2145.7007469101122</v>
      </c>
      <c r="D7118" s="102">
        <v>1376.8837530379913</v>
      </c>
      <c r="E7118" s="98">
        <v>2549.4784887640449</v>
      </c>
      <c r="F7118" s="91">
        <v>0.84162339724243806</v>
      </c>
      <c r="G7118" s="100">
        <v>1072.8503734550561</v>
      </c>
      <c r="S7118" s="235"/>
      <c r="T7118" s="103"/>
      <c r="U7118" s="103"/>
    </row>
    <row r="7119" spans="1:21" x14ac:dyDescent="0.2">
      <c r="A7119" s="89">
        <v>40873</v>
      </c>
      <c r="B7119" s="90" t="s">
        <v>113</v>
      </c>
      <c r="C7119" s="96">
        <v>2179.0294634831462</v>
      </c>
      <c r="D7119" s="102">
        <v>1393.9419186196315</v>
      </c>
      <c r="E7119" s="98">
        <v>2586.7437977528093</v>
      </c>
      <c r="F7119" s="91">
        <v>0.84238317895113601</v>
      </c>
      <c r="G7119" s="100">
        <v>1089.5147317415731</v>
      </c>
      <c r="S7119" s="235"/>
      <c r="T7119" s="103"/>
      <c r="U7119" s="103"/>
    </row>
    <row r="7120" spans="1:21" x14ac:dyDescent="0.2">
      <c r="A7120" s="89">
        <v>40873</v>
      </c>
      <c r="B7120" s="90" t="s">
        <v>114</v>
      </c>
      <c r="C7120" s="96">
        <v>2227.0998056966296</v>
      </c>
      <c r="D7120" s="102">
        <v>1429.8031045663629</v>
      </c>
      <c r="E7120" s="98">
        <v>2646.5657865168541</v>
      </c>
      <c r="F7120" s="91">
        <v>0.84150555298597596</v>
      </c>
      <c r="G7120" s="100">
        <v>1113.5499028483148</v>
      </c>
      <c r="S7120" s="235"/>
      <c r="T7120" s="103"/>
      <c r="U7120" s="103"/>
    </row>
    <row r="7121" spans="1:21" x14ac:dyDescent="0.2">
      <c r="A7121" s="89">
        <v>40873</v>
      </c>
      <c r="B7121" s="90" t="s">
        <v>115</v>
      </c>
      <c r="C7121" s="96">
        <v>2274.4002444269663</v>
      </c>
      <c r="D7121" s="102">
        <v>1468.4984734423479</v>
      </c>
      <c r="E7121" s="98">
        <v>2707.2835533707862</v>
      </c>
      <c r="F7121" s="91">
        <v>0.84010418546485632</v>
      </c>
      <c r="G7121" s="100">
        <v>1137.2001222134832</v>
      </c>
      <c r="S7121" s="235"/>
      <c r="T7121" s="103"/>
      <c r="U7121" s="103"/>
    </row>
    <row r="7122" spans="1:21" x14ac:dyDescent="0.2">
      <c r="A7122" s="89">
        <v>40873</v>
      </c>
      <c r="B7122" s="90" t="s">
        <v>116</v>
      </c>
      <c r="C7122" s="96">
        <v>2351.974098539326</v>
      </c>
      <c r="D7122" s="102">
        <v>1500.2099581780358</v>
      </c>
      <c r="E7122" s="98">
        <v>2789.6974887640449</v>
      </c>
      <c r="F7122" s="91">
        <v>0.84309288301411878</v>
      </c>
      <c r="G7122" s="100">
        <v>1175.987049269663</v>
      </c>
      <c r="S7122" s="235"/>
      <c r="T7122" s="103"/>
      <c r="U7122" s="103"/>
    </row>
    <row r="7123" spans="1:21" x14ac:dyDescent="0.2">
      <c r="A7123" s="89">
        <v>40873</v>
      </c>
      <c r="B7123" s="90" t="s">
        <v>117</v>
      </c>
      <c r="C7123" s="96">
        <v>2393.423270797753</v>
      </c>
      <c r="D7123" s="102">
        <v>1540.8780196721073</v>
      </c>
      <c r="E7123" s="98">
        <v>2846.5382528089885</v>
      </c>
      <c r="F7123" s="91">
        <v>0.84081893803320651</v>
      </c>
      <c r="G7123" s="100">
        <v>1196.7116353988765</v>
      </c>
      <c r="S7123" s="235"/>
      <c r="T7123" s="103"/>
      <c r="U7123" s="103"/>
    </row>
    <row r="7124" spans="1:21" x14ac:dyDescent="0.2">
      <c r="A7124" s="89">
        <v>40873</v>
      </c>
      <c r="B7124" s="90" t="s">
        <v>118</v>
      </c>
      <c r="C7124" s="96">
        <v>2407.245064382023</v>
      </c>
      <c r="D7124" s="102">
        <v>1544.9815338544993</v>
      </c>
      <c r="E7124" s="98">
        <v>2860.3840196629212</v>
      </c>
      <c r="F7124" s="91">
        <v>0.8415810771679888</v>
      </c>
      <c r="G7124" s="100">
        <v>1203.6225321910115</v>
      </c>
      <c r="S7124" s="235"/>
      <c r="T7124" s="103"/>
      <c r="U7124" s="103"/>
    </row>
    <row r="7125" spans="1:21" x14ac:dyDescent="0.2">
      <c r="A7125" s="89">
        <v>40873</v>
      </c>
      <c r="B7125" s="90" t="s">
        <v>119</v>
      </c>
      <c r="C7125" s="96">
        <v>2342.2206370449439</v>
      </c>
      <c r="D7125" s="102">
        <v>1510.6132218165042</v>
      </c>
      <c r="E7125" s="98">
        <v>2787.1041994382022</v>
      </c>
      <c r="F7125" s="91">
        <v>0.84037785078759042</v>
      </c>
      <c r="G7125" s="100">
        <v>1171.110318522472</v>
      </c>
      <c r="S7125" s="235"/>
      <c r="T7125" s="103"/>
      <c r="U7125" s="103"/>
    </row>
    <row r="7126" spans="1:21" x14ac:dyDescent="0.2">
      <c r="A7126" s="89">
        <v>40873</v>
      </c>
      <c r="B7126" s="90" t="s">
        <v>120</v>
      </c>
      <c r="C7126" s="96">
        <v>2255.5781303258427</v>
      </c>
      <c r="D7126" s="102">
        <v>1441.8883334118391</v>
      </c>
      <c r="E7126" s="98">
        <v>2677.064561797753</v>
      </c>
      <c r="F7126" s="91">
        <v>0.84255649359877005</v>
      </c>
      <c r="G7126" s="100">
        <v>1127.7890651629214</v>
      </c>
      <c r="S7126" s="235"/>
      <c r="T7126" s="103"/>
      <c r="U7126" s="103"/>
    </row>
    <row r="7127" spans="1:21" x14ac:dyDescent="0.2">
      <c r="A7127" s="89">
        <v>40873</v>
      </c>
      <c r="B7127" s="90" t="s">
        <v>121</v>
      </c>
      <c r="C7127" s="96">
        <v>2344.6802760674159</v>
      </c>
      <c r="D7127" s="102">
        <v>1495.7658172976887</v>
      </c>
      <c r="E7127" s="98">
        <v>2781.1582078651686</v>
      </c>
      <c r="F7127" s="91">
        <v>0.84305893474043125</v>
      </c>
      <c r="G7127" s="100">
        <v>1172.3401380337079</v>
      </c>
      <c r="S7127" s="235"/>
      <c r="T7127" s="103"/>
      <c r="U7127" s="103"/>
    </row>
    <row r="7128" spans="1:21" x14ac:dyDescent="0.2">
      <c r="A7128" s="89">
        <v>40873</v>
      </c>
      <c r="B7128" s="90" t="s">
        <v>122</v>
      </c>
      <c r="C7128" s="96">
        <v>2504.6378549999999</v>
      </c>
      <c r="D7128" s="102">
        <v>1595.6984402826731</v>
      </c>
      <c r="E7128" s="98">
        <v>2969.7582893258427</v>
      </c>
      <c r="F7128" s="91">
        <v>0.84338104686916171</v>
      </c>
      <c r="G7128" s="100">
        <v>1252.3189275</v>
      </c>
      <c r="S7128" s="235"/>
      <c r="T7128" s="103"/>
      <c r="U7128" s="103"/>
    </row>
    <row r="7129" spans="1:21" x14ac:dyDescent="0.2">
      <c r="A7129" s="89">
        <v>40873</v>
      </c>
      <c r="B7129" s="90" t="s">
        <v>123</v>
      </c>
      <c r="C7129" s="96">
        <v>2586.2678848314604</v>
      </c>
      <c r="D7129" s="102">
        <v>1671.2529958761754</v>
      </c>
      <c r="E7129" s="98">
        <v>3079.2642219101122</v>
      </c>
      <c r="F7129" s="91">
        <v>0.83989800759194388</v>
      </c>
      <c r="G7129" s="100">
        <v>1293.1339424157302</v>
      </c>
      <c r="S7129" s="235"/>
      <c r="T7129" s="103"/>
      <c r="U7129" s="103"/>
    </row>
    <row r="7130" spans="1:21" x14ac:dyDescent="0.2">
      <c r="A7130" s="89">
        <v>40873</v>
      </c>
      <c r="B7130" s="90" t="s">
        <v>124</v>
      </c>
      <c r="C7130" s="96">
        <v>2378.2521200561796</v>
      </c>
      <c r="D7130" s="102">
        <v>1523.2626902660927</v>
      </c>
      <c r="E7130" s="98">
        <v>2824.2543033707866</v>
      </c>
      <c r="F7130" s="91">
        <v>0.84208143622821174</v>
      </c>
      <c r="G7130" s="100">
        <v>1189.1260600280898</v>
      </c>
      <c r="S7130" s="235"/>
      <c r="T7130" s="103"/>
      <c r="U7130" s="103"/>
    </row>
    <row r="7131" spans="1:21" x14ac:dyDescent="0.2">
      <c r="A7131" s="89">
        <v>40873</v>
      </c>
      <c r="B7131" s="90" t="s">
        <v>125</v>
      </c>
      <c r="C7131" s="96">
        <v>2338.7033937640454</v>
      </c>
      <c r="D7131" s="102">
        <v>1494.2745834252094</v>
      </c>
      <c r="E7131" s="98">
        <v>2775.3180168539329</v>
      </c>
      <c r="F7131" s="91">
        <v>0.84267942612759428</v>
      </c>
      <c r="G7131" s="100">
        <v>1169.3516968820227</v>
      </c>
      <c r="S7131" s="235"/>
      <c r="T7131" s="103"/>
      <c r="U7131" s="103"/>
    </row>
    <row r="7132" spans="1:21" x14ac:dyDescent="0.2">
      <c r="A7132" s="89">
        <v>40873</v>
      </c>
      <c r="B7132" s="90" t="s">
        <v>126</v>
      </c>
      <c r="C7132" s="96">
        <v>2595.6323424606744</v>
      </c>
      <c r="D7132" s="102">
        <v>1667.7626979616987</v>
      </c>
      <c r="E7132" s="98">
        <v>3085.2454803370788</v>
      </c>
      <c r="F7132" s="91">
        <v>0.84130496552160527</v>
      </c>
      <c r="G7132" s="100">
        <v>1297.8161712303372</v>
      </c>
      <c r="S7132" s="235"/>
      <c r="T7132" s="103"/>
      <c r="U7132" s="103"/>
    </row>
    <row r="7133" spans="1:21" x14ac:dyDescent="0.2">
      <c r="A7133" s="89">
        <v>40873</v>
      </c>
      <c r="B7133" s="90" t="s">
        <v>127</v>
      </c>
      <c r="C7133" s="96">
        <v>2424.6610915955062</v>
      </c>
      <c r="D7133" s="102">
        <v>1549.2013251559333</v>
      </c>
      <c r="E7133" s="98">
        <v>2877.3262162921346</v>
      </c>
      <c r="F7133" s="91">
        <v>0.8426785527016275</v>
      </c>
      <c r="G7133" s="100">
        <v>1212.3305457977531</v>
      </c>
      <c r="S7133" s="235"/>
      <c r="T7133" s="103"/>
      <c r="U7133" s="103"/>
    </row>
    <row r="7134" spans="1:21" x14ac:dyDescent="0.2">
      <c r="A7134" s="89">
        <v>40873</v>
      </c>
      <c r="B7134" s="90" t="s">
        <v>128</v>
      </c>
      <c r="C7134" s="96">
        <v>2219.1495392022471</v>
      </c>
      <c r="D7134" s="102">
        <v>1416.8561647786439</v>
      </c>
      <c r="E7134" s="98">
        <v>2632.8893005617979</v>
      </c>
      <c r="F7134" s="91">
        <v>0.84285713749101854</v>
      </c>
      <c r="G7134" s="100">
        <v>1109.5747696011235</v>
      </c>
      <c r="S7134" s="235"/>
      <c r="T7134" s="103"/>
      <c r="U7134" s="103"/>
    </row>
    <row r="7135" spans="1:21" x14ac:dyDescent="0.2">
      <c r="A7135" s="89">
        <v>40873</v>
      </c>
      <c r="B7135" s="90" t="s">
        <v>129</v>
      </c>
      <c r="C7135" s="96">
        <v>2081.4381188089883</v>
      </c>
      <c r="D7135" s="102">
        <v>1331.2543140825871</v>
      </c>
      <c r="E7135" s="98">
        <v>2470.7534662921348</v>
      </c>
      <c r="F7135" s="91">
        <v>0.84243051652280276</v>
      </c>
      <c r="G7135" s="100">
        <v>1040.7190594044941</v>
      </c>
      <c r="S7135" s="235"/>
      <c r="T7135" s="103"/>
      <c r="U7135" s="103"/>
    </row>
    <row r="7136" spans="1:21" x14ac:dyDescent="0.2">
      <c r="A7136" s="89">
        <v>40873</v>
      </c>
      <c r="B7136" s="90" t="s">
        <v>130</v>
      </c>
      <c r="C7136" s="96">
        <v>2146.2883048314607</v>
      </c>
      <c r="D7136" s="102">
        <v>1364.2398470363189</v>
      </c>
      <c r="E7136" s="98">
        <v>2543.168073033708</v>
      </c>
      <c r="F7136" s="91">
        <v>0.84394276870233931</v>
      </c>
      <c r="G7136" s="100">
        <v>1073.1441524157303</v>
      </c>
      <c r="S7136" s="235"/>
      <c r="T7136" s="103"/>
      <c r="U7136" s="103"/>
    </row>
    <row r="7137" spans="1:21" x14ac:dyDescent="0.2">
      <c r="A7137" s="89">
        <v>40873</v>
      </c>
      <c r="B7137" s="90" t="s">
        <v>131</v>
      </c>
      <c r="C7137" s="96">
        <v>2299.661182921348</v>
      </c>
      <c r="D7137" s="102">
        <v>1476.860895731314</v>
      </c>
      <c r="E7137" s="98">
        <v>2733.0495168539323</v>
      </c>
      <c r="F7137" s="91">
        <v>0.84142682697111681</v>
      </c>
      <c r="G7137" s="100">
        <v>1149.830591460674</v>
      </c>
      <c r="S7137" s="235"/>
      <c r="T7137" s="103"/>
      <c r="U7137" s="103"/>
    </row>
    <row r="7138" spans="1:21" x14ac:dyDescent="0.2">
      <c r="A7138" s="89">
        <v>40873</v>
      </c>
      <c r="B7138" s="90" t="s">
        <v>132</v>
      </c>
      <c r="C7138" s="96">
        <v>2544.6404191348315</v>
      </c>
      <c r="D7138" s="102">
        <v>1621.8146916333419</v>
      </c>
      <c r="E7138" s="98">
        <v>3017.5284185393257</v>
      </c>
      <c r="F7138" s="91">
        <v>0.8432863145549423</v>
      </c>
      <c r="G7138" s="100">
        <v>1272.3202095674158</v>
      </c>
      <c r="S7138" s="235"/>
      <c r="T7138" s="103"/>
      <c r="U7138" s="103"/>
    </row>
    <row r="7139" spans="1:21" x14ac:dyDescent="0.2">
      <c r="A7139" s="89">
        <v>40873</v>
      </c>
      <c r="B7139" s="90" t="s">
        <v>133</v>
      </c>
      <c r="C7139" s="96">
        <v>2342.2490019101124</v>
      </c>
      <c r="D7139" s="102">
        <v>1479.9349351976573</v>
      </c>
      <c r="E7139" s="98">
        <v>2770.620471910112</v>
      </c>
      <c r="F7139" s="91">
        <v>0.84538789258830782</v>
      </c>
      <c r="G7139" s="100">
        <v>1171.1245009550562</v>
      </c>
      <c r="S7139" s="235"/>
      <c r="T7139" s="103"/>
      <c r="U7139" s="103"/>
    </row>
    <row r="7140" spans="1:21" x14ac:dyDescent="0.2">
      <c r="A7140" s="89">
        <v>40873</v>
      </c>
      <c r="B7140" s="90" t="s">
        <v>134</v>
      </c>
      <c r="C7140" s="96">
        <v>2327.7221388202247</v>
      </c>
      <c r="D7140" s="102">
        <v>1472.510414699696</v>
      </c>
      <c r="E7140" s="98">
        <v>2754.374207865168</v>
      </c>
      <c r="F7140" s="91">
        <v>0.84510017998766107</v>
      </c>
      <c r="G7140" s="100">
        <v>1163.8610694101123</v>
      </c>
      <c r="S7140" s="235"/>
      <c r="T7140" s="103"/>
      <c r="U7140" s="103"/>
    </row>
    <row r="7141" spans="1:21" x14ac:dyDescent="0.2">
      <c r="A7141" s="89">
        <v>40873</v>
      </c>
      <c r="B7141" s="90" t="s">
        <v>135</v>
      </c>
      <c r="C7141" s="96">
        <v>2191.7085582134832</v>
      </c>
      <c r="D7141" s="102">
        <v>1381.2147159866563</v>
      </c>
      <c r="E7141" s="98">
        <v>2590.6255028089886</v>
      </c>
      <c r="F7141" s="91">
        <v>0.84601520205720049</v>
      </c>
      <c r="G7141" s="100">
        <v>1095.8542791067416</v>
      </c>
      <c r="S7141" s="235"/>
      <c r="T7141" s="103"/>
      <c r="U7141" s="103"/>
    </row>
    <row r="7142" spans="1:21" x14ac:dyDescent="0.2">
      <c r="A7142" s="89">
        <v>40873</v>
      </c>
      <c r="B7142" s="90" t="s">
        <v>136</v>
      </c>
      <c r="C7142" s="96">
        <v>2038.4450874606741</v>
      </c>
      <c r="D7142" s="102">
        <v>1291.1128862220264</v>
      </c>
      <c r="E7142" s="98">
        <v>2412.9299325842694</v>
      </c>
      <c r="F7142" s="91">
        <v>0.84480077930712283</v>
      </c>
      <c r="G7142" s="100">
        <v>1019.2225437303371</v>
      </c>
      <c r="S7142" s="235"/>
      <c r="T7142" s="103"/>
      <c r="U7142" s="103"/>
    </row>
    <row r="7143" spans="1:21" x14ac:dyDescent="0.2">
      <c r="A7143" s="89">
        <v>40873</v>
      </c>
      <c r="B7143" s="90" t="s">
        <v>137</v>
      </c>
      <c r="C7143" s="96">
        <v>1969.0443666404497</v>
      </c>
      <c r="D7143" s="102">
        <v>1253.5369530250421</v>
      </c>
      <c r="E7143" s="98">
        <v>2334.2002078651685</v>
      </c>
      <c r="F7143" s="91">
        <v>0.84356275867240793</v>
      </c>
      <c r="G7143" s="100">
        <v>984.52218332022483</v>
      </c>
      <c r="S7143" s="235"/>
      <c r="T7143" s="103"/>
      <c r="U7143" s="103"/>
    </row>
    <row r="7144" spans="1:21" x14ac:dyDescent="0.2">
      <c r="A7144" s="89">
        <v>40873</v>
      </c>
      <c r="B7144" s="90" t="s">
        <v>138</v>
      </c>
      <c r="C7144" s="96">
        <v>2046.3913018314606</v>
      </c>
      <c r="D7144" s="102">
        <v>1294.375780920632</v>
      </c>
      <c r="E7144" s="98">
        <v>2421.3892752808988</v>
      </c>
      <c r="F7144" s="91">
        <v>0.84513106699626572</v>
      </c>
      <c r="G7144" s="100">
        <v>1023.1956509157303</v>
      </c>
      <c r="S7144" s="235"/>
      <c r="T7144" s="103"/>
      <c r="U7144" s="103"/>
    </row>
    <row r="7145" spans="1:21" x14ac:dyDescent="0.2">
      <c r="A7145" s="89">
        <v>40873</v>
      </c>
      <c r="B7145" s="90" t="s">
        <v>139</v>
      </c>
      <c r="C7145" s="96">
        <v>2151.6573685955059</v>
      </c>
      <c r="D7145" s="102">
        <v>1366.5350943713461</v>
      </c>
      <c r="E7145" s="98">
        <v>2548.9306769662921</v>
      </c>
      <c r="F7145" s="91">
        <v>0.84414118753374012</v>
      </c>
      <c r="G7145" s="100">
        <v>1075.8286842977529</v>
      </c>
      <c r="S7145" s="235"/>
      <c r="T7145" s="103"/>
      <c r="U7145" s="103"/>
    </row>
    <row r="7146" spans="1:21" x14ac:dyDescent="0.2">
      <c r="A7146" s="89">
        <v>40873</v>
      </c>
      <c r="B7146" s="90" t="s">
        <v>140</v>
      </c>
      <c r="C7146" s="96">
        <v>1908.1531053707868</v>
      </c>
      <c r="D7146" s="102">
        <v>1207.92739136255</v>
      </c>
      <c r="E7146" s="98">
        <v>2258.3482584269664</v>
      </c>
      <c r="F7146" s="91">
        <v>0.8449330603685965</v>
      </c>
      <c r="G7146" s="100">
        <v>954.07655268539338</v>
      </c>
      <c r="S7146" s="235"/>
      <c r="T7146" s="103"/>
      <c r="U7146" s="103"/>
    </row>
    <row r="7147" spans="1:21" x14ac:dyDescent="0.2">
      <c r="A7147" s="89">
        <v>40873</v>
      </c>
      <c r="B7147" s="90" t="s">
        <v>141</v>
      </c>
      <c r="C7147" s="96">
        <v>1868.7380991573034</v>
      </c>
      <c r="D7147" s="102">
        <v>1165.8454249862884</v>
      </c>
      <c r="E7147" s="98">
        <v>2202.584308988764</v>
      </c>
      <c r="F7147" s="91">
        <v>0.84842977021627208</v>
      </c>
      <c r="G7147" s="100">
        <v>934.3690495786517</v>
      </c>
      <c r="S7147" s="235"/>
      <c r="T7147" s="103"/>
      <c r="U7147" s="103"/>
    </row>
    <row r="7148" spans="1:21" x14ac:dyDescent="0.2">
      <c r="A7148" s="89">
        <v>40873</v>
      </c>
      <c r="B7148" s="90" t="s">
        <v>142</v>
      </c>
      <c r="C7148" s="96">
        <v>1926.099960775281</v>
      </c>
      <c r="D7148" s="102">
        <v>1209.9031797504929</v>
      </c>
      <c r="E7148" s="98">
        <v>2274.5827668539328</v>
      </c>
      <c r="F7148" s="91">
        <v>0.84679264647702734</v>
      </c>
      <c r="G7148" s="100">
        <v>963.04998038764052</v>
      </c>
      <c r="S7148" s="235"/>
      <c r="T7148" s="103"/>
      <c r="U7148" s="103"/>
    </row>
    <row r="7149" spans="1:21" x14ac:dyDescent="0.2">
      <c r="A7149" s="89">
        <v>40873</v>
      </c>
      <c r="B7149" s="90" t="s">
        <v>143</v>
      </c>
      <c r="C7149" s="96">
        <v>2045.4714697752813</v>
      </c>
      <c r="D7149" s="102">
        <v>1301.7677318074859</v>
      </c>
      <c r="E7149" s="98">
        <v>2424.5726966292136</v>
      </c>
      <c r="F7149" s="91">
        <v>0.84364204571758905</v>
      </c>
      <c r="G7149" s="100">
        <v>1022.7357348876407</v>
      </c>
      <c r="S7149" s="235"/>
      <c r="T7149" s="103"/>
      <c r="U7149" s="103"/>
    </row>
    <row r="7150" spans="1:21" x14ac:dyDescent="0.2">
      <c r="A7150" s="89">
        <v>40873</v>
      </c>
      <c r="B7150" s="90" t="s">
        <v>144</v>
      </c>
      <c r="C7150" s="96">
        <v>2132.5961792022472</v>
      </c>
      <c r="D7150" s="102">
        <v>1339.0756609417879</v>
      </c>
      <c r="E7150" s="98">
        <v>2518.1521179775277</v>
      </c>
      <c r="F7150" s="91">
        <v>0.84688933761279572</v>
      </c>
      <c r="G7150" s="100">
        <v>1066.2980896011236</v>
      </c>
      <c r="S7150" s="235"/>
      <c r="T7150" s="103"/>
      <c r="U7150" s="103"/>
    </row>
    <row r="7151" spans="1:21" x14ac:dyDescent="0.2">
      <c r="A7151" s="89">
        <v>40873</v>
      </c>
      <c r="B7151" s="90" t="s">
        <v>145</v>
      </c>
      <c r="C7151" s="96">
        <v>2123.2317215730341</v>
      </c>
      <c r="D7151" s="102">
        <v>1344.3045200875588</v>
      </c>
      <c r="E7151" s="98">
        <v>2513.0196151685391</v>
      </c>
      <c r="F7151" s="91">
        <v>0.84489261793153037</v>
      </c>
      <c r="G7151" s="100">
        <v>1061.615860786517</v>
      </c>
      <c r="S7151" s="235"/>
      <c r="T7151" s="103"/>
      <c r="U7151" s="103"/>
    </row>
    <row r="7152" spans="1:21" x14ac:dyDescent="0.2">
      <c r="A7152" s="89">
        <v>40873</v>
      </c>
      <c r="B7152" s="90" t="s">
        <v>146</v>
      </c>
      <c r="C7152" s="96">
        <v>2078.4922249550564</v>
      </c>
      <c r="D7152" s="102">
        <v>1315.2280313055714</v>
      </c>
      <c r="E7152" s="98">
        <v>2459.6655674157309</v>
      </c>
      <c r="F7152" s="91">
        <v>0.84503041896823483</v>
      </c>
      <c r="G7152" s="100">
        <v>1039.2461124775282</v>
      </c>
      <c r="S7152" s="235"/>
      <c r="T7152" s="103"/>
      <c r="U7152" s="103"/>
    </row>
    <row r="7153" spans="1:21" x14ac:dyDescent="0.2">
      <c r="A7153" s="89">
        <v>40873</v>
      </c>
      <c r="B7153" s="90" t="s">
        <v>147</v>
      </c>
      <c r="C7153" s="96">
        <v>2007.0208689775282</v>
      </c>
      <c r="D7153" s="102">
        <v>1259.1334020013403</v>
      </c>
      <c r="E7153" s="98">
        <v>2369.2930786516854</v>
      </c>
      <c r="F7153" s="91">
        <v>0.84709691977814805</v>
      </c>
      <c r="G7153" s="100">
        <v>1003.5104344887641</v>
      </c>
      <c r="S7153" s="235"/>
      <c r="T7153" s="103"/>
      <c r="U7153" s="103"/>
    </row>
    <row r="7154" spans="1:21" x14ac:dyDescent="0.2">
      <c r="A7154" s="89">
        <v>40874</v>
      </c>
      <c r="B7154" s="90" t="s">
        <v>100</v>
      </c>
      <c r="C7154" s="96">
        <v>2018.9543729662921</v>
      </c>
      <c r="D7154" s="102">
        <v>1271.3879578723347</v>
      </c>
      <c r="E7154" s="98">
        <v>2385.9178735955056</v>
      </c>
      <c r="F7154" s="91">
        <v>0.84619608885522501</v>
      </c>
      <c r="G7154" s="100">
        <v>1009.4771864831461</v>
      </c>
      <c r="S7154" s="235"/>
      <c r="T7154" s="103"/>
      <c r="U7154" s="103"/>
    </row>
    <row r="7155" spans="1:21" x14ac:dyDescent="0.2">
      <c r="A7155" s="89">
        <v>40874</v>
      </c>
      <c r="B7155" s="90" t="s">
        <v>101</v>
      </c>
      <c r="C7155" s="96">
        <v>2007.1951102921348</v>
      </c>
      <c r="D7155" s="102">
        <v>1257.8951246784457</v>
      </c>
      <c r="E7155" s="98">
        <v>2368.7828848314607</v>
      </c>
      <c r="F7155" s="91">
        <v>0.84735292674784213</v>
      </c>
      <c r="G7155" s="100">
        <v>1003.5975551460674</v>
      </c>
      <c r="S7155" s="235"/>
      <c r="T7155" s="103"/>
      <c r="U7155" s="103"/>
    </row>
    <row r="7156" spans="1:21" x14ac:dyDescent="0.2">
      <c r="A7156" s="89">
        <v>40874</v>
      </c>
      <c r="B7156" s="90" t="s">
        <v>102</v>
      </c>
      <c r="C7156" s="96">
        <v>1984.1952567640453</v>
      </c>
      <c r="D7156" s="102">
        <v>1239.8281612644078</v>
      </c>
      <c r="E7156" s="98">
        <v>2339.7018370786518</v>
      </c>
      <c r="F7156" s="91">
        <v>0.84805475010504272</v>
      </c>
      <c r="G7156" s="100">
        <v>992.09762838202266</v>
      </c>
      <c r="S7156" s="235"/>
      <c r="T7156" s="103"/>
      <c r="U7156" s="103"/>
    </row>
    <row r="7157" spans="1:21" x14ac:dyDescent="0.2">
      <c r="A7157" s="89">
        <v>40874</v>
      </c>
      <c r="B7157" s="90" t="s">
        <v>103</v>
      </c>
      <c r="C7157" s="96">
        <v>1955.6196811685393</v>
      </c>
      <c r="D7157" s="102">
        <v>1228.9668703351656</v>
      </c>
      <c r="E7157" s="98">
        <v>2309.7203089887639</v>
      </c>
      <c r="F7157" s="91">
        <v>0.84669112253887735</v>
      </c>
      <c r="G7157" s="100">
        <v>977.80984058426964</v>
      </c>
      <c r="S7157" s="235"/>
      <c r="T7157" s="103"/>
      <c r="U7157" s="103"/>
    </row>
    <row r="7158" spans="1:21" x14ac:dyDescent="0.2">
      <c r="A7158" s="89">
        <v>40874</v>
      </c>
      <c r="B7158" s="90" t="s">
        <v>104</v>
      </c>
      <c r="C7158" s="96">
        <v>1988.1906506292135</v>
      </c>
      <c r="D7158" s="102">
        <v>1247.8272687318736</v>
      </c>
      <c r="E7158" s="98">
        <v>2347.3335842696629</v>
      </c>
      <c r="F7158" s="91">
        <v>0.84699961861100737</v>
      </c>
      <c r="G7158" s="100">
        <v>994.09532531460673</v>
      </c>
      <c r="S7158" s="235"/>
      <c r="T7158" s="103"/>
      <c r="U7158" s="103"/>
    </row>
    <row r="7159" spans="1:21" x14ac:dyDescent="0.2">
      <c r="A7159" s="89">
        <v>40874</v>
      </c>
      <c r="B7159" s="90" t="s">
        <v>105</v>
      </c>
      <c r="C7159" s="96">
        <v>1933.5072427078651</v>
      </c>
      <c r="D7159" s="102">
        <v>1223.0059430135375</v>
      </c>
      <c r="E7159" s="98">
        <v>2287.8360505617975</v>
      </c>
      <c r="F7159" s="91">
        <v>0.84512491278956636</v>
      </c>
      <c r="G7159" s="100">
        <v>966.75362135393254</v>
      </c>
      <c r="S7159" s="235"/>
      <c r="T7159" s="103"/>
      <c r="U7159" s="103"/>
    </row>
    <row r="7160" spans="1:21" x14ac:dyDescent="0.2">
      <c r="A7160" s="89">
        <v>40874</v>
      </c>
      <c r="B7160" s="90" t="s">
        <v>106</v>
      </c>
      <c r="C7160" s="96">
        <v>1960.0810692471907</v>
      </c>
      <c r="D7160" s="102">
        <v>1232.825647801041</v>
      </c>
      <c r="E7160" s="98">
        <v>2315.5510955056179</v>
      </c>
      <c r="F7160" s="91">
        <v>0.8464857774253487</v>
      </c>
      <c r="G7160" s="100">
        <v>980.04053462359536</v>
      </c>
      <c r="S7160" s="235"/>
      <c r="T7160" s="103"/>
      <c r="U7160" s="103"/>
    </row>
    <row r="7161" spans="1:21" x14ac:dyDescent="0.2">
      <c r="A7161" s="89">
        <v>40874</v>
      </c>
      <c r="B7161" s="90" t="s">
        <v>107</v>
      </c>
      <c r="C7161" s="96">
        <v>1871.3436146292136</v>
      </c>
      <c r="D7161" s="102">
        <v>1174.2078238287327</v>
      </c>
      <c r="E7161" s="98">
        <v>2209.2285842696629</v>
      </c>
      <c r="F7161" s="91">
        <v>0.84705748782797463</v>
      </c>
      <c r="G7161" s="100">
        <v>935.67180731460678</v>
      </c>
      <c r="S7161" s="235"/>
      <c r="T7161" s="103"/>
      <c r="U7161" s="103"/>
    </row>
    <row r="7162" spans="1:21" x14ac:dyDescent="0.2">
      <c r="A7162" s="89">
        <v>40874</v>
      </c>
      <c r="B7162" s="90" t="s">
        <v>108</v>
      </c>
      <c r="C7162" s="96">
        <v>1861.3510778426967</v>
      </c>
      <c r="D7162" s="102">
        <v>1172.9221868988075</v>
      </c>
      <c r="E7162" s="98">
        <v>2200.0850646067415</v>
      </c>
      <c r="F7162" s="91">
        <v>0.84603595914842844</v>
      </c>
      <c r="G7162" s="100">
        <v>930.67553892134833</v>
      </c>
      <c r="S7162" s="235"/>
      <c r="T7162" s="103"/>
      <c r="U7162" s="103"/>
    </row>
    <row r="7163" spans="1:21" x14ac:dyDescent="0.2">
      <c r="A7163" s="89">
        <v>40874</v>
      </c>
      <c r="B7163" s="90" t="s">
        <v>109</v>
      </c>
      <c r="C7163" s="96">
        <v>1873.2926860786517</v>
      </c>
      <c r="D7163" s="102">
        <v>1175.7374282533222</v>
      </c>
      <c r="E7163" s="98">
        <v>2211.6925617977527</v>
      </c>
      <c r="F7163" s="91">
        <v>0.84699506542444769</v>
      </c>
      <c r="G7163" s="100">
        <v>936.64634303932587</v>
      </c>
      <c r="S7163" s="235"/>
      <c r="T7163" s="103"/>
      <c r="U7163" s="103"/>
    </row>
    <row r="7164" spans="1:21" x14ac:dyDescent="0.2">
      <c r="A7164" s="89">
        <v>40874</v>
      </c>
      <c r="B7164" s="90" t="s">
        <v>110</v>
      </c>
      <c r="C7164" s="96">
        <v>1978.9518088314608</v>
      </c>
      <c r="D7164" s="102">
        <v>1253.988240294118</v>
      </c>
      <c r="E7164" s="98">
        <v>2342.8053202247193</v>
      </c>
      <c r="F7164" s="91">
        <v>0.84469323667134322</v>
      </c>
      <c r="G7164" s="100">
        <v>989.47590441573038</v>
      </c>
      <c r="S7164" s="235"/>
      <c r="T7164" s="103"/>
      <c r="U7164" s="103"/>
    </row>
    <row r="7165" spans="1:21" x14ac:dyDescent="0.2">
      <c r="A7165" s="89">
        <v>40874</v>
      </c>
      <c r="B7165" s="90" t="s">
        <v>111</v>
      </c>
      <c r="C7165" s="96">
        <v>2005.1690484943822</v>
      </c>
      <c r="D7165" s="102">
        <v>1267.2192797011251</v>
      </c>
      <c r="E7165" s="98">
        <v>2372.0344887640449</v>
      </c>
      <c r="F7165" s="91">
        <v>0.84533722338041595</v>
      </c>
      <c r="G7165" s="100">
        <v>1002.5845242471911</v>
      </c>
      <c r="S7165" s="235"/>
      <c r="T7165" s="103"/>
      <c r="U7165" s="103"/>
    </row>
    <row r="7166" spans="1:21" x14ac:dyDescent="0.2">
      <c r="A7166" s="89">
        <v>40874</v>
      </c>
      <c r="B7166" s="90" t="s">
        <v>112</v>
      </c>
      <c r="C7166" s="96">
        <v>1830.7494404494382</v>
      </c>
      <c r="D7166" s="102">
        <v>1164.2164496937589</v>
      </c>
      <c r="E7166" s="98">
        <v>2169.5721825842697</v>
      </c>
      <c r="F7166" s="91">
        <v>0.84382969838263444</v>
      </c>
      <c r="G7166" s="100">
        <v>915.37472022471911</v>
      </c>
      <c r="S7166" s="235"/>
      <c r="T7166" s="103"/>
      <c r="U7166" s="103"/>
    </row>
    <row r="7167" spans="1:21" x14ac:dyDescent="0.2">
      <c r="A7167" s="89">
        <v>40874</v>
      </c>
      <c r="B7167" s="90" t="s">
        <v>113</v>
      </c>
      <c r="C7167" s="96">
        <v>1853.5791047865171</v>
      </c>
      <c r="D7167" s="102">
        <v>1193.6380381485965</v>
      </c>
      <c r="E7167" s="98">
        <v>2204.6603511235958</v>
      </c>
      <c r="F7167" s="91">
        <v>0.84075495068519213</v>
      </c>
      <c r="G7167" s="100">
        <v>926.78955239325853</v>
      </c>
      <c r="S7167" s="235"/>
      <c r="T7167" s="103"/>
      <c r="U7167" s="103"/>
    </row>
    <row r="7168" spans="1:21" x14ac:dyDescent="0.2">
      <c r="A7168" s="89">
        <v>40874</v>
      </c>
      <c r="B7168" s="90" t="s">
        <v>114</v>
      </c>
      <c r="C7168" s="96">
        <v>1942.6204686741573</v>
      </c>
      <c r="D7168" s="102">
        <v>1236.119675783501</v>
      </c>
      <c r="E7168" s="98">
        <v>2302.5564353932587</v>
      </c>
      <c r="F7168" s="91">
        <v>0.84367985028014003</v>
      </c>
      <c r="G7168" s="100">
        <v>971.31023433707867</v>
      </c>
      <c r="S7168" s="235"/>
      <c r="T7168" s="103"/>
      <c r="U7168" s="103"/>
    </row>
    <row r="7169" spans="1:21" x14ac:dyDescent="0.2">
      <c r="A7169" s="89">
        <v>40874</v>
      </c>
      <c r="B7169" s="90" t="s">
        <v>115</v>
      </c>
      <c r="C7169" s="96">
        <v>1895.5145318764046</v>
      </c>
      <c r="D7169" s="102">
        <v>1198.7179156073673</v>
      </c>
      <c r="E7169" s="98">
        <v>2242.7438511235955</v>
      </c>
      <c r="F7169" s="91">
        <v>0.84517655947502346</v>
      </c>
      <c r="G7169" s="100">
        <v>947.75726593820229</v>
      </c>
      <c r="S7169" s="235"/>
      <c r="T7169" s="103"/>
      <c r="U7169" s="103"/>
    </row>
    <row r="7170" spans="1:21" x14ac:dyDescent="0.2">
      <c r="A7170" s="89">
        <v>40874</v>
      </c>
      <c r="B7170" s="90" t="s">
        <v>116</v>
      </c>
      <c r="C7170" s="96">
        <v>2043.5629195617983</v>
      </c>
      <c r="D7170" s="102">
        <v>1308.7943089806831</v>
      </c>
      <c r="E7170" s="98">
        <v>2426.7451348314607</v>
      </c>
      <c r="F7170" s="91">
        <v>0.84210034676909951</v>
      </c>
      <c r="G7170" s="100">
        <v>1021.7814597808991</v>
      </c>
      <c r="S7170" s="235"/>
      <c r="T7170" s="103"/>
      <c r="U7170" s="103"/>
    </row>
    <row r="7171" spans="1:21" x14ac:dyDescent="0.2">
      <c r="A7171" s="89">
        <v>40874</v>
      </c>
      <c r="B7171" s="90" t="s">
        <v>117</v>
      </c>
      <c r="C7171" s="96">
        <v>2104.3204607528087</v>
      </c>
      <c r="D7171" s="102">
        <v>1340.9307754432709</v>
      </c>
      <c r="E7171" s="98">
        <v>2495.2474719101119</v>
      </c>
      <c r="F7171" s="91">
        <v>0.84333136670486297</v>
      </c>
      <c r="G7171" s="100">
        <v>1052.1602303764043</v>
      </c>
      <c r="S7171" s="235"/>
      <c r="T7171" s="103"/>
      <c r="U7171" s="103"/>
    </row>
    <row r="7172" spans="1:21" x14ac:dyDescent="0.2">
      <c r="A7172" s="89">
        <v>40874</v>
      </c>
      <c r="B7172" s="90" t="s">
        <v>118</v>
      </c>
      <c r="C7172" s="96">
        <v>2214.6435777640449</v>
      </c>
      <c r="D7172" s="102">
        <v>1413.73820086313</v>
      </c>
      <c r="E7172" s="98">
        <v>2627.4135337078646</v>
      </c>
      <c r="F7172" s="91">
        <v>0.84289874789473684</v>
      </c>
      <c r="G7172" s="100">
        <v>1107.3217888820225</v>
      </c>
      <c r="S7172" s="235"/>
      <c r="T7172" s="103"/>
      <c r="U7172" s="103"/>
    </row>
    <row r="7173" spans="1:21" x14ac:dyDescent="0.2">
      <c r="A7173" s="89">
        <v>40874</v>
      </c>
      <c r="B7173" s="90" t="s">
        <v>119</v>
      </c>
      <c r="C7173" s="96">
        <v>2197.3207493932582</v>
      </c>
      <c r="D7173" s="102">
        <v>1405.4140473191599</v>
      </c>
      <c r="E7173" s="98">
        <v>2608.3341657303367</v>
      </c>
      <c r="F7173" s="91">
        <v>0.84242302165988225</v>
      </c>
      <c r="G7173" s="100">
        <v>1098.6603746966291</v>
      </c>
      <c r="S7173" s="235"/>
      <c r="T7173" s="103"/>
      <c r="U7173" s="103"/>
    </row>
    <row r="7174" spans="1:21" x14ac:dyDescent="0.2">
      <c r="A7174" s="89">
        <v>40874</v>
      </c>
      <c r="B7174" s="90" t="s">
        <v>120</v>
      </c>
      <c r="C7174" s="96">
        <v>2370.5409288539322</v>
      </c>
      <c r="D7174" s="102">
        <v>1521.9338059520514</v>
      </c>
      <c r="E7174" s="98">
        <v>2817.0457584269661</v>
      </c>
      <c r="F7174" s="91">
        <v>0.84149890776983283</v>
      </c>
      <c r="G7174" s="100">
        <v>1185.2704644269661</v>
      </c>
      <c r="S7174" s="235"/>
      <c r="T7174" s="103"/>
      <c r="U7174" s="103"/>
    </row>
    <row r="7175" spans="1:21" x14ac:dyDescent="0.2">
      <c r="A7175" s="89">
        <v>40874</v>
      </c>
      <c r="B7175" s="90" t="s">
        <v>121</v>
      </c>
      <c r="C7175" s="96">
        <v>2372.1455697977526</v>
      </c>
      <c r="D7175" s="102">
        <v>1512.1964217352318</v>
      </c>
      <c r="E7175" s="98">
        <v>2813.149946629213</v>
      </c>
      <c r="F7175" s="91">
        <v>0.84323467102779825</v>
      </c>
      <c r="G7175" s="100">
        <v>1186.0727848988763</v>
      </c>
      <c r="S7175" s="235"/>
      <c r="T7175" s="103"/>
      <c r="U7175" s="103"/>
    </row>
    <row r="7176" spans="1:21" x14ac:dyDescent="0.2">
      <c r="A7176" s="89">
        <v>40874</v>
      </c>
      <c r="B7176" s="90" t="s">
        <v>122</v>
      </c>
      <c r="C7176" s="96">
        <v>2382.2880351573035</v>
      </c>
      <c r="D7176" s="102">
        <v>1508.939321086536</v>
      </c>
      <c r="E7176" s="98">
        <v>2819.9635028089888</v>
      </c>
      <c r="F7176" s="91">
        <v>0.84479392473848924</v>
      </c>
      <c r="G7176" s="100">
        <v>1191.1440175786518</v>
      </c>
      <c r="S7176" s="235"/>
      <c r="T7176" s="103"/>
      <c r="U7176" s="103"/>
    </row>
    <row r="7177" spans="1:21" x14ac:dyDescent="0.2">
      <c r="A7177" s="89">
        <v>40874</v>
      </c>
      <c r="B7177" s="90" t="s">
        <v>123</v>
      </c>
      <c r="C7177" s="96">
        <v>2352.7764190112357</v>
      </c>
      <c r="D7177" s="102">
        <v>1487.952788384694</v>
      </c>
      <c r="E7177" s="98">
        <v>2783.8032219101119</v>
      </c>
      <c r="F7177" s="91">
        <v>0.84516621020248472</v>
      </c>
      <c r="G7177" s="100">
        <v>1176.3882095056179</v>
      </c>
      <c r="S7177" s="235"/>
      <c r="T7177" s="103"/>
      <c r="U7177" s="103"/>
    </row>
    <row r="7178" spans="1:21" x14ac:dyDescent="0.2">
      <c r="A7178" s="89">
        <v>40874</v>
      </c>
      <c r="B7178" s="90" t="s">
        <v>124</v>
      </c>
      <c r="C7178" s="96">
        <v>2509.6462797640452</v>
      </c>
      <c r="D7178" s="102">
        <v>1590.4993602258855</v>
      </c>
      <c r="E7178" s="98">
        <v>2971.1971769662919</v>
      </c>
      <c r="F7178" s="91">
        <v>0.84465827418646511</v>
      </c>
      <c r="G7178" s="100">
        <v>1254.8231398820226</v>
      </c>
      <c r="S7178" s="235"/>
      <c r="T7178" s="103"/>
      <c r="U7178" s="103"/>
    </row>
    <row r="7179" spans="1:21" x14ac:dyDescent="0.2">
      <c r="A7179" s="89">
        <v>40874</v>
      </c>
      <c r="B7179" s="90" t="s">
        <v>125</v>
      </c>
      <c r="C7179" s="96">
        <v>2549.0410253595505</v>
      </c>
      <c r="D7179" s="102">
        <v>1621.8112942005403</v>
      </c>
      <c r="E7179" s="98">
        <v>3021.2384915730336</v>
      </c>
      <c r="F7179" s="91">
        <v>0.84370731819730338</v>
      </c>
      <c r="G7179" s="100">
        <v>1274.5205126797753</v>
      </c>
      <c r="S7179" s="235"/>
      <c r="T7179" s="103"/>
      <c r="U7179" s="103"/>
    </row>
    <row r="7180" spans="1:21" x14ac:dyDescent="0.2">
      <c r="A7180" s="89">
        <v>40874</v>
      </c>
      <c r="B7180" s="90" t="s">
        <v>126</v>
      </c>
      <c r="C7180" s="96">
        <v>2405.8511338651683</v>
      </c>
      <c r="D7180" s="102">
        <v>1529.3305445399728</v>
      </c>
      <c r="E7180" s="98">
        <v>2850.7843820224716</v>
      </c>
      <c r="F7180" s="91">
        <v>0.84392602577622933</v>
      </c>
      <c r="G7180" s="100">
        <v>1202.9255669325842</v>
      </c>
      <c r="S7180" s="235"/>
      <c r="T7180" s="103"/>
      <c r="U7180" s="103"/>
    </row>
    <row r="7181" spans="1:21" x14ac:dyDescent="0.2">
      <c r="A7181" s="89">
        <v>40874</v>
      </c>
      <c r="B7181" s="90" t="s">
        <v>127</v>
      </c>
      <c r="C7181" s="96">
        <v>2350.6004286404491</v>
      </c>
      <c r="D7181" s="102">
        <v>1494.4051089918019</v>
      </c>
      <c r="E7181" s="98">
        <v>2785.4207949438201</v>
      </c>
      <c r="F7181" s="91">
        <v>0.84389419110653952</v>
      </c>
      <c r="G7181" s="100">
        <v>1175.3002143202245</v>
      </c>
      <c r="S7181" s="235"/>
      <c r="T7181" s="103"/>
      <c r="U7181" s="103"/>
    </row>
    <row r="7182" spans="1:21" x14ac:dyDescent="0.2">
      <c r="A7182" s="89">
        <v>40874</v>
      </c>
      <c r="B7182" s="90" t="s">
        <v>128</v>
      </c>
      <c r="C7182" s="96">
        <v>2296.0547929213485</v>
      </c>
      <c r="D7182" s="102">
        <v>1451.4826470611395</v>
      </c>
      <c r="E7182" s="98">
        <v>2716.3706460674157</v>
      </c>
      <c r="F7182" s="91">
        <v>0.84526564747171995</v>
      </c>
      <c r="G7182" s="100">
        <v>1148.0273964606743</v>
      </c>
      <c r="S7182" s="235"/>
      <c r="T7182" s="103"/>
      <c r="U7182" s="103"/>
    </row>
    <row r="7183" spans="1:21" x14ac:dyDescent="0.2">
      <c r="A7183" s="89">
        <v>40874</v>
      </c>
      <c r="B7183" s="90" t="s">
        <v>129</v>
      </c>
      <c r="C7183" s="96">
        <v>2357.1243476292134</v>
      </c>
      <c r="D7183" s="102">
        <v>1502.676329334668</v>
      </c>
      <c r="E7183" s="98">
        <v>2795.3660477528083</v>
      </c>
      <c r="F7183" s="91">
        <v>0.84322564822024049</v>
      </c>
      <c r="G7183" s="100">
        <v>1178.5621738146067</v>
      </c>
      <c r="S7183" s="235"/>
      <c r="T7183" s="103"/>
      <c r="U7183" s="103"/>
    </row>
    <row r="7184" spans="1:21" x14ac:dyDescent="0.2">
      <c r="A7184" s="89">
        <v>40874</v>
      </c>
      <c r="B7184" s="90" t="s">
        <v>130</v>
      </c>
      <c r="C7184" s="96">
        <v>2124.998447460674</v>
      </c>
      <c r="D7184" s="102">
        <v>1356.1677431987878</v>
      </c>
      <c r="E7184" s="98">
        <v>2520.8747191011234</v>
      </c>
      <c r="F7184" s="91">
        <v>0.84296075142456572</v>
      </c>
      <c r="G7184" s="100">
        <v>1062.499223730337</v>
      </c>
      <c r="S7184" s="235"/>
      <c r="T7184" s="103"/>
      <c r="U7184" s="103"/>
    </row>
    <row r="7185" spans="1:21" x14ac:dyDescent="0.2">
      <c r="A7185" s="89">
        <v>40874</v>
      </c>
      <c r="B7185" s="90" t="s">
        <v>131</v>
      </c>
      <c r="C7185" s="96">
        <v>2163.5300907303367</v>
      </c>
      <c r="D7185" s="102">
        <v>1365.9269073962687</v>
      </c>
      <c r="E7185" s="98">
        <v>2558.6361151685392</v>
      </c>
      <c r="F7185" s="91">
        <v>0.84557943894566789</v>
      </c>
      <c r="G7185" s="100">
        <v>1081.7650453651684</v>
      </c>
      <c r="S7185" s="235"/>
      <c r="T7185" s="103"/>
      <c r="U7185" s="103"/>
    </row>
    <row r="7186" spans="1:21" x14ac:dyDescent="0.2">
      <c r="A7186" s="89">
        <v>40874</v>
      </c>
      <c r="B7186" s="90" t="s">
        <v>132</v>
      </c>
      <c r="C7186" s="96">
        <v>2123.6734030449443</v>
      </c>
      <c r="D7186" s="102">
        <v>1321.4755299317494</v>
      </c>
      <c r="E7186" s="98">
        <v>2501.2569438202249</v>
      </c>
      <c r="F7186" s="91">
        <v>0.8490424817377662</v>
      </c>
      <c r="G7186" s="100">
        <v>1061.8367015224721</v>
      </c>
      <c r="S7186" s="235"/>
      <c r="T7186" s="103"/>
      <c r="U7186" s="103"/>
    </row>
    <row r="7187" spans="1:21" x14ac:dyDescent="0.2">
      <c r="A7187" s="89">
        <v>40874</v>
      </c>
      <c r="B7187" s="90" t="s">
        <v>133</v>
      </c>
      <c r="C7187" s="96">
        <v>2306.0837988202252</v>
      </c>
      <c r="D7187" s="102">
        <v>1439.1091480223217</v>
      </c>
      <c r="E7187" s="98">
        <v>2718.2821095505619</v>
      </c>
      <c r="F7187" s="91">
        <v>0.84836073147739277</v>
      </c>
      <c r="G7187" s="100">
        <v>1153.0418994101126</v>
      </c>
      <c r="S7187" s="235"/>
      <c r="T7187" s="103"/>
      <c r="U7187" s="103"/>
    </row>
    <row r="7188" spans="1:21" x14ac:dyDescent="0.2">
      <c r="A7188" s="89">
        <v>40874</v>
      </c>
      <c r="B7188" s="90" t="s">
        <v>134</v>
      </c>
      <c r="C7188" s="96">
        <v>2172.4245020224721</v>
      </c>
      <c r="D7188" s="102">
        <v>1368.58969657343</v>
      </c>
      <c r="E7188" s="98">
        <v>2567.5797893258427</v>
      </c>
      <c r="F7188" s="91">
        <v>0.84609814699969854</v>
      </c>
      <c r="G7188" s="100">
        <v>1086.212251011236</v>
      </c>
      <c r="S7188" s="235"/>
      <c r="T7188" s="103"/>
      <c r="U7188" s="103"/>
    </row>
    <row r="7189" spans="1:21" x14ac:dyDescent="0.2">
      <c r="A7189" s="89">
        <v>40874</v>
      </c>
      <c r="B7189" s="90" t="s">
        <v>135</v>
      </c>
      <c r="C7189" s="96">
        <v>2104.7580901011233</v>
      </c>
      <c r="D7189" s="102">
        <v>1318.4583578048221</v>
      </c>
      <c r="E7189" s="98">
        <v>2483.6141123595503</v>
      </c>
      <c r="F7189" s="91">
        <v>0.84745777519419241</v>
      </c>
      <c r="G7189" s="100">
        <v>1052.3790450505617</v>
      </c>
      <c r="S7189" s="235"/>
      <c r="T7189" s="103"/>
      <c r="U7189" s="103"/>
    </row>
    <row r="7190" spans="1:21" x14ac:dyDescent="0.2">
      <c r="A7190" s="89">
        <v>40874</v>
      </c>
      <c r="B7190" s="90" t="s">
        <v>136</v>
      </c>
      <c r="C7190" s="96">
        <v>2077.6088620112359</v>
      </c>
      <c r="D7190" s="102">
        <v>1309.37906420181</v>
      </c>
      <c r="E7190" s="98">
        <v>2455.7956179775283</v>
      </c>
      <c r="F7190" s="91">
        <v>0.84600234921921225</v>
      </c>
      <c r="G7190" s="100">
        <v>1038.804431005618</v>
      </c>
      <c r="S7190" s="235"/>
      <c r="T7190" s="103"/>
      <c r="U7190" s="103"/>
    </row>
    <row r="7191" spans="1:21" x14ac:dyDescent="0.2">
      <c r="A7191" s="89">
        <v>40874</v>
      </c>
      <c r="B7191" s="90" t="s">
        <v>137</v>
      </c>
      <c r="C7191" s="96">
        <v>2049.0170779213486</v>
      </c>
      <c r="D7191" s="102">
        <v>1279.7581230105061</v>
      </c>
      <c r="E7191" s="98">
        <v>2415.8335702247196</v>
      </c>
      <c r="F7191" s="91">
        <v>0.84816152204174811</v>
      </c>
      <c r="G7191" s="100">
        <v>1024.5085389606743</v>
      </c>
      <c r="S7191" s="235"/>
      <c r="T7191" s="103"/>
      <c r="U7191" s="103"/>
    </row>
    <row r="7192" spans="1:21" x14ac:dyDescent="0.2">
      <c r="A7192" s="89">
        <v>40874</v>
      </c>
      <c r="B7192" s="90" t="s">
        <v>138</v>
      </c>
      <c r="C7192" s="96">
        <v>1979.377281808989</v>
      </c>
      <c r="D7192" s="102">
        <v>1253.6768845196411</v>
      </c>
      <c r="E7192" s="98">
        <v>2342.9981123595503</v>
      </c>
      <c r="F7192" s="91">
        <v>0.8448053250096853</v>
      </c>
      <c r="G7192" s="100">
        <v>989.68864090449449</v>
      </c>
      <c r="S7192" s="235"/>
      <c r="T7192" s="103"/>
      <c r="U7192" s="103"/>
    </row>
    <row r="7193" spans="1:21" x14ac:dyDescent="0.2">
      <c r="A7193" s="89">
        <v>40874</v>
      </c>
      <c r="B7193" s="90" t="s">
        <v>139</v>
      </c>
      <c r="C7193" s="96">
        <v>2106.1884897303371</v>
      </c>
      <c r="D7193" s="102">
        <v>1316.2298154769323</v>
      </c>
      <c r="E7193" s="98">
        <v>2483.6446769662921</v>
      </c>
      <c r="F7193" s="91">
        <v>0.84802327372488395</v>
      </c>
      <c r="G7193" s="100">
        <v>1053.0942448651685</v>
      </c>
      <c r="S7193" s="235"/>
      <c r="T7193" s="103"/>
      <c r="U7193" s="103"/>
    </row>
    <row r="7194" spans="1:21" x14ac:dyDescent="0.2">
      <c r="A7194" s="89">
        <v>40874</v>
      </c>
      <c r="B7194" s="90" t="s">
        <v>140</v>
      </c>
      <c r="C7194" s="96">
        <v>2243.7013560674159</v>
      </c>
      <c r="D7194" s="102">
        <v>1403.3151299656438</v>
      </c>
      <c r="E7194" s="98">
        <v>2646.4106123595507</v>
      </c>
      <c r="F7194" s="91">
        <v>0.8478281282536585</v>
      </c>
      <c r="G7194" s="100">
        <v>1121.8506780337079</v>
      </c>
      <c r="S7194" s="235"/>
      <c r="T7194" s="103"/>
      <c r="U7194" s="103"/>
    </row>
    <row r="7195" spans="1:21" x14ac:dyDescent="0.2">
      <c r="A7195" s="89">
        <v>40874</v>
      </c>
      <c r="B7195" s="90" t="s">
        <v>141</v>
      </c>
      <c r="C7195" s="96">
        <v>2016.8756335617977</v>
      </c>
      <c r="D7195" s="102">
        <v>1258.2760204076221</v>
      </c>
      <c r="E7195" s="98">
        <v>2377.1928539325845</v>
      </c>
      <c r="F7195" s="91">
        <v>0.84842743415843824</v>
      </c>
      <c r="G7195" s="100">
        <v>1008.4378167808989</v>
      </c>
      <c r="S7195" s="235"/>
      <c r="T7195" s="103"/>
      <c r="U7195" s="103"/>
    </row>
    <row r="7196" spans="1:21" x14ac:dyDescent="0.2">
      <c r="A7196" s="89">
        <v>40874</v>
      </c>
      <c r="B7196" s="90" t="s">
        <v>142</v>
      </c>
      <c r="C7196" s="96">
        <v>1982.347488404494</v>
      </c>
      <c r="D7196" s="102">
        <v>1238.4593519821715</v>
      </c>
      <c r="E7196" s="98">
        <v>2337.4094915730334</v>
      </c>
      <c r="F7196" s="91">
        <v>0.84809593507315262</v>
      </c>
      <c r="G7196" s="100">
        <v>991.17374420224701</v>
      </c>
      <c r="S7196" s="235"/>
      <c r="T7196" s="103"/>
      <c r="U7196" s="103"/>
    </row>
    <row r="7197" spans="1:21" x14ac:dyDescent="0.2">
      <c r="A7197" s="89">
        <v>40874</v>
      </c>
      <c r="B7197" s="90" t="s">
        <v>143</v>
      </c>
      <c r="C7197" s="96">
        <v>1973.7205172696631</v>
      </c>
      <c r="D7197" s="102">
        <v>1234.9346702820744</v>
      </c>
      <c r="E7197" s="98">
        <v>2328.2260028089891</v>
      </c>
      <c r="F7197" s="91">
        <v>0.84773579321267889</v>
      </c>
      <c r="G7197" s="100">
        <v>986.86025863483155</v>
      </c>
      <c r="S7197" s="235"/>
      <c r="T7197" s="103"/>
      <c r="U7197" s="103"/>
    </row>
    <row r="7198" spans="1:21" x14ac:dyDescent="0.2">
      <c r="A7198" s="89">
        <v>40874</v>
      </c>
      <c r="B7198" s="90" t="s">
        <v>144</v>
      </c>
      <c r="C7198" s="96">
        <v>1919.5719896629214</v>
      </c>
      <c r="D7198" s="102">
        <v>1201.3451320393035</v>
      </c>
      <c r="E7198" s="98">
        <v>2264.5058511235952</v>
      </c>
      <c r="F7198" s="91">
        <v>0.84767808778699971</v>
      </c>
      <c r="G7198" s="100">
        <v>959.7859948314607</v>
      </c>
      <c r="S7198" s="235"/>
      <c r="T7198" s="103"/>
      <c r="U7198" s="103"/>
    </row>
    <row r="7199" spans="1:21" x14ac:dyDescent="0.2">
      <c r="A7199" s="89">
        <v>40874</v>
      </c>
      <c r="B7199" s="90" t="s">
        <v>145</v>
      </c>
      <c r="C7199" s="96">
        <v>1909.8955185168538</v>
      </c>
      <c r="D7199" s="102">
        <v>1195.3301521370499</v>
      </c>
      <c r="E7199" s="98">
        <v>2253.1123061797753</v>
      </c>
      <c r="F7199" s="91">
        <v>0.84766991564443739</v>
      </c>
      <c r="G7199" s="100">
        <v>954.94775925842691</v>
      </c>
      <c r="S7199" s="235"/>
      <c r="T7199" s="103"/>
      <c r="U7199" s="103"/>
    </row>
    <row r="7200" spans="1:21" x14ac:dyDescent="0.2">
      <c r="A7200" s="89">
        <v>40874</v>
      </c>
      <c r="B7200" s="90" t="s">
        <v>146</v>
      </c>
      <c r="C7200" s="96">
        <v>1955.9924765393259</v>
      </c>
      <c r="D7200" s="102">
        <v>1232.7665559930756</v>
      </c>
      <c r="E7200" s="98">
        <v>2312.059676966292</v>
      </c>
      <c r="F7200" s="91">
        <v>0.84599567045165103</v>
      </c>
      <c r="G7200" s="100">
        <v>977.99623826966297</v>
      </c>
      <c r="S7200" s="235"/>
      <c r="T7200" s="103"/>
      <c r="U7200" s="103"/>
    </row>
    <row r="7201" spans="1:21" x14ac:dyDescent="0.2">
      <c r="A7201" s="89">
        <v>40874</v>
      </c>
      <c r="B7201" s="90" t="s">
        <v>147</v>
      </c>
      <c r="C7201" s="96">
        <v>2009.5250813595508</v>
      </c>
      <c r="D7201" s="102">
        <v>1263.4082798479928</v>
      </c>
      <c r="E7201" s="98">
        <v>2373.6873286516852</v>
      </c>
      <c r="F7201" s="91">
        <v>0.84658373371399853</v>
      </c>
      <c r="G7201" s="100">
        <v>1004.7625406797754</v>
      </c>
      <c r="S7201" s="235"/>
      <c r="T7201" s="103"/>
      <c r="U7201" s="103"/>
    </row>
    <row r="7202" spans="1:21" x14ac:dyDescent="0.2">
      <c r="A7202" s="89">
        <v>40875</v>
      </c>
      <c r="B7202" s="90" t="s">
        <v>100</v>
      </c>
      <c r="C7202" s="96">
        <v>2040.8236840112363</v>
      </c>
      <c r="D7202" s="102">
        <v>1291.5709942627468</v>
      </c>
      <c r="E7202" s="98">
        <v>2415.1846601123598</v>
      </c>
      <c r="F7202" s="91">
        <v>0.84499695518780438</v>
      </c>
      <c r="G7202" s="100">
        <v>1020.4118420056182</v>
      </c>
      <c r="S7202" s="235"/>
      <c r="T7202" s="103"/>
      <c r="U7202" s="103"/>
    </row>
    <row r="7203" spans="1:21" x14ac:dyDescent="0.2">
      <c r="A7203" s="89">
        <v>40875</v>
      </c>
      <c r="B7203" s="90" t="s">
        <v>101</v>
      </c>
      <c r="C7203" s="96">
        <v>1980.5807625168541</v>
      </c>
      <c r="D7203" s="102">
        <v>1239.4710761270112</v>
      </c>
      <c r="E7203" s="98">
        <v>2336.4478820224717</v>
      </c>
      <c r="F7203" s="91">
        <v>0.84768882616907648</v>
      </c>
      <c r="G7203" s="100">
        <v>990.29038125842703</v>
      </c>
      <c r="S7203" s="235"/>
      <c r="T7203" s="103"/>
      <c r="U7203" s="103"/>
    </row>
    <row r="7204" spans="1:21" x14ac:dyDescent="0.2">
      <c r="A7204" s="89">
        <v>40875</v>
      </c>
      <c r="B7204" s="90" t="s">
        <v>102</v>
      </c>
      <c r="C7204" s="96">
        <v>1919.5355205505618</v>
      </c>
      <c r="D7204" s="102">
        <v>1199.0929442098461</v>
      </c>
      <c r="E7204" s="98">
        <v>2263.2809157303373</v>
      </c>
      <c r="F7204" s="91">
        <v>0.84812075567347223</v>
      </c>
      <c r="G7204" s="100">
        <v>959.76776027528092</v>
      </c>
      <c r="S7204" s="235"/>
      <c r="T7204" s="103"/>
      <c r="U7204" s="103"/>
    </row>
    <row r="7205" spans="1:21" x14ac:dyDescent="0.2">
      <c r="A7205" s="89">
        <v>40875</v>
      </c>
      <c r="B7205" s="90" t="s">
        <v>103</v>
      </c>
      <c r="C7205" s="96">
        <v>1891.7703696741576</v>
      </c>
      <c r="D7205" s="102">
        <v>1183.2926600183146</v>
      </c>
      <c r="E7205" s="98">
        <v>2231.3620617977526</v>
      </c>
      <c r="F7205" s="91">
        <v>0.84780968631778453</v>
      </c>
      <c r="G7205" s="100">
        <v>945.88518483707878</v>
      </c>
      <c r="S7205" s="235"/>
      <c r="T7205" s="103"/>
      <c r="U7205" s="103"/>
    </row>
    <row r="7206" spans="1:21" x14ac:dyDescent="0.2">
      <c r="A7206" s="89">
        <v>40875</v>
      </c>
      <c r="B7206" s="90" t="s">
        <v>104</v>
      </c>
      <c r="C7206" s="96">
        <v>1885.8947904606739</v>
      </c>
      <c r="D7206" s="102">
        <v>1173.6953457990785</v>
      </c>
      <c r="E7206" s="98">
        <v>2221.2969016853931</v>
      </c>
      <c r="F7206" s="91">
        <v>0.8490061769904621</v>
      </c>
      <c r="G7206" s="100">
        <v>942.94739523033695</v>
      </c>
      <c r="S7206" s="235"/>
      <c r="T7206" s="103"/>
      <c r="U7206" s="103"/>
    </row>
    <row r="7207" spans="1:21" x14ac:dyDescent="0.2">
      <c r="A7207" s="89">
        <v>40875</v>
      </c>
      <c r="B7207" s="90" t="s">
        <v>105</v>
      </c>
      <c r="C7207" s="96">
        <v>1856.4885295280901</v>
      </c>
      <c r="D7207" s="102">
        <v>1169.8516968065001</v>
      </c>
      <c r="E7207" s="98">
        <v>2194.3342162921349</v>
      </c>
      <c r="F7207" s="91">
        <v>0.84603726986725025</v>
      </c>
      <c r="G7207" s="100">
        <v>928.24426476404506</v>
      </c>
      <c r="S7207" s="235"/>
      <c r="T7207" s="103"/>
      <c r="U7207" s="103"/>
    </row>
    <row r="7208" spans="1:21" x14ac:dyDescent="0.2">
      <c r="A7208" s="89">
        <v>40875</v>
      </c>
      <c r="B7208" s="90" t="s">
        <v>106</v>
      </c>
      <c r="C7208" s="96">
        <v>1908.0153331685399</v>
      </c>
      <c r="D7208" s="102">
        <v>1191.2321537686473</v>
      </c>
      <c r="E7208" s="98">
        <v>2249.3458061797755</v>
      </c>
      <c r="F7208" s="91">
        <v>0.84825344681396875</v>
      </c>
      <c r="G7208" s="100">
        <v>954.00766658426994</v>
      </c>
      <c r="S7208" s="235"/>
      <c r="T7208" s="103"/>
      <c r="U7208" s="103"/>
    </row>
    <row r="7209" spans="1:21" x14ac:dyDescent="0.2">
      <c r="A7209" s="89">
        <v>40875</v>
      </c>
      <c r="B7209" s="90" t="s">
        <v>107</v>
      </c>
      <c r="C7209" s="96">
        <v>2059.4107749438203</v>
      </c>
      <c r="D7209" s="102">
        <v>1297.1077586319182</v>
      </c>
      <c r="E7209" s="98">
        <v>2433.8572837078646</v>
      </c>
      <c r="F7209" s="91">
        <v>0.8461510001960374</v>
      </c>
      <c r="G7209" s="100">
        <v>1029.7053874719102</v>
      </c>
      <c r="S7209" s="235"/>
      <c r="T7209" s="103"/>
      <c r="U7209" s="103"/>
    </row>
    <row r="7210" spans="1:21" x14ac:dyDescent="0.2">
      <c r="A7210" s="89">
        <v>40875</v>
      </c>
      <c r="B7210" s="90" t="s">
        <v>108</v>
      </c>
      <c r="C7210" s="96">
        <v>2267.5075821910118</v>
      </c>
      <c r="D7210" s="102">
        <v>1433.5093866165992</v>
      </c>
      <c r="E7210" s="98">
        <v>2682.636724719101</v>
      </c>
      <c r="F7210" s="91">
        <v>0.84525331413571936</v>
      </c>
      <c r="G7210" s="100">
        <v>1133.7537910955059</v>
      </c>
      <c r="S7210" s="235"/>
      <c r="T7210" s="103"/>
      <c r="U7210" s="103"/>
    </row>
    <row r="7211" spans="1:21" x14ac:dyDescent="0.2">
      <c r="A7211" s="89">
        <v>40875</v>
      </c>
      <c r="B7211" s="90" t="s">
        <v>109</v>
      </c>
      <c r="C7211" s="96">
        <v>2314.5527371348317</v>
      </c>
      <c r="D7211" s="102">
        <v>1475.0792154197004</v>
      </c>
      <c r="E7211" s="98">
        <v>2744.6335028089889</v>
      </c>
      <c r="F7211" s="91">
        <v>0.84330120388241558</v>
      </c>
      <c r="G7211" s="100">
        <v>1157.2763685674158</v>
      </c>
      <c r="S7211" s="235"/>
      <c r="T7211" s="103"/>
      <c r="U7211" s="103"/>
    </row>
    <row r="7212" spans="1:21" x14ac:dyDescent="0.2">
      <c r="A7212" s="89">
        <v>40875</v>
      </c>
      <c r="B7212" s="90" t="s">
        <v>110</v>
      </c>
      <c r="C7212" s="96">
        <v>2375.5007281348317</v>
      </c>
      <c r="D7212" s="102">
        <v>1518.4455512619716</v>
      </c>
      <c r="E7212" s="98">
        <v>2819.34045505618</v>
      </c>
      <c r="F7212" s="91">
        <v>0.842573206749341</v>
      </c>
      <c r="G7212" s="100">
        <v>1187.7503640674158</v>
      </c>
      <c r="S7212" s="235"/>
      <c r="T7212" s="103"/>
      <c r="U7212" s="103"/>
    </row>
    <row r="7213" spans="1:21" x14ac:dyDescent="0.2">
      <c r="A7213" s="89">
        <v>40875</v>
      </c>
      <c r="B7213" s="90" t="s">
        <v>111</v>
      </c>
      <c r="C7213" s="96">
        <v>2286.4107387640452</v>
      </c>
      <c r="D7213" s="102">
        <v>1467.5284249079555</v>
      </c>
      <c r="E7213" s="98">
        <v>2716.8573286516853</v>
      </c>
      <c r="F7213" s="91">
        <v>0.84156452186568775</v>
      </c>
      <c r="G7213" s="100">
        <v>1143.2053693820226</v>
      </c>
      <c r="S7213" s="235"/>
      <c r="T7213" s="103"/>
      <c r="U7213" s="103"/>
    </row>
    <row r="7214" spans="1:21" x14ac:dyDescent="0.2">
      <c r="A7214" s="89">
        <v>40875</v>
      </c>
      <c r="B7214" s="90" t="s">
        <v>112</v>
      </c>
      <c r="C7214" s="96">
        <v>1881.6886861685393</v>
      </c>
      <c r="D7214" s="102">
        <v>1204.6233277730396</v>
      </c>
      <c r="E7214" s="98">
        <v>2234.2492415730335</v>
      </c>
      <c r="F7214" s="91">
        <v>0.842201779083397</v>
      </c>
      <c r="G7214" s="100">
        <v>940.84434308426967</v>
      </c>
      <c r="S7214" s="235"/>
      <c r="T7214" s="103"/>
      <c r="U7214" s="103"/>
    </row>
    <row r="7215" spans="1:21" x14ac:dyDescent="0.2">
      <c r="A7215" s="89">
        <v>40875</v>
      </c>
      <c r="B7215" s="90" t="s">
        <v>113</v>
      </c>
      <c r="C7215" s="96">
        <v>1933.1182388426969</v>
      </c>
      <c r="D7215" s="102">
        <v>1238.5461745117664</v>
      </c>
      <c r="E7215" s="98">
        <v>2295.8533820224716</v>
      </c>
      <c r="F7215" s="91">
        <v>0.84200422116667017</v>
      </c>
      <c r="G7215" s="100">
        <v>966.55911942134844</v>
      </c>
      <c r="S7215" s="235"/>
      <c r="T7215" s="103"/>
      <c r="U7215" s="103"/>
    </row>
    <row r="7216" spans="1:21" x14ac:dyDescent="0.2">
      <c r="A7216" s="89">
        <v>40875</v>
      </c>
      <c r="B7216" s="90" t="s">
        <v>114</v>
      </c>
      <c r="C7216" s="96">
        <v>2009.7601045280901</v>
      </c>
      <c r="D7216" s="102">
        <v>1301.9903642041015</v>
      </c>
      <c r="E7216" s="98">
        <v>2394.6428932584267</v>
      </c>
      <c r="F7216" s="91">
        <v>0.83927340906909886</v>
      </c>
      <c r="G7216" s="100">
        <v>1004.880052264045</v>
      </c>
      <c r="S7216" s="235"/>
      <c r="T7216" s="103"/>
      <c r="U7216" s="103"/>
    </row>
    <row r="7217" spans="1:21" x14ac:dyDescent="0.2">
      <c r="A7217" s="89">
        <v>40875</v>
      </c>
      <c r="B7217" s="90" t="s">
        <v>115</v>
      </c>
      <c r="C7217" s="96">
        <v>1975.5237122696633</v>
      </c>
      <c r="D7217" s="102">
        <v>1256.6286925208992</v>
      </c>
      <c r="E7217" s="98">
        <v>2341.3264634831462</v>
      </c>
      <c r="F7217" s="91">
        <v>0.84376260341358578</v>
      </c>
      <c r="G7217" s="100">
        <v>987.76185613483165</v>
      </c>
      <c r="S7217" s="235"/>
      <c r="T7217" s="103"/>
      <c r="U7217" s="103"/>
    </row>
    <row r="7218" spans="1:21" x14ac:dyDescent="0.2">
      <c r="A7218" s="89">
        <v>40875</v>
      </c>
      <c r="B7218" s="90" t="s">
        <v>116</v>
      </c>
      <c r="C7218" s="96">
        <v>2070.8661283483143</v>
      </c>
      <c r="D7218" s="102">
        <v>1334.6870658796822</v>
      </c>
      <c r="E7218" s="98">
        <v>2463.7118511235954</v>
      </c>
      <c r="F7218" s="91">
        <v>0.84054721229021956</v>
      </c>
      <c r="G7218" s="100">
        <v>1035.4330641741572</v>
      </c>
      <c r="S7218" s="235"/>
      <c r="T7218" s="103"/>
      <c r="U7218" s="103"/>
    </row>
    <row r="7219" spans="1:21" x14ac:dyDescent="0.2">
      <c r="A7219" s="89">
        <v>40875</v>
      </c>
      <c r="B7219" s="90" t="s">
        <v>117</v>
      </c>
      <c r="C7219" s="96">
        <v>2063.0414776853931</v>
      </c>
      <c r="D7219" s="102">
        <v>1316.8774910578827</v>
      </c>
      <c r="E7219" s="98">
        <v>2447.5102584269662</v>
      </c>
      <c r="F7219" s="91">
        <v>0.84291433328305054</v>
      </c>
      <c r="G7219" s="100">
        <v>1031.5207388426966</v>
      </c>
      <c r="S7219" s="235"/>
      <c r="T7219" s="103"/>
      <c r="U7219" s="103"/>
    </row>
    <row r="7220" spans="1:21" x14ac:dyDescent="0.2">
      <c r="A7220" s="89">
        <v>40875</v>
      </c>
      <c r="B7220" s="90" t="s">
        <v>118</v>
      </c>
      <c r="C7220" s="96">
        <v>2037.423952314607</v>
      </c>
      <c r="D7220" s="102">
        <v>1311.306227841088</v>
      </c>
      <c r="E7220" s="98">
        <v>2422.9363146067412</v>
      </c>
      <c r="F7220" s="91">
        <v>0.84089042705412365</v>
      </c>
      <c r="G7220" s="100">
        <v>1018.7119761573035</v>
      </c>
      <c r="S7220" s="235"/>
      <c r="T7220" s="103"/>
      <c r="U7220" s="103"/>
    </row>
    <row r="7221" spans="1:21" x14ac:dyDescent="0.2">
      <c r="A7221" s="89">
        <v>40875</v>
      </c>
      <c r="B7221" s="90" t="s">
        <v>119</v>
      </c>
      <c r="C7221" s="96">
        <v>2119.9292408426963</v>
      </c>
      <c r="D7221" s="102">
        <v>1341.9037293499784</v>
      </c>
      <c r="E7221" s="98">
        <v>2508.9451179775278</v>
      </c>
      <c r="F7221" s="91">
        <v>0.84494843097707184</v>
      </c>
      <c r="G7221" s="100">
        <v>1059.9646204213482</v>
      </c>
      <c r="S7221" s="235"/>
      <c r="T7221" s="103"/>
      <c r="U7221" s="103"/>
    </row>
    <row r="7222" spans="1:21" x14ac:dyDescent="0.2">
      <c r="A7222" s="89">
        <v>40875</v>
      </c>
      <c r="B7222" s="90" t="s">
        <v>120</v>
      </c>
      <c r="C7222" s="96">
        <v>2173.2308746179774</v>
      </c>
      <c r="D7222" s="102">
        <v>1387.4983789720659</v>
      </c>
      <c r="E7222" s="98">
        <v>2578.3879044943819</v>
      </c>
      <c r="F7222" s="91">
        <v>0.84286420628557235</v>
      </c>
      <c r="G7222" s="100">
        <v>1086.6154373089887</v>
      </c>
      <c r="S7222" s="235"/>
      <c r="T7222" s="103"/>
      <c r="U7222" s="103"/>
    </row>
    <row r="7223" spans="1:21" x14ac:dyDescent="0.2">
      <c r="A7223" s="89">
        <v>40875</v>
      </c>
      <c r="B7223" s="90" t="s">
        <v>121</v>
      </c>
      <c r="C7223" s="96">
        <v>2176.8129518764044</v>
      </c>
      <c r="D7223" s="102">
        <v>1380.9107936863384</v>
      </c>
      <c r="E7223" s="98">
        <v>2577.8730084269664</v>
      </c>
      <c r="F7223" s="91">
        <v>0.84442210487502212</v>
      </c>
      <c r="G7223" s="100">
        <v>1088.4064759382022</v>
      </c>
      <c r="S7223" s="235"/>
      <c r="T7223" s="103"/>
      <c r="U7223" s="103"/>
    </row>
    <row r="7224" spans="1:21" x14ac:dyDescent="0.2">
      <c r="A7224" s="89">
        <v>40875</v>
      </c>
      <c r="B7224" s="90" t="s">
        <v>122</v>
      </c>
      <c r="C7224" s="96">
        <v>2114.4953431011245</v>
      </c>
      <c r="D7224" s="102">
        <v>1351.8864908428852</v>
      </c>
      <c r="E7224" s="98">
        <v>2509.7186376404493</v>
      </c>
      <c r="F7224" s="91">
        <v>0.84252286745939764</v>
      </c>
      <c r="G7224" s="100">
        <v>1057.2476715505622</v>
      </c>
      <c r="S7224" s="235"/>
      <c r="T7224" s="103"/>
      <c r="U7224" s="103"/>
    </row>
    <row r="7225" spans="1:21" x14ac:dyDescent="0.2">
      <c r="A7225" s="89">
        <v>40875</v>
      </c>
      <c r="B7225" s="90" t="s">
        <v>123</v>
      </c>
      <c r="C7225" s="96">
        <v>2214.4126067191009</v>
      </c>
      <c r="D7225" s="102">
        <v>1405.3964892740294</v>
      </c>
      <c r="E7225" s="98">
        <v>2622.7395000000001</v>
      </c>
      <c r="F7225" s="91">
        <v>0.84431282890241321</v>
      </c>
      <c r="G7225" s="100">
        <v>1107.2063033595505</v>
      </c>
      <c r="S7225" s="235"/>
      <c r="T7225" s="103"/>
      <c r="U7225" s="103"/>
    </row>
    <row r="7226" spans="1:21" x14ac:dyDescent="0.2">
      <c r="A7226" s="89">
        <v>40875</v>
      </c>
      <c r="B7226" s="90" t="s">
        <v>124</v>
      </c>
      <c r="C7226" s="96">
        <v>2187.5510794044949</v>
      </c>
      <c r="D7226" s="102">
        <v>1397.3998605522809</v>
      </c>
      <c r="E7226" s="98">
        <v>2595.7862191011232</v>
      </c>
      <c r="F7226" s="91">
        <v>0.84273160220490217</v>
      </c>
      <c r="G7226" s="100">
        <v>1093.7755397022474</v>
      </c>
      <c r="S7226" s="235"/>
      <c r="T7226" s="103"/>
      <c r="U7226" s="103"/>
    </row>
    <row r="7227" spans="1:21" x14ac:dyDescent="0.2">
      <c r="A7227" s="89">
        <v>40875</v>
      </c>
      <c r="B7227" s="90" t="s">
        <v>125</v>
      </c>
      <c r="C7227" s="96">
        <v>1933.8881423258431</v>
      </c>
      <c r="D7227" s="102">
        <v>1215.047954493414</v>
      </c>
      <c r="E7227" s="98">
        <v>2283.9143764044943</v>
      </c>
      <c r="F7227" s="91">
        <v>0.84674283865681155</v>
      </c>
      <c r="G7227" s="100">
        <v>966.94407116292155</v>
      </c>
      <c r="S7227" s="235"/>
      <c r="T7227" s="103"/>
      <c r="U7227" s="103"/>
    </row>
    <row r="7228" spans="1:21" x14ac:dyDescent="0.2">
      <c r="A7228" s="89">
        <v>40875</v>
      </c>
      <c r="B7228" s="90" t="s">
        <v>126</v>
      </c>
      <c r="C7228" s="96">
        <v>1915.6981595056179</v>
      </c>
      <c r="D7228" s="102">
        <v>1218.4475432720612</v>
      </c>
      <c r="E7228" s="98">
        <v>2270.355446629213</v>
      </c>
      <c r="F7228" s="91">
        <v>0.84378777003832006</v>
      </c>
      <c r="G7228" s="100">
        <v>957.84907975280896</v>
      </c>
      <c r="S7228" s="235"/>
      <c r="T7228" s="103"/>
      <c r="U7228" s="103"/>
    </row>
    <row r="7229" spans="1:21" x14ac:dyDescent="0.2">
      <c r="A7229" s="89">
        <v>40875</v>
      </c>
      <c r="B7229" s="90" t="s">
        <v>127</v>
      </c>
      <c r="C7229" s="96">
        <v>2031.4349136404492</v>
      </c>
      <c r="D7229" s="102">
        <v>1287.4168902035178</v>
      </c>
      <c r="E7229" s="98">
        <v>2405.0301573033707</v>
      </c>
      <c r="F7229" s="91">
        <v>0.844660890206128</v>
      </c>
      <c r="G7229" s="100">
        <v>1015.7174568202246</v>
      </c>
      <c r="S7229" s="235"/>
      <c r="T7229" s="103"/>
      <c r="U7229" s="103"/>
    </row>
    <row r="7230" spans="1:21" x14ac:dyDescent="0.2">
      <c r="A7230" s="89">
        <v>40875</v>
      </c>
      <c r="B7230" s="90" t="s">
        <v>128</v>
      </c>
      <c r="C7230" s="96">
        <v>2228.7935933595504</v>
      </c>
      <c r="D7230" s="102">
        <v>1412.2734597410811</v>
      </c>
      <c r="E7230" s="98">
        <v>2638.5672640449438</v>
      </c>
      <c r="F7230" s="91">
        <v>0.84469841786136346</v>
      </c>
      <c r="G7230" s="100">
        <v>1114.3967966797752</v>
      </c>
      <c r="S7230" s="235"/>
      <c r="T7230" s="103"/>
      <c r="U7230" s="103"/>
    </row>
    <row r="7231" spans="1:21" x14ac:dyDescent="0.2">
      <c r="A7231" s="89">
        <v>40875</v>
      </c>
      <c r="B7231" s="90" t="s">
        <v>129</v>
      </c>
      <c r="C7231" s="96">
        <v>2249.9011051685397</v>
      </c>
      <c r="D7231" s="102">
        <v>1414.9754077240068</v>
      </c>
      <c r="E7231" s="98">
        <v>2657.8582331460675</v>
      </c>
      <c r="F7231" s="91">
        <v>0.84650907151859822</v>
      </c>
      <c r="G7231" s="100">
        <v>1124.9505525842699</v>
      </c>
      <c r="S7231" s="235"/>
      <c r="T7231" s="103"/>
      <c r="U7231" s="103"/>
    </row>
    <row r="7232" spans="1:21" x14ac:dyDescent="0.2">
      <c r="A7232" s="89">
        <v>40875</v>
      </c>
      <c r="B7232" s="90" t="s">
        <v>130</v>
      </c>
      <c r="C7232" s="96">
        <v>1960.8509727303367</v>
      </c>
      <c r="D7232" s="102">
        <v>1231.3133731542096</v>
      </c>
      <c r="E7232" s="98">
        <v>2315.3982724719099</v>
      </c>
      <c r="F7232" s="91">
        <v>0.84687416244676561</v>
      </c>
      <c r="G7232" s="100">
        <v>980.42548636516835</v>
      </c>
      <c r="S7232" s="235"/>
      <c r="T7232" s="103"/>
      <c r="U7232" s="103"/>
    </row>
    <row r="7233" spans="1:21" x14ac:dyDescent="0.2">
      <c r="A7233" s="89">
        <v>40875</v>
      </c>
      <c r="B7233" s="90" t="s">
        <v>131</v>
      </c>
      <c r="C7233" s="96">
        <v>1786.9824534943823</v>
      </c>
      <c r="D7233" s="102">
        <v>1123.0283246442534</v>
      </c>
      <c r="E7233" s="98">
        <v>2110.5683848314607</v>
      </c>
      <c r="F7233" s="91">
        <v>0.84668303871948769</v>
      </c>
      <c r="G7233" s="100">
        <v>893.49122674719115</v>
      </c>
      <c r="S7233" s="235"/>
      <c r="T7233" s="103"/>
      <c r="U7233" s="103"/>
    </row>
    <row r="7234" spans="1:21" x14ac:dyDescent="0.2">
      <c r="A7234" s="89">
        <v>40875</v>
      </c>
      <c r="B7234" s="90" t="s">
        <v>132</v>
      </c>
      <c r="C7234" s="96">
        <v>1891.421887044944</v>
      </c>
      <c r="D7234" s="102">
        <v>1190.6159046826838</v>
      </c>
      <c r="E7234" s="98">
        <v>2234.9592808988764</v>
      </c>
      <c r="F7234" s="91">
        <v>0.84628919336921193</v>
      </c>
      <c r="G7234" s="100">
        <v>945.71094352247201</v>
      </c>
      <c r="S7234" s="235"/>
      <c r="T7234" s="103"/>
      <c r="U7234" s="103"/>
    </row>
    <row r="7235" spans="1:21" x14ac:dyDescent="0.2">
      <c r="A7235" s="89">
        <v>40875</v>
      </c>
      <c r="B7235" s="90" t="s">
        <v>133</v>
      </c>
      <c r="C7235" s="96">
        <v>2018.8368613820226</v>
      </c>
      <c r="D7235" s="102">
        <v>1281.1000163304082</v>
      </c>
      <c r="E7235" s="98">
        <v>2391.0080561797754</v>
      </c>
      <c r="F7235" s="91">
        <v>0.84434548690212774</v>
      </c>
      <c r="G7235" s="100">
        <v>1009.4184306910113</v>
      </c>
      <c r="S7235" s="235"/>
      <c r="T7235" s="103"/>
      <c r="U7235" s="103"/>
    </row>
    <row r="7236" spans="1:21" x14ac:dyDescent="0.2">
      <c r="A7236" s="89">
        <v>40875</v>
      </c>
      <c r="B7236" s="90" t="s">
        <v>134</v>
      </c>
      <c r="C7236" s="96">
        <v>1749.184244595506</v>
      </c>
      <c r="D7236" s="102">
        <v>1094.3119385462355</v>
      </c>
      <c r="E7236" s="98">
        <v>2063.2896404494381</v>
      </c>
      <c r="F7236" s="91">
        <v>0.84776475890921843</v>
      </c>
      <c r="G7236" s="100">
        <v>874.59212229775301</v>
      </c>
      <c r="S7236" s="235"/>
      <c r="T7236" s="103"/>
      <c r="U7236" s="103"/>
    </row>
    <row r="7237" spans="1:21" x14ac:dyDescent="0.2">
      <c r="A7237" s="89">
        <v>40875</v>
      </c>
      <c r="B7237" s="90" t="s">
        <v>135</v>
      </c>
      <c r="C7237" s="96">
        <v>1715.5313581348314</v>
      </c>
      <c r="D7237" s="102">
        <v>1071.5277416414715</v>
      </c>
      <c r="E7237" s="98">
        <v>2022.6763314606742</v>
      </c>
      <c r="F7237" s="91">
        <v>0.84814922261732395</v>
      </c>
      <c r="G7237" s="100">
        <v>857.7656790674157</v>
      </c>
      <c r="S7237" s="235"/>
      <c r="T7237" s="103"/>
      <c r="U7237" s="103"/>
    </row>
    <row r="7238" spans="1:21" x14ac:dyDescent="0.2">
      <c r="A7238" s="89">
        <v>40875</v>
      </c>
      <c r="B7238" s="90" t="s">
        <v>136</v>
      </c>
      <c r="C7238" s="96">
        <v>1741.7567020449439</v>
      </c>
      <c r="D7238" s="102">
        <v>1104.4282377190191</v>
      </c>
      <c r="E7238" s="98">
        <v>2062.3962134831459</v>
      </c>
      <c r="F7238" s="91">
        <v>0.84453059536184882</v>
      </c>
      <c r="G7238" s="100">
        <v>870.87835102247197</v>
      </c>
      <c r="S7238" s="235"/>
      <c r="T7238" s="103"/>
      <c r="U7238" s="103"/>
    </row>
    <row r="7239" spans="1:21" x14ac:dyDescent="0.2">
      <c r="A7239" s="89">
        <v>40875</v>
      </c>
      <c r="B7239" s="90" t="s">
        <v>137</v>
      </c>
      <c r="C7239" s="96">
        <v>1744.2325495617979</v>
      </c>
      <c r="D7239" s="102">
        <v>1097.43101170613</v>
      </c>
      <c r="E7239" s="98">
        <v>2060.7527780898877</v>
      </c>
      <c r="F7239" s="91">
        <v>0.84640553107904948</v>
      </c>
      <c r="G7239" s="100">
        <v>872.11627478089895</v>
      </c>
      <c r="S7239" s="235"/>
      <c r="T7239" s="103"/>
      <c r="U7239" s="103"/>
    </row>
    <row r="7240" spans="1:21" x14ac:dyDescent="0.2">
      <c r="A7240" s="89">
        <v>40875</v>
      </c>
      <c r="B7240" s="90" t="s">
        <v>138</v>
      </c>
      <c r="C7240" s="96">
        <v>1768.999128977528</v>
      </c>
      <c r="D7240" s="102">
        <v>1118.0847233307159</v>
      </c>
      <c r="E7240" s="98">
        <v>2092.718654494382</v>
      </c>
      <c r="F7240" s="91">
        <v>0.84531149238736669</v>
      </c>
      <c r="G7240" s="100">
        <v>884.49956448876401</v>
      </c>
      <c r="S7240" s="235"/>
      <c r="T7240" s="103"/>
      <c r="U7240" s="103"/>
    </row>
    <row r="7241" spans="1:21" x14ac:dyDescent="0.2">
      <c r="A7241" s="89">
        <v>40875</v>
      </c>
      <c r="B7241" s="90" t="s">
        <v>139</v>
      </c>
      <c r="C7241" s="96">
        <v>1970.8273010224721</v>
      </c>
      <c r="D7241" s="102">
        <v>1234.9301571762805</v>
      </c>
      <c r="E7241" s="98">
        <v>2325.7714297752809</v>
      </c>
      <c r="F7241" s="91">
        <v>0.84738649541881073</v>
      </c>
      <c r="G7241" s="100">
        <v>985.41365051123603</v>
      </c>
      <c r="S7241" s="235"/>
      <c r="T7241" s="103"/>
      <c r="U7241" s="103"/>
    </row>
    <row r="7242" spans="1:21" x14ac:dyDescent="0.2">
      <c r="A7242" s="89">
        <v>40875</v>
      </c>
      <c r="B7242" s="90" t="s">
        <v>140</v>
      </c>
      <c r="C7242" s="96">
        <v>1884.2698888988766</v>
      </c>
      <c r="D7242" s="102">
        <v>1176.1201775101781</v>
      </c>
      <c r="E7242" s="98">
        <v>2221.2005056179773</v>
      </c>
      <c r="F7242" s="91">
        <v>0.84831148027072834</v>
      </c>
      <c r="G7242" s="100">
        <v>942.13494444943831</v>
      </c>
      <c r="S7242" s="235"/>
      <c r="T7242" s="103"/>
      <c r="U7242" s="103"/>
    </row>
    <row r="7243" spans="1:21" x14ac:dyDescent="0.2">
      <c r="A7243" s="89">
        <v>40875</v>
      </c>
      <c r="B7243" s="90" t="s">
        <v>141</v>
      </c>
      <c r="C7243" s="96">
        <v>1683.8356473707868</v>
      </c>
      <c r="D7243" s="102">
        <v>1046.8257353807521</v>
      </c>
      <c r="E7243" s="98">
        <v>1982.7119325842696</v>
      </c>
      <c r="F7243" s="91">
        <v>0.84925884577497501</v>
      </c>
      <c r="G7243" s="100">
        <v>841.91782368539339</v>
      </c>
      <c r="S7243" s="235"/>
      <c r="T7243" s="103"/>
      <c r="U7243" s="103"/>
    </row>
    <row r="7244" spans="1:21" x14ac:dyDescent="0.2">
      <c r="A7244" s="89">
        <v>40875</v>
      </c>
      <c r="B7244" s="90" t="s">
        <v>142</v>
      </c>
      <c r="C7244" s="96">
        <v>1727.9835339438205</v>
      </c>
      <c r="D7244" s="102">
        <v>1086.1489554746222</v>
      </c>
      <c r="E7244" s="98">
        <v>2040.9915842696628</v>
      </c>
      <c r="F7244" s="91">
        <v>0.84663922539501923</v>
      </c>
      <c r="G7244" s="100">
        <v>863.99176697191024</v>
      </c>
      <c r="S7244" s="235"/>
      <c r="T7244" s="103"/>
      <c r="U7244" s="103"/>
    </row>
    <row r="7245" spans="1:21" x14ac:dyDescent="0.2">
      <c r="A7245" s="89">
        <v>40875</v>
      </c>
      <c r="B7245" s="90" t="s">
        <v>143</v>
      </c>
      <c r="C7245" s="96">
        <v>2081.8716960337078</v>
      </c>
      <c r="D7245" s="102">
        <v>1307.8843160550648</v>
      </c>
      <c r="E7245" s="98">
        <v>2458.6075617977531</v>
      </c>
      <c r="F7245" s="91">
        <v>0.84676860527974096</v>
      </c>
      <c r="G7245" s="100">
        <v>1040.9358480168539</v>
      </c>
      <c r="S7245" s="235"/>
      <c r="T7245" s="103"/>
      <c r="U7245" s="103"/>
    </row>
    <row r="7246" spans="1:21" x14ac:dyDescent="0.2">
      <c r="A7246" s="89">
        <v>40875</v>
      </c>
      <c r="B7246" s="90" t="s">
        <v>144</v>
      </c>
      <c r="C7246" s="96">
        <v>2106.3910959101127</v>
      </c>
      <c r="D7246" s="102">
        <v>1327.5525607270231</v>
      </c>
      <c r="E7246" s="98">
        <v>2489.8351853932586</v>
      </c>
      <c r="F7246" s="91">
        <v>0.84599619616083843</v>
      </c>
      <c r="G7246" s="100">
        <v>1053.1955479550563</v>
      </c>
      <c r="S7246" s="235"/>
      <c r="T7246" s="103"/>
      <c r="U7246" s="103"/>
    </row>
    <row r="7247" spans="1:21" x14ac:dyDescent="0.2">
      <c r="A7247" s="89">
        <v>40875</v>
      </c>
      <c r="B7247" s="90" t="s">
        <v>145</v>
      </c>
      <c r="C7247" s="96">
        <v>2123.985416561798</v>
      </c>
      <c r="D7247" s="102">
        <v>1342.5590126493448</v>
      </c>
      <c r="E7247" s="98">
        <v>2512.7233735955056</v>
      </c>
      <c r="F7247" s="91">
        <v>0.84529217934664458</v>
      </c>
      <c r="G7247" s="100">
        <v>1061.992708280899</v>
      </c>
      <c r="S7247" s="235"/>
      <c r="T7247" s="103"/>
      <c r="U7247" s="103"/>
    </row>
    <row r="7248" spans="1:21" x14ac:dyDescent="0.2">
      <c r="A7248" s="89">
        <v>40875</v>
      </c>
      <c r="B7248" s="90" t="s">
        <v>146</v>
      </c>
      <c r="C7248" s="96">
        <v>2102.7077155617976</v>
      </c>
      <c r="D7248" s="102">
        <v>1315.0604307815477</v>
      </c>
      <c r="E7248" s="98">
        <v>2480.0733202247193</v>
      </c>
      <c r="F7248" s="91">
        <v>0.84784094825521994</v>
      </c>
      <c r="G7248" s="100">
        <v>1051.3538577808988</v>
      </c>
      <c r="S7248" s="235"/>
      <c r="T7248" s="103"/>
      <c r="U7248" s="103"/>
    </row>
    <row r="7249" spans="1:21" x14ac:dyDescent="0.2">
      <c r="A7249" s="89">
        <v>40875</v>
      </c>
      <c r="B7249" s="90" t="s">
        <v>147</v>
      </c>
      <c r="C7249" s="96">
        <v>2056.4527247191008</v>
      </c>
      <c r="D7249" s="102">
        <v>1298.2283968488828</v>
      </c>
      <c r="E7249" s="98">
        <v>2431.952873595505</v>
      </c>
      <c r="F7249" s="91">
        <v>0.84559727577235144</v>
      </c>
      <c r="G7249" s="100">
        <v>1028.2263623595504</v>
      </c>
      <c r="S7249" s="235"/>
      <c r="T7249" s="103"/>
      <c r="U7249" s="103"/>
    </row>
    <row r="7250" spans="1:21" x14ac:dyDescent="0.2">
      <c r="A7250" s="89">
        <v>40876</v>
      </c>
      <c r="B7250" s="90" t="s">
        <v>100</v>
      </c>
      <c r="C7250" s="96">
        <v>2019.3920023146072</v>
      </c>
      <c r="D7250" s="102">
        <v>1266.0690466430456</v>
      </c>
      <c r="E7250" s="98">
        <v>2383.4585983146067</v>
      </c>
      <c r="F7250" s="91">
        <v>0.84725281309377953</v>
      </c>
      <c r="G7250" s="100">
        <v>1009.6960011573036</v>
      </c>
      <c r="S7250" s="235"/>
      <c r="T7250" s="103"/>
      <c r="U7250" s="103"/>
    </row>
    <row r="7251" spans="1:21" x14ac:dyDescent="0.2">
      <c r="A7251" s="89">
        <v>40876</v>
      </c>
      <c r="B7251" s="90" t="s">
        <v>101</v>
      </c>
      <c r="C7251" s="96">
        <v>2026.2846645505617</v>
      </c>
      <c r="D7251" s="102">
        <v>1264.4530673708321</v>
      </c>
      <c r="E7251" s="98">
        <v>2388.445331460674</v>
      </c>
      <c r="F7251" s="91">
        <v>0.84836970637773412</v>
      </c>
      <c r="G7251" s="100">
        <v>1013.1423322752809</v>
      </c>
      <c r="S7251" s="235"/>
      <c r="T7251" s="103"/>
      <c r="U7251" s="103"/>
    </row>
    <row r="7252" spans="1:21" x14ac:dyDescent="0.2">
      <c r="A7252" s="89">
        <v>40876</v>
      </c>
      <c r="B7252" s="90" t="s">
        <v>102</v>
      </c>
      <c r="C7252" s="96">
        <v>2013.7798111348316</v>
      </c>
      <c r="D7252" s="102">
        <v>1260.7630210982991</v>
      </c>
      <c r="E7252" s="98">
        <v>2375.8856292134828</v>
      </c>
      <c r="F7252" s="91">
        <v>0.84759122508833751</v>
      </c>
      <c r="G7252" s="100">
        <v>1006.8899055674158</v>
      </c>
      <c r="S7252" s="235"/>
      <c r="T7252" s="103"/>
      <c r="U7252" s="103"/>
    </row>
    <row r="7253" spans="1:21" x14ac:dyDescent="0.2">
      <c r="A7253" s="89">
        <v>40876</v>
      </c>
      <c r="B7253" s="90" t="s">
        <v>103</v>
      </c>
      <c r="C7253" s="96">
        <v>1993.6529132359547</v>
      </c>
      <c r="D7253" s="102">
        <v>1248.8924553143122</v>
      </c>
      <c r="E7253" s="98">
        <v>2352.5272162921347</v>
      </c>
      <c r="F7253" s="91">
        <v>0.84745158288888622</v>
      </c>
      <c r="G7253" s="100">
        <v>996.82645661797733</v>
      </c>
      <c r="S7253" s="235"/>
      <c r="T7253" s="103"/>
      <c r="U7253" s="103"/>
    </row>
    <row r="7254" spans="1:21" x14ac:dyDescent="0.2">
      <c r="A7254" s="89">
        <v>40876</v>
      </c>
      <c r="B7254" s="90" t="s">
        <v>104</v>
      </c>
      <c r="C7254" s="96">
        <v>1978.984225820225</v>
      </c>
      <c r="D7254" s="102">
        <v>1249.5828643865591</v>
      </c>
      <c r="E7254" s="98">
        <v>2340.4777078651687</v>
      </c>
      <c r="F7254" s="91">
        <v>0.84554713730870157</v>
      </c>
      <c r="G7254" s="100">
        <v>989.4921129101125</v>
      </c>
      <c r="S7254" s="235"/>
      <c r="T7254" s="103"/>
      <c r="U7254" s="103"/>
    </row>
    <row r="7255" spans="1:21" x14ac:dyDescent="0.2">
      <c r="A7255" s="89">
        <v>40876</v>
      </c>
      <c r="B7255" s="90" t="s">
        <v>105</v>
      </c>
      <c r="C7255" s="96">
        <v>2001.2263322359549</v>
      </c>
      <c r="D7255" s="102">
        <v>1250.2097374804341</v>
      </c>
      <c r="E7255" s="98">
        <v>2359.6464185393261</v>
      </c>
      <c r="F7255" s="91">
        <v>0.84810432466181052</v>
      </c>
      <c r="G7255" s="100">
        <v>1000.6131661179775</v>
      </c>
      <c r="S7255" s="235"/>
      <c r="T7255" s="103"/>
      <c r="U7255" s="103"/>
    </row>
    <row r="7256" spans="1:21" x14ac:dyDescent="0.2">
      <c r="A7256" s="89">
        <v>40876</v>
      </c>
      <c r="B7256" s="90" t="s">
        <v>106</v>
      </c>
      <c r="C7256" s="96">
        <v>2091.2807270224721</v>
      </c>
      <c r="D7256" s="102">
        <v>1316.5903348945731</v>
      </c>
      <c r="E7256" s="98">
        <v>2471.2072331460677</v>
      </c>
      <c r="F7256" s="91">
        <v>0.84625874308407756</v>
      </c>
      <c r="G7256" s="100">
        <v>1045.640363511236</v>
      </c>
      <c r="S7256" s="235"/>
      <c r="T7256" s="103"/>
      <c r="U7256" s="103"/>
    </row>
    <row r="7257" spans="1:21" x14ac:dyDescent="0.2">
      <c r="A7257" s="89">
        <v>40876</v>
      </c>
      <c r="B7257" s="90" t="s">
        <v>107</v>
      </c>
      <c r="C7257" s="96">
        <v>2025.7984097191015</v>
      </c>
      <c r="D7257" s="102">
        <v>1277.1926670493999</v>
      </c>
      <c r="E7257" s="98">
        <v>2394.8027696629215</v>
      </c>
      <c r="F7257" s="91">
        <v>0.84591450927887524</v>
      </c>
      <c r="G7257" s="100">
        <v>1012.8992048595508</v>
      </c>
      <c r="S7257" s="235"/>
      <c r="T7257" s="103"/>
      <c r="U7257" s="103"/>
    </row>
    <row r="7258" spans="1:21" x14ac:dyDescent="0.2">
      <c r="A7258" s="89">
        <v>40876</v>
      </c>
      <c r="B7258" s="90" t="s">
        <v>108</v>
      </c>
      <c r="C7258" s="96">
        <v>2047.1206840786513</v>
      </c>
      <c r="D7258" s="102">
        <v>1293.6356741264092</v>
      </c>
      <c r="E7258" s="98">
        <v>2421.6102808988762</v>
      </c>
      <c r="F7258" s="91">
        <v>0.84535513423686892</v>
      </c>
      <c r="G7258" s="100">
        <v>1023.5603420393256</v>
      </c>
      <c r="S7258" s="235"/>
      <c r="T7258" s="103"/>
      <c r="U7258" s="103"/>
    </row>
    <row r="7259" spans="1:21" x14ac:dyDescent="0.2">
      <c r="A7259" s="89">
        <v>40876</v>
      </c>
      <c r="B7259" s="90" t="s">
        <v>109</v>
      </c>
      <c r="C7259" s="96">
        <v>2051.9346069101125</v>
      </c>
      <c r="D7259" s="102">
        <v>1301.2621102049354</v>
      </c>
      <c r="E7259" s="98">
        <v>2429.7569241573033</v>
      </c>
      <c r="F7259" s="91">
        <v>0.84450201026663252</v>
      </c>
      <c r="G7259" s="100">
        <v>1025.9673034550563</v>
      </c>
      <c r="S7259" s="235"/>
      <c r="T7259" s="103"/>
      <c r="U7259" s="103"/>
    </row>
    <row r="7260" spans="1:21" x14ac:dyDescent="0.2">
      <c r="A7260" s="89">
        <v>40876</v>
      </c>
      <c r="B7260" s="90" t="s">
        <v>110</v>
      </c>
      <c r="C7260" s="96">
        <v>2120.1602118876408</v>
      </c>
      <c r="D7260" s="102">
        <v>1353.7450627225098</v>
      </c>
      <c r="E7260" s="98">
        <v>2515.4929971910115</v>
      </c>
      <c r="F7260" s="91">
        <v>0.8428408324949308</v>
      </c>
      <c r="G7260" s="100">
        <v>1060.0801059438204</v>
      </c>
      <c r="S7260" s="235"/>
      <c r="T7260" s="103"/>
      <c r="U7260" s="103"/>
    </row>
    <row r="7261" spans="1:21" x14ac:dyDescent="0.2">
      <c r="A7261" s="89">
        <v>40876</v>
      </c>
      <c r="B7261" s="90" t="s">
        <v>111</v>
      </c>
      <c r="C7261" s="96">
        <v>2011.5673516516854</v>
      </c>
      <c r="D7261" s="102">
        <v>1281.3070466593704</v>
      </c>
      <c r="E7261" s="98">
        <v>2384.9844775280894</v>
      </c>
      <c r="F7261" s="91">
        <v>0.84342995545890043</v>
      </c>
      <c r="G7261" s="100">
        <v>1005.7836758258427</v>
      </c>
      <c r="S7261" s="235"/>
      <c r="T7261" s="103"/>
      <c r="U7261" s="103"/>
    </row>
    <row r="7262" spans="1:21" x14ac:dyDescent="0.2">
      <c r="A7262" s="89">
        <v>40876</v>
      </c>
      <c r="B7262" s="90" t="s">
        <v>112</v>
      </c>
      <c r="C7262" s="96">
        <v>1607.6354631573033</v>
      </c>
      <c r="D7262" s="102">
        <v>1011.7945712831391</v>
      </c>
      <c r="E7262" s="98">
        <v>1899.5315308988763</v>
      </c>
      <c r="F7262" s="91">
        <v>0.8463326020161166</v>
      </c>
      <c r="G7262" s="100">
        <v>803.81773157865166</v>
      </c>
      <c r="S7262" s="235"/>
      <c r="T7262" s="103"/>
      <c r="U7262" s="103"/>
    </row>
    <row r="7263" spans="1:21" x14ac:dyDescent="0.2">
      <c r="A7263" s="89">
        <v>40876</v>
      </c>
      <c r="B7263" s="90" t="s">
        <v>113</v>
      </c>
      <c r="C7263" s="96">
        <v>1598.5749147977533</v>
      </c>
      <c r="D7263" s="102">
        <v>1012.2424794574998</v>
      </c>
      <c r="E7263" s="98">
        <v>1892.1090337078651</v>
      </c>
      <c r="F7263" s="91">
        <v>0.84486405715484125</v>
      </c>
      <c r="G7263" s="100">
        <v>799.28745739887665</v>
      </c>
      <c r="S7263" s="235"/>
      <c r="T7263" s="103"/>
      <c r="U7263" s="103"/>
    </row>
    <row r="7264" spans="1:21" x14ac:dyDescent="0.2">
      <c r="A7264" s="89">
        <v>40876</v>
      </c>
      <c r="B7264" s="90" t="s">
        <v>114</v>
      </c>
      <c r="C7264" s="96">
        <v>1625.2905656629214</v>
      </c>
      <c r="D7264" s="102">
        <v>1035.3802055401211</v>
      </c>
      <c r="E7264" s="98">
        <v>1927.065539325843</v>
      </c>
      <c r="F7264" s="91">
        <v>0.84340181093763245</v>
      </c>
      <c r="G7264" s="100">
        <v>812.64528283146069</v>
      </c>
      <c r="S7264" s="235"/>
      <c r="T7264" s="103"/>
      <c r="U7264" s="103"/>
    </row>
    <row r="7265" spans="1:21" x14ac:dyDescent="0.2">
      <c r="A7265" s="89">
        <v>40876</v>
      </c>
      <c r="B7265" s="90" t="s">
        <v>115</v>
      </c>
      <c r="C7265" s="96">
        <v>1657.7683362808989</v>
      </c>
      <c r="D7265" s="102">
        <v>1047.2630783707959</v>
      </c>
      <c r="E7265" s="98">
        <v>1960.8558876404495</v>
      </c>
      <c r="F7265" s="91">
        <v>0.84543099099227326</v>
      </c>
      <c r="G7265" s="100">
        <v>828.88416814044945</v>
      </c>
      <c r="S7265" s="235"/>
      <c r="T7265" s="103"/>
      <c r="U7265" s="103"/>
    </row>
    <row r="7266" spans="1:21" x14ac:dyDescent="0.2">
      <c r="A7266" s="89">
        <v>40876</v>
      </c>
      <c r="B7266" s="90" t="s">
        <v>116</v>
      </c>
      <c r="C7266" s="96">
        <v>1688.4672246404491</v>
      </c>
      <c r="D7266" s="102">
        <v>1072.6037483848604</v>
      </c>
      <c r="E7266" s="98">
        <v>2000.3500617977529</v>
      </c>
      <c r="F7266" s="91">
        <v>0.84408587121145751</v>
      </c>
      <c r="G7266" s="100">
        <v>844.23361232022455</v>
      </c>
      <c r="S7266" s="235"/>
      <c r="T7266" s="103"/>
      <c r="U7266" s="103"/>
    </row>
    <row r="7267" spans="1:21" x14ac:dyDescent="0.2">
      <c r="A7267" s="89">
        <v>40876</v>
      </c>
      <c r="B7267" s="90" t="s">
        <v>117</v>
      </c>
      <c r="C7267" s="96">
        <v>1759.9588412359551</v>
      </c>
      <c r="D7267" s="102">
        <v>1122.0080272658977</v>
      </c>
      <c r="E7267" s="98">
        <v>2087.1888117977533</v>
      </c>
      <c r="F7267" s="91">
        <v>0.84321975629988843</v>
      </c>
      <c r="G7267" s="100">
        <v>879.97942061797755</v>
      </c>
      <c r="S7267" s="235"/>
      <c r="T7267" s="103"/>
      <c r="U7267" s="103"/>
    </row>
    <row r="7268" spans="1:21" x14ac:dyDescent="0.2">
      <c r="A7268" s="89">
        <v>40876</v>
      </c>
      <c r="B7268" s="90" t="s">
        <v>118</v>
      </c>
      <c r="C7268" s="96">
        <v>1759.772443550562</v>
      </c>
      <c r="D7268" s="102">
        <v>1128.0876738299289</v>
      </c>
      <c r="E7268" s="98">
        <v>2090.3064016853932</v>
      </c>
      <c r="F7268" s="91">
        <v>0.84187296280185286</v>
      </c>
      <c r="G7268" s="100">
        <v>879.886221775281</v>
      </c>
      <c r="S7268" s="235"/>
      <c r="T7268" s="103"/>
      <c r="U7268" s="103"/>
    </row>
    <row r="7269" spans="1:21" x14ac:dyDescent="0.2">
      <c r="A7269" s="89">
        <v>40876</v>
      </c>
      <c r="B7269" s="90" t="s">
        <v>119</v>
      </c>
      <c r="C7269" s="96">
        <v>1765.8506289438203</v>
      </c>
      <c r="D7269" s="102">
        <v>1136.6396337156557</v>
      </c>
      <c r="E7269" s="98">
        <v>2100.042404494382</v>
      </c>
      <c r="F7269" s="91">
        <v>0.84086427262833119</v>
      </c>
      <c r="G7269" s="100">
        <v>882.92531447191016</v>
      </c>
      <c r="S7269" s="235"/>
      <c r="T7269" s="103"/>
      <c r="U7269" s="103"/>
    </row>
    <row r="7270" spans="1:21" x14ac:dyDescent="0.2">
      <c r="A7270" s="89">
        <v>40876</v>
      </c>
      <c r="B7270" s="90" t="s">
        <v>120</v>
      </c>
      <c r="C7270" s="96">
        <v>1809.1961950449438</v>
      </c>
      <c r="D7270" s="102">
        <v>1150.9956963705449</v>
      </c>
      <c r="E7270" s="98">
        <v>2144.2905505617978</v>
      </c>
      <c r="F7270" s="91">
        <v>0.84372716867634368</v>
      </c>
      <c r="G7270" s="100">
        <v>904.5980975224719</v>
      </c>
      <c r="S7270" s="235"/>
      <c r="T7270" s="103"/>
      <c r="U7270" s="103"/>
    </row>
    <row r="7271" spans="1:21" x14ac:dyDescent="0.2">
      <c r="A7271" s="89">
        <v>40876</v>
      </c>
      <c r="B7271" s="90" t="s">
        <v>121</v>
      </c>
      <c r="C7271" s="96">
        <v>1885.3680143932584</v>
      </c>
      <c r="D7271" s="102">
        <v>1195.3739376707738</v>
      </c>
      <c r="E7271" s="98">
        <v>2232.3824494382025</v>
      </c>
      <c r="F7271" s="91">
        <v>0.84455421823788612</v>
      </c>
      <c r="G7271" s="100">
        <v>942.68400719662918</v>
      </c>
      <c r="S7271" s="235"/>
      <c r="T7271" s="103"/>
      <c r="U7271" s="103"/>
    </row>
    <row r="7272" spans="1:21" x14ac:dyDescent="0.2">
      <c r="A7272" s="89">
        <v>40876</v>
      </c>
      <c r="B7272" s="90" t="s">
        <v>122</v>
      </c>
      <c r="C7272" s="96">
        <v>1959.8460460786516</v>
      </c>
      <c r="D7272" s="102">
        <v>1246.3051614731492</v>
      </c>
      <c r="E7272" s="98">
        <v>2322.5574438202248</v>
      </c>
      <c r="F7272" s="91">
        <v>0.84383103259440917</v>
      </c>
      <c r="G7272" s="100">
        <v>979.92302303932581</v>
      </c>
      <c r="S7272" s="235"/>
      <c r="T7272" s="103"/>
      <c r="U7272" s="103"/>
    </row>
    <row r="7273" spans="1:21" x14ac:dyDescent="0.2">
      <c r="A7273" s="89">
        <v>40876</v>
      </c>
      <c r="B7273" s="90" t="s">
        <v>123</v>
      </c>
      <c r="C7273" s="96">
        <v>1914.9768815056179</v>
      </c>
      <c r="D7273" s="102">
        <v>1198.4366594173514</v>
      </c>
      <c r="E7273" s="98">
        <v>2259.0677022471909</v>
      </c>
      <c r="F7273" s="91">
        <v>0.84768459112611316</v>
      </c>
      <c r="G7273" s="100">
        <v>957.48844075280897</v>
      </c>
      <c r="S7273" s="235"/>
      <c r="T7273" s="103"/>
      <c r="U7273" s="103"/>
    </row>
    <row r="7274" spans="1:21" x14ac:dyDescent="0.2">
      <c r="A7274" s="89">
        <v>40876</v>
      </c>
      <c r="B7274" s="90" t="s">
        <v>124</v>
      </c>
      <c r="C7274" s="96">
        <v>1910.1062289438205</v>
      </c>
      <c r="D7274" s="102">
        <v>1205.9290940125636</v>
      </c>
      <c r="E7274" s="98">
        <v>2258.9313370786517</v>
      </c>
      <c r="F7274" s="91">
        <v>0.84557958783025822</v>
      </c>
      <c r="G7274" s="100">
        <v>955.05311447191025</v>
      </c>
      <c r="S7274" s="235"/>
      <c r="T7274" s="103"/>
      <c r="U7274" s="103"/>
    </row>
    <row r="7275" spans="1:21" x14ac:dyDescent="0.2">
      <c r="A7275" s="89">
        <v>40876</v>
      </c>
      <c r="B7275" s="90" t="s">
        <v>125</v>
      </c>
      <c r="C7275" s="96">
        <v>2034.0931067191011</v>
      </c>
      <c r="D7275" s="102">
        <v>1274.6171267798607</v>
      </c>
      <c r="E7275" s="98">
        <v>2400.4548707865165</v>
      </c>
      <c r="F7275" s="91">
        <v>0.84737819130614367</v>
      </c>
      <c r="G7275" s="100">
        <v>1017.0465533595506</v>
      </c>
      <c r="S7275" s="235"/>
      <c r="T7275" s="103"/>
      <c r="U7275" s="103"/>
    </row>
    <row r="7276" spans="1:21" x14ac:dyDescent="0.2">
      <c r="A7276" s="89">
        <v>40876</v>
      </c>
      <c r="B7276" s="90" t="s">
        <v>126</v>
      </c>
      <c r="C7276" s="96">
        <v>1868.7299949101125</v>
      </c>
      <c r="D7276" s="102">
        <v>1174.2539722833058</v>
      </c>
      <c r="E7276" s="98">
        <v>2207.0396882022469</v>
      </c>
      <c r="F7276" s="91">
        <v>0.84671336220160776</v>
      </c>
      <c r="G7276" s="100">
        <v>934.36499745505625</v>
      </c>
      <c r="S7276" s="235"/>
      <c r="T7276" s="103"/>
      <c r="U7276" s="103"/>
    </row>
    <row r="7277" spans="1:21" x14ac:dyDescent="0.2">
      <c r="A7277" s="89">
        <v>40876</v>
      </c>
      <c r="B7277" s="90" t="s">
        <v>127</v>
      </c>
      <c r="C7277" s="96">
        <v>1817.2639731235954</v>
      </c>
      <c r="D7277" s="102">
        <v>1137.7145118979829</v>
      </c>
      <c r="E7277" s="98">
        <v>2144.0248735955051</v>
      </c>
      <c r="F7277" s="91">
        <v>0.84759463171528626</v>
      </c>
      <c r="G7277" s="100">
        <v>908.6319865617977</v>
      </c>
      <c r="S7277" s="235"/>
      <c r="T7277" s="103"/>
      <c r="U7277" s="103"/>
    </row>
    <row r="7278" spans="1:21" x14ac:dyDescent="0.2">
      <c r="A7278" s="89">
        <v>40876</v>
      </c>
      <c r="B7278" s="90" t="s">
        <v>128</v>
      </c>
      <c r="C7278" s="96">
        <v>1778.0151039775283</v>
      </c>
      <c r="D7278" s="102">
        <v>1106.3856338790276</v>
      </c>
      <c r="E7278" s="98">
        <v>2094.1410842696628</v>
      </c>
      <c r="F7278" s="91">
        <v>0.84904265397076417</v>
      </c>
      <c r="G7278" s="100">
        <v>889.00755198876413</v>
      </c>
      <c r="S7278" s="235"/>
      <c r="T7278" s="103"/>
      <c r="U7278" s="103"/>
    </row>
    <row r="7279" spans="1:21" x14ac:dyDescent="0.2">
      <c r="A7279" s="89">
        <v>40876</v>
      </c>
      <c r="B7279" s="90" t="s">
        <v>129</v>
      </c>
      <c r="C7279" s="96">
        <v>1689.366796078652</v>
      </c>
      <c r="D7279" s="102">
        <v>1056.0946230439204</v>
      </c>
      <c r="E7279" s="98">
        <v>1992.309219101124</v>
      </c>
      <c r="F7279" s="91">
        <v>0.84794407408346406</v>
      </c>
      <c r="G7279" s="100">
        <v>844.68339803932599</v>
      </c>
      <c r="S7279" s="235"/>
      <c r="T7279" s="103"/>
      <c r="U7279" s="103"/>
    </row>
    <row r="7280" spans="1:21" x14ac:dyDescent="0.2">
      <c r="A7280" s="89">
        <v>40876</v>
      </c>
      <c r="B7280" s="90" t="s">
        <v>130</v>
      </c>
      <c r="C7280" s="96">
        <v>1688.4510161460678</v>
      </c>
      <c r="D7280" s="102">
        <v>1051.708768399355</v>
      </c>
      <c r="E7280" s="98">
        <v>1989.2104382022474</v>
      </c>
      <c r="F7280" s="91">
        <v>0.84880462304028959</v>
      </c>
      <c r="G7280" s="100">
        <v>844.22550807303389</v>
      </c>
      <c r="S7280" s="235"/>
      <c r="T7280" s="103"/>
      <c r="U7280" s="103"/>
    </row>
    <row r="7281" spans="1:21" x14ac:dyDescent="0.2">
      <c r="A7281" s="89">
        <v>40876</v>
      </c>
      <c r="B7281" s="90" t="s">
        <v>131</v>
      </c>
      <c r="C7281" s="96">
        <v>1748.7101461348318</v>
      </c>
      <c r="D7281" s="102">
        <v>1108.3369936302345</v>
      </c>
      <c r="E7281" s="98">
        <v>2070.3618202247189</v>
      </c>
      <c r="F7281" s="91">
        <v>0.84463987359708226</v>
      </c>
      <c r="G7281" s="100">
        <v>874.3550730674159</v>
      </c>
      <c r="S7281" s="235"/>
      <c r="T7281" s="103"/>
      <c r="U7281" s="103"/>
    </row>
    <row r="7282" spans="1:21" x14ac:dyDescent="0.2">
      <c r="A7282" s="89">
        <v>40876</v>
      </c>
      <c r="B7282" s="90" t="s">
        <v>132</v>
      </c>
      <c r="C7282" s="96">
        <v>1785.6614612022472</v>
      </c>
      <c r="D7282" s="102">
        <v>1123.5522870107013</v>
      </c>
      <c r="E7282" s="98">
        <v>2109.7290337078653</v>
      </c>
      <c r="F7282" s="91">
        <v>0.84639374662438671</v>
      </c>
      <c r="G7282" s="100">
        <v>892.83073060112361</v>
      </c>
      <c r="S7282" s="235"/>
      <c r="T7282" s="103"/>
      <c r="U7282" s="103"/>
    </row>
    <row r="7283" spans="1:21" x14ac:dyDescent="0.2">
      <c r="A7283" s="89">
        <v>40876</v>
      </c>
      <c r="B7283" s="90" t="s">
        <v>133</v>
      </c>
      <c r="C7283" s="96">
        <v>1877.6568231910112</v>
      </c>
      <c r="D7283" s="102">
        <v>1189.3887896123661</v>
      </c>
      <c r="E7283" s="98">
        <v>2222.6652556179774</v>
      </c>
      <c r="F7283" s="91">
        <v>0.84477715141543341</v>
      </c>
      <c r="G7283" s="100">
        <v>938.8284115955056</v>
      </c>
      <c r="S7283" s="235"/>
      <c r="T7283" s="103"/>
      <c r="U7283" s="103"/>
    </row>
    <row r="7284" spans="1:21" x14ac:dyDescent="0.2">
      <c r="A7284" s="89">
        <v>40876</v>
      </c>
      <c r="B7284" s="90" t="s">
        <v>134</v>
      </c>
      <c r="C7284" s="96">
        <v>1931.5622233820225</v>
      </c>
      <c r="D7284" s="102">
        <v>1215.2445370508251</v>
      </c>
      <c r="E7284" s="98">
        <v>2282.0499353932587</v>
      </c>
      <c r="F7284" s="91">
        <v>0.8464154063522551</v>
      </c>
      <c r="G7284" s="100">
        <v>965.78111169101123</v>
      </c>
      <c r="S7284" s="235"/>
      <c r="T7284" s="103"/>
      <c r="U7284" s="103"/>
    </row>
    <row r="7285" spans="1:21" x14ac:dyDescent="0.2">
      <c r="A7285" s="89">
        <v>40876</v>
      </c>
      <c r="B7285" s="90" t="s">
        <v>135</v>
      </c>
      <c r="C7285" s="96">
        <v>2079.9915106853932</v>
      </c>
      <c r="D7285" s="102">
        <v>1304.0246236653174</v>
      </c>
      <c r="E7285" s="98">
        <v>2454.9633202247192</v>
      </c>
      <c r="F7285" s="91">
        <v>0.84725970997195899</v>
      </c>
      <c r="G7285" s="100">
        <v>1039.9957553426966</v>
      </c>
      <c r="S7285" s="235"/>
      <c r="T7285" s="103"/>
      <c r="U7285" s="103"/>
    </row>
    <row r="7286" spans="1:21" x14ac:dyDescent="0.2">
      <c r="A7286" s="89">
        <v>40876</v>
      </c>
      <c r="B7286" s="90" t="s">
        <v>136</v>
      </c>
      <c r="C7286" s="96">
        <v>2127.559389573034</v>
      </c>
      <c r="D7286" s="102">
        <v>1339.5861664916549</v>
      </c>
      <c r="E7286" s="98">
        <v>2514.1599101123597</v>
      </c>
      <c r="F7286" s="91">
        <v>0.84623073537034954</v>
      </c>
      <c r="G7286" s="100">
        <v>1063.779694786517</v>
      </c>
      <c r="S7286" s="235"/>
      <c r="T7286" s="103"/>
      <c r="U7286" s="103"/>
    </row>
    <row r="7287" spans="1:21" x14ac:dyDescent="0.2">
      <c r="A7287" s="89">
        <v>40876</v>
      </c>
      <c r="B7287" s="90" t="s">
        <v>137</v>
      </c>
      <c r="C7287" s="96">
        <v>1898.1970376966294</v>
      </c>
      <c r="D7287" s="102">
        <v>1193.3041477437393</v>
      </c>
      <c r="E7287" s="98">
        <v>2242.1255056179775</v>
      </c>
      <c r="F7287" s="91">
        <v>0.84660605882249484</v>
      </c>
      <c r="G7287" s="100">
        <v>949.09851884831471</v>
      </c>
      <c r="S7287" s="235"/>
      <c r="T7287" s="103"/>
      <c r="U7287" s="103"/>
    </row>
    <row r="7288" spans="1:21" x14ac:dyDescent="0.2">
      <c r="A7288" s="89">
        <v>40876</v>
      </c>
      <c r="B7288" s="90" t="s">
        <v>138</v>
      </c>
      <c r="C7288" s="96">
        <v>1800.4719729438202</v>
      </c>
      <c r="D7288" s="102">
        <v>1144.2182518812638</v>
      </c>
      <c r="E7288" s="98">
        <v>2133.2919943820225</v>
      </c>
      <c r="F7288" s="91">
        <v>0.84398759179958649</v>
      </c>
      <c r="G7288" s="100">
        <v>900.23598647191011</v>
      </c>
      <c r="S7288" s="235"/>
      <c r="T7288" s="103"/>
      <c r="U7288" s="103"/>
    </row>
    <row r="7289" spans="1:21" x14ac:dyDescent="0.2">
      <c r="A7289" s="89">
        <v>40876</v>
      </c>
      <c r="B7289" s="90" t="s">
        <v>139</v>
      </c>
      <c r="C7289" s="96">
        <v>1848.3072919887638</v>
      </c>
      <c r="D7289" s="102">
        <v>1161.0228142668975</v>
      </c>
      <c r="E7289" s="98">
        <v>2182.7079101123595</v>
      </c>
      <c r="F7289" s="91">
        <v>0.84679552560636406</v>
      </c>
      <c r="G7289" s="100">
        <v>924.15364599438192</v>
      </c>
      <c r="S7289" s="235"/>
      <c r="T7289" s="103"/>
      <c r="U7289" s="103"/>
    </row>
    <row r="7290" spans="1:21" x14ac:dyDescent="0.2">
      <c r="A7290" s="89">
        <v>40876</v>
      </c>
      <c r="B7290" s="90" t="s">
        <v>140</v>
      </c>
      <c r="C7290" s="96">
        <v>1810.1200792247191</v>
      </c>
      <c r="D7290" s="102">
        <v>1137.431672098623</v>
      </c>
      <c r="E7290" s="98">
        <v>2137.8226095505615</v>
      </c>
      <c r="F7290" s="91">
        <v>0.84671201021925013</v>
      </c>
      <c r="G7290" s="100">
        <v>905.06003961235956</v>
      </c>
      <c r="S7290" s="235"/>
      <c r="T7290" s="103"/>
      <c r="U7290" s="103"/>
    </row>
    <row r="7291" spans="1:21" x14ac:dyDescent="0.2">
      <c r="A7291" s="89">
        <v>40876</v>
      </c>
      <c r="B7291" s="90" t="s">
        <v>141</v>
      </c>
      <c r="C7291" s="96">
        <v>1784.1419148539323</v>
      </c>
      <c r="D7291" s="102">
        <v>1107.9079884458079</v>
      </c>
      <c r="E7291" s="98">
        <v>2100.1482050561794</v>
      </c>
      <c r="F7291" s="91">
        <v>0.84953143333339476</v>
      </c>
      <c r="G7291" s="100">
        <v>892.07095742696617</v>
      </c>
      <c r="S7291" s="235"/>
      <c r="T7291" s="103"/>
      <c r="U7291" s="103"/>
    </row>
    <row r="7292" spans="1:21" x14ac:dyDescent="0.2">
      <c r="A7292" s="89">
        <v>40876</v>
      </c>
      <c r="B7292" s="90" t="s">
        <v>142</v>
      </c>
      <c r="C7292" s="96">
        <v>1873.9207652359548</v>
      </c>
      <c r="D7292" s="102">
        <v>1175.9352614862473</v>
      </c>
      <c r="E7292" s="98">
        <v>2212.3297162921344</v>
      </c>
      <c r="F7292" s="91">
        <v>0.84703502892717408</v>
      </c>
      <c r="G7292" s="100">
        <v>936.96038261797742</v>
      </c>
      <c r="S7292" s="235"/>
      <c r="T7292" s="103"/>
      <c r="U7292" s="103"/>
    </row>
    <row r="7293" spans="1:21" x14ac:dyDescent="0.2">
      <c r="A7293" s="89">
        <v>40876</v>
      </c>
      <c r="B7293" s="90" t="s">
        <v>143</v>
      </c>
      <c r="C7293" s="96">
        <v>2107.8417561573037</v>
      </c>
      <c r="D7293" s="102">
        <v>1331.6507766838861</v>
      </c>
      <c r="E7293" s="98">
        <v>2493.249016853933</v>
      </c>
      <c r="F7293" s="91">
        <v>0.84541966803502466</v>
      </c>
      <c r="G7293" s="100">
        <v>1053.9208780786519</v>
      </c>
      <c r="S7293" s="235"/>
      <c r="T7293" s="103"/>
      <c r="U7293" s="103"/>
    </row>
    <row r="7294" spans="1:21" x14ac:dyDescent="0.2">
      <c r="A7294" s="89">
        <v>40876</v>
      </c>
      <c r="B7294" s="90" t="s">
        <v>144</v>
      </c>
      <c r="C7294" s="96">
        <v>2057.12132511236</v>
      </c>
      <c r="D7294" s="102">
        <v>1284.0693740982827</v>
      </c>
      <c r="E7294" s="98">
        <v>2424.9911966292138</v>
      </c>
      <c r="F7294" s="91">
        <v>0.84830053320267695</v>
      </c>
      <c r="G7294" s="100">
        <v>1028.56066255618</v>
      </c>
      <c r="S7294" s="235"/>
      <c r="T7294" s="103"/>
      <c r="U7294" s="103"/>
    </row>
    <row r="7295" spans="1:21" x14ac:dyDescent="0.2">
      <c r="A7295" s="89">
        <v>40876</v>
      </c>
      <c r="B7295" s="90" t="s">
        <v>145</v>
      </c>
      <c r="C7295" s="96">
        <v>2083.4560763595505</v>
      </c>
      <c r="D7295" s="102">
        <v>1308.1156512917373</v>
      </c>
      <c r="E7295" s="98">
        <v>2460.0723117977527</v>
      </c>
      <c r="F7295" s="91">
        <v>0.84690846946568754</v>
      </c>
      <c r="G7295" s="100">
        <v>1041.7280381797752</v>
      </c>
      <c r="S7295" s="235"/>
      <c r="T7295" s="103"/>
      <c r="U7295" s="103"/>
    </row>
    <row r="7296" spans="1:21" x14ac:dyDescent="0.2">
      <c r="A7296" s="89">
        <v>40876</v>
      </c>
      <c r="B7296" s="90" t="s">
        <v>146</v>
      </c>
      <c r="C7296" s="96">
        <v>2033.104388561798</v>
      </c>
      <c r="D7296" s="102">
        <v>1269.4189293831498</v>
      </c>
      <c r="E7296" s="98">
        <v>2396.8600028089886</v>
      </c>
      <c r="F7296" s="91">
        <v>0.84823660379793187</v>
      </c>
      <c r="G7296" s="100">
        <v>1016.552194280899</v>
      </c>
      <c r="S7296" s="235"/>
      <c r="T7296" s="103"/>
      <c r="U7296" s="103"/>
    </row>
    <row r="7297" spans="1:21" x14ac:dyDescent="0.2">
      <c r="A7297" s="89">
        <v>40876</v>
      </c>
      <c r="B7297" s="90" t="s">
        <v>147</v>
      </c>
      <c r="C7297" s="96">
        <v>2052.129108842697</v>
      </c>
      <c r="D7297" s="102">
        <v>1293.4442086878671</v>
      </c>
      <c r="E7297" s="98">
        <v>2425.7435561797756</v>
      </c>
      <c r="F7297" s="91">
        <v>0.84597941262782461</v>
      </c>
      <c r="G7297" s="100">
        <v>1026.0645544213485</v>
      </c>
      <c r="S7297" s="235"/>
      <c r="T7297" s="103"/>
      <c r="U7297" s="103"/>
    </row>
    <row r="7298" spans="1:21" x14ac:dyDescent="0.2">
      <c r="A7298" s="89">
        <v>40877</v>
      </c>
      <c r="B7298" s="90" t="s">
        <v>100</v>
      </c>
      <c r="C7298" s="96">
        <v>2032.0022109438205</v>
      </c>
      <c r="D7298" s="102">
        <v>1279.1618704402986</v>
      </c>
      <c r="E7298" s="98">
        <v>2401.1014297752808</v>
      </c>
      <c r="F7298" s="91">
        <v>0.84627920576183058</v>
      </c>
      <c r="G7298" s="100">
        <v>1016.0011054719103</v>
      </c>
      <c r="S7298" s="235"/>
      <c r="T7298" s="103"/>
      <c r="U7298" s="103"/>
    </row>
    <row r="7299" spans="1:21" x14ac:dyDescent="0.2">
      <c r="A7299" s="89">
        <v>40877</v>
      </c>
      <c r="B7299" s="90" t="s">
        <v>101</v>
      </c>
      <c r="C7299" s="96">
        <v>2039.5148480898874</v>
      </c>
      <c r="D7299" s="102">
        <v>1283.9319567162613</v>
      </c>
      <c r="E7299" s="98">
        <v>2410.0004325842692</v>
      </c>
      <c r="F7299" s="91">
        <v>0.84627156929714487</v>
      </c>
      <c r="G7299" s="100">
        <v>1019.7574240449437</v>
      </c>
      <c r="S7299" s="235"/>
      <c r="T7299" s="103"/>
      <c r="U7299" s="103"/>
    </row>
    <row r="7300" spans="1:21" x14ac:dyDescent="0.2">
      <c r="A7300" s="89">
        <v>40877</v>
      </c>
      <c r="B7300" s="90" t="s">
        <v>102</v>
      </c>
      <c r="C7300" s="96">
        <v>1988.522924764045</v>
      </c>
      <c r="D7300" s="102">
        <v>1259.5771202341705</v>
      </c>
      <c r="E7300" s="98">
        <v>2353.881463483146</v>
      </c>
      <c r="F7300" s="91">
        <v>0.84478464851052304</v>
      </c>
      <c r="G7300" s="100">
        <v>994.2614623820225</v>
      </c>
      <c r="S7300" s="235"/>
      <c r="T7300" s="103"/>
      <c r="U7300" s="103"/>
    </row>
    <row r="7301" spans="1:21" x14ac:dyDescent="0.2">
      <c r="A7301" s="89">
        <v>40877</v>
      </c>
      <c r="B7301" s="90" t="s">
        <v>103</v>
      </c>
      <c r="C7301" s="96">
        <v>1985.3946853483151</v>
      </c>
      <c r="D7301" s="102">
        <v>1250.4235504341661</v>
      </c>
      <c r="E7301" s="98">
        <v>2346.3484634831461</v>
      </c>
      <c r="F7301" s="91">
        <v>0.84616360964602999</v>
      </c>
      <c r="G7301" s="100">
        <v>992.69734267415754</v>
      </c>
      <c r="S7301" s="235"/>
      <c r="T7301" s="103"/>
      <c r="U7301" s="103"/>
    </row>
    <row r="7302" spans="1:21" x14ac:dyDescent="0.2">
      <c r="A7302" s="89">
        <v>40877</v>
      </c>
      <c r="B7302" s="90" t="s">
        <v>104</v>
      </c>
      <c r="C7302" s="96">
        <v>1930.6342870786516</v>
      </c>
      <c r="D7302" s="102">
        <v>1220.2115096586479</v>
      </c>
      <c r="E7302" s="98">
        <v>2283.9143764044943</v>
      </c>
      <c r="F7302" s="91">
        <v>0.8453181551043949</v>
      </c>
      <c r="G7302" s="100">
        <v>965.3171435393258</v>
      </c>
      <c r="S7302" s="235"/>
      <c r="T7302" s="103"/>
      <c r="U7302" s="103"/>
    </row>
    <row r="7303" spans="1:21" x14ac:dyDescent="0.2">
      <c r="A7303" s="89">
        <v>40877</v>
      </c>
      <c r="B7303" s="90" t="s">
        <v>105</v>
      </c>
      <c r="C7303" s="96">
        <v>1911.4677424719102</v>
      </c>
      <c r="D7303" s="102">
        <v>1206.0316842145432</v>
      </c>
      <c r="E7303" s="98">
        <v>2260.1374634831459</v>
      </c>
      <c r="F7303" s="91">
        <v>0.84573074574238805</v>
      </c>
      <c r="G7303" s="100">
        <v>955.73387123595512</v>
      </c>
      <c r="S7303" s="235"/>
      <c r="T7303" s="103"/>
      <c r="U7303" s="103"/>
    </row>
    <row r="7304" spans="1:21" x14ac:dyDescent="0.2">
      <c r="A7304" s="89">
        <v>40877</v>
      </c>
      <c r="B7304" s="90" t="s">
        <v>106</v>
      </c>
      <c r="C7304" s="96">
        <v>1893.0548928539326</v>
      </c>
      <c r="D7304" s="102">
        <v>1194.13680603694</v>
      </c>
      <c r="E7304" s="98">
        <v>2238.2179382022473</v>
      </c>
      <c r="F7304" s="91">
        <v>0.84578666828773963</v>
      </c>
      <c r="G7304" s="100">
        <v>946.52744642696632</v>
      </c>
      <c r="S7304" s="235"/>
      <c r="T7304" s="103"/>
      <c r="U7304" s="103"/>
    </row>
    <row r="7305" spans="1:21" x14ac:dyDescent="0.2">
      <c r="A7305" s="89">
        <v>40877</v>
      </c>
      <c r="B7305" s="90" t="s">
        <v>107</v>
      </c>
      <c r="C7305" s="96">
        <v>1857.9351376516854</v>
      </c>
      <c r="D7305" s="102">
        <v>1184.0795082844254</v>
      </c>
      <c r="E7305" s="98">
        <v>2203.1720898876406</v>
      </c>
      <c r="F7305" s="91">
        <v>0.84330005185679258</v>
      </c>
      <c r="G7305" s="100">
        <v>928.9675688258427</v>
      </c>
      <c r="S7305" s="235"/>
      <c r="T7305" s="103"/>
      <c r="U7305" s="103"/>
    </row>
    <row r="7306" spans="1:21" x14ac:dyDescent="0.2">
      <c r="A7306" s="89">
        <v>40877</v>
      </c>
      <c r="B7306" s="90" t="s">
        <v>108</v>
      </c>
      <c r="C7306" s="96">
        <v>1757.7787987415732</v>
      </c>
      <c r="D7306" s="102">
        <v>1099.0638988006515</v>
      </c>
      <c r="E7306" s="98">
        <v>2073.0961769662922</v>
      </c>
      <c r="F7306" s="91">
        <v>0.84790026544444008</v>
      </c>
      <c r="G7306" s="100">
        <v>878.88939937078658</v>
      </c>
      <c r="S7306" s="235"/>
      <c r="T7306" s="103"/>
      <c r="U7306" s="103"/>
    </row>
    <row r="7307" spans="1:21" x14ac:dyDescent="0.2">
      <c r="A7307" s="89">
        <v>40877</v>
      </c>
      <c r="B7307" s="90" t="s">
        <v>109</v>
      </c>
      <c r="C7307" s="96">
        <v>1866.6026300224723</v>
      </c>
      <c r="D7307" s="102">
        <v>1199.0324304919991</v>
      </c>
      <c r="E7307" s="98">
        <v>2218.5319803370789</v>
      </c>
      <c r="F7307" s="91">
        <v>0.84136836726548547</v>
      </c>
      <c r="G7307" s="100">
        <v>933.30131501123617</v>
      </c>
      <c r="S7307" s="235"/>
      <c r="T7307" s="103"/>
      <c r="U7307" s="103"/>
    </row>
    <row r="7308" spans="1:21" x14ac:dyDescent="0.2">
      <c r="A7308" s="89">
        <v>40877</v>
      </c>
      <c r="B7308" s="90" t="s">
        <v>110</v>
      </c>
      <c r="C7308" s="96">
        <v>2083.9909566741576</v>
      </c>
      <c r="D7308" s="102">
        <v>1322.9339807963711</v>
      </c>
      <c r="E7308" s="98">
        <v>2468.4352584269664</v>
      </c>
      <c r="F7308" s="91">
        <v>0.84425587001305447</v>
      </c>
      <c r="G7308" s="100">
        <v>1041.9954783370788</v>
      </c>
      <c r="S7308" s="235"/>
      <c r="T7308" s="103"/>
      <c r="U7308" s="103"/>
    </row>
    <row r="7309" spans="1:21" x14ac:dyDescent="0.2">
      <c r="A7309" s="89">
        <v>40877</v>
      </c>
      <c r="B7309" s="90" t="s">
        <v>111</v>
      </c>
      <c r="C7309" s="96">
        <v>2073.4311225842698</v>
      </c>
      <c r="D7309" s="102">
        <v>1319.162813037364</v>
      </c>
      <c r="E7309" s="98">
        <v>2457.5001825842692</v>
      </c>
      <c r="F7309" s="91">
        <v>0.84371555179454005</v>
      </c>
      <c r="G7309" s="100">
        <v>1036.7155612921349</v>
      </c>
      <c r="S7309" s="235"/>
      <c r="T7309" s="103"/>
      <c r="U7309" s="103"/>
    </row>
    <row r="7310" spans="1:21" x14ac:dyDescent="0.2">
      <c r="A7310" s="89">
        <v>40877</v>
      </c>
      <c r="B7310" s="90" t="s">
        <v>112</v>
      </c>
      <c r="C7310" s="96">
        <v>1833.8614713707866</v>
      </c>
      <c r="D7310" s="102">
        <v>1154.0990764165297</v>
      </c>
      <c r="E7310" s="98">
        <v>2166.7931544943817</v>
      </c>
      <c r="F7310" s="91">
        <v>0.84634819321215538</v>
      </c>
      <c r="G7310" s="100">
        <v>916.9307356853933</v>
      </c>
      <c r="S7310" s="235"/>
      <c r="T7310" s="103"/>
      <c r="U7310" s="103"/>
    </row>
    <row r="7311" spans="1:21" x14ac:dyDescent="0.2">
      <c r="A7311" s="89">
        <v>40877</v>
      </c>
      <c r="B7311" s="90" t="s">
        <v>113</v>
      </c>
      <c r="C7311" s="96">
        <v>1824.8495484943821</v>
      </c>
      <c r="D7311" s="102">
        <v>1153.6583028213204</v>
      </c>
      <c r="E7311" s="98">
        <v>2158.9356994382024</v>
      </c>
      <c r="F7311" s="91">
        <v>0.84525423752511197</v>
      </c>
      <c r="G7311" s="100">
        <v>912.42477424719107</v>
      </c>
      <c r="S7311" s="235"/>
      <c r="T7311" s="103"/>
      <c r="U7311" s="103"/>
    </row>
    <row r="7312" spans="1:21" x14ac:dyDescent="0.2">
      <c r="A7312" s="89">
        <v>40877</v>
      </c>
      <c r="B7312" s="90" t="s">
        <v>114</v>
      </c>
      <c r="C7312" s="96">
        <v>1949.310524730337</v>
      </c>
      <c r="D7312" s="102">
        <v>1238.6428660870638</v>
      </c>
      <c r="E7312" s="98">
        <v>2309.5557303370788</v>
      </c>
      <c r="F7312" s="91">
        <v>0.84401969570391611</v>
      </c>
      <c r="G7312" s="100">
        <v>974.65526236516848</v>
      </c>
      <c r="S7312" s="235"/>
      <c r="T7312" s="103"/>
      <c r="U7312" s="103"/>
    </row>
    <row r="7313" spans="1:21" x14ac:dyDescent="0.2">
      <c r="A7313" s="89">
        <v>40877</v>
      </c>
      <c r="B7313" s="90" t="s">
        <v>115</v>
      </c>
      <c r="C7313" s="96">
        <v>1912.0350397752809</v>
      </c>
      <c r="D7313" s="102">
        <v>1212.6245948258252</v>
      </c>
      <c r="E7313" s="98">
        <v>2264.1414269662919</v>
      </c>
      <c r="F7313" s="91">
        <v>0.84448569201668822</v>
      </c>
      <c r="G7313" s="100">
        <v>956.01751988764045</v>
      </c>
      <c r="S7313" s="235"/>
      <c r="T7313" s="103"/>
      <c r="U7313" s="103"/>
    </row>
    <row r="7314" spans="1:21" x14ac:dyDescent="0.2">
      <c r="A7314" s="89">
        <v>40877</v>
      </c>
      <c r="B7314" s="90" t="s">
        <v>116</v>
      </c>
      <c r="C7314" s="96">
        <v>1948.1556695056179</v>
      </c>
      <c r="D7314" s="102">
        <v>1228.3872930916086</v>
      </c>
      <c r="E7314" s="98">
        <v>2303.0948426966293</v>
      </c>
      <c r="F7314" s="91">
        <v>0.84588599365911343</v>
      </c>
      <c r="G7314" s="100">
        <v>974.07783475280894</v>
      </c>
      <c r="S7314" s="235"/>
      <c r="T7314" s="103"/>
      <c r="U7314" s="103"/>
    </row>
    <row r="7315" spans="1:21" x14ac:dyDescent="0.2">
      <c r="A7315" s="89">
        <v>40877</v>
      </c>
      <c r="B7315" s="90" t="s">
        <v>117</v>
      </c>
      <c r="C7315" s="96">
        <v>1947.965219696629</v>
      </c>
      <c r="D7315" s="102">
        <v>1241.0550700423639</v>
      </c>
      <c r="E7315" s="98">
        <v>2309.7156067415731</v>
      </c>
      <c r="F7315" s="91">
        <v>0.84337881859174746</v>
      </c>
      <c r="G7315" s="100">
        <v>973.9826098483145</v>
      </c>
      <c r="S7315" s="235"/>
      <c r="T7315" s="103"/>
      <c r="U7315" s="103"/>
    </row>
    <row r="7316" spans="1:21" x14ac:dyDescent="0.2">
      <c r="A7316" s="89">
        <v>40877</v>
      </c>
      <c r="B7316" s="90" t="s">
        <v>118</v>
      </c>
      <c r="C7316" s="96">
        <v>2102.5861518539327</v>
      </c>
      <c r="D7316" s="102">
        <v>1342.6396871863433</v>
      </c>
      <c r="E7316" s="98">
        <v>2494.7043623595505</v>
      </c>
      <c r="F7316" s="91">
        <v>0.84281976797653768</v>
      </c>
      <c r="G7316" s="100">
        <v>1051.2930759269664</v>
      </c>
      <c r="S7316" s="235"/>
      <c r="T7316" s="103"/>
      <c r="U7316" s="103"/>
    </row>
    <row r="7317" spans="1:21" x14ac:dyDescent="0.2">
      <c r="A7317" s="89">
        <v>40877</v>
      </c>
      <c r="B7317" s="90" t="s">
        <v>119</v>
      </c>
      <c r="C7317" s="96">
        <v>2270.0320551910118</v>
      </c>
      <c r="D7317" s="102">
        <v>1466.7117339450181</v>
      </c>
      <c r="E7317" s="98">
        <v>2702.6447865168539</v>
      </c>
      <c r="F7317" s="91">
        <v>0.83992985926819119</v>
      </c>
      <c r="G7317" s="100">
        <v>1135.0160275955059</v>
      </c>
      <c r="S7317" s="235"/>
      <c r="T7317" s="103"/>
      <c r="U7317" s="103"/>
    </row>
    <row r="7318" spans="1:21" x14ac:dyDescent="0.2">
      <c r="A7318" s="89">
        <v>40877</v>
      </c>
      <c r="B7318" s="90" t="s">
        <v>120</v>
      </c>
      <c r="C7318" s="96">
        <v>2330.9354728314611</v>
      </c>
      <c r="D7318" s="102">
        <v>1488.2663119702415</v>
      </c>
      <c r="E7318" s="98">
        <v>2765.5373426966289</v>
      </c>
      <c r="F7318" s="91">
        <v>0.84285084017654421</v>
      </c>
      <c r="G7318" s="100">
        <v>1165.4677364157305</v>
      </c>
      <c r="S7318" s="235"/>
      <c r="T7318" s="103"/>
      <c r="U7318" s="103"/>
    </row>
    <row r="7319" spans="1:21" x14ac:dyDescent="0.2">
      <c r="A7319" s="89">
        <v>40877</v>
      </c>
      <c r="B7319" s="90" t="s">
        <v>121</v>
      </c>
      <c r="C7319" s="96">
        <v>2349.1254556516856</v>
      </c>
      <c r="D7319" s="102">
        <v>1494.7089379285107</v>
      </c>
      <c r="E7319" s="98">
        <v>2784.3392780898876</v>
      </c>
      <c r="F7319" s="91">
        <v>0.84369224474081783</v>
      </c>
      <c r="G7319" s="100">
        <v>1174.5627278258428</v>
      </c>
      <c r="S7319" s="235"/>
      <c r="T7319" s="103"/>
      <c r="U7319" s="103"/>
    </row>
    <row r="7320" spans="1:21" x14ac:dyDescent="0.2">
      <c r="A7320" s="89">
        <v>40877</v>
      </c>
      <c r="B7320" s="90" t="s">
        <v>122</v>
      </c>
      <c r="C7320" s="96">
        <v>2245.5531765505616</v>
      </c>
      <c r="D7320" s="102">
        <v>1435.6180712979678</v>
      </c>
      <c r="E7320" s="98">
        <v>2665.2407612359552</v>
      </c>
      <c r="F7320" s="91">
        <v>0.84253295582543486</v>
      </c>
      <c r="G7320" s="100">
        <v>1122.7765882752808</v>
      </c>
      <c r="S7320" s="235"/>
      <c r="T7320" s="103"/>
      <c r="U7320" s="103"/>
    </row>
    <row r="7321" spans="1:21" x14ac:dyDescent="0.2">
      <c r="A7321" s="89">
        <v>40877</v>
      </c>
      <c r="B7321" s="90" t="s">
        <v>123</v>
      </c>
      <c r="C7321" s="96">
        <v>2276.0575629775285</v>
      </c>
      <c r="D7321" s="102">
        <v>1457.727410473567</v>
      </c>
      <c r="E7321" s="98">
        <v>2702.8516853932583</v>
      </c>
      <c r="F7321" s="91">
        <v>0.84209487900419799</v>
      </c>
      <c r="G7321" s="100">
        <v>1138.0287814887643</v>
      </c>
      <c r="S7321" s="235"/>
      <c r="T7321" s="103"/>
      <c r="U7321" s="103"/>
    </row>
    <row r="7322" spans="1:21" x14ac:dyDescent="0.2">
      <c r="A7322" s="89">
        <v>40877</v>
      </c>
      <c r="B7322" s="90" t="s">
        <v>124</v>
      </c>
      <c r="C7322" s="96">
        <v>2306.8699107977532</v>
      </c>
      <c r="D7322" s="102">
        <v>1461.6254741769042</v>
      </c>
      <c r="E7322" s="98">
        <v>2730.9335056179771</v>
      </c>
      <c r="F7322" s="91">
        <v>0.84471844739249202</v>
      </c>
      <c r="G7322" s="100">
        <v>1153.4349553988766</v>
      </c>
      <c r="S7322" s="235"/>
      <c r="T7322" s="103"/>
      <c r="U7322" s="103"/>
    </row>
    <row r="7323" spans="1:21" x14ac:dyDescent="0.2">
      <c r="A7323" s="89">
        <v>40877</v>
      </c>
      <c r="B7323" s="90" t="s">
        <v>125</v>
      </c>
      <c r="C7323" s="96">
        <v>2308.4623953707869</v>
      </c>
      <c r="D7323" s="102">
        <v>1471.9882971456313</v>
      </c>
      <c r="E7323" s="98">
        <v>2737.8364044943824</v>
      </c>
      <c r="F7323" s="91">
        <v>0.84317031930076503</v>
      </c>
      <c r="G7323" s="100">
        <v>1154.2311976853935</v>
      </c>
      <c r="S7323" s="235"/>
      <c r="T7323" s="103"/>
      <c r="U7323" s="103"/>
    </row>
    <row r="7324" spans="1:21" x14ac:dyDescent="0.2">
      <c r="A7324" s="89">
        <v>40877</v>
      </c>
      <c r="B7324" s="90" t="s">
        <v>126</v>
      </c>
      <c r="C7324" s="96">
        <v>2492.785393483146</v>
      </c>
      <c r="D7324" s="102">
        <v>1589.4392853122411</v>
      </c>
      <c r="E7324" s="98">
        <v>2956.3992050561797</v>
      </c>
      <c r="F7324" s="91">
        <v>0.84318294674814598</v>
      </c>
      <c r="G7324" s="100">
        <v>1246.392696741573</v>
      </c>
      <c r="S7324" s="235"/>
      <c r="T7324" s="103"/>
      <c r="U7324" s="103"/>
    </row>
    <row r="7325" spans="1:21" x14ac:dyDescent="0.2">
      <c r="A7325" s="89">
        <v>40877</v>
      </c>
      <c r="B7325" s="90" t="s">
        <v>127</v>
      </c>
      <c r="C7325" s="96">
        <v>2383.7751645168541</v>
      </c>
      <c r="D7325" s="102">
        <v>1516.5813178588421</v>
      </c>
      <c r="E7325" s="98">
        <v>2825.3146601123594</v>
      </c>
      <c r="F7325" s="91">
        <v>0.84372024049953231</v>
      </c>
      <c r="G7325" s="100">
        <v>1191.8875822584271</v>
      </c>
      <c r="S7325" s="235"/>
      <c r="T7325" s="103"/>
      <c r="U7325" s="103"/>
    </row>
    <row r="7326" spans="1:21" x14ac:dyDescent="0.2">
      <c r="A7326" s="89">
        <v>40877</v>
      </c>
      <c r="B7326" s="90" t="s">
        <v>128</v>
      </c>
      <c r="C7326" s="96">
        <v>2040.7588500337079</v>
      </c>
      <c r="D7326" s="102">
        <v>1304.5611504037552</v>
      </c>
      <c r="E7326" s="98">
        <v>2422.1016657303367</v>
      </c>
      <c r="F7326" s="91">
        <v>0.84255705650504042</v>
      </c>
      <c r="G7326" s="100">
        <v>1020.3794250168539</v>
      </c>
      <c r="S7326" s="235"/>
      <c r="T7326" s="103"/>
      <c r="U7326" s="103"/>
    </row>
    <row r="7327" spans="1:21" x14ac:dyDescent="0.2">
      <c r="A7327" s="89">
        <v>40877</v>
      </c>
      <c r="B7327" s="90" t="s">
        <v>129</v>
      </c>
      <c r="C7327" s="96">
        <v>1987.5139459887639</v>
      </c>
      <c r="D7327" s="102">
        <v>1285.2374297777969</v>
      </c>
      <c r="E7327" s="98">
        <v>2366.8643679775282</v>
      </c>
      <c r="F7327" s="91">
        <v>0.83972447803888439</v>
      </c>
      <c r="G7327" s="100">
        <v>993.75697299438195</v>
      </c>
      <c r="S7327" s="235"/>
      <c r="T7327" s="103"/>
      <c r="U7327" s="103"/>
    </row>
    <row r="7328" spans="1:21" x14ac:dyDescent="0.2">
      <c r="A7328" s="89">
        <v>40877</v>
      </c>
      <c r="B7328" s="90" t="s">
        <v>130</v>
      </c>
      <c r="C7328" s="96">
        <v>2003.7102840000002</v>
      </c>
      <c r="D7328" s="102">
        <v>1291.8507220451991</v>
      </c>
      <c r="E7328" s="98">
        <v>2384.0581348314608</v>
      </c>
      <c r="F7328" s="91">
        <v>0.84046200666228765</v>
      </c>
      <c r="G7328" s="100">
        <v>1001.8551420000001</v>
      </c>
      <c r="S7328" s="235"/>
      <c r="T7328" s="103"/>
      <c r="U7328" s="103"/>
    </row>
    <row r="7329" spans="1:21" x14ac:dyDescent="0.2">
      <c r="A7329" s="89">
        <v>40877</v>
      </c>
      <c r="B7329" s="90" t="s">
        <v>131</v>
      </c>
      <c r="C7329" s="96">
        <v>2122.5225999438198</v>
      </c>
      <c r="D7329" s="102">
        <v>1343.9038039502682</v>
      </c>
      <c r="E7329" s="98">
        <v>2512.2061264044942</v>
      </c>
      <c r="F7329" s="91">
        <v>0.84488393592989319</v>
      </c>
      <c r="G7329" s="100">
        <v>1061.2612999719099</v>
      </c>
      <c r="S7329" s="235"/>
      <c r="T7329" s="103"/>
      <c r="U7329" s="103"/>
    </row>
    <row r="7330" spans="1:21" x14ac:dyDescent="0.2">
      <c r="A7330" s="89">
        <v>40877</v>
      </c>
      <c r="B7330" s="90" t="s">
        <v>132</v>
      </c>
      <c r="C7330" s="96">
        <v>2084.2381362134829</v>
      </c>
      <c r="D7330" s="102">
        <v>1336.547255311966</v>
      </c>
      <c r="E7330" s="98">
        <v>2475.9659073033704</v>
      </c>
      <c r="F7330" s="91">
        <v>0.84178789783235475</v>
      </c>
      <c r="G7330" s="100">
        <v>1042.1190681067415</v>
      </c>
      <c r="S7330" s="235"/>
      <c r="T7330" s="103"/>
      <c r="U7330" s="103"/>
    </row>
    <row r="7331" spans="1:21" x14ac:dyDescent="0.2">
      <c r="A7331" s="89">
        <v>40877</v>
      </c>
      <c r="B7331" s="90" t="s">
        <v>133</v>
      </c>
      <c r="C7331" s="96">
        <v>2043.3724697528091</v>
      </c>
      <c r="D7331" s="102">
        <v>1292.9205393196107</v>
      </c>
      <c r="E7331" s="98">
        <v>2418.0600842696626</v>
      </c>
      <c r="F7331" s="91">
        <v>0.84504619345303733</v>
      </c>
      <c r="G7331" s="100">
        <v>1021.6862348764046</v>
      </c>
      <c r="S7331" s="235"/>
      <c r="T7331" s="103"/>
      <c r="U7331" s="103"/>
    </row>
    <row r="7332" spans="1:21" x14ac:dyDescent="0.2">
      <c r="A7332" s="89">
        <v>40877</v>
      </c>
      <c r="B7332" s="90" t="s">
        <v>134</v>
      </c>
      <c r="C7332" s="96">
        <v>1931.0638121797754</v>
      </c>
      <c r="D7332" s="102">
        <v>1227.1935402523914</v>
      </c>
      <c r="E7332" s="98">
        <v>2288.014735955056</v>
      </c>
      <c r="F7332" s="91">
        <v>0.84399098564971287</v>
      </c>
      <c r="G7332" s="100">
        <v>965.53190608988768</v>
      </c>
      <c r="S7332" s="235"/>
      <c r="T7332" s="103"/>
      <c r="U7332" s="103"/>
    </row>
    <row r="7333" spans="1:21" x14ac:dyDescent="0.2">
      <c r="A7333" s="89">
        <v>40877</v>
      </c>
      <c r="B7333" s="90" t="s">
        <v>135</v>
      </c>
      <c r="C7333" s="96">
        <v>1921.1685263595509</v>
      </c>
      <c r="D7333" s="102">
        <v>1223.4137624218113</v>
      </c>
      <c r="E7333" s="98">
        <v>2277.6368764044942</v>
      </c>
      <c r="F7333" s="91">
        <v>0.84349201853121181</v>
      </c>
      <c r="G7333" s="100">
        <v>960.58426317977546</v>
      </c>
      <c r="S7333" s="235"/>
      <c r="T7333" s="103"/>
      <c r="U7333" s="103"/>
    </row>
    <row r="7334" spans="1:21" x14ac:dyDescent="0.2">
      <c r="A7334" s="89">
        <v>40877</v>
      </c>
      <c r="B7334" s="90" t="s">
        <v>136</v>
      </c>
      <c r="C7334" s="96">
        <v>1946.7414783707864</v>
      </c>
      <c r="D7334" s="102">
        <v>1235.5834370383157</v>
      </c>
      <c r="E7334" s="98">
        <v>2305.7469101123593</v>
      </c>
      <c r="F7334" s="91">
        <v>0.84429972337073256</v>
      </c>
      <c r="G7334" s="100">
        <v>973.37073918539318</v>
      </c>
      <c r="S7334" s="235"/>
      <c r="T7334" s="103"/>
      <c r="U7334" s="103"/>
    </row>
    <row r="7335" spans="1:21" x14ac:dyDescent="0.2">
      <c r="A7335" s="89">
        <v>40877</v>
      </c>
      <c r="B7335" s="90" t="s">
        <v>137</v>
      </c>
      <c r="C7335" s="96">
        <v>1921.4157058988765</v>
      </c>
      <c r="D7335" s="102">
        <v>1217.4514080404717</v>
      </c>
      <c r="E7335" s="98">
        <v>2274.6485983146067</v>
      </c>
      <c r="F7335" s="91">
        <v>0.84470880791105185</v>
      </c>
      <c r="G7335" s="100">
        <v>960.70785294943823</v>
      </c>
      <c r="S7335" s="235"/>
      <c r="T7335" s="103"/>
      <c r="U7335" s="103"/>
    </row>
    <row r="7336" spans="1:21" x14ac:dyDescent="0.2">
      <c r="A7336" s="89">
        <v>40877</v>
      </c>
      <c r="B7336" s="90" t="s">
        <v>138</v>
      </c>
      <c r="C7336" s="96">
        <v>1959.015360741573</v>
      </c>
      <c r="D7336" s="102">
        <v>1236.6558999823337</v>
      </c>
      <c r="E7336" s="98">
        <v>2316.6913904494381</v>
      </c>
      <c r="F7336" s="91">
        <v>0.84560911687142071</v>
      </c>
      <c r="G7336" s="100">
        <v>979.50768037078649</v>
      </c>
      <c r="S7336" s="235"/>
      <c r="T7336" s="103"/>
      <c r="U7336" s="103"/>
    </row>
    <row r="7337" spans="1:21" x14ac:dyDescent="0.2">
      <c r="A7337" s="89">
        <v>40877</v>
      </c>
      <c r="B7337" s="90" t="s">
        <v>139</v>
      </c>
      <c r="C7337" s="96">
        <v>1902.2248485505622</v>
      </c>
      <c r="D7337" s="102">
        <v>1199.3729940160044</v>
      </c>
      <c r="E7337" s="98">
        <v>2248.767429775281</v>
      </c>
      <c r="F7337" s="91">
        <v>0.84589665581409246</v>
      </c>
      <c r="G7337" s="100">
        <v>951.11242427528111</v>
      </c>
      <c r="S7337" s="235"/>
      <c r="T7337" s="103"/>
      <c r="U7337" s="103"/>
    </row>
    <row r="7338" spans="1:21" x14ac:dyDescent="0.2">
      <c r="A7338" s="89">
        <v>40877</v>
      </c>
      <c r="B7338" s="90" t="s">
        <v>140</v>
      </c>
      <c r="C7338" s="96">
        <v>1838.4971007640452</v>
      </c>
      <c r="D7338" s="102">
        <v>1162.5660326584377</v>
      </c>
      <c r="E7338" s="98">
        <v>2175.2313370786519</v>
      </c>
      <c r="F7338" s="91">
        <v>0.84519612669480815</v>
      </c>
      <c r="G7338" s="100">
        <v>919.24855038202259</v>
      </c>
      <c r="S7338" s="235"/>
      <c r="T7338" s="103"/>
      <c r="U7338" s="103"/>
    </row>
    <row r="7339" spans="1:21" x14ac:dyDescent="0.2">
      <c r="A7339" s="89">
        <v>40877</v>
      </c>
      <c r="B7339" s="90" t="s">
        <v>141</v>
      </c>
      <c r="C7339" s="96">
        <v>1713.9226650674157</v>
      </c>
      <c r="D7339" s="102">
        <v>1074.9488265133286</v>
      </c>
      <c r="E7339" s="98">
        <v>2023.1277471910109</v>
      </c>
      <c r="F7339" s="91">
        <v>0.84716482557618633</v>
      </c>
      <c r="G7339" s="100">
        <v>856.96133253370783</v>
      </c>
      <c r="S7339" s="235"/>
      <c r="T7339" s="103"/>
      <c r="U7339" s="103"/>
    </row>
    <row r="7340" spans="1:21" x14ac:dyDescent="0.2">
      <c r="A7340" s="89">
        <v>40877</v>
      </c>
      <c r="B7340" s="90" t="s">
        <v>142</v>
      </c>
      <c r="C7340" s="96">
        <v>1710.8268426404495</v>
      </c>
      <c r="D7340" s="102">
        <v>1072.5968829167159</v>
      </c>
      <c r="E7340" s="98">
        <v>2019.2554466292136</v>
      </c>
      <c r="F7340" s="91">
        <v>0.8472562723534407</v>
      </c>
      <c r="G7340" s="100">
        <v>855.41342132022476</v>
      </c>
      <c r="S7340" s="235"/>
      <c r="T7340" s="103"/>
      <c r="U7340" s="103"/>
    </row>
    <row r="7341" spans="1:21" x14ac:dyDescent="0.2">
      <c r="A7341" s="89">
        <v>40877</v>
      </c>
      <c r="B7341" s="90" t="s">
        <v>143</v>
      </c>
      <c r="C7341" s="96">
        <v>1821.5105986516851</v>
      </c>
      <c r="D7341" s="102">
        <v>1144.8286833188458</v>
      </c>
      <c r="E7341" s="98">
        <v>2151.402699438202</v>
      </c>
      <c r="F7341" s="91">
        <v>0.84666185420671736</v>
      </c>
      <c r="G7341" s="100">
        <v>910.75529932584254</v>
      </c>
      <c r="S7341" s="235"/>
      <c r="T7341" s="103"/>
      <c r="U7341" s="103"/>
    </row>
    <row r="7342" spans="1:21" x14ac:dyDescent="0.2">
      <c r="A7342" s="89">
        <v>40877</v>
      </c>
      <c r="B7342" s="90" t="s">
        <v>144</v>
      </c>
      <c r="C7342" s="96">
        <v>1829.1934249887643</v>
      </c>
      <c r="D7342" s="102">
        <v>1157.4037180727942</v>
      </c>
      <c r="E7342" s="98">
        <v>2164.6089606741571</v>
      </c>
      <c r="F7342" s="91">
        <v>0.84504566793397673</v>
      </c>
      <c r="G7342" s="100">
        <v>914.59671249438213</v>
      </c>
      <c r="S7342" s="235"/>
      <c r="T7342" s="103"/>
      <c r="U7342" s="103"/>
    </row>
    <row r="7343" spans="1:21" x14ac:dyDescent="0.2">
      <c r="A7343" s="89">
        <v>40877</v>
      </c>
      <c r="B7343" s="90" t="s">
        <v>145</v>
      </c>
      <c r="C7343" s="96">
        <v>1854.7136993932584</v>
      </c>
      <c r="D7343" s="102">
        <v>1164.23436564863</v>
      </c>
      <c r="E7343" s="98">
        <v>2189.8412191011234</v>
      </c>
      <c r="F7343" s="91">
        <v>0.84696263967237462</v>
      </c>
      <c r="G7343" s="100">
        <v>927.35684969662918</v>
      </c>
      <c r="S7343" s="235"/>
      <c r="T7343" s="103"/>
      <c r="U7343" s="103"/>
    </row>
    <row r="7344" spans="1:21" x14ac:dyDescent="0.2">
      <c r="A7344" s="89">
        <v>40877</v>
      </c>
      <c r="B7344" s="90" t="s">
        <v>146</v>
      </c>
      <c r="C7344" s="96">
        <v>1862.6680180112357</v>
      </c>
      <c r="D7344" s="102">
        <v>1170.3347969777537</v>
      </c>
      <c r="E7344" s="98">
        <v>2199.8217387640448</v>
      </c>
      <c r="F7344" s="91">
        <v>0.84673589008978678</v>
      </c>
      <c r="G7344" s="100">
        <v>931.33400900561787</v>
      </c>
      <c r="S7344" s="235"/>
      <c r="T7344" s="103"/>
      <c r="U7344" s="103"/>
    </row>
    <row r="7345" spans="1:21" x14ac:dyDescent="0.2">
      <c r="A7345" s="89">
        <v>40877</v>
      </c>
      <c r="B7345" s="90" t="s">
        <v>147</v>
      </c>
      <c r="C7345" s="96">
        <v>1794.3046408314606</v>
      </c>
      <c r="D7345" s="102">
        <v>1134.7178825044491</v>
      </c>
      <c r="E7345" s="98">
        <v>2122.9964241573034</v>
      </c>
      <c r="F7345" s="91">
        <v>0.8451755360556894</v>
      </c>
      <c r="G7345" s="100">
        <v>897.15232041573029</v>
      </c>
      <c r="S7345" s="235"/>
      <c r="T7345" s="103"/>
      <c r="U7345" s="103"/>
    </row>
    <row r="7346" spans="1:21" x14ac:dyDescent="0.2">
      <c r="A7346" s="89">
        <v>40878</v>
      </c>
      <c r="B7346" s="90" t="s">
        <v>100</v>
      </c>
      <c r="C7346" s="96">
        <v>1723.4127385280897</v>
      </c>
      <c r="D7346" s="102">
        <v>1096.8896521476631</v>
      </c>
      <c r="E7346" s="98">
        <v>2042.8701320224718</v>
      </c>
      <c r="F7346" s="91">
        <v>0.84362324922822451</v>
      </c>
      <c r="G7346" s="100">
        <v>861.70636926404484</v>
      </c>
      <c r="S7346" s="235"/>
      <c r="T7346" s="103"/>
      <c r="U7346" s="103"/>
    </row>
    <row r="7347" spans="1:21" x14ac:dyDescent="0.2">
      <c r="A7347" s="89">
        <v>40878</v>
      </c>
      <c r="B7347" s="90" t="s">
        <v>101</v>
      </c>
      <c r="C7347" s="96">
        <v>1741.8134317752806</v>
      </c>
      <c r="D7347" s="102">
        <v>1113.3052537940127</v>
      </c>
      <c r="E7347" s="98">
        <v>2067.2113146067413</v>
      </c>
      <c r="F7347" s="91">
        <v>0.84259089502257145</v>
      </c>
      <c r="G7347" s="100">
        <v>870.9067158876403</v>
      </c>
      <c r="S7347" s="235"/>
      <c r="T7347" s="103"/>
      <c r="U7347" s="103"/>
    </row>
    <row r="7348" spans="1:21" x14ac:dyDescent="0.2">
      <c r="A7348" s="89">
        <v>40878</v>
      </c>
      <c r="B7348" s="90" t="s">
        <v>102</v>
      </c>
      <c r="C7348" s="96">
        <v>1772.5731019887646</v>
      </c>
      <c r="D7348" s="102">
        <v>1123.6964405468361</v>
      </c>
      <c r="E7348" s="98">
        <v>2098.7398820224721</v>
      </c>
      <c r="F7348" s="91">
        <v>0.84458923050559576</v>
      </c>
      <c r="G7348" s="100">
        <v>886.28655099438231</v>
      </c>
      <c r="S7348" s="235"/>
      <c r="T7348" s="103"/>
      <c r="U7348" s="103"/>
    </row>
    <row r="7349" spans="1:21" x14ac:dyDescent="0.2">
      <c r="A7349" s="89">
        <v>40878</v>
      </c>
      <c r="B7349" s="90" t="s">
        <v>103</v>
      </c>
      <c r="C7349" s="96">
        <v>1758.3744609101127</v>
      </c>
      <c r="D7349" s="102">
        <v>1108.3826791379095</v>
      </c>
      <c r="E7349" s="98">
        <v>2078.5554859550562</v>
      </c>
      <c r="F7349" s="91">
        <v>0.84595983739263692</v>
      </c>
      <c r="G7349" s="100">
        <v>879.18723045505635</v>
      </c>
      <c r="S7349" s="235"/>
      <c r="T7349" s="103"/>
      <c r="U7349" s="103"/>
    </row>
    <row r="7350" spans="1:21" x14ac:dyDescent="0.2">
      <c r="A7350" s="89">
        <v>40878</v>
      </c>
      <c r="B7350" s="90" t="s">
        <v>104</v>
      </c>
      <c r="C7350" s="96">
        <v>1778.8498414382022</v>
      </c>
      <c r="D7350" s="102">
        <v>1127.7636725487489</v>
      </c>
      <c r="E7350" s="98">
        <v>2106.2188061797756</v>
      </c>
      <c r="F7350" s="91">
        <v>0.84457029640935088</v>
      </c>
      <c r="G7350" s="100">
        <v>889.42492071910112</v>
      </c>
      <c r="S7350" s="235"/>
      <c r="T7350" s="103"/>
      <c r="U7350" s="103"/>
    </row>
    <row r="7351" spans="1:21" x14ac:dyDescent="0.2">
      <c r="A7351" s="89">
        <v>40878</v>
      </c>
      <c r="B7351" s="90" t="s">
        <v>105</v>
      </c>
      <c r="C7351" s="96">
        <v>1826.4825543033705</v>
      </c>
      <c r="D7351" s="102">
        <v>1148.5600639699503</v>
      </c>
      <c r="E7351" s="98">
        <v>2157.5979101123594</v>
      </c>
      <c r="F7351" s="91">
        <v>0.84653518885187207</v>
      </c>
      <c r="G7351" s="100">
        <v>913.24127715168527</v>
      </c>
      <c r="S7351" s="235"/>
      <c r="T7351" s="103"/>
      <c r="U7351" s="103"/>
    </row>
    <row r="7352" spans="1:21" x14ac:dyDescent="0.2">
      <c r="A7352" s="89">
        <v>40878</v>
      </c>
      <c r="B7352" s="90" t="s">
        <v>106</v>
      </c>
      <c r="C7352" s="96">
        <v>1793.761656269663</v>
      </c>
      <c r="D7352" s="102">
        <v>1142.4052003716654</v>
      </c>
      <c r="E7352" s="98">
        <v>2126.6571235955057</v>
      </c>
      <c r="F7352" s="91">
        <v>0.8434653787710632</v>
      </c>
      <c r="G7352" s="100">
        <v>896.88082813483152</v>
      </c>
      <c r="S7352" s="235"/>
      <c r="T7352" s="103"/>
      <c r="U7352" s="103"/>
    </row>
    <row r="7353" spans="1:21" x14ac:dyDescent="0.2">
      <c r="A7353" s="89">
        <v>40878</v>
      </c>
      <c r="B7353" s="90" t="s">
        <v>107</v>
      </c>
      <c r="C7353" s="96">
        <v>1873.2400084719102</v>
      </c>
      <c r="D7353" s="102">
        <v>1202.3982165388352</v>
      </c>
      <c r="E7353" s="98">
        <v>2225.9356685393254</v>
      </c>
      <c r="F7353" s="91">
        <v>0.84155172808796552</v>
      </c>
      <c r="G7353" s="100">
        <v>936.62000423595509</v>
      </c>
      <c r="S7353" s="235"/>
      <c r="T7353" s="103"/>
      <c r="U7353" s="103"/>
    </row>
    <row r="7354" spans="1:21" x14ac:dyDescent="0.2">
      <c r="A7354" s="89">
        <v>40878</v>
      </c>
      <c r="B7354" s="90" t="s">
        <v>108</v>
      </c>
      <c r="C7354" s="96">
        <v>1895.773867786517</v>
      </c>
      <c r="D7354" s="102">
        <v>1212.5093264524148</v>
      </c>
      <c r="E7354" s="98">
        <v>2250.363842696629</v>
      </c>
      <c r="F7354" s="91">
        <v>0.84242993591418358</v>
      </c>
      <c r="G7354" s="100">
        <v>947.88693389325852</v>
      </c>
      <c r="S7354" s="235"/>
      <c r="T7354" s="103"/>
      <c r="U7354" s="103"/>
    </row>
    <row r="7355" spans="1:21" x14ac:dyDescent="0.2">
      <c r="A7355" s="89">
        <v>40878</v>
      </c>
      <c r="B7355" s="90" t="s">
        <v>109</v>
      </c>
      <c r="C7355" s="96">
        <v>1892.8198696853935</v>
      </c>
      <c r="D7355" s="102">
        <v>1202.8807115289942</v>
      </c>
      <c r="E7355" s="98">
        <v>2242.6968286516858</v>
      </c>
      <c r="F7355" s="91">
        <v>0.84399275261086493</v>
      </c>
      <c r="G7355" s="100">
        <v>946.40993484269677</v>
      </c>
      <c r="S7355" s="235"/>
      <c r="T7355" s="103"/>
      <c r="U7355" s="103"/>
    </row>
    <row r="7356" spans="1:21" x14ac:dyDescent="0.2">
      <c r="A7356" s="89">
        <v>40878</v>
      </c>
      <c r="B7356" s="90" t="s">
        <v>110</v>
      </c>
      <c r="C7356" s="96">
        <v>2102.6752985730336</v>
      </c>
      <c r="D7356" s="102">
        <v>1339.4480569738794</v>
      </c>
      <c r="E7356" s="98">
        <v>2493.0632780898877</v>
      </c>
      <c r="F7356" s="91">
        <v>0.8434103205691762</v>
      </c>
      <c r="G7356" s="100">
        <v>1051.3376492865168</v>
      </c>
      <c r="S7356" s="235"/>
      <c r="T7356" s="103"/>
      <c r="U7356" s="103"/>
    </row>
    <row r="7357" spans="1:21" x14ac:dyDescent="0.2">
      <c r="A7357" s="89">
        <v>40878</v>
      </c>
      <c r="B7357" s="90" t="s">
        <v>111</v>
      </c>
      <c r="C7357" s="96">
        <v>2193.6697860337081</v>
      </c>
      <c r="D7357" s="102">
        <v>1407.2038601264094</v>
      </c>
      <c r="E7357" s="98">
        <v>2606.2252078651686</v>
      </c>
      <c r="F7357" s="91">
        <v>0.84170384793054931</v>
      </c>
      <c r="G7357" s="100">
        <v>1096.834893016854</v>
      </c>
      <c r="S7357" s="235"/>
      <c r="T7357" s="103"/>
      <c r="U7357" s="103"/>
    </row>
    <row r="7358" spans="1:21" x14ac:dyDescent="0.2">
      <c r="A7358" s="89">
        <v>40878</v>
      </c>
      <c r="B7358" s="90" t="s">
        <v>112</v>
      </c>
      <c r="C7358" s="96">
        <v>2035.9651878202251</v>
      </c>
      <c r="D7358" s="102">
        <v>1308.7412597595721</v>
      </c>
      <c r="E7358" s="98">
        <v>2420.3218651685393</v>
      </c>
      <c r="F7358" s="91">
        <v>0.84119604798035841</v>
      </c>
      <c r="G7358" s="100">
        <v>1017.9825939101125</v>
      </c>
      <c r="S7358" s="235"/>
      <c r="T7358" s="103"/>
      <c r="U7358" s="103"/>
    </row>
    <row r="7359" spans="1:21" x14ac:dyDescent="0.2">
      <c r="A7359" s="89">
        <v>40878</v>
      </c>
      <c r="B7359" s="90" t="s">
        <v>113</v>
      </c>
      <c r="C7359" s="96">
        <v>2229.9565528314606</v>
      </c>
      <c r="D7359" s="102">
        <v>1418.2500842935658</v>
      </c>
      <c r="E7359" s="98">
        <v>2642.7522640449438</v>
      </c>
      <c r="F7359" s="91">
        <v>0.84380082960115743</v>
      </c>
      <c r="G7359" s="100">
        <v>1114.9782764157303</v>
      </c>
      <c r="S7359" s="235"/>
      <c r="T7359" s="103"/>
      <c r="U7359" s="103"/>
    </row>
    <row r="7360" spans="1:21" x14ac:dyDescent="0.2">
      <c r="A7360" s="89">
        <v>40878</v>
      </c>
      <c r="B7360" s="90" t="s">
        <v>114</v>
      </c>
      <c r="C7360" s="96">
        <v>2258.7874122134835</v>
      </c>
      <c r="D7360" s="102">
        <v>1454.1633965161805</v>
      </c>
      <c r="E7360" s="98">
        <v>2686.3938202247191</v>
      </c>
      <c r="F7360" s="91">
        <v>0.84082512221701511</v>
      </c>
      <c r="G7360" s="100">
        <v>1129.3937061067418</v>
      </c>
      <c r="S7360" s="235"/>
      <c r="T7360" s="103"/>
      <c r="U7360" s="103"/>
    </row>
    <row r="7361" spans="1:21" x14ac:dyDescent="0.2">
      <c r="A7361" s="89">
        <v>40878</v>
      </c>
      <c r="B7361" s="90" t="s">
        <v>115</v>
      </c>
      <c r="C7361" s="96">
        <v>2259.9989971685395</v>
      </c>
      <c r="D7361" s="102">
        <v>1432.087298916847</v>
      </c>
      <c r="E7361" s="98">
        <v>2675.531629213483</v>
      </c>
      <c r="F7361" s="91">
        <v>0.84469156428283509</v>
      </c>
      <c r="G7361" s="100">
        <v>1129.9994985842698</v>
      </c>
      <c r="S7361" s="235"/>
      <c r="T7361" s="103"/>
      <c r="U7361" s="103"/>
    </row>
    <row r="7362" spans="1:21" x14ac:dyDescent="0.2">
      <c r="A7362" s="89">
        <v>40878</v>
      </c>
      <c r="B7362" s="90" t="s">
        <v>116</v>
      </c>
      <c r="C7362" s="96">
        <v>2286.8200032471914</v>
      </c>
      <c r="D7362" s="102">
        <v>1468.836170621898</v>
      </c>
      <c r="E7362" s="98">
        <v>2717.9082808988765</v>
      </c>
      <c r="F7362" s="91">
        <v>0.84138968901882372</v>
      </c>
      <c r="G7362" s="100">
        <v>1143.4100016235957</v>
      </c>
      <c r="S7362" s="235"/>
      <c r="T7362" s="103"/>
      <c r="U7362" s="103"/>
    </row>
    <row r="7363" spans="1:21" x14ac:dyDescent="0.2">
      <c r="A7363" s="89">
        <v>40878</v>
      </c>
      <c r="B7363" s="90" t="s">
        <v>117</v>
      </c>
      <c r="C7363" s="96">
        <v>2294.0084705056183</v>
      </c>
      <c r="D7363" s="102">
        <v>1444.7860622229045</v>
      </c>
      <c r="E7363" s="98">
        <v>2711.0665112359552</v>
      </c>
      <c r="F7363" s="91">
        <v>0.84616458541247541</v>
      </c>
      <c r="G7363" s="100">
        <v>1147.0042352528092</v>
      </c>
      <c r="S7363" s="235"/>
      <c r="T7363" s="103"/>
      <c r="U7363" s="103"/>
    </row>
    <row r="7364" spans="1:21" x14ac:dyDescent="0.2">
      <c r="A7364" s="89">
        <v>40878</v>
      </c>
      <c r="B7364" s="90" t="s">
        <v>118</v>
      </c>
      <c r="C7364" s="96">
        <v>2267.1793601797754</v>
      </c>
      <c r="D7364" s="102">
        <v>1440.0888770070314</v>
      </c>
      <c r="E7364" s="98">
        <v>2685.881275280899</v>
      </c>
      <c r="F7364" s="91">
        <v>0.84411004352478902</v>
      </c>
      <c r="G7364" s="100">
        <v>1133.5896800898877</v>
      </c>
      <c r="S7364" s="235"/>
      <c r="T7364" s="103"/>
      <c r="U7364" s="103"/>
    </row>
    <row r="7365" spans="1:21" x14ac:dyDescent="0.2">
      <c r="A7365" s="89">
        <v>40878</v>
      </c>
      <c r="B7365" s="90" t="s">
        <v>119</v>
      </c>
      <c r="C7365" s="96">
        <v>2427.927103213483</v>
      </c>
      <c r="D7365" s="102">
        <v>1546.9061891742767</v>
      </c>
      <c r="E7365" s="98">
        <v>2878.8450421348311</v>
      </c>
      <c r="F7365" s="91">
        <v>0.84336845772464142</v>
      </c>
      <c r="G7365" s="100">
        <v>1213.9635516067415</v>
      </c>
      <c r="S7365" s="235"/>
      <c r="T7365" s="103"/>
      <c r="U7365" s="103"/>
    </row>
    <row r="7366" spans="1:21" x14ac:dyDescent="0.2">
      <c r="A7366" s="89">
        <v>40878</v>
      </c>
      <c r="B7366" s="90" t="s">
        <v>120</v>
      </c>
      <c r="C7366" s="96">
        <v>2393.0991009101122</v>
      </c>
      <c r="D7366" s="102">
        <v>1525.737643368024</v>
      </c>
      <c r="E7366" s="98">
        <v>2838.0977191011234</v>
      </c>
      <c r="F7366" s="91">
        <v>0.84320532193234343</v>
      </c>
      <c r="G7366" s="100">
        <v>1196.5495504550561</v>
      </c>
      <c r="S7366" s="235"/>
      <c r="T7366" s="103"/>
      <c r="U7366" s="103"/>
    </row>
    <row r="7367" spans="1:21" x14ac:dyDescent="0.2">
      <c r="A7367" s="89">
        <v>40878</v>
      </c>
      <c r="B7367" s="90" t="s">
        <v>121</v>
      </c>
      <c r="C7367" s="96">
        <v>2377.1985679213481</v>
      </c>
      <c r="D7367" s="102">
        <v>1499.8257702405003</v>
      </c>
      <c r="E7367" s="98">
        <v>2810.7917696629215</v>
      </c>
      <c r="F7367" s="91">
        <v>0.8457398351520109</v>
      </c>
      <c r="G7367" s="100">
        <v>1188.599283960674</v>
      </c>
      <c r="S7367" s="235"/>
      <c r="T7367" s="103"/>
      <c r="U7367" s="103"/>
    </row>
    <row r="7368" spans="1:21" x14ac:dyDescent="0.2">
      <c r="A7368" s="89">
        <v>40878</v>
      </c>
      <c r="B7368" s="90" t="s">
        <v>122</v>
      </c>
      <c r="C7368" s="96">
        <v>2334.5499670786517</v>
      </c>
      <c r="D7368" s="102">
        <v>1482.1996867730888</v>
      </c>
      <c r="E7368" s="98">
        <v>2765.328092696629</v>
      </c>
      <c r="F7368" s="91">
        <v>0.84422169407106373</v>
      </c>
      <c r="G7368" s="100">
        <v>1167.2749835393258</v>
      </c>
      <c r="S7368" s="235"/>
      <c r="T7368" s="103"/>
      <c r="U7368" s="103"/>
    </row>
    <row r="7369" spans="1:21" x14ac:dyDescent="0.2">
      <c r="A7369" s="89">
        <v>40878</v>
      </c>
      <c r="B7369" s="90" t="s">
        <v>123</v>
      </c>
      <c r="C7369" s="96">
        <v>2323.3701580786519</v>
      </c>
      <c r="D7369" s="102">
        <v>1485.6223130438361</v>
      </c>
      <c r="E7369" s="98">
        <v>2757.7386657303368</v>
      </c>
      <c r="F7369" s="91">
        <v>0.84249105506280797</v>
      </c>
      <c r="G7369" s="100">
        <v>1161.685079039326</v>
      </c>
      <c r="S7369" s="235"/>
      <c r="T7369" s="103"/>
      <c r="U7369" s="103"/>
    </row>
    <row r="7370" spans="1:21" x14ac:dyDescent="0.2">
      <c r="A7370" s="89">
        <v>40878</v>
      </c>
      <c r="B7370" s="90" t="s">
        <v>124</v>
      </c>
      <c r="C7370" s="96">
        <v>2303.7538277528088</v>
      </c>
      <c r="D7370" s="102">
        <v>1474.4762712896072</v>
      </c>
      <c r="E7370" s="98">
        <v>2735.207848314607</v>
      </c>
      <c r="F7370" s="91">
        <v>0.84225914647486355</v>
      </c>
      <c r="G7370" s="100">
        <v>1151.8769138764044</v>
      </c>
      <c r="S7370" s="235"/>
      <c r="T7370" s="103"/>
      <c r="U7370" s="103"/>
    </row>
    <row r="7371" spans="1:21" x14ac:dyDescent="0.2">
      <c r="A7371" s="89">
        <v>40878</v>
      </c>
      <c r="B7371" s="90" t="s">
        <v>125</v>
      </c>
      <c r="C7371" s="96">
        <v>2484.1665265955057</v>
      </c>
      <c r="D7371" s="102">
        <v>1595.9448183950017</v>
      </c>
      <c r="E7371" s="98">
        <v>2952.6468117977529</v>
      </c>
      <c r="F7371" s="91">
        <v>0.84133548132801983</v>
      </c>
      <c r="G7371" s="100">
        <v>1242.0832632977529</v>
      </c>
      <c r="S7371" s="235"/>
      <c r="T7371" s="103"/>
      <c r="U7371" s="103"/>
    </row>
    <row r="7372" spans="1:21" x14ac:dyDescent="0.2">
      <c r="A7372" s="89">
        <v>40878</v>
      </c>
      <c r="B7372" s="90" t="s">
        <v>126</v>
      </c>
      <c r="C7372" s="96">
        <v>2703.2000154269658</v>
      </c>
      <c r="D7372" s="102">
        <v>1720.5184034615966</v>
      </c>
      <c r="E7372" s="98">
        <v>3204.2899213483147</v>
      </c>
      <c r="F7372" s="91">
        <v>0.84361904876869009</v>
      </c>
      <c r="G7372" s="100">
        <v>1351.6000077134829</v>
      </c>
      <c r="S7372" s="235"/>
      <c r="T7372" s="103"/>
      <c r="U7372" s="103"/>
    </row>
    <row r="7373" spans="1:21" x14ac:dyDescent="0.2">
      <c r="A7373" s="89">
        <v>40878</v>
      </c>
      <c r="B7373" s="90" t="s">
        <v>127</v>
      </c>
      <c r="C7373" s="96">
        <v>2507.4297681573034</v>
      </c>
      <c r="D7373" s="102">
        <v>1598.1815360935248</v>
      </c>
      <c r="E7373" s="98">
        <v>2973.4472022471909</v>
      </c>
      <c r="F7373" s="91">
        <v>0.84327368122168322</v>
      </c>
      <c r="G7373" s="100">
        <v>1253.7148840786517</v>
      </c>
      <c r="S7373" s="235"/>
      <c r="T7373" s="103"/>
      <c r="U7373" s="103"/>
    </row>
    <row r="7374" spans="1:21" x14ac:dyDescent="0.2">
      <c r="A7374" s="89">
        <v>40878</v>
      </c>
      <c r="B7374" s="90" t="s">
        <v>128</v>
      </c>
      <c r="C7374" s="96">
        <v>2268.3261111573033</v>
      </c>
      <c r="D7374" s="102">
        <v>1451.1404433512848</v>
      </c>
      <c r="E7374" s="98">
        <v>2692.7888764044942</v>
      </c>
      <c r="F7374" s="91">
        <v>0.84237057388102832</v>
      </c>
      <c r="G7374" s="100">
        <v>1134.1630555786517</v>
      </c>
      <c r="S7374" s="235"/>
      <c r="T7374" s="103"/>
      <c r="U7374" s="103"/>
    </row>
    <row r="7375" spans="1:21" x14ac:dyDescent="0.2">
      <c r="A7375" s="89">
        <v>40878</v>
      </c>
      <c r="B7375" s="90" t="s">
        <v>129</v>
      </c>
      <c r="C7375" s="96">
        <v>2186.0842106629216</v>
      </c>
      <c r="D7375" s="102">
        <v>1375.5638764016628</v>
      </c>
      <c r="E7375" s="98">
        <v>2582.8550393258424</v>
      </c>
      <c r="F7375" s="91">
        <v>0.84638285051936823</v>
      </c>
      <c r="G7375" s="100">
        <v>1093.0421053314608</v>
      </c>
      <c r="S7375" s="235"/>
      <c r="T7375" s="103"/>
      <c r="U7375" s="103"/>
    </row>
    <row r="7376" spans="1:21" x14ac:dyDescent="0.2">
      <c r="A7376" s="89">
        <v>40878</v>
      </c>
      <c r="B7376" s="90" t="s">
        <v>130</v>
      </c>
      <c r="C7376" s="96">
        <v>2139.4685808202248</v>
      </c>
      <c r="D7376" s="102">
        <v>1356.8037837891084</v>
      </c>
      <c r="E7376" s="98">
        <v>2533.4250168539324</v>
      </c>
      <c r="F7376" s="91">
        <v>0.84449650831863488</v>
      </c>
      <c r="G7376" s="100">
        <v>1069.7342904101124</v>
      </c>
      <c r="S7376" s="235"/>
      <c r="T7376" s="103"/>
      <c r="U7376" s="103"/>
    </row>
    <row r="7377" spans="1:21" x14ac:dyDescent="0.2">
      <c r="A7377" s="89">
        <v>40878</v>
      </c>
      <c r="B7377" s="90" t="s">
        <v>131</v>
      </c>
      <c r="C7377" s="96">
        <v>2092.6260320561801</v>
      </c>
      <c r="D7377" s="102">
        <v>1325.4245047606046</v>
      </c>
      <c r="E7377" s="98">
        <v>2477.0615308988768</v>
      </c>
      <c r="F7377" s="91">
        <v>0.84480179678734391</v>
      </c>
      <c r="G7377" s="100">
        <v>1046.31301602809</v>
      </c>
      <c r="S7377" s="235"/>
      <c r="T7377" s="103"/>
      <c r="U7377" s="103"/>
    </row>
    <row r="7378" spans="1:21" x14ac:dyDescent="0.2">
      <c r="A7378" s="89">
        <v>40878</v>
      </c>
      <c r="B7378" s="90" t="s">
        <v>132</v>
      </c>
      <c r="C7378" s="96">
        <v>1909.90767488764</v>
      </c>
      <c r="D7378" s="102">
        <v>1207.0402776322924</v>
      </c>
      <c r="E7378" s="98">
        <v>2259.3568904494377</v>
      </c>
      <c r="F7378" s="91">
        <v>0.84533244082023529</v>
      </c>
      <c r="G7378" s="100">
        <v>954.95383744382002</v>
      </c>
      <c r="S7378" s="235"/>
      <c r="T7378" s="103"/>
      <c r="U7378" s="103"/>
    </row>
    <row r="7379" spans="1:21" x14ac:dyDescent="0.2">
      <c r="A7379" s="89">
        <v>40878</v>
      </c>
      <c r="B7379" s="90" t="s">
        <v>133</v>
      </c>
      <c r="C7379" s="96">
        <v>1930.468150011236</v>
      </c>
      <c r="D7379" s="102">
        <v>1227.153296783998</v>
      </c>
      <c r="E7379" s="98">
        <v>2287.4904353932584</v>
      </c>
      <c r="F7379" s="91">
        <v>0.84392403139353711</v>
      </c>
      <c r="G7379" s="100">
        <v>965.23407500561802</v>
      </c>
      <c r="S7379" s="235"/>
      <c r="T7379" s="103"/>
      <c r="U7379" s="103"/>
    </row>
    <row r="7380" spans="1:21" x14ac:dyDescent="0.2">
      <c r="A7380" s="89">
        <v>40878</v>
      </c>
      <c r="B7380" s="90" t="s">
        <v>134</v>
      </c>
      <c r="C7380" s="96">
        <v>1995.464212483146</v>
      </c>
      <c r="D7380" s="102">
        <v>1288.2865278770785</v>
      </c>
      <c r="E7380" s="98">
        <v>2375.1967499999996</v>
      </c>
      <c r="F7380" s="91">
        <v>0.8401258600927044</v>
      </c>
      <c r="G7380" s="100">
        <v>997.73210624157298</v>
      </c>
      <c r="S7380" s="235"/>
      <c r="T7380" s="103"/>
      <c r="U7380" s="103"/>
    </row>
    <row r="7381" spans="1:21" x14ac:dyDescent="0.2">
      <c r="A7381" s="89">
        <v>40878</v>
      </c>
      <c r="B7381" s="90" t="s">
        <v>135</v>
      </c>
      <c r="C7381" s="96">
        <v>2003.365853494382</v>
      </c>
      <c r="D7381" s="102">
        <v>1276.8656381400845</v>
      </c>
      <c r="E7381" s="98">
        <v>2375.6810814606742</v>
      </c>
      <c r="F7381" s="91">
        <v>0.84328063607873815</v>
      </c>
      <c r="G7381" s="100">
        <v>1001.682926747191</v>
      </c>
      <c r="S7381" s="235"/>
      <c r="T7381" s="103"/>
      <c r="U7381" s="103"/>
    </row>
    <row r="7382" spans="1:21" x14ac:dyDescent="0.2">
      <c r="A7382" s="89">
        <v>40878</v>
      </c>
      <c r="B7382" s="90" t="s">
        <v>136</v>
      </c>
      <c r="C7382" s="96">
        <v>1816.9033341235959</v>
      </c>
      <c r="D7382" s="102">
        <v>1148.3289523827536</v>
      </c>
      <c r="E7382" s="98">
        <v>2149.3713286516854</v>
      </c>
      <c r="F7382" s="91">
        <v>0.84531849378643709</v>
      </c>
      <c r="G7382" s="100">
        <v>908.45166706179793</v>
      </c>
      <c r="S7382" s="235"/>
      <c r="T7382" s="103"/>
      <c r="U7382" s="103"/>
    </row>
    <row r="7383" spans="1:21" x14ac:dyDescent="0.2">
      <c r="A7383" s="89">
        <v>40878</v>
      </c>
      <c r="B7383" s="90" t="s">
        <v>137</v>
      </c>
      <c r="C7383" s="96">
        <v>1754.7640187865168</v>
      </c>
      <c r="D7383" s="102">
        <v>1122.2013740692923</v>
      </c>
      <c r="E7383" s="98">
        <v>2082.9144691011234</v>
      </c>
      <c r="F7383" s="91">
        <v>0.84245610888851374</v>
      </c>
      <c r="G7383" s="100">
        <v>877.38200939325839</v>
      </c>
      <c r="S7383" s="235"/>
      <c r="T7383" s="103"/>
      <c r="U7383" s="103"/>
    </row>
    <row r="7384" spans="1:21" x14ac:dyDescent="0.2">
      <c r="A7384" s="89">
        <v>40878</v>
      </c>
      <c r="B7384" s="90" t="s">
        <v>138</v>
      </c>
      <c r="C7384" s="96">
        <v>1744.386530258427</v>
      </c>
      <c r="D7384" s="102">
        <v>1125.3716505994455</v>
      </c>
      <c r="E7384" s="98">
        <v>2075.8963651685394</v>
      </c>
      <c r="F7384" s="91">
        <v>0.84030520960847799</v>
      </c>
      <c r="G7384" s="100">
        <v>872.1932651292135</v>
      </c>
      <c r="S7384" s="235"/>
      <c r="T7384" s="103"/>
      <c r="U7384" s="103"/>
    </row>
    <row r="7385" spans="1:21" x14ac:dyDescent="0.2">
      <c r="A7385" s="89">
        <v>40878</v>
      </c>
      <c r="B7385" s="90" t="s">
        <v>139</v>
      </c>
      <c r="C7385" s="96">
        <v>1730.9821054044946</v>
      </c>
      <c r="D7385" s="102">
        <v>1114.6138035324898</v>
      </c>
      <c r="E7385" s="98">
        <v>2058.8013455056175</v>
      </c>
      <c r="F7385" s="91">
        <v>0.84077179626059828</v>
      </c>
      <c r="G7385" s="100">
        <v>865.49105270224732</v>
      </c>
      <c r="S7385" s="235"/>
      <c r="T7385" s="103"/>
      <c r="U7385" s="103"/>
    </row>
    <row r="7386" spans="1:21" x14ac:dyDescent="0.2">
      <c r="A7386" s="89">
        <v>40878</v>
      </c>
      <c r="B7386" s="90" t="s">
        <v>140</v>
      </c>
      <c r="C7386" s="96">
        <v>1719.8549740112362</v>
      </c>
      <c r="D7386" s="102">
        <v>1096.8861811505062</v>
      </c>
      <c r="E7386" s="98">
        <v>2039.8677471910112</v>
      </c>
      <c r="F7386" s="91">
        <v>0.84312082309235648</v>
      </c>
      <c r="G7386" s="100">
        <v>859.9274870056181</v>
      </c>
      <c r="S7386" s="235"/>
      <c r="T7386" s="103"/>
      <c r="U7386" s="103"/>
    </row>
    <row r="7387" spans="1:21" x14ac:dyDescent="0.2">
      <c r="A7387" s="89">
        <v>40878</v>
      </c>
      <c r="B7387" s="90" t="s">
        <v>141</v>
      </c>
      <c r="C7387" s="96">
        <v>1697.4913038876405</v>
      </c>
      <c r="D7387" s="102">
        <v>1074.4808908870416</v>
      </c>
      <c r="E7387" s="98">
        <v>2008.9763342696629</v>
      </c>
      <c r="F7387" s="91">
        <v>0.84495336004281074</v>
      </c>
      <c r="G7387" s="100">
        <v>848.74565194382023</v>
      </c>
      <c r="S7387" s="235"/>
      <c r="T7387" s="103"/>
      <c r="U7387" s="103"/>
    </row>
    <row r="7388" spans="1:21" x14ac:dyDescent="0.2">
      <c r="A7388" s="89">
        <v>40878</v>
      </c>
      <c r="B7388" s="90" t="s">
        <v>142</v>
      </c>
      <c r="C7388" s="96">
        <v>1726.4720918426967</v>
      </c>
      <c r="D7388" s="102">
        <v>1095.4551867969017</v>
      </c>
      <c r="E7388" s="98">
        <v>2044.6828483146064</v>
      </c>
      <c r="F7388" s="91">
        <v>0.84437158225579834</v>
      </c>
      <c r="G7388" s="100">
        <v>863.23604592134836</v>
      </c>
      <c r="S7388" s="235"/>
      <c r="T7388" s="103"/>
      <c r="U7388" s="103"/>
    </row>
    <row r="7389" spans="1:21" x14ac:dyDescent="0.2">
      <c r="A7389" s="89">
        <v>40878</v>
      </c>
      <c r="B7389" s="90" t="s">
        <v>143</v>
      </c>
      <c r="C7389" s="96">
        <v>1820.5745581011236</v>
      </c>
      <c r="D7389" s="102">
        <v>1150.1862188329565</v>
      </c>
      <c r="E7389" s="98">
        <v>2153.4669859550563</v>
      </c>
      <c r="F7389" s="91">
        <v>0.84541558796811744</v>
      </c>
      <c r="G7389" s="100">
        <v>910.28727905056178</v>
      </c>
      <c r="S7389" s="235"/>
      <c r="T7389" s="103"/>
      <c r="U7389" s="103"/>
    </row>
    <row r="7390" spans="1:21" x14ac:dyDescent="0.2">
      <c r="A7390" s="89">
        <v>40878</v>
      </c>
      <c r="B7390" s="90" t="s">
        <v>144</v>
      </c>
      <c r="C7390" s="96">
        <v>1853.3846028539326</v>
      </c>
      <c r="D7390" s="102">
        <v>1171.3295627782777</v>
      </c>
      <c r="E7390" s="98">
        <v>2192.4979887640447</v>
      </c>
      <c r="F7390" s="91">
        <v>0.845330126801495</v>
      </c>
      <c r="G7390" s="100">
        <v>926.69230142696631</v>
      </c>
      <c r="S7390" s="235"/>
      <c r="T7390" s="103"/>
      <c r="U7390" s="103"/>
    </row>
    <row r="7391" spans="1:21" x14ac:dyDescent="0.2">
      <c r="A7391" s="89">
        <v>40878</v>
      </c>
      <c r="B7391" s="90" t="s">
        <v>145</v>
      </c>
      <c r="C7391" s="96">
        <v>1818.6335908988765</v>
      </c>
      <c r="D7391" s="102">
        <v>1157.7202564174536</v>
      </c>
      <c r="E7391" s="98">
        <v>2155.8627808988763</v>
      </c>
      <c r="F7391" s="91">
        <v>0.84357576326847961</v>
      </c>
      <c r="G7391" s="100">
        <v>909.31679544943825</v>
      </c>
      <c r="S7391" s="235"/>
      <c r="T7391" s="103"/>
      <c r="U7391" s="103"/>
    </row>
    <row r="7392" spans="1:21" x14ac:dyDescent="0.2">
      <c r="A7392" s="89">
        <v>40878</v>
      </c>
      <c r="B7392" s="90" t="s">
        <v>146</v>
      </c>
      <c r="C7392" s="96">
        <v>1801.0716872359549</v>
      </c>
      <c r="D7392" s="102">
        <v>1140.2089194616399</v>
      </c>
      <c r="E7392" s="98">
        <v>2131.6509101123593</v>
      </c>
      <c r="F7392" s="91">
        <v>0.84491868658786184</v>
      </c>
      <c r="G7392" s="100">
        <v>900.53584361797743</v>
      </c>
      <c r="S7392" s="235"/>
      <c r="T7392" s="103"/>
      <c r="U7392" s="103"/>
    </row>
    <row r="7393" spans="1:21" x14ac:dyDescent="0.2">
      <c r="A7393" s="89">
        <v>40878</v>
      </c>
      <c r="B7393" s="90" t="s">
        <v>147</v>
      </c>
      <c r="C7393" s="96">
        <v>1796.5859864157305</v>
      </c>
      <c r="D7393" s="102">
        <v>1137.3123688255475</v>
      </c>
      <c r="E7393" s="98">
        <v>2126.3115084269666</v>
      </c>
      <c r="F7393" s="91">
        <v>0.84493075417008623</v>
      </c>
      <c r="G7393" s="100">
        <v>898.29299320786527</v>
      </c>
      <c r="S7393" s="235"/>
      <c r="T7393" s="103"/>
      <c r="U7393" s="103"/>
    </row>
    <row r="7394" spans="1:21" x14ac:dyDescent="0.2">
      <c r="A7394" s="89">
        <v>40879</v>
      </c>
      <c r="B7394" s="90" t="s">
        <v>100</v>
      </c>
      <c r="C7394" s="96">
        <v>1789.4907180000002</v>
      </c>
      <c r="D7394" s="102">
        <v>1135.0376097268602</v>
      </c>
      <c r="E7394" s="98">
        <v>2119.1006123595503</v>
      </c>
      <c r="F7394" s="91">
        <v>0.84445764753352603</v>
      </c>
      <c r="G7394" s="100">
        <v>894.74535900000012</v>
      </c>
      <c r="S7394" s="235"/>
      <c r="T7394" s="103"/>
      <c r="U7394" s="103"/>
    </row>
    <row r="7395" spans="1:21" x14ac:dyDescent="0.2">
      <c r="A7395" s="89">
        <v>40879</v>
      </c>
      <c r="B7395" s="90" t="s">
        <v>101</v>
      </c>
      <c r="C7395" s="96">
        <v>1779.6116406741576</v>
      </c>
      <c r="D7395" s="102">
        <v>1136.4250500661612</v>
      </c>
      <c r="E7395" s="98">
        <v>2111.5111853932585</v>
      </c>
      <c r="F7395" s="91">
        <v>0.8428142142863968</v>
      </c>
      <c r="G7395" s="100">
        <v>889.80582033707879</v>
      </c>
      <c r="S7395" s="235"/>
      <c r="T7395" s="103"/>
      <c r="U7395" s="103"/>
    </row>
    <row r="7396" spans="1:21" x14ac:dyDescent="0.2">
      <c r="A7396" s="89">
        <v>40879</v>
      </c>
      <c r="B7396" s="90" t="s">
        <v>102</v>
      </c>
      <c r="C7396" s="96">
        <v>1824.4443361348319</v>
      </c>
      <c r="D7396" s="102">
        <v>1175.7140019910044</v>
      </c>
      <c r="E7396" s="98">
        <v>2170.4609073033707</v>
      </c>
      <c r="F7396" s="91">
        <v>0.84057921983103689</v>
      </c>
      <c r="G7396" s="100">
        <v>912.22216806741596</v>
      </c>
      <c r="S7396" s="235"/>
      <c r="T7396" s="103"/>
      <c r="U7396" s="103"/>
    </row>
    <row r="7397" spans="1:21" x14ac:dyDescent="0.2">
      <c r="A7397" s="89">
        <v>40879</v>
      </c>
      <c r="B7397" s="90" t="s">
        <v>103</v>
      </c>
      <c r="C7397" s="96">
        <v>1801.0595308651687</v>
      </c>
      <c r="D7397" s="102">
        <v>1144.0607241151695</v>
      </c>
      <c r="E7397" s="98">
        <v>2133.7034410112356</v>
      </c>
      <c r="F7397" s="91">
        <v>0.84410021385707867</v>
      </c>
      <c r="G7397" s="100">
        <v>900.52976543258433</v>
      </c>
      <c r="S7397" s="235"/>
      <c r="T7397" s="103"/>
      <c r="U7397" s="103"/>
    </row>
    <row r="7398" spans="1:21" x14ac:dyDescent="0.2">
      <c r="A7398" s="89">
        <v>40879</v>
      </c>
      <c r="B7398" s="90" t="s">
        <v>104</v>
      </c>
      <c r="C7398" s="96">
        <v>1799.1469285280896</v>
      </c>
      <c r="D7398" s="102">
        <v>1142.7349976219907</v>
      </c>
      <c r="E7398" s="98">
        <v>2131.3781797752808</v>
      </c>
      <c r="F7398" s="91">
        <v>0.84412374378242927</v>
      </c>
      <c r="G7398" s="100">
        <v>899.57346426404479</v>
      </c>
      <c r="S7398" s="235"/>
      <c r="T7398" s="103"/>
      <c r="U7398" s="103"/>
    </row>
    <row r="7399" spans="1:21" x14ac:dyDescent="0.2">
      <c r="A7399" s="89">
        <v>40879</v>
      </c>
      <c r="B7399" s="90" t="s">
        <v>105</v>
      </c>
      <c r="C7399" s="96">
        <v>1814.8205425955059</v>
      </c>
      <c r="D7399" s="102">
        <v>1171.0461946226596</v>
      </c>
      <c r="E7399" s="98">
        <v>2159.8432331460676</v>
      </c>
      <c r="F7399" s="91">
        <v>0.8402556790901925</v>
      </c>
      <c r="G7399" s="100">
        <v>907.41027129775296</v>
      </c>
      <c r="S7399" s="235"/>
      <c r="T7399" s="103"/>
      <c r="U7399" s="103"/>
    </row>
    <row r="7400" spans="1:21" x14ac:dyDescent="0.2">
      <c r="A7400" s="89">
        <v>40879</v>
      </c>
      <c r="B7400" s="90" t="s">
        <v>106</v>
      </c>
      <c r="C7400" s="96">
        <v>1787.4930210674158</v>
      </c>
      <c r="D7400" s="102">
        <v>1141.687880911792</v>
      </c>
      <c r="E7400" s="98">
        <v>2120.9862134831465</v>
      </c>
      <c r="F7400" s="91">
        <v>0.84276503529551083</v>
      </c>
      <c r="G7400" s="100">
        <v>893.74651053370792</v>
      </c>
      <c r="S7400" s="235"/>
      <c r="T7400" s="103"/>
      <c r="U7400" s="103"/>
    </row>
    <row r="7401" spans="1:21" x14ac:dyDescent="0.2">
      <c r="A7401" s="89">
        <v>40879</v>
      </c>
      <c r="B7401" s="90" t="s">
        <v>107</v>
      </c>
      <c r="C7401" s="96">
        <v>1866.0596454606746</v>
      </c>
      <c r="D7401" s="102">
        <v>1201.5935601167198</v>
      </c>
      <c r="E7401" s="98">
        <v>2219.4606741573034</v>
      </c>
      <c r="F7401" s="91">
        <v>0.84077166457080388</v>
      </c>
      <c r="G7401" s="100">
        <v>933.02982273033729</v>
      </c>
      <c r="S7401" s="235"/>
      <c r="T7401" s="103"/>
      <c r="U7401" s="103"/>
    </row>
    <row r="7402" spans="1:21" x14ac:dyDescent="0.2">
      <c r="A7402" s="89">
        <v>40879</v>
      </c>
      <c r="B7402" s="90" t="s">
        <v>108</v>
      </c>
      <c r="C7402" s="96">
        <v>1860.7473114269662</v>
      </c>
      <c r="D7402" s="102">
        <v>1194.770771185752</v>
      </c>
      <c r="E7402" s="98">
        <v>2211.3022752808988</v>
      </c>
      <c r="F7402" s="91">
        <v>0.84147125982158999</v>
      </c>
      <c r="G7402" s="100">
        <v>930.37365571348312</v>
      </c>
      <c r="S7402" s="235"/>
      <c r="T7402" s="103"/>
      <c r="U7402" s="103"/>
    </row>
    <row r="7403" spans="1:21" x14ac:dyDescent="0.2">
      <c r="A7403" s="89">
        <v>40879</v>
      </c>
      <c r="B7403" s="90" t="s">
        <v>109</v>
      </c>
      <c r="C7403" s="96">
        <v>1893.1075704606742</v>
      </c>
      <c r="D7403" s="102">
        <v>1214.0046046613343</v>
      </c>
      <c r="E7403" s="98">
        <v>2248.9249550561794</v>
      </c>
      <c r="F7403" s="91">
        <v>0.84178334461737669</v>
      </c>
      <c r="G7403" s="100">
        <v>946.5537852303371</v>
      </c>
      <c r="S7403" s="235"/>
      <c r="T7403" s="103"/>
      <c r="U7403" s="103"/>
    </row>
    <row r="7404" spans="1:21" x14ac:dyDescent="0.2">
      <c r="A7404" s="89">
        <v>40879</v>
      </c>
      <c r="B7404" s="90" t="s">
        <v>110</v>
      </c>
      <c r="C7404" s="96">
        <v>2094.8384915393262</v>
      </c>
      <c r="D7404" s="102">
        <v>1345.22977643894</v>
      </c>
      <c r="E7404" s="98">
        <v>2489.5765617977527</v>
      </c>
      <c r="F7404" s="91">
        <v>0.84144369114184558</v>
      </c>
      <c r="G7404" s="100">
        <v>1047.4192457696631</v>
      </c>
      <c r="S7404" s="235"/>
      <c r="T7404" s="103"/>
      <c r="U7404" s="103"/>
    </row>
    <row r="7405" spans="1:21" x14ac:dyDescent="0.2">
      <c r="A7405" s="89">
        <v>40879</v>
      </c>
      <c r="B7405" s="90" t="s">
        <v>111</v>
      </c>
      <c r="C7405" s="96">
        <v>2225.320923438202</v>
      </c>
      <c r="D7405" s="102">
        <v>1433.9552663410309</v>
      </c>
      <c r="E7405" s="98">
        <v>2647.31579494382</v>
      </c>
      <c r="F7405" s="91">
        <v>0.84059518992346993</v>
      </c>
      <c r="G7405" s="100">
        <v>1112.660461719101</v>
      </c>
      <c r="S7405" s="235"/>
      <c r="T7405" s="103"/>
      <c r="U7405" s="103"/>
    </row>
    <row r="7406" spans="1:21" x14ac:dyDescent="0.2">
      <c r="A7406" s="89">
        <v>40879</v>
      </c>
      <c r="B7406" s="90" t="s">
        <v>112</v>
      </c>
      <c r="C7406" s="96">
        <v>2176.5455117191013</v>
      </c>
      <c r="D7406" s="102">
        <v>1398.8307646982071</v>
      </c>
      <c r="E7406" s="98">
        <v>2587.2916095505616</v>
      </c>
      <c r="F7406" s="91">
        <v>0.84124476100210022</v>
      </c>
      <c r="G7406" s="100">
        <v>1088.2727558595507</v>
      </c>
      <c r="S7406" s="235"/>
      <c r="T7406" s="103"/>
      <c r="U7406" s="103"/>
    </row>
    <row r="7407" spans="1:21" x14ac:dyDescent="0.2">
      <c r="A7407" s="89">
        <v>40879</v>
      </c>
      <c r="B7407" s="90" t="s">
        <v>113</v>
      </c>
      <c r="C7407" s="96">
        <v>2274.4650784044948</v>
      </c>
      <c r="D7407" s="102">
        <v>1465.6306334148753</v>
      </c>
      <c r="E7407" s="98">
        <v>2705.7835365168539</v>
      </c>
      <c r="F7407" s="91">
        <v>0.84059387889262049</v>
      </c>
      <c r="G7407" s="100">
        <v>1137.2325392022474</v>
      </c>
      <c r="S7407" s="235"/>
      <c r="T7407" s="103"/>
      <c r="U7407" s="103"/>
    </row>
    <row r="7408" spans="1:21" x14ac:dyDescent="0.2">
      <c r="A7408" s="89">
        <v>40879</v>
      </c>
      <c r="B7408" s="90" t="s">
        <v>114</v>
      </c>
      <c r="C7408" s="96">
        <v>2356.2693495505623</v>
      </c>
      <c r="D7408" s="102">
        <v>1521.6282163044</v>
      </c>
      <c r="E7408" s="98">
        <v>2804.8810449438206</v>
      </c>
      <c r="F7408" s="91">
        <v>0.84006034901125592</v>
      </c>
      <c r="G7408" s="100">
        <v>1178.1346747752812</v>
      </c>
      <c r="S7408" s="235"/>
      <c r="T7408" s="103"/>
      <c r="U7408" s="103"/>
    </row>
    <row r="7409" spans="1:21" x14ac:dyDescent="0.2">
      <c r="A7409" s="89">
        <v>40879</v>
      </c>
      <c r="B7409" s="90" t="s">
        <v>115</v>
      </c>
      <c r="C7409" s="96">
        <v>2242.5221881011234</v>
      </c>
      <c r="D7409" s="102">
        <v>1442.5047976032977</v>
      </c>
      <c r="E7409" s="98">
        <v>2666.4069185393255</v>
      </c>
      <c r="F7409" s="91">
        <v>0.84102774130573865</v>
      </c>
      <c r="G7409" s="100">
        <v>1121.2610940505617</v>
      </c>
      <c r="S7409" s="235"/>
      <c r="T7409" s="103"/>
      <c r="U7409" s="103"/>
    </row>
    <row r="7410" spans="1:21" x14ac:dyDescent="0.2">
      <c r="A7410" s="89">
        <v>40879</v>
      </c>
      <c r="B7410" s="90" t="s">
        <v>116</v>
      </c>
      <c r="C7410" s="96">
        <v>2275.6969239775285</v>
      </c>
      <c r="D7410" s="102">
        <v>1459.7409400845188</v>
      </c>
      <c r="E7410" s="98">
        <v>2703.6346095505619</v>
      </c>
      <c r="F7410" s="91">
        <v>0.84171763297401658</v>
      </c>
      <c r="G7410" s="100">
        <v>1137.8484619887643</v>
      </c>
      <c r="S7410" s="235"/>
      <c r="T7410" s="103"/>
      <c r="U7410" s="103"/>
    </row>
    <row r="7411" spans="1:21" x14ac:dyDescent="0.2">
      <c r="A7411" s="89">
        <v>40879</v>
      </c>
      <c r="B7411" s="90" t="s">
        <v>117</v>
      </c>
      <c r="C7411" s="96">
        <v>2229.2150142134833</v>
      </c>
      <c r="D7411" s="102">
        <v>1410.0342406361808</v>
      </c>
      <c r="E7411" s="98">
        <v>2637.725561797753</v>
      </c>
      <c r="F7411" s="91">
        <v>0.84512772916912271</v>
      </c>
      <c r="G7411" s="100">
        <v>1114.6075071067417</v>
      </c>
      <c r="S7411" s="235"/>
      <c r="T7411" s="103"/>
      <c r="U7411" s="103"/>
    </row>
    <row r="7412" spans="1:21" x14ac:dyDescent="0.2">
      <c r="A7412" s="89">
        <v>40879</v>
      </c>
      <c r="B7412" s="90" t="s">
        <v>118</v>
      </c>
      <c r="C7412" s="96">
        <v>2277.5852135730338</v>
      </c>
      <c r="D7412" s="102">
        <v>1460.0933961076207</v>
      </c>
      <c r="E7412" s="98">
        <v>2705.4144101123597</v>
      </c>
      <c r="F7412" s="91">
        <v>0.84186186229356352</v>
      </c>
      <c r="G7412" s="100">
        <v>1138.7926067865169</v>
      </c>
      <c r="S7412" s="235"/>
      <c r="T7412" s="103"/>
      <c r="U7412" s="103"/>
    </row>
    <row r="7413" spans="1:21" x14ac:dyDescent="0.2">
      <c r="A7413" s="89">
        <v>40879</v>
      </c>
      <c r="B7413" s="90" t="s">
        <v>119</v>
      </c>
      <c r="C7413" s="96">
        <v>2283.1406750224714</v>
      </c>
      <c r="D7413" s="102">
        <v>1462.6231996443416</v>
      </c>
      <c r="E7413" s="98">
        <v>2711.4567977528091</v>
      </c>
      <c r="F7413" s="91">
        <v>0.84203468663586467</v>
      </c>
      <c r="G7413" s="100">
        <v>1141.5703375112357</v>
      </c>
      <c r="S7413" s="235"/>
      <c r="T7413" s="103"/>
      <c r="U7413" s="103"/>
    </row>
    <row r="7414" spans="1:21" x14ac:dyDescent="0.2">
      <c r="A7414" s="89">
        <v>40879</v>
      </c>
      <c r="B7414" s="90" t="s">
        <v>120</v>
      </c>
      <c r="C7414" s="96">
        <v>2326.1174978764043</v>
      </c>
      <c r="D7414" s="102">
        <v>1491.0637433549441</v>
      </c>
      <c r="E7414" s="98">
        <v>2762.9863735955055</v>
      </c>
      <c r="F7414" s="91">
        <v>0.84188525868457376</v>
      </c>
      <c r="G7414" s="100">
        <v>1163.0587489382021</v>
      </c>
      <c r="S7414" s="235"/>
      <c r="T7414" s="103"/>
      <c r="U7414" s="103"/>
    </row>
    <row r="7415" spans="1:21" x14ac:dyDescent="0.2">
      <c r="A7415" s="89">
        <v>40879</v>
      </c>
      <c r="B7415" s="90" t="s">
        <v>121</v>
      </c>
      <c r="C7415" s="96">
        <v>2401.4424233932582</v>
      </c>
      <c r="D7415" s="102">
        <v>1531.3870353389432</v>
      </c>
      <c r="E7415" s="98">
        <v>2848.1699325842696</v>
      </c>
      <c r="F7415" s="91">
        <v>0.84315278941742222</v>
      </c>
      <c r="G7415" s="100">
        <v>1200.7212116966291</v>
      </c>
      <c r="S7415" s="235"/>
      <c r="T7415" s="103"/>
      <c r="U7415" s="103"/>
    </row>
    <row r="7416" spans="1:21" x14ac:dyDescent="0.2">
      <c r="A7416" s="89">
        <v>40879</v>
      </c>
      <c r="B7416" s="90" t="s">
        <v>122</v>
      </c>
      <c r="C7416" s="96">
        <v>2384.0142398089888</v>
      </c>
      <c r="D7416" s="102">
        <v>1507.6010831218696</v>
      </c>
      <c r="E7416" s="98">
        <v>2820.7064578651684</v>
      </c>
      <c r="F7416" s="91">
        <v>0.84518338771532897</v>
      </c>
      <c r="G7416" s="100">
        <v>1192.0071199044944</v>
      </c>
      <c r="S7416" s="235"/>
      <c r="T7416" s="103"/>
      <c r="U7416" s="103"/>
    </row>
    <row r="7417" spans="1:21" x14ac:dyDescent="0.2">
      <c r="A7417" s="89">
        <v>40879</v>
      </c>
      <c r="B7417" s="90" t="s">
        <v>123</v>
      </c>
      <c r="C7417" s="96">
        <v>2423.5386533595506</v>
      </c>
      <c r="D7417" s="102">
        <v>1548.879456612653</v>
      </c>
      <c r="E7417" s="98">
        <v>2876.2070814606745</v>
      </c>
      <c r="F7417" s="91">
        <v>0.84261619025315893</v>
      </c>
      <c r="G7417" s="100">
        <v>1211.7693266797753</v>
      </c>
      <c r="S7417" s="235"/>
      <c r="T7417" s="103"/>
      <c r="U7417" s="103"/>
    </row>
    <row r="7418" spans="1:21" x14ac:dyDescent="0.2">
      <c r="A7418" s="89">
        <v>40879</v>
      </c>
      <c r="B7418" s="90" t="s">
        <v>124</v>
      </c>
      <c r="C7418" s="96">
        <v>2447.109856314607</v>
      </c>
      <c r="D7418" s="102">
        <v>1572.8712254362381</v>
      </c>
      <c r="E7418" s="98">
        <v>2908.9982022471909</v>
      </c>
      <c r="F7418" s="91">
        <v>0.84122082111436958</v>
      </c>
      <c r="G7418" s="100">
        <v>1223.5549281573035</v>
      </c>
      <c r="S7418" s="235"/>
      <c r="T7418" s="103"/>
      <c r="U7418" s="103"/>
    </row>
    <row r="7419" spans="1:21" x14ac:dyDescent="0.2">
      <c r="A7419" s="89">
        <v>40879</v>
      </c>
      <c r="B7419" s="90" t="s">
        <v>125</v>
      </c>
      <c r="C7419" s="96">
        <v>2434.5118040561792</v>
      </c>
      <c r="D7419" s="102">
        <v>1568.8258131324067</v>
      </c>
      <c r="E7419" s="98">
        <v>2896.2151432584269</v>
      </c>
      <c r="F7419" s="91">
        <v>0.84058389437091274</v>
      </c>
      <c r="G7419" s="100">
        <v>1217.2559020280896</v>
      </c>
      <c r="S7419" s="235"/>
      <c r="T7419" s="103"/>
      <c r="U7419" s="103"/>
    </row>
    <row r="7420" spans="1:21" x14ac:dyDescent="0.2">
      <c r="A7420" s="89">
        <v>40879</v>
      </c>
      <c r="B7420" s="90" t="s">
        <v>126</v>
      </c>
      <c r="C7420" s="96">
        <v>2585.4777207303368</v>
      </c>
      <c r="D7420" s="102">
        <v>1663.8712723697524</v>
      </c>
      <c r="E7420" s="98">
        <v>3074.5995926966289</v>
      </c>
      <c r="F7420" s="91">
        <v>0.84091526157482532</v>
      </c>
      <c r="G7420" s="100">
        <v>1292.7388603651684</v>
      </c>
      <c r="S7420" s="235"/>
      <c r="T7420" s="103"/>
      <c r="U7420" s="103"/>
    </row>
    <row r="7421" spans="1:21" x14ac:dyDescent="0.2">
      <c r="A7421" s="89">
        <v>40879</v>
      </c>
      <c r="B7421" s="90" t="s">
        <v>127</v>
      </c>
      <c r="C7421" s="96">
        <v>2797.7441631573033</v>
      </c>
      <c r="D7421" s="102">
        <v>1795.8659548514356</v>
      </c>
      <c r="E7421" s="98">
        <v>3324.5310842696626</v>
      </c>
      <c r="F7421" s="91">
        <v>0.84154549686573787</v>
      </c>
      <c r="G7421" s="100">
        <v>1398.8720815786517</v>
      </c>
      <c r="S7421" s="235"/>
      <c r="T7421" s="103"/>
      <c r="U7421" s="103"/>
    </row>
    <row r="7422" spans="1:21" x14ac:dyDescent="0.2">
      <c r="A7422" s="89">
        <v>40879</v>
      </c>
      <c r="B7422" s="90" t="s">
        <v>128</v>
      </c>
      <c r="C7422" s="96">
        <v>2352.7399498988766</v>
      </c>
      <c r="D7422" s="102">
        <v>1502.7550904501563</v>
      </c>
      <c r="E7422" s="98">
        <v>2791.7124016853932</v>
      </c>
      <c r="F7422" s="91">
        <v>0.8427587127092665</v>
      </c>
      <c r="G7422" s="100">
        <v>1176.3699749494383</v>
      </c>
      <c r="S7422" s="235"/>
      <c r="T7422" s="103"/>
      <c r="U7422" s="103"/>
    </row>
    <row r="7423" spans="1:21" x14ac:dyDescent="0.2">
      <c r="A7423" s="89">
        <v>40879</v>
      </c>
      <c r="B7423" s="90" t="s">
        <v>129</v>
      </c>
      <c r="C7423" s="96">
        <v>2198.2162687078653</v>
      </c>
      <c r="D7423" s="102">
        <v>1403.8425938344515</v>
      </c>
      <c r="E7423" s="98">
        <v>2608.2424719101118</v>
      </c>
      <c r="F7423" s="91">
        <v>0.84279597943132589</v>
      </c>
      <c r="G7423" s="100">
        <v>1099.1081343539327</v>
      </c>
      <c r="S7423" s="235"/>
      <c r="T7423" s="103"/>
      <c r="U7423" s="103"/>
    </row>
    <row r="7424" spans="1:21" x14ac:dyDescent="0.2">
      <c r="A7424" s="89">
        <v>40879</v>
      </c>
      <c r="B7424" s="90" t="s">
        <v>130</v>
      </c>
      <c r="C7424" s="96">
        <v>2132.0167255280899</v>
      </c>
      <c r="D7424" s="102">
        <v>1368.8925630801757</v>
      </c>
      <c r="E7424" s="98">
        <v>2533.6460224719103</v>
      </c>
      <c r="F7424" s="91">
        <v>0.84148168553080771</v>
      </c>
      <c r="G7424" s="100">
        <v>1066.0083627640449</v>
      </c>
      <c r="S7424" s="235"/>
      <c r="T7424" s="103"/>
      <c r="U7424" s="103"/>
    </row>
    <row r="7425" spans="1:21" x14ac:dyDescent="0.2">
      <c r="A7425" s="89">
        <v>40879</v>
      </c>
      <c r="B7425" s="90" t="s">
        <v>131</v>
      </c>
      <c r="C7425" s="96">
        <v>2033.4123499550562</v>
      </c>
      <c r="D7425" s="102">
        <v>1291.9667361501677</v>
      </c>
      <c r="E7425" s="98">
        <v>2409.1375702247187</v>
      </c>
      <c r="F7425" s="91">
        <v>0.84404160853520049</v>
      </c>
      <c r="G7425" s="100">
        <v>1016.7061749775281</v>
      </c>
      <c r="S7425" s="235"/>
      <c r="T7425" s="103"/>
      <c r="U7425" s="103"/>
    </row>
    <row r="7426" spans="1:21" x14ac:dyDescent="0.2">
      <c r="A7426" s="89">
        <v>40879</v>
      </c>
      <c r="B7426" s="90" t="s">
        <v>132</v>
      </c>
      <c r="C7426" s="96">
        <v>1831.1262879438204</v>
      </c>
      <c r="D7426" s="102">
        <v>1167.2317947990498</v>
      </c>
      <c r="E7426" s="98">
        <v>2171.5095084269665</v>
      </c>
      <c r="F7426" s="91">
        <v>0.84325041213855034</v>
      </c>
      <c r="G7426" s="100">
        <v>915.56314397191022</v>
      </c>
      <c r="S7426" s="235"/>
      <c r="T7426" s="103"/>
      <c r="U7426" s="103"/>
    </row>
    <row r="7427" spans="1:21" x14ac:dyDescent="0.2">
      <c r="A7427" s="89">
        <v>40879</v>
      </c>
      <c r="B7427" s="90" t="s">
        <v>133</v>
      </c>
      <c r="C7427" s="96">
        <v>1859.665394426966</v>
      </c>
      <c r="D7427" s="102">
        <v>1191.2969399511478</v>
      </c>
      <c r="E7427" s="98">
        <v>2208.5161938202245</v>
      </c>
      <c r="F7427" s="91">
        <v>0.84204290628730827</v>
      </c>
      <c r="G7427" s="100">
        <v>929.83269721348302</v>
      </c>
      <c r="S7427" s="235"/>
      <c r="T7427" s="103"/>
      <c r="U7427" s="103"/>
    </row>
    <row r="7428" spans="1:21" x14ac:dyDescent="0.2">
      <c r="A7428" s="89">
        <v>40879</v>
      </c>
      <c r="B7428" s="90" t="s">
        <v>134</v>
      </c>
      <c r="C7428" s="96">
        <v>1805.4966062022474</v>
      </c>
      <c r="D7428" s="102">
        <v>1161.4556736016204</v>
      </c>
      <c r="E7428" s="98">
        <v>2146.8109550561799</v>
      </c>
      <c r="F7428" s="91">
        <v>0.84101331882527097</v>
      </c>
      <c r="G7428" s="100">
        <v>902.74830310112372</v>
      </c>
      <c r="S7428" s="235"/>
      <c r="T7428" s="103"/>
      <c r="U7428" s="103"/>
    </row>
    <row r="7429" spans="1:21" x14ac:dyDescent="0.2">
      <c r="A7429" s="89">
        <v>40879</v>
      </c>
      <c r="B7429" s="90" t="s">
        <v>135</v>
      </c>
      <c r="C7429" s="96">
        <v>1695.1289158314607</v>
      </c>
      <c r="D7429" s="102">
        <v>1093.0350092470708</v>
      </c>
      <c r="E7429" s="98">
        <v>2016.9748567415727</v>
      </c>
      <c r="F7429" s="91">
        <v>0.84043135697286042</v>
      </c>
      <c r="G7429" s="100">
        <v>847.56445791573037</v>
      </c>
      <c r="S7429" s="235"/>
      <c r="T7429" s="103"/>
      <c r="U7429" s="103"/>
    </row>
    <row r="7430" spans="1:21" x14ac:dyDescent="0.2">
      <c r="A7430" s="89">
        <v>40879</v>
      </c>
      <c r="B7430" s="90" t="s">
        <v>136</v>
      </c>
      <c r="C7430" s="96">
        <v>1627.84340352809</v>
      </c>
      <c r="D7430" s="102">
        <v>1043.9503533616578</v>
      </c>
      <c r="E7430" s="98">
        <v>1933.8320730337075</v>
      </c>
      <c r="F7430" s="91">
        <v>0.84177081672577891</v>
      </c>
      <c r="G7430" s="100">
        <v>813.921701764045</v>
      </c>
      <c r="S7430" s="235"/>
      <c r="T7430" s="103"/>
      <c r="U7430" s="103"/>
    </row>
    <row r="7431" spans="1:21" x14ac:dyDescent="0.2">
      <c r="A7431" s="89">
        <v>40879</v>
      </c>
      <c r="B7431" s="90" t="s">
        <v>137</v>
      </c>
      <c r="C7431" s="96">
        <v>1695.5381803146065</v>
      </c>
      <c r="D7431" s="102">
        <v>1085.2642276444567</v>
      </c>
      <c r="E7431" s="98">
        <v>2013.1190140449437</v>
      </c>
      <c r="F7431" s="91">
        <v>0.84224438221751008</v>
      </c>
      <c r="G7431" s="100">
        <v>847.76909015730325</v>
      </c>
      <c r="S7431" s="235"/>
      <c r="T7431" s="103"/>
      <c r="U7431" s="103"/>
    </row>
    <row r="7432" spans="1:21" x14ac:dyDescent="0.2">
      <c r="A7432" s="89">
        <v>40879</v>
      </c>
      <c r="B7432" s="90" t="s">
        <v>138</v>
      </c>
      <c r="C7432" s="96">
        <v>1701.7662942808988</v>
      </c>
      <c r="D7432" s="102">
        <v>1084.0250150761469</v>
      </c>
      <c r="E7432" s="98">
        <v>2017.7013539325842</v>
      </c>
      <c r="F7432" s="91">
        <v>0.84341832400721006</v>
      </c>
      <c r="G7432" s="100">
        <v>850.88314714044941</v>
      </c>
      <c r="S7432" s="235"/>
      <c r="T7432" s="103"/>
      <c r="U7432" s="103"/>
    </row>
    <row r="7433" spans="1:21" x14ac:dyDescent="0.2">
      <c r="A7433" s="89">
        <v>40879</v>
      </c>
      <c r="B7433" s="90" t="s">
        <v>139</v>
      </c>
      <c r="C7433" s="96">
        <v>1681.914940786517</v>
      </c>
      <c r="D7433" s="102">
        <v>1076.0020075738062</v>
      </c>
      <c r="E7433" s="98">
        <v>1996.6517443820228</v>
      </c>
      <c r="F7433" s="91">
        <v>0.84236770158788055</v>
      </c>
      <c r="G7433" s="100">
        <v>840.95747039325852</v>
      </c>
      <c r="S7433" s="235"/>
      <c r="T7433" s="103"/>
      <c r="U7433" s="103"/>
    </row>
    <row r="7434" spans="1:21" x14ac:dyDescent="0.2">
      <c r="A7434" s="89">
        <v>40879</v>
      </c>
      <c r="B7434" s="90" t="s">
        <v>140</v>
      </c>
      <c r="C7434" s="96">
        <v>1701.0490684044942</v>
      </c>
      <c r="D7434" s="102">
        <v>1090.5439469547914</v>
      </c>
      <c r="E7434" s="98">
        <v>2020.6073426966291</v>
      </c>
      <c r="F7434" s="91">
        <v>0.84185038451574468</v>
      </c>
      <c r="G7434" s="100">
        <v>850.52453420224708</v>
      </c>
      <c r="S7434" s="235"/>
      <c r="T7434" s="103"/>
      <c r="U7434" s="103"/>
    </row>
    <row r="7435" spans="1:21" x14ac:dyDescent="0.2">
      <c r="A7435" s="89">
        <v>40879</v>
      </c>
      <c r="B7435" s="90" t="s">
        <v>141</v>
      </c>
      <c r="C7435" s="96">
        <v>1702.1634023932584</v>
      </c>
      <c r="D7435" s="102">
        <v>1073.5215688536482</v>
      </c>
      <c r="E7435" s="98">
        <v>2012.4136769662921</v>
      </c>
      <c r="F7435" s="91">
        <v>0.8458317600779105</v>
      </c>
      <c r="G7435" s="100">
        <v>851.08170119662918</v>
      </c>
      <c r="S7435" s="235"/>
      <c r="T7435" s="103"/>
      <c r="U7435" s="103"/>
    </row>
    <row r="7436" spans="1:21" x14ac:dyDescent="0.2">
      <c r="A7436" s="89">
        <v>40879</v>
      </c>
      <c r="B7436" s="90" t="s">
        <v>142</v>
      </c>
      <c r="C7436" s="96">
        <v>1696.0244351460676</v>
      </c>
      <c r="D7436" s="102">
        <v>1074.2968130510317</v>
      </c>
      <c r="E7436" s="98">
        <v>2007.6385449438205</v>
      </c>
      <c r="F7436" s="91">
        <v>0.84478575061106287</v>
      </c>
      <c r="G7436" s="100">
        <v>848.01221757303381</v>
      </c>
      <c r="S7436" s="235"/>
      <c r="T7436" s="103"/>
      <c r="U7436" s="103"/>
    </row>
    <row r="7437" spans="1:21" x14ac:dyDescent="0.2">
      <c r="A7437" s="89">
        <v>40879</v>
      </c>
      <c r="B7437" s="90" t="s">
        <v>143</v>
      </c>
      <c r="C7437" s="96">
        <v>1886.6322769550563</v>
      </c>
      <c r="D7437" s="102">
        <v>1202.5926574202972</v>
      </c>
      <c r="E7437" s="98">
        <v>2237.3221601123591</v>
      </c>
      <c r="F7437" s="91">
        <v>0.84325463296725622</v>
      </c>
      <c r="G7437" s="100">
        <v>943.31613847752817</v>
      </c>
      <c r="S7437" s="235"/>
      <c r="T7437" s="103"/>
      <c r="U7437" s="103"/>
    </row>
    <row r="7438" spans="1:21" x14ac:dyDescent="0.2">
      <c r="A7438" s="89">
        <v>40879</v>
      </c>
      <c r="B7438" s="90" t="s">
        <v>144</v>
      </c>
      <c r="C7438" s="96">
        <v>1952.5846405955053</v>
      </c>
      <c r="D7438" s="102">
        <v>1245.8102622747583</v>
      </c>
      <c r="E7438" s="98">
        <v>2316.1670898876405</v>
      </c>
      <c r="F7438" s="91">
        <v>0.84302408454056188</v>
      </c>
      <c r="G7438" s="100">
        <v>976.29232029775267</v>
      </c>
      <c r="S7438" s="235"/>
      <c r="T7438" s="103"/>
      <c r="U7438" s="103"/>
    </row>
    <row r="7439" spans="1:21" x14ac:dyDescent="0.2">
      <c r="A7439" s="89">
        <v>40879</v>
      </c>
      <c r="B7439" s="90" t="s">
        <v>145</v>
      </c>
      <c r="C7439" s="96">
        <v>1942.8919609550562</v>
      </c>
      <c r="D7439" s="102">
        <v>1236.8097101015301</v>
      </c>
      <c r="E7439" s="98">
        <v>2303.1559719101124</v>
      </c>
      <c r="F7439" s="91">
        <v>0.84357810962482371</v>
      </c>
      <c r="G7439" s="100">
        <v>971.44598047752811</v>
      </c>
      <c r="S7439" s="235"/>
      <c r="T7439" s="103"/>
      <c r="U7439" s="103"/>
    </row>
    <row r="7440" spans="1:21" x14ac:dyDescent="0.2">
      <c r="A7440" s="89">
        <v>40879</v>
      </c>
      <c r="B7440" s="90" t="s">
        <v>146</v>
      </c>
      <c r="C7440" s="96">
        <v>1949.330785348315</v>
      </c>
      <c r="D7440" s="102">
        <v>1247.623064636161</v>
      </c>
      <c r="E7440" s="98">
        <v>2314.401396067416</v>
      </c>
      <c r="F7440" s="91">
        <v>0.84226132453107672</v>
      </c>
      <c r="G7440" s="100">
        <v>974.66539267415749</v>
      </c>
      <c r="S7440" s="235"/>
      <c r="T7440" s="103"/>
      <c r="U7440" s="103"/>
    </row>
    <row r="7441" spans="1:21" x14ac:dyDescent="0.2">
      <c r="A7441" s="89">
        <v>40879</v>
      </c>
      <c r="B7441" s="90" t="s">
        <v>147</v>
      </c>
      <c r="C7441" s="96">
        <v>1902.7313640000004</v>
      </c>
      <c r="D7441" s="102">
        <v>1198.7192502459252</v>
      </c>
      <c r="E7441" s="98">
        <v>2248.8473679775279</v>
      </c>
      <c r="F7441" s="91">
        <v>0.84609182067842936</v>
      </c>
      <c r="G7441" s="100">
        <v>951.36568200000022</v>
      </c>
      <c r="S7441" s="235"/>
      <c r="T7441" s="103"/>
      <c r="U7441" s="103"/>
    </row>
    <row r="7442" spans="1:21" x14ac:dyDescent="0.2">
      <c r="A7442" s="89">
        <v>40880</v>
      </c>
      <c r="B7442" s="90" t="s">
        <v>100</v>
      </c>
      <c r="C7442" s="96">
        <v>1854.8474194719099</v>
      </c>
      <c r="D7442" s="102">
        <v>1165.3830570050231</v>
      </c>
      <c r="E7442" s="98">
        <v>2190.5653651685393</v>
      </c>
      <c r="F7442" s="91">
        <v>0.84674369866575527</v>
      </c>
      <c r="G7442" s="100">
        <v>927.42370973595496</v>
      </c>
      <c r="S7442" s="235"/>
      <c r="T7442" s="103"/>
      <c r="U7442" s="103"/>
    </row>
    <row r="7443" spans="1:21" x14ac:dyDescent="0.2">
      <c r="A7443" s="89">
        <v>40880</v>
      </c>
      <c r="B7443" s="90" t="s">
        <v>101</v>
      </c>
      <c r="C7443" s="96">
        <v>1844.283533258427</v>
      </c>
      <c r="D7443" s="102">
        <v>1158.9330390230141</v>
      </c>
      <c r="E7443" s="98">
        <v>2178.189050561798</v>
      </c>
      <c r="F7443" s="91">
        <v>0.84670498769734881</v>
      </c>
      <c r="G7443" s="100">
        <v>922.14176662921352</v>
      </c>
      <c r="S7443" s="235"/>
      <c r="T7443" s="103"/>
      <c r="U7443" s="103"/>
    </row>
    <row r="7444" spans="1:21" x14ac:dyDescent="0.2">
      <c r="A7444" s="89">
        <v>40880</v>
      </c>
      <c r="B7444" s="90" t="s">
        <v>102</v>
      </c>
      <c r="C7444" s="96">
        <v>1833.5616142247195</v>
      </c>
      <c r="D7444" s="102">
        <v>1148.151440112588</v>
      </c>
      <c r="E7444" s="98">
        <v>2163.3769719101128</v>
      </c>
      <c r="F7444" s="91">
        <v>0.84754605324554733</v>
      </c>
      <c r="G7444" s="100">
        <v>916.78080711235975</v>
      </c>
      <c r="S7444" s="235"/>
      <c r="T7444" s="103"/>
      <c r="U7444" s="103"/>
    </row>
    <row r="7445" spans="1:21" x14ac:dyDescent="0.2">
      <c r="A7445" s="89">
        <v>40880</v>
      </c>
      <c r="B7445" s="90" t="s">
        <v>103</v>
      </c>
      <c r="C7445" s="96">
        <v>1853.1374233146066</v>
      </c>
      <c r="D7445" s="102">
        <v>1164.7415032474394</v>
      </c>
      <c r="E7445" s="98">
        <v>2188.7761601123593</v>
      </c>
      <c r="F7445" s="91">
        <v>0.84665460867386144</v>
      </c>
      <c r="G7445" s="100">
        <v>926.56871165730331</v>
      </c>
      <c r="S7445" s="235"/>
      <c r="T7445" s="103"/>
      <c r="U7445" s="103"/>
    </row>
    <row r="7446" spans="1:21" x14ac:dyDescent="0.2">
      <c r="A7446" s="89">
        <v>40880</v>
      </c>
      <c r="B7446" s="90" t="s">
        <v>104</v>
      </c>
      <c r="C7446" s="96">
        <v>1858.530799820225</v>
      </c>
      <c r="D7446" s="102">
        <v>1165.7197260235237</v>
      </c>
      <c r="E7446" s="98">
        <v>2193.8639915730337</v>
      </c>
      <c r="F7446" s="91">
        <v>0.84714950742576811</v>
      </c>
      <c r="G7446" s="100">
        <v>929.26539991011248</v>
      </c>
      <c r="S7446" s="235"/>
      <c r="T7446" s="103"/>
      <c r="U7446" s="103"/>
    </row>
    <row r="7447" spans="1:21" x14ac:dyDescent="0.2">
      <c r="A7447" s="89">
        <v>40880</v>
      </c>
      <c r="B7447" s="90" t="s">
        <v>105</v>
      </c>
      <c r="C7447" s="96">
        <v>1893.6059816629211</v>
      </c>
      <c r="D7447" s="102">
        <v>1200.4576258315376</v>
      </c>
      <c r="E7447" s="98">
        <v>2242.062025280899</v>
      </c>
      <c r="F7447" s="91">
        <v>0.8445823355068327</v>
      </c>
      <c r="G7447" s="100">
        <v>946.80299083146053</v>
      </c>
      <c r="S7447" s="235"/>
      <c r="T7447" s="103"/>
      <c r="U7447" s="103"/>
    </row>
    <row r="7448" spans="1:21" x14ac:dyDescent="0.2">
      <c r="A7448" s="89">
        <v>40880</v>
      </c>
      <c r="B7448" s="90" t="s">
        <v>106</v>
      </c>
      <c r="C7448" s="96">
        <v>1888.9906128876405</v>
      </c>
      <c r="D7448" s="102">
        <v>1197.0630230734473</v>
      </c>
      <c r="E7448" s="98">
        <v>2236.3464438202245</v>
      </c>
      <c r="F7448" s="91">
        <v>0.84467709290193171</v>
      </c>
      <c r="G7448" s="100">
        <v>944.49530644382025</v>
      </c>
      <c r="S7448" s="235"/>
      <c r="T7448" s="103"/>
      <c r="U7448" s="103"/>
    </row>
    <row r="7449" spans="1:21" x14ac:dyDescent="0.2">
      <c r="A7449" s="89">
        <v>40880</v>
      </c>
      <c r="B7449" s="90" t="s">
        <v>107</v>
      </c>
      <c r="C7449" s="96">
        <v>1892.5443252808989</v>
      </c>
      <c r="D7449" s="102">
        <v>1201.7973566757537</v>
      </c>
      <c r="E7449" s="98">
        <v>2241.8833398876404</v>
      </c>
      <c r="F7449" s="91">
        <v>0.84417609587827624</v>
      </c>
      <c r="G7449" s="100">
        <v>946.27216264044944</v>
      </c>
      <c r="S7449" s="235"/>
      <c r="T7449" s="103"/>
      <c r="U7449" s="103"/>
    </row>
    <row r="7450" spans="1:21" x14ac:dyDescent="0.2">
      <c r="A7450" s="89">
        <v>40880</v>
      </c>
      <c r="B7450" s="90" t="s">
        <v>108</v>
      </c>
      <c r="C7450" s="96">
        <v>1988.4297259213483</v>
      </c>
      <c r="D7450" s="102">
        <v>1253.1396633445827</v>
      </c>
      <c r="E7450" s="98">
        <v>2350.3641825842697</v>
      </c>
      <c r="F7450" s="91">
        <v>0.84600920174635763</v>
      </c>
      <c r="G7450" s="100">
        <v>994.21486296067417</v>
      </c>
      <c r="S7450" s="235"/>
      <c r="T7450" s="103"/>
      <c r="U7450" s="103"/>
    </row>
    <row r="7451" spans="1:21" x14ac:dyDescent="0.2">
      <c r="A7451" s="89">
        <v>40880</v>
      </c>
      <c r="B7451" s="90" t="s">
        <v>109</v>
      </c>
      <c r="C7451" s="96">
        <v>1947.0413355168541</v>
      </c>
      <c r="D7451" s="102">
        <v>1226.6101131176965</v>
      </c>
      <c r="E7451" s="98">
        <v>2301.2045393258427</v>
      </c>
      <c r="F7451" s="91">
        <v>0.84609659951707572</v>
      </c>
      <c r="G7451" s="100">
        <v>973.52066775842707</v>
      </c>
      <c r="S7451" s="235"/>
      <c r="T7451" s="103"/>
      <c r="U7451" s="103"/>
    </row>
    <row r="7452" spans="1:21" x14ac:dyDescent="0.2">
      <c r="A7452" s="89">
        <v>40880</v>
      </c>
      <c r="B7452" s="90" t="s">
        <v>110</v>
      </c>
      <c r="C7452" s="96">
        <v>2068.3011341123602</v>
      </c>
      <c r="D7452" s="102">
        <v>1322.9203366224951</v>
      </c>
      <c r="E7452" s="98">
        <v>2455.1960814606746</v>
      </c>
      <c r="F7452" s="91">
        <v>0.84241790288369212</v>
      </c>
      <c r="G7452" s="100">
        <v>1034.1505670561801</v>
      </c>
      <c r="S7452" s="235"/>
      <c r="T7452" s="103"/>
      <c r="U7452" s="103"/>
    </row>
    <row r="7453" spans="1:21" x14ac:dyDescent="0.2">
      <c r="A7453" s="89">
        <v>40880</v>
      </c>
      <c r="B7453" s="90" t="s">
        <v>111</v>
      </c>
      <c r="C7453" s="96">
        <v>2252.0122615617975</v>
      </c>
      <c r="D7453" s="102">
        <v>1451.894960096351</v>
      </c>
      <c r="E7453" s="98">
        <v>2679.469761235955</v>
      </c>
      <c r="F7453" s="91">
        <v>0.84046936977673348</v>
      </c>
      <c r="G7453" s="100">
        <v>1126.0061307808987</v>
      </c>
      <c r="S7453" s="235"/>
      <c r="T7453" s="103"/>
      <c r="U7453" s="103"/>
    </row>
    <row r="7454" spans="1:21" x14ac:dyDescent="0.2">
      <c r="A7454" s="89">
        <v>40880</v>
      </c>
      <c r="B7454" s="90" t="s">
        <v>112</v>
      </c>
      <c r="C7454" s="96">
        <v>1838.4282146629214</v>
      </c>
      <c r="D7454" s="102">
        <v>1181.2897987003796</v>
      </c>
      <c r="E7454" s="98">
        <v>2185.2377191011233</v>
      </c>
      <c r="F7454" s="91">
        <v>0.84129438119855504</v>
      </c>
      <c r="G7454" s="100">
        <v>919.2141073314607</v>
      </c>
      <c r="S7454" s="235"/>
      <c r="T7454" s="103"/>
      <c r="U7454" s="103"/>
    </row>
    <row r="7455" spans="1:21" x14ac:dyDescent="0.2">
      <c r="A7455" s="89">
        <v>40880</v>
      </c>
      <c r="B7455" s="90" t="s">
        <v>113</v>
      </c>
      <c r="C7455" s="96">
        <v>1977.3147508988766</v>
      </c>
      <c r="D7455" s="102">
        <v>1270.0573621874348</v>
      </c>
      <c r="E7455" s="98">
        <v>2350.0679410112361</v>
      </c>
      <c r="F7455" s="91">
        <v>0.84138620692303745</v>
      </c>
      <c r="G7455" s="100">
        <v>988.65737544943829</v>
      </c>
      <c r="S7455" s="235"/>
      <c r="T7455" s="103"/>
      <c r="U7455" s="103"/>
    </row>
    <row r="7456" spans="1:21" x14ac:dyDescent="0.2">
      <c r="A7456" s="89">
        <v>40880</v>
      </c>
      <c r="B7456" s="90" t="s">
        <v>114</v>
      </c>
      <c r="C7456" s="96">
        <v>2024.0235795842696</v>
      </c>
      <c r="D7456" s="102">
        <v>1291.8412169516241</v>
      </c>
      <c r="E7456" s="98">
        <v>2401.1508033707864</v>
      </c>
      <c r="F7456" s="91">
        <v>0.84293896774117738</v>
      </c>
      <c r="G7456" s="100">
        <v>1012.0117897921348</v>
      </c>
      <c r="S7456" s="235"/>
      <c r="T7456" s="103"/>
      <c r="U7456" s="103"/>
    </row>
    <row r="7457" spans="1:21" x14ac:dyDescent="0.2">
      <c r="A7457" s="89">
        <v>40880</v>
      </c>
      <c r="B7457" s="90" t="s">
        <v>115</v>
      </c>
      <c r="C7457" s="96">
        <v>2040.4954619999996</v>
      </c>
      <c r="D7457" s="102">
        <v>1308.9006891852193</v>
      </c>
      <c r="E7457" s="98">
        <v>2424.2200280898874</v>
      </c>
      <c r="F7457" s="91">
        <v>0.84171215415944101</v>
      </c>
      <c r="G7457" s="100">
        <v>1020.2477309999998</v>
      </c>
      <c r="S7457" s="235"/>
      <c r="T7457" s="103"/>
      <c r="U7457" s="103"/>
    </row>
    <row r="7458" spans="1:21" x14ac:dyDescent="0.2">
      <c r="A7458" s="89">
        <v>40880</v>
      </c>
      <c r="B7458" s="90" t="s">
        <v>116</v>
      </c>
      <c r="C7458" s="96">
        <v>2055.3424428539324</v>
      </c>
      <c r="D7458" s="102">
        <v>1305.9618570679716</v>
      </c>
      <c r="E7458" s="98">
        <v>2435.1527528089887</v>
      </c>
      <c r="F7458" s="91">
        <v>0.84403019091227893</v>
      </c>
      <c r="G7458" s="100">
        <v>1027.6712214269662</v>
      </c>
      <c r="S7458" s="235"/>
      <c r="T7458" s="103"/>
      <c r="U7458" s="103"/>
    </row>
    <row r="7459" spans="1:21" x14ac:dyDescent="0.2">
      <c r="A7459" s="89">
        <v>40880</v>
      </c>
      <c r="B7459" s="90" t="s">
        <v>117</v>
      </c>
      <c r="C7459" s="96">
        <v>2090.5635011460677</v>
      </c>
      <c r="D7459" s="102">
        <v>1340.9257414309568</v>
      </c>
      <c r="E7459" s="98">
        <v>2483.6540814606742</v>
      </c>
      <c r="F7459" s="91">
        <v>0.84172893349003575</v>
      </c>
      <c r="G7459" s="100">
        <v>1045.2817505730338</v>
      </c>
      <c r="S7459" s="235"/>
      <c r="T7459" s="103"/>
      <c r="U7459" s="103"/>
    </row>
    <row r="7460" spans="1:21" x14ac:dyDescent="0.2">
      <c r="A7460" s="89">
        <v>40880</v>
      </c>
      <c r="B7460" s="90" t="s">
        <v>118</v>
      </c>
      <c r="C7460" s="96">
        <v>2338.0672103595507</v>
      </c>
      <c r="D7460" s="102">
        <v>1502.9840690430117</v>
      </c>
      <c r="E7460" s="98">
        <v>2779.4818567415728</v>
      </c>
      <c r="F7460" s="91">
        <v>0.84118815335621622</v>
      </c>
      <c r="G7460" s="100">
        <v>1169.0336051797753</v>
      </c>
      <c r="S7460" s="235"/>
      <c r="T7460" s="103"/>
      <c r="U7460" s="103"/>
    </row>
    <row r="7461" spans="1:21" x14ac:dyDescent="0.2">
      <c r="A7461" s="89">
        <v>40880</v>
      </c>
      <c r="B7461" s="90" t="s">
        <v>119</v>
      </c>
      <c r="C7461" s="96">
        <v>2259.504638089888</v>
      </c>
      <c r="D7461" s="102">
        <v>1448.9717508458239</v>
      </c>
      <c r="E7461" s="98">
        <v>2684.1908174157306</v>
      </c>
      <c r="F7461" s="91">
        <v>0.84178241853359759</v>
      </c>
      <c r="G7461" s="100">
        <v>1129.752319044944</v>
      </c>
      <c r="S7461" s="235"/>
      <c r="T7461" s="103"/>
      <c r="U7461" s="103"/>
    </row>
    <row r="7462" spans="1:21" x14ac:dyDescent="0.2">
      <c r="A7462" s="89">
        <v>40880</v>
      </c>
      <c r="B7462" s="90" t="s">
        <v>120</v>
      </c>
      <c r="C7462" s="96">
        <v>2250.440037606742</v>
      </c>
      <c r="D7462" s="102">
        <v>1424.6294166195019</v>
      </c>
      <c r="E7462" s="98">
        <v>2663.4656629213482</v>
      </c>
      <c r="F7462" s="91">
        <v>0.84492924723437568</v>
      </c>
      <c r="G7462" s="100">
        <v>1125.220018803371</v>
      </c>
      <c r="S7462" s="235"/>
      <c r="T7462" s="103"/>
      <c r="U7462" s="103"/>
    </row>
    <row r="7463" spans="1:21" x14ac:dyDescent="0.2">
      <c r="A7463" s="89">
        <v>40880</v>
      </c>
      <c r="B7463" s="90" t="s">
        <v>121</v>
      </c>
      <c r="C7463" s="96">
        <v>2225.3654967977527</v>
      </c>
      <c r="D7463" s="102">
        <v>1417.1438983713317</v>
      </c>
      <c r="E7463" s="98">
        <v>2638.2851292134828</v>
      </c>
      <c r="F7463" s="91">
        <v>0.84348938337122481</v>
      </c>
      <c r="G7463" s="100">
        <v>1112.6827483988764</v>
      </c>
      <c r="S7463" s="235"/>
      <c r="T7463" s="103"/>
      <c r="U7463" s="103"/>
    </row>
    <row r="7464" spans="1:21" x14ac:dyDescent="0.2">
      <c r="A7464" s="89">
        <v>40880</v>
      </c>
      <c r="B7464" s="90" t="s">
        <v>122</v>
      </c>
      <c r="C7464" s="96">
        <v>2275.5145784157307</v>
      </c>
      <c r="D7464" s="102">
        <v>1445.5502360230125</v>
      </c>
      <c r="E7464" s="98">
        <v>2695.8453370786515</v>
      </c>
      <c r="F7464" s="91">
        <v>0.84408202025476298</v>
      </c>
      <c r="G7464" s="100">
        <v>1137.7572892078654</v>
      </c>
      <c r="S7464" s="235"/>
      <c r="T7464" s="103"/>
      <c r="U7464" s="103"/>
    </row>
    <row r="7465" spans="1:21" x14ac:dyDescent="0.2">
      <c r="A7465" s="89">
        <v>40880</v>
      </c>
      <c r="B7465" s="90" t="s">
        <v>123</v>
      </c>
      <c r="C7465" s="96">
        <v>2277.763507011236</v>
      </c>
      <c r="D7465" s="102">
        <v>1451.7822292546136</v>
      </c>
      <c r="E7465" s="98">
        <v>2701.0883426966288</v>
      </c>
      <c r="F7465" s="91">
        <v>0.84327619760012473</v>
      </c>
      <c r="G7465" s="100">
        <v>1138.881753505618</v>
      </c>
      <c r="S7465" s="235"/>
      <c r="T7465" s="103"/>
      <c r="U7465" s="103"/>
    </row>
    <row r="7466" spans="1:21" x14ac:dyDescent="0.2">
      <c r="A7466" s="89">
        <v>40880</v>
      </c>
      <c r="B7466" s="90" t="s">
        <v>124</v>
      </c>
      <c r="C7466" s="96">
        <v>2246.7039796516856</v>
      </c>
      <c r="D7466" s="102">
        <v>1430.8730177795487</v>
      </c>
      <c r="E7466" s="98">
        <v>2663.6584550561797</v>
      </c>
      <c r="F7466" s="91">
        <v>0.84346548837256985</v>
      </c>
      <c r="G7466" s="100">
        <v>1123.3519898258428</v>
      </c>
      <c r="S7466" s="235"/>
      <c r="T7466" s="103"/>
      <c r="U7466" s="103"/>
    </row>
    <row r="7467" spans="1:21" x14ac:dyDescent="0.2">
      <c r="A7467" s="89">
        <v>40880</v>
      </c>
      <c r="B7467" s="90" t="s">
        <v>125</v>
      </c>
      <c r="C7467" s="96">
        <v>2287.8897638764047</v>
      </c>
      <c r="D7467" s="102">
        <v>1457.6263520407647</v>
      </c>
      <c r="E7467" s="98">
        <v>2712.7687247191011</v>
      </c>
      <c r="F7467" s="91">
        <v>0.84337811145817776</v>
      </c>
      <c r="G7467" s="100">
        <v>1143.9448819382023</v>
      </c>
      <c r="S7467" s="235"/>
      <c r="T7467" s="103"/>
      <c r="U7467" s="103"/>
    </row>
    <row r="7468" spans="1:21" x14ac:dyDescent="0.2">
      <c r="A7468" s="89">
        <v>40880</v>
      </c>
      <c r="B7468" s="90" t="s">
        <v>126</v>
      </c>
      <c r="C7468" s="96">
        <v>2260.8783079887644</v>
      </c>
      <c r="D7468" s="102">
        <v>1451.0366532249777</v>
      </c>
      <c r="E7468" s="98">
        <v>2686.4620028089885</v>
      </c>
      <c r="F7468" s="91">
        <v>0.84158209035704579</v>
      </c>
      <c r="G7468" s="100">
        <v>1130.4391539943822</v>
      </c>
      <c r="S7468" s="235"/>
      <c r="T7468" s="103"/>
      <c r="U7468" s="103"/>
    </row>
    <row r="7469" spans="1:21" x14ac:dyDescent="0.2">
      <c r="A7469" s="89">
        <v>40880</v>
      </c>
      <c r="B7469" s="90" t="s">
        <v>127</v>
      </c>
      <c r="C7469" s="96">
        <v>2223.5096241910114</v>
      </c>
      <c r="D7469" s="102">
        <v>1418.32785999577</v>
      </c>
      <c r="E7469" s="98">
        <v>2637.3564353932584</v>
      </c>
      <c r="F7469" s="91">
        <v>0.84308271508225696</v>
      </c>
      <c r="G7469" s="100">
        <v>1111.7548120955057</v>
      </c>
      <c r="S7469" s="235"/>
      <c r="T7469" s="103"/>
      <c r="U7469" s="103"/>
    </row>
    <row r="7470" spans="1:21" x14ac:dyDescent="0.2">
      <c r="A7470" s="89">
        <v>40880</v>
      </c>
      <c r="B7470" s="90" t="s">
        <v>128</v>
      </c>
      <c r="C7470" s="96">
        <v>2253.033396707865</v>
      </c>
      <c r="D7470" s="102">
        <v>1441.6126117537117</v>
      </c>
      <c r="E7470" s="98">
        <v>2674.7722162921345</v>
      </c>
      <c r="F7470" s="91">
        <v>0.84232720191444976</v>
      </c>
      <c r="G7470" s="100">
        <v>1126.5166983539325</v>
      </c>
      <c r="S7470" s="235"/>
      <c r="T7470" s="103"/>
      <c r="U7470" s="103"/>
    </row>
    <row r="7471" spans="1:21" x14ac:dyDescent="0.2">
      <c r="A7471" s="89">
        <v>40880</v>
      </c>
      <c r="B7471" s="90" t="s">
        <v>129</v>
      </c>
      <c r="C7471" s="96">
        <v>2175.9539016741574</v>
      </c>
      <c r="D7471" s="102">
        <v>1392.5628719841282</v>
      </c>
      <c r="E7471" s="98">
        <v>2583.4099044943819</v>
      </c>
      <c r="F7471" s="91">
        <v>0.84227977058097925</v>
      </c>
      <c r="G7471" s="100">
        <v>1087.9769508370787</v>
      </c>
      <c r="S7471" s="235"/>
      <c r="T7471" s="103"/>
      <c r="U7471" s="103"/>
    </row>
    <row r="7472" spans="1:21" x14ac:dyDescent="0.2">
      <c r="A7472" s="89">
        <v>40880</v>
      </c>
      <c r="B7472" s="90" t="s">
        <v>130</v>
      </c>
      <c r="C7472" s="96">
        <v>2095.3206942471907</v>
      </c>
      <c r="D7472" s="102">
        <v>1332.047455112242</v>
      </c>
      <c r="E7472" s="98">
        <v>2482.8852640449436</v>
      </c>
      <c r="F7472" s="91">
        <v>0.84390556607261036</v>
      </c>
      <c r="G7472" s="100">
        <v>1047.6603471235953</v>
      </c>
      <c r="S7472" s="235"/>
      <c r="T7472" s="103"/>
      <c r="U7472" s="103"/>
    </row>
    <row r="7473" spans="1:21" x14ac:dyDescent="0.2">
      <c r="A7473" s="89">
        <v>40880</v>
      </c>
      <c r="B7473" s="90" t="s">
        <v>131</v>
      </c>
      <c r="C7473" s="96">
        <v>2091.9695880337076</v>
      </c>
      <c r="D7473" s="102">
        <v>1329.1717326103796</v>
      </c>
      <c r="E7473" s="98">
        <v>2478.5145252808989</v>
      </c>
      <c r="F7473" s="91">
        <v>0.84404168976843796</v>
      </c>
      <c r="G7473" s="100">
        <v>1045.9847940168538</v>
      </c>
      <c r="S7473" s="235"/>
      <c r="T7473" s="103"/>
      <c r="U7473" s="103"/>
    </row>
    <row r="7474" spans="1:21" x14ac:dyDescent="0.2">
      <c r="A7474" s="89">
        <v>40880</v>
      </c>
      <c r="B7474" s="90" t="s">
        <v>132</v>
      </c>
      <c r="C7474" s="96">
        <v>2094.5305301460671</v>
      </c>
      <c r="D7474" s="102">
        <v>1342.0389622313651</v>
      </c>
      <c r="E7474" s="98">
        <v>2487.5945646067416</v>
      </c>
      <c r="F7474" s="91">
        <v>0.84199031463842544</v>
      </c>
      <c r="G7474" s="100">
        <v>1047.2652650730336</v>
      </c>
      <c r="S7474" s="235"/>
      <c r="T7474" s="103"/>
      <c r="U7474" s="103"/>
    </row>
    <row r="7475" spans="1:21" x14ac:dyDescent="0.2">
      <c r="A7475" s="89">
        <v>40880</v>
      </c>
      <c r="B7475" s="90" t="s">
        <v>133</v>
      </c>
      <c r="C7475" s="96">
        <v>2138.4514977977528</v>
      </c>
      <c r="D7475" s="102">
        <v>1356.0501218758775</v>
      </c>
      <c r="E7475" s="98">
        <v>2532.162463483146</v>
      </c>
      <c r="F7475" s="91">
        <v>0.84451591421830829</v>
      </c>
      <c r="G7475" s="100">
        <v>1069.2257488988764</v>
      </c>
      <c r="S7475" s="235"/>
      <c r="T7475" s="103"/>
      <c r="U7475" s="103"/>
    </row>
    <row r="7476" spans="1:21" x14ac:dyDescent="0.2">
      <c r="A7476" s="89">
        <v>40880</v>
      </c>
      <c r="B7476" s="90" t="s">
        <v>134</v>
      </c>
      <c r="C7476" s="96">
        <v>2111.5494492471912</v>
      </c>
      <c r="D7476" s="102">
        <v>1338.9813116785522</v>
      </c>
      <c r="E7476" s="98">
        <v>2500.3023876404495</v>
      </c>
      <c r="F7476" s="91">
        <v>0.84451763102137145</v>
      </c>
      <c r="G7476" s="100">
        <v>1055.7747246235956</v>
      </c>
      <c r="S7476" s="235"/>
      <c r="T7476" s="103"/>
      <c r="U7476" s="103"/>
    </row>
    <row r="7477" spans="1:21" x14ac:dyDescent="0.2">
      <c r="A7477" s="89">
        <v>40880</v>
      </c>
      <c r="B7477" s="90" t="s">
        <v>135</v>
      </c>
      <c r="C7477" s="96">
        <v>2069.4762499550561</v>
      </c>
      <c r="D7477" s="102">
        <v>1306.3235548794373</v>
      </c>
      <c r="E7477" s="98">
        <v>2447.2869016853933</v>
      </c>
      <c r="F7477" s="91">
        <v>0.84562061298569147</v>
      </c>
      <c r="G7477" s="100">
        <v>1034.7381249775281</v>
      </c>
      <c r="S7477" s="235"/>
      <c r="T7477" s="103"/>
      <c r="U7477" s="103"/>
    </row>
    <row r="7478" spans="1:21" x14ac:dyDescent="0.2">
      <c r="A7478" s="89">
        <v>40880</v>
      </c>
      <c r="B7478" s="90" t="s">
        <v>136</v>
      </c>
      <c r="C7478" s="96">
        <v>2047.2503520337082</v>
      </c>
      <c r="D7478" s="102">
        <v>1308.0343318419054</v>
      </c>
      <c r="E7478" s="98">
        <v>2429.441873595506</v>
      </c>
      <c r="F7478" s="91">
        <v>0.84268340571731193</v>
      </c>
      <c r="G7478" s="100">
        <v>1023.6251760168541</v>
      </c>
      <c r="S7478" s="235"/>
      <c r="T7478" s="103"/>
      <c r="U7478" s="103"/>
    </row>
    <row r="7479" spans="1:21" x14ac:dyDescent="0.2">
      <c r="A7479" s="89">
        <v>40880</v>
      </c>
      <c r="B7479" s="90" t="s">
        <v>137</v>
      </c>
      <c r="C7479" s="96">
        <v>1965.1705364831462</v>
      </c>
      <c r="D7479" s="102">
        <v>1253.617838844084</v>
      </c>
      <c r="E7479" s="98">
        <v>2330.9768174157307</v>
      </c>
      <c r="F7479" s="91">
        <v>0.84306738780090462</v>
      </c>
      <c r="G7479" s="100">
        <v>982.58526824157309</v>
      </c>
      <c r="S7479" s="235"/>
      <c r="T7479" s="103"/>
      <c r="U7479" s="103"/>
    </row>
    <row r="7480" spans="1:21" x14ac:dyDescent="0.2">
      <c r="A7480" s="89">
        <v>40880</v>
      </c>
      <c r="B7480" s="90" t="s">
        <v>138</v>
      </c>
      <c r="C7480" s="96">
        <v>1809.0097973595507</v>
      </c>
      <c r="D7480" s="102">
        <v>1142.9998023205235</v>
      </c>
      <c r="E7480" s="98">
        <v>2139.8516292134832</v>
      </c>
      <c r="F7480" s="91">
        <v>0.8453902937300678</v>
      </c>
      <c r="G7480" s="100">
        <v>904.50489867977535</v>
      </c>
      <c r="S7480" s="235"/>
      <c r="T7480" s="103"/>
      <c r="U7480" s="103"/>
    </row>
    <row r="7481" spans="1:21" x14ac:dyDescent="0.2">
      <c r="A7481" s="89">
        <v>40880</v>
      </c>
      <c r="B7481" s="90" t="s">
        <v>139</v>
      </c>
      <c r="C7481" s="96">
        <v>1752.6447581460673</v>
      </c>
      <c r="D7481" s="102">
        <v>1113.5893972474305</v>
      </c>
      <c r="E7481" s="98">
        <v>2076.4982528089886</v>
      </c>
      <c r="F7481" s="91">
        <v>0.84403863849881522</v>
      </c>
      <c r="G7481" s="100">
        <v>876.32237907303363</v>
      </c>
      <c r="S7481" s="235"/>
      <c r="T7481" s="103"/>
      <c r="U7481" s="103"/>
    </row>
    <row r="7482" spans="1:21" x14ac:dyDescent="0.2">
      <c r="A7482" s="89">
        <v>40880</v>
      </c>
      <c r="B7482" s="90" t="s">
        <v>140</v>
      </c>
      <c r="C7482" s="96">
        <v>1737.9274452471911</v>
      </c>
      <c r="D7482" s="102">
        <v>1100.9659276274137</v>
      </c>
      <c r="E7482" s="98">
        <v>2057.3083820224715</v>
      </c>
      <c r="F7482" s="91">
        <v>0.84475786927902974</v>
      </c>
      <c r="G7482" s="100">
        <v>868.96372262359557</v>
      </c>
      <c r="S7482" s="235"/>
      <c r="T7482" s="103"/>
      <c r="U7482" s="103"/>
    </row>
    <row r="7483" spans="1:21" x14ac:dyDescent="0.2">
      <c r="A7483" s="89">
        <v>40880</v>
      </c>
      <c r="B7483" s="90" t="s">
        <v>141</v>
      </c>
      <c r="C7483" s="96">
        <v>1801.9185810674157</v>
      </c>
      <c r="D7483" s="102">
        <v>1146.0971899361596</v>
      </c>
      <c r="E7483" s="98">
        <v>2135.5208595505619</v>
      </c>
      <c r="F7483" s="91">
        <v>0.84378411618355464</v>
      </c>
      <c r="G7483" s="100">
        <v>900.95929053370787</v>
      </c>
      <c r="S7483" s="235"/>
      <c r="T7483" s="103"/>
      <c r="U7483" s="103"/>
    </row>
    <row r="7484" spans="1:21" x14ac:dyDescent="0.2">
      <c r="A7484" s="89">
        <v>40880</v>
      </c>
      <c r="B7484" s="90" t="s">
        <v>142</v>
      </c>
      <c r="C7484" s="96">
        <v>1845.0210197528088</v>
      </c>
      <c r="D7484" s="102">
        <v>1187.3122538297291</v>
      </c>
      <c r="E7484" s="98">
        <v>2194.0403258426963</v>
      </c>
      <c r="F7484" s="91">
        <v>0.84092393290180989</v>
      </c>
      <c r="G7484" s="100">
        <v>922.5105098764044</v>
      </c>
      <c r="S7484" s="235"/>
      <c r="T7484" s="103"/>
      <c r="U7484" s="103"/>
    </row>
    <row r="7485" spans="1:21" x14ac:dyDescent="0.2">
      <c r="A7485" s="89">
        <v>40880</v>
      </c>
      <c r="B7485" s="90" t="s">
        <v>143</v>
      </c>
      <c r="C7485" s="96">
        <v>2009.5818110898879</v>
      </c>
      <c r="D7485" s="102">
        <v>1264.3249683594979</v>
      </c>
      <c r="E7485" s="98">
        <v>2374.2233848314609</v>
      </c>
      <c r="F7485" s="91">
        <v>0.846416484619261</v>
      </c>
      <c r="G7485" s="100">
        <v>1004.7909055449439</v>
      </c>
      <c r="S7485" s="235"/>
      <c r="T7485" s="103"/>
      <c r="U7485" s="103"/>
    </row>
    <row r="7486" spans="1:21" x14ac:dyDescent="0.2">
      <c r="A7486" s="89">
        <v>40880</v>
      </c>
      <c r="B7486" s="90" t="s">
        <v>144</v>
      </c>
      <c r="C7486" s="96">
        <v>2030.6082804269661</v>
      </c>
      <c r="D7486" s="102">
        <v>1287.3552307941177</v>
      </c>
      <c r="E7486" s="98">
        <v>2404.2989578651686</v>
      </c>
      <c r="F7486" s="91">
        <v>0.84457395524140189</v>
      </c>
      <c r="G7486" s="100">
        <v>1015.304140213483</v>
      </c>
      <c r="S7486" s="235"/>
      <c r="T7486" s="103"/>
      <c r="U7486" s="103"/>
    </row>
    <row r="7487" spans="1:21" x14ac:dyDescent="0.2">
      <c r="A7487" s="89">
        <v>40880</v>
      </c>
      <c r="B7487" s="90" t="s">
        <v>145</v>
      </c>
      <c r="C7487" s="96">
        <v>1983.9116081123595</v>
      </c>
      <c r="D7487" s="102">
        <v>1246.1796410883603</v>
      </c>
      <c r="E7487" s="98">
        <v>2342.8335337078652</v>
      </c>
      <c r="F7487" s="91">
        <v>0.84680007331657881</v>
      </c>
      <c r="G7487" s="100">
        <v>991.95580405617977</v>
      </c>
      <c r="S7487" s="235"/>
      <c r="T7487" s="103"/>
      <c r="U7487" s="103"/>
    </row>
    <row r="7488" spans="1:21" x14ac:dyDescent="0.2">
      <c r="A7488" s="89">
        <v>40880</v>
      </c>
      <c r="B7488" s="90" t="s">
        <v>146</v>
      </c>
      <c r="C7488" s="96">
        <v>1963.9346387865169</v>
      </c>
      <c r="D7488" s="102">
        <v>1252.6524276500613</v>
      </c>
      <c r="E7488" s="98">
        <v>2329.4156713483144</v>
      </c>
      <c r="F7488" s="91">
        <v>0.84310184006349997</v>
      </c>
      <c r="G7488" s="100">
        <v>981.96731939325844</v>
      </c>
      <c r="S7488" s="235"/>
      <c r="T7488" s="103"/>
      <c r="U7488" s="103"/>
    </row>
    <row r="7489" spans="1:21" x14ac:dyDescent="0.2">
      <c r="A7489" s="89">
        <v>40880</v>
      </c>
      <c r="B7489" s="90" t="s">
        <v>147</v>
      </c>
      <c r="C7489" s="96">
        <v>1959.9473491685396</v>
      </c>
      <c r="D7489" s="102">
        <v>1228.2675731384857</v>
      </c>
      <c r="E7489" s="98">
        <v>2313.0142331460675</v>
      </c>
      <c r="F7489" s="91">
        <v>0.84735637208020953</v>
      </c>
      <c r="G7489" s="100">
        <v>979.97367458426982</v>
      </c>
      <c r="S7489" s="235"/>
      <c r="T7489" s="103"/>
      <c r="U7489" s="103"/>
    </row>
    <row r="7490" spans="1:21" x14ac:dyDescent="0.2">
      <c r="A7490" s="89">
        <v>40881</v>
      </c>
      <c r="B7490" s="90" t="s">
        <v>100</v>
      </c>
      <c r="C7490" s="96">
        <v>2031.8401259999996</v>
      </c>
      <c r="D7490" s="102">
        <v>1300.2266405709763</v>
      </c>
      <c r="E7490" s="98">
        <v>2412.2528089887637</v>
      </c>
      <c r="F7490" s="91">
        <v>0.84229982795698921</v>
      </c>
      <c r="G7490" s="100">
        <v>1015.9200629999998</v>
      </c>
      <c r="S7490" s="235"/>
      <c r="T7490" s="103"/>
      <c r="U7490" s="103"/>
    </row>
    <row r="7491" spans="1:21" x14ac:dyDescent="0.2">
      <c r="A7491" s="89">
        <v>40881</v>
      </c>
      <c r="B7491" s="90" t="s">
        <v>101</v>
      </c>
      <c r="C7491" s="96">
        <v>2009.8046778876408</v>
      </c>
      <c r="D7491" s="102">
        <v>1269.0509505777516</v>
      </c>
      <c r="E7491" s="98">
        <v>2376.9318792134827</v>
      </c>
      <c r="F7491" s="91">
        <v>0.84554576236012158</v>
      </c>
      <c r="G7491" s="100">
        <v>1004.9023389438204</v>
      </c>
      <c r="S7491" s="235"/>
      <c r="T7491" s="103"/>
      <c r="U7491" s="103"/>
    </row>
    <row r="7492" spans="1:21" x14ac:dyDescent="0.2">
      <c r="A7492" s="89">
        <v>40881</v>
      </c>
      <c r="B7492" s="90" t="s">
        <v>102</v>
      </c>
      <c r="C7492" s="96">
        <v>1930.9138836067418</v>
      </c>
      <c r="D7492" s="102">
        <v>1223.5332201838373</v>
      </c>
      <c r="E7492" s="98">
        <v>2285.9269382022471</v>
      </c>
      <c r="F7492" s="91">
        <v>0.84469623737200317</v>
      </c>
      <c r="G7492" s="100">
        <v>965.45694180337091</v>
      </c>
      <c r="S7492" s="235"/>
      <c r="T7492" s="103"/>
      <c r="U7492" s="103"/>
    </row>
    <row r="7493" spans="1:21" x14ac:dyDescent="0.2">
      <c r="A7493" s="89">
        <v>40881</v>
      </c>
      <c r="B7493" s="90" t="s">
        <v>103</v>
      </c>
      <c r="C7493" s="96">
        <v>1921.2090475955058</v>
      </c>
      <c r="D7493" s="102">
        <v>1232.557316146123</v>
      </c>
      <c r="E7493" s="98">
        <v>2282.595396067416</v>
      </c>
      <c r="F7493" s="91">
        <v>0.84167743915784332</v>
      </c>
      <c r="G7493" s="100">
        <v>960.6045237977529</v>
      </c>
      <c r="S7493" s="235"/>
      <c r="T7493" s="103"/>
      <c r="U7493" s="103"/>
    </row>
    <row r="7494" spans="1:21" x14ac:dyDescent="0.2">
      <c r="A7494" s="89">
        <v>40881</v>
      </c>
      <c r="B7494" s="90" t="s">
        <v>104</v>
      </c>
      <c r="C7494" s="96">
        <v>1913.0440185505622</v>
      </c>
      <c r="D7494" s="102">
        <v>1212.0648619364063</v>
      </c>
      <c r="E7494" s="98">
        <v>2264.6939410112359</v>
      </c>
      <c r="F7494" s="91">
        <v>0.84472518953106124</v>
      </c>
      <c r="G7494" s="100">
        <v>956.52200927528111</v>
      </c>
      <c r="S7494" s="235"/>
      <c r="T7494" s="103"/>
      <c r="U7494" s="103"/>
    </row>
    <row r="7495" spans="1:21" x14ac:dyDescent="0.2">
      <c r="A7495" s="89">
        <v>40881</v>
      </c>
      <c r="B7495" s="90" t="s">
        <v>105</v>
      </c>
      <c r="C7495" s="96">
        <v>1767.1351521235954</v>
      </c>
      <c r="D7495" s="102">
        <v>1113.1390347118988</v>
      </c>
      <c r="E7495" s="98">
        <v>2088.5030898876403</v>
      </c>
      <c r="F7495" s="91">
        <v>0.84612522752775332</v>
      </c>
      <c r="G7495" s="100">
        <v>883.56757606179769</v>
      </c>
      <c r="S7495" s="235"/>
      <c r="T7495" s="103"/>
      <c r="U7495" s="103"/>
    </row>
    <row r="7496" spans="1:21" x14ac:dyDescent="0.2">
      <c r="A7496" s="89">
        <v>40881</v>
      </c>
      <c r="B7496" s="90" t="s">
        <v>106</v>
      </c>
      <c r="C7496" s="96">
        <v>1858.5024349550563</v>
      </c>
      <c r="D7496" s="102">
        <v>1174.7574494993864</v>
      </c>
      <c r="E7496" s="98">
        <v>2198.6555814606745</v>
      </c>
      <c r="F7496" s="91">
        <v>0.84529039046686982</v>
      </c>
      <c r="G7496" s="100">
        <v>929.25121747752814</v>
      </c>
      <c r="S7496" s="235"/>
      <c r="T7496" s="103"/>
      <c r="U7496" s="103"/>
    </row>
    <row r="7497" spans="1:21" x14ac:dyDescent="0.2">
      <c r="A7497" s="89">
        <v>40881</v>
      </c>
      <c r="B7497" s="90" t="s">
        <v>107</v>
      </c>
      <c r="C7497" s="96">
        <v>1835.611988764045</v>
      </c>
      <c r="D7497" s="102">
        <v>1154.2261558807052</v>
      </c>
      <c r="E7497" s="98">
        <v>2168.34254494382</v>
      </c>
      <c r="F7497" s="91">
        <v>0.84655074127672214</v>
      </c>
      <c r="G7497" s="100">
        <v>917.8059943820225</v>
      </c>
      <c r="S7497" s="235"/>
      <c r="T7497" s="103"/>
      <c r="U7497" s="103"/>
    </row>
    <row r="7498" spans="1:21" x14ac:dyDescent="0.2">
      <c r="A7498" s="89">
        <v>40881</v>
      </c>
      <c r="B7498" s="90" t="s">
        <v>108</v>
      </c>
      <c r="C7498" s="96">
        <v>1851.666502449438</v>
      </c>
      <c r="D7498" s="102">
        <v>1179.225315380299</v>
      </c>
      <c r="E7498" s="98">
        <v>2195.2770168539323</v>
      </c>
      <c r="F7498" s="91">
        <v>0.84347737813202039</v>
      </c>
      <c r="G7498" s="100">
        <v>925.83325122471899</v>
      </c>
      <c r="S7498" s="235"/>
      <c r="T7498" s="103"/>
      <c r="U7498" s="103"/>
    </row>
    <row r="7499" spans="1:21" x14ac:dyDescent="0.2">
      <c r="A7499" s="89">
        <v>40881</v>
      </c>
      <c r="B7499" s="90" t="s">
        <v>109</v>
      </c>
      <c r="C7499" s="96">
        <v>1934.1758431011235</v>
      </c>
      <c r="D7499" s="102">
        <v>1234.6012945448542</v>
      </c>
      <c r="E7499" s="98">
        <v>2294.6190421348315</v>
      </c>
      <c r="F7499" s="91">
        <v>0.84291806508396949</v>
      </c>
      <c r="G7499" s="100">
        <v>967.08792155056176</v>
      </c>
      <c r="S7499" s="235"/>
      <c r="T7499" s="103"/>
      <c r="U7499" s="103"/>
    </row>
    <row r="7500" spans="1:21" x14ac:dyDescent="0.2">
      <c r="A7500" s="89">
        <v>40881</v>
      </c>
      <c r="B7500" s="90" t="s">
        <v>110</v>
      </c>
      <c r="C7500" s="96">
        <v>2022.629649067416</v>
      </c>
      <c r="D7500" s="102">
        <v>1289.0335889726289</v>
      </c>
      <c r="E7500" s="98">
        <v>2398.4658202247192</v>
      </c>
      <c r="F7500" s="91">
        <v>0.84330142710889666</v>
      </c>
      <c r="G7500" s="100">
        <v>1011.314824533708</v>
      </c>
      <c r="S7500" s="235"/>
      <c r="T7500" s="103"/>
      <c r="U7500" s="103"/>
    </row>
    <row r="7501" spans="1:21" x14ac:dyDescent="0.2">
      <c r="A7501" s="89">
        <v>40881</v>
      </c>
      <c r="B7501" s="90" t="s">
        <v>111</v>
      </c>
      <c r="C7501" s="96">
        <v>2123.4626926179772</v>
      </c>
      <c r="D7501" s="102">
        <v>1365.5125435898231</v>
      </c>
      <c r="E7501" s="98">
        <v>2524.6224101123594</v>
      </c>
      <c r="F7501" s="91">
        <v>0.84110110253020831</v>
      </c>
      <c r="G7501" s="100">
        <v>1061.7313463089886</v>
      </c>
      <c r="S7501" s="235"/>
      <c r="T7501" s="103"/>
      <c r="U7501" s="103"/>
    </row>
    <row r="7502" spans="1:21" x14ac:dyDescent="0.2">
      <c r="A7502" s="89">
        <v>40881</v>
      </c>
      <c r="B7502" s="90" t="s">
        <v>112</v>
      </c>
      <c r="C7502" s="96">
        <v>1928.4299318426968</v>
      </c>
      <c r="D7502" s="102">
        <v>1221.0090448278104</v>
      </c>
      <c r="E7502" s="98">
        <v>2282.4778398876406</v>
      </c>
      <c r="F7502" s="91">
        <v>0.84488440507165119</v>
      </c>
      <c r="G7502" s="100">
        <v>964.21496592134838</v>
      </c>
      <c r="S7502" s="235"/>
      <c r="T7502" s="103"/>
      <c r="U7502" s="103"/>
    </row>
    <row r="7503" spans="1:21" x14ac:dyDescent="0.2">
      <c r="A7503" s="89">
        <v>40881</v>
      </c>
      <c r="B7503" s="90" t="s">
        <v>113</v>
      </c>
      <c r="C7503" s="96">
        <v>2007.7907724606744</v>
      </c>
      <c r="D7503" s="102">
        <v>1286.2189844003531</v>
      </c>
      <c r="E7503" s="98">
        <v>2384.4460702247193</v>
      </c>
      <c r="F7503" s="91">
        <v>0.84203656250923409</v>
      </c>
      <c r="G7503" s="100">
        <v>1003.8953862303372</v>
      </c>
      <c r="S7503" s="235"/>
      <c r="T7503" s="103"/>
      <c r="U7503" s="103"/>
    </row>
    <row r="7504" spans="1:21" x14ac:dyDescent="0.2">
      <c r="A7504" s="89">
        <v>40881</v>
      </c>
      <c r="B7504" s="90" t="s">
        <v>114</v>
      </c>
      <c r="C7504" s="96">
        <v>2034.2916607752807</v>
      </c>
      <c r="D7504" s="102">
        <v>1294.3259722443854</v>
      </c>
      <c r="E7504" s="98">
        <v>2411.1454297752807</v>
      </c>
      <c r="F7504" s="91">
        <v>0.84370342645191543</v>
      </c>
      <c r="G7504" s="100">
        <v>1017.1458303876403</v>
      </c>
      <c r="S7504" s="235"/>
      <c r="T7504" s="103"/>
      <c r="U7504" s="103"/>
    </row>
    <row r="7505" spans="1:21" x14ac:dyDescent="0.2">
      <c r="A7505" s="89">
        <v>40881</v>
      </c>
      <c r="B7505" s="90" t="s">
        <v>115</v>
      </c>
      <c r="C7505" s="96">
        <v>2046.2089562696628</v>
      </c>
      <c r="D7505" s="102">
        <v>1304.3780034382885</v>
      </c>
      <c r="E7505" s="98">
        <v>2426.597014044944</v>
      </c>
      <c r="F7505" s="91">
        <v>0.84324218006796092</v>
      </c>
      <c r="G7505" s="100">
        <v>1023.1044781348314</v>
      </c>
      <c r="S7505" s="235"/>
      <c r="T7505" s="103"/>
      <c r="U7505" s="103"/>
    </row>
    <row r="7506" spans="1:21" x14ac:dyDescent="0.2">
      <c r="A7506" s="89">
        <v>40881</v>
      </c>
      <c r="B7506" s="90" t="s">
        <v>116</v>
      </c>
      <c r="C7506" s="96">
        <v>1988.7093224494383</v>
      </c>
      <c r="D7506" s="102">
        <v>1264.9561372124185</v>
      </c>
      <c r="E7506" s="98">
        <v>2356.9214662921349</v>
      </c>
      <c r="F7506" s="91">
        <v>0.84377411419568382</v>
      </c>
      <c r="G7506" s="100">
        <v>994.35466122471917</v>
      </c>
      <c r="S7506" s="235"/>
      <c r="T7506" s="103"/>
      <c r="U7506" s="103"/>
    </row>
    <row r="7507" spans="1:21" x14ac:dyDescent="0.2">
      <c r="A7507" s="89">
        <v>40881</v>
      </c>
      <c r="B7507" s="90" t="s">
        <v>117</v>
      </c>
      <c r="C7507" s="96">
        <v>2051.0390875955059</v>
      </c>
      <c r="D7507" s="102">
        <v>1318.3538863705153</v>
      </c>
      <c r="E7507" s="98">
        <v>2438.1998089887643</v>
      </c>
      <c r="F7507" s="91">
        <v>0.84121042091549003</v>
      </c>
      <c r="G7507" s="100">
        <v>1025.5195437977529</v>
      </c>
      <c r="S7507" s="235"/>
      <c r="T7507" s="103"/>
      <c r="U7507" s="103"/>
    </row>
    <row r="7508" spans="1:21" x14ac:dyDescent="0.2">
      <c r="A7508" s="89">
        <v>40881</v>
      </c>
      <c r="B7508" s="90" t="s">
        <v>118</v>
      </c>
      <c r="C7508" s="96">
        <v>2311.1773181797753</v>
      </c>
      <c r="D7508" s="102">
        <v>1476.0772883152724</v>
      </c>
      <c r="E7508" s="98">
        <v>2742.3246994382021</v>
      </c>
      <c r="F7508" s="91">
        <v>0.84278033110129069</v>
      </c>
      <c r="G7508" s="100">
        <v>1155.5886590898876</v>
      </c>
      <c r="S7508" s="235"/>
      <c r="T7508" s="103"/>
      <c r="U7508" s="103"/>
    </row>
    <row r="7509" spans="1:21" x14ac:dyDescent="0.2">
      <c r="A7509" s="89">
        <v>40881</v>
      </c>
      <c r="B7509" s="90" t="s">
        <v>119</v>
      </c>
      <c r="C7509" s="96">
        <v>2349.4010000561798</v>
      </c>
      <c r="D7509" s="102">
        <v>1507.5693708220183</v>
      </c>
      <c r="E7509" s="98">
        <v>2791.496098314607</v>
      </c>
      <c r="F7509" s="91">
        <v>0.84162790034872459</v>
      </c>
      <c r="G7509" s="100">
        <v>1174.7005000280899</v>
      </c>
      <c r="S7509" s="235"/>
      <c r="T7509" s="103"/>
      <c r="U7509" s="103"/>
    </row>
    <row r="7510" spans="1:21" x14ac:dyDescent="0.2">
      <c r="A7510" s="89">
        <v>40881</v>
      </c>
      <c r="B7510" s="90" t="s">
        <v>120</v>
      </c>
      <c r="C7510" s="96">
        <v>2406.3454929438203</v>
      </c>
      <c r="D7510" s="102">
        <v>1536.1469452299909</v>
      </c>
      <c r="E7510" s="98">
        <v>2854.8635814606746</v>
      </c>
      <c r="F7510" s="91">
        <v>0.84289333773091446</v>
      </c>
      <c r="G7510" s="100">
        <v>1203.1727464719102</v>
      </c>
      <c r="S7510" s="235"/>
      <c r="T7510" s="103"/>
      <c r="U7510" s="103"/>
    </row>
    <row r="7511" spans="1:21" x14ac:dyDescent="0.2">
      <c r="A7511" s="89">
        <v>40881</v>
      </c>
      <c r="B7511" s="90" t="s">
        <v>121</v>
      </c>
      <c r="C7511" s="96">
        <v>2514.7924767303371</v>
      </c>
      <c r="D7511" s="102">
        <v>1616.6265263350031</v>
      </c>
      <c r="E7511" s="98">
        <v>2989.5923679775278</v>
      </c>
      <c r="F7511" s="91">
        <v>0.84118239786369442</v>
      </c>
      <c r="G7511" s="100">
        <v>1257.3962383651685</v>
      </c>
      <c r="S7511" s="235"/>
      <c r="T7511" s="103"/>
      <c r="U7511" s="103"/>
    </row>
    <row r="7512" spans="1:21" x14ac:dyDescent="0.2">
      <c r="A7512" s="89">
        <v>40881</v>
      </c>
      <c r="B7512" s="90" t="s">
        <v>122</v>
      </c>
      <c r="C7512" s="96">
        <v>2405.4418693820226</v>
      </c>
      <c r="D7512" s="102">
        <v>1532.3122728969684</v>
      </c>
      <c r="E7512" s="98">
        <v>2852.0398820224714</v>
      </c>
      <c r="F7512" s="91">
        <v>0.84341102119380174</v>
      </c>
      <c r="G7512" s="100">
        <v>1202.7209346910113</v>
      </c>
      <c r="S7512" s="235"/>
      <c r="T7512" s="103"/>
      <c r="U7512" s="103"/>
    </row>
    <row r="7513" spans="1:21" x14ac:dyDescent="0.2">
      <c r="A7513" s="89">
        <v>40881</v>
      </c>
      <c r="B7513" s="90" t="s">
        <v>123</v>
      </c>
      <c r="C7513" s="96">
        <v>2582.9491956067418</v>
      </c>
      <c r="D7513" s="102">
        <v>1655.7090555287798</v>
      </c>
      <c r="E7513" s="98">
        <v>3068.0611179775278</v>
      </c>
      <c r="F7513" s="91">
        <v>0.8418832273163539</v>
      </c>
      <c r="G7513" s="100">
        <v>1291.4745978033709</v>
      </c>
      <c r="S7513" s="235"/>
      <c r="T7513" s="103"/>
      <c r="U7513" s="103"/>
    </row>
    <row r="7514" spans="1:21" x14ac:dyDescent="0.2">
      <c r="A7514" s="89">
        <v>40881</v>
      </c>
      <c r="B7514" s="90" t="s">
        <v>124</v>
      </c>
      <c r="C7514" s="96">
        <v>2734.5715563033709</v>
      </c>
      <c r="D7514" s="102">
        <v>1750.2018476125791</v>
      </c>
      <c r="E7514" s="98">
        <v>3246.7041910112362</v>
      </c>
      <c r="F7514" s="91">
        <v>0.84226076520129367</v>
      </c>
      <c r="G7514" s="100">
        <v>1367.2857781516855</v>
      </c>
      <c r="S7514" s="235"/>
      <c r="T7514" s="103"/>
      <c r="U7514" s="103"/>
    </row>
    <row r="7515" spans="1:21" x14ac:dyDescent="0.2">
      <c r="A7515" s="89">
        <v>40881</v>
      </c>
      <c r="B7515" s="90" t="s">
        <v>125</v>
      </c>
      <c r="C7515" s="96">
        <v>2541.4959712247191</v>
      </c>
      <c r="D7515" s="102">
        <v>1615.7034841900711</v>
      </c>
      <c r="E7515" s="98">
        <v>3011.5941825842692</v>
      </c>
      <c r="F7515" s="91">
        <v>0.84390386524250904</v>
      </c>
      <c r="G7515" s="100">
        <v>1270.7479856123596</v>
      </c>
      <c r="S7515" s="235"/>
      <c r="T7515" s="103"/>
      <c r="U7515" s="103"/>
    </row>
    <row r="7516" spans="1:21" x14ac:dyDescent="0.2">
      <c r="A7516" s="89">
        <v>40881</v>
      </c>
      <c r="B7516" s="90" t="s">
        <v>126</v>
      </c>
      <c r="C7516" s="96">
        <v>2461.4422174719107</v>
      </c>
      <c r="D7516" s="102">
        <v>1583.1763577350202</v>
      </c>
      <c r="E7516" s="98">
        <v>2926.6269269662921</v>
      </c>
      <c r="F7516" s="91">
        <v>0.84105090224923662</v>
      </c>
      <c r="G7516" s="100">
        <v>1230.7211087359553</v>
      </c>
      <c r="S7516" s="235"/>
      <c r="T7516" s="103"/>
      <c r="U7516" s="103"/>
    </row>
    <row r="7517" spans="1:21" x14ac:dyDescent="0.2">
      <c r="A7517" s="89">
        <v>40881</v>
      </c>
      <c r="B7517" s="90" t="s">
        <v>127</v>
      </c>
      <c r="C7517" s="96">
        <v>2322.8109650224719</v>
      </c>
      <c r="D7517" s="102">
        <v>1480.932158633376</v>
      </c>
      <c r="E7517" s="98">
        <v>2754.7433342696627</v>
      </c>
      <c r="F7517" s="91">
        <v>0.84320413307699149</v>
      </c>
      <c r="G7517" s="100">
        <v>1161.405482511236</v>
      </c>
      <c r="S7517" s="235"/>
      <c r="T7517" s="103"/>
      <c r="U7517" s="103"/>
    </row>
    <row r="7518" spans="1:21" x14ac:dyDescent="0.2">
      <c r="A7518" s="89">
        <v>40881</v>
      </c>
      <c r="B7518" s="90" t="s">
        <v>128</v>
      </c>
      <c r="C7518" s="96">
        <v>2149.9190075730335</v>
      </c>
      <c r="D7518" s="102">
        <v>1361.0313016712448</v>
      </c>
      <c r="E7518" s="98">
        <v>2544.5152668539326</v>
      </c>
      <c r="F7518" s="91">
        <v>0.8449228171584986</v>
      </c>
      <c r="G7518" s="100">
        <v>1074.9595037865167</v>
      </c>
      <c r="S7518" s="235"/>
      <c r="T7518" s="103"/>
      <c r="U7518" s="103"/>
    </row>
    <row r="7519" spans="1:21" x14ac:dyDescent="0.2">
      <c r="A7519" s="89">
        <v>40881</v>
      </c>
      <c r="B7519" s="90" t="s">
        <v>129</v>
      </c>
      <c r="C7519" s="96">
        <v>2148.7763087191015</v>
      </c>
      <c r="D7519" s="102">
        <v>1363.2033642434394</v>
      </c>
      <c r="E7519" s="98">
        <v>2544.712761235955</v>
      </c>
      <c r="F7519" s="91">
        <v>0.84440819468970274</v>
      </c>
      <c r="G7519" s="100">
        <v>1074.3881543595508</v>
      </c>
      <c r="S7519" s="235"/>
      <c r="T7519" s="103"/>
      <c r="U7519" s="103"/>
    </row>
    <row r="7520" spans="1:21" x14ac:dyDescent="0.2">
      <c r="A7520" s="89">
        <v>40881</v>
      </c>
      <c r="B7520" s="90" t="s">
        <v>130</v>
      </c>
      <c r="C7520" s="96">
        <v>2279.1817502696631</v>
      </c>
      <c r="D7520" s="102">
        <v>1452.8859512652584</v>
      </c>
      <c r="E7520" s="98">
        <v>2702.8775477528093</v>
      </c>
      <c r="F7520" s="91">
        <v>0.84324269597954604</v>
      </c>
      <c r="G7520" s="100">
        <v>1139.5908751348315</v>
      </c>
      <c r="S7520" s="235"/>
      <c r="T7520" s="103"/>
      <c r="U7520" s="103"/>
    </row>
    <row r="7521" spans="1:21" x14ac:dyDescent="0.2">
      <c r="A7521" s="89">
        <v>40881</v>
      </c>
      <c r="B7521" s="90" t="s">
        <v>131</v>
      </c>
      <c r="C7521" s="96">
        <v>2241.7603888651693</v>
      </c>
      <c r="D7521" s="102">
        <v>1423.7766458816561</v>
      </c>
      <c r="E7521" s="98">
        <v>2655.6787415730341</v>
      </c>
      <c r="F7521" s="91">
        <v>0.84413839436667348</v>
      </c>
      <c r="G7521" s="100">
        <v>1120.8801944325846</v>
      </c>
      <c r="S7521" s="235"/>
      <c r="T7521" s="103"/>
      <c r="U7521" s="103"/>
    </row>
    <row r="7522" spans="1:21" x14ac:dyDescent="0.2">
      <c r="A7522" s="89">
        <v>40881</v>
      </c>
      <c r="B7522" s="90" t="s">
        <v>132</v>
      </c>
      <c r="C7522" s="96">
        <v>2121.8013219438199</v>
      </c>
      <c r="D7522" s="102">
        <v>1342.4980035957221</v>
      </c>
      <c r="E7522" s="98">
        <v>2510.8448258426965</v>
      </c>
      <c r="F7522" s="91">
        <v>0.8450547401835935</v>
      </c>
      <c r="G7522" s="100">
        <v>1060.9006609719099</v>
      </c>
      <c r="S7522" s="235"/>
      <c r="T7522" s="103"/>
      <c r="U7522" s="103"/>
    </row>
    <row r="7523" spans="1:21" x14ac:dyDescent="0.2">
      <c r="A7523" s="89">
        <v>40881</v>
      </c>
      <c r="B7523" s="90" t="s">
        <v>133</v>
      </c>
      <c r="C7523" s="96">
        <v>2038.5747554157301</v>
      </c>
      <c r="D7523" s="102">
        <v>1300.3059154233445</v>
      </c>
      <c r="E7523" s="98">
        <v>2417.9707415730336</v>
      </c>
      <c r="F7523" s="91">
        <v>0.84309322704604617</v>
      </c>
      <c r="G7523" s="100">
        <v>1019.2873777078651</v>
      </c>
      <c r="S7523" s="235"/>
      <c r="T7523" s="103"/>
      <c r="U7523" s="103"/>
    </row>
    <row r="7524" spans="1:21" x14ac:dyDescent="0.2">
      <c r="A7524" s="89">
        <v>40881</v>
      </c>
      <c r="B7524" s="90" t="s">
        <v>134</v>
      </c>
      <c r="C7524" s="96">
        <v>2007.2721006404499</v>
      </c>
      <c r="D7524" s="102">
        <v>1259.1797743373513</v>
      </c>
      <c r="E7524" s="98">
        <v>2369.5305421348312</v>
      </c>
      <c r="F7524" s="91">
        <v>0.84711805353308334</v>
      </c>
      <c r="G7524" s="100">
        <v>1003.636050320225</v>
      </c>
      <c r="S7524" s="235"/>
      <c r="T7524" s="103"/>
      <c r="U7524" s="103"/>
    </row>
    <row r="7525" spans="1:21" x14ac:dyDescent="0.2">
      <c r="A7525" s="89">
        <v>40881</v>
      </c>
      <c r="B7525" s="90" t="s">
        <v>135</v>
      </c>
      <c r="C7525" s="96">
        <v>1944.9018142584273</v>
      </c>
      <c r="D7525" s="102">
        <v>1220.8347324812466</v>
      </c>
      <c r="E7525" s="98">
        <v>2296.318904494382</v>
      </c>
      <c r="F7525" s="91">
        <v>0.84696503192646411</v>
      </c>
      <c r="G7525" s="100">
        <v>972.45090712921365</v>
      </c>
      <c r="S7525" s="235"/>
      <c r="T7525" s="103"/>
      <c r="U7525" s="103"/>
    </row>
    <row r="7526" spans="1:21" x14ac:dyDescent="0.2">
      <c r="A7526" s="89">
        <v>40881</v>
      </c>
      <c r="B7526" s="90" t="s">
        <v>136</v>
      </c>
      <c r="C7526" s="96">
        <v>1931.9390708764045</v>
      </c>
      <c r="D7526" s="102">
        <v>1225.5781895501379</v>
      </c>
      <c r="E7526" s="98">
        <v>2287.8877752808985</v>
      </c>
      <c r="F7526" s="91">
        <v>0.84442038274329612</v>
      </c>
      <c r="G7526" s="100">
        <v>965.96953543820223</v>
      </c>
      <c r="S7526" s="235"/>
      <c r="T7526" s="103"/>
      <c r="U7526" s="103"/>
    </row>
    <row r="7527" spans="1:21" x14ac:dyDescent="0.2">
      <c r="A7527" s="89">
        <v>40881</v>
      </c>
      <c r="B7527" s="90" t="s">
        <v>137</v>
      </c>
      <c r="C7527" s="96">
        <v>1949.7238413370787</v>
      </c>
      <c r="D7527" s="102">
        <v>1234.9938230920204</v>
      </c>
      <c r="E7527" s="98">
        <v>2307.9499129213482</v>
      </c>
      <c r="F7527" s="91">
        <v>0.84478602868342345</v>
      </c>
      <c r="G7527" s="100">
        <v>974.86192066853937</v>
      </c>
      <c r="S7527" s="235"/>
      <c r="T7527" s="103"/>
      <c r="U7527" s="103"/>
    </row>
    <row r="7528" spans="1:21" x14ac:dyDescent="0.2">
      <c r="A7528" s="89">
        <v>40881</v>
      </c>
      <c r="B7528" s="90" t="s">
        <v>138</v>
      </c>
      <c r="C7528" s="96">
        <v>1950.6112564044945</v>
      </c>
      <c r="D7528" s="102">
        <v>1230.3159304942224</v>
      </c>
      <c r="E7528" s="98">
        <v>2306.2006769662921</v>
      </c>
      <c r="F7528" s="91">
        <v>0.84581158781482957</v>
      </c>
      <c r="G7528" s="100">
        <v>975.30562820224725</v>
      </c>
      <c r="S7528" s="235"/>
      <c r="T7528" s="103"/>
      <c r="U7528" s="103"/>
    </row>
    <row r="7529" spans="1:21" x14ac:dyDescent="0.2">
      <c r="A7529" s="89">
        <v>40881</v>
      </c>
      <c r="B7529" s="90" t="s">
        <v>139</v>
      </c>
      <c r="C7529" s="96">
        <v>2063.823537539326</v>
      </c>
      <c r="D7529" s="102">
        <v>1300.8876861950382</v>
      </c>
      <c r="E7529" s="98">
        <v>2439.6057808988767</v>
      </c>
      <c r="F7529" s="91">
        <v>0.84596599733376066</v>
      </c>
      <c r="G7529" s="100">
        <v>1031.911768769663</v>
      </c>
      <c r="S7529" s="235"/>
      <c r="T7529" s="103"/>
      <c r="U7529" s="103"/>
    </row>
    <row r="7530" spans="1:21" x14ac:dyDescent="0.2">
      <c r="A7530" s="89">
        <v>40881</v>
      </c>
      <c r="B7530" s="90" t="s">
        <v>140</v>
      </c>
      <c r="C7530" s="96">
        <v>1903.2338273258431</v>
      </c>
      <c r="D7530" s="102">
        <v>1199.5183306961483</v>
      </c>
      <c r="E7530" s="98">
        <v>2249.6984747191013</v>
      </c>
      <c r="F7530" s="91">
        <v>0.84599507387917039</v>
      </c>
      <c r="G7530" s="100">
        <v>951.61691366292155</v>
      </c>
      <c r="S7530" s="235"/>
      <c r="T7530" s="103"/>
      <c r="U7530" s="103"/>
    </row>
    <row r="7531" spans="1:21" x14ac:dyDescent="0.2">
      <c r="A7531" s="89">
        <v>40881</v>
      </c>
      <c r="B7531" s="90" t="s">
        <v>141</v>
      </c>
      <c r="C7531" s="96">
        <v>1776.0133549213485</v>
      </c>
      <c r="D7531" s="102">
        <v>1129.4456321824678</v>
      </c>
      <c r="E7531" s="98">
        <v>2104.7258426966296</v>
      </c>
      <c r="F7531" s="91">
        <v>0.84382170774597132</v>
      </c>
      <c r="G7531" s="100">
        <v>888.00667746067427</v>
      </c>
      <c r="S7531" s="235"/>
      <c r="T7531" s="103"/>
      <c r="U7531" s="103"/>
    </row>
    <row r="7532" spans="1:21" x14ac:dyDescent="0.2">
      <c r="A7532" s="89">
        <v>40881</v>
      </c>
      <c r="B7532" s="90" t="s">
        <v>142</v>
      </c>
      <c r="C7532" s="96">
        <v>1894.4650318651688</v>
      </c>
      <c r="D7532" s="102">
        <v>1197.7293411396242</v>
      </c>
      <c r="E7532" s="98">
        <v>2241.3284747191015</v>
      </c>
      <c r="F7532" s="91">
        <v>0.84524203089089656</v>
      </c>
      <c r="G7532" s="100">
        <v>947.23251593258442</v>
      </c>
      <c r="S7532" s="235"/>
      <c r="T7532" s="103"/>
      <c r="U7532" s="103"/>
    </row>
    <row r="7533" spans="1:21" x14ac:dyDescent="0.2">
      <c r="A7533" s="89">
        <v>40881</v>
      </c>
      <c r="B7533" s="90" t="s">
        <v>143</v>
      </c>
      <c r="C7533" s="96">
        <v>2127.6647447865171</v>
      </c>
      <c r="D7533" s="102">
        <v>1338.7346559346779</v>
      </c>
      <c r="E7533" s="98">
        <v>2513.7954859550559</v>
      </c>
      <c r="F7533" s="91">
        <v>0.84639532399277995</v>
      </c>
      <c r="G7533" s="100">
        <v>1063.8323723932585</v>
      </c>
      <c r="S7533" s="235"/>
      <c r="T7533" s="103"/>
      <c r="U7533" s="103"/>
    </row>
    <row r="7534" spans="1:21" x14ac:dyDescent="0.2">
      <c r="A7534" s="89">
        <v>40881</v>
      </c>
      <c r="B7534" s="90" t="s">
        <v>144</v>
      </c>
      <c r="C7534" s="96">
        <v>2137.1953394831462</v>
      </c>
      <c r="D7534" s="102">
        <v>1358.6558120068598</v>
      </c>
      <c r="E7534" s="98">
        <v>2532.4986741573034</v>
      </c>
      <c r="F7534" s="91">
        <v>0.84390778218049978</v>
      </c>
      <c r="G7534" s="100">
        <v>1068.5976697415731</v>
      </c>
      <c r="S7534" s="235"/>
      <c r="T7534" s="103"/>
      <c r="U7534" s="103"/>
    </row>
    <row r="7535" spans="1:21" x14ac:dyDescent="0.2">
      <c r="A7535" s="89">
        <v>40881</v>
      </c>
      <c r="B7535" s="90" t="s">
        <v>145</v>
      </c>
      <c r="C7535" s="96">
        <v>2139.0957854494382</v>
      </c>
      <c r="D7535" s="102">
        <v>1353.3061081478534</v>
      </c>
      <c r="E7535" s="98">
        <v>2531.2384719101119</v>
      </c>
      <c r="F7535" s="91">
        <v>0.84507872695030706</v>
      </c>
      <c r="G7535" s="100">
        <v>1069.5478927247191</v>
      </c>
      <c r="S7535" s="235"/>
      <c r="T7535" s="103"/>
      <c r="U7535" s="103"/>
    </row>
    <row r="7536" spans="1:21" x14ac:dyDescent="0.2">
      <c r="A7536" s="89">
        <v>40881</v>
      </c>
      <c r="B7536" s="90" t="s">
        <v>146</v>
      </c>
      <c r="C7536" s="96">
        <v>2081.6204643707865</v>
      </c>
      <c r="D7536" s="102">
        <v>1313.1599362819256</v>
      </c>
      <c r="E7536" s="98">
        <v>2461.2055533707867</v>
      </c>
      <c r="F7536" s="91">
        <v>0.84577269928546484</v>
      </c>
      <c r="G7536" s="100">
        <v>1040.8102321853933</v>
      </c>
      <c r="S7536" s="235"/>
      <c r="T7536" s="103"/>
      <c r="U7536" s="103"/>
    </row>
    <row r="7537" spans="1:21" x14ac:dyDescent="0.2">
      <c r="A7537" s="89">
        <v>40881</v>
      </c>
      <c r="B7537" s="90" t="s">
        <v>147</v>
      </c>
      <c r="C7537" s="96">
        <v>2069.7639507303375</v>
      </c>
      <c r="D7537" s="102">
        <v>1287.6850346580088</v>
      </c>
      <c r="E7537" s="98">
        <v>2437.6331882022473</v>
      </c>
      <c r="F7537" s="91">
        <v>0.84908753324645481</v>
      </c>
      <c r="G7537" s="100">
        <v>1034.8819753651687</v>
      </c>
      <c r="S7537" s="235"/>
      <c r="T7537" s="103"/>
      <c r="U7537" s="103"/>
    </row>
    <row r="7538" spans="1:21" x14ac:dyDescent="0.2">
      <c r="A7538" s="89">
        <v>40882</v>
      </c>
      <c r="B7538" s="90" t="s">
        <v>100</v>
      </c>
      <c r="C7538" s="96">
        <v>2010.294984842697</v>
      </c>
      <c r="D7538" s="102">
        <v>1256.2346368312108</v>
      </c>
      <c r="E7538" s="98">
        <v>2370.5297696629214</v>
      </c>
      <c r="F7538" s="91">
        <v>0.84803616920134772</v>
      </c>
      <c r="G7538" s="100">
        <v>1005.1474924213485</v>
      </c>
      <c r="S7538" s="235"/>
      <c r="T7538" s="103"/>
      <c r="U7538" s="103"/>
    </row>
    <row r="7539" spans="1:21" x14ac:dyDescent="0.2">
      <c r="A7539" s="89">
        <v>40882</v>
      </c>
      <c r="B7539" s="90" t="s">
        <v>101</v>
      </c>
      <c r="C7539" s="96">
        <v>1981.7194092471909</v>
      </c>
      <c r="D7539" s="102">
        <v>1263.9651301144245</v>
      </c>
      <c r="E7539" s="98">
        <v>2350.4934943820222</v>
      </c>
      <c r="F7539" s="91">
        <v>0.84310780437544364</v>
      </c>
      <c r="G7539" s="100">
        <v>990.85970462359546</v>
      </c>
      <c r="S7539" s="235"/>
      <c r="T7539" s="103"/>
      <c r="U7539" s="103"/>
    </row>
    <row r="7540" spans="1:21" x14ac:dyDescent="0.2">
      <c r="A7540" s="89">
        <v>40882</v>
      </c>
      <c r="B7540" s="90" t="s">
        <v>102</v>
      </c>
      <c r="C7540" s="96">
        <v>2014.2701180898875</v>
      </c>
      <c r="D7540" s="102">
        <v>1269.357749894685</v>
      </c>
      <c r="E7540" s="98">
        <v>2380.8723623595506</v>
      </c>
      <c r="F7540" s="91">
        <v>0.84602188253958144</v>
      </c>
      <c r="G7540" s="100">
        <v>1007.1350590449438</v>
      </c>
      <c r="S7540" s="235"/>
      <c r="T7540" s="103"/>
      <c r="U7540" s="103"/>
    </row>
    <row r="7541" spans="1:21" x14ac:dyDescent="0.2">
      <c r="A7541" s="89">
        <v>40882</v>
      </c>
      <c r="B7541" s="90" t="s">
        <v>103</v>
      </c>
      <c r="C7541" s="96">
        <v>2095.0127328539324</v>
      </c>
      <c r="D7541" s="102">
        <v>1311.1401043092719</v>
      </c>
      <c r="E7541" s="98">
        <v>2471.4705589887635</v>
      </c>
      <c r="F7541" s="91">
        <v>0.84767861192371874</v>
      </c>
      <c r="G7541" s="100">
        <v>1047.5063664269662</v>
      </c>
      <c r="S7541" s="235"/>
      <c r="T7541" s="103"/>
      <c r="U7541" s="103"/>
    </row>
    <row r="7542" spans="1:21" x14ac:dyDescent="0.2">
      <c r="A7542" s="89">
        <v>40882</v>
      </c>
      <c r="B7542" s="90" t="s">
        <v>104</v>
      </c>
      <c r="C7542" s="96">
        <v>2091.2928833932588</v>
      </c>
      <c r="D7542" s="102">
        <v>1323.3810291910954</v>
      </c>
      <c r="E7542" s="98">
        <v>2474.842070224719</v>
      </c>
      <c r="F7542" s="91">
        <v>0.84502074235523505</v>
      </c>
      <c r="G7542" s="100">
        <v>1045.6464416966294</v>
      </c>
      <c r="S7542" s="235"/>
      <c r="T7542" s="103"/>
      <c r="U7542" s="103"/>
    </row>
    <row r="7543" spans="1:21" x14ac:dyDescent="0.2">
      <c r="A7543" s="89">
        <v>40882</v>
      </c>
      <c r="B7543" s="90" t="s">
        <v>105</v>
      </c>
      <c r="C7543" s="96">
        <v>2016.6000891573033</v>
      </c>
      <c r="D7543" s="102">
        <v>1273.3451024527217</v>
      </c>
      <c r="E7543" s="98">
        <v>2384.9703707865169</v>
      </c>
      <c r="F7543" s="91">
        <v>0.84554513291176348</v>
      </c>
      <c r="G7543" s="100">
        <v>1008.3000445786516</v>
      </c>
      <c r="S7543" s="235"/>
      <c r="T7543" s="103"/>
      <c r="U7543" s="103"/>
    </row>
    <row r="7544" spans="1:21" x14ac:dyDescent="0.2">
      <c r="A7544" s="89">
        <v>40882</v>
      </c>
      <c r="B7544" s="90" t="s">
        <v>106</v>
      </c>
      <c r="C7544" s="96">
        <v>1998.6775464943821</v>
      </c>
      <c r="D7544" s="102">
        <v>1280.3646328492493</v>
      </c>
      <c r="E7544" s="98">
        <v>2373.614443820225</v>
      </c>
      <c r="F7544" s="91">
        <v>0.84203967990589113</v>
      </c>
      <c r="G7544" s="100">
        <v>999.33877324719106</v>
      </c>
      <c r="S7544" s="235"/>
      <c r="T7544" s="103"/>
      <c r="U7544" s="103"/>
    </row>
    <row r="7545" spans="1:21" x14ac:dyDescent="0.2">
      <c r="A7545" s="89">
        <v>40882</v>
      </c>
      <c r="B7545" s="90" t="s">
        <v>107</v>
      </c>
      <c r="C7545" s="96">
        <v>2035.4870372359551</v>
      </c>
      <c r="D7545" s="102">
        <v>1278.8054379706009</v>
      </c>
      <c r="E7545" s="98">
        <v>2403.8616488764046</v>
      </c>
      <c r="F7545" s="91">
        <v>0.84675714935065727</v>
      </c>
      <c r="G7545" s="100">
        <v>1017.7435186179775</v>
      </c>
      <c r="S7545" s="235"/>
      <c r="T7545" s="103"/>
      <c r="U7545" s="103"/>
    </row>
    <row r="7546" spans="1:21" x14ac:dyDescent="0.2">
      <c r="A7546" s="89">
        <v>40882</v>
      </c>
      <c r="B7546" s="90" t="s">
        <v>108</v>
      </c>
      <c r="C7546" s="96">
        <v>2116.5538218876404</v>
      </c>
      <c r="D7546" s="102">
        <v>1342.0520642071394</v>
      </c>
      <c r="E7546" s="98">
        <v>2506.1731432584265</v>
      </c>
      <c r="F7546" s="91">
        <v>0.84453615169452401</v>
      </c>
      <c r="G7546" s="100">
        <v>1058.2769109438202</v>
      </c>
      <c r="S7546" s="235"/>
      <c r="T7546" s="103"/>
      <c r="U7546" s="103"/>
    </row>
    <row r="7547" spans="1:21" x14ac:dyDescent="0.2">
      <c r="A7547" s="89">
        <v>40882</v>
      </c>
      <c r="B7547" s="90" t="s">
        <v>109</v>
      </c>
      <c r="C7547" s="96">
        <v>2105.9858835505624</v>
      </c>
      <c r="D7547" s="102">
        <v>1345.1920924610824</v>
      </c>
      <c r="E7547" s="98">
        <v>2498.9434382022473</v>
      </c>
      <c r="F7547" s="91">
        <v>0.84275052062227518</v>
      </c>
      <c r="G7547" s="100">
        <v>1052.9929417752812</v>
      </c>
      <c r="S7547" s="235"/>
      <c r="T7547" s="103"/>
      <c r="U7547" s="103"/>
    </row>
    <row r="7548" spans="1:21" x14ac:dyDescent="0.2">
      <c r="A7548" s="89">
        <v>40882</v>
      </c>
      <c r="B7548" s="90" t="s">
        <v>110</v>
      </c>
      <c r="C7548" s="96">
        <v>1774.7936657191008</v>
      </c>
      <c r="D7548" s="102">
        <v>1139.2410730068434</v>
      </c>
      <c r="E7548" s="98">
        <v>2108.9719719101122</v>
      </c>
      <c r="F7548" s="91">
        <v>0.84154445358117136</v>
      </c>
      <c r="G7548" s="100">
        <v>887.39683285955039</v>
      </c>
      <c r="S7548" s="235"/>
      <c r="T7548" s="103"/>
      <c r="U7548" s="103"/>
    </row>
    <row r="7549" spans="1:21" x14ac:dyDescent="0.2">
      <c r="A7549" s="89">
        <v>40882</v>
      </c>
      <c r="B7549" s="90" t="s">
        <v>111</v>
      </c>
      <c r="C7549" s="96">
        <v>2069.0102557415735</v>
      </c>
      <c r="D7549" s="102">
        <v>1292.9153411777716</v>
      </c>
      <c r="E7549" s="98">
        <v>2439.7609550561801</v>
      </c>
      <c r="F7549" s="91">
        <v>0.84803810449287664</v>
      </c>
      <c r="G7549" s="100">
        <v>1034.5051278707867</v>
      </c>
      <c r="S7549" s="235"/>
      <c r="T7549" s="103"/>
      <c r="U7549" s="103"/>
    </row>
    <row r="7550" spans="1:21" x14ac:dyDescent="0.2">
      <c r="A7550" s="89">
        <v>40882</v>
      </c>
      <c r="B7550" s="90" t="s">
        <v>112</v>
      </c>
      <c r="C7550" s="96">
        <v>1911.4393776067418</v>
      </c>
      <c r="D7550" s="102">
        <v>1196.9448480641545</v>
      </c>
      <c r="E7550" s="98">
        <v>2255.2776910112357</v>
      </c>
      <c r="F7550" s="91">
        <v>0.84754058678675548</v>
      </c>
      <c r="G7550" s="100">
        <v>955.7196888033709</v>
      </c>
      <c r="S7550" s="235"/>
      <c r="T7550" s="103"/>
      <c r="U7550" s="103"/>
    </row>
    <row r="7551" spans="1:21" x14ac:dyDescent="0.2">
      <c r="A7551" s="89">
        <v>40882</v>
      </c>
      <c r="B7551" s="90" t="s">
        <v>113</v>
      </c>
      <c r="C7551" s="96">
        <v>1908.5259007415732</v>
      </c>
      <c r="D7551" s="102">
        <v>1199.606800594064</v>
      </c>
      <c r="E7551" s="98">
        <v>2254.2243876404495</v>
      </c>
      <c r="F7551" s="91">
        <v>0.84664415450640773</v>
      </c>
      <c r="G7551" s="100">
        <v>954.2629503707866</v>
      </c>
      <c r="S7551" s="235"/>
      <c r="T7551" s="103"/>
      <c r="U7551" s="103"/>
    </row>
    <row r="7552" spans="1:21" x14ac:dyDescent="0.2">
      <c r="A7552" s="89">
        <v>40882</v>
      </c>
      <c r="B7552" s="90" t="s">
        <v>114</v>
      </c>
      <c r="C7552" s="96">
        <v>1865.269481359551</v>
      </c>
      <c r="D7552" s="102">
        <v>1160.7865937387833</v>
      </c>
      <c r="E7552" s="98">
        <v>2196.9651235955057</v>
      </c>
      <c r="F7552" s="91">
        <v>0.84902097958974021</v>
      </c>
      <c r="G7552" s="100">
        <v>932.63474067977552</v>
      </c>
      <c r="S7552" s="235"/>
      <c r="T7552" s="103"/>
      <c r="U7552" s="103"/>
    </row>
    <row r="7553" spans="1:21" x14ac:dyDescent="0.2">
      <c r="A7553" s="89">
        <v>40882</v>
      </c>
      <c r="B7553" s="90" t="s">
        <v>115</v>
      </c>
      <c r="C7553" s="96">
        <v>1830.7615968202251</v>
      </c>
      <c r="D7553" s="102">
        <v>1153.1138979447171</v>
      </c>
      <c r="E7553" s="98">
        <v>2163.645</v>
      </c>
      <c r="F7553" s="91">
        <v>0.84614694038080418</v>
      </c>
      <c r="G7553" s="100">
        <v>915.38079841011256</v>
      </c>
      <c r="S7553" s="235"/>
      <c r="T7553" s="103"/>
      <c r="U7553" s="103"/>
    </row>
    <row r="7554" spans="1:21" x14ac:dyDescent="0.2">
      <c r="A7554" s="89">
        <v>40882</v>
      </c>
      <c r="B7554" s="90" t="s">
        <v>116</v>
      </c>
      <c r="C7554" s="96">
        <v>1917.7890552808988</v>
      </c>
      <c r="D7554" s="102">
        <v>1205.4135734750355</v>
      </c>
      <c r="E7554" s="98">
        <v>2265.1571123595504</v>
      </c>
      <c r="F7554" s="91">
        <v>0.846647256747322</v>
      </c>
      <c r="G7554" s="100">
        <v>958.89452764044938</v>
      </c>
      <c r="S7554" s="235"/>
      <c r="T7554" s="103"/>
      <c r="U7554" s="103"/>
    </row>
    <row r="7555" spans="1:21" x14ac:dyDescent="0.2">
      <c r="A7555" s="89">
        <v>40882</v>
      </c>
      <c r="B7555" s="90" t="s">
        <v>117</v>
      </c>
      <c r="C7555" s="96">
        <v>1984.369498078652</v>
      </c>
      <c r="D7555" s="102">
        <v>1252.4551489515825</v>
      </c>
      <c r="E7555" s="98">
        <v>2346.5647668539327</v>
      </c>
      <c r="F7555" s="91">
        <v>0.8456487228090106</v>
      </c>
      <c r="G7555" s="100">
        <v>992.18474903932599</v>
      </c>
      <c r="S7555" s="235"/>
      <c r="T7555" s="103"/>
      <c r="U7555" s="103"/>
    </row>
    <row r="7556" spans="1:21" x14ac:dyDescent="0.2">
      <c r="A7556" s="89">
        <v>40882</v>
      </c>
      <c r="B7556" s="90" t="s">
        <v>118</v>
      </c>
      <c r="C7556" s="96">
        <v>2028.5092804044946</v>
      </c>
      <c r="D7556" s="102">
        <v>1273.0242578621908</v>
      </c>
      <c r="E7556" s="98">
        <v>2394.8780056179776</v>
      </c>
      <c r="F7556" s="91">
        <v>0.84701987977924387</v>
      </c>
      <c r="G7556" s="100">
        <v>1014.2546402022473</v>
      </c>
      <c r="S7556" s="235"/>
      <c r="T7556" s="103"/>
      <c r="U7556" s="103"/>
    </row>
    <row r="7557" spans="1:21" x14ac:dyDescent="0.2">
      <c r="A7557" s="89">
        <v>40882</v>
      </c>
      <c r="B7557" s="90" t="s">
        <v>119</v>
      </c>
      <c r="C7557" s="96">
        <v>2084.3110744382025</v>
      </c>
      <c r="D7557" s="102">
        <v>1322.6884794367595</v>
      </c>
      <c r="E7557" s="98">
        <v>2468.573974719101</v>
      </c>
      <c r="F7557" s="91">
        <v>0.84433810604171844</v>
      </c>
      <c r="G7557" s="100">
        <v>1042.1555372191012</v>
      </c>
      <c r="S7557" s="235"/>
      <c r="T7557" s="103"/>
      <c r="U7557" s="103"/>
    </row>
    <row r="7558" spans="1:21" x14ac:dyDescent="0.2">
      <c r="A7558" s="89">
        <v>40882</v>
      </c>
      <c r="B7558" s="90" t="s">
        <v>120</v>
      </c>
      <c r="C7558" s="96">
        <v>2126.6881830000002</v>
      </c>
      <c r="D7558" s="102">
        <v>1340.2501833418457</v>
      </c>
      <c r="E7558" s="98">
        <v>2513.7766769662921</v>
      </c>
      <c r="F7558" s="91">
        <v>0.84601317312186897</v>
      </c>
      <c r="G7558" s="100">
        <v>1063.3440915000001</v>
      </c>
      <c r="S7558" s="235"/>
      <c r="T7558" s="103"/>
      <c r="U7558" s="103"/>
    </row>
    <row r="7559" spans="1:21" x14ac:dyDescent="0.2">
      <c r="A7559" s="89">
        <v>40882</v>
      </c>
      <c r="B7559" s="90" t="s">
        <v>121</v>
      </c>
      <c r="C7559" s="96">
        <v>2053.4582053820222</v>
      </c>
      <c r="D7559" s="102">
        <v>1298.27140451072</v>
      </c>
      <c r="E7559" s="98">
        <v>2429.4442247191009</v>
      </c>
      <c r="F7559" s="91">
        <v>0.84523784678343417</v>
      </c>
      <c r="G7559" s="100">
        <v>1026.7291026910111</v>
      </c>
      <c r="S7559" s="235"/>
      <c r="T7559" s="103"/>
      <c r="U7559" s="103"/>
    </row>
    <row r="7560" spans="1:21" x14ac:dyDescent="0.2">
      <c r="A7560" s="89">
        <v>40882</v>
      </c>
      <c r="B7560" s="90" t="s">
        <v>122</v>
      </c>
      <c r="C7560" s="96">
        <v>1942.1585265842696</v>
      </c>
      <c r="D7560" s="102">
        <v>1233.1560408970236</v>
      </c>
      <c r="E7560" s="98">
        <v>2300.5767893258426</v>
      </c>
      <c r="F7560" s="91">
        <v>0.84420504266384289</v>
      </c>
      <c r="G7560" s="100">
        <v>971.07926329213478</v>
      </c>
      <c r="S7560" s="235"/>
      <c r="T7560" s="103"/>
      <c r="U7560" s="103"/>
    </row>
    <row r="7561" spans="1:21" x14ac:dyDescent="0.2">
      <c r="A7561" s="89">
        <v>40882</v>
      </c>
      <c r="B7561" s="90" t="s">
        <v>123</v>
      </c>
      <c r="C7561" s="96">
        <v>2147.6741311011237</v>
      </c>
      <c r="D7561" s="102">
        <v>1359.8345618180326</v>
      </c>
      <c r="E7561" s="98">
        <v>2541.9784044943826</v>
      </c>
      <c r="F7561" s="91">
        <v>0.84488291769272961</v>
      </c>
      <c r="G7561" s="100">
        <v>1073.8370655505619</v>
      </c>
      <c r="S7561" s="235"/>
      <c r="T7561" s="103"/>
      <c r="U7561" s="103"/>
    </row>
    <row r="7562" spans="1:21" x14ac:dyDescent="0.2">
      <c r="A7562" s="89">
        <v>40882</v>
      </c>
      <c r="B7562" s="90" t="s">
        <v>124</v>
      </c>
      <c r="C7562" s="96">
        <v>2239.2683328539324</v>
      </c>
      <c r="D7562" s="102">
        <v>1409.2263605192252</v>
      </c>
      <c r="E7562" s="98">
        <v>2645.7969691011235</v>
      </c>
      <c r="F7562" s="91">
        <v>0.84634926980610148</v>
      </c>
      <c r="G7562" s="100">
        <v>1119.6341664269662</v>
      </c>
      <c r="S7562" s="235"/>
      <c r="T7562" s="103"/>
      <c r="U7562" s="103"/>
    </row>
    <row r="7563" spans="1:21" x14ac:dyDescent="0.2">
      <c r="A7563" s="89">
        <v>40882</v>
      </c>
      <c r="B7563" s="90" t="s">
        <v>125</v>
      </c>
      <c r="C7563" s="96">
        <v>2020.0362899662923</v>
      </c>
      <c r="D7563" s="102">
        <v>1279.8230564451296</v>
      </c>
      <c r="E7563" s="98">
        <v>2391.3372134831457</v>
      </c>
      <c r="F7563" s="91">
        <v>0.84473083870257337</v>
      </c>
      <c r="G7563" s="100">
        <v>1010.0181449831462</v>
      </c>
      <c r="S7563" s="235"/>
      <c r="T7563" s="103"/>
      <c r="U7563" s="103"/>
    </row>
    <row r="7564" spans="1:21" x14ac:dyDescent="0.2">
      <c r="A7564" s="89">
        <v>40882</v>
      </c>
      <c r="B7564" s="90" t="s">
        <v>126</v>
      </c>
      <c r="C7564" s="96">
        <v>1988.2919537191015</v>
      </c>
      <c r="D7564" s="102">
        <v>1266.4831647486526</v>
      </c>
      <c r="E7564" s="98">
        <v>2357.3893398876403</v>
      </c>
      <c r="F7564" s="91">
        <v>0.8434296024320993</v>
      </c>
      <c r="G7564" s="100">
        <v>994.14597685955073</v>
      </c>
      <c r="S7564" s="235"/>
      <c r="T7564" s="103"/>
      <c r="U7564" s="103"/>
    </row>
    <row r="7565" spans="1:21" x14ac:dyDescent="0.2">
      <c r="A7565" s="89">
        <v>40882</v>
      </c>
      <c r="B7565" s="90" t="s">
        <v>127</v>
      </c>
      <c r="C7565" s="96">
        <v>1832.7430852584268</v>
      </c>
      <c r="D7565" s="102">
        <v>1155.4687513135334</v>
      </c>
      <c r="E7565" s="98">
        <v>2166.5768511235951</v>
      </c>
      <c r="F7565" s="91">
        <v>0.84591649001878666</v>
      </c>
      <c r="G7565" s="100">
        <v>916.37154262921342</v>
      </c>
      <c r="S7565" s="235"/>
      <c r="T7565" s="103"/>
      <c r="U7565" s="103"/>
    </row>
    <row r="7566" spans="1:21" x14ac:dyDescent="0.2">
      <c r="A7566" s="89">
        <v>40882</v>
      </c>
      <c r="B7566" s="90" t="s">
        <v>128</v>
      </c>
      <c r="C7566" s="96">
        <v>1942.7055632696629</v>
      </c>
      <c r="D7566" s="102">
        <v>1222.040833111852</v>
      </c>
      <c r="E7566" s="98">
        <v>2295.1010224719103</v>
      </c>
      <c r="F7566" s="91">
        <v>0.84645753901381471</v>
      </c>
      <c r="G7566" s="100">
        <v>971.35278163483144</v>
      </c>
      <c r="S7566" s="235"/>
      <c r="T7566" s="103"/>
      <c r="U7566" s="103"/>
    </row>
    <row r="7567" spans="1:21" x14ac:dyDescent="0.2">
      <c r="A7567" s="89">
        <v>40882</v>
      </c>
      <c r="B7567" s="90" t="s">
        <v>129</v>
      </c>
      <c r="C7567" s="96">
        <v>2017.8724559662924</v>
      </c>
      <c r="D7567" s="102">
        <v>1265.2970510416301</v>
      </c>
      <c r="E7567" s="98">
        <v>2381.7610870786521</v>
      </c>
      <c r="F7567" s="91">
        <v>0.8472186681164201</v>
      </c>
      <c r="G7567" s="100">
        <v>1008.9362279831462</v>
      </c>
      <c r="S7567" s="235"/>
      <c r="T7567" s="103"/>
      <c r="U7567" s="103"/>
    </row>
    <row r="7568" spans="1:21" x14ac:dyDescent="0.2">
      <c r="A7568" s="89">
        <v>40882</v>
      </c>
      <c r="B7568" s="90" t="s">
        <v>130</v>
      </c>
      <c r="C7568" s="96">
        <v>1800.014082977528</v>
      </c>
      <c r="D7568" s="102">
        <v>1133.9313924898483</v>
      </c>
      <c r="E7568" s="98">
        <v>2127.4047808988767</v>
      </c>
      <c r="F7568" s="91">
        <v>0.84610794294491587</v>
      </c>
      <c r="G7568" s="100">
        <v>900.007041488764</v>
      </c>
      <c r="S7568" s="235"/>
      <c r="T7568" s="103"/>
      <c r="U7568" s="103"/>
    </row>
    <row r="7569" spans="1:21" x14ac:dyDescent="0.2">
      <c r="A7569" s="89">
        <v>40882</v>
      </c>
      <c r="B7569" s="90" t="s">
        <v>131</v>
      </c>
      <c r="C7569" s="96">
        <v>1732.0356575393259</v>
      </c>
      <c r="D7569" s="102">
        <v>1097.8988252039812</v>
      </c>
      <c r="E7569" s="98">
        <v>2050.6899691011236</v>
      </c>
      <c r="F7569" s="91">
        <v>0.8446111716723943</v>
      </c>
      <c r="G7569" s="100">
        <v>866.01782876966297</v>
      </c>
      <c r="S7569" s="235"/>
      <c r="T7569" s="103"/>
      <c r="U7569" s="103"/>
    </row>
    <row r="7570" spans="1:21" x14ac:dyDescent="0.2">
      <c r="A7570" s="89">
        <v>40882</v>
      </c>
      <c r="B7570" s="90" t="s">
        <v>132</v>
      </c>
      <c r="C7570" s="96">
        <v>1771.098129</v>
      </c>
      <c r="D7570" s="102">
        <v>1112.8886962255497</v>
      </c>
      <c r="E7570" s="98">
        <v>2091.7241292134831</v>
      </c>
      <c r="F7570" s="91">
        <v>0.84671688023504188</v>
      </c>
      <c r="G7570" s="100">
        <v>885.54906449999999</v>
      </c>
      <c r="S7570" s="235"/>
      <c r="T7570" s="103"/>
      <c r="U7570" s="103"/>
    </row>
    <row r="7571" spans="1:21" x14ac:dyDescent="0.2">
      <c r="A7571" s="89">
        <v>40882</v>
      </c>
      <c r="B7571" s="90" t="s">
        <v>133</v>
      </c>
      <c r="C7571" s="96">
        <v>1739.2768024044944</v>
      </c>
      <c r="D7571" s="102">
        <v>1096.9566418991139</v>
      </c>
      <c r="E7571" s="98">
        <v>2056.3068033707868</v>
      </c>
      <c r="F7571" s="91">
        <v>0.84582553515525838</v>
      </c>
      <c r="G7571" s="100">
        <v>869.63840120224722</v>
      </c>
      <c r="S7571" s="235"/>
      <c r="T7571" s="103"/>
      <c r="U7571" s="103"/>
    </row>
    <row r="7572" spans="1:21" x14ac:dyDescent="0.2">
      <c r="A7572" s="89">
        <v>40882</v>
      </c>
      <c r="B7572" s="90" t="s">
        <v>134</v>
      </c>
      <c r="C7572" s="96">
        <v>1787.8131388314607</v>
      </c>
      <c r="D7572" s="102">
        <v>1122.9789746360523</v>
      </c>
      <c r="E7572" s="98">
        <v>2111.2455084269664</v>
      </c>
      <c r="F7572" s="91">
        <v>0.84680494603562873</v>
      </c>
      <c r="G7572" s="100">
        <v>893.90656941573036</v>
      </c>
      <c r="S7572" s="235"/>
      <c r="T7572" s="103"/>
      <c r="U7572" s="103"/>
    </row>
    <row r="7573" spans="1:21" x14ac:dyDescent="0.2">
      <c r="A7573" s="89">
        <v>40882</v>
      </c>
      <c r="B7573" s="90" t="s">
        <v>135</v>
      </c>
      <c r="C7573" s="96">
        <v>1945.9432100224719</v>
      </c>
      <c r="D7573" s="102">
        <v>1231.1329454211459</v>
      </c>
      <c r="E7573" s="98">
        <v>2302.690449438202</v>
      </c>
      <c r="F7573" s="91">
        <v>0.84507373125086471</v>
      </c>
      <c r="G7573" s="100">
        <v>972.97160501123597</v>
      </c>
      <c r="S7573" s="235"/>
      <c r="T7573" s="103"/>
      <c r="U7573" s="103"/>
    </row>
    <row r="7574" spans="1:21" x14ac:dyDescent="0.2">
      <c r="A7574" s="89">
        <v>40882</v>
      </c>
      <c r="B7574" s="90" t="s">
        <v>136</v>
      </c>
      <c r="C7574" s="96">
        <v>1841.9940834269667</v>
      </c>
      <c r="D7574" s="102">
        <v>1162.5331814165036</v>
      </c>
      <c r="E7574" s="98">
        <v>2178.1702415730338</v>
      </c>
      <c r="F7574" s="91">
        <v>0.84566121062085253</v>
      </c>
      <c r="G7574" s="100">
        <v>920.99704171348333</v>
      </c>
      <c r="S7574" s="235"/>
      <c r="T7574" s="103"/>
      <c r="U7574" s="103"/>
    </row>
    <row r="7575" spans="1:21" x14ac:dyDescent="0.2">
      <c r="A7575" s="89">
        <v>40882</v>
      </c>
      <c r="B7575" s="90" t="s">
        <v>137</v>
      </c>
      <c r="C7575" s="96">
        <v>1738.6325147528089</v>
      </c>
      <c r="D7575" s="102">
        <v>1086.8054464848612</v>
      </c>
      <c r="E7575" s="98">
        <v>2050.3631629213482</v>
      </c>
      <c r="F7575" s="91">
        <v>0.84796320290675387</v>
      </c>
      <c r="G7575" s="100">
        <v>869.31625737640445</v>
      </c>
      <c r="S7575" s="235"/>
      <c r="T7575" s="103"/>
      <c r="U7575" s="103"/>
    </row>
    <row r="7576" spans="1:21" x14ac:dyDescent="0.2">
      <c r="A7576" s="89">
        <v>40882</v>
      </c>
      <c r="B7576" s="90" t="s">
        <v>138</v>
      </c>
      <c r="C7576" s="96">
        <v>1687.2475354382022</v>
      </c>
      <c r="D7576" s="102">
        <v>1060.2683089367174</v>
      </c>
      <c r="E7576" s="98">
        <v>1992.7300702247192</v>
      </c>
      <c r="F7576" s="91">
        <v>0.84670149793440519</v>
      </c>
      <c r="G7576" s="100">
        <v>843.62376771910112</v>
      </c>
      <c r="S7576" s="235"/>
      <c r="T7576" s="103"/>
      <c r="U7576" s="103"/>
    </row>
    <row r="7577" spans="1:21" x14ac:dyDescent="0.2">
      <c r="A7577" s="89">
        <v>40882</v>
      </c>
      <c r="B7577" s="90" t="s">
        <v>139</v>
      </c>
      <c r="C7577" s="96">
        <v>1783.2909688988766</v>
      </c>
      <c r="D7577" s="102">
        <v>1123.2135425596732</v>
      </c>
      <c r="E7577" s="98">
        <v>2107.5424887640452</v>
      </c>
      <c r="F7577" s="91">
        <v>0.84614710185258291</v>
      </c>
      <c r="G7577" s="100">
        <v>891.6454844494383</v>
      </c>
      <c r="S7577" s="235"/>
      <c r="T7577" s="103"/>
      <c r="U7577" s="103"/>
    </row>
    <row r="7578" spans="1:21" x14ac:dyDescent="0.2">
      <c r="A7578" s="89">
        <v>40882</v>
      </c>
      <c r="B7578" s="90" t="s">
        <v>140</v>
      </c>
      <c r="C7578" s="96">
        <v>1760.2505941348318</v>
      </c>
      <c r="D7578" s="102">
        <v>1114.0328570617971</v>
      </c>
      <c r="E7578" s="98">
        <v>2083.1589859550563</v>
      </c>
      <c r="F7578" s="91">
        <v>0.84499099972814495</v>
      </c>
      <c r="G7578" s="100">
        <v>880.12529706741589</v>
      </c>
      <c r="S7578" s="235"/>
      <c r="T7578" s="103"/>
      <c r="U7578" s="103"/>
    </row>
    <row r="7579" spans="1:21" x14ac:dyDescent="0.2">
      <c r="A7579" s="89">
        <v>40882</v>
      </c>
      <c r="B7579" s="90" t="s">
        <v>141</v>
      </c>
      <c r="C7579" s="96">
        <v>1853.1941530449437</v>
      </c>
      <c r="D7579" s="102">
        <v>1169.627764516104</v>
      </c>
      <c r="E7579" s="98">
        <v>2191.4282275280898</v>
      </c>
      <c r="F7579" s="91">
        <v>0.84565587399379682</v>
      </c>
      <c r="G7579" s="100">
        <v>926.59707652247187</v>
      </c>
      <c r="S7579" s="235"/>
      <c r="T7579" s="103"/>
      <c r="U7579" s="103"/>
    </row>
    <row r="7580" spans="1:21" x14ac:dyDescent="0.2">
      <c r="A7580" s="89">
        <v>40882</v>
      </c>
      <c r="B7580" s="90" t="s">
        <v>142</v>
      </c>
      <c r="C7580" s="96">
        <v>2066.6276070674157</v>
      </c>
      <c r="D7580" s="102">
        <v>1298.5994773584359</v>
      </c>
      <c r="E7580" s="98">
        <v>2440.7601825842694</v>
      </c>
      <c r="F7580" s="91">
        <v>0.84671473330873359</v>
      </c>
      <c r="G7580" s="100">
        <v>1033.3138035337079</v>
      </c>
      <c r="S7580" s="235"/>
      <c r="T7580" s="103"/>
      <c r="U7580" s="103"/>
    </row>
    <row r="7581" spans="1:21" x14ac:dyDescent="0.2">
      <c r="A7581" s="89">
        <v>40882</v>
      </c>
      <c r="B7581" s="90" t="s">
        <v>143</v>
      </c>
      <c r="C7581" s="96">
        <v>2079.2135029550559</v>
      </c>
      <c r="D7581" s="102">
        <v>1313.7353887283778</v>
      </c>
      <c r="E7581" s="98">
        <v>2459.4774775280898</v>
      </c>
      <c r="F7581" s="91">
        <v>0.84538830786317254</v>
      </c>
      <c r="G7581" s="100">
        <v>1039.606751477528</v>
      </c>
      <c r="S7581" s="235"/>
      <c r="T7581" s="103"/>
      <c r="U7581" s="103"/>
    </row>
    <row r="7582" spans="1:21" x14ac:dyDescent="0.2">
      <c r="A7582" s="89">
        <v>40882</v>
      </c>
      <c r="B7582" s="90" t="s">
        <v>144</v>
      </c>
      <c r="C7582" s="96">
        <v>2073.6499372584271</v>
      </c>
      <c r="D7582" s="102">
        <v>1310.106174929304</v>
      </c>
      <c r="E7582" s="98">
        <v>2452.8355533707863</v>
      </c>
      <c r="F7582" s="91">
        <v>0.8454092792355089</v>
      </c>
      <c r="G7582" s="100">
        <v>1036.8249686292136</v>
      </c>
      <c r="S7582" s="235"/>
      <c r="T7582" s="103"/>
      <c r="U7582" s="103"/>
    </row>
    <row r="7583" spans="1:21" x14ac:dyDescent="0.2">
      <c r="A7583" s="89">
        <v>40882</v>
      </c>
      <c r="B7583" s="90" t="s">
        <v>145</v>
      </c>
      <c r="C7583" s="96">
        <v>2079.2094508314608</v>
      </c>
      <c r="D7583" s="102">
        <v>1302.669218921676</v>
      </c>
      <c r="E7583" s="98">
        <v>2453.5808595505619</v>
      </c>
      <c r="F7583" s="91">
        <v>0.84741835295060253</v>
      </c>
      <c r="G7583" s="100">
        <v>1039.6047254157304</v>
      </c>
      <c r="S7583" s="235"/>
      <c r="T7583" s="103"/>
      <c r="U7583" s="103"/>
    </row>
    <row r="7584" spans="1:21" x14ac:dyDescent="0.2">
      <c r="A7584" s="89">
        <v>40882</v>
      </c>
      <c r="B7584" s="90" t="s">
        <v>146</v>
      </c>
      <c r="C7584" s="96">
        <v>2078.8771766966292</v>
      </c>
      <c r="D7584" s="102">
        <v>1314.6370798250232</v>
      </c>
      <c r="E7584" s="98">
        <v>2459.6749719101126</v>
      </c>
      <c r="F7584" s="91">
        <v>0.8451836931455351</v>
      </c>
      <c r="G7584" s="100">
        <v>1039.4385883483146</v>
      </c>
      <c r="S7584" s="235"/>
      <c r="T7584" s="103"/>
      <c r="U7584" s="103"/>
    </row>
    <row r="7585" spans="1:21" x14ac:dyDescent="0.2">
      <c r="A7585" s="89">
        <v>40882</v>
      </c>
      <c r="B7585" s="90" t="s">
        <v>147</v>
      </c>
      <c r="C7585" s="96">
        <v>2008.5120504606743</v>
      </c>
      <c r="D7585" s="102">
        <v>1270.075491210039</v>
      </c>
      <c r="E7585" s="98">
        <v>2376.3864185393259</v>
      </c>
      <c r="F7585" s="91">
        <v>0.84519589692623731</v>
      </c>
      <c r="G7585" s="100">
        <v>1004.2560252303372</v>
      </c>
      <c r="S7585" s="235"/>
      <c r="T7585" s="103"/>
      <c r="U7585" s="103"/>
    </row>
    <row r="7586" spans="1:21" x14ac:dyDescent="0.2">
      <c r="A7586" s="89">
        <v>40883</v>
      </c>
      <c r="B7586" s="90" t="s">
        <v>100</v>
      </c>
      <c r="C7586" s="96">
        <v>1969.9682508202247</v>
      </c>
      <c r="D7586" s="102">
        <v>1256.4446932641554</v>
      </c>
      <c r="E7586" s="98">
        <v>2336.5419269662921</v>
      </c>
      <c r="F7586" s="91">
        <v>0.8431127334308024</v>
      </c>
      <c r="G7586" s="100">
        <v>984.98412541011237</v>
      </c>
      <c r="S7586" s="235"/>
      <c r="T7586" s="103"/>
      <c r="U7586" s="103"/>
    </row>
    <row r="7587" spans="1:21" x14ac:dyDescent="0.2">
      <c r="A7587" s="89">
        <v>40883</v>
      </c>
      <c r="B7587" s="90" t="s">
        <v>101</v>
      </c>
      <c r="C7587" s="96">
        <v>1946.3484223820226</v>
      </c>
      <c r="D7587" s="102">
        <v>1235.4217487004958</v>
      </c>
      <c r="E7587" s="98">
        <v>2305.3284101123595</v>
      </c>
      <c r="F7587" s="91">
        <v>0.84428249521601106</v>
      </c>
      <c r="G7587" s="100">
        <v>973.1742111910113</v>
      </c>
      <c r="S7587" s="235"/>
      <c r="T7587" s="103"/>
      <c r="U7587" s="103"/>
    </row>
    <row r="7588" spans="1:21" x14ac:dyDescent="0.2">
      <c r="A7588" s="89">
        <v>40883</v>
      </c>
      <c r="B7588" s="90" t="s">
        <v>102</v>
      </c>
      <c r="C7588" s="96">
        <v>1975.8397779101124</v>
      </c>
      <c r="D7588" s="102">
        <v>1243.3237724273388</v>
      </c>
      <c r="E7588" s="98">
        <v>2334.4799915730337</v>
      </c>
      <c r="F7588" s="91">
        <v>0.84637254765192482</v>
      </c>
      <c r="G7588" s="100">
        <v>987.91988895505619</v>
      </c>
      <c r="S7588" s="235"/>
      <c r="T7588" s="103"/>
      <c r="U7588" s="103"/>
    </row>
    <row r="7589" spans="1:21" x14ac:dyDescent="0.2">
      <c r="A7589" s="89">
        <v>40883</v>
      </c>
      <c r="B7589" s="90" t="s">
        <v>103</v>
      </c>
      <c r="C7589" s="96">
        <v>1995.3912742584271</v>
      </c>
      <c r="D7589" s="102">
        <v>1261.5180720580083</v>
      </c>
      <c r="E7589" s="98">
        <v>2360.7232331460677</v>
      </c>
      <c r="F7589" s="91">
        <v>0.84524574767675187</v>
      </c>
      <c r="G7589" s="100">
        <v>997.69563712921354</v>
      </c>
      <c r="S7589" s="235"/>
      <c r="T7589" s="103"/>
      <c r="U7589" s="103"/>
    </row>
    <row r="7590" spans="1:21" x14ac:dyDescent="0.2">
      <c r="A7590" s="89">
        <v>40883</v>
      </c>
      <c r="B7590" s="90" t="s">
        <v>104</v>
      </c>
      <c r="C7590" s="96">
        <v>2025.9604946629213</v>
      </c>
      <c r="D7590" s="102">
        <v>1274.4999086113512</v>
      </c>
      <c r="E7590" s="98">
        <v>2393.5049494382024</v>
      </c>
      <c r="F7590" s="91">
        <v>0.84644090464005506</v>
      </c>
      <c r="G7590" s="100">
        <v>1012.9802473314606</v>
      </c>
      <c r="S7590" s="235"/>
      <c r="T7590" s="103"/>
      <c r="U7590" s="103"/>
    </row>
    <row r="7591" spans="1:21" x14ac:dyDescent="0.2">
      <c r="A7591" s="89">
        <v>40883</v>
      </c>
      <c r="B7591" s="90" t="s">
        <v>105</v>
      </c>
      <c r="C7591" s="96">
        <v>1972.5899747865169</v>
      </c>
      <c r="D7591" s="102">
        <v>1246.8635331825305</v>
      </c>
      <c r="E7591" s="98">
        <v>2333.6194803370781</v>
      </c>
      <c r="F7591" s="91">
        <v>0.84529204157208504</v>
      </c>
      <c r="G7591" s="100">
        <v>986.29498739325845</v>
      </c>
      <c r="S7591" s="235"/>
      <c r="T7591" s="103"/>
      <c r="U7591" s="103"/>
    </row>
    <row r="7592" spans="1:21" x14ac:dyDescent="0.2">
      <c r="A7592" s="89">
        <v>40883</v>
      </c>
      <c r="B7592" s="90" t="s">
        <v>106</v>
      </c>
      <c r="C7592" s="96">
        <v>2005.4891662584271</v>
      </c>
      <c r="D7592" s="102">
        <v>1260.5027163313628</v>
      </c>
      <c r="E7592" s="98">
        <v>2368.7241067415735</v>
      </c>
      <c r="F7592" s="91">
        <v>0.84665375783977903</v>
      </c>
      <c r="G7592" s="100">
        <v>1002.7445831292135</v>
      </c>
      <c r="S7592" s="235"/>
      <c r="T7592" s="103"/>
      <c r="U7592" s="103"/>
    </row>
    <row r="7593" spans="1:21" x14ac:dyDescent="0.2">
      <c r="A7593" s="89">
        <v>40883</v>
      </c>
      <c r="B7593" s="90" t="s">
        <v>107</v>
      </c>
      <c r="C7593" s="96">
        <v>1981.7558783595507</v>
      </c>
      <c r="D7593" s="102">
        <v>1253.3389973113258</v>
      </c>
      <c r="E7593" s="98">
        <v>2344.8272865168542</v>
      </c>
      <c r="F7593" s="91">
        <v>0.8451607032018843</v>
      </c>
      <c r="G7593" s="100">
        <v>990.87793917977535</v>
      </c>
      <c r="S7593" s="235"/>
      <c r="T7593" s="103"/>
      <c r="U7593" s="103"/>
    </row>
    <row r="7594" spans="1:21" x14ac:dyDescent="0.2">
      <c r="A7594" s="89">
        <v>40883</v>
      </c>
      <c r="B7594" s="90" t="s">
        <v>108</v>
      </c>
      <c r="C7594" s="96">
        <v>1949.0876579325843</v>
      </c>
      <c r="D7594" s="102">
        <v>1232.4642893387881</v>
      </c>
      <c r="E7594" s="98">
        <v>2306.0596095505621</v>
      </c>
      <c r="F7594" s="91">
        <v>0.8452026347716356</v>
      </c>
      <c r="G7594" s="100">
        <v>974.54382896629215</v>
      </c>
      <c r="S7594" s="235"/>
      <c r="T7594" s="103"/>
      <c r="U7594" s="103"/>
    </row>
    <row r="7595" spans="1:21" x14ac:dyDescent="0.2">
      <c r="A7595" s="89">
        <v>40883</v>
      </c>
      <c r="B7595" s="90" t="s">
        <v>109</v>
      </c>
      <c r="C7595" s="96">
        <v>1980.1390810449436</v>
      </c>
      <c r="D7595" s="102">
        <v>1253.4494404510417</v>
      </c>
      <c r="E7595" s="98">
        <v>2343.520061797753</v>
      </c>
      <c r="F7595" s="91">
        <v>0.84494223596530516</v>
      </c>
      <c r="G7595" s="100">
        <v>990.06954052247181</v>
      </c>
      <c r="S7595" s="235"/>
      <c r="T7595" s="103"/>
      <c r="U7595" s="103"/>
    </row>
    <row r="7596" spans="1:21" x14ac:dyDescent="0.2">
      <c r="A7596" s="89">
        <v>40883</v>
      </c>
      <c r="B7596" s="90" t="s">
        <v>110</v>
      </c>
      <c r="C7596" s="96">
        <v>1992.1779402471911</v>
      </c>
      <c r="D7596" s="102">
        <v>1268.1983463342942</v>
      </c>
      <c r="E7596" s="98">
        <v>2361.5884466292132</v>
      </c>
      <c r="F7596" s="91">
        <v>0.84357540920845209</v>
      </c>
      <c r="G7596" s="100">
        <v>996.08897012359557</v>
      </c>
      <c r="S7596" s="235"/>
      <c r="T7596" s="103"/>
      <c r="U7596" s="103"/>
    </row>
    <row r="7597" spans="1:21" x14ac:dyDescent="0.2">
      <c r="A7597" s="89">
        <v>40883</v>
      </c>
      <c r="B7597" s="90" t="s">
        <v>111</v>
      </c>
      <c r="C7597" s="96">
        <v>1998.0940406966292</v>
      </c>
      <c r="D7597" s="102">
        <v>1262.4345194418847</v>
      </c>
      <c r="E7597" s="98">
        <v>2363.497558988764</v>
      </c>
      <c r="F7597" s="91">
        <v>0.84539712473895057</v>
      </c>
      <c r="G7597" s="100">
        <v>999.04702034831462</v>
      </c>
      <c r="S7597" s="235"/>
      <c r="T7597" s="103"/>
      <c r="U7597" s="103"/>
    </row>
    <row r="7598" spans="1:21" x14ac:dyDescent="0.2">
      <c r="A7598" s="89">
        <v>40883</v>
      </c>
      <c r="B7598" s="90" t="s">
        <v>112</v>
      </c>
      <c r="C7598" s="96">
        <v>1592.6871792134832</v>
      </c>
      <c r="D7598" s="102">
        <v>1022.2955089648183</v>
      </c>
      <c r="E7598" s="98">
        <v>1892.5486938202248</v>
      </c>
      <c r="F7598" s="91">
        <v>0.8415567770668807</v>
      </c>
      <c r="G7598" s="100">
        <v>796.3435896067416</v>
      </c>
      <c r="S7598" s="235"/>
      <c r="T7598" s="103"/>
      <c r="U7598" s="103"/>
    </row>
    <row r="7599" spans="1:21" x14ac:dyDescent="0.2">
      <c r="A7599" s="89">
        <v>40883</v>
      </c>
      <c r="B7599" s="90" t="s">
        <v>113</v>
      </c>
      <c r="C7599" s="96">
        <v>1603.6238607977527</v>
      </c>
      <c r="D7599" s="102">
        <v>1018.8423931890683</v>
      </c>
      <c r="E7599" s="98">
        <v>1899.9077106741574</v>
      </c>
      <c r="F7599" s="91">
        <v>0.84405355680604499</v>
      </c>
      <c r="G7599" s="100">
        <v>801.81193039887637</v>
      </c>
      <c r="S7599" s="235"/>
      <c r="T7599" s="103"/>
      <c r="U7599" s="103"/>
    </row>
    <row r="7600" spans="1:21" x14ac:dyDescent="0.2">
      <c r="A7600" s="89">
        <v>40883</v>
      </c>
      <c r="B7600" s="90" t="s">
        <v>114</v>
      </c>
      <c r="C7600" s="96">
        <v>1545.0787790898878</v>
      </c>
      <c r="D7600" s="102">
        <v>974.37369034691653</v>
      </c>
      <c r="E7600" s="98">
        <v>1826.6561039325841</v>
      </c>
      <c r="F7600" s="91">
        <v>0.84585093809585055</v>
      </c>
      <c r="G7600" s="100">
        <v>772.5393895449439</v>
      </c>
      <c r="S7600" s="235"/>
      <c r="T7600" s="103"/>
      <c r="U7600" s="103"/>
    </row>
    <row r="7601" spans="1:21" x14ac:dyDescent="0.2">
      <c r="A7601" s="89">
        <v>40883</v>
      </c>
      <c r="B7601" s="90" t="s">
        <v>115</v>
      </c>
      <c r="C7601" s="96">
        <v>1501.6075971573036</v>
      </c>
      <c r="D7601" s="102">
        <v>945.89277332588131</v>
      </c>
      <c r="E7601" s="98">
        <v>1774.6939213483147</v>
      </c>
      <c r="F7601" s="91">
        <v>0.84612201523542996</v>
      </c>
      <c r="G7601" s="100">
        <v>750.80379857865182</v>
      </c>
      <c r="S7601" s="235"/>
      <c r="T7601" s="103"/>
      <c r="U7601" s="103"/>
    </row>
    <row r="7602" spans="1:21" x14ac:dyDescent="0.2">
      <c r="A7602" s="89">
        <v>40883</v>
      </c>
      <c r="B7602" s="90" t="s">
        <v>116</v>
      </c>
      <c r="C7602" s="96">
        <v>1503.568824977528</v>
      </c>
      <c r="D7602" s="102">
        <v>956.59670718540792</v>
      </c>
      <c r="E7602" s="98">
        <v>1782.0764494382022</v>
      </c>
      <c r="F7602" s="91">
        <v>0.84371735312002272</v>
      </c>
      <c r="G7602" s="100">
        <v>751.78441248876402</v>
      </c>
      <c r="S7602" s="235"/>
      <c r="T7602" s="103"/>
      <c r="U7602" s="103"/>
    </row>
    <row r="7603" spans="1:21" x14ac:dyDescent="0.2">
      <c r="A7603" s="89">
        <v>40883</v>
      </c>
      <c r="B7603" s="90" t="s">
        <v>117</v>
      </c>
      <c r="C7603" s="96">
        <v>1553.5355610337081</v>
      </c>
      <c r="D7603" s="102">
        <v>977.5081828566781</v>
      </c>
      <c r="E7603" s="98">
        <v>1835.4822219101122</v>
      </c>
      <c r="F7603" s="91">
        <v>0.84639096063649488</v>
      </c>
      <c r="G7603" s="100">
        <v>776.76778051685403</v>
      </c>
      <c r="S7603" s="235"/>
      <c r="T7603" s="103"/>
      <c r="U7603" s="103"/>
    </row>
    <row r="7604" spans="1:21" x14ac:dyDescent="0.2">
      <c r="A7604" s="89">
        <v>40883</v>
      </c>
      <c r="B7604" s="90" t="s">
        <v>118</v>
      </c>
      <c r="C7604" s="96">
        <v>1619.9093455280902</v>
      </c>
      <c r="D7604" s="102">
        <v>1040.254792407756</v>
      </c>
      <c r="E7604" s="98">
        <v>1925.1587780898876</v>
      </c>
      <c r="F7604" s="91">
        <v>0.84144194440696407</v>
      </c>
      <c r="G7604" s="100">
        <v>809.95467276404509</v>
      </c>
      <c r="S7604" s="235"/>
      <c r="T7604" s="103"/>
      <c r="U7604" s="103"/>
    </row>
    <row r="7605" spans="1:21" x14ac:dyDescent="0.2">
      <c r="A7605" s="89">
        <v>40883</v>
      </c>
      <c r="B7605" s="90" t="s">
        <v>119</v>
      </c>
      <c r="C7605" s="96">
        <v>1662.2499849775281</v>
      </c>
      <c r="D7605" s="102">
        <v>1056.9865434342414</v>
      </c>
      <c r="E7605" s="98">
        <v>1969.8465842696628</v>
      </c>
      <c r="F7605" s="91">
        <v>0.84384743372988169</v>
      </c>
      <c r="G7605" s="100">
        <v>831.12499248876406</v>
      </c>
      <c r="S7605" s="235"/>
      <c r="T7605" s="103"/>
      <c r="U7605" s="103"/>
    </row>
    <row r="7606" spans="1:21" x14ac:dyDescent="0.2">
      <c r="A7606" s="89">
        <v>40883</v>
      </c>
      <c r="B7606" s="90" t="s">
        <v>120</v>
      </c>
      <c r="C7606" s="96">
        <v>1641.8759075393259</v>
      </c>
      <c r="D7606" s="102">
        <v>1027.9328676341231</v>
      </c>
      <c r="E7606" s="98">
        <v>1937.1118904494383</v>
      </c>
      <c r="F7606" s="91">
        <v>0.84758960782507342</v>
      </c>
      <c r="G7606" s="100">
        <v>820.93795376966295</v>
      </c>
      <c r="S7606" s="235"/>
      <c r="T7606" s="103"/>
      <c r="U7606" s="103"/>
    </row>
    <row r="7607" spans="1:21" x14ac:dyDescent="0.2">
      <c r="A7607" s="89">
        <v>40883</v>
      </c>
      <c r="B7607" s="90" t="s">
        <v>121</v>
      </c>
      <c r="C7607" s="96">
        <v>1631.2512394719101</v>
      </c>
      <c r="D7607" s="102">
        <v>1031.5081919717095</v>
      </c>
      <c r="E7607" s="98">
        <v>1930.0232528089884</v>
      </c>
      <c r="F7607" s="91">
        <v>0.84519771308338354</v>
      </c>
      <c r="G7607" s="100">
        <v>815.62561973595507</v>
      </c>
      <c r="S7607" s="235"/>
      <c r="T7607" s="103"/>
      <c r="U7607" s="103"/>
    </row>
    <row r="7608" spans="1:21" x14ac:dyDescent="0.2">
      <c r="A7608" s="89">
        <v>40883</v>
      </c>
      <c r="B7608" s="90" t="s">
        <v>122</v>
      </c>
      <c r="C7608" s="96">
        <v>1630.3314074157304</v>
      </c>
      <c r="D7608" s="102">
        <v>1044.9049837708048</v>
      </c>
      <c r="E7608" s="98">
        <v>1936.4418202247189</v>
      </c>
      <c r="F7608" s="91">
        <v>0.84192119297781676</v>
      </c>
      <c r="G7608" s="100">
        <v>815.16570370786519</v>
      </c>
      <c r="S7608" s="235"/>
      <c r="T7608" s="103"/>
      <c r="U7608" s="103"/>
    </row>
    <row r="7609" spans="1:21" x14ac:dyDescent="0.2">
      <c r="A7609" s="89">
        <v>40883</v>
      </c>
      <c r="B7609" s="90" t="s">
        <v>123</v>
      </c>
      <c r="C7609" s="96">
        <v>1855.6700005617975</v>
      </c>
      <c r="D7609" s="102">
        <v>1179.5991004210262</v>
      </c>
      <c r="E7609" s="98">
        <v>2198.8554269662923</v>
      </c>
      <c r="F7609" s="91">
        <v>0.84392542492983291</v>
      </c>
      <c r="G7609" s="100">
        <v>927.83500028089873</v>
      </c>
      <c r="S7609" s="235"/>
      <c r="T7609" s="103"/>
      <c r="U7609" s="103"/>
    </row>
    <row r="7610" spans="1:21" x14ac:dyDescent="0.2">
      <c r="A7610" s="89">
        <v>40883</v>
      </c>
      <c r="B7610" s="90" t="s">
        <v>124</v>
      </c>
      <c r="C7610" s="96">
        <v>1821.850977033708</v>
      </c>
      <c r="D7610" s="102">
        <v>1144.8438104083011</v>
      </c>
      <c r="E7610" s="98">
        <v>2151.698941011236</v>
      </c>
      <c r="F7610" s="91">
        <v>0.84670347803280088</v>
      </c>
      <c r="G7610" s="100">
        <v>910.92548851685399</v>
      </c>
      <c r="S7610" s="235"/>
      <c r="T7610" s="103"/>
      <c r="U7610" s="103"/>
    </row>
    <row r="7611" spans="1:21" x14ac:dyDescent="0.2">
      <c r="A7611" s="89">
        <v>40883</v>
      </c>
      <c r="B7611" s="90" t="s">
        <v>125</v>
      </c>
      <c r="C7611" s="96">
        <v>1643.5008091011237</v>
      </c>
      <c r="D7611" s="102">
        <v>1042.5920820567346</v>
      </c>
      <c r="E7611" s="98">
        <v>1946.3024325842696</v>
      </c>
      <c r="F7611" s="91">
        <v>0.84442211117154553</v>
      </c>
      <c r="G7611" s="100">
        <v>821.75040455056183</v>
      </c>
      <c r="S7611" s="235"/>
      <c r="T7611" s="103"/>
      <c r="U7611" s="103"/>
    </row>
    <row r="7612" spans="1:21" x14ac:dyDescent="0.2">
      <c r="A7612" s="89">
        <v>40883</v>
      </c>
      <c r="B7612" s="90" t="s">
        <v>126</v>
      </c>
      <c r="C7612" s="96">
        <v>1636.1867260112363</v>
      </c>
      <c r="D7612" s="102">
        <v>1044.8838287804397</v>
      </c>
      <c r="E7612" s="98">
        <v>1941.3627219101122</v>
      </c>
      <c r="F7612" s="91">
        <v>0.84280320598789882</v>
      </c>
      <c r="G7612" s="100">
        <v>818.09336300561813</v>
      </c>
      <c r="S7612" s="235"/>
      <c r="T7612" s="103"/>
      <c r="U7612" s="103"/>
    </row>
    <row r="7613" spans="1:21" x14ac:dyDescent="0.2">
      <c r="A7613" s="89">
        <v>40883</v>
      </c>
      <c r="B7613" s="90" t="s">
        <v>127</v>
      </c>
      <c r="C7613" s="96">
        <v>1776.0619804044948</v>
      </c>
      <c r="D7613" s="102">
        <v>1124.9287406079484</v>
      </c>
      <c r="E7613" s="98">
        <v>2102.3465056179775</v>
      </c>
      <c r="F7613" s="91">
        <v>0.8447998346887291</v>
      </c>
      <c r="G7613" s="100">
        <v>888.03099020224738</v>
      </c>
      <c r="S7613" s="235"/>
      <c r="T7613" s="103"/>
      <c r="U7613" s="103"/>
    </row>
    <row r="7614" spans="1:21" x14ac:dyDescent="0.2">
      <c r="A7614" s="89">
        <v>40883</v>
      </c>
      <c r="B7614" s="90" t="s">
        <v>128</v>
      </c>
      <c r="C7614" s="96">
        <v>1941.5547601685394</v>
      </c>
      <c r="D7614" s="102">
        <v>1228.4300544455425</v>
      </c>
      <c r="E7614" s="98">
        <v>2297.5367865168541</v>
      </c>
      <c r="F7614" s="91">
        <v>0.84505927024219885</v>
      </c>
      <c r="G7614" s="100">
        <v>970.77738008426968</v>
      </c>
      <c r="S7614" s="235"/>
      <c r="T7614" s="103"/>
      <c r="U7614" s="103"/>
    </row>
    <row r="7615" spans="1:21" x14ac:dyDescent="0.2">
      <c r="A7615" s="89">
        <v>40883</v>
      </c>
      <c r="B7615" s="90" t="s">
        <v>129</v>
      </c>
      <c r="C7615" s="96">
        <v>1952.1308027528089</v>
      </c>
      <c r="D7615" s="102">
        <v>1235.4730908606471</v>
      </c>
      <c r="E7615" s="98">
        <v>2310.2399073033707</v>
      </c>
      <c r="F7615" s="91">
        <v>0.84499051227603239</v>
      </c>
      <c r="G7615" s="100">
        <v>976.06540137640445</v>
      </c>
      <c r="S7615" s="235"/>
      <c r="T7615" s="103"/>
      <c r="U7615" s="103"/>
    </row>
    <row r="7616" spans="1:21" x14ac:dyDescent="0.2">
      <c r="A7616" s="89">
        <v>40883</v>
      </c>
      <c r="B7616" s="90" t="s">
        <v>130</v>
      </c>
      <c r="C7616" s="96">
        <v>1962.6258028651687</v>
      </c>
      <c r="D7616" s="102">
        <v>1247.8050424677326</v>
      </c>
      <c r="E7616" s="98">
        <v>2325.7079494382024</v>
      </c>
      <c r="F7616" s="91">
        <v>0.84388317257945489</v>
      </c>
      <c r="G7616" s="100">
        <v>981.31290143258434</v>
      </c>
      <c r="S7616" s="235"/>
      <c r="T7616" s="103"/>
      <c r="U7616" s="103"/>
    </row>
    <row r="7617" spans="1:21" x14ac:dyDescent="0.2">
      <c r="A7617" s="89">
        <v>40883</v>
      </c>
      <c r="B7617" s="90" t="s">
        <v>131</v>
      </c>
      <c r="C7617" s="96">
        <v>1958.5128974157303</v>
      </c>
      <c r="D7617" s="102">
        <v>1233.7016379833799</v>
      </c>
      <c r="E7617" s="98">
        <v>2314.6905842696628</v>
      </c>
      <c r="F7617" s="91">
        <v>0.84612298106949158</v>
      </c>
      <c r="G7617" s="100">
        <v>979.25644870786516</v>
      </c>
      <c r="S7617" s="235"/>
      <c r="T7617" s="103"/>
      <c r="U7617" s="103"/>
    </row>
    <row r="7618" spans="1:21" x14ac:dyDescent="0.2">
      <c r="A7618" s="89">
        <v>40883</v>
      </c>
      <c r="B7618" s="90" t="s">
        <v>132</v>
      </c>
      <c r="C7618" s="96">
        <v>2131.2792390337081</v>
      </c>
      <c r="D7618" s="102">
        <v>1356.3567247819772</v>
      </c>
      <c r="E7618" s="98">
        <v>2526.2728988764047</v>
      </c>
      <c r="F7618" s="91">
        <v>0.84364568846921661</v>
      </c>
      <c r="G7618" s="100">
        <v>1065.6396195168541</v>
      </c>
      <c r="S7618" s="235"/>
      <c r="T7618" s="103"/>
      <c r="U7618" s="103"/>
    </row>
    <row r="7619" spans="1:21" x14ac:dyDescent="0.2">
      <c r="A7619" s="89">
        <v>40883</v>
      </c>
      <c r="B7619" s="90" t="s">
        <v>133</v>
      </c>
      <c r="C7619" s="96">
        <v>2083.3871902584269</v>
      </c>
      <c r="D7619" s="102">
        <v>1309.1845104569259</v>
      </c>
      <c r="E7619" s="98">
        <v>2460.5825056179774</v>
      </c>
      <c r="F7619" s="91">
        <v>0.84670486988412619</v>
      </c>
      <c r="G7619" s="100">
        <v>1041.6935951292135</v>
      </c>
      <c r="S7619" s="235"/>
      <c r="T7619" s="103"/>
      <c r="U7619" s="103"/>
    </row>
    <row r="7620" spans="1:21" x14ac:dyDescent="0.2">
      <c r="A7620" s="89">
        <v>40883</v>
      </c>
      <c r="B7620" s="90" t="s">
        <v>134</v>
      </c>
      <c r="C7620" s="96">
        <v>1910.9652791460676</v>
      </c>
      <c r="D7620" s="102">
        <v>1203.0631779149933</v>
      </c>
      <c r="E7620" s="98">
        <v>2258.1296039325844</v>
      </c>
      <c r="F7620" s="91">
        <v>0.84626023051027621</v>
      </c>
      <c r="G7620" s="100">
        <v>955.48263957303379</v>
      </c>
      <c r="S7620" s="235"/>
      <c r="T7620" s="103"/>
      <c r="U7620" s="103"/>
    </row>
    <row r="7621" spans="1:21" x14ac:dyDescent="0.2">
      <c r="A7621" s="89">
        <v>40883</v>
      </c>
      <c r="B7621" s="90" t="s">
        <v>135</v>
      </c>
      <c r="C7621" s="96">
        <v>1885.6557151685392</v>
      </c>
      <c r="D7621" s="102">
        <v>1194.0017789449214</v>
      </c>
      <c r="E7621" s="98">
        <v>2231.8910646067411</v>
      </c>
      <c r="F7621" s="91">
        <v>0.84486906420802022</v>
      </c>
      <c r="G7621" s="100">
        <v>942.82785758426962</v>
      </c>
      <c r="S7621" s="235"/>
      <c r="T7621" s="103"/>
      <c r="U7621" s="103"/>
    </row>
    <row r="7622" spans="1:21" x14ac:dyDescent="0.2">
      <c r="A7622" s="89">
        <v>40883</v>
      </c>
      <c r="B7622" s="90" t="s">
        <v>136</v>
      </c>
      <c r="C7622" s="96">
        <v>1841.5929231910113</v>
      </c>
      <c r="D7622" s="102">
        <v>1173.276791717346</v>
      </c>
      <c r="E7622" s="98">
        <v>2183.5848792134834</v>
      </c>
      <c r="F7622" s="91">
        <v>0.84338050731251812</v>
      </c>
      <c r="G7622" s="100">
        <v>920.79646159550566</v>
      </c>
      <c r="S7622" s="235"/>
      <c r="T7622" s="103"/>
      <c r="U7622" s="103"/>
    </row>
    <row r="7623" spans="1:21" x14ac:dyDescent="0.2">
      <c r="A7623" s="89">
        <v>40883</v>
      </c>
      <c r="B7623" s="90" t="s">
        <v>137</v>
      </c>
      <c r="C7623" s="96">
        <v>1823.2570639213479</v>
      </c>
      <c r="D7623" s="102">
        <v>1153.9064739923301</v>
      </c>
      <c r="E7623" s="98">
        <v>2157.7225196629215</v>
      </c>
      <c r="F7623" s="91">
        <v>0.84499144227598666</v>
      </c>
      <c r="G7623" s="100">
        <v>911.62853196067397</v>
      </c>
      <c r="S7623" s="235"/>
      <c r="T7623" s="103"/>
      <c r="U7623" s="103"/>
    </row>
    <row r="7624" spans="1:21" x14ac:dyDescent="0.2">
      <c r="A7624" s="89">
        <v>40883</v>
      </c>
      <c r="B7624" s="90" t="s">
        <v>138</v>
      </c>
      <c r="C7624" s="96">
        <v>1827.5644713033707</v>
      </c>
      <c r="D7624" s="102">
        <v>1162.0962772320665</v>
      </c>
      <c r="E7624" s="98">
        <v>2165.7469044943819</v>
      </c>
      <c r="F7624" s="91">
        <v>0.843849513306836</v>
      </c>
      <c r="G7624" s="100">
        <v>913.78223565168537</v>
      </c>
      <c r="S7624" s="235"/>
      <c r="T7624" s="103"/>
      <c r="U7624" s="103"/>
    </row>
    <row r="7625" spans="1:21" x14ac:dyDescent="0.2">
      <c r="A7625" s="89">
        <v>40883</v>
      </c>
      <c r="B7625" s="90" t="s">
        <v>139</v>
      </c>
      <c r="C7625" s="96">
        <v>1850.540012089888</v>
      </c>
      <c r="D7625" s="102">
        <v>1174.480804449541</v>
      </c>
      <c r="E7625" s="98">
        <v>2191.7808960674156</v>
      </c>
      <c r="F7625" s="91">
        <v>0.84430885195240268</v>
      </c>
      <c r="G7625" s="100">
        <v>925.27000604494401</v>
      </c>
      <c r="S7625" s="235"/>
      <c r="T7625" s="103"/>
      <c r="U7625" s="103"/>
    </row>
    <row r="7626" spans="1:21" x14ac:dyDescent="0.2">
      <c r="A7626" s="89">
        <v>40883</v>
      </c>
      <c r="B7626" s="90" t="s">
        <v>140</v>
      </c>
      <c r="C7626" s="96">
        <v>2060.3670761123594</v>
      </c>
      <c r="D7626" s="102">
        <v>1297.6540648340722</v>
      </c>
      <c r="E7626" s="98">
        <v>2434.9576095505613</v>
      </c>
      <c r="F7626" s="91">
        <v>0.84616137382886814</v>
      </c>
      <c r="G7626" s="100">
        <v>1030.1835380561797</v>
      </c>
      <c r="S7626" s="235"/>
      <c r="T7626" s="103"/>
      <c r="U7626" s="103"/>
    </row>
    <row r="7627" spans="1:21" x14ac:dyDescent="0.2">
      <c r="A7627" s="89">
        <v>40883</v>
      </c>
      <c r="B7627" s="90" t="s">
        <v>141</v>
      </c>
      <c r="C7627" s="96">
        <v>2135.1490170674156</v>
      </c>
      <c r="D7627" s="102">
        <v>1346.1261628669038</v>
      </c>
      <c r="E7627" s="98">
        <v>2524.0675449438204</v>
      </c>
      <c r="F7627" s="91">
        <v>0.84591595868522562</v>
      </c>
      <c r="G7627" s="100">
        <v>1067.5745085337078</v>
      </c>
      <c r="S7627" s="235"/>
      <c r="T7627" s="103"/>
      <c r="U7627" s="103"/>
    </row>
    <row r="7628" spans="1:21" x14ac:dyDescent="0.2">
      <c r="A7628" s="89">
        <v>40883</v>
      </c>
      <c r="B7628" s="90" t="s">
        <v>142</v>
      </c>
      <c r="C7628" s="96">
        <v>1944.8410324044944</v>
      </c>
      <c r="D7628" s="102">
        <v>1219.945171768712</v>
      </c>
      <c r="E7628" s="98">
        <v>2295.7946039325843</v>
      </c>
      <c r="F7628" s="91">
        <v>0.84713198169952852</v>
      </c>
      <c r="G7628" s="100">
        <v>972.4205162022472</v>
      </c>
      <c r="S7628" s="235"/>
      <c r="T7628" s="103"/>
      <c r="U7628" s="103"/>
    </row>
    <row r="7629" spans="1:21" x14ac:dyDescent="0.2">
      <c r="A7629" s="89">
        <v>40883</v>
      </c>
      <c r="B7629" s="90" t="s">
        <v>143</v>
      </c>
      <c r="C7629" s="96">
        <v>1999.9539654269661</v>
      </c>
      <c r="D7629" s="102">
        <v>1262.3117809694079</v>
      </c>
      <c r="E7629" s="98">
        <v>2365.004629213483</v>
      </c>
      <c r="F7629" s="91">
        <v>0.84564484175748955</v>
      </c>
      <c r="G7629" s="100">
        <v>999.97698271348304</v>
      </c>
      <c r="S7629" s="235"/>
      <c r="T7629" s="103"/>
      <c r="U7629" s="103"/>
    </row>
    <row r="7630" spans="1:21" x14ac:dyDescent="0.2">
      <c r="A7630" s="89">
        <v>40883</v>
      </c>
      <c r="B7630" s="90" t="s">
        <v>144</v>
      </c>
      <c r="C7630" s="96">
        <v>2014.5740273595507</v>
      </c>
      <c r="D7630" s="102">
        <v>1284.8747337939924</v>
      </c>
      <c r="E7630" s="98">
        <v>2389.4375056179774</v>
      </c>
      <c r="F7630" s="91">
        <v>0.84311643331241837</v>
      </c>
      <c r="G7630" s="100">
        <v>1007.2870136797753</v>
      </c>
      <c r="S7630" s="235"/>
      <c r="T7630" s="103"/>
      <c r="U7630" s="103"/>
    </row>
    <row r="7631" spans="1:21" x14ac:dyDescent="0.2">
      <c r="A7631" s="89">
        <v>40883</v>
      </c>
      <c r="B7631" s="90" t="s">
        <v>145</v>
      </c>
      <c r="C7631" s="96">
        <v>2078.4111824831457</v>
      </c>
      <c r="D7631" s="102">
        <v>1311.5535829581379</v>
      </c>
      <c r="E7631" s="98">
        <v>2457.634196629213</v>
      </c>
      <c r="F7631" s="91">
        <v>0.84569590760651303</v>
      </c>
      <c r="G7631" s="100">
        <v>1039.2055912415728</v>
      </c>
      <c r="S7631" s="235"/>
      <c r="T7631" s="103"/>
      <c r="U7631" s="103"/>
    </row>
    <row r="7632" spans="1:21" x14ac:dyDescent="0.2">
      <c r="A7632" s="89">
        <v>40883</v>
      </c>
      <c r="B7632" s="90" t="s">
        <v>146</v>
      </c>
      <c r="C7632" s="96">
        <v>2074.9587731797756</v>
      </c>
      <c r="D7632" s="102">
        <v>1298.4619708759685</v>
      </c>
      <c r="E7632" s="98">
        <v>2447.745370786517</v>
      </c>
      <c r="F7632" s="91">
        <v>0.84770205183272118</v>
      </c>
      <c r="G7632" s="100">
        <v>1037.4793865898878</v>
      </c>
      <c r="S7632" s="235"/>
      <c r="T7632" s="103"/>
      <c r="U7632" s="103"/>
    </row>
    <row r="7633" spans="1:21" x14ac:dyDescent="0.2">
      <c r="A7633" s="89">
        <v>40883</v>
      </c>
      <c r="B7633" s="90" t="s">
        <v>147</v>
      </c>
      <c r="C7633" s="96">
        <v>2008.2202975617981</v>
      </c>
      <c r="D7633" s="102">
        <v>1264.8813725097864</v>
      </c>
      <c r="E7633" s="98">
        <v>2373.3675758426966</v>
      </c>
      <c r="F7633" s="91">
        <v>0.84614802949296719</v>
      </c>
      <c r="G7633" s="100">
        <v>1004.1101487808991</v>
      </c>
      <c r="S7633" s="235"/>
      <c r="T7633" s="103"/>
      <c r="U7633" s="103"/>
    </row>
    <row r="7634" spans="1:21" x14ac:dyDescent="0.2">
      <c r="A7634" s="89">
        <v>40884</v>
      </c>
      <c r="B7634" s="90" t="s">
        <v>100</v>
      </c>
      <c r="C7634" s="96">
        <v>2052.5221648314609</v>
      </c>
      <c r="D7634" s="102">
        <v>1288.027591687578</v>
      </c>
      <c r="E7634" s="98">
        <v>2423.1925870786517</v>
      </c>
      <c r="F7634" s="91">
        <v>0.84703220692249515</v>
      </c>
      <c r="G7634" s="100">
        <v>1026.2610824157305</v>
      </c>
      <c r="S7634" s="235"/>
      <c r="T7634" s="103"/>
      <c r="U7634" s="103"/>
    </row>
    <row r="7635" spans="1:21" x14ac:dyDescent="0.2">
      <c r="A7635" s="89">
        <v>40884</v>
      </c>
      <c r="B7635" s="90" t="s">
        <v>101</v>
      </c>
      <c r="C7635" s="96">
        <v>2020.3361471123596</v>
      </c>
      <c r="D7635" s="102">
        <v>1285.7062797724575</v>
      </c>
      <c r="E7635" s="98">
        <v>2394.7439915730338</v>
      </c>
      <c r="F7635" s="91">
        <v>0.84365433391703093</v>
      </c>
      <c r="G7635" s="100">
        <v>1010.1680735561798</v>
      </c>
      <c r="S7635" s="235"/>
      <c r="T7635" s="103"/>
      <c r="U7635" s="103"/>
    </row>
    <row r="7636" spans="1:21" x14ac:dyDescent="0.2">
      <c r="A7636" s="89">
        <v>40884</v>
      </c>
      <c r="B7636" s="90" t="s">
        <v>102</v>
      </c>
      <c r="C7636" s="96">
        <v>1992.137419011236</v>
      </c>
      <c r="D7636" s="102">
        <v>1262.6932919500014</v>
      </c>
      <c r="E7636" s="98">
        <v>2358.6025196629212</v>
      </c>
      <c r="F7636" s="91">
        <v>0.84462617266089479</v>
      </c>
      <c r="G7636" s="100">
        <v>996.06870950561802</v>
      </c>
      <c r="S7636" s="235"/>
      <c r="T7636" s="103"/>
      <c r="U7636" s="103"/>
    </row>
    <row r="7637" spans="1:21" x14ac:dyDescent="0.2">
      <c r="A7637" s="89">
        <v>40884</v>
      </c>
      <c r="B7637" s="90" t="s">
        <v>103</v>
      </c>
      <c r="C7637" s="96">
        <v>1933.0898739775284</v>
      </c>
      <c r="D7637" s="102">
        <v>1219.8677475990089</v>
      </c>
      <c r="E7637" s="98">
        <v>2285.8070308988763</v>
      </c>
      <c r="F7637" s="91">
        <v>0.84569250503064364</v>
      </c>
      <c r="G7637" s="100">
        <v>966.54493698876422</v>
      </c>
      <c r="S7637" s="235"/>
      <c r="T7637" s="103"/>
      <c r="U7637" s="103"/>
    </row>
    <row r="7638" spans="1:21" x14ac:dyDescent="0.2">
      <c r="A7638" s="89">
        <v>40884</v>
      </c>
      <c r="B7638" s="90" t="s">
        <v>104</v>
      </c>
      <c r="C7638" s="96">
        <v>1897.0908079550561</v>
      </c>
      <c r="D7638" s="102">
        <v>1199.937979949591</v>
      </c>
      <c r="E7638" s="98">
        <v>2244.728199438202</v>
      </c>
      <c r="F7638" s="91">
        <v>0.84513163260917268</v>
      </c>
      <c r="G7638" s="100">
        <v>948.54540397752805</v>
      </c>
      <c r="S7638" s="235"/>
      <c r="T7638" s="103"/>
      <c r="U7638" s="103"/>
    </row>
    <row r="7639" spans="1:21" x14ac:dyDescent="0.2">
      <c r="A7639" s="89">
        <v>40884</v>
      </c>
      <c r="B7639" s="90" t="s">
        <v>105</v>
      </c>
      <c r="C7639" s="96">
        <v>1910.2237405280898</v>
      </c>
      <c r="D7639" s="102">
        <v>1209.5663626464539</v>
      </c>
      <c r="E7639" s="98">
        <v>2260.9744634831459</v>
      </c>
      <c r="F7639" s="91">
        <v>0.84486745488725834</v>
      </c>
      <c r="G7639" s="100">
        <v>955.11187026404491</v>
      </c>
      <c r="S7639" s="235"/>
      <c r="T7639" s="103"/>
      <c r="U7639" s="103"/>
    </row>
    <row r="7640" spans="1:21" x14ac:dyDescent="0.2">
      <c r="A7640" s="89">
        <v>40884</v>
      </c>
      <c r="B7640" s="90" t="s">
        <v>106</v>
      </c>
      <c r="C7640" s="96">
        <v>1902.4436632247191</v>
      </c>
      <c r="D7640" s="102">
        <v>1206.8170590777602</v>
      </c>
      <c r="E7640" s="98">
        <v>2252.9312696629213</v>
      </c>
      <c r="F7640" s="91">
        <v>0.84443040444343365</v>
      </c>
      <c r="G7640" s="100">
        <v>951.22183161235955</v>
      </c>
      <c r="S7640" s="235"/>
      <c r="T7640" s="103"/>
      <c r="U7640" s="103"/>
    </row>
    <row r="7641" spans="1:21" x14ac:dyDescent="0.2">
      <c r="A7641" s="89">
        <v>40884</v>
      </c>
      <c r="B7641" s="90" t="s">
        <v>107</v>
      </c>
      <c r="C7641" s="96">
        <v>1872.1905084606742</v>
      </c>
      <c r="D7641" s="102">
        <v>1180.5536406129993</v>
      </c>
      <c r="E7641" s="98">
        <v>2213.3242415730338</v>
      </c>
      <c r="F7641" s="91">
        <v>0.8458726802405091</v>
      </c>
      <c r="G7641" s="100">
        <v>936.0952542303371</v>
      </c>
      <c r="S7641" s="235"/>
      <c r="T7641" s="103"/>
      <c r="U7641" s="103"/>
    </row>
    <row r="7642" spans="1:21" x14ac:dyDescent="0.2">
      <c r="A7642" s="89">
        <v>40884</v>
      </c>
      <c r="B7642" s="90" t="s">
        <v>108</v>
      </c>
      <c r="C7642" s="96">
        <v>1865.3464717078652</v>
      </c>
      <c r="D7642" s="102">
        <v>1175.6797192911847</v>
      </c>
      <c r="E7642" s="98">
        <v>2204.9354325842696</v>
      </c>
      <c r="F7642" s="91">
        <v>0.84598689110891878</v>
      </c>
      <c r="G7642" s="100">
        <v>932.67323585393262</v>
      </c>
      <c r="S7642" s="235"/>
      <c r="T7642" s="103"/>
      <c r="U7642" s="103"/>
    </row>
    <row r="7643" spans="1:21" x14ac:dyDescent="0.2">
      <c r="A7643" s="89">
        <v>40884</v>
      </c>
      <c r="B7643" s="90" t="s">
        <v>109</v>
      </c>
      <c r="C7643" s="96">
        <v>1861.1768365280898</v>
      </c>
      <c r="D7643" s="102">
        <v>1176.6033012260796</v>
      </c>
      <c r="E7643" s="98">
        <v>2201.902483146067</v>
      </c>
      <c r="F7643" s="91">
        <v>0.84525852110800559</v>
      </c>
      <c r="G7643" s="100">
        <v>930.58841826404489</v>
      </c>
      <c r="S7643" s="235"/>
      <c r="T7643" s="103"/>
      <c r="U7643" s="103"/>
    </row>
    <row r="7644" spans="1:21" x14ac:dyDescent="0.2">
      <c r="A7644" s="89">
        <v>40884</v>
      </c>
      <c r="B7644" s="90" t="s">
        <v>110</v>
      </c>
      <c r="C7644" s="96">
        <v>2089.072319662921</v>
      </c>
      <c r="D7644" s="102">
        <v>1317.281510317224</v>
      </c>
      <c r="E7644" s="98">
        <v>2469.7072162921345</v>
      </c>
      <c r="F7644" s="91">
        <v>0.84587853405527358</v>
      </c>
      <c r="G7644" s="100">
        <v>1044.5361598314605</v>
      </c>
      <c r="S7644" s="235"/>
      <c r="T7644" s="103"/>
      <c r="U7644" s="103"/>
    </row>
    <row r="7645" spans="1:21" x14ac:dyDescent="0.2">
      <c r="A7645" s="89">
        <v>40884</v>
      </c>
      <c r="B7645" s="90" t="s">
        <v>111</v>
      </c>
      <c r="C7645" s="96">
        <v>2144.9470519213487</v>
      </c>
      <c r="D7645" s="102">
        <v>1364.5175928247795</v>
      </c>
      <c r="E7645" s="98">
        <v>2542.1853033707862</v>
      </c>
      <c r="F7645" s="91">
        <v>0.84374142556692333</v>
      </c>
      <c r="G7645" s="100">
        <v>1072.4735259606744</v>
      </c>
      <c r="S7645" s="235"/>
      <c r="T7645" s="103"/>
      <c r="U7645" s="103"/>
    </row>
    <row r="7646" spans="1:21" x14ac:dyDescent="0.2">
      <c r="A7646" s="89">
        <v>40884</v>
      </c>
      <c r="B7646" s="90" t="s">
        <v>112</v>
      </c>
      <c r="C7646" s="96">
        <v>1750.7159473146071</v>
      </c>
      <c r="D7646" s="102">
        <v>1105.5578811938594</v>
      </c>
      <c r="E7646" s="98">
        <v>2070.5710702247188</v>
      </c>
      <c r="F7646" s="91">
        <v>0.84552323389923634</v>
      </c>
      <c r="G7646" s="100">
        <v>875.35797365730355</v>
      </c>
      <c r="S7646" s="235"/>
      <c r="T7646" s="103"/>
      <c r="U7646" s="103"/>
    </row>
    <row r="7647" spans="1:21" x14ac:dyDescent="0.2">
      <c r="A7647" s="89">
        <v>40884</v>
      </c>
      <c r="B7647" s="90" t="s">
        <v>113</v>
      </c>
      <c r="C7647" s="96">
        <v>1760.2830111235955</v>
      </c>
      <c r="D7647" s="102">
        <v>1124.9217670248638</v>
      </c>
      <c r="E7647" s="98">
        <v>2089.0297415730333</v>
      </c>
      <c r="F7647" s="91">
        <v>0.84263185731291101</v>
      </c>
      <c r="G7647" s="100">
        <v>880.14150556179777</v>
      </c>
      <c r="S7647" s="235"/>
      <c r="T7647" s="103"/>
      <c r="U7647" s="103"/>
    </row>
    <row r="7648" spans="1:21" x14ac:dyDescent="0.2">
      <c r="A7648" s="89">
        <v>40884</v>
      </c>
      <c r="B7648" s="90" t="s">
        <v>114</v>
      </c>
      <c r="C7648" s="96">
        <v>2002.4743863033711</v>
      </c>
      <c r="D7648" s="102">
        <v>1290.6783092992559</v>
      </c>
      <c r="E7648" s="98">
        <v>2382.3841348314609</v>
      </c>
      <c r="F7648" s="91">
        <v>0.84053379848629406</v>
      </c>
      <c r="G7648" s="100">
        <v>1001.2371931516856</v>
      </c>
      <c r="S7648" s="235"/>
      <c r="T7648" s="103"/>
      <c r="U7648" s="103"/>
    </row>
    <row r="7649" spans="1:21" x14ac:dyDescent="0.2">
      <c r="A7649" s="89">
        <v>40884</v>
      </c>
      <c r="B7649" s="90" t="s">
        <v>115</v>
      </c>
      <c r="C7649" s="96">
        <v>2062.3404603033709</v>
      </c>
      <c r="D7649" s="102">
        <v>1323.9557271644999</v>
      </c>
      <c r="E7649" s="98">
        <v>2450.7359999999999</v>
      </c>
      <c r="F7649" s="91">
        <v>0.84151881732808886</v>
      </c>
      <c r="G7649" s="100">
        <v>1031.1702301516855</v>
      </c>
      <c r="S7649" s="235"/>
      <c r="T7649" s="103"/>
      <c r="U7649" s="103"/>
    </row>
    <row r="7650" spans="1:21" x14ac:dyDescent="0.2">
      <c r="A7650" s="89">
        <v>40884</v>
      </c>
      <c r="B7650" s="90" t="s">
        <v>116</v>
      </c>
      <c r="C7650" s="96">
        <v>2202.4547899887639</v>
      </c>
      <c r="D7650" s="102">
        <v>1406.1255473063445</v>
      </c>
      <c r="E7650" s="98">
        <v>2613.0434662921352</v>
      </c>
      <c r="F7650" s="91">
        <v>0.84286955743373471</v>
      </c>
      <c r="G7650" s="100">
        <v>1101.2273949943819</v>
      </c>
      <c r="S7650" s="235"/>
      <c r="T7650" s="103"/>
      <c r="U7650" s="103"/>
    </row>
    <row r="7651" spans="1:21" x14ac:dyDescent="0.2">
      <c r="A7651" s="89">
        <v>40884</v>
      </c>
      <c r="B7651" s="90" t="s">
        <v>117</v>
      </c>
      <c r="C7651" s="96">
        <v>2283.7971190449443</v>
      </c>
      <c r="D7651" s="102">
        <v>1446.7891696701536</v>
      </c>
      <c r="E7651" s="98">
        <v>2703.5029466292135</v>
      </c>
      <c r="F7651" s="91">
        <v>0.84475481038126199</v>
      </c>
      <c r="G7651" s="100">
        <v>1141.8985595224722</v>
      </c>
      <c r="S7651" s="235"/>
      <c r="T7651" s="103"/>
      <c r="U7651" s="103"/>
    </row>
    <row r="7652" spans="1:21" x14ac:dyDescent="0.2">
      <c r="A7652" s="89">
        <v>40884</v>
      </c>
      <c r="B7652" s="90" t="s">
        <v>118</v>
      </c>
      <c r="C7652" s="96">
        <v>2398.5654156404494</v>
      </c>
      <c r="D7652" s="102">
        <v>1526.1271200235524</v>
      </c>
      <c r="E7652" s="98">
        <v>2842.9175224719102</v>
      </c>
      <c r="F7652" s="91">
        <v>0.84369855849877151</v>
      </c>
      <c r="G7652" s="100">
        <v>1199.2827078202247</v>
      </c>
      <c r="S7652" s="235"/>
      <c r="T7652" s="103"/>
      <c r="U7652" s="103"/>
    </row>
    <row r="7653" spans="1:21" x14ac:dyDescent="0.2">
      <c r="A7653" s="89">
        <v>40884</v>
      </c>
      <c r="B7653" s="90" t="s">
        <v>119</v>
      </c>
      <c r="C7653" s="96">
        <v>2576.8183326067419</v>
      </c>
      <c r="D7653" s="102">
        <v>1647.5901953914281</v>
      </c>
      <c r="E7653" s="98">
        <v>3058.5202584269659</v>
      </c>
      <c r="F7653" s="91">
        <v>0.84250490919815935</v>
      </c>
      <c r="G7653" s="100">
        <v>1288.409166303371</v>
      </c>
      <c r="S7653" s="235"/>
      <c r="T7653" s="103"/>
      <c r="U7653" s="103"/>
    </row>
    <row r="7654" spans="1:21" x14ac:dyDescent="0.2">
      <c r="A7654" s="89">
        <v>40884</v>
      </c>
      <c r="B7654" s="90" t="s">
        <v>120</v>
      </c>
      <c r="C7654" s="96">
        <v>2603.554244089888</v>
      </c>
      <c r="D7654" s="102">
        <v>1665.0108339999238</v>
      </c>
      <c r="E7654" s="98">
        <v>3090.4297078651684</v>
      </c>
      <c r="F7654" s="91">
        <v>0.84245703355226664</v>
      </c>
      <c r="G7654" s="100">
        <v>1301.777122044944</v>
      </c>
      <c r="S7654" s="235"/>
      <c r="T7654" s="103"/>
      <c r="U7654" s="103"/>
    </row>
    <row r="7655" spans="1:21" x14ac:dyDescent="0.2">
      <c r="A7655" s="89">
        <v>40884</v>
      </c>
      <c r="B7655" s="90" t="s">
        <v>121</v>
      </c>
      <c r="C7655" s="96">
        <v>2605.2358753820226</v>
      </c>
      <c r="D7655" s="102">
        <v>1658.9228465726694</v>
      </c>
      <c r="E7655" s="98">
        <v>3088.5723202247186</v>
      </c>
      <c r="F7655" s="91">
        <v>0.84350813426718485</v>
      </c>
      <c r="G7655" s="100">
        <v>1302.6179376910113</v>
      </c>
      <c r="S7655" s="235"/>
      <c r="T7655" s="103"/>
      <c r="U7655" s="103"/>
    </row>
    <row r="7656" spans="1:21" x14ac:dyDescent="0.2">
      <c r="A7656" s="89">
        <v>40884</v>
      </c>
      <c r="B7656" s="90" t="s">
        <v>122</v>
      </c>
      <c r="C7656" s="96">
        <v>2626.6148794719102</v>
      </c>
      <c r="D7656" s="102">
        <v>1682.0547281009353</v>
      </c>
      <c r="E7656" s="98">
        <v>3119.040530898877</v>
      </c>
      <c r="F7656" s="91">
        <v>0.84212271480644896</v>
      </c>
      <c r="G7656" s="100">
        <v>1313.3074397359551</v>
      </c>
      <c r="S7656" s="235"/>
      <c r="T7656" s="103"/>
      <c r="U7656" s="103"/>
    </row>
    <row r="7657" spans="1:21" x14ac:dyDescent="0.2">
      <c r="A7657" s="89">
        <v>40884</v>
      </c>
      <c r="B7657" s="90" t="s">
        <v>123</v>
      </c>
      <c r="C7657" s="96">
        <v>2622.9801246067418</v>
      </c>
      <c r="D7657" s="102">
        <v>1688.138561190292</v>
      </c>
      <c r="E7657" s="98">
        <v>3119.2685898876402</v>
      </c>
      <c r="F7657" s="91">
        <v>0.84089588601320941</v>
      </c>
      <c r="G7657" s="100">
        <v>1311.4900623033709</v>
      </c>
      <c r="S7657" s="235"/>
      <c r="T7657" s="103"/>
      <c r="U7657" s="103"/>
    </row>
    <row r="7658" spans="1:21" x14ac:dyDescent="0.2">
      <c r="A7658" s="89">
        <v>40884</v>
      </c>
      <c r="B7658" s="90" t="s">
        <v>124</v>
      </c>
      <c r="C7658" s="96">
        <v>2587.8927863932581</v>
      </c>
      <c r="D7658" s="102">
        <v>1647.7569756321909</v>
      </c>
      <c r="E7658" s="98">
        <v>3067.9459129213483</v>
      </c>
      <c r="F7658" s="91">
        <v>0.84352620934214073</v>
      </c>
      <c r="G7658" s="100">
        <v>1293.9463931966291</v>
      </c>
      <c r="S7658" s="235"/>
      <c r="T7658" s="103"/>
      <c r="U7658" s="103"/>
    </row>
    <row r="7659" spans="1:21" x14ac:dyDescent="0.2">
      <c r="A7659" s="89">
        <v>40884</v>
      </c>
      <c r="B7659" s="90" t="s">
        <v>125</v>
      </c>
      <c r="C7659" s="96">
        <v>2715.5022626629216</v>
      </c>
      <c r="D7659" s="102">
        <v>1744.0679782644645</v>
      </c>
      <c r="E7659" s="98">
        <v>3227.3403370786514</v>
      </c>
      <c r="F7659" s="91">
        <v>0.84140560927669639</v>
      </c>
      <c r="G7659" s="100">
        <v>1357.7511313314608</v>
      </c>
      <c r="S7659" s="235"/>
      <c r="T7659" s="103"/>
      <c r="U7659" s="103"/>
    </row>
    <row r="7660" spans="1:21" x14ac:dyDescent="0.2">
      <c r="A7660" s="89">
        <v>40884</v>
      </c>
      <c r="B7660" s="90" t="s">
        <v>126</v>
      </c>
      <c r="C7660" s="96">
        <v>2839.3918894719104</v>
      </c>
      <c r="D7660" s="102">
        <v>1824.2384578696501</v>
      </c>
      <c r="E7660" s="98">
        <v>3374.9062584269664</v>
      </c>
      <c r="F7660" s="91">
        <v>0.8413246686132676</v>
      </c>
      <c r="G7660" s="100">
        <v>1419.6959447359552</v>
      </c>
      <c r="S7660" s="235"/>
      <c r="T7660" s="103"/>
      <c r="U7660" s="103"/>
    </row>
    <row r="7661" spans="1:21" x14ac:dyDescent="0.2">
      <c r="A7661" s="89">
        <v>40884</v>
      </c>
      <c r="B7661" s="90" t="s">
        <v>127</v>
      </c>
      <c r="C7661" s="96">
        <v>2791.4674237078652</v>
      </c>
      <c r="D7661" s="102">
        <v>1792.7348924573537</v>
      </c>
      <c r="E7661" s="98">
        <v>3317.5576516853939</v>
      </c>
      <c r="F7661" s="91">
        <v>0.84142243083243395</v>
      </c>
      <c r="G7661" s="100">
        <v>1395.7337118539326</v>
      </c>
      <c r="S7661" s="235"/>
      <c r="T7661" s="103"/>
      <c r="U7661" s="103"/>
    </row>
    <row r="7662" spans="1:21" x14ac:dyDescent="0.2">
      <c r="A7662" s="89">
        <v>40884</v>
      </c>
      <c r="B7662" s="90" t="s">
        <v>128</v>
      </c>
      <c r="C7662" s="96">
        <v>2486.8895536516852</v>
      </c>
      <c r="D7662" s="102">
        <v>1589.4423405101875</v>
      </c>
      <c r="E7662" s="98">
        <v>2951.4312808988761</v>
      </c>
      <c r="F7662" s="91">
        <v>0.84260459314989988</v>
      </c>
      <c r="G7662" s="100">
        <v>1243.4447768258426</v>
      </c>
      <c r="S7662" s="235"/>
      <c r="T7662" s="103"/>
      <c r="U7662" s="103"/>
    </row>
    <row r="7663" spans="1:21" x14ac:dyDescent="0.2">
      <c r="A7663" s="89">
        <v>40884</v>
      </c>
      <c r="B7663" s="90" t="s">
        <v>129</v>
      </c>
      <c r="C7663" s="96">
        <v>2261.3159373370786</v>
      </c>
      <c r="D7663" s="102">
        <v>1454.6223002726597</v>
      </c>
      <c r="E7663" s="98">
        <v>2688.7684550561794</v>
      </c>
      <c r="F7663" s="91">
        <v>0.84102293489969948</v>
      </c>
      <c r="G7663" s="100">
        <v>1130.6579686685393</v>
      </c>
      <c r="S7663" s="235"/>
      <c r="T7663" s="103"/>
      <c r="U7663" s="103"/>
    </row>
    <row r="7664" spans="1:21" x14ac:dyDescent="0.2">
      <c r="A7664" s="89">
        <v>40884</v>
      </c>
      <c r="B7664" s="90" t="s">
        <v>130</v>
      </c>
      <c r="C7664" s="96">
        <v>2276.2277521685392</v>
      </c>
      <c r="D7664" s="102">
        <v>1456.17936571261</v>
      </c>
      <c r="E7664" s="98">
        <v>2702.1604550561797</v>
      </c>
      <c r="F7664" s="91">
        <v>0.84237327502493364</v>
      </c>
      <c r="G7664" s="100">
        <v>1138.1138760842696</v>
      </c>
      <c r="S7664" s="235"/>
      <c r="T7664" s="103"/>
      <c r="U7664" s="103"/>
    </row>
    <row r="7665" spans="1:21" x14ac:dyDescent="0.2">
      <c r="A7665" s="89">
        <v>40884</v>
      </c>
      <c r="B7665" s="90" t="s">
        <v>131</v>
      </c>
      <c r="C7665" s="96">
        <v>2451.4537328089891</v>
      </c>
      <c r="D7665" s="102">
        <v>1556.9458984347878</v>
      </c>
      <c r="E7665" s="98">
        <v>2904.0843539325842</v>
      </c>
      <c r="F7665" s="91">
        <v>0.84413998838888316</v>
      </c>
      <c r="G7665" s="100">
        <v>1225.7268664044946</v>
      </c>
      <c r="S7665" s="235"/>
      <c r="T7665" s="103"/>
      <c r="U7665" s="103"/>
    </row>
    <row r="7666" spans="1:21" x14ac:dyDescent="0.2">
      <c r="A7666" s="89">
        <v>40884</v>
      </c>
      <c r="B7666" s="90" t="s">
        <v>132</v>
      </c>
      <c r="C7666" s="96">
        <v>2369.1510504606745</v>
      </c>
      <c r="D7666" s="102">
        <v>1501.3347963614572</v>
      </c>
      <c r="E7666" s="98">
        <v>2804.7964044943824</v>
      </c>
      <c r="F7666" s="91">
        <v>0.84467843964159628</v>
      </c>
      <c r="G7666" s="100">
        <v>1184.5755252303372</v>
      </c>
      <c r="S7666" s="235"/>
      <c r="T7666" s="103"/>
      <c r="U7666" s="103"/>
    </row>
    <row r="7667" spans="1:21" x14ac:dyDescent="0.2">
      <c r="A7667" s="89">
        <v>40884</v>
      </c>
      <c r="B7667" s="90" t="s">
        <v>133</v>
      </c>
      <c r="C7667" s="96">
        <v>2125.7521424494385</v>
      </c>
      <c r="D7667" s="102">
        <v>1344.7140790564129</v>
      </c>
      <c r="E7667" s="98">
        <v>2515.3683876404493</v>
      </c>
      <c r="F7667" s="91">
        <v>0.84510569222964116</v>
      </c>
      <c r="G7667" s="100">
        <v>1062.8760712247192</v>
      </c>
      <c r="S7667" s="235"/>
      <c r="T7667" s="103"/>
      <c r="U7667" s="103"/>
    </row>
    <row r="7668" spans="1:21" x14ac:dyDescent="0.2">
      <c r="A7668" s="89">
        <v>40884</v>
      </c>
      <c r="B7668" s="90" t="s">
        <v>134</v>
      </c>
      <c r="C7668" s="96">
        <v>1879.3344023595507</v>
      </c>
      <c r="D7668" s="102">
        <v>1190.5848798470256</v>
      </c>
      <c r="E7668" s="98">
        <v>2224.722488764045</v>
      </c>
      <c r="F7668" s="91">
        <v>0.84475003594880893</v>
      </c>
      <c r="G7668" s="100">
        <v>939.66720117977536</v>
      </c>
      <c r="S7668" s="235"/>
      <c r="T7668" s="103"/>
      <c r="U7668" s="103"/>
    </row>
    <row r="7669" spans="1:21" x14ac:dyDescent="0.2">
      <c r="A7669" s="89">
        <v>40884</v>
      </c>
      <c r="B7669" s="90" t="s">
        <v>135</v>
      </c>
      <c r="C7669" s="96">
        <v>2067.2921553370784</v>
      </c>
      <c r="D7669" s="102">
        <v>1307.9268104529194</v>
      </c>
      <c r="E7669" s="98">
        <v>2446.2970786516853</v>
      </c>
      <c r="F7669" s="91">
        <v>0.84506995220568171</v>
      </c>
      <c r="G7669" s="100">
        <v>1033.6460776685392</v>
      </c>
      <c r="S7669" s="235"/>
      <c r="T7669" s="103"/>
      <c r="U7669" s="103"/>
    </row>
    <row r="7670" spans="1:21" x14ac:dyDescent="0.2">
      <c r="A7670" s="89">
        <v>40884</v>
      </c>
      <c r="B7670" s="90" t="s">
        <v>136</v>
      </c>
      <c r="C7670" s="96">
        <v>2093.9672849662925</v>
      </c>
      <c r="D7670" s="102">
        <v>1312.6364708831741</v>
      </c>
      <c r="E7670" s="98">
        <v>2471.37886516854</v>
      </c>
      <c r="F7670" s="91">
        <v>0.84728704063894744</v>
      </c>
      <c r="G7670" s="100">
        <v>1046.9836424831462</v>
      </c>
      <c r="S7670" s="235"/>
      <c r="T7670" s="103"/>
      <c r="U7670" s="103"/>
    </row>
    <row r="7671" spans="1:21" x14ac:dyDescent="0.2">
      <c r="A7671" s="89">
        <v>40884</v>
      </c>
      <c r="B7671" s="90" t="s">
        <v>137</v>
      </c>
      <c r="C7671" s="96">
        <v>1851.7394406741573</v>
      </c>
      <c r="D7671" s="102">
        <v>1178.1431025495863</v>
      </c>
      <c r="E7671" s="98">
        <v>2194.757418539326</v>
      </c>
      <c r="F7671" s="91">
        <v>0.84371030029666927</v>
      </c>
      <c r="G7671" s="100">
        <v>925.86972033707866</v>
      </c>
      <c r="S7671" s="235"/>
      <c r="T7671" s="103"/>
      <c r="U7671" s="103"/>
    </row>
    <row r="7672" spans="1:21" x14ac:dyDescent="0.2">
      <c r="A7672" s="89">
        <v>40884</v>
      </c>
      <c r="B7672" s="90" t="s">
        <v>138</v>
      </c>
      <c r="C7672" s="96">
        <v>1824.6185774494381</v>
      </c>
      <c r="D7672" s="102">
        <v>1155.0964381700958</v>
      </c>
      <c r="E7672" s="98">
        <v>2159.5093735955056</v>
      </c>
      <c r="F7672" s="91">
        <v>0.84492274021089975</v>
      </c>
      <c r="G7672" s="100">
        <v>912.30928872471907</v>
      </c>
      <c r="S7672" s="235"/>
      <c r="T7672" s="103"/>
      <c r="U7672" s="103"/>
    </row>
    <row r="7673" spans="1:21" x14ac:dyDescent="0.2">
      <c r="A7673" s="89">
        <v>40884</v>
      </c>
      <c r="B7673" s="90" t="s">
        <v>139</v>
      </c>
      <c r="C7673" s="96">
        <v>1821.6119017415731</v>
      </c>
      <c r="D7673" s="102">
        <v>1155.6418646347354</v>
      </c>
      <c r="E7673" s="98">
        <v>2157.261699438202</v>
      </c>
      <c r="F7673" s="91">
        <v>0.84440932790674428</v>
      </c>
      <c r="G7673" s="100">
        <v>910.80595087078655</v>
      </c>
      <c r="S7673" s="235"/>
      <c r="T7673" s="103"/>
      <c r="U7673" s="103"/>
    </row>
    <row r="7674" spans="1:21" x14ac:dyDescent="0.2">
      <c r="A7674" s="89">
        <v>40884</v>
      </c>
      <c r="B7674" s="90" t="s">
        <v>140</v>
      </c>
      <c r="C7674" s="96">
        <v>1832.9578478089888</v>
      </c>
      <c r="D7674" s="102">
        <v>1176.4069150924365</v>
      </c>
      <c r="E7674" s="98">
        <v>2177.9962584269661</v>
      </c>
      <c r="F7674" s="91">
        <v>0.84157988826519958</v>
      </c>
      <c r="G7674" s="100">
        <v>916.47892390449442</v>
      </c>
      <c r="S7674" s="235"/>
      <c r="T7674" s="103"/>
      <c r="U7674" s="103"/>
    </row>
    <row r="7675" spans="1:21" x14ac:dyDescent="0.2">
      <c r="A7675" s="89">
        <v>40884</v>
      </c>
      <c r="B7675" s="90" t="s">
        <v>141</v>
      </c>
      <c r="C7675" s="96">
        <v>2001.3357395730338</v>
      </c>
      <c r="D7675" s="102">
        <v>1260.6228622766625</v>
      </c>
      <c r="E7675" s="98">
        <v>2365.2726573033706</v>
      </c>
      <c r="F7675" s="91">
        <v>0.84613320726192365</v>
      </c>
      <c r="G7675" s="100">
        <v>1000.6678697865169</v>
      </c>
      <c r="S7675" s="235"/>
      <c r="T7675" s="103"/>
      <c r="U7675" s="103"/>
    </row>
    <row r="7676" spans="1:21" x14ac:dyDescent="0.2">
      <c r="A7676" s="89">
        <v>40884</v>
      </c>
      <c r="B7676" s="90" t="s">
        <v>142</v>
      </c>
      <c r="C7676" s="96">
        <v>2136.1823085842698</v>
      </c>
      <c r="D7676" s="102">
        <v>1339.8853295671315</v>
      </c>
      <c r="E7676" s="98">
        <v>2521.620025280899</v>
      </c>
      <c r="F7676" s="91">
        <v>0.84714678943204658</v>
      </c>
      <c r="G7676" s="100">
        <v>1068.0911542921349</v>
      </c>
      <c r="S7676" s="235"/>
      <c r="T7676" s="103"/>
      <c r="U7676" s="103"/>
    </row>
    <row r="7677" spans="1:21" x14ac:dyDescent="0.2">
      <c r="A7677" s="89">
        <v>40884</v>
      </c>
      <c r="B7677" s="90" t="s">
        <v>143</v>
      </c>
      <c r="C7677" s="96">
        <v>2046.9302342696633</v>
      </c>
      <c r="D7677" s="102">
        <v>1282.1501700336983</v>
      </c>
      <c r="E7677" s="98">
        <v>2415.3327808988765</v>
      </c>
      <c r="F7677" s="91">
        <v>0.84747337942719814</v>
      </c>
      <c r="G7677" s="100">
        <v>1023.4651171348316</v>
      </c>
      <c r="S7677" s="235"/>
      <c r="T7677" s="103"/>
      <c r="U7677" s="103"/>
    </row>
    <row r="7678" spans="1:21" x14ac:dyDescent="0.2">
      <c r="A7678" s="89">
        <v>40884</v>
      </c>
      <c r="B7678" s="90" t="s">
        <v>144</v>
      </c>
      <c r="C7678" s="96">
        <v>2056.4851417078653</v>
      </c>
      <c r="D7678" s="102">
        <v>1286.7553926771409</v>
      </c>
      <c r="E7678" s="98">
        <v>2425.8752191011231</v>
      </c>
      <c r="F7678" s="91">
        <v>0.84772915173677788</v>
      </c>
      <c r="G7678" s="100">
        <v>1028.2425708539326</v>
      </c>
      <c r="S7678" s="235"/>
      <c r="T7678" s="103"/>
      <c r="U7678" s="103"/>
    </row>
    <row r="7679" spans="1:21" x14ac:dyDescent="0.2">
      <c r="A7679" s="89">
        <v>40884</v>
      </c>
      <c r="B7679" s="90" t="s">
        <v>145</v>
      </c>
      <c r="C7679" s="96">
        <v>2010.1328998988768</v>
      </c>
      <c r="D7679" s="102">
        <v>1262.8830035600597</v>
      </c>
      <c r="E7679" s="98">
        <v>2373.9224410112361</v>
      </c>
      <c r="F7679" s="91">
        <v>0.84675592815180878</v>
      </c>
      <c r="G7679" s="100">
        <v>1005.0664499494384</v>
      </c>
      <c r="S7679" s="235"/>
      <c r="T7679" s="103"/>
      <c r="U7679" s="103"/>
    </row>
    <row r="7680" spans="1:21" x14ac:dyDescent="0.2">
      <c r="A7680" s="89">
        <v>40884</v>
      </c>
      <c r="B7680" s="90" t="s">
        <v>146</v>
      </c>
      <c r="C7680" s="96">
        <v>1998.0535194606744</v>
      </c>
      <c r="D7680" s="102">
        <v>1276.562823289544</v>
      </c>
      <c r="E7680" s="98">
        <v>2371.039963483146</v>
      </c>
      <c r="F7680" s="91">
        <v>0.84269078135885123</v>
      </c>
      <c r="G7680" s="100">
        <v>999.02675973033718</v>
      </c>
      <c r="S7680" s="235"/>
      <c r="T7680" s="103"/>
      <c r="U7680" s="103"/>
    </row>
    <row r="7681" spans="1:21" x14ac:dyDescent="0.2">
      <c r="A7681" s="89">
        <v>40884</v>
      </c>
      <c r="B7681" s="90" t="s">
        <v>147</v>
      </c>
      <c r="C7681" s="96">
        <v>2012.7100505056178</v>
      </c>
      <c r="D7681" s="102">
        <v>1256.7529958231266</v>
      </c>
      <c r="E7681" s="98">
        <v>2372.8526797752806</v>
      </c>
      <c r="F7681" s="91">
        <v>0.84822377202794996</v>
      </c>
      <c r="G7681" s="100">
        <v>1006.3550252528089</v>
      </c>
      <c r="S7681" s="235"/>
      <c r="T7681" s="103"/>
      <c r="U7681" s="103"/>
    </row>
    <row r="7682" spans="1:21" x14ac:dyDescent="0.2">
      <c r="A7682" s="89">
        <v>40885</v>
      </c>
      <c r="B7682" s="90" t="s">
        <v>100</v>
      </c>
      <c r="C7682" s="96">
        <v>1974.1946157303371</v>
      </c>
      <c r="D7682" s="102">
        <v>1250.9315724329042</v>
      </c>
      <c r="E7682" s="98">
        <v>2337.1508679775279</v>
      </c>
      <c r="F7682" s="91">
        <v>0.84470140236976743</v>
      </c>
      <c r="G7682" s="100">
        <v>987.09730786516855</v>
      </c>
      <c r="S7682" s="235"/>
      <c r="T7682" s="103"/>
      <c r="U7682" s="103"/>
    </row>
    <row r="7683" spans="1:21" x14ac:dyDescent="0.2">
      <c r="A7683" s="89">
        <v>40885</v>
      </c>
      <c r="B7683" s="90" t="s">
        <v>101</v>
      </c>
      <c r="C7683" s="96">
        <v>1987.7611255280899</v>
      </c>
      <c r="D7683" s="102">
        <v>1254.5215516635335</v>
      </c>
      <c r="E7683" s="98">
        <v>2350.5358146067415</v>
      </c>
      <c r="F7683" s="91">
        <v>0.84566298168090415</v>
      </c>
      <c r="G7683" s="100">
        <v>993.88056276404495</v>
      </c>
      <c r="S7683" s="235"/>
      <c r="T7683" s="103"/>
      <c r="U7683" s="103"/>
    </row>
    <row r="7684" spans="1:21" x14ac:dyDescent="0.2">
      <c r="A7684" s="89">
        <v>40885</v>
      </c>
      <c r="B7684" s="90" t="s">
        <v>102</v>
      </c>
      <c r="C7684" s="96">
        <v>1991.0109286516858</v>
      </c>
      <c r="D7684" s="102">
        <v>1255.6891257972516</v>
      </c>
      <c r="E7684" s="98">
        <v>2353.9073258426965</v>
      </c>
      <c r="F7684" s="91">
        <v>0.84583233451593332</v>
      </c>
      <c r="G7684" s="100">
        <v>995.50546432584292</v>
      </c>
      <c r="S7684" s="235"/>
      <c r="T7684" s="103"/>
      <c r="U7684" s="103"/>
    </row>
    <row r="7685" spans="1:21" x14ac:dyDescent="0.2">
      <c r="A7685" s="89">
        <v>40885</v>
      </c>
      <c r="B7685" s="90" t="s">
        <v>103</v>
      </c>
      <c r="C7685" s="96">
        <v>2016.7743304719102</v>
      </c>
      <c r="D7685" s="102">
        <v>1258.0475072444272</v>
      </c>
      <c r="E7685" s="98">
        <v>2376.9859550561796</v>
      </c>
      <c r="F7685" s="91">
        <v>0.84845866513512658</v>
      </c>
      <c r="G7685" s="100">
        <v>1008.3871652359551</v>
      </c>
      <c r="S7685" s="235"/>
      <c r="T7685" s="103"/>
      <c r="U7685" s="103"/>
    </row>
    <row r="7686" spans="1:21" x14ac:dyDescent="0.2">
      <c r="A7686" s="89">
        <v>40885</v>
      </c>
      <c r="B7686" s="90" t="s">
        <v>104</v>
      </c>
      <c r="C7686" s="96">
        <v>1974.6200887078651</v>
      </c>
      <c r="D7686" s="102">
        <v>1246.3086484951407</v>
      </c>
      <c r="E7686" s="98">
        <v>2335.0395589887639</v>
      </c>
      <c r="F7686" s="91">
        <v>0.84564738147863083</v>
      </c>
      <c r="G7686" s="100">
        <v>987.31004435393254</v>
      </c>
      <c r="S7686" s="235"/>
      <c r="T7686" s="103"/>
      <c r="U7686" s="103"/>
    </row>
    <row r="7687" spans="1:21" x14ac:dyDescent="0.2">
      <c r="A7687" s="89">
        <v>40885</v>
      </c>
      <c r="B7687" s="90" t="s">
        <v>105</v>
      </c>
      <c r="C7687" s="96">
        <v>1928.7946229662923</v>
      </c>
      <c r="D7687" s="102">
        <v>1220.3625154065489</v>
      </c>
      <c r="E7687" s="98">
        <v>2282.4402219101121</v>
      </c>
      <c r="F7687" s="91">
        <v>0.84505811124908081</v>
      </c>
      <c r="G7687" s="100">
        <v>964.39731148314615</v>
      </c>
      <c r="S7687" s="235"/>
      <c r="T7687" s="103"/>
      <c r="U7687" s="103"/>
    </row>
    <row r="7688" spans="1:21" x14ac:dyDescent="0.2">
      <c r="A7688" s="89">
        <v>40885</v>
      </c>
      <c r="B7688" s="90" t="s">
        <v>106</v>
      </c>
      <c r="C7688" s="96">
        <v>1933.1384994606742</v>
      </c>
      <c r="D7688" s="102">
        <v>1216.8008999473595</v>
      </c>
      <c r="E7688" s="98">
        <v>2284.2129691011237</v>
      </c>
      <c r="F7688" s="91">
        <v>0.8463039679795693</v>
      </c>
      <c r="G7688" s="100">
        <v>966.56924973033711</v>
      </c>
      <c r="S7688" s="235"/>
      <c r="T7688" s="103"/>
      <c r="U7688" s="103"/>
    </row>
    <row r="7689" spans="1:21" x14ac:dyDescent="0.2">
      <c r="A7689" s="89">
        <v>40885</v>
      </c>
      <c r="B7689" s="90" t="s">
        <v>107</v>
      </c>
      <c r="C7689" s="96">
        <v>1957.4674495280899</v>
      </c>
      <c r="D7689" s="102">
        <v>1244.2181455914774</v>
      </c>
      <c r="E7689" s="98">
        <v>2319.4304494382022</v>
      </c>
      <c r="F7689" s="91">
        <v>0.84394315423521982</v>
      </c>
      <c r="G7689" s="100">
        <v>978.73372476404495</v>
      </c>
      <c r="S7689" s="235"/>
      <c r="T7689" s="103"/>
      <c r="U7689" s="103"/>
    </row>
    <row r="7690" spans="1:21" x14ac:dyDescent="0.2">
      <c r="A7690" s="89">
        <v>40885</v>
      </c>
      <c r="B7690" s="90" t="s">
        <v>108</v>
      </c>
      <c r="C7690" s="96">
        <v>1967.2492758876404</v>
      </c>
      <c r="D7690" s="102">
        <v>1256.291062688741</v>
      </c>
      <c r="E7690" s="98">
        <v>2334.1672921348313</v>
      </c>
      <c r="F7690" s="91">
        <v>0.84280560460102782</v>
      </c>
      <c r="G7690" s="100">
        <v>983.62463794382018</v>
      </c>
      <c r="S7690" s="235"/>
      <c r="T7690" s="103"/>
      <c r="U7690" s="103"/>
    </row>
    <row r="7691" spans="1:21" x14ac:dyDescent="0.2">
      <c r="A7691" s="89">
        <v>40885</v>
      </c>
      <c r="B7691" s="90" t="s">
        <v>109</v>
      </c>
      <c r="C7691" s="96">
        <v>1990.7110715056181</v>
      </c>
      <c r="D7691" s="102">
        <v>1253.1130303576135</v>
      </c>
      <c r="E7691" s="98">
        <v>2352.2803483146067</v>
      </c>
      <c r="F7691" s="91">
        <v>0.84628988756886458</v>
      </c>
      <c r="G7691" s="100">
        <v>995.35553575280903</v>
      </c>
      <c r="S7691" s="235"/>
      <c r="T7691" s="103"/>
      <c r="U7691" s="103"/>
    </row>
    <row r="7692" spans="1:21" x14ac:dyDescent="0.2">
      <c r="A7692" s="89">
        <v>40885</v>
      </c>
      <c r="B7692" s="90" t="s">
        <v>110</v>
      </c>
      <c r="C7692" s="96">
        <v>2183.6691450000003</v>
      </c>
      <c r="D7692" s="102">
        <v>1391.7783802562408</v>
      </c>
      <c r="E7692" s="98">
        <v>2589.4899101123597</v>
      </c>
      <c r="F7692" s="91">
        <v>0.8432815808520564</v>
      </c>
      <c r="G7692" s="100">
        <v>1091.8345725000001</v>
      </c>
      <c r="S7692" s="235"/>
      <c r="T7692" s="103"/>
      <c r="U7692" s="103"/>
    </row>
    <row r="7693" spans="1:21" x14ac:dyDescent="0.2">
      <c r="A7693" s="89">
        <v>40885</v>
      </c>
      <c r="B7693" s="90" t="s">
        <v>111</v>
      </c>
      <c r="C7693" s="96">
        <v>2230.7224041910113</v>
      </c>
      <c r="D7693" s="102">
        <v>1420.3617131468557</v>
      </c>
      <c r="E7693" s="98">
        <v>2644.5320646067416</v>
      </c>
      <c r="F7693" s="91">
        <v>0.84352253997825266</v>
      </c>
      <c r="G7693" s="100">
        <v>1115.3612020955056</v>
      </c>
      <c r="S7693" s="235"/>
      <c r="T7693" s="103"/>
      <c r="U7693" s="103"/>
    </row>
    <row r="7694" spans="1:21" x14ac:dyDescent="0.2">
      <c r="A7694" s="89">
        <v>40885</v>
      </c>
      <c r="B7694" s="90" t="s">
        <v>112</v>
      </c>
      <c r="C7694" s="96">
        <v>1922.7285939438204</v>
      </c>
      <c r="D7694" s="102">
        <v>1212.7523124087795</v>
      </c>
      <c r="E7694" s="98">
        <v>2273.2473286516852</v>
      </c>
      <c r="F7694" s="91">
        <v>0.84580703987200312</v>
      </c>
      <c r="G7694" s="100">
        <v>961.36429697191022</v>
      </c>
      <c r="S7694" s="235"/>
      <c r="T7694" s="103"/>
      <c r="U7694" s="103"/>
    </row>
    <row r="7695" spans="1:21" x14ac:dyDescent="0.2">
      <c r="A7695" s="89">
        <v>40885</v>
      </c>
      <c r="B7695" s="90" t="s">
        <v>113</v>
      </c>
      <c r="C7695" s="96">
        <v>1947.1669513483143</v>
      </c>
      <c r="D7695" s="102">
        <v>1247.8934237695566</v>
      </c>
      <c r="E7695" s="98">
        <v>2312.7250449438202</v>
      </c>
      <c r="F7695" s="91">
        <v>0.84193620664302282</v>
      </c>
      <c r="G7695" s="100">
        <v>973.58347567415717</v>
      </c>
      <c r="S7695" s="235"/>
      <c r="T7695" s="103"/>
      <c r="U7695" s="103"/>
    </row>
    <row r="7696" spans="1:21" x14ac:dyDescent="0.2">
      <c r="A7696" s="89">
        <v>40885</v>
      </c>
      <c r="B7696" s="90" t="s">
        <v>114</v>
      </c>
      <c r="C7696" s="96">
        <v>2046.9545470112362</v>
      </c>
      <c r="D7696" s="102">
        <v>1310.2119374538024</v>
      </c>
      <c r="E7696" s="98">
        <v>2430.3658651685391</v>
      </c>
      <c r="F7696" s="91">
        <v>0.84224131697524707</v>
      </c>
      <c r="G7696" s="100">
        <v>1023.4772735056181</v>
      </c>
      <c r="S7696" s="235"/>
      <c r="T7696" s="103"/>
      <c r="U7696" s="103"/>
    </row>
    <row r="7697" spans="1:21" x14ac:dyDescent="0.2">
      <c r="A7697" s="89">
        <v>40885</v>
      </c>
      <c r="B7697" s="90" t="s">
        <v>115</v>
      </c>
      <c r="C7697" s="96">
        <v>2111.0510380449441</v>
      </c>
      <c r="D7697" s="102">
        <v>1353.8602947573067</v>
      </c>
      <c r="E7697" s="98">
        <v>2507.8824101123596</v>
      </c>
      <c r="F7697" s="91">
        <v>0.84176635616275308</v>
      </c>
      <c r="G7697" s="100">
        <v>1055.5255190224721</v>
      </c>
      <c r="S7697" s="235"/>
      <c r="T7697" s="103"/>
      <c r="U7697" s="103"/>
    </row>
    <row r="7698" spans="1:21" x14ac:dyDescent="0.2">
      <c r="A7698" s="89">
        <v>40885</v>
      </c>
      <c r="B7698" s="90" t="s">
        <v>116</v>
      </c>
      <c r="C7698" s="96">
        <v>2234.9811860898876</v>
      </c>
      <c r="D7698" s="102">
        <v>1421.3943537316704</v>
      </c>
      <c r="E7698" s="98">
        <v>2648.6794466292131</v>
      </c>
      <c r="F7698" s="91">
        <v>0.84380961574424951</v>
      </c>
      <c r="G7698" s="100">
        <v>1117.4905930449438</v>
      </c>
      <c r="S7698" s="235"/>
      <c r="T7698" s="103"/>
      <c r="U7698" s="103"/>
    </row>
    <row r="7699" spans="1:21" x14ac:dyDescent="0.2">
      <c r="A7699" s="89">
        <v>40885</v>
      </c>
      <c r="B7699" s="90" t="s">
        <v>117</v>
      </c>
      <c r="C7699" s="96">
        <v>2294.0814087303374</v>
      </c>
      <c r="D7699" s="102">
        <v>1445.4951426337709</v>
      </c>
      <c r="E7699" s="98">
        <v>2711.5061713483146</v>
      </c>
      <c r="F7699" s="91">
        <v>0.84605428266076566</v>
      </c>
      <c r="G7699" s="100">
        <v>1147.0407043651687</v>
      </c>
      <c r="S7699" s="235"/>
      <c r="T7699" s="103"/>
      <c r="U7699" s="103"/>
    </row>
    <row r="7700" spans="1:21" x14ac:dyDescent="0.2">
      <c r="A7700" s="89">
        <v>40885</v>
      </c>
      <c r="B7700" s="90" t="s">
        <v>118</v>
      </c>
      <c r="C7700" s="96">
        <v>2313.4991850000001</v>
      </c>
      <c r="D7700" s="102">
        <v>1467.0776170382273</v>
      </c>
      <c r="E7700" s="98">
        <v>2739.4516264044942</v>
      </c>
      <c r="F7700" s="91">
        <v>0.84451178575343089</v>
      </c>
      <c r="G7700" s="100">
        <v>1156.7495925000001</v>
      </c>
      <c r="S7700" s="235"/>
      <c r="T7700" s="103"/>
      <c r="U7700" s="103"/>
    </row>
    <row r="7701" spans="1:21" x14ac:dyDescent="0.2">
      <c r="A7701" s="89">
        <v>40885</v>
      </c>
      <c r="B7701" s="90" t="s">
        <v>119</v>
      </c>
      <c r="C7701" s="96">
        <v>2165.422432449438</v>
      </c>
      <c r="D7701" s="102">
        <v>1359.3862227462414</v>
      </c>
      <c r="E7701" s="98">
        <v>2556.7528651685393</v>
      </c>
      <c r="F7701" s="91">
        <v>0.84694240962811818</v>
      </c>
      <c r="G7701" s="100">
        <v>1082.711216224719</v>
      </c>
      <c r="S7701" s="235"/>
      <c r="T7701" s="103"/>
      <c r="U7701" s="103"/>
    </row>
    <row r="7702" spans="1:21" x14ac:dyDescent="0.2">
      <c r="A7702" s="89">
        <v>40885</v>
      </c>
      <c r="B7702" s="90" t="s">
        <v>120</v>
      </c>
      <c r="C7702" s="96">
        <v>2091.373925865169</v>
      </c>
      <c r="D7702" s="102">
        <v>1331.5452128234117</v>
      </c>
      <c r="E7702" s="98">
        <v>2479.2856938202249</v>
      </c>
      <c r="F7702" s="91">
        <v>0.8435388995620996</v>
      </c>
      <c r="G7702" s="100">
        <v>1045.6869629325845</v>
      </c>
      <c r="S7702" s="235"/>
      <c r="T7702" s="103"/>
      <c r="U7702" s="103"/>
    </row>
    <row r="7703" spans="1:21" x14ac:dyDescent="0.2">
      <c r="A7703" s="89">
        <v>40885</v>
      </c>
      <c r="B7703" s="90" t="s">
        <v>121</v>
      </c>
      <c r="C7703" s="96">
        <v>2125.2375227528096</v>
      </c>
      <c r="D7703" s="102">
        <v>1339.5004980480414</v>
      </c>
      <c r="E7703" s="98">
        <v>2512.1496994382023</v>
      </c>
      <c r="F7703" s="91">
        <v>0.8459836303656908</v>
      </c>
      <c r="G7703" s="100">
        <v>1062.6187613764048</v>
      </c>
      <c r="S7703" s="235"/>
      <c r="T7703" s="103"/>
      <c r="U7703" s="103"/>
    </row>
    <row r="7704" spans="1:21" x14ac:dyDescent="0.2">
      <c r="A7704" s="89">
        <v>40885</v>
      </c>
      <c r="B7704" s="90" t="s">
        <v>122</v>
      </c>
      <c r="C7704" s="96">
        <v>2202.5560930786519</v>
      </c>
      <c r="D7704" s="102">
        <v>1402.9888845190603</v>
      </c>
      <c r="E7704" s="98">
        <v>2611.4423511235955</v>
      </c>
      <c r="F7704" s="91">
        <v>0.84342512563257743</v>
      </c>
      <c r="G7704" s="100">
        <v>1101.2780465393259</v>
      </c>
      <c r="S7704" s="235"/>
      <c r="T7704" s="103"/>
      <c r="U7704" s="103"/>
    </row>
    <row r="7705" spans="1:21" x14ac:dyDescent="0.2">
      <c r="A7705" s="89">
        <v>40885</v>
      </c>
      <c r="B7705" s="90" t="s">
        <v>123</v>
      </c>
      <c r="C7705" s="96">
        <v>2403.0875855730337</v>
      </c>
      <c r="D7705" s="102">
        <v>1523.0847679923465</v>
      </c>
      <c r="E7705" s="98">
        <v>2845.1040674157302</v>
      </c>
      <c r="F7705" s="91">
        <v>0.84463960847513408</v>
      </c>
      <c r="G7705" s="100">
        <v>1201.5437927865169</v>
      </c>
      <c r="S7705" s="235"/>
      <c r="T7705" s="103"/>
      <c r="U7705" s="103"/>
    </row>
    <row r="7706" spans="1:21" x14ac:dyDescent="0.2">
      <c r="A7706" s="89">
        <v>40885</v>
      </c>
      <c r="B7706" s="90" t="s">
        <v>124</v>
      </c>
      <c r="C7706" s="96">
        <v>2467.3785785393256</v>
      </c>
      <c r="D7706" s="102">
        <v>1562.6002908494286</v>
      </c>
      <c r="E7706" s="98">
        <v>2920.5610280898877</v>
      </c>
      <c r="F7706" s="91">
        <v>0.8448303441729641</v>
      </c>
      <c r="G7706" s="100">
        <v>1233.6892892696628</v>
      </c>
      <c r="S7706" s="235"/>
      <c r="T7706" s="103"/>
      <c r="U7706" s="103"/>
    </row>
    <row r="7707" spans="1:21" x14ac:dyDescent="0.2">
      <c r="A7707" s="89">
        <v>40885</v>
      </c>
      <c r="B7707" s="90" t="s">
        <v>125</v>
      </c>
      <c r="C7707" s="96">
        <v>2299.5558277078658</v>
      </c>
      <c r="D7707" s="102">
        <v>1442.9283184582011</v>
      </c>
      <c r="E7707" s="98">
        <v>2714.7742331460677</v>
      </c>
      <c r="F7707" s="91">
        <v>0.84705232561566701</v>
      </c>
      <c r="G7707" s="100">
        <v>1149.7779138539329</v>
      </c>
      <c r="S7707" s="235"/>
      <c r="T7707" s="103"/>
      <c r="U7707" s="103"/>
    </row>
    <row r="7708" spans="1:21" x14ac:dyDescent="0.2">
      <c r="A7708" s="89">
        <v>40885</v>
      </c>
      <c r="B7708" s="90" t="s">
        <v>126</v>
      </c>
      <c r="C7708" s="96">
        <v>2288.0315882022473</v>
      </c>
      <c r="D7708" s="102">
        <v>1460.9017866632655</v>
      </c>
      <c r="E7708" s="98">
        <v>2714.6496235955055</v>
      </c>
      <c r="F7708" s="91">
        <v>0.84284600425589729</v>
      </c>
      <c r="G7708" s="100">
        <v>1144.0157941011237</v>
      </c>
      <c r="S7708" s="235"/>
      <c r="T7708" s="103"/>
      <c r="U7708" s="103"/>
    </row>
    <row r="7709" spans="1:21" x14ac:dyDescent="0.2">
      <c r="A7709" s="89">
        <v>40885</v>
      </c>
      <c r="B7709" s="90" t="s">
        <v>127</v>
      </c>
      <c r="C7709" s="96">
        <v>2432.7653387865171</v>
      </c>
      <c r="D7709" s="102">
        <v>1535.8931637137912</v>
      </c>
      <c r="E7709" s="98">
        <v>2877.0323258426965</v>
      </c>
      <c r="F7709" s="91">
        <v>0.84558151013264982</v>
      </c>
      <c r="G7709" s="100">
        <v>1216.3826693932585</v>
      </c>
      <c r="S7709" s="235"/>
      <c r="T7709" s="103"/>
      <c r="U7709" s="103"/>
    </row>
    <row r="7710" spans="1:21" x14ac:dyDescent="0.2">
      <c r="A7710" s="89">
        <v>40885</v>
      </c>
      <c r="B7710" s="90" t="s">
        <v>128</v>
      </c>
      <c r="C7710" s="96">
        <v>2338.4035366179778</v>
      </c>
      <c r="D7710" s="102">
        <v>1478.2476922851877</v>
      </c>
      <c r="E7710" s="98">
        <v>2766.4683876404497</v>
      </c>
      <c r="F7710" s="91">
        <v>0.84526667539925415</v>
      </c>
      <c r="G7710" s="100">
        <v>1169.2017683089889</v>
      </c>
      <c r="S7710" s="235"/>
      <c r="T7710" s="103"/>
      <c r="U7710" s="103"/>
    </row>
    <row r="7711" spans="1:21" x14ac:dyDescent="0.2">
      <c r="A7711" s="89">
        <v>40885</v>
      </c>
      <c r="B7711" s="90" t="s">
        <v>129</v>
      </c>
      <c r="C7711" s="96">
        <v>2099.2390977640448</v>
      </c>
      <c r="D7711" s="102">
        <v>1335.559846625518</v>
      </c>
      <c r="E7711" s="98">
        <v>2488.0765449438204</v>
      </c>
      <c r="F7711" s="91">
        <v>0.84371966048634761</v>
      </c>
      <c r="G7711" s="100">
        <v>1049.6195488820224</v>
      </c>
      <c r="S7711" s="235"/>
      <c r="T7711" s="103"/>
      <c r="U7711" s="103"/>
    </row>
    <row r="7712" spans="1:21" x14ac:dyDescent="0.2">
      <c r="A7712" s="89">
        <v>40885</v>
      </c>
      <c r="B7712" s="90" t="s">
        <v>130</v>
      </c>
      <c r="C7712" s="96">
        <v>2022.9092455955056</v>
      </c>
      <c r="D7712" s="102">
        <v>1281.4343327570264</v>
      </c>
      <c r="E7712" s="98">
        <v>2394.6264353932584</v>
      </c>
      <c r="F7712" s="91">
        <v>0.84477028053158221</v>
      </c>
      <c r="G7712" s="100">
        <v>1011.4546227977528</v>
      </c>
      <c r="S7712" s="235"/>
      <c r="T7712" s="103"/>
      <c r="U7712" s="103"/>
    </row>
    <row r="7713" spans="1:21" x14ac:dyDescent="0.2">
      <c r="A7713" s="89">
        <v>40885</v>
      </c>
      <c r="B7713" s="90" t="s">
        <v>131</v>
      </c>
      <c r="C7713" s="96">
        <v>1928.6041731573034</v>
      </c>
      <c r="D7713" s="102">
        <v>1214.2637749292007</v>
      </c>
      <c r="E7713" s="98">
        <v>2279.0240393258423</v>
      </c>
      <c r="F7713" s="91">
        <v>0.846241259362847</v>
      </c>
      <c r="G7713" s="100">
        <v>964.30208657865171</v>
      </c>
      <c r="S7713" s="235"/>
      <c r="T7713" s="103"/>
      <c r="U7713" s="103"/>
    </row>
    <row r="7714" spans="1:21" x14ac:dyDescent="0.2">
      <c r="A7714" s="89">
        <v>40885</v>
      </c>
      <c r="B7714" s="90" t="s">
        <v>132</v>
      </c>
      <c r="C7714" s="96">
        <v>1968.5297469438203</v>
      </c>
      <c r="D7714" s="102">
        <v>1247.2384282546982</v>
      </c>
      <c r="E7714" s="98">
        <v>2330.389036516854</v>
      </c>
      <c r="F7714" s="91">
        <v>0.84472151048483679</v>
      </c>
      <c r="G7714" s="100">
        <v>984.26487347191016</v>
      </c>
      <c r="S7714" s="235"/>
      <c r="T7714" s="103"/>
      <c r="U7714" s="103"/>
    </row>
    <row r="7715" spans="1:21" x14ac:dyDescent="0.2">
      <c r="A7715" s="89">
        <v>40885</v>
      </c>
      <c r="B7715" s="90" t="s">
        <v>133</v>
      </c>
      <c r="C7715" s="96">
        <v>1967.7598434606743</v>
      </c>
      <c r="D7715" s="102">
        <v>1239.4459499603615</v>
      </c>
      <c r="E7715" s="98">
        <v>2325.576286516854</v>
      </c>
      <c r="F7715" s="91">
        <v>0.84613859148344628</v>
      </c>
      <c r="G7715" s="100">
        <v>983.87992173033717</v>
      </c>
      <c r="S7715" s="235"/>
      <c r="T7715" s="103"/>
      <c r="U7715" s="103"/>
    </row>
    <row r="7716" spans="1:21" x14ac:dyDescent="0.2">
      <c r="A7716" s="89">
        <v>40885</v>
      </c>
      <c r="B7716" s="90" t="s">
        <v>134</v>
      </c>
      <c r="C7716" s="96">
        <v>2084.939153595506</v>
      </c>
      <c r="D7716" s="102">
        <v>1313.1947574457649</v>
      </c>
      <c r="E7716" s="98">
        <v>2464.0316039325849</v>
      </c>
      <c r="F7716" s="91">
        <v>0.84614951783408587</v>
      </c>
      <c r="G7716" s="100">
        <v>1042.469576797753</v>
      </c>
      <c r="S7716" s="235"/>
      <c r="T7716" s="103"/>
      <c r="U7716" s="103"/>
    </row>
    <row r="7717" spans="1:21" x14ac:dyDescent="0.2">
      <c r="A7717" s="89">
        <v>40885</v>
      </c>
      <c r="B7717" s="90" t="s">
        <v>135</v>
      </c>
      <c r="C7717" s="96">
        <v>2054.1713791348311</v>
      </c>
      <c r="D7717" s="102">
        <v>1291.780152176977</v>
      </c>
      <c r="E7717" s="98">
        <v>2426.5852584269664</v>
      </c>
      <c r="F7717" s="91">
        <v>0.84652759345717266</v>
      </c>
      <c r="G7717" s="100">
        <v>1027.0856895674156</v>
      </c>
      <c r="S7717" s="235"/>
      <c r="T7717" s="103"/>
      <c r="U7717" s="103"/>
    </row>
    <row r="7718" spans="1:21" x14ac:dyDescent="0.2">
      <c r="A7718" s="89">
        <v>40885</v>
      </c>
      <c r="B7718" s="90" t="s">
        <v>136</v>
      </c>
      <c r="C7718" s="96">
        <v>1796.4360578426968</v>
      </c>
      <c r="D7718" s="102">
        <v>1139.9249519693155</v>
      </c>
      <c r="E7718" s="98">
        <v>2127.5834662921347</v>
      </c>
      <c r="F7718" s="91">
        <v>0.84435515048133547</v>
      </c>
      <c r="G7718" s="100">
        <v>898.21802892134838</v>
      </c>
      <c r="S7718" s="235"/>
      <c r="T7718" s="103"/>
      <c r="U7718" s="103"/>
    </row>
    <row r="7719" spans="1:21" x14ac:dyDescent="0.2">
      <c r="A7719" s="89">
        <v>40885</v>
      </c>
      <c r="B7719" s="90" t="s">
        <v>137</v>
      </c>
      <c r="C7719" s="96">
        <v>1741.6391904606744</v>
      </c>
      <c r="D7719" s="102">
        <v>1104.9295673783206</v>
      </c>
      <c r="E7719" s="98">
        <v>2062.5654943820223</v>
      </c>
      <c r="F7719" s="91">
        <v>0.84440430871384153</v>
      </c>
      <c r="G7719" s="100">
        <v>870.8195952303372</v>
      </c>
      <c r="S7719" s="235"/>
      <c r="T7719" s="103"/>
      <c r="U7719" s="103"/>
    </row>
    <row r="7720" spans="1:21" x14ac:dyDescent="0.2">
      <c r="A7720" s="89">
        <v>40885</v>
      </c>
      <c r="B7720" s="90" t="s">
        <v>138</v>
      </c>
      <c r="C7720" s="96">
        <v>1682.551124191011</v>
      </c>
      <c r="D7720" s="102">
        <v>1066.8714486914696</v>
      </c>
      <c r="E7720" s="98">
        <v>1992.283356741573</v>
      </c>
      <c r="F7720" s="91">
        <v>0.84453404607207261</v>
      </c>
      <c r="G7720" s="100">
        <v>841.27556209550551</v>
      </c>
      <c r="S7720" s="235"/>
      <c r="T7720" s="103"/>
      <c r="U7720" s="103"/>
    </row>
    <row r="7721" spans="1:21" x14ac:dyDescent="0.2">
      <c r="A7721" s="89">
        <v>40885</v>
      </c>
      <c r="B7721" s="90" t="s">
        <v>139</v>
      </c>
      <c r="C7721" s="96">
        <v>1677.4697612022471</v>
      </c>
      <c r="D7721" s="102">
        <v>1070.1862400124535</v>
      </c>
      <c r="E7721" s="98">
        <v>1989.7747078651685</v>
      </c>
      <c r="F7721" s="91">
        <v>0.84304507167145892</v>
      </c>
      <c r="G7721" s="100">
        <v>838.73488060112356</v>
      </c>
      <c r="S7721" s="235"/>
      <c r="T7721" s="103"/>
      <c r="U7721" s="103"/>
    </row>
    <row r="7722" spans="1:21" x14ac:dyDescent="0.2">
      <c r="A7722" s="89">
        <v>40885</v>
      </c>
      <c r="B7722" s="90" t="s">
        <v>140</v>
      </c>
      <c r="C7722" s="96">
        <v>1725.4793215617979</v>
      </c>
      <c r="D7722" s="102">
        <v>1103.5470025298439</v>
      </c>
      <c r="E7722" s="98">
        <v>2048.1930758426965</v>
      </c>
      <c r="F7722" s="91">
        <v>0.84243977870683739</v>
      </c>
      <c r="G7722" s="100">
        <v>862.73966078089893</v>
      </c>
      <c r="S7722" s="235"/>
      <c r="T7722" s="103"/>
      <c r="U7722" s="103"/>
    </row>
    <row r="7723" spans="1:21" x14ac:dyDescent="0.2">
      <c r="A7723" s="89">
        <v>40885</v>
      </c>
      <c r="B7723" s="90" t="s">
        <v>141</v>
      </c>
      <c r="C7723" s="96">
        <v>1718.0639353820222</v>
      </c>
      <c r="D7723" s="102">
        <v>1076.1110394266464</v>
      </c>
      <c r="E7723" s="98">
        <v>2027.2539691011234</v>
      </c>
      <c r="F7723" s="91">
        <v>0.8474833255074623</v>
      </c>
      <c r="G7723" s="100">
        <v>859.03196769101112</v>
      </c>
      <c r="S7723" s="235"/>
      <c r="T7723" s="103"/>
      <c r="U7723" s="103"/>
    </row>
    <row r="7724" spans="1:21" x14ac:dyDescent="0.2">
      <c r="A7724" s="89">
        <v>40885</v>
      </c>
      <c r="B7724" s="90" t="s">
        <v>142</v>
      </c>
      <c r="C7724" s="96">
        <v>1766.0491830000003</v>
      </c>
      <c r="D7724" s="102">
        <v>1107.5325639113087</v>
      </c>
      <c r="E7724" s="98">
        <v>2084.6002247191009</v>
      </c>
      <c r="F7724" s="91">
        <v>0.84718842589493382</v>
      </c>
      <c r="G7724" s="100">
        <v>883.02459150000016</v>
      </c>
      <c r="S7724" s="235"/>
      <c r="T7724" s="103"/>
      <c r="U7724" s="103"/>
    </row>
    <row r="7725" spans="1:21" x14ac:dyDescent="0.2">
      <c r="A7725" s="89">
        <v>40885</v>
      </c>
      <c r="B7725" s="90" t="s">
        <v>143</v>
      </c>
      <c r="C7725" s="96">
        <v>1940.7240748314607</v>
      </c>
      <c r="D7725" s="102">
        <v>1220.4616895183947</v>
      </c>
      <c r="E7725" s="98">
        <v>2292.5829691011236</v>
      </c>
      <c r="F7725" s="91">
        <v>0.84652293984037585</v>
      </c>
      <c r="G7725" s="100">
        <v>970.36203741573036</v>
      </c>
      <c r="S7725" s="235"/>
      <c r="T7725" s="103"/>
      <c r="U7725" s="103"/>
    </row>
    <row r="7726" spans="1:21" x14ac:dyDescent="0.2">
      <c r="A7726" s="89">
        <v>40885</v>
      </c>
      <c r="B7726" s="90" t="s">
        <v>144</v>
      </c>
      <c r="C7726" s="96">
        <v>1880.5703000561798</v>
      </c>
      <c r="D7726" s="102">
        <v>1197.4709880431999</v>
      </c>
      <c r="E7726" s="98">
        <v>2229.4576516853931</v>
      </c>
      <c r="F7726" s="91">
        <v>0.84351021363179224</v>
      </c>
      <c r="G7726" s="100">
        <v>940.2851500280899</v>
      </c>
      <c r="S7726" s="235"/>
      <c r="T7726" s="103"/>
      <c r="U7726" s="103"/>
    </row>
    <row r="7727" spans="1:21" x14ac:dyDescent="0.2">
      <c r="A7727" s="89">
        <v>40885</v>
      </c>
      <c r="B7727" s="90" t="s">
        <v>145</v>
      </c>
      <c r="C7727" s="96">
        <v>1869.5363675056178</v>
      </c>
      <c r="D7727" s="102">
        <v>1191.8264267263519</v>
      </c>
      <c r="E7727" s="98">
        <v>2217.1189550561794</v>
      </c>
      <c r="F7727" s="91">
        <v>0.84322781294260585</v>
      </c>
      <c r="G7727" s="100">
        <v>934.76818375280891</v>
      </c>
      <c r="S7727" s="235"/>
      <c r="T7727" s="103"/>
      <c r="U7727" s="103"/>
    </row>
    <row r="7728" spans="1:21" x14ac:dyDescent="0.2">
      <c r="A7728" s="89">
        <v>40885</v>
      </c>
      <c r="B7728" s="90" t="s">
        <v>146</v>
      </c>
      <c r="C7728" s="96">
        <v>1843.7121838314613</v>
      </c>
      <c r="D7728" s="102">
        <v>1173.8926882020739</v>
      </c>
      <c r="E7728" s="98">
        <v>2185.7032415730337</v>
      </c>
      <c r="F7728" s="91">
        <v>0.84353271238439298</v>
      </c>
      <c r="G7728" s="100">
        <v>921.85609191573064</v>
      </c>
      <c r="S7728" s="235"/>
      <c r="T7728" s="103"/>
      <c r="U7728" s="103"/>
    </row>
    <row r="7729" spans="1:21" x14ac:dyDescent="0.2">
      <c r="A7729" s="89">
        <v>40885</v>
      </c>
      <c r="B7729" s="90" t="s">
        <v>147</v>
      </c>
      <c r="C7729" s="96">
        <v>1840.1382108202247</v>
      </c>
      <c r="D7729" s="102">
        <v>1162.4074186142341</v>
      </c>
      <c r="E7729" s="98">
        <v>2176.5338595505618</v>
      </c>
      <c r="F7729" s="91">
        <v>0.84544433009656905</v>
      </c>
      <c r="G7729" s="100">
        <v>920.06910541011234</v>
      </c>
      <c r="S7729" s="235"/>
      <c r="T7729" s="103"/>
      <c r="U7729" s="103"/>
    </row>
    <row r="7730" spans="1:21" x14ac:dyDescent="0.2">
      <c r="A7730" s="89">
        <v>40886</v>
      </c>
      <c r="B7730" s="90" t="s">
        <v>100</v>
      </c>
      <c r="C7730" s="96">
        <v>1872.2634466853933</v>
      </c>
      <c r="D7730" s="102">
        <v>1187.7572702212854</v>
      </c>
      <c r="E7730" s="98">
        <v>2217.2365112359548</v>
      </c>
      <c r="F7730" s="91">
        <v>0.84441305074925765</v>
      </c>
      <c r="G7730" s="100">
        <v>936.13172334269666</v>
      </c>
      <c r="S7730" s="235"/>
      <c r="T7730" s="103"/>
      <c r="U7730" s="103"/>
    </row>
    <row r="7731" spans="1:21" x14ac:dyDescent="0.2">
      <c r="A7731" s="89">
        <v>40886</v>
      </c>
      <c r="B7731" s="90" t="s">
        <v>101</v>
      </c>
      <c r="C7731" s="96">
        <v>1872.9847246853935</v>
      </c>
      <c r="D7731" s="102">
        <v>1167.9043819797762</v>
      </c>
      <c r="E7731" s="98">
        <v>2207.2771516853932</v>
      </c>
      <c r="F7731" s="91">
        <v>0.84854986300893542</v>
      </c>
      <c r="G7731" s="100">
        <v>936.49236234269677</v>
      </c>
      <c r="S7731" s="235"/>
      <c r="T7731" s="103"/>
      <c r="U7731" s="103"/>
    </row>
    <row r="7732" spans="1:21" x14ac:dyDescent="0.2">
      <c r="A7732" s="89">
        <v>40886</v>
      </c>
      <c r="B7732" s="90" t="s">
        <v>102</v>
      </c>
      <c r="C7732" s="96">
        <v>1837.2368903258428</v>
      </c>
      <c r="D7732" s="102">
        <v>1159.0666291558919</v>
      </c>
      <c r="E7732" s="98">
        <v>2172.2971348314609</v>
      </c>
      <c r="F7732" s="91">
        <v>0.8457576364056596</v>
      </c>
      <c r="G7732" s="100">
        <v>918.61844516292138</v>
      </c>
      <c r="S7732" s="235"/>
      <c r="T7732" s="103"/>
      <c r="U7732" s="103"/>
    </row>
    <row r="7733" spans="1:21" x14ac:dyDescent="0.2">
      <c r="A7733" s="89">
        <v>40886</v>
      </c>
      <c r="B7733" s="90" t="s">
        <v>103</v>
      </c>
      <c r="C7733" s="96">
        <v>1797.4571929887641</v>
      </c>
      <c r="D7733" s="102">
        <v>1137.3866353101905</v>
      </c>
      <c r="E7733" s="98">
        <v>2127.087379213483</v>
      </c>
      <c r="F7733" s="91">
        <v>0.84503213669266197</v>
      </c>
      <c r="G7733" s="100">
        <v>898.72859649438203</v>
      </c>
      <c r="S7733" s="235"/>
      <c r="T7733" s="103"/>
      <c r="U7733" s="103"/>
    </row>
    <row r="7734" spans="1:21" x14ac:dyDescent="0.2">
      <c r="A7734" s="89">
        <v>40886</v>
      </c>
      <c r="B7734" s="90" t="s">
        <v>104</v>
      </c>
      <c r="C7734" s="96">
        <v>1808.8558166629214</v>
      </c>
      <c r="D7734" s="102">
        <v>1148.5507069918604</v>
      </c>
      <c r="E7734" s="98">
        <v>2142.6917865168539</v>
      </c>
      <c r="F7734" s="91">
        <v>0.84419785806123138</v>
      </c>
      <c r="G7734" s="100">
        <v>904.42790833146069</v>
      </c>
      <c r="S7734" s="235"/>
      <c r="T7734" s="103"/>
      <c r="U7734" s="103"/>
    </row>
    <row r="7735" spans="1:21" x14ac:dyDescent="0.2">
      <c r="A7735" s="89">
        <v>40886</v>
      </c>
      <c r="B7735" s="90" t="s">
        <v>105</v>
      </c>
      <c r="C7735" s="96">
        <v>1798.0852721460678</v>
      </c>
      <c r="D7735" s="102">
        <v>1140.2834089061403</v>
      </c>
      <c r="E7735" s="98">
        <v>2129.1681235955057</v>
      </c>
      <c r="F7735" s="91">
        <v>0.84450131120207572</v>
      </c>
      <c r="G7735" s="100">
        <v>899.04263607303392</v>
      </c>
      <c r="S7735" s="235"/>
      <c r="T7735" s="103"/>
      <c r="U7735" s="103"/>
    </row>
    <row r="7736" spans="1:21" x14ac:dyDescent="0.2">
      <c r="A7736" s="89">
        <v>40886</v>
      </c>
      <c r="B7736" s="90" t="s">
        <v>106</v>
      </c>
      <c r="C7736" s="96">
        <v>1785.6006793483148</v>
      </c>
      <c r="D7736" s="102">
        <v>1127.999865213128</v>
      </c>
      <c r="E7736" s="98">
        <v>2112.0495926966296</v>
      </c>
      <c r="F7736" s="91">
        <v>0.8454350151259894</v>
      </c>
      <c r="G7736" s="100">
        <v>892.80033967415739</v>
      </c>
      <c r="S7736" s="235"/>
      <c r="T7736" s="103"/>
      <c r="U7736" s="103"/>
    </row>
    <row r="7737" spans="1:21" x14ac:dyDescent="0.2">
      <c r="A7737" s="89">
        <v>40886</v>
      </c>
      <c r="B7737" s="90" t="s">
        <v>107</v>
      </c>
      <c r="C7737" s="96">
        <v>1788.4614786067416</v>
      </c>
      <c r="D7737" s="102">
        <v>1131.9484808013742</v>
      </c>
      <c r="E7737" s="98">
        <v>2116.5778567415732</v>
      </c>
      <c r="F7737" s="91">
        <v>0.84497788395086026</v>
      </c>
      <c r="G7737" s="100">
        <v>894.2307393033708</v>
      </c>
      <c r="S7737" s="235"/>
      <c r="T7737" s="103"/>
      <c r="U7737" s="103"/>
    </row>
    <row r="7738" spans="1:21" x14ac:dyDescent="0.2">
      <c r="A7738" s="89">
        <v>40886</v>
      </c>
      <c r="B7738" s="90" t="s">
        <v>108</v>
      </c>
      <c r="C7738" s="96">
        <v>1872.7213366516853</v>
      </c>
      <c r="D7738" s="102">
        <v>1170.2311300661013</v>
      </c>
      <c r="E7738" s="98">
        <v>2208.285783707865</v>
      </c>
      <c r="F7738" s="91">
        <v>0.84804301620203171</v>
      </c>
      <c r="G7738" s="100">
        <v>936.36066832584265</v>
      </c>
      <c r="S7738" s="235"/>
      <c r="T7738" s="103"/>
      <c r="U7738" s="103"/>
    </row>
    <row r="7739" spans="1:21" x14ac:dyDescent="0.2">
      <c r="A7739" s="89">
        <v>40886</v>
      </c>
      <c r="B7739" s="90" t="s">
        <v>109</v>
      </c>
      <c r="C7739" s="96">
        <v>1832.8889617078653</v>
      </c>
      <c r="D7739" s="102">
        <v>1152.0815375559291</v>
      </c>
      <c r="E7739" s="98">
        <v>2164.8957977528089</v>
      </c>
      <c r="F7739" s="91">
        <v>0.84664073144325414</v>
      </c>
      <c r="G7739" s="100">
        <v>916.44448085393265</v>
      </c>
      <c r="S7739" s="235"/>
      <c r="T7739" s="103"/>
      <c r="U7739" s="103"/>
    </row>
    <row r="7740" spans="1:21" x14ac:dyDescent="0.2">
      <c r="A7740" s="89">
        <v>40886</v>
      </c>
      <c r="B7740" s="90" t="s">
        <v>110</v>
      </c>
      <c r="C7740" s="96">
        <v>1975.7425269438199</v>
      </c>
      <c r="D7740" s="102">
        <v>1260.1407588315979</v>
      </c>
      <c r="E7740" s="98">
        <v>2343.3978033707863</v>
      </c>
      <c r="F7740" s="91">
        <v>0.84311017280202094</v>
      </c>
      <c r="G7740" s="100">
        <v>987.87126347190997</v>
      </c>
      <c r="S7740" s="235"/>
      <c r="T7740" s="103"/>
      <c r="U7740" s="103"/>
    </row>
    <row r="7741" spans="1:21" x14ac:dyDescent="0.2">
      <c r="A7741" s="89">
        <v>40886</v>
      </c>
      <c r="B7741" s="90" t="s">
        <v>111</v>
      </c>
      <c r="C7741" s="96">
        <v>2104.8107677078647</v>
      </c>
      <c r="D7741" s="102">
        <v>1340.042829145161</v>
      </c>
      <c r="E7741" s="98">
        <v>2495.1839915730338</v>
      </c>
      <c r="F7741" s="91">
        <v>0.84354932334305865</v>
      </c>
      <c r="G7741" s="100">
        <v>1052.4053838539323</v>
      </c>
      <c r="S7741" s="235"/>
      <c r="T7741" s="103"/>
      <c r="U7741" s="103"/>
    </row>
    <row r="7742" spans="1:21" x14ac:dyDescent="0.2">
      <c r="A7742" s="89">
        <v>40886</v>
      </c>
      <c r="B7742" s="90" t="s">
        <v>112</v>
      </c>
      <c r="C7742" s="96">
        <v>1766.6934706516854</v>
      </c>
      <c r="D7742" s="102">
        <v>1131.4408457083841</v>
      </c>
      <c r="E7742" s="98">
        <v>2097.9428511235956</v>
      </c>
      <c r="F7742" s="91">
        <v>0.84210752914718201</v>
      </c>
      <c r="G7742" s="100">
        <v>883.3467353258427</v>
      </c>
      <c r="S7742" s="235"/>
      <c r="T7742" s="103"/>
      <c r="U7742" s="103"/>
    </row>
    <row r="7743" spans="1:21" x14ac:dyDescent="0.2">
      <c r="A7743" s="89">
        <v>40886</v>
      </c>
      <c r="B7743" s="90" t="s">
        <v>113</v>
      </c>
      <c r="C7743" s="96">
        <v>1810.1808610786516</v>
      </c>
      <c r="D7743" s="102">
        <v>1162.5819246118235</v>
      </c>
      <c r="E7743" s="98">
        <v>2151.3603792134827</v>
      </c>
      <c r="F7743" s="91">
        <v>0.84141219600801465</v>
      </c>
      <c r="G7743" s="100">
        <v>905.09043053932578</v>
      </c>
      <c r="S7743" s="235"/>
      <c r="T7743" s="103"/>
      <c r="U7743" s="103"/>
    </row>
    <row r="7744" spans="1:21" x14ac:dyDescent="0.2">
      <c r="A7744" s="89">
        <v>40886</v>
      </c>
      <c r="B7744" s="90" t="s">
        <v>114</v>
      </c>
      <c r="C7744" s="96">
        <v>1838.8780003820225</v>
      </c>
      <c r="D7744" s="102">
        <v>1174.6691516789713</v>
      </c>
      <c r="E7744" s="98">
        <v>2182.0448932584268</v>
      </c>
      <c r="F7744" s="91">
        <v>0.84273151577373995</v>
      </c>
      <c r="G7744" s="100">
        <v>919.43900019101125</v>
      </c>
      <c r="S7744" s="235"/>
      <c r="T7744" s="103"/>
      <c r="U7744" s="103"/>
    </row>
    <row r="7745" spans="1:21" x14ac:dyDescent="0.2">
      <c r="A7745" s="89">
        <v>40886</v>
      </c>
      <c r="B7745" s="90" t="s">
        <v>115</v>
      </c>
      <c r="C7745" s="96">
        <v>1902.7029991348313</v>
      </c>
      <c r="D7745" s="102">
        <v>1198.0981335068732</v>
      </c>
      <c r="E7745" s="98">
        <v>2248.4923483146067</v>
      </c>
      <c r="F7745" s="91">
        <v>0.84621279701531238</v>
      </c>
      <c r="G7745" s="100">
        <v>951.35149956741566</v>
      </c>
      <c r="S7745" s="235"/>
      <c r="T7745" s="103"/>
      <c r="U7745" s="103"/>
    </row>
    <row r="7746" spans="1:21" x14ac:dyDescent="0.2">
      <c r="A7746" s="89">
        <v>40886</v>
      </c>
      <c r="B7746" s="90" t="s">
        <v>116</v>
      </c>
      <c r="C7746" s="96">
        <v>1855.2566839550564</v>
      </c>
      <c r="D7746" s="102">
        <v>1169.5529404764925</v>
      </c>
      <c r="E7746" s="98">
        <v>2193.1327921348316</v>
      </c>
      <c r="F7746" s="91">
        <v>0.84593905604280306</v>
      </c>
      <c r="G7746" s="100">
        <v>927.62834197752818</v>
      </c>
      <c r="S7746" s="235"/>
      <c r="T7746" s="103"/>
      <c r="U7746" s="103"/>
    </row>
    <row r="7747" spans="1:21" x14ac:dyDescent="0.2">
      <c r="A7747" s="89">
        <v>40886</v>
      </c>
      <c r="B7747" s="90" t="s">
        <v>117</v>
      </c>
      <c r="C7747" s="96">
        <v>1861.2052013932582</v>
      </c>
      <c r="D7747" s="102">
        <v>1183.031439644185</v>
      </c>
      <c r="E7747" s="98">
        <v>2205.3680393258428</v>
      </c>
      <c r="F7747" s="91">
        <v>0.84394312795165405</v>
      </c>
      <c r="G7747" s="100">
        <v>930.60260069662911</v>
      </c>
      <c r="S7747" s="235"/>
      <c r="T7747" s="103"/>
      <c r="U7747" s="103"/>
    </row>
    <row r="7748" spans="1:21" x14ac:dyDescent="0.2">
      <c r="A7748" s="89">
        <v>40886</v>
      </c>
      <c r="B7748" s="90" t="s">
        <v>118</v>
      </c>
      <c r="C7748" s="96">
        <v>1985.9295656629215</v>
      </c>
      <c r="D7748" s="102">
        <v>1247.2766932732659</v>
      </c>
      <c r="E7748" s="98">
        <v>2345.1258792134831</v>
      </c>
      <c r="F7748" s="91">
        <v>0.84683282175410124</v>
      </c>
      <c r="G7748" s="100">
        <v>992.96478283146075</v>
      </c>
      <c r="S7748" s="235"/>
      <c r="T7748" s="103"/>
      <c r="U7748" s="103"/>
    </row>
    <row r="7749" spans="1:21" x14ac:dyDescent="0.2">
      <c r="A7749" s="89">
        <v>40886</v>
      </c>
      <c r="B7749" s="90" t="s">
        <v>119</v>
      </c>
      <c r="C7749" s="96">
        <v>2060.3832846067417</v>
      </c>
      <c r="D7749" s="102">
        <v>1303.7416211341717</v>
      </c>
      <c r="E7749" s="98">
        <v>2438.220969101124</v>
      </c>
      <c r="F7749" s="91">
        <v>0.84503550363867308</v>
      </c>
      <c r="G7749" s="100">
        <v>1030.1916423033708</v>
      </c>
      <c r="S7749" s="235"/>
      <c r="T7749" s="103"/>
      <c r="U7749" s="103"/>
    </row>
    <row r="7750" spans="1:21" x14ac:dyDescent="0.2">
      <c r="A7750" s="89">
        <v>40886</v>
      </c>
      <c r="B7750" s="90" t="s">
        <v>120</v>
      </c>
      <c r="C7750" s="96">
        <v>1985.2326004044946</v>
      </c>
      <c r="D7750" s="102">
        <v>1254.2323997040132</v>
      </c>
      <c r="E7750" s="98">
        <v>2348.2434691011235</v>
      </c>
      <c r="F7750" s="91">
        <v>0.84541174138319453</v>
      </c>
      <c r="G7750" s="100">
        <v>992.61630020224732</v>
      </c>
      <c r="S7750" s="235"/>
      <c r="T7750" s="103"/>
      <c r="U7750" s="103"/>
    </row>
    <row r="7751" spans="1:21" x14ac:dyDescent="0.2">
      <c r="A7751" s="89">
        <v>40886</v>
      </c>
      <c r="B7751" s="90" t="s">
        <v>121</v>
      </c>
      <c r="C7751" s="96">
        <v>1956.1383529887639</v>
      </c>
      <c r="D7751" s="102">
        <v>1231.1805508691773</v>
      </c>
      <c r="E7751" s="98">
        <v>2311.3378820224716</v>
      </c>
      <c r="F7751" s="91">
        <v>0.84632297519266186</v>
      </c>
      <c r="G7751" s="100">
        <v>978.06917649438196</v>
      </c>
      <c r="S7751" s="235"/>
      <c r="T7751" s="103"/>
      <c r="U7751" s="103"/>
    </row>
    <row r="7752" spans="1:21" x14ac:dyDescent="0.2">
      <c r="A7752" s="89">
        <v>40886</v>
      </c>
      <c r="B7752" s="90" t="s">
        <v>122</v>
      </c>
      <c r="C7752" s="96">
        <v>1945.5379976629215</v>
      </c>
      <c r="D7752" s="102">
        <v>1228.2490254978479</v>
      </c>
      <c r="E7752" s="98">
        <v>2300.8071994382021</v>
      </c>
      <c r="F7752" s="91">
        <v>0.84558932106000528</v>
      </c>
      <c r="G7752" s="100">
        <v>972.76899883146075</v>
      </c>
      <c r="S7752" s="235"/>
      <c r="T7752" s="103"/>
      <c r="U7752" s="103"/>
    </row>
    <row r="7753" spans="1:21" x14ac:dyDescent="0.2">
      <c r="A7753" s="89">
        <v>40886</v>
      </c>
      <c r="B7753" s="90" t="s">
        <v>123</v>
      </c>
      <c r="C7753" s="96">
        <v>2023.2455718539329</v>
      </c>
      <c r="D7753" s="102">
        <v>1284.560874854734</v>
      </c>
      <c r="E7753" s="98">
        <v>2396.5849213483148</v>
      </c>
      <c r="F7753" s="91">
        <v>0.84422027103285713</v>
      </c>
      <c r="G7753" s="100">
        <v>1011.6227859269665</v>
      </c>
      <c r="S7753" s="235"/>
      <c r="T7753" s="103"/>
      <c r="U7753" s="103"/>
    </row>
    <row r="7754" spans="1:21" x14ac:dyDescent="0.2">
      <c r="A7754" s="89">
        <v>40886</v>
      </c>
      <c r="B7754" s="90" t="s">
        <v>124</v>
      </c>
      <c r="C7754" s="96">
        <v>2277.6257348089889</v>
      </c>
      <c r="D7754" s="102">
        <v>1437.2757759817232</v>
      </c>
      <c r="E7754" s="98">
        <v>2693.2026741573036</v>
      </c>
      <c r="F7754" s="91">
        <v>0.84569414573363</v>
      </c>
      <c r="G7754" s="100">
        <v>1138.8128674044945</v>
      </c>
      <c r="S7754" s="235"/>
      <c r="T7754" s="103"/>
      <c r="U7754" s="103"/>
    </row>
    <row r="7755" spans="1:21" x14ac:dyDescent="0.2">
      <c r="A7755" s="89">
        <v>40886</v>
      </c>
      <c r="B7755" s="90" t="s">
        <v>125</v>
      </c>
      <c r="C7755" s="96">
        <v>2275.5794123932583</v>
      </c>
      <c r="D7755" s="102">
        <v>1428.4197331547948</v>
      </c>
      <c r="E7755" s="98">
        <v>2686.7535421348312</v>
      </c>
      <c r="F7755" s="91">
        <v>0.84696246853559054</v>
      </c>
      <c r="G7755" s="100">
        <v>1137.7897061966291</v>
      </c>
      <c r="S7755" s="235"/>
      <c r="T7755" s="103"/>
      <c r="U7755" s="103"/>
    </row>
    <row r="7756" spans="1:21" x14ac:dyDescent="0.2">
      <c r="A7756" s="89">
        <v>40886</v>
      </c>
      <c r="B7756" s="90" t="s">
        <v>126</v>
      </c>
      <c r="C7756" s="96">
        <v>2013.2125138314607</v>
      </c>
      <c r="D7756" s="102">
        <v>1272.0823127084307</v>
      </c>
      <c r="E7756" s="98">
        <v>2381.4319297752809</v>
      </c>
      <c r="F7756" s="91">
        <v>0.84537898759988217</v>
      </c>
      <c r="G7756" s="100">
        <v>1006.6062569157303</v>
      </c>
      <c r="S7756" s="235"/>
      <c r="T7756" s="103"/>
      <c r="U7756" s="103"/>
    </row>
    <row r="7757" spans="1:21" x14ac:dyDescent="0.2">
      <c r="A7757" s="89">
        <v>40886</v>
      </c>
      <c r="B7757" s="90" t="s">
        <v>127</v>
      </c>
      <c r="C7757" s="96">
        <v>2013.9175833370787</v>
      </c>
      <c r="D7757" s="102">
        <v>1275.7391699171453</v>
      </c>
      <c r="E7757" s="98">
        <v>2383.9828988764048</v>
      </c>
      <c r="F7757" s="91">
        <v>0.84477014675158046</v>
      </c>
      <c r="G7757" s="100">
        <v>1006.9587916685393</v>
      </c>
      <c r="S7757" s="235"/>
      <c r="T7757" s="103"/>
      <c r="U7757" s="103"/>
    </row>
    <row r="7758" spans="1:21" x14ac:dyDescent="0.2">
      <c r="A7758" s="89">
        <v>40886</v>
      </c>
      <c r="B7758" s="90" t="s">
        <v>128</v>
      </c>
      <c r="C7758" s="96">
        <v>2002.9971102471914</v>
      </c>
      <c r="D7758" s="102">
        <v>1268.6865281760377</v>
      </c>
      <c r="E7758" s="98">
        <v>2370.9835365168537</v>
      </c>
      <c r="F7758" s="91">
        <v>0.84479587453809946</v>
      </c>
      <c r="G7758" s="100">
        <v>1001.4985551235957</v>
      </c>
      <c r="S7758" s="235"/>
      <c r="T7758" s="103"/>
      <c r="U7758" s="103"/>
    </row>
    <row r="7759" spans="1:21" x14ac:dyDescent="0.2">
      <c r="A7759" s="89">
        <v>40886</v>
      </c>
      <c r="B7759" s="90" t="s">
        <v>129</v>
      </c>
      <c r="C7759" s="96">
        <v>2109.9326519325846</v>
      </c>
      <c r="D7759" s="102">
        <v>1338.2206725772594</v>
      </c>
      <c r="E7759" s="98">
        <v>2498.5296404494388</v>
      </c>
      <c r="F7759" s="91">
        <v>0.84446973042635065</v>
      </c>
      <c r="G7759" s="100">
        <v>1054.9663259662923</v>
      </c>
      <c r="S7759" s="235"/>
      <c r="T7759" s="103"/>
      <c r="U7759" s="103"/>
    </row>
    <row r="7760" spans="1:21" x14ac:dyDescent="0.2">
      <c r="A7760" s="89">
        <v>40886</v>
      </c>
      <c r="B7760" s="90" t="s">
        <v>130</v>
      </c>
      <c r="C7760" s="96">
        <v>2119.0863991348315</v>
      </c>
      <c r="D7760" s="102">
        <v>1337.3007989934722</v>
      </c>
      <c r="E7760" s="98">
        <v>2505.773452247191</v>
      </c>
      <c r="F7760" s="91">
        <v>0.84568155881547213</v>
      </c>
      <c r="G7760" s="100">
        <v>1059.5431995674157</v>
      </c>
      <c r="S7760" s="235"/>
      <c r="T7760" s="103"/>
      <c r="U7760" s="103"/>
    </row>
    <row r="7761" spans="1:21" x14ac:dyDescent="0.2">
      <c r="A7761" s="89">
        <v>40886</v>
      </c>
      <c r="B7761" s="90" t="s">
        <v>131</v>
      </c>
      <c r="C7761" s="96">
        <v>1912.1809162247191</v>
      </c>
      <c r="D7761" s="102">
        <v>1201.8548160931198</v>
      </c>
      <c r="E7761" s="98">
        <v>2258.5151882022474</v>
      </c>
      <c r="F7761" s="91">
        <v>0.84665399914657802</v>
      </c>
      <c r="G7761" s="100">
        <v>956.09045811235956</v>
      </c>
      <c r="S7761" s="235"/>
      <c r="T7761" s="103"/>
      <c r="U7761" s="103"/>
    </row>
    <row r="7762" spans="1:21" x14ac:dyDescent="0.2">
      <c r="A7762" s="89">
        <v>40886</v>
      </c>
      <c r="B7762" s="90" t="s">
        <v>132</v>
      </c>
      <c r="C7762" s="96">
        <v>1884.6710491348315</v>
      </c>
      <c r="D7762" s="102">
        <v>1208.2578799877031</v>
      </c>
      <c r="E7762" s="98">
        <v>2238.7210786516853</v>
      </c>
      <c r="F7762" s="91">
        <v>0.84185165678160878</v>
      </c>
      <c r="G7762" s="100">
        <v>942.33552456741575</v>
      </c>
      <c r="S7762" s="235"/>
      <c r="T7762" s="103"/>
      <c r="U7762" s="103"/>
    </row>
    <row r="7763" spans="1:21" x14ac:dyDescent="0.2">
      <c r="A7763" s="89">
        <v>40886</v>
      </c>
      <c r="B7763" s="90" t="s">
        <v>133</v>
      </c>
      <c r="C7763" s="96">
        <v>1876.9598579325846</v>
      </c>
      <c r="D7763" s="102">
        <v>1202.8651659320017</v>
      </c>
      <c r="E7763" s="98">
        <v>2229.318935393258</v>
      </c>
      <c r="F7763" s="91">
        <v>0.84194317292760246</v>
      </c>
      <c r="G7763" s="100">
        <v>938.47992896629228</v>
      </c>
      <c r="S7763" s="235"/>
      <c r="T7763" s="103"/>
      <c r="U7763" s="103"/>
    </row>
    <row r="7764" spans="1:21" x14ac:dyDescent="0.2">
      <c r="A7764" s="89">
        <v>40886</v>
      </c>
      <c r="B7764" s="90" t="s">
        <v>134</v>
      </c>
      <c r="C7764" s="96">
        <v>1911.4434297303371</v>
      </c>
      <c r="D7764" s="102">
        <v>1200.45651582816</v>
      </c>
      <c r="E7764" s="98">
        <v>2257.1468342696626</v>
      </c>
      <c r="F7764" s="91">
        <v>0.84684053368145917</v>
      </c>
      <c r="G7764" s="100">
        <v>955.72171486516856</v>
      </c>
      <c r="S7764" s="235"/>
      <c r="T7764" s="103"/>
      <c r="U7764" s="103"/>
    </row>
    <row r="7765" spans="1:21" x14ac:dyDescent="0.2">
      <c r="A7765" s="89">
        <v>40886</v>
      </c>
      <c r="B7765" s="90" t="s">
        <v>135</v>
      </c>
      <c r="C7765" s="96">
        <v>1888.7272248539325</v>
      </c>
      <c r="D7765" s="102">
        <v>1192.3157691444369</v>
      </c>
      <c r="E7765" s="98">
        <v>2233.5862247191012</v>
      </c>
      <c r="F7765" s="91">
        <v>0.84560300558419743</v>
      </c>
      <c r="G7765" s="100">
        <v>944.36361242696626</v>
      </c>
      <c r="S7765" s="235"/>
      <c r="T7765" s="103"/>
      <c r="U7765" s="103"/>
    </row>
    <row r="7766" spans="1:21" x14ac:dyDescent="0.2">
      <c r="A7766" s="89">
        <v>40886</v>
      </c>
      <c r="B7766" s="90" t="s">
        <v>136</v>
      </c>
      <c r="C7766" s="96">
        <v>1809.9944633932585</v>
      </c>
      <c r="D7766" s="102">
        <v>1152.7627243287918</v>
      </c>
      <c r="E7766" s="98">
        <v>2145.9128258426967</v>
      </c>
      <c r="F7766" s="91">
        <v>0.8434613193956173</v>
      </c>
      <c r="G7766" s="100">
        <v>904.99723169662923</v>
      </c>
      <c r="S7766" s="235"/>
      <c r="T7766" s="103"/>
      <c r="U7766" s="103"/>
    </row>
    <row r="7767" spans="1:21" x14ac:dyDescent="0.2">
      <c r="A7767" s="89">
        <v>40886</v>
      </c>
      <c r="B7767" s="90" t="s">
        <v>137</v>
      </c>
      <c r="C7767" s="96">
        <v>1714.9194874719101</v>
      </c>
      <c r="D7767" s="102">
        <v>1098.1604200182894</v>
      </c>
      <c r="E7767" s="98">
        <v>2036.3951376404493</v>
      </c>
      <c r="F7767" s="91">
        <v>0.84213493529500871</v>
      </c>
      <c r="G7767" s="100">
        <v>857.45974373595504</v>
      </c>
      <c r="S7767" s="235"/>
      <c r="T7767" s="103"/>
      <c r="U7767" s="103"/>
    </row>
    <row r="7768" spans="1:21" x14ac:dyDescent="0.2">
      <c r="A7768" s="89">
        <v>40886</v>
      </c>
      <c r="B7768" s="90" t="s">
        <v>138</v>
      </c>
      <c r="C7768" s="96">
        <v>1737.8869240112363</v>
      </c>
      <c r="D7768" s="102">
        <v>1100.4015417347266</v>
      </c>
      <c r="E7768" s="98">
        <v>2056.9721713483145</v>
      </c>
      <c r="F7768" s="91">
        <v>0.84487624490907787</v>
      </c>
      <c r="G7768" s="100">
        <v>868.94346200561813</v>
      </c>
      <c r="S7768" s="235"/>
      <c r="T7768" s="103"/>
      <c r="U7768" s="103"/>
    </row>
    <row r="7769" spans="1:21" x14ac:dyDescent="0.2">
      <c r="A7769" s="89">
        <v>40886</v>
      </c>
      <c r="B7769" s="90" t="s">
        <v>139</v>
      </c>
      <c r="C7769" s="96">
        <v>1687.3123694157302</v>
      </c>
      <c r="D7769" s="102">
        <v>1081.093347750249</v>
      </c>
      <c r="E7769" s="98">
        <v>2003.9425786516854</v>
      </c>
      <c r="F7769" s="91">
        <v>0.84199636625866114</v>
      </c>
      <c r="G7769" s="100">
        <v>843.65618470786512</v>
      </c>
      <c r="S7769" s="235"/>
      <c r="T7769" s="103"/>
      <c r="U7769" s="103"/>
    </row>
    <row r="7770" spans="1:21" x14ac:dyDescent="0.2">
      <c r="A7770" s="89">
        <v>40886</v>
      </c>
      <c r="B7770" s="90" t="s">
        <v>140</v>
      </c>
      <c r="C7770" s="96">
        <v>1639.4365291348315</v>
      </c>
      <c r="D7770" s="102">
        <v>1041.0937578732869</v>
      </c>
      <c r="E7770" s="98">
        <v>1942.0680589887641</v>
      </c>
      <c r="F7770" s="91">
        <v>0.84417048184628862</v>
      </c>
      <c r="G7770" s="100">
        <v>819.71826456741576</v>
      </c>
      <c r="S7770" s="235"/>
      <c r="T7770" s="103"/>
      <c r="U7770" s="103"/>
    </row>
    <row r="7771" spans="1:21" x14ac:dyDescent="0.2">
      <c r="A7771" s="89">
        <v>40886</v>
      </c>
      <c r="B7771" s="90" t="s">
        <v>141</v>
      </c>
      <c r="C7771" s="96">
        <v>1630.6434209325841</v>
      </c>
      <c r="D7771" s="102">
        <v>1036.3400185695486</v>
      </c>
      <c r="E7771" s="98">
        <v>1932.0969438202249</v>
      </c>
      <c r="F7771" s="91">
        <v>0.84397598482217262</v>
      </c>
      <c r="G7771" s="100">
        <v>815.32171046629207</v>
      </c>
      <c r="S7771" s="235"/>
      <c r="T7771" s="103"/>
      <c r="U7771" s="103"/>
    </row>
    <row r="7772" spans="1:21" x14ac:dyDescent="0.2">
      <c r="A7772" s="89">
        <v>40886</v>
      </c>
      <c r="B7772" s="90" t="s">
        <v>142</v>
      </c>
      <c r="C7772" s="96">
        <v>1629.334585011236</v>
      </c>
      <c r="D7772" s="102">
        <v>1037.9721567875581</v>
      </c>
      <c r="E7772" s="98">
        <v>1931.8688848314607</v>
      </c>
      <c r="F7772" s="91">
        <v>0.84339811971938339</v>
      </c>
      <c r="G7772" s="100">
        <v>814.66729250561798</v>
      </c>
      <c r="S7772" s="235"/>
      <c r="T7772" s="103"/>
      <c r="U7772" s="103"/>
    </row>
    <row r="7773" spans="1:21" x14ac:dyDescent="0.2">
      <c r="A7773" s="89">
        <v>40886</v>
      </c>
      <c r="B7773" s="90" t="s">
        <v>143</v>
      </c>
      <c r="C7773" s="96">
        <v>1795.6499458651685</v>
      </c>
      <c r="D7773" s="102">
        <v>1139.6235371282396</v>
      </c>
      <c r="E7773" s="98">
        <v>2126.7582219101123</v>
      </c>
      <c r="F7773" s="91">
        <v>0.84431315575328336</v>
      </c>
      <c r="G7773" s="100">
        <v>897.82497293258427</v>
      </c>
      <c r="S7773" s="235"/>
      <c r="T7773" s="103"/>
      <c r="U7773" s="103"/>
    </row>
    <row r="7774" spans="1:21" x14ac:dyDescent="0.2">
      <c r="A7774" s="89">
        <v>40886</v>
      </c>
      <c r="B7774" s="90" t="s">
        <v>144</v>
      </c>
      <c r="C7774" s="96">
        <v>1797.9474999438203</v>
      </c>
      <c r="D7774" s="102">
        <v>1135.6827511367158</v>
      </c>
      <c r="E7774" s="98">
        <v>2126.5912921348317</v>
      </c>
      <c r="F7774" s="91">
        <v>0.84545982417660792</v>
      </c>
      <c r="G7774" s="100">
        <v>898.97374997191014</v>
      </c>
      <c r="S7774" s="235"/>
      <c r="T7774" s="103"/>
      <c r="U7774" s="103"/>
    </row>
    <row r="7775" spans="1:21" x14ac:dyDescent="0.2">
      <c r="A7775" s="89">
        <v>40886</v>
      </c>
      <c r="B7775" s="90" t="s">
        <v>145</v>
      </c>
      <c r="C7775" s="96">
        <v>1838.5538304943821</v>
      </c>
      <c r="D7775" s="102">
        <v>1164.8634573248755</v>
      </c>
      <c r="E7775" s="98">
        <v>2176.5079971910113</v>
      </c>
      <c r="F7775" s="91">
        <v>0.84472643007386561</v>
      </c>
      <c r="G7775" s="100">
        <v>919.27691524719103</v>
      </c>
      <c r="S7775" s="235"/>
      <c r="T7775" s="103"/>
      <c r="U7775" s="103"/>
    </row>
    <row r="7776" spans="1:21" x14ac:dyDescent="0.2">
      <c r="A7776" s="89">
        <v>40886</v>
      </c>
      <c r="B7776" s="90" t="s">
        <v>146</v>
      </c>
      <c r="C7776" s="96">
        <v>1812.6242916067417</v>
      </c>
      <c r="D7776" s="102">
        <v>1161.6905840666691</v>
      </c>
      <c r="E7776" s="98">
        <v>2152.935632022472</v>
      </c>
      <c r="F7776" s="91">
        <v>0.84193148399144613</v>
      </c>
      <c r="G7776" s="100">
        <v>906.31214580337087</v>
      </c>
      <c r="S7776" s="235"/>
      <c r="T7776" s="103"/>
      <c r="U7776" s="103"/>
    </row>
    <row r="7777" spans="1:21" x14ac:dyDescent="0.2">
      <c r="A7777" s="89">
        <v>40886</v>
      </c>
      <c r="B7777" s="90" t="s">
        <v>147</v>
      </c>
      <c r="C7777" s="96">
        <v>1773.3754224606741</v>
      </c>
      <c r="D7777" s="102">
        <v>1125.1267602794094</v>
      </c>
      <c r="E7777" s="98">
        <v>2100.1834719101125</v>
      </c>
      <c r="F7777" s="91">
        <v>0.84439071451590508</v>
      </c>
      <c r="G7777" s="100">
        <v>886.68771123033707</v>
      </c>
      <c r="S7777" s="235"/>
      <c r="T7777" s="103"/>
      <c r="U7777" s="103"/>
    </row>
    <row r="7778" spans="1:21" x14ac:dyDescent="0.2">
      <c r="A7778" s="89">
        <v>40887</v>
      </c>
      <c r="B7778" s="90" t="s">
        <v>100</v>
      </c>
      <c r="C7778" s="96">
        <v>1760.0966134382027</v>
      </c>
      <c r="D7778" s="102">
        <v>1110.6500393392225</v>
      </c>
      <c r="E7778" s="98">
        <v>2081.2216601123596</v>
      </c>
      <c r="F7778" s="91">
        <v>0.84570358226195852</v>
      </c>
      <c r="G7778" s="100">
        <v>880.04830671910133</v>
      </c>
      <c r="S7778" s="235"/>
      <c r="T7778" s="103"/>
      <c r="U7778" s="103"/>
    </row>
    <row r="7779" spans="1:21" x14ac:dyDescent="0.2">
      <c r="A7779" s="89">
        <v>40887</v>
      </c>
      <c r="B7779" s="90" t="s">
        <v>101</v>
      </c>
      <c r="C7779" s="96">
        <v>1764.5134281573035</v>
      </c>
      <c r="D7779" s="102">
        <v>1117.786796861127</v>
      </c>
      <c r="E7779" s="98">
        <v>2088.7687668539324</v>
      </c>
      <c r="F7779" s="91">
        <v>0.8447624534404462</v>
      </c>
      <c r="G7779" s="100">
        <v>882.25671407865173</v>
      </c>
      <c r="S7779" s="235"/>
      <c r="T7779" s="103"/>
      <c r="U7779" s="103"/>
    </row>
    <row r="7780" spans="1:21" x14ac:dyDescent="0.2">
      <c r="A7780" s="89">
        <v>40887</v>
      </c>
      <c r="B7780" s="90" t="s">
        <v>102</v>
      </c>
      <c r="C7780" s="96">
        <v>1752.0490959775284</v>
      </c>
      <c r="D7780" s="102">
        <v>1109.3532538037032</v>
      </c>
      <c r="E7780" s="98">
        <v>2073.7262780898877</v>
      </c>
      <c r="F7780" s="91">
        <v>0.84487963261542087</v>
      </c>
      <c r="G7780" s="100">
        <v>876.0245479887642</v>
      </c>
      <c r="S7780" s="235"/>
      <c r="T7780" s="103"/>
      <c r="U7780" s="103"/>
    </row>
    <row r="7781" spans="1:21" x14ac:dyDescent="0.2">
      <c r="A7781" s="89">
        <v>40887</v>
      </c>
      <c r="B7781" s="90" t="s">
        <v>103</v>
      </c>
      <c r="C7781" s="96">
        <v>1752.069356595506</v>
      </c>
      <c r="D7781" s="102">
        <v>1100.9125899213964</v>
      </c>
      <c r="E7781" s="98">
        <v>2069.240334269663</v>
      </c>
      <c r="F7781" s="91">
        <v>0.84672105389531649</v>
      </c>
      <c r="G7781" s="100">
        <v>876.03467829775298</v>
      </c>
      <c r="S7781" s="235"/>
      <c r="T7781" s="103"/>
      <c r="U7781" s="103"/>
    </row>
    <row r="7782" spans="1:21" x14ac:dyDescent="0.2">
      <c r="A7782" s="89">
        <v>40887</v>
      </c>
      <c r="B7782" s="90" t="s">
        <v>104</v>
      </c>
      <c r="C7782" s="96">
        <v>1775.9120518314608</v>
      </c>
      <c r="D7782" s="102">
        <v>1125.288416033992</v>
      </c>
      <c r="E7782" s="98">
        <v>2102.4123370786519</v>
      </c>
      <c r="F7782" s="91">
        <v>0.84470206938527082</v>
      </c>
      <c r="G7782" s="100">
        <v>887.95602591573038</v>
      </c>
      <c r="S7782" s="235"/>
      <c r="T7782" s="103"/>
      <c r="U7782" s="103"/>
    </row>
    <row r="7783" spans="1:21" x14ac:dyDescent="0.2">
      <c r="A7783" s="89">
        <v>40887</v>
      </c>
      <c r="B7783" s="90" t="s">
        <v>105</v>
      </c>
      <c r="C7783" s="96">
        <v>1770.7334378764049</v>
      </c>
      <c r="D7783" s="102">
        <v>1125.6073852086377</v>
      </c>
      <c r="E7783" s="98">
        <v>2098.2108792134832</v>
      </c>
      <c r="F7783" s="91">
        <v>0.8439253915889362</v>
      </c>
      <c r="G7783" s="100">
        <v>885.36671893820244</v>
      </c>
      <c r="S7783" s="235"/>
      <c r="T7783" s="103"/>
      <c r="U7783" s="103"/>
    </row>
    <row r="7784" spans="1:21" x14ac:dyDescent="0.2">
      <c r="A7784" s="89">
        <v>40887</v>
      </c>
      <c r="B7784" s="90" t="s">
        <v>106</v>
      </c>
      <c r="C7784" s="96">
        <v>1761.8795478202246</v>
      </c>
      <c r="D7784" s="102">
        <v>1117.0455972139209</v>
      </c>
      <c r="E7784" s="98">
        <v>2086.1472640449438</v>
      </c>
      <c r="F7784" s="91">
        <v>0.84456144500749242</v>
      </c>
      <c r="G7784" s="100">
        <v>880.93977391011231</v>
      </c>
      <c r="S7784" s="235"/>
      <c r="T7784" s="103"/>
      <c r="U7784" s="103"/>
    </row>
    <row r="7785" spans="1:21" x14ac:dyDescent="0.2">
      <c r="A7785" s="89">
        <v>40887</v>
      </c>
      <c r="B7785" s="90" t="s">
        <v>107</v>
      </c>
      <c r="C7785" s="96">
        <v>1738.6811402359554</v>
      </c>
      <c r="D7785" s="102">
        <v>1092.3199120752722</v>
      </c>
      <c r="E7785" s="98">
        <v>2053.3326320224719</v>
      </c>
      <c r="F7785" s="91">
        <v>0.84676058477841742</v>
      </c>
      <c r="G7785" s="100">
        <v>869.34057011797768</v>
      </c>
      <c r="S7785" s="235"/>
      <c r="T7785" s="103"/>
      <c r="U7785" s="103"/>
    </row>
    <row r="7786" spans="1:21" x14ac:dyDescent="0.2">
      <c r="A7786" s="89">
        <v>40887</v>
      </c>
      <c r="B7786" s="90" t="s">
        <v>108</v>
      </c>
      <c r="C7786" s="96">
        <v>1865.4275141797755</v>
      </c>
      <c r="D7786" s="102">
        <v>1172.9560474949392</v>
      </c>
      <c r="E7786" s="98">
        <v>2203.5529719101119</v>
      </c>
      <c r="F7786" s="91">
        <v>0.84655442277058668</v>
      </c>
      <c r="G7786" s="100">
        <v>932.71375708988774</v>
      </c>
      <c r="S7786" s="235"/>
      <c r="T7786" s="103"/>
      <c r="U7786" s="103"/>
    </row>
    <row r="7787" spans="1:21" x14ac:dyDescent="0.2">
      <c r="A7787" s="89">
        <v>40887</v>
      </c>
      <c r="B7787" s="90" t="s">
        <v>109</v>
      </c>
      <c r="C7787" s="96">
        <v>1848.1573634157303</v>
      </c>
      <c r="D7787" s="102">
        <v>1167.1503680231488</v>
      </c>
      <c r="E7787" s="98">
        <v>2185.8466601123591</v>
      </c>
      <c r="F7787" s="91">
        <v>0.84551098535005631</v>
      </c>
      <c r="G7787" s="100">
        <v>924.07868170786514</v>
      </c>
      <c r="S7787" s="235"/>
      <c r="T7787" s="103"/>
      <c r="U7787" s="103"/>
    </row>
    <row r="7788" spans="1:21" x14ac:dyDescent="0.2">
      <c r="A7788" s="89">
        <v>40887</v>
      </c>
      <c r="B7788" s="90" t="s">
        <v>110</v>
      </c>
      <c r="C7788" s="96">
        <v>2054.921022</v>
      </c>
      <c r="D7788" s="102">
        <v>1299.5301624302422</v>
      </c>
      <c r="E7788" s="98">
        <v>2431.3533370786517</v>
      </c>
      <c r="F7788" s="91">
        <v>0.84517580832946837</v>
      </c>
      <c r="G7788" s="100">
        <v>1027.460511</v>
      </c>
      <c r="S7788" s="235"/>
      <c r="T7788" s="103"/>
      <c r="U7788" s="103"/>
    </row>
    <row r="7789" spans="1:21" x14ac:dyDescent="0.2">
      <c r="A7789" s="89">
        <v>40887</v>
      </c>
      <c r="B7789" s="90" t="s">
        <v>111</v>
      </c>
      <c r="C7789" s="96">
        <v>1996.9189248539328</v>
      </c>
      <c r="D7789" s="102">
        <v>1273.8964952610761</v>
      </c>
      <c r="E7789" s="98">
        <v>2368.6488707865165</v>
      </c>
      <c r="F7789" s="91">
        <v>0.84306245196690988</v>
      </c>
      <c r="G7789" s="100">
        <v>998.45946242696641</v>
      </c>
      <c r="S7789" s="235"/>
      <c r="T7789" s="103"/>
      <c r="U7789" s="103"/>
    </row>
    <row r="7790" spans="1:21" x14ac:dyDescent="0.2">
      <c r="A7790" s="89">
        <v>40887</v>
      </c>
      <c r="B7790" s="90" t="s">
        <v>112</v>
      </c>
      <c r="C7790" s="96">
        <v>1581.7910188651688</v>
      </c>
      <c r="D7790" s="102">
        <v>1008.8933032785776</v>
      </c>
      <c r="E7790" s="98">
        <v>1876.1472556179774</v>
      </c>
      <c r="F7790" s="91">
        <v>0.84310600574055061</v>
      </c>
      <c r="G7790" s="100">
        <v>790.89550943258439</v>
      </c>
      <c r="S7790" s="235"/>
      <c r="T7790" s="103"/>
      <c r="U7790" s="103"/>
    </row>
    <row r="7791" spans="1:21" x14ac:dyDescent="0.2">
      <c r="A7791" s="89">
        <v>40887</v>
      </c>
      <c r="B7791" s="90" t="s">
        <v>113</v>
      </c>
      <c r="C7791" s="96">
        <v>1663.1819734044941</v>
      </c>
      <c r="D7791" s="102">
        <v>1055.8397112560112</v>
      </c>
      <c r="E7791" s="98">
        <v>1970.0182162921349</v>
      </c>
      <c r="F7791" s="91">
        <v>0.84424700221038973</v>
      </c>
      <c r="G7791" s="100">
        <v>831.59098670224705</v>
      </c>
      <c r="S7791" s="235"/>
      <c r="T7791" s="103"/>
      <c r="U7791" s="103"/>
    </row>
    <row r="7792" spans="1:21" x14ac:dyDescent="0.2">
      <c r="A7792" s="89">
        <v>40887</v>
      </c>
      <c r="B7792" s="90" t="s">
        <v>114</v>
      </c>
      <c r="C7792" s="96">
        <v>1667.1125332921349</v>
      </c>
      <c r="D7792" s="102">
        <v>1056.4728974366308</v>
      </c>
      <c r="E7792" s="98">
        <v>1973.6765646067415</v>
      </c>
      <c r="F7792" s="91">
        <v>0.84467362241001731</v>
      </c>
      <c r="G7792" s="100">
        <v>833.55626664606746</v>
      </c>
      <c r="S7792" s="235"/>
      <c r="T7792" s="103"/>
      <c r="U7792" s="103"/>
    </row>
    <row r="7793" spans="1:21" x14ac:dyDescent="0.2">
      <c r="A7793" s="89">
        <v>40887</v>
      </c>
      <c r="B7793" s="90" t="s">
        <v>115</v>
      </c>
      <c r="C7793" s="96">
        <v>1678.1869870786516</v>
      </c>
      <c r="D7793" s="102">
        <v>1065.0254726579981</v>
      </c>
      <c r="E7793" s="98">
        <v>1987.6093230337078</v>
      </c>
      <c r="F7793" s="91">
        <v>0.84432436879357065</v>
      </c>
      <c r="G7793" s="100">
        <v>839.09349353932578</v>
      </c>
      <c r="S7793" s="235"/>
      <c r="T7793" s="103"/>
      <c r="U7793" s="103"/>
    </row>
    <row r="7794" spans="1:21" x14ac:dyDescent="0.2">
      <c r="A7794" s="89">
        <v>40887</v>
      </c>
      <c r="B7794" s="90" t="s">
        <v>116</v>
      </c>
      <c r="C7794" s="96">
        <v>1747.7173758539327</v>
      </c>
      <c r="D7794" s="102">
        <v>1111.3221294729349</v>
      </c>
      <c r="E7794" s="98">
        <v>2071.1235842696628</v>
      </c>
      <c r="F7794" s="91">
        <v>0.84384987411083323</v>
      </c>
      <c r="G7794" s="100">
        <v>873.85868792696635</v>
      </c>
      <c r="S7794" s="235"/>
      <c r="T7794" s="103"/>
      <c r="U7794" s="103"/>
    </row>
    <row r="7795" spans="1:21" x14ac:dyDescent="0.2">
      <c r="A7795" s="89">
        <v>40887</v>
      </c>
      <c r="B7795" s="90" t="s">
        <v>117</v>
      </c>
      <c r="C7795" s="96">
        <v>1897.1191728202245</v>
      </c>
      <c r="D7795" s="102">
        <v>1198.9912160093556</v>
      </c>
      <c r="E7795" s="98">
        <v>2244.2462191011232</v>
      </c>
      <c r="F7795" s="91">
        <v>0.84532577427269473</v>
      </c>
      <c r="G7795" s="100">
        <v>948.55958641011227</v>
      </c>
      <c r="S7795" s="235"/>
      <c r="T7795" s="103"/>
      <c r="U7795" s="103"/>
    </row>
    <row r="7796" spans="1:21" x14ac:dyDescent="0.2">
      <c r="A7796" s="89">
        <v>40887</v>
      </c>
      <c r="B7796" s="90" t="s">
        <v>118</v>
      </c>
      <c r="C7796" s="96">
        <v>1971.7876543146072</v>
      </c>
      <c r="D7796" s="102">
        <v>1252.3512801926643</v>
      </c>
      <c r="E7796" s="98">
        <v>2335.8789101123598</v>
      </c>
      <c r="F7796" s="91">
        <v>0.84413093751497625</v>
      </c>
      <c r="G7796" s="100">
        <v>985.89382715730358</v>
      </c>
      <c r="S7796" s="235"/>
      <c r="T7796" s="103"/>
      <c r="U7796" s="103"/>
    </row>
    <row r="7797" spans="1:21" x14ac:dyDescent="0.2">
      <c r="A7797" s="89">
        <v>40887</v>
      </c>
      <c r="B7797" s="90" t="s">
        <v>119</v>
      </c>
      <c r="C7797" s="96">
        <v>1973.3558261460678</v>
      </c>
      <c r="D7797" s="102">
        <v>1239.0625139360141</v>
      </c>
      <c r="E7797" s="98">
        <v>2330.1092528089889</v>
      </c>
      <c r="F7797" s="91">
        <v>0.84689412042253021</v>
      </c>
      <c r="G7797" s="100">
        <v>986.67791307303389</v>
      </c>
      <c r="S7797" s="235"/>
      <c r="T7797" s="103"/>
      <c r="U7797" s="103"/>
    </row>
    <row r="7798" spans="1:21" x14ac:dyDescent="0.2">
      <c r="A7798" s="89">
        <v>40887</v>
      </c>
      <c r="B7798" s="90" t="s">
        <v>120</v>
      </c>
      <c r="C7798" s="96">
        <v>1997.1620522696633</v>
      </c>
      <c r="D7798" s="102">
        <v>1266.2063226235634</v>
      </c>
      <c r="E7798" s="98">
        <v>2364.7271966292137</v>
      </c>
      <c r="F7798" s="91">
        <v>0.84456340465678492</v>
      </c>
      <c r="G7798" s="100">
        <v>998.58102613483163</v>
      </c>
      <c r="S7798" s="235"/>
      <c r="T7798" s="103"/>
      <c r="U7798" s="103"/>
    </row>
    <row r="7799" spans="1:21" x14ac:dyDescent="0.2">
      <c r="A7799" s="89">
        <v>40887</v>
      </c>
      <c r="B7799" s="90" t="s">
        <v>121</v>
      </c>
      <c r="C7799" s="96">
        <v>1973.1248551011231</v>
      </c>
      <c r="D7799" s="102">
        <v>1247.6937917656307</v>
      </c>
      <c r="E7799" s="98">
        <v>2334.5152584269663</v>
      </c>
      <c r="F7799" s="91">
        <v>0.84519681247688494</v>
      </c>
      <c r="G7799" s="100">
        <v>986.56242755056155</v>
      </c>
      <c r="S7799" s="235"/>
      <c r="T7799" s="103"/>
      <c r="U7799" s="103"/>
    </row>
    <row r="7800" spans="1:21" x14ac:dyDescent="0.2">
      <c r="A7800" s="89">
        <v>40887</v>
      </c>
      <c r="B7800" s="90" t="s">
        <v>122</v>
      </c>
      <c r="C7800" s="96">
        <v>2036.9052804943819</v>
      </c>
      <c r="D7800" s="102">
        <v>1285.1313940415023</v>
      </c>
      <c r="E7800" s="98">
        <v>2408.4322331460671</v>
      </c>
      <c r="F7800" s="91">
        <v>0.84573908805132958</v>
      </c>
      <c r="G7800" s="100">
        <v>1018.452640247191</v>
      </c>
      <c r="S7800" s="235"/>
      <c r="T7800" s="103"/>
      <c r="U7800" s="103"/>
    </row>
    <row r="7801" spans="1:21" x14ac:dyDescent="0.2">
      <c r="A7801" s="89">
        <v>40887</v>
      </c>
      <c r="B7801" s="90" t="s">
        <v>123</v>
      </c>
      <c r="C7801" s="96">
        <v>2183.0451179662923</v>
      </c>
      <c r="D7801" s="102">
        <v>1373.9482976985855</v>
      </c>
      <c r="E7801" s="98">
        <v>2579.4223988764043</v>
      </c>
      <c r="F7801" s="91">
        <v>0.84633099213111673</v>
      </c>
      <c r="G7801" s="100">
        <v>1091.5225589831462</v>
      </c>
      <c r="S7801" s="235"/>
      <c r="T7801" s="103"/>
      <c r="U7801" s="103"/>
    </row>
    <row r="7802" spans="1:21" x14ac:dyDescent="0.2">
      <c r="A7802" s="89">
        <v>40887</v>
      </c>
      <c r="B7802" s="90" t="s">
        <v>124</v>
      </c>
      <c r="C7802" s="96">
        <v>2434.4064488426966</v>
      </c>
      <c r="D7802" s="102">
        <v>1528.8081945443882</v>
      </c>
      <c r="E7802" s="98">
        <v>2874.6459353932582</v>
      </c>
      <c r="F7802" s="91">
        <v>0.84685436173887074</v>
      </c>
      <c r="G7802" s="100">
        <v>1217.2032244213483</v>
      </c>
      <c r="S7802" s="235"/>
      <c r="T7802" s="103"/>
      <c r="U7802" s="103"/>
    </row>
    <row r="7803" spans="1:21" x14ac:dyDescent="0.2">
      <c r="A7803" s="89">
        <v>40887</v>
      </c>
      <c r="B7803" s="90" t="s">
        <v>125</v>
      </c>
      <c r="C7803" s="96">
        <v>2201.1702668089888</v>
      </c>
      <c r="D7803" s="102">
        <v>1390.3683861358229</v>
      </c>
      <c r="E7803" s="98">
        <v>2603.512011235955</v>
      </c>
      <c r="F7803" s="91">
        <v>0.84546192117010288</v>
      </c>
      <c r="G7803" s="100">
        <v>1100.5851334044944</v>
      </c>
      <c r="S7803" s="235"/>
      <c r="T7803" s="103"/>
      <c r="U7803" s="103"/>
    </row>
    <row r="7804" spans="1:21" x14ac:dyDescent="0.2">
      <c r="A7804" s="89">
        <v>40887</v>
      </c>
      <c r="B7804" s="90" t="s">
        <v>126</v>
      </c>
      <c r="C7804" s="96">
        <v>2076.0082731910115</v>
      </c>
      <c r="D7804" s="102">
        <v>1311.7964710589081</v>
      </c>
      <c r="E7804" s="98">
        <v>2455.7321376404493</v>
      </c>
      <c r="F7804" s="91">
        <v>0.84537244163189174</v>
      </c>
      <c r="G7804" s="100">
        <v>1038.0041365955058</v>
      </c>
      <c r="S7804" s="235"/>
      <c r="T7804" s="103"/>
      <c r="U7804" s="103"/>
    </row>
    <row r="7805" spans="1:21" x14ac:dyDescent="0.2">
      <c r="A7805" s="89">
        <v>40887</v>
      </c>
      <c r="B7805" s="90" t="s">
        <v>127</v>
      </c>
      <c r="C7805" s="96">
        <v>2217.7839735505618</v>
      </c>
      <c r="D7805" s="102">
        <v>1403.8851084778285</v>
      </c>
      <c r="E7805" s="98">
        <v>2624.7779241573035</v>
      </c>
      <c r="F7805" s="91">
        <v>0.84494156748997762</v>
      </c>
      <c r="G7805" s="100">
        <v>1108.8919867752809</v>
      </c>
      <c r="S7805" s="235"/>
      <c r="T7805" s="103"/>
      <c r="U7805" s="103"/>
    </row>
    <row r="7806" spans="1:21" x14ac:dyDescent="0.2">
      <c r="A7806" s="89">
        <v>40887</v>
      </c>
      <c r="B7806" s="90" t="s">
        <v>128</v>
      </c>
      <c r="C7806" s="96">
        <v>2208.0953460337082</v>
      </c>
      <c r="D7806" s="102">
        <v>1400.9806910394445</v>
      </c>
      <c r="E7806" s="98">
        <v>2615.0395702247188</v>
      </c>
      <c r="F7806" s="91">
        <v>0.84438314860526542</v>
      </c>
      <c r="G7806" s="100">
        <v>1104.0476730168541</v>
      </c>
      <c r="S7806" s="235"/>
      <c r="T7806" s="103"/>
      <c r="U7806" s="103"/>
    </row>
    <row r="7807" spans="1:21" x14ac:dyDescent="0.2">
      <c r="A7807" s="89">
        <v>40887</v>
      </c>
      <c r="B7807" s="90" t="s">
        <v>129</v>
      </c>
      <c r="C7807" s="96">
        <v>1951.4662544831465</v>
      </c>
      <c r="D7807" s="102">
        <v>1228.0899406912072</v>
      </c>
      <c r="E7807" s="98">
        <v>2305.7375056179776</v>
      </c>
      <c r="F7807" s="91">
        <v>0.84635230581467236</v>
      </c>
      <c r="G7807" s="100">
        <v>975.73312724157324</v>
      </c>
      <c r="S7807" s="235"/>
      <c r="T7807" s="103"/>
      <c r="U7807" s="103"/>
    </row>
    <row r="7808" spans="1:21" x14ac:dyDescent="0.2">
      <c r="A7808" s="89">
        <v>40887</v>
      </c>
      <c r="B7808" s="90" t="s">
        <v>130</v>
      </c>
      <c r="C7808" s="96">
        <v>1942.4219146179778</v>
      </c>
      <c r="D7808" s="102">
        <v>1216.3583993171412</v>
      </c>
      <c r="E7808" s="98">
        <v>2291.8400140449439</v>
      </c>
      <c r="F7808" s="91">
        <v>0.84753818011482107</v>
      </c>
      <c r="G7808" s="100">
        <v>971.2109573089889</v>
      </c>
      <c r="S7808" s="235"/>
      <c r="T7808" s="103"/>
      <c r="U7808" s="103"/>
    </row>
    <row r="7809" spans="1:21" x14ac:dyDescent="0.2">
      <c r="A7809" s="89">
        <v>40887</v>
      </c>
      <c r="B7809" s="90" t="s">
        <v>131</v>
      </c>
      <c r="C7809" s="96">
        <v>1982.772961382022</v>
      </c>
      <c r="D7809" s="102">
        <v>1250.8262462146811</v>
      </c>
      <c r="E7809" s="98">
        <v>2344.345306179775</v>
      </c>
      <c r="F7809" s="91">
        <v>0.84576830732032704</v>
      </c>
      <c r="G7809" s="100">
        <v>991.386480691011</v>
      </c>
      <c r="S7809" s="235"/>
      <c r="T7809" s="103"/>
      <c r="U7809" s="103"/>
    </row>
    <row r="7810" spans="1:21" x14ac:dyDescent="0.2">
      <c r="A7810" s="89">
        <v>40887</v>
      </c>
      <c r="B7810" s="90" t="s">
        <v>132</v>
      </c>
      <c r="C7810" s="96">
        <v>2111.9546616067414</v>
      </c>
      <c r="D7810" s="102">
        <v>1326.612779982715</v>
      </c>
      <c r="E7810" s="98">
        <v>2494.0436966292136</v>
      </c>
      <c r="F7810" s="91">
        <v>0.8467993822486436</v>
      </c>
      <c r="G7810" s="100">
        <v>1055.9773308033707</v>
      </c>
      <c r="S7810" s="235"/>
      <c r="T7810" s="103"/>
      <c r="U7810" s="103"/>
    </row>
    <row r="7811" spans="1:21" x14ac:dyDescent="0.2">
      <c r="A7811" s="89">
        <v>40887</v>
      </c>
      <c r="B7811" s="90" t="s">
        <v>133</v>
      </c>
      <c r="C7811" s="96">
        <v>2127.1582293370789</v>
      </c>
      <c r="D7811" s="102">
        <v>1338.1180772467601</v>
      </c>
      <c r="E7811" s="98">
        <v>2513.0384241573033</v>
      </c>
      <c r="F7811" s="91">
        <v>0.84644874861011266</v>
      </c>
      <c r="G7811" s="100">
        <v>1063.5791146685394</v>
      </c>
      <c r="S7811" s="235"/>
      <c r="T7811" s="103"/>
      <c r="U7811" s="103"/>
    </row>
    <row r="7812" spans="1:21" x14ac:dyDescent="0.2">
      <c r="A7812" s="89">
        <v>40887</v>
      </c>
      <c r="B7812" s="90" t="s">
        <v>134</v>
      </c>
      <c r="C7812" s="96">
        <v>1871.8420258314602</v>
      </c>
      <c r="D7812" s="102">
        <v>1187.8465669928491</v>
      </c>
      <c r="E7812" s="98">
        <v>2216.9285140449438</v>
      </c>
      <c r="F7812" s="91">
        <v>0.84434027257656197</v>
      </c>
      <c r="G7812" s="100">
        <v>935.9210129157301</v>
      </c>
      <c r="S7812" s="235"/>
      <c r="T7812" s="103"/>
      <c r="U7812" s="103"/>
    </row>
    <row r="7813" spans="1:21" x14ac:dyDescent="0.2">
      <c r="A7813" s="89">
        <v>40887</v>
      </c>
      <c r="B7813" s="90" t="s">
        <v>135</v>
      </c>
      <c r="C7813" s="96">
        <v>1899.6031245842696</v>
      </c>
      <c r="D7813" s="102">
        <v>1206.3346527477074</v>
      </c>
      <c r="E7813" s="98">
        <v>2250.2745000000004</v>
      </c>
      <c r="F7813" s="91">
        <v>0.844165067232584</v>
      </c>
      <c r="G7813" s="100">
        <v>949.8015622921348</v>
      </c>
      <c r="S7813" s="235"/>
      <c r="T7813" s="103"/>
      <c r="U7813" s="103"/>
    </row>
    <row r="7814" spans="1:21" x14ac:dyDescent="0.2">
      <c r="A7814" s="89">
        <v>40887</v>
      </c>
      <c r="B7814" s="90" t="s">
        <v>136</v>
      </c>
      <c r="C7814" s="96">
        <v>1878.2565374831463</v>
      </c>
      <c r="D7814" s="102">
        <v>1199.6823492021854</v>
      </c>
      <c r="E7814" s="98">
        <v>2228.6958876404497</v>
      </c>
      <c r="F7814" s="91">
        <v>0.84276035501267144</v>
      </c>
      <c r="G7814" s="100">
        <v>939.12826874157315</v>
      </c>
      <c r="S7814" s="235"/>
      <c r="T7814" s="103"/>
      <c r="U7814" s="103"/>
    </row>
    <row r="7815" spans="1:21" x14ac:dyDescent="0.2">
      <c r="A7815" s="89">
        <v>40887</v>
      </c>
      <c r="B7815" s="90" t="s">
        <v>137</v>
      </c>
      <c r="C7815" s="96">
        <v>1849.2473846629214</v>
      </c>
      <c r="D7815" s="102">
        <v>1180.469828188491</v>
      </c>
      <c r="E7815" s="98">
        <v>2193.906311797753</v>
      </c>
      <c r="F7815" s="91">
        <v>0.84290171130762293</v>
      </c>
      <c r="G7815" s="100">
        <v>924.62369233146069</v>
      </c>
      <c r="S7815" s="235"/>
      <c r="T7815" s="103"/>
      <c r="U7815" s="103"/>
    </row>
    <row r="7816" spans="1:21" x14ac:dyDescent="0.2">
      <c r="A7816" s="89">
        <v>40887</v>
      </c>
      <c r="B7816" s="90" t="s">
        <v>138</v>
      </c>
      <c r="C7816" s="96">
        <v>1948.5689861123597</v>
      </c>
      <c r="D7816" s="102">
        <v>1225.5249006589183</v>
      </c>
      <c r="E7816" s="98">
        <v>2301.9192808988764</v>
      </c>
      <c r="F7816" s="91">
        <v>0.84649753024852503</v>
      </c>
      <c r="G7816" s="100">
        <v>974.28449305617983</v>
      </c>
      <c r="S7816" s="235"/>
      <c r="T7816" s="103"/>
      <c r="U7816" s="103"/>
    </row>
    <row r="7817" spans="1:21" x14ac:dyDescent="0.2">
      <c r="A7817" s="89">
        <v>40887</v>
      </c>
      <c r="B7817" s="90" t="s">
        <v>139</v>
      </c>
      <c r="C7817" s="96">
        <v>1986.0389730000002</v>
      </c>
      <c r="D7817" s="102">
        <v>1254.4174537420013</v>
      </c>
      <c r="E7817" s="98">
        <v>2349.0240421348312</v>
      </c>
      <c r="F7817" s="91">
        <v>0.84547409365595749</v>
      </c>
      <c r="G7817" s="100">
        <v>993.01948650000008</v>
      </c>
      <c r="S7817" s="235"/>
      <c r="T7817" s="103"/>
      <c r="U7817" s="103"/>
    </row>
    <row r="7818" spans="1:21" x14ac:dyDescent="0.2">
      <c r="A7818" s="89">
        <v>40887</v>
      </c>
      <c r="B7818" s="90" t="s">
        <v>140</v>
      </c>
      <c r="C7818" s="96">
        <v>1731.6142366853931</v>
      </c>
      <c r="D7818" s="102">
        <v>1105.5040889932125</v>
      </c>
      <c r="E7818" s="98">
        <v>2054.4164999999998</v>
      </c>
      <c r="F7818" s="91">
        <v>0.84287399204854185</v>
      </c>
      <c r="G7818" s="100">
        <v>865.80711834269653</v>
      </c>
      <c r="S7818" s="235"/>
      <c r="T7818" s="103"/>
      <c r="U7818" s="103"/>
    </row>
    <row r="7819" spans="1:21" x14ac:dyDescent="0.2">
      <c r="A7819" s="89">
        <v>40887</v>
      </c>
      <c r="B7819" s="90" t="s">
        <v>141</v>
      </c>
      <c r="C7819" s="96">
        <v>1712.6746110000001</v>
      </c>
      <c r="D7819" s="102">
        <v>1093.2869891709413</v>
      </c>
      <c r="E7819" s="98">
        <v>2031.8786292134832</v>
      </c>
      <c r="F7819" s="91">
        <v>0.84290202494179323</v>
      </c>
      <c r="G7819" s="100">
        <v>856.33730550000007</v>
      </c>
      <c r="S7819" s="235"/>
      <c r="T7819" s="103"/>
      <c r="U7819" s="103"/>
    </row>
    <row r="7820" spans="1:21" x14ac:dyDescent="0.2">
      <c r="A7820" s="89">
        <v>40887</v>
      </c>
      <c r="B7820" s="90" t="s">
        <v>142</v>
      </c>
      <c r="C7820" s="96">
        <v>1776.9980209550563</v>
      </c>
      <c r="D7820" s="102">
        <v>1109.86145149659</v>
      </c>
      <c r="E7820" s="98">
        <v>2095.1168005617978</v>
      </c>
      <c r="F7820" s="91">
        <v>0.84816179244926149</v>
      </c>
      <c r="G7820" s="100">
        <v>888.49901047752815</v>
      </c>
      <c r="S7820" s="235"/>
      <c r="T7820" s="103"/>
      <c r="U7820" s="103"/>
    </row>
    <row r="7821" spans="1:21" x14ac:dyDescent="0.2">
      <c r="A7821" s="89">
        <v>40887</v>
      </c>
      <c r="B7821" s="90" t="s">
        <v>143</v>
      </c>
      <c r="C7821" s="96">
        <v>1954.6471715056182</v>
      </c>
      <c r="D7821" s="102">
        <v>1233.2249876093779</v>
      </c>
      <c r="E7821" s="98">
        <v>2311.1662500000002</v>
      </c>
      <c r="F7821" s="91">
        <v>0.84574061753697638</v>
      </c>
      <c r="G7821" s="100">
        <v>977.32358575280909</v>
      </c>
      <c r="S7821" s="235"/>
      <c r="T7821" s="103"/>
      <c r="U7821" s="103"/>
    </row>
    <row r="7822" spans="1:21" x14ac:dyDescent="0.2">
      <c r="A7822" s="89">
        <v>40887</v>
      </c>
      <c r="B7822" s="90" t="s">
        <v>144</v>
      </c>
      <c r="C7822" s="96">
        <v>1980.5280849101125</v>
      </c>
      <c r="D7822" s="102">
        <v>1244.3259785342432</v>
      </c>
      <c r="E7822" s="98">
        <v>2338.9823932584272</v>
      </c>
      <c r="F7822" s="91">
        <v>0.84674775262033786</v>
      </c>
      <c r="G7822" s="100">
        <v>990.26404245505626</v>
      </c>
      <c r="S7822" s="235"/>
      <c r="T7822" s="103"/>
      <c r="U7822" s="103"/>
    </row>
    <row r="7823" spans="1:21" x14ac:dyDescent="0.2">
      <c r="A7823" s="89">
        <v>40887</v>
      </c>
      <c r="B7823" s="90" t="s">
        <v>145</v>
      </c>
      <c r="C7823" s="96">
        <v>1923.7051557303371</v>
      </c>
      <c r="D7823" s="102">
        <v>1207.0982711473912</v>
      </c>
      <c r="E7823" s="98">
        <v>2271.0631348314605</v>
      </c>
      <c r="F7823" s="91">
        <v>0.84705049640687269</v>
      </c>
      <c r="G7823" s="100">
        <v>961.85257786516854</v>
      </c>
      <c r="S7823" s="235"/>
      <c r="T7823" s="103"/>
      <c r="U7823" s="103"/>
    </row>
    <row r="7824" spans="1:21" x14ac:dyDescent="0.2">
      <c r="A7824" s="89">
        <v>40887</v>
      </c>
      <c r="B7824" s="90" t="s">
        <v>146</v>
      </c>
      <c r="C7824" s="96">
        <v>1883.6742267303371</v>
      </c>
      <c r="D7824" s="102">
        <v>1194.9454088790399</v>
      </c>
      <c r="E7824" s="98">
        <v>2230.722556179775</v>
      </c>
      <c r="F7824" s="91">
        <v>0.8444233557920463</v>
      </c>
      <c r="G7824" s="100">
        <v>941.83711336516853</v>
      </c>
      <c r="S7824" s="235"/>
      <c r="T7824" s="103"/>
      <c r="U7824" s="103"/>
    </row>
    <row r="7825" spans="1:21" x14ac:dyDescent="0.2">
      <c r="A7825" s="89">
        <v>40887</v>
      </c>
      <c r="B7825" s="90" t="s">
        <v>147</v>
      </c>
      <c r="C7825" s="96">
        <v>1909.5186710224725</v>
      </c>
      <c r="D7825" s="102">
        <v>1194.2302805703182</v>
      </c>
      <c r="E7825" s="98">
        <v>2252.2094747191013</v>
      </c>
      <c r="F7825" s="91">
        <v>0.84784239319507804</v>
      </c>
      <c r="G7825" s="100">
        <v>954.75933551123626</v>
      </c>
      <c r="S7825" s="235"/>
      <c r="T7825" s="103"/>
      <c r="U7825" s="103"/>
    </row>
    <row r="7826" spans="1:21" x14ac:dyDescent="0.2">
      <c r="A7826" s="89">
        <v>40888</v>
      </c>
      <c r="B7826" s="90" t="s">
        <v>100</v>
      </c>
      <c r="C7826" s="96">
        <v>1865.9056647640452</v>
      </c>
      <c r="D7826" s="102">
        <v>1192.332048110831</v>
      </c>
      <c r="E7826" s="98">
        <v>2214.3305224719102</v>
      </c>
      <c r="F7826" s="91">
        <v>0.84265002258158372</v>
      </c>
      <c r="G7826" s="100">
        <v>932.95283238202262</v>
      </c>
      <c r="S7826" s="235"/>
      <c r="T7826" s="103"/>
      <c r="U7826" s="103"/>
    </row>
    <row r="7827" spans="1:21" x14ac:dyDescent="0.2">
      <c r="A7827" s="89">
        <v>40888</v>
      </c>
      <c r="B7827" s="90" t="s">
        <v>101</v>
      </c>
      <c r="C7827" s="96">
        <v>1896.6734392247192</v>
      </c>
      <c r="D7827" s="102">
        <v>1214.715103363297</v>
      </c>
      <c r="E7827" s="98">
        <v>2252.3105730337079</v>
      </c>
      <c r="F7827" s="91">
        <v>0.84210120128772037</v>
      </c>
      <c r="G7827" s="100">
        <v>948.33671961235962</v>
      </c>
      <c r="S7827" s="235"/>
      <c r="T7827" s="103"/>
      <c r="U7827" s="103"/>
    </row>
    <row r="7828" spans="1:21" x14ac:dyDescent="0.2">
      <c r="A7828" s="89">
        <v>40888</v>
      </c>
      <c r="B7828" s="90" t="s">
        <v>102</v>
      </c>
      <c r="C7828" s="96">
        <v>1915.1673313146073</v>
      </c>
      <c r="D7828" s="102">
        <v>1209.9972790194972</v>
      </c>
      <c r="E7828" s="98">
        <v>2265.3828202247191</v>
      </c>
      <c r="F7828" s="91">
        <v>0.84540560395201925</v>
      </c>
      <c r="G7828" s="100">
        <v>957.58366565730364</v>
      </c>
      <c r="S7828" s="235"/>
      <c r="T7828" s="103"/>
      <c r="U7828" s="103"/>
    </row>
    <row r="7829" spans="1:21" x14ac:dyDescent="0.2">
      <c r="A7829" s="89">
        <v>40888</v>
      </c>
      <c r="B7829" s="90" t="s">
        <v>103</v>
      </c>
      <c r="C7829" s="96">
        <v>1873.1630181235953</v>
      </c>
      <c r="D7829" s="102">
        <v>1179.9939300888889</v>
      </c>
      <c r="E7829" s="98">
        <v>2213.8485421348314</v>
      </c>
      <c r="F7829" s="91">
        <v>0.84611163883744711</v>
      </c>
      <c r="G7829" s="100">
        <v>936.58150906179765</v>
      </c>
      <c r="S7829" s="235"/>
      <c r="T7829" s="103"/>
      <c r="U7829" s="103"/>
    </row>
    <row r="7830" spans="1:21" x14ac:dyDescent="0.2">
      <c r="A7830" s="89">
        <v>40888</v>
      </c>
      <c r="B7830" s="90" t="s">
        <v>104</v>
      </c>
      <c r="C7830" s="96">
        <v>1827.9413187977527</v>
      </c>
      <c r="D7830" s="102">
        <v>1159.2485224686041</v>
      </c>
      <c r="E7830" s="98">
        <v>2164.5384269662918</v>
      </c>
      <c r="F7830" s="91">
        <v>0.84449474124592161</v>
      </c>
      <c r="G7830" s="100">
        <v>913.97065939887636</v>
      </c>
      <c r="S7830" s="235"/>
      <c r="T7830" s="103"/>
      <c r="U7830" s="103"/>
    </row>
    <row r="7831" spans="1:21" x14ac:dyDescent="0.2">
      <c r="A7831" s="89">
        <v>40888</v>
      </c>
      <c r="B7831" s="90" t="s">
        <v>105</v>
      </c>
      <c r="C7831" s="96">
        <v>1847.0876027865168</v>
      </c>
      <c r="D7831" s="102">
        <v>1168.5787631040032</v>
      </c>
      <c r="E7831" s="98">
        <v>2185.7055926966291</v>
      </c>
      <c r="F7831" s="91">
        <v>0.84507612047954728</v>
      </c>
      <c r="G7831" s="100">
        <v>923.54380139325838</v>
      </c>
      <c r="S7831" s="235"/>
      <c r="T7831" s="103"/>
      <c r="U7831" s="103"/>
    </row>
    <row r="7832" spans="1:21" x14ac:dyDescent="0.2">
      <c r="A7832" s="89">
        <v>40888</v>
      </c>
      <c r="B7832" s="90" t="s">
        <v>106</v>
      </c>
      <c r="C7832" s="96">
        <v>1970.7381543033709</v>
      </c>
      <c r="D7832" s="102">
        <v>1243.5874337995165</v>
      </c>
      <c r="E7832" s="98">
        <v>2330.3043960674158</v>
      </c>
      <c r="F7832" s="91">
        <v>0.84569988265445362</v>
      </c>
      <c r="G7832" s="100">
        <v>985.36907715168547</v>
      </c>
      <c r="S7832" s="235"/>
      <c r="T7832" s="103"/>
      <c r="U7832" s="103"/>
    </row>
    <row r="7833" spans="1:21" x14ac:dyDescent="0.2">
      <c r="A7833" s="89">
        <v>40888</v>
      </c>
      <c r="B7833" s="90" t="s">
        <v>107</v>
      </c>
      <c r="C7833" s="96">
        <v>1944.7559378089888</v>
      </c>
      <c r="D7833" s="102">
        <v>1230.2303337873539</v>
      </c>
      <c r="E7833" s="98">
        <v>2301.2045393258427</v>
      </c>
      <c r="F7833" s="91">
        <v>0.84510346845514284</v>
      </c>
      <c r="G7833" s="100">
        <v>972.37796890449442</v>
      </c>
      <c r="S7833" s="235"/>
      <c r="T7833" s="103"/>
      <c r="U7833" s="103"/>
    </row>
    <row r="7834" spans="1:21" x14ac:dyDescent="0.2">
      <c r="A7834" s="89">
        <v>40888</v>
      </c>
      <c r="B7834" s="90" t="s">
        <v>108</v>
      </c>
      <c r="C7834" s="96">
        <v>1934.7593488988764</v>
      </c>
      <c r="D7834" s="102">
        <v>1233.0787184166497</v>
      </c>
      <c r="E7834" s="98">
        <v>2294.2922359550562</v>
      </c>
      <c r="F7834" s="91">
        <v>0.84329246230198951</v>
      </c>
      <c r="G7834" s="100">
        <v>967.3796744494382</v>
      </c>
      <c r="S7834" s="235"/>
      <c r="T7834" s="103"/>
      <c r="U7834" s="103"/>
    </row>
    <row r="7835" spans="1:21" x14ac:dyDescent="0.2">
      <c r="A7835" s="89">
        <v>40888</v>
      </c>
      <c r="B7835" s="90" t="s">
        <v>109</v>
      </c>
      <c r="C7835" s="96">
        <v>1960.9684843146065</v>
      </c>
      <c r="D7835" s="102">
        <v>1251.4178330882214</v>
      </c>
      <c r="E7835" s="98">
        <v>2326.2510589887638</v>
      </c>
      <c r="F7835" s="91">
        <v>0.84297370945294792</v>
      </c>
      <c r="G7835" s="100">
        <v>980.48424215730324</v>
      </c>
      <c r="S7835" s="235"/>
      <c r="T7835" s="103"/>
      <c r="U7835" s="103"/>
    </row>
    <row r="7836" spans="1:21" x14ac:dyDescent="0.2">
      <c r="A7836" s="89">
        <v>40888</v>
      </c>
      <c r="B7836" s="90" t="s">
        <v>110</v>
      </c>
      <c r="C7836" s="96">
        <v>2089.0885281573032</v>
      </c>
      <c r="D7836" s="102">
        <v>1322.9159229082161</v>
      </c>
      <c r="E7836" s="98">
        <v>2472.730761235955</v>
      </c>
      <c r="F7836" s="91">
        <v>0.84485078638852928</v>
      </c>
      <c r="G7836" s="100">
        <v>1044.5442640786516</v>
      </c>
      <c r="S7836" s="235"/>
      <c r="T7836" s="103"/>
      <c r="U7836" s="103"/>
    </row>
    <row r="7837" spans="1:21" x14ac:dyDescent="0.2">
      <c r="A7837" s="89">
        <v>40888</v>
      </c>
      <c r="B7837" s="90" t="s">
        <v>111</v>
      </c>
      <c r="C7837" s="96">
        <v>2057.6602575505617</v>
      </c>
      <c r="D7837" s="102">
        <v>1316.5875124082168</v>
      </c>
      <c r="E7837" s="98">
        <v>2442.8197668539324</v>
      </c>
      <c r="F7837" s="91">
        <v>0.84232995224227647</v>
      </c>
      <c r="G7837" s="100">
        <v>1028.8301287752809</v>
      </c>
      <c r="S7837" s="235"/>
      <c r="T7837" s="103"/>
      <c r="U7837" s="103"/>
    </row>
    <row r="7838" spans="1:21" x14ac:dyDescent="0.2">
      <c r="A7838" s="89">
        <v>40888</v>
      </c>
      <c r="B7838" s="90" t="s">
        <v>112</v>
      </c>
      <c r="C7838" s="96">
        <v>1756.5550574157303</v>
      </c>
      <c r="D7838" s="102">
        <v>1107.7769592915515</v>
      </c>
      <c r="E7838" s="98">
        <v>2076.6933960674155</v>
      </c>
      <c r="F7838" s="91">
        <v>0.84584227057401762</v>
      </c>
      <c r="G7838" s="100">
        <v>878.27752870786514</v>
      </c>
      <c r="S7838" s="235"/>
      <c r="T7838" s="103"/>
      <c r="U7838" s="103"/>
    </row>
    <row r="7839" spans="1:21" x14ac:dyDescent="0.2">
      <c r="A7839" s="89">
        <v>40888</v>
      </c>
      <c r="B7839" s="90" t="s">
        <v>113</v>
      </c>
      <c r="C7839" s="96">
        <v>1752.3084318876406</v>
      </c>
      <c r="D7839" s="102">
        <v>1107.7648299561301</v>
      </c>
      <c r="E7839" s="98">
        <v>2073.0961769662922</v>
      </c>
      <c r="F7839" s="91">
        <v>0.84526152300947133</v>
      </c>
      <c r="G7839" s="100">
        <v>876.1542159438203</v>
      </c>
      <c r="S7839" s="235"/>
      <c r="T7839" s="103"/>
      <c r="U7839" s="103"/>
    </row>
    <row r="7840" spans="1:21" x14ac:dyDescent="0.2">
      <c r="A7840" s="89">
        <v>40888</v>
      </c>
      <c r="B7840" s="90" t="s">
        <v>114</v>
      </c>
      <c r="C7840" s="96">
        <v>1687.2394311910116</v>
      </c>
      <c r="D7840" s="102">
        <v>1069.7293964763605</v>
      </c>
      <c r="E7840" s="98">
        <v>1997.7732303370788</v>
      </c>
      <c r="F7840" s="91">
        <v>0.84456003592876672</v>
      </c>
      <c r="G7840" s="100">
        <v>843.6197155955058</v>
      </c>
      <c r="S7840" s="235"/>
      <c r="T7840" s="103"/>
      <c r="U7840" s="103"/>
    </row>
    <row r="7841" spans="1:21" x14ac:dyDescent="0.2">
      <c r="A7841" s="89">
        <v>40888</v>
      </c>
      <c r="B7841" s="90" t="s">
        <v>115</v>
      </c>
      <c r="C7841" s="96">
        <v>1713.5984951797755</v>
      </c>
      <c r="D7841" s="102">
        <v>1090.5952313654639</v>
      </c>
      <c r="E7841" s="98">
        <v>2031.2109101123597</v>
      </c>
      <c r="F7841" s="91">
        <v>0.84363395580864864</v>
      </c>
      <c r="G7841" s="100">
        <v>856.79924758988773</v>
      </c>
      <c r="S7841" s="235"/>
      <c r="T7841" s="103"/>
      <c r="U7841" s="103"/>
    </row>
    <row r="7842" spans="1:21" x14ac:dyDescent="0.2">
      <c r="A7842" s="89">
        <v>40888</v>
      </c>
      <c r="B7842" s="90" t="s">
        <v>116</v>
      </c>
      <c r="C7842" s="96">
        <v>1862.5950797865171</v>
      </c>
      <c r="D7842" s="102">
        <v>1180.7541472011537</v>
      </c>
      <c r="E7842" s="98">
        <v>2205.3210168539331</v>
      </c>
      <c r="F7842" s="91">
        <v>0.84459136132646029</v>
      </c>
      <c r="G7842" s="100">
        <v>931.29753989325854</v>
      </c>
      <c r="S7842" s="235"/>
      <c r="T7842" s="103"/>
      <c r="U7842" s="103"/>
    </row>
    <row r="7843" spans="1:21" x14ac:dyDescent="0.2">
      <c r="A7843" s="89">
        <v>40888</v>
      </c>
      <c r="B7843" s="90" t="s">
        <v>117</v>
      </c>
      <c r="C7843" s="96">
        <v>1941.8991906741576</v>
      </c>
      <c r="D7843" s="102">
        <v>1235.2692374228811</v>
      </c>
      <c r="E7843" s="98">
        <v>2301.4913764044945</v>
      </c>
      <c r="F7843" s="91">
        <v>0.84375688329012555</v>
      </c>
      <c r="G7843" s="100">
        <v>970.94959533707879</v>
      </c>
      <c r="S7843" s="235"/>
      <c r="T7843" s="103"/>
      <c r="U7843" s="103"/>
    </row>
    <row r="7844" spans="1:21" x14ac:dyDescent="0.2">
      <c r="A7844" s="89">
        <v>40888</v>
      </c>
      <c r="B7844" s="90" t="s">
        <v>118</v>
      </c>
      <c r="C7844" s="96">
        <v>1917.8619935056183</v>
      </c>
      <c r="D7844" s="102">
        <v>1206.8256456601689</v>
      </c>
      <c r="E7844" s="98">
        <v>2265.9706011235953</v>
      </c>
      <c r="F7844" s="91">
        <v>0.84637549690831593</v>
      </c>
      <c r="G7844" s="100">
        <v>958.93099675280916</v>
      </c>
      <c r="S7844" s="235"/>
      <c r="T7844" s="103"/>
      <c r="U7844" s="103"/>
    </row>
    <row r="7845" spans="1:21" x14ac:dyDescent="0.2">
      <c r="A7845" s="89">
        <v>40888</v>
      </c>
      <c r="B7845" s="90" t="s">
        <v>119</v>
      </c>
      <c r="C7845" s="96">
        <v>1952.8399243820224</v>
      </c>
      <c r="D7845" s="102">
        <v>1248.2848290736492</v>
      </c>
      <c r="E7845" s="98">
        <v>2317.7141292134829</v>
      </c>
      <c r="F7845" s="91">
        <v>0.84257152328131135</v>
      </c>
      <c r="G7845" s="100">
        <v>976.41996219101122</v>
      </c>
      <c r="S7845" s="235"/>
      <c r="T7845" s="103"/>
      <c r="U7845" s="103"/>
    </row>
    <row r="7846" spans="1:21" x14ac:dyDescent="0.2">
      <c r="A7846" s="89">
        <v>40888</v>
      </c>
      <c r="B7846" s="90" t="s">
        <v>120</v>
      </c>
      <c r="C7846" s="96">
        <v>1923.4377155730338</v>
      </c>
      <c r="D7846" s="102">
        <v>1223.7281171228485</v>
      </c>
      <c r="E7846" s="98">
        <v>2279.7199719101122</v>
      </c>
      <c r="F7846" s="91">
        <v>0.84371665786716787</v>
      </c>
      <c r="G7846" s="100">
        <v>961.71885778651688</v>
      </c>
      <c r="S7846" s="235"/>
      <c r="T7846" s="103"/>
      <c r="U7846" s="103"/>
    </row>
    <row r="7847" spans="1:21" x14ac:dyDescent="0.2">
      <c r="A7847" s="89">
        <v>40888</v>
      </c>
      <c r="B7847" s="90" t="s">
        <v>121</v>
      </c>
      <c r="C7847" s="96">
        <v>1912.0512482696631</v>
      </c>
      <c r="D7847" s="102">
        <v>1207.8864488342062</v>
      </c>
      <c r="E7847" s="98">
        <v>2261.6210224719098</v>
      </c>
      <c r="F7847" s="91">
        <v>0.84543397380513674</v>
      </c>
      <c r="G7847" s="100">
        <v>956.02562413483156</v>
      </c>
      <c r="S7847" s="235"/>
      <c r="T7847" s="103"/>
      <c r="U7847" s="103"/>
    </row>
    <row r="7848" spans="1:21" x14ac:dyDescent="0.2">
      <c r="A7848" s="89">
        <v>40888</v>
      </c>
      <c r="B7848" s="90" t="s">
        <v>122</v>
      </c>
      <c r="C7848" s="96">
        <v>1877.0327961573034</v>
      </c>
      <c r="D7848" s="102">
        <v>1199.8421661611126</v>
      </c>
      <c r="E7848" s="98">
        <v>2227.7507359550564</v>
      </c>
      <c r="F7848" s="91">
        <v>0.84256858986182892</v>
      </c>
      <c r="G7848" s="100">
        <v>938.51639807865172</v>
      </c>
      <c r="S7848" s="235"/>
      <c r="T7848" s="103"/>
      <c r="U7848" s="103"/>
    </row>
    <row r="7849" spans="1:21" x14ac:dyDescent="0.2">
      <c r="A7849" s="89">
        <v>40888</v>
      </c>
      <c r="B7849" s="90" t="s">
        <v>123</v>
      </c>
      <c r="C7849" s="96">
        <v>2051.5942285280898</v>
      </c>
      <c r="D7849" s="102">
        <v>1299.3615675969613</v>
      </c>
      <c r="E7849" s="98">
        <v>2428.4520505617979</v>
      </c>
      <c r="F7849" s="91">
        <v>0.84481562156167511</v>
      </c>
      <c r="G7849" s="100">
        <v>1025.7971142640449</v>
      </c>
      <c r="S7849" s="235"/>
      <c r="T7849" s="103"/>
      <c r="U7849" s="103"/>
    </row>
    <row r="7850" spans="1:21" x14ac:dyDescent="0.2">
      <c r="A7850" s="89">
        <v>40888</v>
      </c>
      <c r="B7850" s="90" t="s">
        <v>124</v>
      </c>
      <c r="C7850" s="96">
        <v>2060.3913888539328</v>
      </c>
      <c r="D7850" s="102">
        <v>1306.9358440946146</v>
      </c>
      <c r="E7850" s="98">
        <v>2439.9372893258428</v>
      </c>
      <c r="F7850" s="91">
        <v>0.84444440349662464</v>
      </c>
      <c r="G7850" s="100">
        <v>1030.1956944269664</v>
      </c>
      <c r="S7850" s="235"/>
      <c r="T7850" s="103"/>
      <c r="U7850" s="103"/>
    </row>
    <row r="7851" spans="1:21" x14ac:dyDescent="0.2">
      <c r="A7851" s="89">
        <v>40888</v>
      </c>
      <c r="B7851" s="90" t="s">
        <v>125</v>
      </c>
      <c r="C7851" s="96">
        <v>1770.9846695393258</v>
      </c>
      <c r="D7851" s="102">
        <v>1123.5495796216376</v>
      </c>
      <c r="E7851" s="98">
        <v>2097.3198033707863</v>
      </c>
      <c r="F7851" s="91">
        <v>0.84440373217905118</v>
      </c>
      <c r="G7851" s="100">
        <v>885.49233476966288</v>
      </c>
      <c r="S7851" s="235"/>
      <c r="T7851" s="103"/>
      <c r="U7851" s="103"/>
    </row>
    <row r="7852" spans="1:21" x14ac:dyDescent="0.2">
      <c r="A7852" s="89">
        <v>40888</v>
      </c>
      <c r="B7852" s="90" t="s">
        <v>126</v>
      </c>
      <c r="C7852" s="96">
        <v>1796.7399671123596</v>
      </c>
      <c r="D7852" s="102">
        <v>1152.0876204317397</v>
      </c>
      <c r="E7852" s="98">
        <v>2134.3805646067412</v>
      </c>
      <c r="F7852" s="91">
        <v>0.84180862443498128</v>
      </c>
      <c r="G7852" s="100">
        <v>898.36998355617982</v>
      </c>
      <c r="S7852" s="235"/>
      <c r="T7852" s="103"/>
      <c r="U7852" s="103"/>
    </row>
    <row r="7853" spans="1:21" x14ac:dyDescent="0.2">
      <c r="A7853" s="89">
        <v>40888</v>
      </c>
      <c r="B7853" s="90" t="s">
        <v>127</v>
      </c>
      <c r="C7853" s="96">
        <v>1717.8775376966291</v>
      </c>
      <c r="D7853" s="102">
        <v>1092.9798965626762</v>
      </c>
      <c r="E7853" s="98">
        <v>2036.1012471910112</v>
      </c>
      <c r="F7853" s="91">
        <v>0.84370929002995265</v>
      </c>
      <c r="G7853" s="100">
        <v>858.93876884831457</v>
      </c>
      <c r="S7853" s="235"/>
      <c r="T7853" s="103"/>
      <c r="U7853" s="103"/>
    </row>
    <row r="7854" spans="1:21" x14ac:dyDescent="0.2">
      <c r="A7854" s="89">
        <v>40888</v>
      </c>
      <c r="B7854" s="90" t="s">
        <v>128</v>
      </c>
      <c r="C7854" s="96">
        <v>1679.9294002247191</v>
      </c>
      <c r="D7854" s="102">
        <v>1069.1963260993766</v>
      </c>
      <c r="E7854" s="98">
        <v>1991.3170449438203</v>
      </c>
      <c r="F7854" s="91">
        <v>0.84362728902976558</v>
      </c>
      <c r="G7854" s="100">
        <v>839.96470011235954</v>
      </c>
      <c r="S7854" s="235"/>
      <c r="T7854" s="103"/>
      <c r="U7854" s="103"/>
    </row>
    <row r="7855" spans="1:21" x14ac:dyDescent="0.2">
      <c r="A7855" s="89">
        <v>40888</v>
      </c>
      <c r="B7855" s="90" t="s">
        <v>129</v>
      </c>
      <c r="C7855" s="96">
        <v>1693.8930181348317</v>
      </c>
      <c r="D7855" s="102">
        <v>1088.869754087938</v>
      </c>
      <c r="E7855" s="98">
        <v>2013.6809325842701</v>
      </c>
      <c r="F7855" s="91">
        <v>0.84119236107627215</v>
      </c>
      <c r="G7855" s="100">
        <v>846.94650906741583</v>
      </c>
      <c r="S7855" s="235"/>
      <c r="T7855" s="103"/>
      <c r="U7855" s="103"/>
    </row>
    <row r="7856" spans="1:21" x14ac:dyDescent="0.2">
      <c r="A7856" s="89">
        <v>40888</v>
      </c>
      <c r="B7856" s="90" t="s">
        <v>130</v>
      </c>
      <c r="C7856" s="96">
        <v>1818.4877144494383</v>
      </c>
      <c r="D7856" s="102">
        <v>1160.5911289110848</v>
      </c>
      <c r="E7856" s="98">
        <v>2157.2828595505616</v>
      </c>
      <c r="F7856" s="91">
        <v>0.84295284060630493</v>
      </c>
      <c r="G7856" s="100">
        <v>909.24385722471914</v>
      </c>
      <c r="S7856" s="235"/>
      <c r="T7856" s="103"/>
      <c r="U7856" s="103"/>
    </row>
    <row r="7857" spans="1:21" x14ac:dyDescent="0.2">
      <c r="A7857" s="89">
        <v>40888</v>
      </c>
      <c r="B7857" s="90" t="s">
        <v>131</v>
      </c>
      <c r="C7857" s="96">
        <v>1711.5197557752808</v>
      </c>
      <c r="D7857" s="102">
        <v>1096.3062704485567</v>
      </c>
      <c r="E7857" s="98">
        <v>2032.5322415730336</v>
      </c>
      <c r="F7857" s="91">
        <v>0.84206278295033965</v>
      </c>
      <c r="G7857" s="100">
        <v>855.75987788764041</v>
      </c>
      <c r="S7857" s="235"/>
      <c r="T7857" s="103"/>
      <c r="U7857" s="103"/>
    </row>
    <row r="7858" spans="1:21" x14ac:dyDescent="0.2">
      <c r="A7858" s="89">
        <v>40888</v>
      </c>
      <c r="B7858" s="90" t="s">
        <v>132</v>
      </c>
      <c r="C7858" s="96">
        <v>1587.322167573034</v>
      </c>
      <c r="D7858" s="102">
        <v>1023.1871046091078</v>
      </c>
      <c r="E7858" s="98">
        <v>1888.5188679775281</v>
      </c>
      <c r="F7858" s="91">
        <v>0.84051168060234693</v>
      </c>
      <c r="G7858" s="100">
        <v>793.661083786517</v>
      </c>
      <c r="S7858" s="235"/>
      <c r="T7858" s="103"/>
      <c r="U7858" s="103"/>
    </row>
    <row r="7859" spans="1:21" x14ac:dyDescent="0.2">
      <c r="A7859" s="89">
        <v>40888</v>
      </c>
      <c r="B7859" s="90" t="s">
        <v>133</v>
      </c>
      <c r="C7859" s="96">
        <v>1579.7001230898877</v>
      </c>
      <c r="D7859" s="102">
        <v>1013.5013340230684</v>
      </c>
      <c r="E7859" s="98">
        <v>1876.8690505617981</v>
      </c>
      <c r="F7859" s="91">
        <v>0.84166773521948179</v>
      </c>
      <c r="G7859" s="100">
        <v>789.85006154494386</v>
      </c>
      <c r="S7859" s="235"/>
      <c r="T7859" s="103"/>
      <c r="U7859" s="103"/>
    </row>
    <row r="7860" spans="1:21" x14ac:dyDescent="0.2">
      <c r="A7860" s="89">
        <v>40888</v>
      </c>
      <c r="B7860" s="90" t="s">
        <v>134</v>
      </c>
      <c r="C7860" s="96">
        <v>1584.0926250674158</v>
      </c>
      <c r="D7860" s="102">
        <v>1003.9586371068733</v>
      </c>
      <c r="E7860" s="98">
        <v>1875.4419185393258</v>
      </c>
      <c r="F7860" s="91">
        <v>0.84465032449587929</v>
      </c>
      <c r="G7860" s="100">
        <v>792.04631253370792</v>
      </c>
      <c r="S7860" s="235"/>
      <c r="T7860" s="103"/>
      <c r="U7860" s="103"/>
    </row>
    <row r="7861" spans="1:21" x14ac:dyDescent="0.2">
      <c r="A7861" s="89">
        <v>40888</v>
      </c>
      <c r="B7861" s="90" t="s">
        <v>135</v>
      </c>
      <c r="C7861" s="96">
        <v>1551.4811343707865</v>
      </c>
      <c r="D7861" s="102">
        <v>984.38216367440134</v>
      </c>
      <c r="E7861" s="98">
        <v>1837.4171966292138</v>
      </c>
      <c r="F7861" s="91">
        <v>0.84438152490191998</v>
      </c>
      <c r="G7861" s="100">
        <v>775.74056718539327</v>
      </c>
      <c r="S7861" s="235"/>
      <c r="T7861" s="103"/>
      <c r="U7861" s="103"/>
    </row>
    <row r="7862" spans="1:21" x14ac:dyDescent="0.2">
      <c r="A7862" s="89">
        <v>40888</v>
      </c>
      <c r="B7862" s="90" t="s">
        <v>136</v>
      </c>
      <c r="C7862" s="96">
        <v>1542.9068408426967</v>
      </c>
      <c r="D7862" s="102">
        <v>973.19413105514843</v>
      </c>
      <c r="E7862" s="98">
        <v>1824.1897752808989</v>
      </c>
      <c r="F7862" s="91">
        <v>0.84580390798710148</v>
      </c>
      <c r="G7862" s="100">
        <v>771.45342042134837</v>
      </c>
      <c r="S7862" s="235"/>
      <c r="T7862" s="103"/>
      <c r="U7862" s="103"/>
    </row>
    <row r="7863" spans="1:21" x14ac:dyDescent="0.2">
      <c r="A7863" s="89">
        <v>40888</v>
      </c>
      <c r="B7863" s="90" t="s">
        <v>137</v>
      </c>
      <c r="C7863" s="96">
        <v>1557.239202</v>
      </c>
      <c r="D7863" s="102">
        <v>990.07719779429101</v>
      </c>
      <c r="E7863" s="98">
        <v>1845.3310786516854</v>
      </c>
      <c r="F7863" s="91">
        <v>0.84388065643906918</v>
      </c>
      <c r="G7863" s="100">
        <v>778.61960099999999</v>
      </c>
      <c r="S7863" s="235"/>
      <c r="T7863" s="103"/>
      <c r="U7863" s="103"/>
    </row>
    <row r="7864" spans="1:21" x14ac:dyDescent="0.2">
      <c r="A7864" s="89">
        <v>40888</v>
      </c>
      <c r="B7864" s="90" t="s">
        <v>138</v>
      </c>
      <c r="C7864" s="96">
        <v>1522.9622885056181</v>
      </c>
      <c r="D7864" s="102">
        <v>972.53737162545701</v>
      </c>
      <c r="E7864" s="98">
        <v>1806.9983595505619</v>
      </c>
      <c r="F7864" s="91">
        <v>0.84281332102836581</v>
      </c>
      <c r="G7864" s="100">
        <v>761.48114425280903</v>
      </c>
      <c r="S7864" s="235"/>
      <c r="T7864" s="103"/>
      <c r="U7864" s="103"/>
    </row>
    <row r="7865" spans="1:21" x14ac:dyDescent="0.2">
      <c r="A7865" s="89">
        <v>40888</v>
      </c>
      <c r="B7865" s="90" t="s">
        <v>139</v>
      </c>
      <c r="C7865" s="96">
        <v>1270.531197</v>
      </c>
      <c r="D7865" s="102">
        <v>804.93103108129503</v>
      </c>
      <c r="E7865" s="98">
        <v>1504.0490308988765</v>
      </c>
      <c r="F7865" s="91">
        <v>0.84474054428975809</v>
      </c>
      <c r="G7865" s="100">
        <v>635.26559850000001</v>
      </c>
      <c r="S7865" s="235"/>
      <c r="T7865" s="103"/>
      <c r="U7865" s="103"/>
    </row>
    <row r="7866" spans="1:21" x14ac:dyDescent="0.2">
      <c r="A7866" s="89">
        <v>40888</v>
      </c>
      <c r="B7866" s="90" t="s">
        <v>140</v>
      </c>
      <c r="C7866" s="96">
        <v>1160.6173444719102</v>
      </c>
      <c r="D7866" s="102">
        <v>729.59064214860143</v>
      </c>
      <c r="E7866" s="98">
        <v>1370.8884438202247</v>
      </c>
      <c r="F7866" s="91">
        <v>0.84661691452999877</v>
      </c>
      <c r="G7866" s="100">
        <v>580.3086722359551</v>
      </c>
      <c r="S7866" s="235"/>
      <c r="T7866" s="103"/>
      <c r="U7866" s="103"/>
    </row>
    <row r="7867" spans="1:21" x14ac:dyDescent="0.2">
      <c r="A7867" s="89">
        <v>40888</v>
      </c>
      <c r="B7867" s="90" t="s">
        <v>141</v>
      </c>
      <c r="C7867" s="96">
        <v>1081.1308880224719</v>
      </c>
      <c r="D7867" s="102">
        <v>697.49789871602854</v>
      </c>
      <c r="E7867" s="98">
        <v>1286.6030140449438</v>
      </c>
      <c r="F7867" s="91">
        <v>0.84029873723325943</v>
      </c>
      <c r="G7867" s="100">
        <v>540.56544401123597</v>
      </c>
      <c r="S7867" s="235"/>
      <c r="T7867" s="103"/>
      <c r="U7867" s="103"/>
    </row>
    <row r="7868" spans="1:21" x14ac:dyDescent="0.2">
      <c r="A7868" s="89">
        <v>40888</v>
      </c>
      <c r="B7868" s="90" t="s">
        <v>142</v>
      </c>
      <c r="C7868" s="96">
        <v>1130.3074599775282</v>
      </c>
      <c r="D7868" s="102">
        <v>729.24446094348332</v>
      </c>
      <c r="E7868" s="98">
        <v>1345.1365870786517</v>
      </c>
      <c r="F7868" s="91">
        <v>0.84029196056016409</v>
      </c>
      <c r="G7868" s="100">
        <v>565.1537299887641</v>
      </c>
      <c r="S7868" s="235"/>
      <c r="T7868" s="103"/>
      <c r="U7868" s="103"/>
    </row>
    <row r="7869" spans="1:21" x14ac:dyDescent="0.2">
      <c r="A7869" s="89">
        <v>40888</v>
      </c>
      <c r="B7869" s="90" t="s">
        <v>143</v>
      </c>
      <c r="C7869" s="96">
        <v>1309.5896163370787</v>
      </c>
      <c r="D7869" s="102">
        <v>821.89161434557354</v>
      </c>
      <c r="E7869" s="98">
        <v>1546.134143258427</v>
      </c>
      <c r="F7869" s="91">
        <v>0.84700905289961548</v>
      </c>
      <c r="G7869" s="100">
        <v>654.79480816853936</v>
      </c>
      <c r="S7869" s="235"/>
      <c r="T7869" s="103"/>
      <c r="U7869" s="103"/>
    </row>
    <row r="7870" spans="1:21" x14ac:dyDescent="0.2">
      <c r="A7870" s="89">
        <v>40888</v>
      </c>
      <c r="B7870" s="90" t="s">
        <v>144</v>
      </c>
      <c r="C7870" s="96">
        <v>1339.044502752809</v>
      </c>
      <c r="D7870" s="102">
        <v>849.71296553859679</v>
      </c>
      <c r="E7870" s="98">
        <v>1585.8916432584269</v>
      </c>
      <c r="F7870" s="91">
        <v>0.84434804133374619</v>
      </c>
      <c r="G7870" s="100">
        <v>669.52225137640448</v>
      </c>
      <c r="S7870" s="235"/>
      <c r="T7870" s="103"/>
      <c r="U7870" s="103"/>
    </row>
    <row r="7871" spans="1:21" x14ac:dyDescent="0.2">
      <c r="A7871" s="89">
        <v>40888</v>
      </c>
      <c r="B7871" s="90" t="s">
        <v>145</v>
      </c>
      <c r="C7871" s="96">
        <v>1305.9143402359553</v>
      </c>
      <c r="D7871" s="102">
        <v>821.74381667992054</v>
      </c>
      <c r="E7871" s="98">
        <v>1542.9436685393259</v>
      </c>
      <c r="F7871" s="91">
        <v>0.84637849512175534</v>
      </c>
      <c r="G7871" s="100">
        <v>652.95717011797763</v>
      </c>
      <c r="S7871" s="235"/>
      <c r="T7871" s="103"/>
      <c r="U7871" s="103"/>
    </row>
    <row r="7872" spans="1:21" x14ac:dyDescent="0.2">
      <c r="A7872" s="89">
        <v>40888</v>
      </c>
      <c r="B7872" s="90" t="s">
        <v>146</v>
      </c>
      <c r="C7872" s="96">
        <v>1243.5926793370788</v>
      </c>
      <c r="D7872" s="102">
        <v>798.7786955872067</v>
      </c>
      <c r="E7872" s="98">
        <v>1478.0291460674157</v>
      </c>
      <c r="F7872" s="91">
        <v>0.84138576201010595</v>
      </c>
      <c r="G7872" s="100">
        <v>621.79633966853942</v>
      </c>
      <c r="S7872" s="235"/>
      <c r="T7872" s="103"/>
      <c r="U7872" s="103"/>
    </row>
    <row r="7873" spans="1:21" x14ac:dyDescent="0.2">
      <c r="A7873" s="89">
        <v>40888</v>
      </c>
      <c r="B7873" s="90" t="s">
        <v>147</v>
      </c>
      <c r="C7873" s="96">
        <v>1260.3036370449438</v>
      </c>
      <c r="D7873" s="102">
        <v>804.77125113354066</v>
      </c>
      <c r="E7873" s="98">
        <v>1495.3334157303373</v>
      </c>
      <c r="F7873" s="91">
        <v>0.84282449906290469</v>
      </c>
      <c r="G7873" s="100">
        <v>630.1518185224719</v>
      </c>
      <c r="S7873" s="235"/>
      <c r="T7873" s="103"/>
      <c r="U7873" s="103"/>
    </row>
    <row r="7874" spans="1:21" x14ac:dyDescent="0.2">
      <c r="A7874" s="89">
        <v>40889</v>
      </c>
      <c r="B7874" s="90" t="s">
        <v>100</v>
      </c>
      <c r="C7874" s="96">
        <v>1267.9864633820227</v>
      </c>
      <c r="D7874" s="102">
        <v>792.6731949208986</v>
      </c>
      <c r="E7874" s="98">
        <v>1495.366331460674</v>
      </c>
      <c r="F7874" s="91">
        <v>0.84794370229230276</v>
      </c>
      <c r="G7874" s="100">
        <v>633.99323169101137</v>
      </c>
      <c r="S7874" s="235"/>
      <c r="T7874" s="103"/>
      <c r="U7874" s="103"/>
    </row>
    <row r="7875" spans="1:21" x14ac:dyDescent="0.2">
      <c r="A7875" s="89">
        <v>40889</v>
      </c>
      <c r="B7875" s="90" t="s">
        <v>101</v>
      </c>
      <c r="C7875" s="96">
        <v>1249.6019786292134</v>
      </c>
      <c r="D7875" s="102">
        <v>800.3315364287007</v>
      </c>
      <c r="E7875" s="98">
        <v>1483.9257640449437</v>
      </c>
      <c r="F7875" s="91">
        <v>0.84209197582970652</v>
      </c>
      <c r="G7875" s="100">
        <v>624.80098931460668</v>
      </c>
      <c r="S7875" s="235"/>
      <c r="T7875" s="103"/>
      <c r="U7875" s="103"/>
    </row>
    <row r="7876" spans="1:21" x14ac:dyDescent="0.2">
      <c r="A7876" s="89">
        <v>40889</v>
      </c>
      <c r="B7876" s="90" t="s">
        <v>102</v>
      </c>
      <c r="C7876" s="96">
        <v>1255.7733628651686</v>
      </c>
      <c r="D7876" s="102">
        <v>820.55011148831477</v>
      </c>
      <c r="E7876" s="98">
        <v>1500.0897387640448</v>
      </c>
      <c r="F7876" s="91">
        <v>0.83713215977320554</v>
      </c>
      <c r="G7876" s="100">
        <v>627.88668143258428</v>
      </c>
      <c r="S7876" s="235"/>
      <c r="T7876" s="103"/>
      <c r="U7876" s="103"/>
    </row>
    <row r="7877" spans="1:21" x14ac:dyDescent="0.2">
      <c r="A7877" s="89">
        <v>40889</v>
      </c>
      <c r="B7877" s="90" t="s">
        <v>103</v>
      </c>
      <c r="C7877" s="96">
        <v>1256.4622238764046</v>
      </c>
      <c r="D7877" s="102">
        <v>785.37822481385217</v>
      </c>
      <c r="E7877" s="98">
        <v>1481.727463483146</v>
      </c>
      <c r="F7877" s="91">
        <v>0.84797120579974739</v>
      </c>
      <c r="G7877" s="100">
        <v>628.23111193820228</v>
      </c>
      <c r="S7877" s="235"/>
      <c r="T7877" s="103"/>
      <c r="U7877" s="103"/>
    </row>
    <row r="7878" spans="1:21" x14ac:dyDescent="0.2">
      <c r="A7878" s="89">
        <v>40889</v>
      </c>
      <c r="B7878" s="90" t="s">
        <v>104</v>
      </c>
      <c r="C7878" s="96">
        <v>1213.3922021797753</v>
      </c>
      <c r="D7878" s="102">
        <v>786.28747727954612</v>
      </c>
      <c r="E7878" s="98">
        <v>1445.879882022472</v>
      </c>
      <c r="F7878" s="91">
        <v>0.83920678146686922</v>
      </c>
      <c r="G7878" s="100">
        <v>606.69610108988763</v>
      </c>
      <c r="S7878" s="235"/>
      <c r="T7878" s="103"/>
      <c r="U7878" s="103"/>
    </row>
    <row r="7879" spans="1:21" x14ac:dyDescent="0.2">
      <c r="A7879" s="89">
        <v>40889</v>
      </c>
      <c r="B7879" s="90" t="s">
        <v>105</v>
      </c>
      <c r="C7879" s="96">
        <v>1205.5067696629214</v>
      </c>
      <c r="D7879" s="102">
        <v>775.14089457768341</v>
      </c>
      <c r="E7879" s="98">
        <v>1433.2096769662921</v>
      </c>
      <c r="F7879" s="91">
        <v>0.84112379998343667</v>
      </c>
      <c r="G7879" s="100">
        <v>602.75338483146072</v>
      </c>
      <c r="S7879" s="235"/>
      <c r="T7879" s="103"/>
      <c r="U7879" s="103"/>
    </row>
    <row r="7880" spans="1:21" x14ac:dyDescent="0.2">
      <c r="A7880" s="89">
        <v>40889</v>
      </c>
      <c r="B7880" s="90" t="s">
        <v>106</v>
      </c>
      <c r="C7880" s="96">
        <v>1257.228075235955</v>
      </c>
      <c r="D7880" s="102">
        <v>798.43496445206745</v>
      </c>
      <c r="E7880" s="98">
        <v>1489.335699438202</v>
      </c>
      <c r="F7880" s="91">
        <v>0.84415358854971301</v>
      </c>
      <c r="G7880" s="100">
        <v>628.61403761797749</v>
      </c>
      <c r="S7880" s="235"/>
      <c r="T7880" s="103"/>
      <c r="U7880" s="103"/>
    </row>
    <row r="7881" spans="1:21" x14ac:dyDescent="0.2">
      <c r="A7881" s="89">
        <v>40889</v>
      </c>
      <c r="B7881" s="90" t="s">
        <v>107</v>
      </c>
      <c r="C7881" s="96">
        <v>1266.1143822808988</v>
      </c>
      <c r="D7881" s="102">
        <v>813.97564790972524</v>
      </c>
      <c r="E7881" s="98">
        <v>1505.1916769662921</v>
      </c>
      <c r="F7881" s="91">
        <v>0.84116488395202094</v>
      </c>
      <c r="G7881" s="100">
        <v>633.05719114044939</v>
      </c>
      <c r="S7881" s="235"/>
      <c r="T7881" s="103"/>
      <c r="U7881" s="103"/>
    </row>
    <row r="7882" spans="1:21" x14ac:dyDescent="0.2">
      <c r="A7882" s="89">
        <v>40889</v>
      </c>
      <c r="B7882" s="90" t="s">
        <v>108</v>
      </c>
      <c r="C7882" s="96">
        <v>1333.2702266292133</v>
      </c>
      <c r="D7882" s="102">
        <v>840.18367234602204</v>
      </c>
      <c r="E7882" s="98">
        <v>1575.9181769662921</v>
      </c>
      <c r="F7882" s="91">
        <v>0.8460275705403778</v>
      </c>
      <c r="G7882" s="100">
        <v>666.63511331460666</v>
      </c>
      <c r="S7882" s="235"/>
      <c r="T7882" s="103"/>
      <c r="U7882" s="103"/>
    </row>
    <row r="7883" spans="1:21" x14ac:dyDescent="0.2">
      <c r="A7883" s="89">
        <v>40889</v>
      </c>
      <c r="B7883" s="90" t="s">
        <v>109</v>
      </c>
      <c r="C7883" s="96">
        <v>1389.8500283932588</v>
      </c>
      <c r="D7883" s="102">
        <v>887.51036005801882</v>
      </c>
      <c r="E7883" s="98">
        <v>1649.0475252808988</v>
      </c>
      <c r="F7883" s="91">
        <v>0.84281987455547203</v>
      </c>
      <c r="G7883" s="100">
        <v>694.92501419662938</v>
      </c>
      <c r="S7883" s="235"/>
      <c r="T7883" s="103"/>
      <c r="U7883" s="103"/>
    </row>
    <row r="7884" spans="1:21" x14ac:dyDescent="0.2">
      <c r="A7884" s="89">
        <v>40889</v>
      </c>
      <c r="B7884" s="90" t="s">
        <v>110</v>
      </c>
      <c r="C7884" s="96">
        <v>1443.7675849550565</v>
      </c>
      <c r="D7884" s="102">
        <v>913.05270826705419</v>
      </c>
      <c r="E7884" s="98">
        <v>1708.2535196629212</v>
      </c>
      <c r="F7884" s="91">
        <v>0.84517173144179791</v>
      </c>
      <c r="G7884" s="100">
        <v>721.88379247752823</v>
      </c>
      <c r="S7884" s="235"/>
      <c r="T7884" s="103"/>
      <c r="U7884" s="103"/>
    </row>
    <row r="7885" spans="1:21" x14ac:dyDescent="0.2">
      <c r="A7885" s="89">
        <v>40889</v>
      </c>
      <c r="B7885" s="90" t="s">
        <v>111</v>
      </c>
      <c r="C7885" s="96">
        <v>1401.0906192471909</v>
      </c>
      <c r="D7885" s="102">
        <v>889.2131966301323</v>
      </c>
      <c r="E7885" s="98">
        <v>1659.4441938202247</v>
      </c>
      <c r="F7885" s="91">
        <v>0.84431318899716956</v>
      </c>
      <c r="G7885" s="100">
        <v>700.54530962359547</v>
      </c>
      <c r="S7885" s="235"/>
      <c r="T7885" s="103"/>
      <c r="U7885" s="103"/>
    </row>
    <row r="7886" spans="1:21" x14ac:dyDescent="0.2">
      <c r="A7886" s="89">
        <v>40889</v>
      </c>
      <c r="B7886" s="90" t="s">
        <v>112</v>
      </c>
      <c r="C7886" s="96">
        <v>1055.8821058988765</v>
      </c>
      <c r="D7886" s="102">
        <v>665.54144579440151</v>
      </c>
      <c r="E7886" s="98">
        <v>1248.1315786516855</v>
      </c>
      <c r="F7886" s="91">
        <v>0.84597018772612931</v>
      </c>
      <c r="G7886" s="100">
        <v>527.94105294943824</v>
      </c>
      <c r="S7886" s="235"/>
      <c r="T7886" s="103"/>
      <c r="U7886" s="103"/>
    </row>
    <row r="7887" spans="1:21" x14ac:dyDescent="0.2">
      <c r="A7887" s="89">
        <v>40889</v>
      </c>
      <c r="B7887" s="90" t="s">
        <v>113</v>
      </c>
      <c r="C7887" s="96">
        <v>1090.4061989325846</v>
      </c>
      <c r="D7887" s="102">
        <v>684.52658842305937</v>
      </c>
      <c r="E7887" s="98">
        <v>1287.4635252808989</v>
      </c>
      <c r="F7887" s="91">
        <v>0.8469414298122967</v>
      </c>
      <c r="G7887" s="100">
        <v>545.20309946629231</v>
      </c>
      <c r="S7887" s="235"/>
      <c r="T7887" s="103"/>
      <c r="U7887" s="103"/>
    </row>
    <row r="7888" spans="1:21" x14ac:dyDescent="0.2">
      <c r="A7888" s="89">
        <v>40889</v>
      </c>
      <c r="B7888" s="90" t="s">
        <v>114</v>
      </c>
      <c r="C7888" s="96">
        <v>1093.5992723258425</v>
      </c>
      <c r="D7888" s="102">
        <v>686.53756259459465</v>
      </c>
      <c r="E7888" s="98">
        <v>1291.2370786516856</v>
      </c>
      <c r="F7888" s="91">
        <v>0.84693917980405498</v>
      </c>
      <c r="G7888" s="100">
        <v>546.79963616292127</v>
      </c>
      <c r="S7888" s="235"/>
      <c r="T7888" s="103"/>
      <c r="U7888" s="103"/>
    </row>
    <row r="7889" spans="1:21" x14ac:dyDescent="0.2">
      <c r="A7889" s="89">
        <v>40889</v>
      </c>
      <c r="B7889" s="90" t="s">
        <v>115</v>
      </c>
      <c r="C7889" s="96">
        <v>917.23869707865185</v>
      </c>
      <c r="D7889" s="102">
        <v>586.21067083204593</v>
      </c>
      <c r="E7889" s="98">
        <v>1088.5631713483147</v>
      </c>
      <c r="F7889" s="91">
        <v>0.84261411851968393</v>
      </c>
      <c r="G7889" s="100">
        <v>458.61934853932593</v>
      </c>
      <c r="S7889" s="235"/>
      <c r="T7889" s="103"/>
      <c r="U7889" s="103"/>
    </row>
    <row r="7890" spans="1:21" x14ac:dyDescent="0.2">
      <c r="A7890" s="89">
        <v>40889</v>
      </c>
      <c r="B7890" s="90" t="s">
        <v>116</v>
      </c>
      <c r="C7890" s="96">
        <v>971.43585016853945</v>
      </c>
      <c r="D7890" s="102">
        <v>614.11957415712186</v>
      </c>
      <c r="E7890" s="98">
        <v>1149.2738848314607</v>
      </c>
      <c r="F7890" s="91">
        <v>0.84526052752951841</v>
      </c>
      <c r="G7890" s="100">
        <v>485.71792508426972</v>
      </c>
      <c r="S7890" s="235"/>
      <c r="T7890" s="103"/>
      <c r="U7890" s="103"/>
    </row>
    <row r="7891" spans="1:21" x14ac:dyDescent="0.2">
      <c r="A7891" s="89">
        <v>40889</v>
      </c>
      <c r="B7891" s="90" t="s">
        <v>117</v>
      </c>
      <c r="C7891" s="96">
        <v>955.87974768539311</v>
      </c>
      <c r="D7891" s="102">
        <v>597.2899681637972</v>
      </c>
      <c r="E7891" s="98">
        <v>1127.1474606741572</v>
      </c>
      <c r="F7891" s="91">
        <v>0.84805207928488147</v>
      </c>
      <c r="G7891" s="100">
        <v>477.93987384269656</v>
      </c>
      <c r="S7891" s="235"/>
      <c r="T7891" s="103"/>
      <c r="U7891" s="103"/>
    </row>
    <row r="7892" spans="1:21" x14ac:dyDescent="0.2">
      <c r="A7892" s="89">
        <v>40889</v>
      </c>
      <c r="B7892" s="90" t="s">
        <v>118</v>
      </c>
      <c r="C7892" s="96">
        <v>968.12931731460674</v>
      </c>
      <c r="D7892" s="102">
        <v>604.17808337447582</v>
      </c>
      <c r="E7892" s="98">
        <v>1141.1860196629214</v>
      </c>
      <c r="F7892" s="91">
        <v>0.84835364316903272</v>
      </c>
      <c r="G7892" s="100">
        <v>484.06465865730337</v>
      </c>
      <c r="S7892" s="235"/>
      <c r="T7892" s="103"/>
      <c r="U7892" s="103"/>
    </row>
    <row r="7893" spans="1:21" x14ac:dyDescent="0.2">
      <c r="A7893" s="89">
        <v>40889</v>
      </c>
      <c r="B7893" s="90" t="s">
        <v>119</v>
      </c>
      <c r="C7893" s="96">
        <v>1035.6903740224723</v>
      </c>
      <c r="D7893" s="102">
        <v>648.29592840771102</v>
      </c>
      <c r="E7893" s="98">
        <v>1221.8601235955057</v>
      </c>
      <c r="F7893" s="91">
        <v>0.8476341555159348</v>
      </c>
      <c r="G7893" s="100">
        <v>517.84518701123613</v>
      </c>
      <c r="S7893" s="235"/>
      <c r="T7893" s="103"/>
      <c r="U7893" s="103"/>
    </row>
    <row r="7894" spans="1:21" x14ac:dyDescent="0.2">
      <c r="A7894" s="89">
        <v>40889</v>
      </c>
      <c r="B7894" s="90" t="s">
        <v>120</v>
      </c>
      <c r="C7894" s="96">
        <v>1034.2923913820225</v>
      </c>
      <c r="D7894" s="102">
        <v>655.65857386974892</v>
      </c>
      <c r="E7894" s="98">
        <v>1224.6015337078652</v>
      </c>
      <c r="F7894" s="91">
        <v>0.84459504819529174</v>
      </c>
      <c r="G7894" s="100">
        <v>517.14619569101126</v>
      </c>
      <c r="S7894" s="235"/>
      <c r="T7894" s="103"/>
      <c r="U7894" s="103"/>
    </row>
    <row r="7895" spans="1:21" x14ac:dyDescent="0.2">
      <c r="A7895" s="89">
        <v>40889</v>
      </c>
      <c r="B7895" s="90" t="s">
        <v>121</v>
      </c>
      <c r="C7895" s="96">
        <v>1128.2854503033707</v>
      </c>
      <c r="D7895" s="102">
        <v>706.16922980736661</v>
      </c>
      <c r="E7895" s="98">
        <v>1331.053356741573</v>
      </c>
      <c r="F7895" s="91">
        <v>0.84766357756342736</v>
      </c>
      <c r="G7895" s="100">
        <v>564.14272515168534</v>
      </c>
      <c r="S7895" s="235"/>
      <c r="T7895" s="103"/>
      <c r="U7895" s="103"/>
    </row>
    <row r="7896" spans="1:21" x14ac:dyDescent="0.2">
      <c r="A7896" s="89">
        <v>40889</v>
      </c>
      <c r="B7896" s="90" t="s">
        <v>122</v>
      </c>
      <c r="C7896" s="96">
        <v>1093.0481835168539</v>
      </c>
      <c r="D7896" s="102">
        <v>689.98150182223901</v>
      </c>
      <c r="E7896" s="98">
        <v>1292.6054325842695</v>
      </c>
      <c r="F7896" s="91">
        <v>0.84561626925205913</v>
      </c>
      <c r="G7896" s="100">
        <v>546.52409175842695</v>
      </c>
      <c r="S7896" s="235"/>
      <c r="T7896" s="103"/>
      <c r="U7896" s="103"/>
    </row>
    <row r="7897" spans="1:21" x14ac:dyDescent="0.2">
      <c r="A7897" s="89">
        <v>40889</v>
      </c>
      <c r="B7897" s="90" t="s">
        <v>123</v>
      </c>
      <c r="C7897" s="96">
        <v>1152.5293057752808</v>
      </c>
      <c r="D7897" s="102">
        <v>727.63945325558097</v>
      </c>
      <c r="E7897" s="98">
        <v>1363.0051264044944</v>
      </c>
      <c r="F7897" s="91">
        <v>0.84557958253287502</v>
      </c>
      <c r="G7897" s="100">
        <v>576.26465288764041</v>
      </c>
      <c r="S7897" s="235"/>
      <c r="T7897" s="103"/>
      <c r="U7897" s="103"/>
    </row>
    <row r="7898" spans="1:21" x14ac:dyDescent="0.2">
      <c r="A7898" s="89">
        <v>40889</v>
      </c>
      <c r="B7898" s="90" t="s">
        <v>124</v>
      </c>
      <c r="C7898" s="96">
        <v>1137.3703114044945</v>
      </c>
      <c r="D7898" s="102">
        <v>710.81117331387532</v>
      </c>
      <c r="E7898" s="98">
        <v>1341.2172640449439</v>
      </c>
      <c r="F7898" s="91">
        <v>0.84801347395002025</v>
      </c>
      <c r="G7898" s="100">
        <v>568.68515570224724</v>
      </c>
      <c r="S7898" s="235"/>
      <c r="T7898" s="103"/>
      <c r="U7898" s="103"/>
    </row>
    <row r="7899" spans="1:21" x14ac:dyDescent="0.2">
      <c r="A7899" s="89">
        <v>40889</v>
      </c>
      <c r="B7899" s="90" t="s">
        <v>125</v>
      </c>
      <c r="C7899" s="96">
        <v>1309.573407842697</v>
      </c>
      <c r="D7899" s="102">
        <v>828.57651593818287</v>
      </c>
      <c r="E7899" s="98">
        <v>1549.6843398876406</v>
      </c>
      <c r="F7899" s="91">
        <v>0.84505816709591786</v>
      </c>
      <c r="G7899" s="100">
        <v>654.78670392134848</v>
      </c>
      <c r="S7899" s="235"/>
      <c r="T7899" s="103"/>
      <c r="U7899" s="103"/>
    </row>
    <row r="7900" spans="1:21" x14ac:dyDescent="0.2">
      <c r="A7900" s="89">
        <v>40889</v>
      </c>
      <c r="B7900" s="90" t="s">
        <v>126</v>
      </c>
      <c r="C7900" s="96">
        <v>1398.7120226966292</v>
      </c>
      <c r="D7900" s="102">
        <v>867.30052330931107</v>
      </c>
      <c r="E7900" s="98">
        <v>1645.7841657303368</v>
      </c>
      <c r="F7900" s="91">
        <v>0.84987573208053913</v>
      </c>
      <c r="G7900" s="100">
        <v>699.35601134831461</v>
      </c>
      <c r="S7900" s="235"/>
      <c r="T7900" s="103"/>
      <c r="U7900" s="103"/>
    </row>
    <row r="7901" spans="1:21" x14ac:dyDescent="0.2">
      <c r="A7901" s="89">
        <v>40889</v>
      </c>
      <c r="B7901" s="90" t="s">
        <v>127</v>
      </c>
      <c r="C7901" s="96">
        <v>1102.7084461685395</v>
      </c>
      <c r="D7901" s="102">
        <v>700.08856008790553</v>
      </c>
      <c r="E7901" s="98">
        <v>1306.1737668539326</v>
      </c>
      <c r="F7901" s="91">
        <v>0.84422798417130784</v>
      </c>
      <c r="G7901" s="100">
        <v>551.35422308426973</v>
      </c>
      <c r="S7901" s="235"/>
      <c r="T7901" s="103"/>
      <c r="U7901" s="103"/>
    </row>
    <row r="7902" spans="1:21" x14ac:dyDescent="0.2">
      <c r="A7902" s="89">
        <v>40889</v>
      </c>
      <c r="B7902" s="90" t="s">
        <v>128</v>
      </c>
      <c r="C7902" s="96">
        <v>1049.6013143258426</v>
      </c>
      <c r="D7902" s="102">
        <v>667.83486221684461</v>
      </c>
      <c r="E7902" s="98">
        <v>1244.0523792134832</v>
      </c>
      <c r="F7902" s="91">
        <v>0.84369543587017082</v>
      </c>
      <c r="G7902" s="100">
        <v>524.80065716292131</v>
      </c>
      <c r="S7902" s="235"/>
      <c r="T7902" s="103"/>
      <c r="U7902" s="103"/>
    </row>
    <row r="7903" spans="1:21" x14ac:dyDescent="0.2">
      <c r="A7903" s="89">
        <v>40889</v>
      </c>
      <c r="B7903" s="90" t="s">
        <v>129</v>
      </c>
      <c r="C7903" s="96">
        <v>1056.8505634382025</v>
      </c>
      <c r="D7903" s="102">
        <v>672.80411181551801</v>
      </c>
      <c r="E7903" s="98">
        <v>1252.836176966292</v>
      </c>
      <c r="F7903" s="91">
        <v>0.8435664477676057</v>
      </c>
      <c r="G7903" s="100">
        <v>528.42528171910124</v>
      </c>
      <c r="S7903" s="235"/>
      <c r="T7903" s="103"/>
      <c r="U7903" s="103"/>
    </row>
    <row r="7904" spans="1:21" x14ac:dyDescent="0.2">
      <c r="A7904" s="89">
        <v>40889</v>
      </c>
      <c r="B7904" s="90" t="s">
        <v>130</v>
      </c>
      <c r="C7904" s="96">
        <v>1207.6300824269663</v>
      </c>
      <c r="D7904" s="102">
        <v>754.75000843770079</v>
      </c>
      <c r="E7904" s="98">
        <v>1424.0849662921348</v>
      </c>
      <c r="F7904" s="91">
        <v>0.84800423500800781</v>
      </c>
      <c r="G7904" s="100">
        <v>603.81504121348314</v>
      </c>
      <c r="S7904" s="235"/>
      <c r="T7904" s="103"/>
      <c r="U7904" s="103"/>
    </row>
    <row r="7905" spans="1:21" x14ac:dyDescent="0.2">
      <c r="A7905" s="89">
        <v>40889</v>
      </c>
      <c r="B7905" s="90" t="s">
        <v>131</v>
      </c>
      <c r="C7905" s="96">
        <v>1193.0708023483146</v>
      </c>
      <c r="D7905" s="102">
        <v>741.88379462277464</v>
      </c>
      <c r="E7905" s="98">
        <v>1404.9233089887641</v>
      </c>
      <c r="F7905" s="91">
        <v>0.8492070668306182</v>
      </c>
      <c r="G7905" s="100">
        <v>596.5354011741573</v>
      </c>
      <c r="S7905" s="235"/>
      <c r="T7905" s="103"/>
      <c r="U7905" s="103"/>
    </row>
    <row r="7906" spans="1:21" x14ac:dyDescent="0.2">
      <c r="A7906" s="89">
        <v>40889</v>
      </c>
      <c r="B7906" s="90" t="s">
        <v>132</v>
      </c>
      <c r="C7906" s="96">
        <v>981.02722671910112</v>
      </c>
      <c r="D7906" s="102">
        <v>607.75478161128274</v>
      </c>
      <c r="E7906" s="98">
        <v>1154.027856741573</v>
      </c>
      <c r="F7906" s="91">
        <v>0.85008972789361981</v>
      </c>
      <c r="G7906" s="100">
        <v>490.51361335955056</v>
      </c>
      <c r="S7906" s="235"/>
      <c r="T7906" s="103"/>
      <c r="U7906" s="103"/>
    </row>
    <row r="7907" spans="1:21" x14ac:dyDescent="0.2">
      <c r="A7907" s="89">
        <v>40889</v>
      </c>
      <c r="B7907" s="90" t="s">
        <v>133</v>
      </c>
      <c r="C7907" s="96">
        <v>947.73903138202252</v>
      </c>
      <c r="D7907" s="102">
        <v>617.0250321135054</v>
      </c>
      <c r="E7907" s="98">
        <v>1130.8975028089887</v>
      </c>
      <c r="F7907" s="91">
        <v>0.83804149273296069</v>
      </c>
      <c r="G7907" s="100">
        <v>473.86951569101126</v>
      </c>
      <c r="S7907" s="235"/>
      <c r="T7907" s="103"/>
      <c r="U7907" s="103"/>
    </row>
    <row r="7908" spans="1:21" x14ac:dyDescent="0.2">
      <c r="A7908" s="89">
        <v>40889</v>
      </c>
      <c r="B7908" s="90" t="s">
        <v>134</v>
      </c>
      <c r="C7908" s="96">
        <v>923.84771066292126</v>
      </c>
      <c r="D7908" s="102">
        <v>591.21543350063359</v>
      </c>
      <c r="E7908" s="98">
        <v>1096.8273707865167</v>
      </c>
      <c r="F7908" s="91">
        <v>0.84229089760993603</v>
      </c>
      <c r="G7908" s="100">
        <v>461.92385533146063</v>
      </c>
      <c r="S7908" s="235"/>
      <c r="T7908" s="103"/>
      <c r="U7908" s="103"/>
    </row>
    <row r="7909" spans="1:21" x14ac:dyDescent="0.2">
      <c r="A7909" s="89">
        <v>40889</v>
      </c>
      <c r="B7909" s="90" t="s">
        <v>135</v>
      </c>
      <c r="C7909" s="96">
        <v>949.78535379775269</v>
      </c>
      <c r="D7909" s="102">
        <v>606.15231945492201</v>
      </c>
      <c r="E7909" s="98">
        <v>1126.7266095505618</v>
      </c>
      <c r="F7909" s="91">
        <v>0.84295990326935755</v>
      </c>
      <c r="G7909" s="100">
        <v>474.89267689887635</v>
      </c>
      <c r="S7909" s="235"/>
      <c r="T7909" s="103"/>
      <c r="U7909" s="103"/>
    </row>
    <row r="7910" spans="1:21" x14ac:dyDescent="0.2">
      <c r="A7910" s="89">
        <v>40889</v>
      </c>
      <c r="B7910" s="90" t="s">
        <v>136</v>
      </c>
      <c r="C7910" s="96">
        <v>935.0720930224719</v>
      </c>
      <c r="D7910" s="102">
        <v>597.41239957627636</v>
      </c>
      <c r="E7910" s="98">
        <v>1109.6221853932584</v>
      </c>
      <c r="F7910" s="91">
        <v>0.84269412177539993</v>
      </c>
      <c r="G7910" s="100">
        <v>467.53604651123595</v>
      </c>
      <c r="S7910" s="235"/>
      <c r="T7910" s="103"/>
      <c r="U7910" s="103"/>
    </row>
    <row r="7911" spans="1:21" x14ac:dyDescent="0.2">
      <c r="A7911" s="89">
        <v>40889</v>
      </c>
      <c r="B7911" s="90" t="s">
        <v>137</v>
      </c>
      <c r="C7911" s="96">
        <v>915.01408122471901</v>
      </c>
      <c r="D7911" s="102">
        <v>597.10929880921469</v>
      </c>
      <c r="E7911" s="98">
        <v>1092.6071039325841</v>
      </c>
      <c r="F7911" s="91">
        <v>0.83745939224753296</v>
      </c>
      <c r="G7911" s="100">
        <v>457.5070406123595</v>
      </c>
      <c r="S7911" s="235"/>
      <c r="T7911" s="103"/>
      <c r="U7911" s="103"/>
    </row>
    <row r="7912" spans="1:21" x14ac:dyDescent="0.2">
      <c r="A7912" s="89">
        <v>40889</v>
      </c>
      <c r="B7912" s="90" t="s">
        <v>138</v>
      </c>
      <c r="C7912" s="96">
        <v>873.0705498876406</v>
      </c>
      <c r="D7912" s="102">
        <v>562.32294593190068</v>
      </c>
      <c r="E7912" s="98">
        <v>1038.488941011236</v>
      </c>
      <c r="F7912" s="91">
        <v>0.84071241917846706</v>
      </c>
      <c r="G7912" s="100">
        <v>436.5352749438203</v>
      </c>
      <c r="S7912" s="235"/>
      <c r="T7912" s="103"/>
      <c r="U7912" s="103"/>
    </row>
    <row r="7913" spans="1:21" x14ac:dyDescent="0.2">
      <c r="A7913" s="89">
        <v>40889</v>
      </c>
      <c r="B7913" s="90" t="s">
        <v>139</v>
      </c>
      <c r="C7913" s="96">
        <v>826.94522700000016</v>
      </c>
      <c r="D7913" s="102">
        <v>526.22859384687979</v>
      </c>
      <c r="E7913" s="98">
        <v>980.1810758426966</v>
      </c>
      <c r="F7913" s="91">
        <v>0.84366577500901641</v>
      </c>
      <c r="G7913" s="100">
        <v>413.47261350000008</v>
      </c>
      <c r="S7913" s="235"/>
      <c r="T7913" s="103"/>
      <c r="U7913" s="103"/>
    </row>
    <row r="7914" spans="1:21" x14ac:dyDescent="0.2">
      <c r="A7914" s="89">
        <v>40889</v>
      </c>
      <c r="B7914" s="90" t="s">
        <v>140</v>
      </c>
      <c r="C7914" s="96">
        <v>833.24627919101135</v>
      </c>
      <c r="D7914" s="102">
        <v>527.11524840321636</v>
      </c>
      <c r="E7914" s="98">
        <v>985.97659550561809</v>
      </c>
      <c r="F7914" s="91">
        <v>0.84509742217939243</v>
      </c>
      <c r="G7914" s="100">
        <v>416.62313959550568</v>
      </c>
      <c r="S7914" s="235"/>
      <c r="T7914" s="103"/>
      <c r="U7914" s="103"/>
    </row>
    <row r="7915" spans="1:21" x14ac:dyDescent="0.2">
      <c r="A7915" s="89">
        <v>40889</v>
      </c>
      <c r="B7915" s="90" t="s">
        <v>141</v>
      </c>
      <c r="C7915" s="96">
        <v>829.12121737078667</v>
      </c>
      <c r="D7915" s="102">
        <v>520.83358016078887</v>
      </c>
      <c r="E7915" s="98">
        <v>979.13717696629215</v>
      </c>
      <c r="F7915" s="91">
        <v>0.84678759715742058</v>
      </c>
      <c r="G7915" s="100">
        <v>414.56060868539333</v>
      </c>
      <c r="S7915" s="235"/>
      <c r="T7915" s="103"/>
      <c r="U7915" s="103"/>
    </row>
    <row r="7916" spans="1:21" x14ac:dyDescent="0.2">
      <c r="A7916" s="89">
        <v>40889</v>
      </c>
      <c r="B7916" s="90" t="s">
        <v>142</v>
      </c>
      <c r="C7916" s="96">
        <v>854.38215586516844</v>
      </c>
      <c r="D7916" s="102">
        <v>542.85497803442331</v>
      </c>
      <c r="E7916" s="98">
        <v>1012.2551039325843</v>
      </c>
      <c r="F7916" s="91">
        <v>0.84403837782187152</v>
      </c>
      <c r="G7916" s="100">
        <v>427.19107793258422</v>
      </c>
      <c r="S7916" s="235"/>
      <c r="T7916" s="103"/>
      <c r="U7916" s="103"/>
    </row>
    <row r="7917" spans="1:21" x14ac:dyDescent="0.2">
      <c r="A7917" s="89">
        <v>40889</v>
      </c>
      <c r="B7917" s="90" t="s">
        <v>143</v>
      </c>
      <c r="C7917" s="96">
        <v>1027.3227387977529</v>
      </c>
      <c r="D7917" s="102">
        <v>660.45024385675208</v>
      </c>
      <c r="E7917" s="98">
        <v>1221.3052584269665</v>
      </c>
      <c r="F7917" s="91">
        <v>0.84116786668137189</v>
      </c>
      <c r="G7917" s="100">
        <v>513.66136939887645</v>
      </c>
      <c r="S7917" s="235"/>
      <c r="T7917" s="103"/>
      <c r="U7917" s="103"/>
    </row>
    <row r="7918" spans="1:21" x14ac:dyDescent="0.2">
      <c r="A7918" s="89">
        <v>40889</v>
      </c>
      <c r="B7918" s="90" t="s">
        <v>144</v>
      </c>
      <c r="C7918" s="96">
        <v>1010.1457868764045</v>
      </c>
      <c r="D7918" s="102">
        <v>645.81075986973337</v>
      </c>
      <c r="E7918" s="98">
        <v>1198.9437219101123</v>
      </c>
      <c r="F7918" s="91">
        <v>0.84252977718343436</v>
      </c>
      <c r="G7918" s="100">
        <v>505.07289343820224</v>
      </c>
      <c r="S7918" s="235"/>
      <c r="T7918" s="103"/>
      <c r="U7918" s="103"/>
    </row>
    <row r="7919" spans="1:21" x14ac:dyDescent="0.2">
      <c r="A7919" s="89">
        <v>40889</v>
      </c>
      <c r="B7919" s="90" t="s">
        <v>145</v>
      </c>
      <c r="C7919" s="96">
        <v>1024.8590476516854</v>
      </c>
      <c r="D7919" s="102">
        <v>658.617400469676</v>
      </c>
      <c r="E7919" s="98">
        <v>1218.2417443820225</v>
      </c>
      <c r="F7919" s="91">
        <v>0.84126081902698691</v>
      </c>
      <c r="G7919" s="100">
        <v>512.42952382584269</v>
      </c>
      <c r="S7919" s="235"/>
      <c r="T7919" s="103"/>
      <c r="U7919" s="103"/>
    </row>
    <row r="7920" spans="1:21" x14ac:dyDescent="0.2">
      <c r="A7920" s="89">
        <v>40889</v>
      </c>
      <c r="B7920" s="90" t="s">
        <v>146</v>
      </c>
      <c r="C7920" s="96">
        <v>1017.5449645617978</v>
      </c>
      <c r="D7920" s="102">
        <v>647.5802369411208</v>
      </c>
      <c r="E7920" s="98">
        <v>1206.1334578651686</v>
      </c>
      <c r="F7920" s="91">
        <v>0.84364210106801241</v>
      </c>
      <c r="G7920" s="100">
        <v>508.77248228089888</v>
      </c>
      <c r="S7920" s="235"/>
      <c r="T7920" s="103"/>
      <c r="U7920" s="103"/>
    </row>
    <row r="7921" spans="1:21" x14ac:dyDescent="0.2">
      <c r="A7921" s="89">
        <v>40889</v>
      </c>
      <c r="B7921" s="90" t="s">
        <v>147</v>
      </c>
      <c r="C7921" s="96">
        <v>1003.3625319775282</v>
      </c>
      <c r="D7921" s="102">
        <v>632.48712279890003</v>
      </c>
      <c r="E7921" s="98">
        <v>1186.0760224719102</v>
      </c>
      <c r="F7921" s="91">
        <v>0.84595128218376137</v>
      </c>
      <c r="G7921" s="100">
        <v>501.6812659887641</v>
      </c>
      <c r="S7921" s="235"/>
      <c r="T7921" s="103"/>
      <c r="U7921" s="103"/>
    </row>
    <row r="7922" spans="1:21" x14ac:dyDescent="0.2">
      <c r="A7922" s="89">
        <v>40890</v>
      </c>
      <c r="B7922" s="90" t="s">
        <v>100</v>
      </c>
      <c r="C7922" s="96">
        <v>1015.583736741573</v>
      </c>
      <c r="D7922" s="102">
        <v>640.25007663023757</v>
      </c>
      <c r="E7922" s="98">
        <v>1200.5542415730336</v>
      </c>
      <c r="F7922" s="91">
        <v>0.84592907306786758</v>
      </c>
      <c r="G7922" s="100">
        <v>507.79186837078652</v>
      </c>
      <c r="S7922" s="235"/>
      <c r="T7922" s="103"/>
      <c r="U7922" s="103"/>
    </row>
    <row r="7923" spans="1:21" x14ac:dyDescent="0.2">
      <c r="A7923" s="89">
        <v>40890</v>
      </c>
      <c r="B7923" s="90" t="s">
        <v>101</v>
      </c>
      <c r="C7923" s="96">
        <v>991.56680019101123</v>
      </c>
      <c r="D7923" s="102">
        <v>635.11966147950181</v>
      </c>
      <c r="E7923" s="98">
        <v>1177.5320393258426</v>
      </c>
      <c r="F7923" s="91">
        <v>0.84207203462480762</v>
      </c>
      <c r="G7923" s="100">
        <v>495.78340009550561</v>
      </c>
      <c r="S7923" s="235"/>
      <c r="T7923" s="103"/>
      <c r="U7923" s="103"/>
    </row>
    <row r="7924" spans="1:21" x14ac:dyDescent="0.2">
      <c r="A7924" s="89">
        <v>40890</v>
      </c>
      <c r="B7924" s="90" t="s">
        <v>102</v>
      </c>
      <c r="C7924" s="96">
        <v>982.53461669662931</v>
      </c>
      <c r="D7924" s="102">
        <v>628.72446237333736</v>
      </c>
      <c r="E7924" s="98">
        <v>1166.4770561797752</v>
      </c>
      <c r="F7924" s="91">
        <v>0.84230942348273929</v>
      </c>
      <c r="G7924" s="100">
        <v>491.26730834831466</v>
      </c>
      <c r="S7924" s="235"/>
      <c r="T7924" s="103"/>
      <c r="U7924" s="103"/>
    </row>
    <row r="7925" spans="1:21" x14ac:dyDescent="0.2">
      <c r="A7925" s="89">
        <v>40890</v>
      </c>
      <c r="B7925" s="90" t="s">
        <v>103</v>
      </c>
      <c r="C7925" s="96">
        <v>955.18278242696647</v>
      </c>
      <c r="D7925" s="102">
        <v>605.57839127772991</v>
      </c>
      <c r="E7925" s="98">
        <v>1130.9727387640451</v>
      </c>
      <c r="F7925" s="91">
        <v>0.84456746806365446</v>
      </c>
      <c r="G7925" s="100">
        <v>477.59139121348323</v>
      </c>
      <c r="S7925" s="235"/>
      <c r="T7925" s="103"/>
      <c r="U7925" s="103"/>
    </row>
    <row r="7926" spans="1:21" x14ac:dyDescent="0.2">
      <c r="A7926" s="89">
        <v>40890</v>
      </c>
      <c r="B7926" s="90" t="s">
        <v>104</v>
      </c>
      <c r="C7926" s="96">
        <v>955.89595617977534</v>
      </c>
      <c r="D7926" s="102">
        <v>608.19182995903202</v>
      </c>
      <c r="E7926" s="98">
        <v>1132.9758960674155</v>
      </c>
      <c r="F7926" s="91">
        <v>0.84370370057978405</v>
      </c>
      <c r="G7926" s="100">
        <v>477.94797808988767</v>
      </c>
      <c r="S7926" s="235"/>
      <c r="T7926" s="103"/>
      <c r="U7926" s="103"/>
    </row>
    <row r="7927" spans="1:21" x14ac:dyDescent="0.2">
      <c r="A7927" s="89">
        <v>40890</v>
      </c>
      <c r="B7927" s="90" t="s">
        <v>105</v>
      </c>
      <c r="C7927" s="96">
        <v>960.36544850561813</v>
      </c>
      <c r="D7927" s="102">
        <v>611.75283053855196</v>
      </c>
      <c r="E7927" s="98">
        <v>1138.658561797753</v>
      </c>
      <c r="F7927" s="91">
        <v>0.84341828246507922</v>
      </c>
      <c r="G7927" s="100">
        <v>480.18272425280907</v>
      </c>
      <c r="S7927" s="235"/>
      <c r="T7927" s="103"/>
      <c r="U7927" s="103"/>
    </row>
    <row r="7928" spans="1:21" x14ac:dyDescent="0.2">
      <c r="A7928" s="89">
        <v>40890</v>
      </c>
      <c r="B7928" s="90" t="s">
        <v>106</v>
      </c>
      <c r="C7928" s="96">
        <v>954.35209708988782</v>
      </c>
      <c r="D7928" s="102">
        <v>607.68370913306171</v>
      </c>
      <c r="E7928" s="98">
        <v>1131.400643258427</v>
      </c>
      <c r="F7928" s="91">
        <v>0.84351383639075861</v>
      </c>
      <c r="G7928" s="100">
        <v>477.17604854494391</v>
      </c>
      <c r="S7928" s="235"/>
      <c r="T7928" s="103"/>
      <c r="U7928" s="103"/>
    </row>
    <row r="7929" spans="1:21" x14ac:dyDescent="0.2">
      <c r="A7929" s="89">
        <v>40890</v>
      </c>
      <c r="B7929" s="90" t="s">
        <v>107</v>
      </c>
      <c r="C7929" s="96">
        <v>940.27907184269657</v>
      </c>
      <c r="D7929" s="102">
        <v>598.4341962321588</v>
      </c>
      <c r="E7929" s="98">
        <v>1114.5618960674158</v>
      </c>
      <c r="F7929" s="91">
        <v>0.84363109411899595</v>
      </c>
      <c r="G7929" s="100">
        <v>470.13953592134828</v>
      </c>
      <c r="S7929" s="235"/>
      <c r="T7929" s="103"/>
      <c r="U7929" s="103"/>
    </row>
    <row r="7930" spans="1:21" x14ac:dyDescent="0.2">
      <c r="A7930" s="89">
        <v>40890</v>
      </c>
      <c r="B7930" s="90" t="s">
        <v>108</v>
      </c>
      <c r="C7930" s="96">
        <v>938.31379189887639</v>
      </c>
      <c r="D7930" s="102">
        <v>596.25818075263589</v>
      </c>
      <c r="E7930" s="98">
        <v>1111.7358455056178</v>
      </c>
      <c r="F7930" s="91">
        <v>0.8440078600435259</v>
      </c>
      <c r="G7930" s="100">
        <v>469.15689594943819</v>
      </c>
      <c r="S7930" s="235"/>
      <c r="T7930" s="103"/>
      <c r="U7930" s="103"/>
    </row>
    <row r="7931" spans="1:21" x14ac:dyDescent="0.2">
      <c r="A7931" s="89">
        <v>40890</v>
      </c>
      <c r="B7931" s="90" t="s">
        <v>109</v>
      </c>
      <c r="C7931" s="96">
        <v>982.0929352247191</v>
      </c>
      <c r="D7931" s="102">
        <v>632.25927039448675</v>
      </c>
      <c r="E7931" s="98">
        <v>1168.014691011236</v>
      </c>
      <c r="F7931" s="91">
        <v>0.8408224166893391</v>
      </c>
      <c r="G7931" s="100">
        <v>491.04646761235955</v>
      </c>
      <c r="S7931" s="235"/>
      <c r="T7931" s="103"/>
      <c r="U7931" s="103"/>
    </row>
    <row r="7932" spans="1:21" x14ac:dyDescent="0.2">
      <c r="A7932" s="89">
        <v>40890</v>
      </c>
      <c r="B7932" s="90" t="s">
        <v>110</v>
      </c>
      <c r="C7932" s="96">
        <v>1014.4977676179776</v>
      </c>
      <c r="D7932" s="102">
        <v>656.08753349301787</v>
      </c>
      <c r="E7932" s="98">
        <v>1208.1624775280898</v>
      </c>
      <c r="F7932" s="91">
        <v>0.83970309166830626</v>
      </c>
      <c r="G7932" s="100">
        <v>507.24888380898881</v>
      </c>
      <c r="S7932" s="235"/>
      <c r="T7932" s="103"/>
      <c r="U7932" s="103"/>
    </row>
    <row r="7933" spans="1:21" x14ac:dyDescent="0.2">
      <c r="A7933" s="89">
        <v>40890</v>
      </c>
      <c r="B7933" s="90" t="s">
        <v>111</v>
      </c>
      <c r="C7933" s="96">
        <v>1000.7610686292136</v>
      </c>
      <c r="D7933" s="102">
        <v>638.33270573986965</v>
      </c>
      <c r="E7933" s="98">
        <v>1187.0094185393259</v>
      </c>
      <c r="F7933" s="91">
        <v>0.84309446327789028</v>
      </c>
      <c r="G7933" s="100">
        <v>500.38053431460679</v>
      </c>
      <c r="S7933" s="235"/>
      <c r="T7933" s="103"/>
      <c r="U7933" s="103"/>
    </row>
    <row r="7934" spans="1:21" x14ac:dyDescent="0.2">
      <c r="A7934" s="89">
        <v>40890</v>
      </c>
      <c r="B7934" s="90" t="s">
        <v>112</v>
      </c>
      <c r="C7934" s="96">
        <v>687.22800542696632</v>
      </c>
      <c r="D7934" s="102">
        <v>436.3967433187554</v>
      </c>
      <c r="E7934" s="98">
        <v>814.0788960674156</v>
      </c>
      <c r="F7934" s="91">
        <v>0.84417862782928044</v>
      </c>
      <c r="G7934" s="100">
        <v>343.61400271348316</v>
      </c>
      <c r="S7934" s="235"/>
      <c r="T7934" s="103"/>
      <c r="U7934" s="103"/>
    </row>
    <row r="7935" spans="1:21" x14ac:dyDescent="0.2">
      <c r="A7935" s="89">
        <v>40890</v>
      </c>
      <c r="B7935" s="90" t="s">
        <v>113</v>
      </c>
      <c r="C7935" s="96">
        <v>676.59118098876411</v>
      </c>
      <c r="D7935" s="102">
        <v>432.12496084151593</v>
      </c>
      <c r="E7935" s="98">
        <v>802.81231179775273</v>
      </c>
      <c r="F7935" s="91">
        <v>0.8427762891100421</v>
      </c>
      <c r="G7935" s="100">
        <v>338.29559049438205</v>
      </c>
      <c r="S7935" s="235"/>
      <c r="T7935" s="103"/>
      <c r="U7935" s="103"/>
    </row>
    <row r="7936" spans="1:21" x14ac:dyDescent="0.2">
      <c r="A7936" s="89">
        <v>40890</v>
      </c>
      <c r="B7936" s="90" t="s">
        <v>114</v>
      </c>
      <c r="C7936" s="96">
        <v>698.63878547191018</v>
      </c>
      <c r="D7936" s="102">
        <v>450.67686256846406</v>
      </c>
      <c r="E7936" s="98">
        <v>831.38786797752823</v>
      </c>
      <c r="F7936" s="91">
        <v>0.84032833816958441</v>
      </c>
      <c r="G7936" s="100">
        <v>349.31939273595509</v>
      </c>
      <c r="S7936" s="235"/>
      <c r="T7936" s="103"/>
      <c r="U7936" s="103"/>
    </row>
    <row r="7937" spans="1:21" x14ac:dyDescent="0.2">
      <c r="A7937" s="89">
        <v>40890</v>
      </c>
      <c r="B7937" s="90" t="s">
        <v>115</v>
      </c>
      <c r="C7937" s="96">
        <v>715.6009748426967</v>
      </c>
      <c r="D7937" s="102">
        <v>462.91289306601118</v>
      </c>
      <c r="E7937" s="98">
        <v>852.2752499999998</v>
      </c>
      <c r="F7937" s="91">
        <v>0.8396359918262285</v>
      </c>
      <c r="G7937" s="100">
        <v>357.80048742134835</v>
      </c>
      <c r="S7937" s="235"/>
      <c r="T7937" s="103"/>
      <c r="U7937" s="103"/>
    </row>
    <row r="7938" spans="1:21" x14ac:dyDescent="0.2">
      <c r="A7938" s="89">
        <v>40890</v>
      </c>
      <c r="B7938" s="90" t="s">
        <v>116</v>
      </c>
      <c r="C7938" s="96">
        <v>733.52756962921353</v>
      </c>
      <c r="D7938" s="102">
        <v>482.84720469172458</v>
      </c>
      <c r="E7938" s="98">
        <v>878.18228089887634</v>
      </c>
      <c r="F7938" s="91">
        <v>0.83527940108106102</v>
      </c>
      <c r="G7938" s="100">
        <v>366.76378481460677</v>
      </c>
      <c r="S7938" s="235"/>
      <c r="T7938" s="103"/>
      <c r="U7938" s="103"/>
    </row>
    <row r="7939" spans="1:21" x14ac:dyDescent="0.2">
      <c r="A7939" s="89">
        <v>40890</v>
      </c>
      <c r="B7939" s="90" t="s">
        <v>117</v>
      </c>
      <c r="C7939" s="96">
        <v>738.80343455056186</v>
      </c>
      <c r="D7939" s="102">
        <v>486.49750948346951</v>
      </c>
      <c r="E7939" s="98">
        <v>884.59614606741582</v>
      </c>
      <c r="F7939" s="91">
        <v>0.83518726351568007</v>
      </c>
      <c r="G7939" s="100">
        <v>369.40171727528093</v>
      </c>
      <c r="S7939" s="235"/>
      <c r="T7939" s="103"/>
      <c r="U7939" s="103"/>
    </row>
    <row r="7940" spans="1:21" x14ac:dyDescent="0.2">
      <c r="A7940" s="89">
        <v>40890</v>
      </c>
      <c r="B7940" s="90" t="s">
        <v>118</v>
      </c>
      <c r="C7940" s="96">
        <v>748.29756013483154</v>
      </c>
      <c r="D7940" s="102">
        <v>486.44106707521161</v>
      </c>
      <c r="E7940" s="98">
        <v>892.51002808988778</v>
      </c>
      <c r="F7940" s="91">
        <v>0.83841921836587796</v>
      </c>
      <c r="G7940" s="100">
        <v>374.14878006741577</v>
      </c>
      <c r="S7940" s="235"/>
      <c r="T7940" s="103"/>
      <c r="U7940" s="103"/>
    </row>
    <row r="7941" spans="1:21" x14ac:dyDescent="0.2">
      <c r="A7941" s="89">
        <v>40890</v>
      </c>
      <c r="B7941" s="90" t="s">
        <v>119</v>
      </c>
      <c r="C7941" s="96">
        <v>744.25759291011241</v>
      </c>
      <c r="D7941" s="102">
        <v>486.17245764335206</v>
      </c>
      <c r="E7941" s="98">
        <v>888.97864044943822</v>
      </c>
      <c r="F7941" s="91">
        <v>0.83720525898557063</v>
      </c>
      <c r="G7941" s="100">
        <v>372.1287964550562</v>
      </c>
      <c r="S7941" s="235"/>
      <c r="T7941" s="103"/>
      <c r="U7941" s="103"/>
    </row>
    <row r="7942" spans="1:21" x14ac:dyDescent="0.2">
      <c r="A7942" s="89">
        <v>40890</v>
      </c>
      <c r="B7942" s="90" t="s">
        <v>120</v>
      </c>
      <c r="C7942" s="96">
        <v>854.39026011235956</v>
      </c>
      <c r="D7942" s="102">
        <v>534.15557696794224</v>
      </c>
      <c r="E7942" s="98">
        <v>1007.623390449438</v>
      </c>
      <c r="F7942" s="91">
        <v>0.84792618771113415</v>
      </c>
      <c r="G7942" s="100">
        <v>427.19513005617978</v>
      </c>
      <c r="S7942" s="235"/>
      <c r="T7942" s="103"/>
      <c r="U7942" s="103"/>
    </row>
    <row r="7943" spans="1:21" x14ac:dyDescent="0.2">
      <c r="A7943" s="89">
        <v>40890</v>
      </c>
      <c r="B7943" s="90" t="s">
        <v>121</v>
      </c>
      <c r="C7943" s="96">
        <v>871.13363480898875</v>
      </c>
      <c r="D7943" s="102">
        <v>550.67251504431533</v>
      </c>
      <c r="E7943" s="98">
        <v>1030.5891657303371</v>
      </c>
      <c r="F7943" s="91">
        <v>0.84527730717181704</v>
      </c>
      <c r="G7943" s="100">
        <v>435.56681740449437</v>
      </c>
      <c r="S7943" s="235"/>
      <c r="T7943" s="103"/>
      <c r="U7943" s="103"/>
    </row>
    <row r="7944" spans="1:21" x14ac:dyDescent="0.2">
      <c r="A7944" s="89">
        <v>40890</v>
      </c>
      <c r="B7944" s="90" t="s">
        <v>122</v>
      </c>
      <c r="C7944" s="96">
        <v>890.23939756179777</v>
      </c>
      <c r="D7944" s="102">
        <v>551.54313989730485</v>
      </c>
      <c r="E7944" s="98">
        <v>1047.2468764044945</v>
      </c>
      <c r="F7944" s="91">
        <v>0.85007596357627779</v>
      </c>
      <c r="G7944" s="100">
        <v>445.11969878089889</v>
      </c>
      <c r="S7944" s="235"/>
      <c r="T7944" s="103"/>
      <c r="U7944" s="103"/>
    </row>
    <row r="7945" spans="1:21" x14ac:dyDescent="0.2">
      <c r="A7945" s="89">
        <v>40890</v>
      </c>
      <c r="B7945" s="90" t="s">
        <v>123</v>
      </c>
      <c r="C7945" s="96">
        <v>896.4148339213483</v>
      </c>
      <c r="D7945" s="102">
        <v>550.48383958099112</v>
      </c>
      <c r="E7945" s="98">
        <v>1051.9467724719102</v>
      </c>
      <c r="F7945" s="91">
        <v>0.8521484711768389</v>
      </c>
      <c r="G7945" s="100">
        <v>448.20741696067415</v>
      </c>
      <c r="S7945" s="235"/>
      <c r="T7945" s="103"/>
      <c r="U7945" s="103"/>
    </row>
    <row r="7946" spans="1:21" x14ac:dyDescent="0.2">
      <c r="A7946" s="89">
        <v>40890</v>
      </c>
      <c r="B7946" s="90" t="s">
        <v>124</v>
      </c>
      <c r="C7946" s="96">
        <v>881.66510403370773</v>
      </c>
      <c r="D7946" s="102">
        <v>564.75615269935656</v>
      </c>
      <c r="E7946" s="98">
        <v>1047.0352752808988</v>
      </c>
      <c r="F7946" s="91">
        <v>0.84205864391452767</v>
      </c>
      <c r="G7946" s="100">
        <v>440.83255201685387</v>
      </c>
      <c r="S7946" s="235"/>
      <c r="T7946" s="103"/>
      <c r="U7946" s="103"/>
    </row>
    <row r="7947" spans="1:21" x14ac:dyDescent="0.2">
      <c r="A7947" s="89">
        <v>40890</v>
      </c>
      <c r="B7947" s="90" t="s">
        <v>125</v>
      </c>
      <c r="C7947" s="96">
        <v>974.86394673033703</v>
      </c>
      <c r="D7947" s="102">
        <v>619.21217657330635</v>
      </c>
      <c r="E7947" s="98">
        <v>1154.8954213483146</v>
      </c>
      <c r="F7947" s="91">
        <v>0.84411447886095625</v>
      </c>
      <c r="G7947" s="100">
        <v>487.43197336516852</v>
      </c>
      <c r="S7947" s="235"/>
      <c r="T7947" s="103"/>
      <c r="U7947" s="103"/>
    </row>
    <row r="7948" spans="1:21" x14ac:dyDescent="0.2">
      <c r="A7948" s="89">
        <v>40890</v>
      </c>
      <c r="B7948" s="90" t="s">
        <v>126</v>
      </c>
      <c r="C7948" s="96">
        <v>1241.1411445617978</v>
      </c>
      <c r="D7948" s="102">
        <v>796.01258254406389</v>
      </c>
      <c r="E7948" s="98">
        <v>1474.4718960674156</v>
      </c>
      <c r="F7948" s="91">
        <v>0.84175300178461354</v>
      </c>
      <c r="G7948" s="100">
        <v>620.57057228089889</v>
      </c>
      <c r="S7948" s="235"/>
      <c r="T7948" s="103"/>
      <c r="U7948" s="103"/>
    </row>
    <row r="7949" spans="1:21" x14ac:dyDescent="0.2">
      <c r="A7949" s="89">
        <v>40890</v>
      </c>
      <c r="B7949" s="90" t="s">
        <v>127</v>
      </c>
      <c r="C7949" s="96">
        <v>1124.0752938876403</v>
      </c>
      <c r="D7949" s="102">
        <v>712.49619938471892</v>
      </c>
      <c r="E7949" s="98">
        <v>1330.8629157303369</v>
      </c>
      <c r="F7949" s="91">
        <v>0.84462139608930509</v>
      </c>
      <c r="G7949" s="100">
        <v>562.03764694382016</v>
      </c>
      <c r="S7949" s="235"/>
      <c r="T7949" s="103"/>
      <c r="U7949" s="103"/>
    </row>
    <row r="7950" spans="1:21" x14ac:dyDescent="0.2">
      <c r="A7950" s="89">
        <v>40890</v>
      </c>
      <c r="B7950" s="90" t="s">
        <v>128</v>
      </c>
      <c r="C7950" s="96">
        <v>1009.6149586853935</v>
      </c>
      <c r="D7950" s="102">
        <v>633.61281623780894</v>
      </c>
      <c r="E7950" s="98">
        <v>1191.9679382022473</v>
      </c>
      <c r="F7950" s="91">
        <v>0.84701519757999311</v>
      </c>
      <c r="G7950" s="100">
        <v>504.80747934269675</v>
      </c>
      <c r="S7950" s="235"/>
      <c r="T7950" s="103"/>
      <c r="U7950" s="103"/>
    </row>
    <row r="7951" spans="1:21" x14ac:dyDescent="0.2">
      <c r="A7951" s="89">
        <v>40890</v>
      </c>
      <c r="B7951" s="90" t="s">
        <v>129</v>
      </c>
      <c r="C7951" s="96">
        <v>994.34655697752817</v>
      </c>
      <c r="D7951" s="102">
        <v>620.92029728218654</v>
      </c>
      <c r="E7951" s="98">
        <v>1172.2913848314606</v>
      </c>
      <c r="F7951" s="91">
        <v>0.84820768099433275</v>
      </c>
      <c r="G7951" s="100">
        <v>497.17327848876408</v>
      </c>
      <c r="S7951" s="235"/>
      <c r="T7951" s="103"/>
      <c r="U7951" s="103"/>
    </row>
    <row r="7952" spans="1:21" x14ac:dyDescent="0.2">
      <c r="A7952" s="89">
        <v>40890</v>
      </c>
      <c r="B7952" s="90" t="s">
        <v>130</v>
      </c>
      <c r="C7952" s="96">
        <v>962.71162806741586</v>
      </c>
      <c r="D7952" s="102">
        <v>590.83962926323147</v>
      </c>
      <c r="E7952" s="98">
        <v>1129.5597134831462</v>
      </c>
      <c r="F7952" s="91">
        <v>0.85228927393202414</v>
      </c>
      <c r="G7952" s="100">
        <v>481.35581403370793</v>
      </c>
      <c r="S7952" s="235"/>
      <c r="T7952" s="103"/>
      <c r="U7952" s="103"/>
    </row>
    <row r="7953" spans="1:21" x14ac:dyDescent="0.2">
      <c r="A7953" s="89">
        <v>40890</v>
      </c>
      <c r="B7953" s="90" t="s">
        <v>131</v>
      </c>
      <c r="C7953" s="96">
        <v>941.68110660674154</v>
      </c>
      <c r="D7953" s="102">
        <v>576.54762079857119</v>
      </c>
      <c r="E7953" s="98">
        <v>1104.1605252808988</v>
      </c>
      <c r="F7953" s="91">
        <v>0.85284800990977061</v>
      </c>
      <c r="G7953" s="100">
        <v>470.84055330337077</v>
      </c>
      <c r="S7953" s="235"/>
      <c r="T7953" s="103"/>
      <c r="U7953" s="103"/>
    </row>
    <row r="7954" spans="1:21" x14ac:dyDescent="0.2">
      <c r="A7954" s="89">
        <v>40890</v>
      </c>
      <c r="B7954" s="90" t="s">
        <v>132</v>
      </c>
      <c r="C7954" s="96">
        <v>920.05897510112356</v>
      </c>
      <c r="D7954" s="102">
        <v>567.35260437940826</v>
      </c>
      <c r="E7954" s="98">
        <v>1080.9243707865169</v>
      </c>
      <c r="F7954" s="91">
        <v>0.85117793618776283</v>
      </c>
      <c r="G7954" s="100">
        <v>460.02948755056178</v>
      </c>
      <c r="S7954" s="235"/>
      <c r="T7954" s="103"/>
      <c r="U7954" s="103"/>
    </row>
    <row r="7955" spans="1:21" x14ac:dyDescent="0.2">
      <c r="A7955" s="89">
        <v>40890</v>
      </c>
      <c r="B7955" s="90" t="s">
        <v>133</v>
      </c>
      <c r="C7955" s="96">
        <v>892.58962924719117</v>
      </c>
      <c r="D7955" s="102">
        <v>569.40524908748318</v>
      </c>
      <c r="E7955" s="98">
        <v>1058.7438707865169</v>
      </c>
      <c r="F7955" s="91">
        <v>0.84306474292418476</v>
      </c>
      <c r="G7955" s="100">
        <v>446.29481462359558</v>
      </c>
      <c r="S7955" s="235"/>
      <c r="T7955" s="103"/>
      <c r="U7955" s="103"/>
    </row>
    <row r="7956" spans="1:21" x14ac:dyDescent="0.2">
      <c r="A7956" s="89">
        <v>40890</v>
      </c>
      <c r="B7956" s="90" t="s">
        <v>134</v>
      </c>
      <c r="C7956" s="96">
        <v>897.62236675280894</v>
      </c>
      <c r="D7956" s="102">
        <v>573.76018420633307</v>
      </c>
      <c r="E7956" s="98">
        <v>1065.3293679775281</v>
      </c>
      <c r="F7956" s="91">
        <v>0.84257732278318576</v>
      </c>
      <c r="G7956" s="100">
        <v>448.81118337640447</v>
      </c>
      <c r="S7956" s="235"/>
      <c r="T7956" s="103"/>
      <c r="U7956" s="103"/>
    </row>
    <row r="7957" spans="1:21" x14ac:dyDescent="0.2">
      <c r="A7957" s="89">
        <v>40890</v>
      </c>
      <c r="B7957" s="90" t="s">
        <v>135</v>
      </c>
      <c r="C7957" s="96">
        <v>898.7164401235957</v>
      </c>
      <c r="D7957" s="102">
        <v>575.81916163540382</v>
      </c>
      <c r="E7957" s="98">
        <v>1067.360738764045</v>
      </c>
      <c r="F7957" s="91">
        <v>0.84199878024768671</v>
      </c>
      <c r="G7957" s="100">
        <v>449.35822006179785</v>
      </c>
      <c r="S7957" s="235"/>
      <c r="T7957" s="103"/>
      <c r="U7957" s="103"/>
    </row>
    <row r="7958" spans="1:21" x14ac:dyDescent="0.2">
      <c r="A7958" s="89">
        <v>40890</v>
      </c>
      <c r="B7958" s="90" t="s">
        <v>136</v>
      </c>
      <c r="C7958" s="96">
        <v>902.10806757303385</v>
      </c>
      <c r="D7958" s="102">
        <v>576.55603113957648</v>
      </c>
      <c r="E7958" s="98">
        <v>1070.6146938202248</v>
      </c>
      <c r="F7958" s="91">
        <v>0.84260759055536905</v>
      </c>
      <c r="G7958" s="100">
        <v>451.05403378651692</v>
      </c>
      <c r="S7958" s="235"/>
      <c r="T7958" s="103"/>
      <c r="U7958" s="103"/>
    </row>
    <row r="7959" spans="1:21" x14ac:dyDescent="0.2">
      <c r="A7959" s="89">
        <v>40890</v>
      </c>
      <c r="B7959" s="90" t="s">
        <v>137</v>
      </c>
      <c r="C7959" s="96">
        <v>882.25671407865184</v>
      </c>
      <c r="D7959" s="102">
        <v>564.87429660336795</v>
      </c>
      <c r="E7959" s="98">
        <v>1047.5971938202249</v>
      </c>
      <c r="F7959" s="91">
        <v>0.8421717042419391</v>
      </c>
      <c r="G7959" s="100">
        <v>441.12835703932592</v>
      </c>
      <c r="S7959" s="235"/>
      <c r="T7959" s="103"/>
      <c r="U7959" s="103"/>
    </row>
    <row r="7960" spans="1:21" x14ac:dyDescent="0.2">
      <c r="A7960" s="89">
        <v>40890</v>
      </c>
      <c r="B7960" s="90" t="s">
        <v>138</v>
      </c>
      <c r="C7960" s="96">
        <v>844.35720208988778</v>
      </c>
      <c r="D7960" s="102">
        <v>535.85721108256416</v>
      </c>
      <c r="E7960" s="98">
        <v>1000.0410168539325</v>
      </c>
      <c r="F7960" s="91">
        <v>0.84432257063433613</v>
      </c>
      <c r="G7960" s="100">
        <v>422.17860104494389</v>
      </c>
      <c r="S7960" s="235"/>
      <c r="T7960" s="103"/>
      <c r="U7960" s="103"/>
    </row>
    <row r="7961" spans="1:21" x14ac:dyDescent="0.2">
      <c r="A7961" s="89">
        <v>40890</v>
      </c>
      <c r="B7961" s="90" t="s">
        <v>139</v>
      </c>
      <c r="C7961" s="96">
        <v>839.28394334831466</v>
      </c>
      <c r="D7961" s="102">
        <v>531.56028067043155</v>
      </c>
      <c r="E7961" s="98">
        <v>993.45551966292135</v>
      </c>
      <c r="F7961" s="91">
        <v>0.84481280413347848</v>
      </c>
      <c r="G7961" s="100">
        <v>419.64197167415733</v>
      </c>
      <c r="S7961" s="235"/>
      <c r="T7961" s="103"/>
      <c r="U7961" s="103"/>
    </row>
    <row r="7962" spans="1:21" x14ac:dyDescent="0.2">
      <c r="A7962" s="89">
        <v>40890</v>
      </c>
      <c r="B7962" s="90" t="s">
        <v>140</v>
      </c>
      <c r="C7962" s="96">
        <v>833.18954946067413</v>
      </c>
      <c r="D7962" s="102">
        <v>528.78177702939684</v>
      </c>
      <c r="E7962" s="98">
        <v>986.82064887640445</v>
      </c>
      <c r="F7962" s="91">
        <v>0.84431710099433477</v>
      </c>
      <c r="G7962" s="100">
        <v>416.59477473033706</v>
      </c>
      <c r="S7962" s="235"/>
      <c r="T7962" s="103"/>
      <c r="U7962" s="103"/>
    </row>
    <row r="7963" spans="1:21" x14ac:dyDescent="0.2">
      <c r="A7963" s="89">
        <v>40890</v>
      </c>
      <c r="B7963" s="90" t="s">
        <v>141</v>
      </c>
      <c r="C7963" s="96">
        <v>825.44594126966285</v>
      </c>
      <c r="D7963" s="102">
        <v>521.67403673788829</v>
      </c>
      <c r="E7963" s="98">
        <v>976.47570505617978</v>
      </c>
      <c r="F7963" s="91">
        <v>0.84533177527665404</v>
      </c>
      <c r="G7963" s="100">
        <v>412.72297063483143</v>
      </c>
      <c r="S7963" s="235"/>
      <c r="T7963" s="103"/>
      <c r="U7963" s="103"/>
    </row>
    <row r="7964" spans="1:21" x14ac:dyDescent="0.2">
      <c r="A7964" s="89">
        <v>40890</v>
      </c>
      <c r="B7964" s="90" t="s">
        <v>142</v>
      </c>
      <c r="C7964" s="96">
        <v>861.67597833707862</v>
      </c>
      <c r="D7964" s="102">
        <v>539.53238804586704</v>
      </c>
      <c r="E7964" s="98">
        <v>1016.6517050561798</v>
      </c>
      <c r="F7964" s="91">
        <v>0.84756261564471846</v>
      </c>
      <c r="G7964" s="100">
        <v>430.83798916853931</v>
      </c>
      <c r="S7964" s="235"/>
      <c r="T7964" s="103"/>
      <c r="U7964" s="103"/>
    </row>
    <row r="7965" spans="1:21" x14ac:dyDescent="0.2">
      <c r="A7965" s="89">
        <v>40890</v>
      </c>
      <c r="B7965" s="90" t="s">
        <v>143</v>
      </c>
      <c r="C7965" s="96">
        <v>1020.7542464494383</v>
      </c>
      <c r="D7965" s="102">
        <v>628.02579439888416</v>
      </c>
      <c r="E7965" s="98">
        <v>1198.4805505617978</v>
      </c>
      <c r="F7965" s="91">
        <v>0.85170697678068374</v>
      </c>
      <c r="G7965" s="100">
        <v>510.37712322471913</v>
      </c>
      <c r="S7965" s="235"/>
      <c r="T7965" s="103"/>
      <c r="U7965" s="103"/>
    </row>
    <row r="7966" spans="1:21" x14ac:dyDescent="0.2">
      <c r="A7966" s="89">
        <v>40890</v>
      </c>
      <c r="B7966" s="90" t="s">
        <v>144</v>
      </c>
      <c r="C7966" s="96">
        <v>1040.0828759999999</v>
      </c>
      <c r="D7966" s="102">
        <v>650.76585797280291</v>
      </c>
      <c r="E7966" s="98">
        <v>1226.8938792134834</v>
      </c>
      <c r="F7966" s="91">
        <v>0.8477366246759328</v>
      </c>
      <c r="G7966" s="100">
        <v>520.04143799999997</v>
      </c>
      <c r="S7966" s="235"/>
      <c r="T7966" s="103"/>
      <c r="U7966" s="103"/>
    </row>
    <row r="7967" spans="1:21" x14ac:dyDescent="0.2">
      <c r="A7967" s="89">
        <v>40890</v>
      </c>
      <c r="B7967" s="90" t="s">
        <v>145</v>
      </c>
      <c r="C7967" s="96">
        <v>1020.3004086067417</v>
      </c>
      <c r="D7967" s="102">
        <v>639.64756942508848</v>
      </c>
      <c r="E7967" s="98">
        <v>1204.2266966292134</v>
      </c>
      <c r="F7967" s="91">
        <v>0.8472660600057238</v>
      </c>
      <c r="G7967" s="100">
        <v>510.15020430337086</v>
      </c>
      <c r="S7967" s="235"/>
      <c r="T7967" s="103"/>
      <c r="U7967" s="103"/>
    </row>
    <row r="7968" spans="1:21" x14ac:dyDescent="0.2">
      <c r="A7968" s="89">
        <v>40890</v>
      </c>
      <c r="B7968" s="90" t="s">
        <v>146</v>
      </c>
      <c r="C7968" s="96">
        <v>1013.2091923146069</v>
      </c>
      <c r="D7968" s="102">
        <v>648.85338595694247</v>
      </c>
      <c r="E7968" s="98">
        <v>1203.1639887640449</v>
      </c>
      <c r="F7968" s="91">
        <v>0.84212061013846506</v>
      </c>
      <c r="G7968" s="100">
        <v>506.60459615730343</v>
      </c>
      <c r="S7968" s="235"/>
      <c r="T7968" s="103"/>
      <c r="U7968" s="103"/>
    </row>
    <row r="7969" spans="1:21" x14ac:dyDescent="0.2">
      <c r="A7969" s="89">
        <v>40890</v>
      </c>
      <c r="B7969" s="90" t="s">
        <v>147</v>
      </c>
      <c r="C7969" s="96">
        <v>1007.7307212134831</v>
      </c>
      <c r="D7969" s="102">
        <v>645.52810484353199</v>
      </c>
      <c r="E7969" s="98">
        <v>1196.757176966292</v>
      </c>
      <c r="F7969" s="91">
        <v>0.84205111998410598</v>
      </c>
      <c r="G7969" s="100">
        <v>503.86536060674155</v>
      </c>
      <c r="S7969" s="235"/>
      <c r="T7969" s="103"/>
      <c r="U7969" s="103"/>
    </row>
    <row r="7970" spans="1:21" x14ac:dyDescent="0.2">
      <c r="A7970" s="89">
        <v>40891</v>
      </c>
      <c r="B7970" s="90" t="s">
        <v>100</v>
      </c>
      <c r="C7970" s="96">
        <v>995.02326161797748</v>
      </c>
      <c r="D7970" s="102">
        <v>637.75262297377799</v>
      </c>
      <c r="E7970" s="98">
        <v>1181.8628089887641</v>
      </c>
      <c r="F7970" s="91">
        <v>0.84191096804996179</v>
      </c>
      <c r="G7970" s="100">
        <v>497.51163080898874</v>
      </c>
      <c r="S7970" s="235"/>
      <c r="T7970" s="103"/>
      <c r="U7970" s="103"/>
    </row>
    <row r="7971" spans="1:21" x14ac:dyDescent="0.2">
      <c r="A7971" s="89">
        <v>40891</v>
      </c>
      <c r="B7971" s="90" t="s">
        <v>101</v>
      </c>
      <c r="C7971" s="96">
        <v>995.70807050561802</v>
      </c>
      <c r="D7971" s="102">
        <v>638.75794925359344</v>
      </c>
      <c r="E7971" s="98">
        <v>1182.9819438202246</v>
      </c>
      <c r="F7971" s="91">
        <v>0.84169337977396363</v>
      </c>
      <c r="G7971" s="100">
        <v>497.85403525280901</v>
      </c>
      <c r="S7971" s="235"/>
      <c r="T7971" s="103"/>
      <c r="U7971" s="103"/>
    </row>
    <row r="7972" spans="1:21" x14ac:dyDescent="0.2">
      <c r="A7972" s="89">
        <v>40891</v>
      </c>
      <c r="B7972" s="90" t="s">
        <v>102</v>
      </c>
      <c r="C7972" s="96">
        <v>992.1989314719101</v>
      </c>
      <c r="D7972" s="102">
        <v>631.74035285779223</v>
      </c>
      <c r="E7972" s="98">
        <v>1176.245974719101</v>
      </c>
      <c r="F7972" s="91">
        <v>0.84353013978122804</v>
      </c>
      <c r="G7972" s="100">
        <v>496.09946573595505</v>
      </c>
      <c r="S7972" s="235"/>
      <c r="T7972" s="103"/>
      <c r="U7972" s="103"/>
    </row>
    <row r="7973" spans="1:21" x14ac:dyDescent="0.2">
      <c r="A7973" s="89">
        <v>40891</v>
      </c>
      <c r="B7973" s="90" t="s">
        <v>103</v>
      </c>
      <c r="C7973" s="96">
        <v>963.33565510112351</v>
      </c>
      <c r="D7973" s="102">
        <v>606.48695249887817</v>
      </c>
      <c r="E7973" s="98">
        <v>1138.3505646067415</v>
      </c>
      <c r="F7973" s="91">
        <v>0.84625570105806625</v>
      </c>
      <c r="G7973" s="100">
        <v>481.66782755056175</v>
      </c>
      <c r="S7973" s="235"/>
      <c r="T7973" s="103"/>
      <c r="U7973" s="103"/>
    </row>
    <row r="7974" spans="1:21" x14ac:dyDescent="0.2">
      <c r="A7974" s="89">
        <v>40891</v>
      </c>
      <c r="B7974" s="90" t="s">
        <v>104</v>
      </c>
      <c r="C7974" s="96">
        <v>962.15243501123621</v>
      </c>
      <c r="D7974" s="102">
        <v>611.60726125984729</v>
      </c>
      <c r="E7974" s="98">
        <v>1140.0880449438203</v>
      </c>
      <c r="F7974" s="91">
        <v>0.84392818543996562</v>
      </c>
      <c r="G7974" s="100">
        <v>481.0762175056181</v>
      </c>
      <c r="S7974" s="235"/>
      <c r="T7974" s="103"/>
      <c r="U7974" s="103"/>
    </row>
    <row r="7975" spans="1:21" x14ac:dyDescent="0.2">
      <c r="A7975" s="89">
        <v>40891</v>
      </c>
      <c r="B7975" s="90" t="s">
        <v>105</v>
      </c>
      <c r="C7975" s="96">
        <v>958.53388864044939</v>
      </c>
      <c r="D7975" s="102">
        <v>608.35856887523516</v>
      </c>
      <c r="E7975" s="98">
        <v>1135.2917528089886</v>
      </c>
      <c r="F7975" s="91">
        <v>0.84430622020181412</v>
      </c>
      <c r="G7975" s="100">
        <v>479.2669443202247</v>
      </c>
      <c r="S7975" s="235"/>
      <c r="T7975" s="103"/>
      <c r="U7975" s="103"/>
    </row>
    <row r="7976" spans="1:21" x14ac:dyDescent="0.2">
      <c r="A7976" s="89">
        <v>40891</v>
      </c>
      <c r="B7976" s="90" t="s">
        <v>106</v>
      </c>
      <c r="C7976" s="96">
        <v>978.25152205617985</v>
      </c>
      <c r="D7976" s="102">
        <v>620.01699456581866</v>
      </c>
      <c r="E7976" s="98">
        <v>1158.1869943820225</v>
      </c>
      <c r="F7976" s="91">
        <v>0.84464039641383526</v>
      </c>
      <c r="G7976" s="100">
        <v>489.12576102808993</v>
      </c>
      <c r="S7976" s="235"/>
      <c r="T7976" s="103"/>
      <c r="U7976" s="103"/>
    </row>
    <row r="7977" spans="1:21" x14ac:dyDescent="0.2">
      <c r="A7977" s="89">
        <v>40891</v>
      </c>
      <c r="B7977" s="90" t="s">
        <v>107</v>
      </c>
      <c r="C7977" s="96">
        <v>967.69574008988786</v>
      </c>
      <c r="D7977" s="102">
        <v>616.03877836035133</v>
      </c>
      <c r="E7977" s="98">
        <v>1147.1437668539327</v>
      </c>
      <c r="F7977" s="91">
        <v>0.8435697146695178</v>
      </c>
      <c r="G7977" s="100">
        <v>483.84787004494393</v>
      </c>
      <c r="S7977" s="235"/>
      <c r="T7977" s="103"/>
      <c r="U7977" s="103"/>
    </row>
    <row r="7978" spans="1:21" x14ac:dyDescent="0.2">
      <c r="A7978" s="89">
        <v>40891</v>
      </c>
      <c r="B7978" s="90" t="s">
        <v>108</v>
      </c>
      <c r="C7978" s="96">
        <v>967.49313391011231</v>
      </c>
      <c r="D7978" s="102">
        <v>619.73723793403371</v>
      </c>
      <c r="E7978" s="98">
        <v>1148.9635365168538</v>
      </c>
      <c r="F7978" s="91">
        <v>0.84205730048067584</v>
      </c>
      <c r="G7978" s="100">
        <v>483.74656695505615</v>
      </c>
      <c r="S7978" s="235"/>
      <c r="T7978" s="103"/>
      <c r="U7978" s="103"/>
    </row>
    <row r="7979" spans="1:21" x14ac:dyDescent="0.2">
      <c r="A7979" s="89">
        <v>40891</v>
      </c>
      <c r="B7979" s="90" t="s">
        <v>109</v>
      </c>
      <c r="C7979" s="96">
        <v>996.16596047191013</v>
      </c>
      <c r="D7979" s="102">
        <v>644.49825281564381</v>
      </c>
      <c r="E7979" s="98">
        <v>1186.4757134831461</v>
      </c>
      <c r="F7979" s="91">
        <v>0.83960080189712261</v>
      </c>
      <c r="G7979" s="100">
        <v>498.08298023595506</v>
      </c>
      <c r="S7979" s="235"/>
      <c r="T7979" s="103"/>
      <c r="U7979" s="103"/>
    </row>
    <row r="7980" spans="1:21" x14ac:dyDescent="0.2">
      <c r="A7980" s="89">
        <v>40891</v>
      </c>
      <c r="B7980" s="90" t="s">
        <v>110</v>
      </c>
      <c r="C7980" s="96">
        <v>1180.3754991235958</v>
      </c>
      <c r="D7980" s="102">
        <v>748.41370622353486</v>
      </c>
      <c r="E7980" s="98">
        <v>1397.6442303370789</v>
      </c>
      <c r="F7980" s="91">
        <v>0.84454646862379057</v>
      </c>
      <c r="G7980" s="100">
        <v>590.18774956179789</v>
      </c>
      <c r="S7980" s="235"/>
      <c r="T7980" s="103"/>
      <c r="U7980" s="103"/>
    </row>
    <row r="7981" spans="1:21" x14ac:dyDescent="0.2">
      <c r="A7981" s="89">
        <v>40891</v>
      </c>
      <c r="B7981" s="90" t="s">
        <v>111</v>
      </c>
      <c r="C7981" s="96">
        <v>1190.2950976853933</v>
      </c>
      <c r="D7981" s="102">
        <v>761.40987940182583</v>
      </c>
      <c r="E7981" s="98">
        <v>1412.9923651685394</v>
      </c>
      <c r="F7981" s="91">
        <v>0.84239315584937136</v>
      </c>
      <c r="G7981" s="100">
        <v>595.14754884269666</v>
      </c>
      <c r="S7981" s="235"/>
      <c r="T7981" s="103"/>
      <c r="U7981" s="103"/>
    </row>
    <row r="7982" spans="1:21" x14ac:dyDescent="0.2">
      <c r="A7982" s="89">
        <v>40891</v>
      </c>
      <c r="B7982" s="90" t="s">
        <v>112</v>
      </c>
      <c r="C7982" s="96">
        <v>816.33676742696639</v>
      </c>
      <c r="D7982" s="102">
        <v>514.64097627580816</v>
      </c>
      <c r="E7982" s="98">
        <v>965.01867977528082</v>
      </c>
      <c r="F7982" s="91">
        <v>0.84592846183771564</v>
      </c>
      <c r="G7982" s="100">
        <v>408.16838371348319</v>
      </c>
      <c r="S7982" s="235"/>
      <c r="T7982" s="103"/>
      <c r="U7982" s="103"/>
    </row>
    <row r="7983" spans="1:21" x14ac:dyDescent="0.2">
      <c r="A7983" s="89">
        <v>40891</v>
      </c>
      <c r="B7983" s="90" t="s">
        <v>113</v>
      </c>
      <c r="C7983" s="96">
        <v>860.03892040449443</v>
      </c>
      <c r="D7983" s="102">
        <v>547.1259337336395</v>
      </c>
      <c r="E7983" s="98">
        <v>1019.3202303370787</v>
      </c>
      <c r="F7983" s="91">
        <v>0.84373771343681514</v>
      </c>
      <c r="G7983" s="100">
        <v>430.01946020224722</v>
      </c>
      <c r="S7983" s="235"/>
      <c r="T7983" s="103"/>
      <c r="U7983" s="103"/>
    </row>
    <row r="7984" spans="1:21" x14ac:dyDescent="0.2">
      <c r="A7984" s="89">
        <v>40891</v>
      </c>
      <c r="B7984" s="90" t="s">
        <v>114</v>
      </c>
      <c r="C7984" s="96">
        <v>848.23913649438191</v>
      </c>
      <c r="D7984" s="102">
        <v>540.84164897350729</v>
      </c>
      <c r="E7984" s="98">
        <v>1005.9917106741572</v>
      </c>
      <c r="F7984" s="91">
        <v>0.84318700392266788</v>
      </c>
      <c r="G7984" s="100">
        <v>424.11956824719095</v>
      </c>
      <c r="S7984" s="235"/>
      <c r="T7984" s="103"/>
      <c r="U7984" s="103"/>
    </row>
    <row r="7985" spans="1:21" x14ac:dyDescent="0.2">
      <c r="A7985" s="89">
        <v>40891</v>
      </c>
      <c r="B7985" s="90" t="s">
        <v>115</v>
      </c>
      <c r="C7985" s="96">
        <v>829.27925019101122</v>
      </c>
      <c r="D7985" s="102">
        <v>524.35305041194579</v>
      </c>
      <c r="E7985" s="98">
        <v>981.14738764044944</v>
      </c>
      <c r="F7985" s="91">
        <v>0.84521373713824566</v>
      </c>
      <c r="G7985" s="100">
        <v>414.63962509550561</v>
      </c>
      <c r="S7985" s="235"/>
      <c r="T7985" s="103"/>
      <c r="U7985" s="103"/>
    </row>
    <row r="7986" spans="1:21" x14ac:dyDescent="0.2">
      <c r="A7986" s="89">
        <v>40891</v>
      </c>
      <c r="B7986" s="90" t="s">
        <v>116</v>
      </c>
      <c r="C7986" s="96">
        <v>836.61359389887639</v>
      </c>
      <c r="D7986" s="102">
        <v>527.82474192242296</v>
      </c>
      <c r="E7986" s="98">
        <v>989.20233707865168</v>
      </c>
      <c r="F7986" s="91">
        <v>0.84574567056684691</v>
      </c>
      <c r="G7986" s="100">
        <v>418.30679694943819</v>
      </c>
      <c r="S7986" s="235"/>
      <c r="T7986" s="103"/>
      <c r="U7986" s="103"/>
    </row>
    <row r="7987" spans="1:21" x14ac:dyDescent="0.2">
      <c r="A7987" s="89">
        <v>40891</v>
      </c>
      <c r="B7987" s="90" t="s">
        <v>117</v>
      </c>
      <c r="C7987" s="96">
        <v>801.16561668539339</v>
      </c>
      <c r="D7987" s="102">
        <v>500.81815207091807</v>
      </c>
      <c r="E7987" s="98">
        <v>944.82017696629225</v>
      </c>
      <c r="F7987" s="91">
        <v>0.84795565994139011</v>
      </c>
      <c r="G7987" s="100">
        <v>400.58280834269669</v>
      </c>
      <c r="S7987" s="235"/>
      <c r="T7987" s="103"/>
      <c r="U7987" s="103"/>
    </row>
    <row r="7988" spans="1:21" x14ac:dyDescent="0.2">
      <c r="A7988" s="89">
        <v>40891</v>
      </c>
      <c r="B7988" s="90" t="s">
        <v>118</v>
      </c>
      <c r="C7988" s="96">
        <v>933.58901578651682</v>
      </c>
      <c r="D7988" s="102">
        <v>596.48908724104638</v>
      </c>
      <c r="E7988" s="98">
        <v>1107.8753005617978</v>
      </c>
      <c r="F7988" s="91">
        <v>0.84268420400120725</v>
      </c>
      <c r="G7988" s="100">
        <v>466.79450789325841</v>
      </c>
      <c r="S7988" s="235"/>
      <c r="T7988" s="103"/>
      <c r="U7988" s="103"/>
    </row>
    <row r="7989" spans="1:21" x14ac:dyDescent="0.2">
      <c r="A7989" s="89">
        <v>40891</v>
      </c>
      <c r="B7989" s="90" t="s">
        <v>119</v>
      </c>
      <c r="C7989" s="96">
        <v>976.03501044943823</v>
      </c>
      <c r="D7989" s="102">
        <v>628.52598344610135</v>
      </c>
      <c r="E7989" s="98">
        <v>1160.9001910112358</v>
      </c>
      <c r="F7989" s="91">
        <v>0.84075704182564959</v>
      </c>
      <c r="G7989" s="100">
        <v>488.01750522471912</v>
      </c>
      <c r="S7989" s="235"/>
      <c r="T7989" s="103"/>
      <c r="U7989" s="103"/>
    </row>
    <row r="7990" spans="1:21" x14ac:dyDescent="0.2">
      <c r="A7990" s="89">
        <v>40891</v>
      </c>
      <c r="B7990" s="90" t="s">
        <v>120</v>
      </c>
      <c r="C7990" s="96">
        <v>990.10398357303393</v>
      </c>
      <c r="D7990" s="102">
        <v>623.07123895854033</v>
      </c>
      <c r="E7990" s="98">
        <v>1169.8391629213484</v>
      </c>
      <c r="F7990" s="91">
        <v>0.8463590679427454</v>
      </c>
      <c r="G7990" s="100">
        <v>495.05199178651696</v>
      </c>
      <c r="S7990" s="235"/>
      <c r="T7990" s="103"/>
      <c r="U7990" s="103"/>
    </row>
    <row r="7991" spans="1:21" x14ac:dyDescent="0.2">
      <c r="A7991" s="89">
        <v>40891</v>
      </c>
      <c r="B7991" s="90" t="s">
        <v>121</v>
      </c>
      <c r="C7991" s="96">
        <v>984.82406652809016</v>
      </c>
      <c r="D7991" s="102">
        <v>638.88399521749977</v>
      </c>
      <c r="E7991" s="98">
        <v>1173.9042556179777</v>
      </c>
      <c r="F7991" s="91">
        <v>0.83893048501613088</v>
      </c>
      <c r="G7991" s="100">
        <v>492.41203326404508</v>
      </c>
      <c r="S7991" s="235"/>
      <c r="T7991" s="103"/>
      <c r="U7991" s="103"/>
    </row>
    <row r="7992" spans="1:21" x14ac:dyDescent="0.2">
      <c r="A7992" s="89">
        <v>40891</v>
      </c>
      <c r="B7992" s="90" t="s">
        <v>122</v>
      </c>
      <c r="C7992" s="96">
        <v>1023.9473198426967</v>
      </c>
      <c r="D7992" s="102">
        <v>660.95349218571869</v>
      </c>
      <c r="E7992" s="98">
        <v>1218.7401825842696</v>
      </c>
      <c r="F7992" s="91">
        <v>0.84016867128437034</v>
      </c>
      <c r="G7992" s="100">
        <v>511.97365992134837</v>
      </c>
      <c r="S7992" s="235"/>
      <c r="T7992" s="103"/>
      <c r="U7992" s="103"/>
    </row>
    <row r="7993" spans="1:21" x14ac:dyDescent="0.2">
      <c r="A7993" s="89">
        <v>40891</v>
      </c>
      <c r="B7993" s="90" t="s">
        <v>123</v>
      </c>
      <c r="C7993" s="96">
        <v>746.64024158426969</v>
      </c>
      <c r="D7993" s="102">
        <v>488.87379074107241</v>
      </c>
      <c r="E7993" s="98">
        <v>892.45124999999996</v>
      </c>
      <c r="F7993" s="91">
        <v>0.83661739684298697</v>
      </c>
      <c r="G7993" s="100">
        <v>373.32012079213484</v>
      </c>
      <c r="S7993" s="235"/>
      <c r="T7993" s="103"/>
      <c r="U7993" s="103"/>
    </row>
    <row r="7994" spans="1:21" x14ac:dyDescent="0.2">
      <c r="A7994" s="89">
        <v>40891</v>
      </c>
      <c r="B7994" s="90" t="s">
        <v>124</v>
      </c>
      <c r="C7994" s="96">
        <v>695.22689740449437</v>
      </c>
      <c r="D7994" s="102">
        <v>459.20694796252525</v>
      </c>
      <c r="E7994" s="98">
        <v>833.19353089887625</v>
      </c>
      <c r="F7994" s="91">
        <v>0.83441226032379412</v>
      </c>
      <c r="G7994" s="100">
        <v>347.61344870224718</v>
      </c>
      <c r="S7994" s="235"/>
      <c r="T7994" s="103"/>
      <c r="U7994" s="103"/>
    </row>
    <row r="7995" spans="1:21" x14ac:dyDescent="0.2">
      <c r="A7995" s="89">
        <v>40891</v>
      </c>
      <c r="B7995" s="90" t="s">
        <v>125</v>
      </c>
      <c r="C7995" s="96">
        <v>880.85467931460664</v>
      </c>
      <c r="D7995" s="102">
        <v>570.93621962722261</v>
      </c>
      <c r="E7995" s="98">
        <v>1049.7014494382022</v>
      </c>
      <c r="F7995" s="91">
        <v>0.83914781653968185</v>
      </c>
      <c r="G7995" s="100">
        <v>440.42733965730332</v>
      </c>
      <c r="S7995" s="235"/>
      <c r="T7995" s="103"/>
      <c r="U7995" s="103"/>
    </row>
    <row r="7996" spans="1:21" x14ac:dyDescent="0.2">
      <c r="A7996" s="89">
        <v>40891</v>
      </c>
      <c r="B7996" s="90" t="s">
        <v>126</v>
      </c>
      <c r="C7996" s="96">
        <v>1265.6848571797752</v>
      </c>
      <c r="D7996" s="102">
        <v>803.98998425277784</v>
      </c>
      <c r="E7996" s="98">
        <v>1499.4525842696628</v>
      </c>
      <c r="F7996" s="91">
        <v>0.84409795311817171</v>
      </c>
      <c r="G7996" s="100">
        <v>632.84242858988762</v>
      </c>
      <c r="S7996" s="235"/>
      <c r="T7996" s="103"/>
      <c r="U7996" s="103"/>
    </row>
    <row r="7997" spans="1:21" x14ac:dyDescent="0.2">
      <c r="A7997" s="89">
        <v>40891</v>
      </c>
      <c r="B7997" s="90" t="s">
        <v>127</v>
      </c>
      <c r="C7997" s="96">
        <v>1312.7219078764047</v>
      </c>
      <c r="D7997" s="102">
        <v>823.3491585482243</v>
      </c>
      <c r="E7997" s="98">
        <v>1549.5620814606741</v>
      </c>
      <c r="F7997" s="91">
        <v>0.84715670548609756</v>
      </c>
      <c r="G7997" s="100">
        <v>656.36095393820233</v>
      </c>
      <c r="S7997" s="235"/>
      <c r="T7997" s="103"/>
      <c r="U7997" s="103"/>
    </row>
    <row r="7998" spans="1:21" x14ac:dyDescent="0.2">
      <c r="A7998" s="89">
        <v>40891</v>
      </c>
      <c r="B7998" s="90" t="s">
        <v>128</v>
      </c>
      <c r="C7998" s="96">
        <v>1122.4584965730339</v>
      </c>
      <c r="D7998" s="102">
        <v>704.30554513490574</v>
      </c>
      <c r="E7998" s="98">
        <v>1325.1261741573035</v>
      </c>
      <c r="F7998" s="91">
        <v>0.84705782623820447</v>
      </c>
      <c r="G7998" s="100">
        <v>561.22924828651696</v>
      </c>
      <c r="S7998" s="235"/>
      <c r="T7998" s="103"/>
      <c r="U7998" s="103"/>
    </row>
    <row r="7999" spans="1:21" x14ac:dyDescent="0.2">
      <c r="A7999" s="89">
        <v>40891</v>
      </c>
      <c r="B7999" s="90" t="s">
        <v>129</v>
      </c>
      <c r="C7999" s="96">
        <v>1062.4789631123597</v>
      </c>
      <c r="D7999" s="102">
        <v>686.22282704355734</v>
      </c>
      <c r="E7999" s="98">
        <v>1264.817502808989</v>
      </c>
      <c r="F7999" s="91">
        <v>0.84002550625108929</v>
      </c>
      <c r="G7999" s="100">
        <v>531.23948155617984</v>
      </c>
      <c r="S7999" s="235"/>
      <c r="T7999" s="103"/>
      <c r="U7999" s="103"/>
    </row>
    <row r="8000" spans="1:21" x14ac:dyDescent="0.2">
      <c r="A8000" s="89">
        <v>40891</v>
      </c>
      <c r="B8000" s="90" t="s">
        <v>130</v>
      </c>
      <c r="C8000" s="96">
        <v>1038.4660786853933</v>
      </c>
      <c r="D8000" s="102">
        <v>656.15089050404254</v>
      </c>
      <c r="E8000" s="98">
        <v>1228.3915449438202</v>
      </c>
      <c r="F8000" s="91">
        <v>0.84538686623155401</v>
      </c>
      <c r="G8000" s="100">
        <v>519.23303934269666</v>
      </c>
      <c r="S8000" s="235"/>
      <c r="T8000" s="103"/>
      <c r="U8000" s="103"/>
    </row>
    <row r="8001" spans="1:21" x14ac:dyDescent="0.2">
      <c r="A8001" s="89">
        <v>40891</v>
      </c>
      <c r="B8001" s="90" t="s">
        <v>131</v>
      </c>
      <c r="C8001" s="96">
        <v>1022.1805939550562</v>
      </c>
      <c r="D8001" s="102">
        <v>651.21728283431878</v>
      </c>
      <c r="E8001" s="98">
        <v>1211.9971601123596</v>
      </c>
      <c r="F8001" s="91">
        <v>0.84338530451696259</v>
      </c>
      <c r="G8001" s="100">
        <v>511.09029697752811</v>
      </c>
      <c r="S8001" s="235"/>
      <c r="T8001" s="103"/>
      <c r="U8001" s="103"/>
    </row>
    <row r="8002" spans="1:21" x14ac:dyDescent="0.2">
      <c r="A8002" s="89">
        <v>40891</v>
      </c>
      <c r="B8002" s="90" t="s">
        <v>132</v>
      </c>
      <c r="C8002" s="96">
        <v>971.69518607865166</v>
      </c>
      <c r="D8002" s="102">
        <v>606.3378081420426</v>
      </c>
      <c r="E8002" s="98">
        <v>1145.3545617977527</v>
      </c>
      <c r="F8002" s="91">
        <v>0.84837937394117968</v>
      </c>
      <c r="G8002" s="100">
        <v>485.84759303932583</v>
      </c>
      <c r="S8002" s="235"/>
      <c r="T8002" s="103"/>
      <c r="U8002" s="103"/>
    </row>
    <row r="8003" spans="1:21" x14ac:dyDescent="0.2">
      <c r="A8003" s="89">
        <v>40891</v>
      </c>
      <c r="B8003" s="90" t="s">
        <v>133</v>
      </c>
      <c r="C8003" s="96">
        <v>984.72681556179782</v>
      </c>
      <c r="D8003" s="102">
        <v>617.44305208831281</v>
      </c>
      <c r="E8003" s="98">
        <v>1162.2920561797753</v>
      </c>
      <c r="F8003" s="91">
        <v>0.84722837975715037</v>
      </c>
      <c r="G8003" s="100">
        <v>492.36340778089891</v>
      </c>
      <c r="S8003" s="235"/>
      <c r="T8003" s="103"/>
      <c r="U8003" s="103"/>
    </row>
    <row r="8004" spans="1:21" x14ac:dyDescent="0.2">
      <c r="A8004" s="89">
        <v>40891</v>
      </c>
      <c r="B8004" s="90" t="s">
        <v>134</v>
      </c>
      <c r="C8004" s="96">
        <v>1169.6333194719102</v>
      </c>
      <c r="D8004" s="102">
        <v>741.83073621474773</v>
      </c>
      <c r="E8004" s="98">
        <v>1385.0469101123595</v>
      </c>
      <c r="F8004" s="91">
        <v>0.84447198931119649</v>
      </c>
      <c r="G8004" s="100">
        <v>584.81665973595511</v>
      </c>
      <c r="S8004" s="235"/>
      <c r="T8004" s="103"/>
      <c r="U8004" s="103"/>
    </row>
    <row r="8005" spans="1:21" x14ac:dyDescent="0.2">
      <c r="A8005" s="89">
        <v>40891</v>
      </c>
      <c r="B8005" s="90" t="s">
        <v>135</v>
      </c>
      <c r="C8005" s="96">
        <v>920.94639016853944</v>
      </c>
      <c r="D8005" s="102">
        <v>580.22289992588696</v>
      </c>
      <c r="E8005" s="98">
        <v>1088.4855842696629</v>
      </c>
      <c r="F8005" s="91">
        <v>0.84608046581201479</v>
      </c>
      <c r="G8005" s="100">
        <v>460.47319508426972</v>
      </c>
      <c r="S8005" s="235"/>
      <c r="T8005" s="103"/>
      <c r="U8005" s="103"/>
    </row>
    <row r="8006" spans="1:21" x14ac:dyDescent="0.2">
      <c r="A8006" s="89">
        <v>40891</v>
      </c>
      <c r="B8006" s="90" t="s">
        <v>136</v>
      </c>
      <c r="C8006" s="96">
        <v>691.40979697752823</v>
      </c>
      <c r="D8006" s="102">
        <v>448.45043124920642</v>
      </c>
      <c r="E8006" s="98">
        <v>824.10878932584262</v>
      </c>
      <c r="F8006" s="91">
        <v>0.8389787925246277</v>
      </c>
      <c r="G8006" s="100">
        <v>345.70489848876412</v>
      </c>
      <c r="S8006" s="235"/>
      <c r="T8006" s="103"/>
      <c r="U8006" s="103"/>
    </row>
    <row r="8007" spans="1:21" x14ac:dyDescent="0.2">
      <c r="A8007" s="89">
        <v>40891</v>
      </c>
      <c r="B8007" s="90" t="s">
        <v>137</v>
      </c>
      <c r="C8007" s="96">
        <v>854.81573308988766</v>
      </c>
      <c r="D8007" s="102">
        <v>522.99517223554744</v>
      </c>
      <c r="E8007" s="98">
        <v>1002.1147078651685</v>
      </c>
      <c r="F8007" s="91">
        <v>0.85301186219582015</v>
      </c>
      <c r="G8007" s="100">
        <v>427.40786654494383</v>
      </c>
      <c r="S8007" s="235"/>
      <c r="T8007" s="103"/>
      <c r="U8007" s="103"/>
    </row>
    <row r="8008" spans="1:21" x14ac:dyDescent="0.2">
      <c r="A8008" s="89">
        <v>40891</v>
      </c>
      <c r="B8008" s="90" t="s">
        <v>138</v>
      </c>
      <c r="C8008" s="96">
        <v>985.36299896629214</v>
      </c>
      <c r="D8008" s="102">
        <v>612.78437126881681</v>
      </c>
      <c r="E8008" s="98">
        <v>1160.3641348314607</v>
      </c>
      <c r="F8008" s="91">
        <v>0.84918429429862818</v>
      </c>
      <c r="G8008" s="100">
        <v>492.68149948314607</v>
      </c>
      <c r="S8008" s="235"/>
      <c r="T8008" s="103"/>
      <c r="U8008" s="103"/>
    </row>
    <row r="8009" spans="1:21" x14ac:dyDescent="0.2">
      <c r="A8009" s="89">
        <v>40891</v>
      </c>
      <c r="B8009" s="90" t="s">
        <v>139</v>
      </c>
      <c r="C8009" s="96">
        <v>970.05812814606747</v>
      </c>
      <c r="D8009" s="102">
        <v>603.76365501136968</v>
      </c>
      <c r="E8009" s="98">
        <v>1142.6037471910113</v>
      </c>
      <c r="F8009" s="91">
        <v>0.84898910101675085</v>
      </c>
      <c r="G8009" s="100">
        <v>485.02906407303374</v>
      </c>
      <c r="S8009" s="235"/>
      <c r="T8009" s="103"/>
      <c r="U8009" s="103"/>
    </row>
    <row r="8010" spans="1:21" x14ac:dyDescent="0.2">
      <c r="A8010" s="89">
        <v>40891</v>
      </c>
      <c r="B8010" s="90" t="s">
        <v>140</v>
      </c>
      <c r="C8010" s="96">
        <v>929.84080146067413</v>
      </c>
      <c r="D8010" s="102">
        <v>583.08628129364206</v>
      </c>
      <c r="E8010" s="98">
        <v>1097.539761235955</v>
      </c>
      <c r="F8010" s="91">
        <v>0.84720466109908155</v>
      </c>
      <c r="G8010" s="100">
        <v>464.92040073033706</v>
      </c>
      <c r="S8010" s="235"/>
      <c r="T8010" s="103"/>
      <c r="U8010" s="103"/>
    </row>
    <row r="8011" spans="1:21" x14ac:dyDescent="0.2">
      <c r="A8011" s="89">
        <v>40891</v>
      </c>
      <c r="B8011" s="90" t="s">
        <v>141</v>
      </c>
      <c r="C8011" s="96">
        <v>940.49383439325857</v>
      </c>
      <c r="D8011" s="102">
        <v>591.96657957120931</v>
      </c>
      <c r="E8011" s="98">
        <v>1111.2844297752808</v>
      </c>
      <c r="F8011" s="91">
        <v>0.84631243738692641</v>
      </c>
      <c r="G8011" s="100">
        <v>470.24691719662928</v>
      </c>
      <c r="S8011" s="235"/>
      <c r="T8011" s="103"/>
      <c r="U8011" s="103"/>
    </row>
    <row r="8012" spans="1:21" x14ac:dyDescent="0.2">
      <c r="A8012" s="89">
        <v>40891</v>
      </c>
      <c r="B8012" s="90" t="s">
        <v>142</v>
      </c>
      <c r="C8012" s="96">
        <v>894.04028949438191</v>
      </c>
      <c r="D8012" s="102">
        <v>558.28383103006809</v>
      </c>
      <c r="E8012" s="98">
        <v>1054.0345702247189</v>
      </c>
      <c r="F8012" s="91">
        <v>0.84820774835096124</v>
      </c>
      <c r="G8012" s="100">
        <v>447.02014474719095</v>
      </c>
      <c r="S8012" s="235"/>
      <c r="T8012" s="103"/>
      <c r="U8012" s="103"/>
    </row>
    <row r="8013" spans="1:21" x14ac:dyDescent="0.2">
      <c r="A8013" s="89">
        <v>40891</v>
      </c>
      <c r="B8013" s="90" t="s">
        <v>143</v>
      </c>
      <c r="C8013" s="96">
        <v>877.65350167415738</v>
      </c>
      <c r="D8013" s="102">
        <v>540.61525857844185</v>
      </c>
      <c r="E8013" s="98">
        <v>1030.7960646067415</v>
      </c>
      <c r="F8013" s="91">
        <v>0.85143272448269436</v>
      </c>
      <c r="G8013" s="100">
        <v>438.82675083707869</v>
      </c>
      <c r="S8013" s="235"/>
      <c r="T8013" s="103"/>
      <c r="U8013" s="103"/>
    </row>
    <row r="8014" spans="1:21" x14ac:dyDescent="0.2">
      <c r="A8014" s="89">
        <v>40891</v>
      </c>
      <c r="B8014" s="90" t="s">
        <v>144</v>
      </c>
      <c r="C8014" s="96">
        <v>856.01921379775274</v>
      </c>
      <c r="D8014" s="102">
        <v>519.41135324211268</v>
      </c>
      <c r="E8014" s="98">
        <v>1001.2777078651684</v>
      </c>
      <c r="F8014" s="91">
        <v>0.85492686701562315</v>
      </c>
      <c r="G8014" s="100">
        <v>428.00960689887637</v>
      </c>
      <c r="S8014" s="235"/>
      <c r="T8014" s="103"/>
      <c r="U8014" s="103"/>
    </row>
    <row r="8015" spans="1:21" x14ac:dyDescent="0.2">
      <c r="A8015" s="89">
        <v>40891</v>
      </c>
      <c r="B8015" s="90" t="s">
        <v>145</v>
      </c>
      <c r="C8015" s="96">
        <v>837.27003792134826</v>
      </c>
      <c r="D8015" s="102">
        <v>507.80711395274989</v>
      </c>
      <c r="E8015" s="98">
        <v>979.22887078651695</v>
      </c>
      <c r="F8015" s="91">
        <v>0.85502997603497199</v>
      </c>
      <c r="G8015" s="100">
        <v>418.63501896067413</v>
      </c>
      <c r="S8015" s="235"/>
      <c r="T8015" s="103"/>
      <c r="U8015" s="103"/>
    </row>
    <row r="8016" spans="1:21" x14ac:dyDescent="0.2">
      <c r="A8016" s="89">
        <v>40891</v>
      </c>
      <c r="B8016" s="90" t="s">
        <v>146</v>
      </c>
      <c r="C8016" s="96">
        <v>845.86053994382041</v>
      </c>
      <c r="D8016" s="102">
        <v>551.35211252296494</v>
      </c>
      <c r="E8016" s="98">
        <v>1009.6876769662922</v>
      </c>
      <c r="F8016" s="91">
        <v>0.83774473952707151</v>
      </c>
      <c r="G8016" s="100">
        <v>422.93026997191021</v>
      </c>
      <c r="S8016" s="235"/>
      <c r="T8016" s="103"/>
      <c r="U8016" s="103"/>
    </row>
    <row r="8017" spans="1:21" x14ac:dyDescent="0.2">
      <c r="A8017" s="89">
        <v>40891</v>
      </c>
      <c r="B8017" s="90" t="s">
        <v>147</v>
      </c>
      <c r="C8017" s="96">
        <v>844.02898007865178</v>
      </c>
      <c r="D8017" s="102">
        <v>537.92860031656255</v>
      </c>
      <c r="E8017" s="98">
        <v>1000.875665730337</v>
      </c>
      <c r="F8017" s="91">
        <v>0.84329053945253585</v>
      </c>
      <c r="G8017" s="100">
        <v>422.01449003932589</v>
      </c>
      <c r="S8017" s="235"/>
      <c r="T8017" s="103"/>
      <c r="U8017" s="103"/>
    </row>
    <row r="8018" spans="1:21" x14ac:dyDescent="0.2">
      <c r="A8018" s="89">
        <v>40892</v>
      </c>
      <c r="B8018" s="90" t="s">
        <v>100</v>
      </c>
      <c r="C8018" s="96">
        <v>833.31921741573024</v>
      </c>
      <c r="D8018" s="102">
        <v>543.48436104443363</v>
      </c>
      <c r="E8018" s="98">
        <v>994.8850028089887</v>
      </c>
      <c r="F8018" s="91">
        <v>0.8376035572582875</v>
      </c>
      <c r="G8018" s="100">
        <v>416.65960870786512</v>
      </c>
      <c r="S8018" s="235"/>
      <c r="T8018" s="103"/>
      <c r="U8018" s="103"/>
    </row>
    <row r="8019" spans="1:21" x14ac:dyDescent="0.2">
      <c r="A8019" s="89">
        <v>40892</v>
      </c>
      <c r="B8019" s="90" t="s">
        <v>101</v>
      </c>
      <c r="C8019" s="96">
        <v>831.03787183146073</v>
      </c>
      <c r="D8019" s="102">
        <v>540.47333934693268</v>
      </c>
      <c r="E8019" s="98">
        <v>991.33010393258417</v>
      </c>
      <c r="F8019" s="91">
        <v>0.83830589682967582</v>
      </c>
      <c r="G8019" s="100">
        <v>415.51893591573037</v>
      </c>
      <c r="S8019" s="235"/>
      <c r="T8019" s="103"/>
      <c r="U8019" s="103"/>
    </row>
    <row r="8020" spans="1:21" x14ac:dyDescent="0.2">
      <c r="A8020" s="89">
        <v>40892</v>
      </c>
      <c r="B8020" s="90" t="s">
        <v>102</v>
      </c>
      <c r="C8020" s="96">
        <v>839.63647810112366</v>
      </c>
      <c r="D8020" s="102">
        <v>548.81780554025408</v>
      </c>
      <c r="E8020" s="98">
        <v>1003.0904241573035</v>
      </c>
      <c r="F8020" s="91">
        <v>0.83704963967381352</v>
      </c>
      <c r="G8020" s="100">
        <v>419.81823905056183</v>
      </c>
      <c r="S8020" s="235"/>
      <c r="T8020" s="103"/>
      <c r="U8020" s="103"/>
    </row>
    <row r="8021" spans="1:21" x14ac:dyDescent="0.2">
      <c r="A8021" s="89">
        <v>40892</v>
      </c>
      <c r="B8021" s="90" t="s">
        <v>103</v>
      </c>
      <c r="C8021" s="96">
        <v>853.60820025842702</v>
      </c>
      <c r="D8021" s="102">
        <v>553.97644220353641</v>
      </c>
      <c r="E8021" s="98">
        <v>1017.6133146067415</v>
      </c>
      <c r="F8021" s="91">
        <v>0.83883356084850902</v>
      </c>
      <c r="G8021" s="100">
        <v>426.80410012921351</v>
      </c>
      <c r="S8021" s="235"/>
      <c r="T8021" s="103"/>
      <c r="U8021" s="103"/>
    </row>
    <row r="8022" spans="1:21" x14ac:dyDescent="0.2">
      <c r="A8022" s="89">
        <v>40892</v>
      </c>
      <c r="B8022" s="90" t="s">
        <v>104</v>
      </c>
      <c r="C8022" s="96">
        <v>840.79943757303363</v>
      </c>
      <c r="D8022" s="102">
        <v>549.74152644907224</v>
      </c>
      <c r="E8022" s="98">
        <v>1004.5692808988764</v>
      </c>
      <c r="F8022" s="91">
        <v>0.83697506340299044</v>
      </c>
      <c r="G8022" s="100">
        <v>420.39971878651681</v>
      </c>
      <c r="S8022" s="235"/>
      <c r="T8022" s="103"/>
      <c r="U8022" s="103"/>
    </row>
    <row r="8023" spans="1:21" x14ac:dyDescent="0.2">
      <c r="A8023" s="89">
        <v>40892</v>
      </c>
      <c r="B8023" s="90" t="s">
        <v>105</v>
      </c>
      <c r="C8023" s="96">
        <v>825.58776559550563</v>
      </c>
      <c r="D8023" s="102">
        <v>536.09693861080302</v>
      </c>
      <c r="E8023" s="98">
        <v>984.37548033707878</v>
      </c>
      <c r="F8023" s="91">
        <v>0.83869192405402093</v>
      </c>
      <c r="G8023" s="100">
        <v>412.79388279775281</v>
      </c>
      <c r="S8023" s="235"/>
      <c r="T8023" s="103"/>
      <c r="U8023" s="103"/>
    </row>
    <row r="8024" spans="1:21" x14ac:dyDescent="0.2">
      <c r="A8024" s="89">
        <v>40892</v>
      </c>
      <c r="B8024" s="90" t="s">
        <v>106</v>
      </c>
      <c r="C8024" s="96">
        <v>829.7128274157302</v>
      </c>
      <c r="D8024" s="102">
        <v>538.46485037034461</v>
      </c>
      <c r="E8024" s="98">
        <v>989.12475000000018</v>
      </c>
      <c r="F8024" s="91">
        <v>0.83883537179281997</v>
      </c>
      <c r="G8024" s="100">
        <v>414.8564137078651</v>
      </c>
      <c r="S8024" s="235"/>
      <c r="T8024" s="103"/>
      <c r="U8024" s="103"/>
    </row>
    <row r="8025" spans="1:21" x14ac:dyDescent="0.2">
      <c r="A8025" s="89">
        <v>40892</v>
      </c>
      <c r="B8025" s="90" t="s">
        <v>107</v>
      </c>
      <c r="C8025" s="96">
        <v>820.49424623595507</v>
      </c>
      <c r="D8025" s="102">
        <v>530.93554334242913</v>
      </c>
      <c r="E8025" s="98">
        <v>977.29389606741563</v>
      </c>
      <c r="F8025" s="91">
        <v>0.83955732204773315</v>
      </c>
      <c r="G8025" s="100">
        <v>410.24712311797754</v>
      </c>
      <c r="S8025" s="235"/>
      <c r="T8025" s="103"/>
      <c r="U8025" s="103"/>
    </row>
    <row r="8026" spans="1:21" x14ac:dyDescent="0.2">
      <c r="A8026" s="89">
        <v>40892</v>
      </c>
      <c r="B8026" s="90" t="s">
        <v>108</v>
      </c>
      <c r="C8026" s="96">
        <v>837.27814216853938</v>
      </c>
      <c r="D8026" s="102">
        <v>544.56148818923077</v>
      </c>
      <c r="E8026" s="98">
        <v>998.79021910112363</v>
      </c>
      <c r="F8026" s="91">
        <v>0.83829229217128354</v>
      </c>
      <c r="G8026" s="100">
        <v>418.63907108426969</v>
      </c>
      <c r="S8026" s="235"/>
      <c r="T8026" s="103"/>
      <c r="U8026" s="103"/>
    </row>
    <row r="8027" spans="1:21" x14ac:dyDescent="0.2">
      <c r="A8027" s="89">
        <v>40892</v>
      </c>
      <c r="B8027" s="90" t="s">
        <v>109</v>
      </c>
      <c r="C8027" s="96">
        <v>861.53010188764051</v>
      </c>
      <c r="D8027" s="102">
        <v>543.43631207503097</v>
      </c>
      <c r="E8027" s="98">
        <v>1018.6054887640448</v>
      </c>
      <c r="F8027" s="91">
        <v>0.8457936967657651</v>
      </c>
      <c r="G8027" s="100">
        <v>430.76505094382026</v>
      </c>
      <c r="S8027" s="235"/>
      <c r="T8027" s="103"/>
      <c r="U8027" s="103"/>
    </row>
    <row r="8028" spans="1:21" x14ac:dyDescent="0.2">
      <c r="A8028" s="89">
        <v>40892</v>
      </c>
      <c r="B8028" s="90" t="s">
        <v>110</v>
      </c>
      <c r="C8028" s="96">
        <v>902.08375483146074</v>
      </c>
      <c r="D8028" s="102">
        <v>563.73993184138089</v>
      </c>
      <c r="E8028" s="98">
        <v>1063.7470617977526</v>
      </c>
      <c r="F8028" s="91">
        <v>0.84802467356001165</v>
      </c>
      <c r="G8028" s="100">
        <v>451.04187741573037</v>
      </c>
      <c r="S8028" s="235"/>
      <c r="T8028" s="103"/>
      <c r="U8028" s="103"/>
    </row>
    <row r="8029" spans="1:21" x14ac:dyDescent="0.2">
      <c r="A8029" s="89">
        <v>40892</v>
      </c>
      <c r="B8029" s="90" t="s">
        <v>111</v>
      </c>
      <c r="C8029" s="96">
        <v>934.5979945617978</v>
      </c>
      <c r="D8029" s="102">
        <v>587.95566339602135</v>
      </c>
      <c r="E8029" s="98">
        <v>1104.1581741573034</v>
      </c>
      <c r="F8029" s="91">
        <v>0.84643488264268441</v>
      </c>
      <c r="G8029" s="100">
        <v>467.2989972808989</v>
      </c>
      <c r="S8029" s="235"/>
      <c r="T8029" s="103"/>
      <c r="U8029" s="103"/>
    </row>
    <row r="8030" spans="1:21" x14ac:dyDescent="0.2">
      <c r="A8030" s="89">
        <v>40892</v>
      </c>
      <c r="B8030" s="90" t="s">
        <v>112</v>
      </c>
      <c r="C8030" s="96">
        <v>753.14795207865166</v>
      </c>
      <c r="D8030" s="102">
        <v>466.73644463323075</v>
      </c>
      <c r="E8030" s="98">
        <v>886.04443820224719</v>
      </c>
      <c r="F8030" s="91">
        <v>0.85001148882189503</v>
      </c>
      <c r="G8030" s="100">
        <v>376.57397603932583</v>
      </c>
      <c r="S8030" s="235"/>
      <c r="T8030" s="103"/>
      <c r="U8030" s="103"/>
    </row>
    <row r="8031" spans="1:21" x14ac:dyDescent="0.2">
      <c r="A8031" s="89">
        <v>40892</v>
      </c>
      <c r="B8031" s="90" t="s">
        <v>113</v>
      </c>
      <c r="C8031" s="96">
        <v>749.32679952808985</v>
      </c>
      <c r="D8031" s="102">
        <v>475.17769172866042</v>
      </c>
      <c r="E8031" s="98">
        <v>887.29053370786505</v>
      </c>
      <c r="F8031" s="91">
        <v>0.84451120694002701</v>
      </c>
      <c r="G8031" s="100">
        <v>374.66339976404493</v>
      </c>
      <c r="S8031" s="235"/>
      <c r="T8031" s="103"/>
      <c r="U8031" s="103"/>
    </row>
    <row r="8032" spans="1:21" x14ac:dyDescent="0.2">
      <c r="A8032" s="89">
        <v>40892</v>
      </c>
      <c r="B8032" s="90" t="s">
        <v>114</v>
      </c>
      <c r="C8032" s="96">
        <v>728.81900201123585</v>
      </c>
      <c r="D8032" s="102">
        <v>452.73737329485533</v>
      </c>
      <c r="E8032" s="98">
        <v>857.99083146067414</v>
      </c>
      <c r="F8032" s="91">
        <v>0.84944847344168983</v>
      </c>
      <c r="G8032" s="100">
        <v>364.40950100561793</v>
      </c>
      <c r="S8032" s="235"/>
      <c r="T8032" s="103"/>
      <c r="U8032" s="103"/>
    </row>
    <row r="8033" spans="1:21" x14ac:dyDescent="0.2">
      <c r="A8033" s="89">
        <v>40892</v>
      </c>
      <c r="B8033" s="90" t="s">
        <v>115</v>
      </c>
      <c r="C8033" s="96">
        <v>711.57721611235945</v>
      </c>
      <c r="D8033" s="102">
        <v>439.72414979568873</v>
      </c>
      <c r="E8033" s="98">
        <v>836.48040168539319</v>
      </c>
      <c r="F8033" s="91">
        <v>0.85068008130092354</v>
      </c>
      <c r="G8033" s="100">
        <v>355.78860805617973</v>
      </c>
      <c r="S8033" s="235"/>
      <c r="T8033" s="103"/>
      <c r="U8033" s="103"/>
    </row>
    <row r="8034" spans="1:21" x14ac:dyDescent="0.2">
      <c r="A8034" s="89">
        <v>40892</v>
      </c>
      <c r="B8034" s="90" t="s">
        <v>116</v>
      </c>
      <c r="C8034" s="96">
        <v>684.39557103370782</v>
      </c>
      <c r="D8034" s="102">
        <v>451.59224546118202</v>
      </c>
      <c r="E8034" s="98">
        <v>819.95905617977508</v>
      </c>
      <c r="F8034" s="91">
        <v>0.83467042149925952</v>
      </c>
      <c r="G8034" s="100">
        <v>342.19778551685391</v>
      </c>
      <c r="S8034" s="235"/>
      <c r="T8034" s="103"/>
      <c r="U8034" s="103"/>
    </row>
    <row r="8035" spans="1:21" x14ac:dyDescent="0.2">
      <c r="A8035" s="89">
        <v>40892</v>
      </c>
      <c r="B8035" s="90" t="s">
        <v>117</v>
      </c>
      <c r="C8035" s="96">
        <v>922.12961025842719</v>
      </c>
      <c r="D8035" s="102">
        <v>587.75100562956504</v>
      </c>
      <c r="E8035" s="98">
        <v>1093.5146376404496</v>
      </c>
      <c r="F8035" s="91">
        <v>0.84327139163694098</v>
      </c>
      <c r="G8035" s="100">
        <v>461.0648051292136</v>
      </c>
      <c r="S8035" s="235"/>
      <c r="T8035" s="103"/>
      <c r="U8035" s="103"/>
    </row>
    <row r="8036" spans="1:21" x14ac:dyDescent="0.2">
      <c r="A8036" s="89">
        <v>40892</v>
      </c>
      <c r="B8036" s="90" t="s">
        <v>118</v>
      </c>
      <c r="C8036" s="96">
        <v>1040.4880883595506</v>
      </c>
      <c r="D8036" s="102">
        <v>662.93467850604191</v>
      </c>
      <c r="E8036" s="98">
        <v>1233.733297752809</v>
      </c>
      <c r="F8036" s="91">
        <v>0.84336549094910063</v>
      </c>
      <c r="G8036" s="100">
        <v>520.2440441797753</v>
      </c>
      <c r="S8036" s="235"/>
      <c r="T8036" s="103"/>
      <c r="U8036" s="103"/>
    </row>
    <row r="8037" spans="1:21" x14ac:dyDescent="0.2">
      <c r="A8037" s="89">
        <v>40892</v>
      </c>
      <c r="B8037" s="90" t="s">
        <v>119</v>
      </c>
      <c r="C8037" s="96">
        <v>998.29332535955075</v>
      </c>
      <c r="D8037" s="102">
        <v>636.67532602197821</v>
      </c>
      <c r="E8037" s="98">
        <v>1184.0375983146068</v>
      </c>
      <c r="F8037" s="91">
        <v>0.84312637265957613</v>
      </c>
      <c r="G8037" s="100">
        <v>499.14666267977537</v>
      </c>
      <c r="S8037" s="235"/>
      <c r="T8037" s="103"/>
      <c r="U8037" s="103"/>
    </row>
    <row r="8038" spans="1:21" x14ac:dyDescent="0.2">
      <c r="A8038" s="89">
        <v>40892</v>
      </c>
      <c r="B8038" s="90" t="s">
        <v>120</v>
      </c>
      <c r="C8038" s="96">
        <v>769.7332939550563</v>
      </c>
      <c r="D8038" s="102">
        <v>499.24753403260075</v>
      </c>
      <c r="E8038" s="98">
        <v>917.46250280898892</v>
      </c>
      <c r="F8038" s="91">
        <v>0.83898065762728058</v>
      </c>
      <c r="G8038" s="100">
        <v>384.86664697752815</v>
      </c>
      <c r="S8038" s="235"/>
      <c r="T8038" s="103"/>
      <c r="U8038" s="103"/>
    </row>
    <row r="8039" spans="1:21" x14ac:dyDescent="0.2">
      <c r="A8039" s="89">
        <v>40892</v>
      </c>
      <c r="B8039" s="90" t="s">
        <v>121</v>
      </c>
      <c r="C8039" s="96">
        <v>581.28928614606752</v>
      </c>
      <c r="D8039" s="102">
        <v>368.14059953963687</v>
      </c>
      <c r="E8039" s="98">
        <v>688.05867134831465</v>
      </c>
      <c r="F8039" s="91">
        <v>0.84482517313091532</v>
      </c>
      <c r="G8039" s="100">
        <v>290.64464307303376</v>
      </c>
      <c r="S8039" s="235"/>
      <c r="T8039" s="103"/>
      <c r="U8039" s="103"/>
    </row>
    <row r="8040" spans="1:21" x14ac:dyDescent="0.2">
      <c r="A8040" s="89">
        <v>40892</v>
      </c>
      <c r="B8040" s="90" t="s">
        <v>122</v>
      </c>
      <c r="C8040" s="96">
        <v>571.70601384269662</v>
      </c>
      <c r="D8040" s="102">
        <v>367.04647213457531</v>
      </c>
      <c r="E8040" s="98">
        <v>679.39007865168537</v>
      </c>
      <c r="F8040" s="91">
        <v>0.84149891469905169</v>
      </c>
      <c r="G8040" s="100">
        <v>285.85300692134831</v>
      </c>
      <c r="S8040" s="235"/>
      <c r="T8040" s="103"/>
      <c r="U8040" s="103"/>
    </row>
    <row r="8041" spans="1:21" x14ac:dyDescent="0.2">
      <c r="A8041" s="89">
        <v>40892</v>
      </c>
      <c r="B8041" s="90" t="s">
        <v>123</v>
      </c>
      <c r="C8041" s="96">
        <v>582.22127457303372</v>
      </c>
      <c r="D8041" s="102">
        <v>377.07795679224563</v>
      </c>
      <c r="E8041" s="98">
        <v>693.66375000000005</v>
      </c>
      <c r="F8041" s="91">
        <v>0.83934222391329183</v>
      </c>
      <c r="G8041" s="100">
        <v>291.11063728651686</v>
      </c>
      <c r="S8041" s="235"/>
      <c r="T8041" s="103"/>
      <c r="U8041" s="103"/>
    </row>
    <row r="8042" spans="1:21" x14ac:dyDescent="0.2">
      <c r="A8042" s="89">
        <v>40892</v>
      </c>
      <c r="B8042" s="90" t="s">
        <v>124</v>
      </c>
      <c r="C8042" s="96">
        <v>590.56459705617988</v>
      </c>
      <c r="D8042" s="102">
        <v>380.42801068659065</v>
      </c>
      <c r="E8042" s="98">
        <v>702.48986797752809</v>
      </c>
      <c r="F8042" s="91">
        <v>0.8406734729945905</v>
      </c>
      <c r="G8042" s="100">
        <v>295.28229852808994</v>
      </c>
      <c r="S8042" s="235"/>
      <c r="T8042" s="103"/>
      <c r="U8042" s="103"/>
    </row>
    <row r="8043" spans="1:21" x14ac:dyDescent="0.2">
      <c r="A8043" s="89">
        <v>40892</v>
      </c>
      <c r="B8043" s="90" t="s">
        <v>125</v>
      </c>
      <c r="C8043" s="96">
        <v>573.03511038202248</v>
      </c>
      <c r="D8043" s="102">
        <v>361.78064013507691</v>
      </c>
      <c r="E8043" s="98">
        <v>677.6831629213483</v>
      </c>
      <c r="F8043" s="91">
        <v>0.84557967754693764</v>
      </c>
      <c r="G8043" s="100">
        <v>286.51755519101124</v>
      </c>
      <c r="S8043" s="235"/>
      <c r="T8043" s="103"/>
      <c r="U8043" s="103"/>
    </row>
    <row r="8044" spans="1:21" x14ac:dyDescent="0.2">
      <c r="A8044" s="89">
        <v>40892</v>
      </c>
      <c r="B8044" s="90" t="s">
        <v>126</v>
      </c>
      <c r="C8044" s="96">
        <v>634.65170177528103</v>
      </c>
      <c r="D8044" s="102">
        <v>409.31248935755275</v>
      </c>
      <c r="E8044" s="98">
        <v>755.19500561797747</v>
      </c>
      <c r="F8044" s="91">
        <v>0.84038122214002775</v>
      </c>
      <c r="G8044" s="100">
        <v>317.32585088764051</v>
      </c>
      <c r="S8044" s="235"/>
      <c r="T8044" s="103"/>
      <c r="U8044" s="103"/>
    </row>
    <row r="8045" spans="1:21" x14ac:dyDescent="0.2">
      <c r="A8045" s="89">
        <v>40892</v>
      </c>
      <c r="B8045" s="90" t="s">
        <v>127</v>
      </c>
      <c r="C8045" s="96">
        <v>955.806809460674</v>
      </c>
      <c r="D8045" s="102">
        <v>605.56001461884819</v>
      </c>
      <c r="E8045" s="98">
        <v>1131.489985955056</v>
      </c>
      <c r="F8045" s="91">
        <v>0.84473289319826084</v>
      </c>
      <c r="G8045" s="100">
        <v>477.903404730337</v>
      </c>
      <c r="S8045" s="235"/>
      <c r="T8045" s="103"/>
      <c r="U8045" s="103"/>
    </row>
    <row r="8046" spans="1:21" x14ac:dyDescent="0.2">
      <c r="A8046" s="89">
        <v>40892</v>
      </c>
      <c r="B8046" s="90" t="s">
        <v>128</v>
      </c>
      <c r="C8046" s="96">
        <v>850.44349173033686</v>
      </c>
      <c r="D8046" s="102">
        <v>552.76284918438751</v>
      </c>
      <c r="E8046" s="98">
        <v>1014.2982303370786</v>
      </c>
      <c r="F8046" s="91">
        <v>0.83845506804020709</v>
      </c>
      <c r="G8046" s="100">
        <v>425.22174586516843</v>
      </c>
      <c r="S8046" s="235"/>
      <c r="T8046" s="103"/>
      <c r="U8046" s="103"/>
    </row>
    <row r="8047" spans="1:21" x14ac:dyDescent="0.2">
      <c r="A8047" s="89">
        <v>40892</v>
      </c>
      <c r="B8047" s="90" t="s">
        <v>129</v>
      </c>
      <c r="C8047" s="96">
        <v>669.52022531460682</v>
      </c>
      <c r="D8047" s="102">
        <v>442.85655862022918</v>
      </c>
      <c r="E8047" s="98">
        <v>802.73237359550558</v>
      </c>
      <c r="F8047" s="91">
        <v>0.83405160591165595</v>
      </c>
      <c r="G8047" s="100">
        <v>334.76011265730341</v>
      </c>
      <c r="S8047" s="235"/>
      <c r="T8047" s="103"/>
      <c r="U8047" s="103"/>
    </row>
    <row r="8048" spans="1:21" x14ac:dyDescent="0.2">
      <c r="A8048" s="89">
        <v>40892</v>
      </c>
      <c r="B8048" s="90" t="s">
        <v>130</v>
      </c>
      <c r="C8048" s="96">
        <v>816.11795275280895</v>
      </c>
      <c r="D8048" s="102">
        <v>528.93879140247941</v>
      </c>
      <c r="E8048" s="98">
        <v>972.53522191011245</v>
      </c>
      <c r="F8048" s="91">
        <v>0.8391654454940034</v>
      </c>
      <c r="G8048" s="100">
        <v>408.05897637640447</v>
      </c>
      <c r="S8048" s="235"/>
      <c r="T8048" s="103"/>
      <c r="U8048" s="103"/>
    </row>
    <row r="8049" spans="1:21" x14ac:dyDescent="0.2">
      <c r="A8049" s="89">
        <v>40892</v>
      </c>
      <c r="B8049" s="90" t="s">
        <v>131</v>
      </c>
      <c r="C8049" s="96">
        <v>845.85243569662919</v>
      </c>
      <c r="D8049" s="102">
        <v>546.09410573856599</v>
      </c>
      <c r="E8049" s="98">
        <v>1006.8193061797754</v>
      </c>
      <c r="F8049" s="91">
        <v>0.8401233771589951</v>
      </c>
      <c r="G8049" s="100">
        <v>422.92621784831459</v>
      </c>
      <c r="S8049" s="235"/>
      <c r="T8049" s="103"/>
      <c r="U8049" s="103"/>
    </row>
    <row r="8050" spans="1:21" x14ac:dyDescent="0.2">
      <c r="A8050" s="89">
        <v>40892</v>
      </c>
      <c r="B8050" s="90" t="s">
        <v>132</v>
      </c>
      <c r="C8050" s="96">
        <v>837.92648194382036</v>
      </c>
      <c r="D8050" s="102">
        <v>532.86993665080433</v>
      </c>
      <c r="E8050" s="98">
        <v>993.01115730337074</v>
      </c>
      <c r="F8050" s="91">
        <v>0.84382383398319549</v>
      </c>
      <c r="G8050" s="100">
        <v>418.96324097191018</v>
      </c>
      <c r="S8050" s="235"/>
      <c r="T8050" s="103"/>
      <c r="U8050" s="103"/>
    </row>
    <row r="8051" spans="1:21" x14ac:dyDescent="0.2">
      <c r="A8051" s="89">
        <v>40892</v>
      </c>
      <c r="B8051" s="90" t="s">
        <v>133</v>
      </c>
      <c r="C8051" s="96">
        <v>658.01219430337073</v>
      </c>
      <c r="D8051" s="102">
        <v>418.19522420556297</v>
      </c>
      <c r="E8051" s="98">
        <v>779.65844662921336</v>
      </c>
      <c r="F8051" s="91">
        <v>0.84397494460328137</v>
      </c>
      <c r="G8051" s="100">
        <v>329.00609715168537</v>
      </c>
      <c r="S8051" s="235"/>
      <c r="T8051" s="103"/>
      <c r="U8051" s="103"/>
    </row>
    <row r="8052" spans="1:21" x14ac:dyDescent="0.2">
      <c r="A8052" s="89">
        <v>40892</v>
      </c>
      <c r="B8052" s="90" t="s">
        <v>134</v>
      </c>
      <c r="C8052" s="96">
        <v>464.40578103370785</v>
      </c>
      <c r="D8052" s="102">
        <v>310.48649778694482</v>
      </c>
      <c r="E8052" s="98">
        <v>558.63637078651686</v>
      </c>
      <c r="F8052" s="91">
        <v>0.83132034597006343</v>
      </c>
      <c r="G8052" s="100">
        <v>232.20289051685393</v>
      </c>
      <c r="S8052" s="235"/>
      <c r="T8052" s="103"/>
      <c r="U8052" s="103"/>
    </row>
    <row r="8053" spans="1:21" x14ac:dyDescent="0.2">
      <c r="A8053" s="89">
        <v>40892</v>
      </c>
      <c r="B8053" s="90" t="s">
        <v>135</v>
      </c>
      <c r="C8053" s="96">
        <v>453.74059173033709</v>
      </c>
      <c r="D8053" s="102">
        <v>302.58820625907123</v>
      </c>
      <c r="E8053" s="98">
        <v>545.38073595505614</v>
      </c>
      <c r="F8053" s="91">
        <v>0.83197033158085187</v>
      </c>
      <c r="G8053" s="100">
        <v>226.87029586516854</v>
      </c>
      <c r="S8053" s="235"/>
      <c r="T8053" s="103"/>
      <c r="U8053" s="103"/>
    </row>
    <row r="8054" spans="1:21" x14ac:dyDescent="0.2">
      <c r="A8054" s="89">
        <v>40892</v>
      </c>
      <c r="B8054" s="90" t="s">
        <v>136</v>
      </c>
      <c r="C8054" s="96">
        <v>470.08685831460684</v>
      </c>
      <c r="D8054" s="102">
        <v>313.69795006121876</v>
      </c>
      <c r="E8054" s="98">
        <v>565.14428089887645</v>
      </c>
      <c r="F8054" s="91">
        <v>0.83179972655287537</v>
      </c>
      <c r="G8054" s="100">
        <v>235.04342915730342</v>
      </c>
      <c r="S8054" s="235"/>
      <c r="T8054" s="103"/>
      <c r="U8054" s="103"/>
    </row>
    <row r="8055" spans="1:21" x14ac:dyDescent="0.2">
      <c r="A8055" s="89">
        <v>40892</v>
      </c>
      <c r="B8055" s="90" t="s">
        <v>137</v>
      </c>
      <c r="C8055" s="96">
        <v>454.2430550561798</v>
      </c>
      <c r="D8055" s="102">
        <v>304.89834453343786</v>
      </c>
      <c r="E8055" s="98">
        <v>547.08294943820226</v>
      </c>
      <c r="F8055" s="91">
        <v>0.83030015013745273</v>
      </c>
      <c r="G8055" s="100">
        <v>227.1215275280899</v>
      </c>
      <c r="S8055" s="235"/>
      <c r="T8055" s="103"/>
      <c r="U8055" s="103"/>
    </row>
    <row r="8056" spans="1:21" x14ac:dyDescent="0.2">
      <c r="A8056" s="89">
        <v>40892</v>
      </c>
      <c r="B8056" s="90" t="s">
        <v>138</v>
      </c>
      <c r="C8056" s="96">
        <v>472.07645100000002</v>
      </c>
      <c r="D8056" s="102">
        <v>318.51796042095839</v>
      </c>
      <c r="E8056" s="98">
        <v>569.48210393258421</v>
      </c>
      <c r="F8056" s="91">
        <v>0.82895748214044818</v>
      </c>
      <c r="G8056" s="100">
        <v>236.03822550000001</v>
      </c>
      <c r="S8056" s="235"/>
      <c r="T8056" s="103"/>
      <c r="U8056" s="103"/>
    </row>
    <row r="8057" spans="1:21" x14ac:dyDescent="0.2">
      <c r="A8057" s="89">
        <v>40892</v>
      </c>
      <c r="B8057" s="90" t="s">
        <v>139</v>
      </c>
      <c r="C8057" s="96">
        <v>458.37216900000004</v>
      </c>
      <c r="D8057" s="102">
        <v>310.31907064162743</v>
      </c>
      <c r="E8057" s="98">
        <v>553.5367837078652</v>
      </c>
      <c r="F8057" s="91">
        <v>0.82807896871748043</v>
      </c>
      <c r="G8057" s="100">
        <v>229.18608450000002</v>
      </c>
      <c r="S8057" s="235"/>
      <c r="T8057" s="103"/>
      <c r="U8057" s="103"/>
    </row>
    <row r="8058" spans="1:21" x14ac:dyDescent="0.2">
      <c r="A8058" s="89">
        <v>40892</v>
      </c>
      <c r="B8058" s="90" t="s">
        <v>140</v>
      </c>
      <c r="C8058" s="96">
        <v>464.11402813483147</v>
      </c>
      <c r="D8058" s="102">
        <v>317.51508029194332</v>
      </c>
      <c r="E8058" s="98">
        <v>562.33233707865168</v>
      </c>
      <c r="F8058" s="91">
        <v>0.82533761182209464</v>
      </c>
      <c r="G8058" s="100">
        <v>232.05701406741574</v>
      </c>
      <c r="S8058" s="235"/>
      <c r="T8058" s="103"/>
      <c r="U8058" s="103"/>
    </row>
    <row r="8059" spans="1:21" x14ac:dyDescent="0.2">
      <c r="A8059" s="89">
        <v>40892</v>
      </c>
      <c r="B8059" s="90" t="s">
        <v>141</v>
      </c>
      <c r="C8059" s="96">
        <v>443.71563795505625</v>
      </c>
      <c r="D8059" s="102">
        <v>294.2599510518192</v>
      </c>
      <c r="E8059" s="98">
        <v>532.42134269662927</v>
      </c>
      <c r="F8059" s="91">
        <v>0.83339190669500074</v>
      </c>
      <c r="G8059" s="100">
        <v>221.85781897752813</v>
      </c>
      <c r="S8059" s="235"/>
      <c r="T8059" s="103"/>
      <c r="U8059" s="103"/>
    </row>
    <row r="8060" spans="1:21" x14ac:dyDescent="0.2">
      <c r="A8060" s="89">
        <v>40892</v>
      </c>
      <c r="B8060" s="90" t="s">
        <v>142</v>
      </c>
      <c r="C8060" s="96">
        <v>431.75782122471918</v>
      </c>
      <c r="D8060" s="102">
        <v>285.40898974018177</v>
      </c>
      <c r="E8060" s="98">
        <v>517.56459269662923</v>
      </c>
      <c r="F8060" s="91">
        <v>0.83421050689569531</v>
      </c>
      <c r="G8060" s="100">
        <v>215.87891061235959</v>
      </c>
      <c r="S8060" s="235"/>
      <c r="T8060" s="103"/>
      <c r="U8060" s="103"/>
    </row>
    <row r="8061" spans="1:21" x14ac:dyDescent="0.2">
      <c r="A8061" s="89">
        <v>40892</v>
      </c>
      <c r="B8061" s="90" t="s">
        <v>143</v>
      </c>
      <c r="C8061" s="96">
        <v>433.23684633707859</v>
      </c>
      <c r="D8061" s="102">
        <v>288.36410535439273</v>
      </c>
      <c r="E8061" s="98">
        <v>520.43061235955054</v>
      </c>
      <c r="F8061" s="91">
        <v>0.83245842202258413</v>
      </c>
      <c r="G8061" s="100">
        <v>216.61842316853929</v>
      </c>
      <c r="S8061" s="235"/>
      <c r="T8061" s="103"/>
      <c r="U8061" s="103"/>
    </row>
    <row r="8062" spans="1:21" x14ac:dyDescent="0.2">
      <c r="A8062" s="89">
        <v>40892</v>
      </c>
      <c r="B8062" s="90" t="s">
        <v>144</v>
      </c>
      <c r="C8062" s="96">
        <v>443.20101825842704</v>
      </c>
      <c r="D8062" s="102">
        <v>290.34134695311241</v>
      </c>
      <c r="E8062" s="98">
        <v>529.8351067415731</v>
      </c>
      <c r="F8062" s="91">
        <v>0.83648858412584992</v>
      </c>
      <c r="G8062" s="100">
        <v>221.60050912921352</v>
      </c>
      <c r="S8062" s="235"/>
      <c r="T8062" s="103"/>
      <c r="U8062" s="103"/>
    </row>
    <row r="8063" spans="1:21" x14ac:dyDescent="0.2">
      <c r="A8063" s="89">
        <v>40892</v>
      </c>
      <c r="B8063" s="90" t="s">
        <v>145</v>
      </c>
      <c r="C8063" s="96">
        <v>442.19203948314612</v>
      </c>
      <c r="D8063" s="102">
        <v>291.04265099336118</v>
      </c>
      <c r="E8063" s="98">
        <v>529.37663764044942</v>
      </c>
      <c r="F8063" s="91">
        <v>0.83530705369639158</v>
      </c>
      <c r="G8063" s="100">
        <v>221.09601974157306</v>
      </c>
      <c r="S8063" s="235"/>
      <c r="T8063" s="103"/>
      <c r="U8063" s="103"/>
    </row>
    <row r="8064" spans="1:21" x14ac:dyDescent="0.2">
      <c r="A8064" s="89">
        <v>40892</v>
      </c>
      <c r="B8064" s="90" t="s">
        <v>146</v>
      </c>
      <c r="C8064" s="96">
        <v>434.74423631460672</v>
      </c>
      <c r="D8064" s="102">
        <v>287.20126271261717</v>
      </c>
      <c r="E8064" s="98">
        <v>521.04425561797757</v>
      </c>
      <c r="F8064" s="91">
        <v>0.83437103782860855</v>
      </c>
      <c r="G8064" s="100">
        <v>217.37211815730336</v>
      </c>
      <c r="S8064" s="235"/>
      <c r="T8064" s="103"/>
      <c r="U8064" s="103"/>
    </row>
    <row r="8065" spans="1:21" x14ac:dyDescent="0.2">
      <c r="A8065" s="89">
        <v>40892</v>
      </c>
      <c r="B8065" s="90" t="s">
        <v>147</v>
      </c>
      <c r="C8065" s="96">
        <v>443.59002212359559</v>
      </c>
      <c r="D8065" s="102">
        <v>295.78209302136958</v>
      </c>
      <c r="E8065" s="98">
        <v>533.15959550561797</v>
      </c>
      <c r="F8065" s="91">
        <v>0.83200232324979584</v>
      </c>
      <c r="G8065" s="100">
        <v>221.79501106179779</v>
      </c>
      <c r="S8065" s="235"/>
      <c r="T8065" s="103"/>
      <c r="U8065" s="103"/>
    </row>
    <row r="8066" spans="1:21" x14ac:dyDescent="0.2">
      <c r="A8066" s="89">
        <v>40893</v>
      </c>
      <c r="B8066" s="90" t="s">
        <v>100</v>
      </c>
      <c r="C8066" s="96">
        <v>454.64826741573034</v>
      </c>
      <c r="D8066" s="102">
        <v>302.8457552380446</v>
      </c>
      <c r="E8066" s="98">
        <v>546.27886516853926</v>
      </c>
      <c r="F8066" s="91">
        <v>0.83226406219369509</v>
      </c>
      <c r="G8066" s="100">
        <v>227.32413370786517</v>
      </c>
      <c r="S8066" s="235"/>
      <c r="T8066" s="103"/>
      <c r="U8066" s="103"/>
    </row>
    <row r="8067" spans="1:21" x14ac:dyDescent="0.2">
      <c r="A8067" s="89">
        <v>40893</v>
      </c>
      <c r="B8067" s="90" t="s">
        <v>101</v>
      </c>
      <c r="C8067" s="96">
        <v>449.61958203370796</v>
      </c>
      <c r="D8067" s="102">
        <v>298.62968163655682</v>
      </c>
      <c r="E8067" s="98">
        <v>539.75684831460683</v>
      </c>
      <c r="F8067" s="91">
        <v>0.83300394138147038</v>
      </c>
      <c r="G8067" s="100">
        <v>224.80979101685398</v>
      </c>
      <c r="S8067" s="235"/>
      <c r="T8067" s="103"/>
      <c r="U8067" s="103"/>
    </row>
    <row r="8068" spans="1:21" x14ac:dyDescent="0.2">
      <c r="A8068" s="89">
        <v>40893</v>
      </c>
      <c r="B8068" s="90" t="s">
        <v>102</v>
      </c>
      <c r="C8068" s="96">
        <v>441.37351051685386</v>
      </c>
      <c r="D8068" s="102">
        <v>293.82542162638941</v>
      </c>
      <c r="E8068" s="98">
        <v>530.23009550561801</v>
      </c>
      <c r="F8068" s="91">
        <v>0.83241882016517355</v>
      </c>
      <c r="G8068" s="100">
        <v>220.68675525842693</v>
      </c>
      <c r="S8068" s="235"/>
      <c r="T8068" s="103"/>
      <c r="U8068" s="103"/>
    </row>
    <row r="8069" spans="1:21" x14ac:dyDescent="0.2">
      <c r="A8069" s="89">
        <v>40893</v>
      </c>
      <c r="B8069" s="90" t="s">
        <v>103</v>
      </c>
      <c r="C8069" s="96">
        <v>443.31447771910115</v>
      </c>
      <c r="D8069" s="102">
        <v>294.37547754641753</v>
      </c>
      <c r="E8069" s="98">
        <v>532.15096348314614</v>
      </c>
      <c r="F8069" s="91">
        <v>0.83306149596615631</v>
      </c>
      <c r="G8069" s="100">
        <v>221.65723885955057</v>
      </c>
      <c r="S8069" s="235"/>
      <c r="T8069" s="103"/>
      <c r="U8069" s="103"/>
    </row>
    <row r="8070" spans="1:21" x14ac:dyDescent="0.2">
      <c r="A8070" s="89">
        <v>40893</v>
      </c>
      <c r="B8070" s="90" t="s">
        <v>104</v>
      </c>
      <c r="C8070" s="96">
        <v>452.71135233707872</v>
      </c>
      <c r="D8070" s="102">
        <v>297.24160437758485</v>
      </c>
      <c r="E8070" s="98">
        <v>541.57191573033708</v>
      </c>
      <c r="F8070" s="91">
        <v>0.83592102763780618</v>
      </c>
      <c r="G8070" s="100">
        <v>226.35567616853936</v>
      </c>
      <c r="S8070" s="235"/>
      <c r="T8070" s="103"/>
      <c r="U8070" s="103"/>
    </row>
    <row r="8071" spans="1:21" x14ac:dyDescent="0.2">
      <c r="A8071" s="89">
        <v>40893</v>
      </c>
      <c r="B8071" s="90" t="s">
        <v>105</v>
      </c>
      <c r="C8071" s="96">
        <v>437.18766684269661</v>
      </c>
      <c r="D8071" s="102">
        <v>289.89081187870761</v>
      </c>
      <c r="E8071" s="98">
        <v>524.5662387640449</v>
      </c>
      <c r="F8071" s="91">
        <v>0.83342700032082695</v>
      </c>
      <c r="G8071" s="100">
        <v>218.59383342134831</v>
      </c>
      <c r="S8071" s="235"/>
      <c r="T8071" s="103"/>
      <c r="U8071" s="103"/>
    </row>
    <row r="8072" spans="1:21" x14ac:dyDescent="0.2">
      <c r="A8072" s="89">
        <v>40893</v>
      </c>
      <c r="B8072" s="90" t="s">
        <v>106</v>
      </c>
      <c r="C8072" s="96">
        <v>437.32543904494389</v>
      </c>
      <c r="D8072" s="102">
        <v>291.13221441999804</v>
      </c>
      <c r="E8072" s="98">
        <v>525.36797191011237</v>
      </c>
      <c r="F8072" s="91">
        <v>0.83241739585862673</v>
      </c>
      <c r="G8072" s="100">
        <v>218.66271952247195</v>
      </c>
      <c r="S8072" s="235"/>
      <c r="T8072" s="103"/>
      <c r="U8072" s="103"/>
    </row>
    <row r="8073" spans="1:21" x14ac:dyDescent="0.2">
      <c r="A8073" s="89">
        <v>40893</v>
      </c>
      <c r="B8073" s="90" t="s">
        <v>107</v>
      </c>
      <c r="C8073" s="96">
        <v>445.14198546067416</v>
      </c>
      <c r="D8073" s="102">
        <v>292.9582584538735</v>
      </c>
      <c r="E8073" s="98">
        <v>532.8939185393258</v>
      </c>
      <c r="F8073" s="91">
        <v>0.83532945296283045</v>
      </c>
      <c r="G8073" s="100">
        <v>222.57099273033708</v>
      </c>
      <c r="S8073" s="235"/>
      <c r="T8073" s="103"/>
      <c r="U8073" s="103"/>
    </row>
    <row r="8074" spans="1:21" x14ac:dyDescent="0.2">
      <c r="A8074" s="89">
        <v>40893</v>
      </c>
      <c r="B8074" s="90" t="s">
        <v>108</v>
      </c>
      <c r="C8074" s="96">
        <v>443.73589857303375</v>
      </c>
      <c r="D8074" s="102">
        <v>294.87558369308658</v>
      </c>
      <c r="E8074" s="98">
        <v>532.77871348314602</v>
      </c>
      <c r="F8074" s="91">
        <v>0.83287092247365269</v>
      </c>
      <c r="G8074" s="100">
        <v>221.86794928651688</v>
      </c>
      <c r="S8074" s="235"/>
      <c r="T8074" s="103"/>
      <c r="U8074" s="103"/>
    </row>
    <row r="8075" spans="1:21" x14ac:dyDescent="0.2">
      <c r="A8075" s="89">
        <v>40893</v>
      </c>
      <c r="B8075" s="90" t="s">
        <v>109</v>
      </c>
      <c r="C8075" s="96">
        <v>480.41166923595512</v>
      </c>
      <c r="D8075" s="102">
        <v>322.42491488726472</v>
      </c>
      <c r="E8075" s="98">
        <v>578.57860112359549</v>
      </c>
      <c r="F8075" s="91">
        <v>0.83033086308930038</v>
      </c>
      <c r="G8075" s="100">
        <v>240.20583461797756</v>
      </c>
      <c r="S8075" s="235"/>
      <c r="T8075" s="103"/>
      <c r="U8075" s="103"/>
    </row>
    <row r="8076" spans="1:21" x14ac:dyDescent="0.2">
      <c r="A8076" s="89">
        <v>40893</v>
      </c>
      <c r="B8076" s="90" t="s">
        <v>110</v>
      </c>
      <c r="C8076" s="96">
        <v>507.88506721348307</v>
      </c>
      <c r="D8076" s="102">
        <v>344.03041394650273</v>
      </c>
      <c r="E8076" s="98">
        <v>613.43635955056186</v>
      </c>
      <c r="F8076" s="91">
        <v>0.82793440477768288</v>
      </c>
      <c r="G8076" s="100">
        <v>253.94253360674153</v>
      </c>
      <c r="S8076" s="235"/>
      <c r="T8076" s="103"/>
      <c r="U8076" s="103"/>
    </row>
    <row r="8077" spans="1:21" x14ac:dyDescent="0.2">
      <c r="A8077" s="89">
        <v>40893</v>
      </c>
      <c r="B8077" s="90" t="s">
        <v>111</v>
      </c>
      <c r="C8077" s="96">
        <v>672.38507669662931</v>
      </c>
      <c r="D8077" s="102">
        <v>424.10669091408528</v>
      </c>
      <c r="E8077" s="98">
        <v>794.96426123595495</v>
      </c>
      <c r="F8077" s="91">
        <v>0.84580541476323967</v>
      </c>
      <c r="G8077" s="100">
        <v>336.19253834831466</v>
      </c>
      <c r="S8077" s="235"/>
      <c r="T8077" s="103"/>
      <c r="U8077" s="103"/>
    </row>
    <row r="8078" spans="1:21" x14ac:dyDescent="0.2">
      <c r="A8078" s="89">
        <v>40893</v>
      </c>
      <c r="B8078" s="90" t="s">
        <v>112</v>
      </c>
      <c r="C8078" s="96">
        <v>719.29651156179773</v>
      </c>
      <c r="D8078" s="102">
        <v>449.97764754407416</v>
      </c>
      <c r="E8078" s="98">
        <v>848.44997191011237</v>
      </c>
      <c r="F8078" s="91">
        <v>0.84777716468355591</v>
      </c>
      <c r="G8078" s="100">
        <v>359.64825578089886</v>
      </c>
      <c r="S8078" s="235"/>
      <c r="T8078" s="103"/>
      <c r="U8078" s="103"/>
    </row>
    <row r="8079" spans="1:21" x14ac:dyDescent="0.2">
      <c r="A8079" s="89">
        <v>40893</v>
      </c>
      <c r="B8079" s="90" t="s">
        <v>113</v>
      </c>
      <c r="C8079" s="96">
        <v>715.43483777528093</v>
      </c>
      <c r="D8079" s="102">
        <v>435.05982106146746</v>
      </c>
      <c r="E8079" s="98">
        <v>837.33150842696625</v>
      </c>
      <c r="F8079" s="91">
        <v>0.85442244866590089</v>
      </c>
      <c r="G8079" s="100">
        <v>357.71741888764046</v>
      </c>
      <c r="S8079" s="235"/>
      <c r="T8079" s="103"/>
      <c r="U8079" s="103"/>
    </row>
    <row r="8080" spans="1:21" x14ac:dyDescent="0.2">
      <c r="A8080" s="89">
        <v>40893</v>
      </c>
      <c r="B8080" s="90" t="s">
        <v>114</v>
      </c>
      <c r="C8080" s="96">
        <v>735.8372800786517</v>
      </c>
      <c r="D8080" s="102">
        <v>452.99735454685225</v>
      </c>
      <c r="E8080" s="98">
        <v>864.09669943820211</v>
      </c>
      <c r="F8080" s="91">
        <v>0.851568210545256</v>
      </c>
      <c r="G8080" s="100">
        <v>367.91864003932585</v>
      </c>
      <c r="S8080" s="235"/>
      <c r="T8080" s="103"/>
      <c r="U8080" s="103"/>
    </row>
    <row r="8081" spans="1:21" x14ac:dyDescent="0.2">
      <c r="A8081" s="89">
        <v>40893</v>
      </c>
      <c r="B8081" s="90" t="s">
        <v>115</v>
      </c>
      <c r="C8081" s="96">
        <v>735.82107158426982</v>
      </c>
      <c r="D8081" s="102">
        <v>459.81240342791546</v>
      </c>
      <c r="E8081" s="98">
        <v>867.67510955056173</v>
      </c>
      <c r="F8081" s="91">
        <v>0.84803754710148405</v>
      </c>
      <c r="G8081" s="100">
        <v>367.91053579213491</v>
      </c>
      <c r="S8081" s="235"/>
      <c r="T8081" s="103"/>
      <c r="U8081" s="103"/>
    </row>
    <row r="8082" spans="1:21" x14ac:dyDescent="0.2">
      <c r="A8082" s="89">
        <v>40893</v>
      </c>
      <c r="B8082" s="90" t="s">
        <v>116</v>
      </c>
      <c r="C8082" s="96">
        <v>690.43728731460681</v>
      </c>
      <c r="D8082" s="102">
        <v>428.51233157591162</v>
      </c>
      <c r="E8082" s="98">
        <v>812.60474157303372</v>
      </c>
      <c r="F8082" s="91">
        <v>0.84965943710599556</v>
      </c>
      <c r="G8082" s="100">
        <v>345.2186436573034</v>
      </c>
      <c r="S8082" s="235"/>
      <c r="T8082" s="103"/>
      <c r="U8082" s="103"/>
    </row>
    <row r="8083" spans="1:21" x14ac:dyDescent="0.2">
      <c r="A8083" s="89">
        <v>40893</v>
      </c>
      <c r="B8083" s="90" t="s">
        <v>117</v>
      </c>
      <c r="C8083" s="96">
        <v>648.65989304494383</v>
      </c>
      <c r="D8083" s="102">
        <v>408.42163904568065</v>
      </c>
      <c r="E8083" s="98">
        <v>766.52977247191006</v>
      </c>
      <c r="F8083" s="91">
        <v>0.84622922206027473</v>
      </c>
      <c r="G8083" s="100">
        <v>324.32994652247191</v>
      </c>
      <c r="S8083" s="235"/>
      <c r="T8083" s="103"/>
      <c r="U8083" s="103"/>
    </row>
    <row r="8084" spans="1:21" x14ac:dyDescent="0.2">
      <c r="A8084" s="89">
        <v>40893</v>
      </c>
      <c r="B8084" s="90" t="s">
        <v>118</v>
      </c>
      <c r="C8084" s="96">
        <v>594.73423223595512</v>
      </c>
      <c r="D8084" s="102">
        <v>377.1918775893285</v>
      </c>
      <c r="E8084" s="98">
        <v>704.26026404494382</v>
      </c>
      <c r="F8084" s="91">
        <v>0.84448074468958101</v>
      </c>
      <c r="G8084" s="100">
        <v>297.36711611797756</v>
      </c>
      <c r="S8084" s="235"/>
      <c r="T8084" s="103"/>
      <c r="U8084" s="103"/>
    </row>
    <row r="8085" spans="1:21" x14ac:dyDescent="0.2">
      <c r="A8085" s="89">
        <v>40893</v>
      </c>
      <c r="B8085" s="90" t="s">
        <v>119</v>
      </c>
      <c r="C8085" s="96">
        <v>462.07986208988763</v>
      </c>
      <c r="D8085" s="102">
        <v>292.41978333443035</v>
      </c>
      <c r="E8085" s="98">
        <v>546.83373033707858</v>
      </c>
      <c r="F8085" s="91">
        <v>0.84500980180036245</v>
      </c>
      <c r="G8085" s="100">
        <v>231.03993104494381</v>
      </c>
      <c r="S8085" s="235"/>
      <c r="T8085" s="103"/>
      <c r="U8085" s="103"/>
    </row>
    <row r="8086" spans="1:21" x14ac:dyDescent="0.2">
      <c r="A8086" s="89">
        <v>40893</v>
      </c>
      <c r="B8086" s="90" t="s">
        <v>120</v>
      </c>
      <c r="C8086" s="96">
        <v>398.70870117977535</v>
      </c>
      <c r="D8086" s="102">
        <v>257.88008916037649</v>
      </c>
      <c r="E8086" s="98">
        <v>474.83762359550565</v>
      </c>
      <c r="F8086" s="91">
        <v>0.83967377766050533</v>
      </c>
      <c r="G8086" s="100">
        <v>199.35435058988767</v>
      </c>
      <c r="S8086" s="235"/>
      <c r="T8086" s="103"/>
      <c r="U8086" s="103"/>
    </row>
    <row r="8087" spans="1:21" x14ac:dyDescent="0.2">
      <c r="A8087" s="89">
        <v>40893</v>
      </c>
      <c r="B8087" s="90" t="s">
        <v>121</v>
      </c>
      <c r="C8087" s="96">
        <v>420.85760875280903</v>
      </c>
      <c r="D8087" s="102">
        <v>279.23633775677183</v>
      </c>
      <c r="E8087" s="98">
        <v>505.06837078651682</v>
      </c>
      <c r="F8087" s="91">
        <v>0.83326858915641311</v>
      </c>
      <c r="G8087" s="100">
        <v>210.42880437640451</v>
      </c>
      <c r="S8087" s="235"/>
      <c r="T8087" s="103"/>
      <c r="U8087" s="103"/>
    </row>
    <row r="8088" spans="1:21" x14ac:dyDescent="0.2">
      <c r="A8088" s="89">
        <v>40893</v>
      </c>
      <c r="B8088" s="90" t="s">
        <v>122</v>
      </c>
      <c r="C8088" s="96">
        <v>430.55028839325837</v>
      </c>
      <c r="D8088" s="102">
        <v>278.21482242333997</v>
      </c>
      <c r="E8088" s="98">
        <v>512.61782865168527</v>
      </c>
      <c r="F8088" s="91">
        <v>0.83990502149664725</v>
      </c>
      <c r="G8088" s="100">
        <v>215.27514419662918</v>
      </c>
      <c r="S8088" s="235"/>
      <c r="T8088" s="103"/>
      <c r="U8088" s="103"/>
    </row>
    <row r="8089" spans="1:21" x14ac:dyDescent="0.2">
      <c r="A8089" s="89">
        <v>40893</v>
      </c>
      <c r="B8089" s="90" t="s">
        <v>123</v>
      </c>
      <c r="C8089" s="96">
        <v>430.44493317977532</v>
      </c>
      <c r="D8089" s="102">
        <v>282.26393014154405</v>
      </c>
      <c r="E8089" s="98">
        <v>514.7385421348315</v>
      </c>
      <c r="F8089" s="91">
        <v>0.83623995085843761</v>
      </c>
      <c r="G8089" s="100">
        <v>215.22246658988766</v>
      </c>
      <c r="S8089" s="235"/>
      <c r="T8089" s="103"/>
      <c r="U8089" s="103"/>
    </row>
    <row r="8090" spans="1:21" x14ac:dyDescent="0.2">
      <c r="A8090" s="89">
        <v>40893</v>
      </c>
      <c r="B8090" s="90" t="s">
        <v>124</v>
      </c>
      <c r="C8090" s="96">
        <v>427.87588682022471</v>
      </c>
      <c r="D8090" s="102">
        <v>283.39775826273575</v>
      </c>
      <c r="E8090" s="98">
        <v>513.21736516853923</v>
      </c>
      <c r="F8090" s="91">
        <v>0.8337128005785841</v>
      </c>
      <c r="G8090" s="100">
        <v>213.93794341011235</v>
      </c>
      <c r="S8090" s="235"/>
      <c r="T8090" s="103"/>
      <c r="U8090" s="103"/>
    </row>
    <row r="8091" spans="1:21" x14ac:dyDescent="0.2">
      <c r="A8091" s="89">
        <v>40893</v>
      </c>
      <c r="B8091" s="90" t="s">
        <v>125</v>
      </c>
      <c r="C8091" s="96">
        <v>435.18996991011238</v>
      </c>
      <c r="D8091" s="102">
        <v>287.03387268517326</v>
      </c>
      <c r="E8091" s="98">
        <v>521.3240393258427</v>
      </c>
      <c r="F8091" s="91">
        <v>0.83477825130198147</v>
      </c>
      <c r="G8091" s="100">
        <v>217.59498495505619</v>
      </c>
      <c r="S8091" s="235"/>
      <c r="T8091" s="103"/>
      <c r="U8091" s="103"/>
    </row>
    <row r="8092" spans="1:21" x14ac:dyDescent="0.2">
      <c r="A8092" s="89">
        <v>40893</v>
      </c>
      <c r="B8092" s="90" t="s">
        <v>126</v>
      </c>
      <c r="C8092" s="96">
        <v>428.42697562921347</v>
      </c>
      <c r="D8092" s="102">
        <v>288.83163912304724</v>
      </c>
      <c r="E8092" s="98">
        <v>516.69467696629204</v>
      </c>
      <c r="F8092" s="91">
        <v>0.82916854910267068</v>
      </c>
      <c r="G8092" s="100">
        <v>214.21348781460674</v>
      </c>
      <c r="S8092" s="235"/>
      <c r="T8092" s="103"/>
      <c r="U8092" s="103"/>
    </row>
    <row r="8093" spans="1:21" x14ac:dyDescent="0.2">
      <c r="A8093" s="89">
        <v>40893</v>
      </c>
      <c r="B8093" s="90" t="s">
        <v>127</v>
      </c>
      <c r="C8093" s="96">
        <v>427.96908566292137</v>
      </c>
      <c r="D8093" s="102">
        <v>284.08682551198547</v>
      </c>
      <c r="E8093" s="98">
        <v>513.67583426966291</v>
      </c>
      <c r="F8093" s="91">
        <v>0.8331501252563337</v>
      </c>
      <c r="G8093" s="100">
        <v>213.98454283146069</v>
      </c>
      <c r="S8093" s="235"/>
      <c r="T8093" s="103"/>
      <c r="U8093" s="103"/>
    </row>
    <row r="8094" spans="1:21" x14ac:dyDescent="0.2">
      <c r="A8094" s="89">
        <v>40893</v>
      </c>
      <c r="B8094" s="90" t="s">
        <v>128</v>
      </c>
      <c r="C8094" s="96">
        <v>501.93249765168542</v>
      </c>
      <c r="D8094" s="102">
        <v>311.40325862339887</v>
      </c>
      <c r="E8094" s="98">
        <v>590.684536516854</v>
      </c>
      <c r="F8094" s="91">
        <v>0.84974714356241454</v>
      </c>
      <c r="G8094" s="100">
        <v>250.96624882584271</v>
      </c>
      <c r="S8094" s="235"/>
      <c r="T8094" s="103"/>
      <c r="U8094" s="103"/>
    </row>
    <row r="8095" spans="1:21" x14ac:dyDescent="0.2">
      <c r="A8095" s="89">
        <v>40893</v>
      </c>
      <c r="B8095" s="90" t="s">
        <v>129</v>
      </c>
      <c r="C8095" s="96">
        <v>647.29432739325853</v>
      </c>
      <c r="D8095" s="102">
        <v>420.99282584425299</v>
      </c>
      <c r="E8095" s="98">
        <v>772.15601123595513</v>
      </c>
      <c r="F8095" s="91">
        <v>0.83829474610598942</v>
      </c>
      <c r="G8095" s="100">
        <v>323.64716369662926</v>
      </c>
      <c r="S8095" s="235"/>
      <c r="T8095" s="103"/>
      <c r="U8095" s="103"/>
    </row>
    <row r="8096" spans="1:21" x14ac:dyDescent="0.2">
      <c r="A8096" s="89">
        <v>40893</v>
      </c>
      <c r="B8096" s="90" t="s">
        <v>130</v>
      </c>
      <c r="C8096" s="96">
        <v>646.99041812359553</v>
      </c>
      <c r="D8096" s="102">
        <v>408.93966460852181</v>
      </c>
      <c r="E8096" s="98">
        <v>765.39417977528103</v>
      </c>
      <c r="F8096" s="91">
        <v>0.84530355105855559</v>
      </c>
      <c r="G8096" s="100">
        <v>323.49520906179777</v>
      </c>
      <c r="S8096" s="235"/>
      <c r="T8096" s="103"/>
      <c r="U8096" s="103"/>
    </row>
    <row r="8097" spans="1:21" x14ac:dyDescent="0.2">
      <c r="A8097" s="89">
        <v>40893</v>
      </c>
      <c r="B8097" s="90" t="s">
        <v>131</v>
      </c>
      <c r="C8097" s="96">
        <v>509.64774097752809</v>
      </c>
      <c r="D8097" s="102">
        <v>309.4174797734305</v>
      </c>
      <c r="E8097" s="98">
        <v>596.22143258426968</v>
      </c>
      <c r="F8097" s="91">
        <v>0.85479607596208762</v>
      </c>
      <c r="G8097" s="100">
        <v>254.82387048876404</v>
      </c>
      <c r="S8097" s="235"/>
      <c r="T8097" s="103"/>
      <c r="U8097" s="103"/>
    </row>
    <row r="8098" spans="1:21" x14ac:dyDescent="0.2">
      <c r="A8098" s="89">
        <v>40893</v>
      </c>
      <c r="B8098" s="90" t="s">
        <v>132</v>
      </c>
      <c r="C8098" s="96">
        <v>469.4142057977528</v>
      </c>
      <c r="D8098" s="102">
        <v>311.87441851058441</v>
      </c>
      <c r="E8098" s="98">
        <v>563.57373033707859</v>
      </c>
      <c r="F8098" s="91">
        <v>0.8329242129809562</v>
      </c>
      <c r="G8098" s="100">
        <v>234.7071028988764</v>
      </c>
      <c r="S8098" s="235"/>
      <c r="T8098" s="103"/>
      <c r="U8098" s="103"/>
    </row>
    <row r="8099" spans="1:21" x14ac:dyDescent="0.2">
      <c r="A8099" s="89">
        <v>40893</v>
      </c>
      <c r="B8099" s="90" t="s">
        <v>133</v>
      </c>
      <c r="C8099" s="96">
        <v>480.95060167415733</v>
      </c>
      <c r="D8099" s="102">
        <v>321.95446863623772</v>
      </c>
      <c r="E8099" s="98">
        <v>578.7643398876404</v>
      </c>
      <c r="F8099" s="91">
        <v>0.83099556853749434</v>
      </c>
      <c r="G8099" s="100">
        <v>240.47530083707866</v>
      </c>
      <c r="S8099" s="235"/>
      <c r="T8099" s="103"/>
      <c r="U8099" s="103"/>
    </row>
    <row r="8100" spans="1:21" x14ac:dyDescent="0.2">
      <c r="A8100" s="89">
        <v>40893</v>
      </c>
      <c r="B8100" s="90" t="s">
        <v>134</v>
      </c>
      <c r="C8100" s="96">
        <v>473.34881780898877</v>
      </c>
      <c r="D8100" s="102">
        <v>313.77340132214937</v>
      </c>
      <c r="E8100" s="98">
        <v>567.90214887640445</v>
      </c>
      <c r="F8100" s="91">
        <v>0.83350418508806556</v>
      </c>
      <c r="G8100" s="100">
        <v>236.67440890449438</v>
      </c>
      <c r="S8100" s="235"/>
      <c r="T8100" s="103"/>
      <c r="U8100" s="103"/>
    </row>
    <row r="8101" spans="1:21" x14ac:dyDescent="0.2">
      <c r="A8101" s="89">
        <v>40893</v>
      </c>
      <c r="B8101" s="90" t="s">
        <v>135</v>
      </c>
      <c r="C8101" s="96">
        <v>478.85160165168543</v>
      </c>
      <c r="D8101" s="102">
        <v>318.51334263242279</v>
      </c>
      <c r="E8101" s="98">
        <v>575.10834269662928</v>
      </c>
      <c r="F8101" s="91">
        <v>0.83262850858047899</v>
      </c>
      <c r="G8101" s="100">
        <v>239.42580082584271</v>
      </c>
      <c r="S8101" s="235"/>
      <c r="T8101" s="103"/>
      <c r="U8101" s="103"/>
    </row>
    <row r="8102" spans="1:21" x14ac:dyDescent="0.2">
      <c r="A8102" s="89">
        <v>40893</v>
      </c>
      <c r="B8102" s="90" t="s">
        <v>136</v>
      </c>
      <c r="C8102" s="96">
        <v>435.65596412359554</v>
      </c>
      <c r="D8102" s="102">
        <v>281.78460970268208</v>
      </c>
      <c r="E8102" s="98">
        <v>518.8436039325843</v>
      </c>
      <c r="F8102" s="91">
        <v>0.83966721536419342</v>
      </c>
      <c r="G8102" s="100">
        <v>217.82798206179777</v>
      </c>
      <c r="S8102" s="235"/>
      <c r="T8102" s="103"/>
      <c r="U8102" s="103"/>
    </row>
    <row r="8103" spans="1:21" x14ac:dyDescent="0.2">
      <c r="A8103" s="89">
        <v>40893</v>
      </c>
      <c r="B8103" s="90" t="s">
        <v>137</v>
      </c>
      <c r="C8103" s="96">
        <v>424.89352385393266</v>
      </c>
      <c r="D8103" s="102">
        <v>267.40429629190197</v>
      </c>
      <c r="E8103" s="98">
        <v>502.03542134831457</v>
      </c>
      <c r="F8103" s="91">
        <v>0.84634172368315719</v>
      </c>
      <c r="G8103" s="100">
        <v>212.44676192696633</v>
      </c>
      <c r="S8103" s="235"/>
      <c r="T8103" s="103"/>
      <c r="U8103" s="103"/>
    </row>
    <row r="8104" spans="1:21" x14ac:dyDescent="0.2">
      <c r="A8104" s="89">
        <v>40893</v>
      </c>
      <c r="B8104" s="90" t="s">
        <v>138</v>
      </c>
      <c r="C8104" s="96">
        <v>438.97870547191002</v>
      </c>
      <c r="D8104" s="102">
        <v>275.4490382042087</v>
      </c>
      <c r="E8104" s="98">
        <v>518.24171629213481</v>
      </c>
      <c r="F8104" s="91">
        <v>0.8470539743744907</v>
      </c>
      <c r="G8104" s="100">
        <v>219.48935273595501</v>
      </c>
      <c r="S8104" s="235"/>
      <c r="T8104" s="103"/>
      <c r="U8104" s="103"/>
    </row>
    <row r="8105" spans="1:21" x14ac:dyDescent="0.2">
      <c r="A8105" s="89">
        <v>40893</v>
      </c>
      <c r="B8105" s="90" t="s">
        <v>139</v>
      </c>
      <c r="C8105" s="96">
        <v>428.55664358426969</v>
      </c>
      <c r="D8105" s="102">
        <v>270.61391080107745</v>
      </c>
      <c r="E8105" s="98">
        <v>506.84582022471909</v>
      </c>
      <c r="F8105" s="91">
        <v>0.84553650535040714</v>
      </c>
      <c r="G8105" s="100">
        <v>214.27832179213485</v>
      </c>
      <c r="S8105" s="235"/>
      <c r="T8105" s="103"/>
      <c r="U8105" s="103"/>
    </row>
    <row r="8106" spans="1:21" x14ac:dyDescent="0.2">
      <c r="A8106" s="89">
        <v>40893</v>
      </c>
      <c r="B8106" s="90" t="s">
        <v>140</v>
      </c>
      <c r="C8106" s="96">
        <v>424.99887906741571</v>
      </c>
      <c r="D8106" s="102">
        <v>270.64874805886967</v>
      </c>
      <c r="E8106" s="98">
        <v>503.85989325842689</v>
      </c>
      <c r="F8106" s="91">
        <v>0.84348622455138778</v>
      </c>
      <c r="G8106" s="100">
        <v>212.49943953370786</v>
      </c>
      <c r="S8106" s="235"/>
      <c r="T8106" s="103"/>
      <c r="U8106" s="103"/>
    </row>
    <row r="8107" spans="1:21" x14ac:dyDescent="0.2">
      <c r="A8107" s="89">
        <v>40893</v>
      </c>
      <c r="B8107" s="90" t="s">
        <v>141</v>
      </c>
      <c r="C8107" s="96">
        <v>430.08834630337077</v>
      </c>
      <c r="D8107" s="102">
        <v>271.91347907443486</v>
      </c>
      <c r="E8107" s="98">
        <v>508.83487078651683</v>
      </c>
      <c r="F8107" s="91">
        <v>0.84524149384371816</v>
      </c>
      <c r="G8107" s="100">
        <v>215.04417315168538</v>
      </c>
      <c r="S8107" s="235"/>
      <c r="T8107" s="103"/>
      <c r="U8107" s="103"/>
    </row>
    <row r="8108" spans="1:21" x14ac:dyDescent="0.2">
      <c r="A8108" s="89">
        <v>40893</v>
      </c>
      <c r="B8108" s="90" t="s">
        <v>142</v>
      </c>
      <c r="C8108" s="96">
        <v>416.7811724157304</v>
      </c>
      <c r="D8108" s="102">
        <v>262.06860089034649</v>
      </c>
      <c r="E8108" s="98">
        <v>492.3276320224719</v>
      </c>
      <c r="F8108" s="91">
        <v>0.84655246893943736</v>
      </c>
      <c r="G8108" s="100">
        <v>208.3905862078652</v>
      </c>
      <c r="S8108" s="235"/>
      <c r="T8108" s="103"/>
      <c r="U8108" s="103"/>
    </row>
    <row r="8109" spans="1:21" x14ac:dyDescent="0.2">
      <c r="A8109" s="89">
        <v>40893</v>
      </c>
      <c r="B8109" s="90" t="s">
        <v>143</v>
      </c>
      <c r="C8109" s="96">
        <v>414.58897355056183</v>
      </c>
      <c r="D8109" s="102">
        <v>260.99221472782216</v>
      </c>
      <c r="E8109" s="98">
        <v>489.89892134831456</v>
      </c>
      <c r="F8109" s="91">
        <v>0.84627451803632792</v>
      </c>
      <c r="G8109" s="100">
        <v>207.29448677528092</v>
      </c>
      <c r="S8109" s="235"/>
      <c r="T8109" s="103"/>
      <c r="U8109" s="103"/>
    </row>
    <row r="8110" spans="1:21" x14ac:dyDescent="0.2">
      <c r="A8110" s="89">
        <v>40893</v>
      </c>
      <c r="B8110" s="90" t="s">
        <v>144</v>
      </c>
      <c r="C8110" s="96">
        <v>419.7473268876405</v>
      </c>
      <c r="D8110" s="102">
        <v>264.31657897624268</v>
      </c>
      <c r="E8110" s="98">
        <v>496.0353539325842</v>
      </c>
      <c r="F8110" s="91">
        <v>0.84620445611360207</v>
      </c>
      <c r="G8110" s="100">
        <v>209.87366344382025</v>
      </c>
      <c r="S8110" s="235"/>
      <c r="T8110" s="103"/>
      <c r="U8110" s="103"/>
    </row>
    <row r="8111" spans="1:21" x14ac:dyDescent="0.2">
      <c r="A8111" s="89">
        <v>40893</v>
      </c>
      <c r="B8111" s="90" t="s">
        <v>145</v>
      </c>
      <c r="C8111" s="96">
        <v>415.86944460674158</v>
      </c>
      <c r="D8111" s="102">
        <v>259.33823486062539</v>
      </c>
      <c r="E8111" s="98">
        <v>490.10582022471903</v>
      </c>
      <c r="F8111" s="91">
        <v>0.84852990404411188</v>
      </c>
      <c r="G8111" s="100">
        <v>207.93472230337079</v>
      </c>
      <c r="S8111" s="235"/>
      <c r="T8111" s="103"/>
      <c r="U8111" s="103"/>
    </row>
    <row r="8112" spans="1:21" x14ac:dyDescent="0.2">
      <c r="A8112" s="89">
        <v>40893</v>
      </c>
      <c r="B8112" s="90" t="s">
        <v>146</v>
      </c>
      <c r="C8112" s="96">
        <v>402.55821859550565</v>
      </c>
      <c r="D8112" s="102">
        <v>252.29378663459207</v>
      </c>
      <c r="E8112" s="98">
        <v>475.08449157303374</v>
      </c>
      <c r="F8112" s="91">
        <v>0.84734026417619068</v>
      </c>
      <c r="G8112" s="100">
        <v>201.27910929775283</v>
      </c>
      <c r="S8112" s="235"/>
      <c r="T8112" s="103"/>
      <c r="U8112" s="103"/>
    </row>
    <row r="8113" spans="1:21" x14ac:dyDescent="0.2">
      <c r="A8113" s="89">
        <v>40893</v>
      </c>
      <c r="B8113" s="90" t="s">
        <v>147</v>
      </c>
      <c r="C8113" s="96">
        <v>411.45262988764051</v>
      </c>
      <c r="D8113" s="102">
        <v>258.36537135009883</v>
      </c>
      <c r="E8113" s="98">
        <v>485.84558426966294</v>
      </c>
      <c r="F8113" s="91">
        <v>0.84687942673421213</v>
      </c>
      <c r="G8113" s="100">
        <v>205.72631494382026</v>
      </c>
      <c r="S8113" s="235"/>
      <c r="T8113" s="103"/>
      <c r="U8113" s="103"/>
    </row>
    <row r="8114" spans="1:21" x14ac:dyDescent="0.2">
      <c r="A8114" s="89">
        <v>40894</v>
      </c>
      <c r="B8114" s="90" t="s">
        <v>100</v>
      </c>
      <c r="C8114" s="96">
        <v>417.88335003370798</v>
      </c>
      <c r="D8114" s="102">
        <v>263.12028867065453</v>
      </c>
      <c r="E8114" s="98">
        <v>493.82059550561792</v>
      </c>
      <c r="F8114" s="91">
        <v>0.84622503361942902</v>
      </c>
      <c r="G8114" s="100">
        <v>208.94167501685399</v>
      </c>
      <c r="S8114" s="235"/>
      <c r="T8114" s="103"/>
      <c r="U8114" s="103"/>
    </row>
    <row r="8115" spans="1:21" x14ac:dyDescent="0.2">
      <c r="A8115" s="89">
        <v>40894</v>
      </c>
      <c r="B8115" s="90" t="s">
        <v>101</v>
      </c>
      <c r="C8115" s="96">
        <v>416.70012994382017</v>
      </c>
      <c r="D8115" s="102">
        <v>263.33907180481094</v>
      </c>
      <c r="E8115" s="98">
        <v>492.93657303370787</v>
      </c>
      <c r="F8115" s="91">
        <v>0.84534228689768065</v>
      </c>
      <c r="G8115" s="100">
        <v>208.35006497191009</v>
      </c>
      <c r="S8115" s="235"/>
      <c r="T8115" s="103"/>
      <c r="U8115" s="103"/>
    </row>
    <row r="8116" spans="1:21" x14ac:dyDescent="0.2">
      <c r="A8116" s="89">
        <v>40894</v>
      </c>
      <c r="B8116" s="90" t="s">
        <v>102</v>
      </c>
      <c r="C8116" s="96">
        <v>416.44484615730346</v>
      </c>
      <c r="D8116" s="102">
        <v>265.0059841003162</v>
      </c>
      <c r="E8116" s="98">
        <v>493.61369662921345</v>
      </c>
      <c r="F8116" s="91">
        <v>0.84366549996711959</v>
      </c>
      <c r="G8116" s="100">
        <v>208.22242307865173</v>
      </c>
      <c r="S8116" s="235"/>
      <c r="T8116" s="103"/>
      <c r="U8116" s="103"/>
    </row>
    <row r="8117" spans="1:21" x14ac:dyDescent="0.2">
      <c r="A8117" s="89">
        <v>40894</v>
      </c>
      <c r="B8117" s="90" t="s">
        <v>103</v>
      </c>
      <c r="C8117" s="96">
        <v>414.89693494382021</v>
      </c>
      <c r="D8117" s="102">
        <v>261.48703593661889</v>
      </c>
      <c r="E8117" s="98">
        <v>490.42322191011226</v>
      </c>
      <c r="F8117" s="91">
        <v>0.84599773503356868</v>
      </c>
      <c r="G8117" s="100">
        <v>207.44846747191011</v>
      </c>
      <c r="S8117" s="235"/>
      <c r="T8117" s="103"/>
      <c r="U8117" s="103"/>
    </row>
    <row r="8118" spans="1:21" x14ac:dyDescent="0.2">
      <c r="A8118" s="89">
        <v>40894</v>
      </c>
      <c r="B8118" s="90" t="s">
        <v>104</v>
      </c>
      <c r="C8118" s="96">
        <v>414.90098706741577</v>
      </c>
      <c r="D8118" s="102">
        <v>259.43760954913313</v>
      </c>
      <c r="E8118" s="98">
        <v>489.33700280898881</v>
      </c>
      <c r="F8118" s="91">
        <v>0.84788394232547148</v>
      </c>
      <c r="G8118" s="100">
        <v>207.45049353370788</v>
      </c>
      <c r="S8118" s="235"/>
      <c r="T8118" s="103"/>
      <c r="U8118" s="103"/>
    </row>
    <row r="8119" spans="1:21" x14ac:dyDescent="0.2">
      <c r="A8119" s="89">
        <v>40894</v>
      </c>
      <c r="B8119" s="90" t="s">
        <v>105</v>
      </c>
      <c r="C8119" s="96">
        <v>400.23635177528092</v>
      </c>
      <c r="D8119" s="102">
        <v>250.02515455940195</v>
      </c>
      <c r="E8119" s="98">
        <v>471.91282584269658</v>
      </c>
      <c r="F8119" s="91">
        <v>0.84811501162439762</v>
      </c>
      <c r="G8119" s="100">
        <v>200.11817588764046</v>
      </c>
      <c r="S8119" s="235"/>
      <c r="T8119" s="103"/>
      <c r="U8119" s="103"/>
    </row>
    <row r="8120" spans="1:21" x14ac:dyDescent="0.2">
      <c r="A8120" s="89">
        <v>40894</v>
      </c>
      <c r="B8120" s="90" t="s">
        <v>106</v>
      </c>
      <c r="C8120" s="96">
        <v>400.56052166292142</v>
      </c>
      <c r="D8120" s="102">
        <v>252.07958690667456</v>
      </c>
      <c r="E8120" s="98">
        <v>473.27882865168544</v>
      </c>
      <c r="F8120" s="91">
        <v>0.84635208129649542</v>
      </c>
      <c r="G8120" s="100">
        <v>200.28026083146071</v>
      </c>
      <c r="S8120" s="235"/>
      <c r="T8120" s="103"/>
      <c r="U8120" s="103"/>
    </row>
    <row r="8121" spans="1:21" x14ac:dyDescent="0.2">
      <c r="A8121" s="89">
        <v>40894</v>
      </c>
      <c r="B8121" s="90" t="s">
        <v>107</v>
      </c>
      <c r="C8121" s="96">
        <v>409.66969550561805</v>
      </c>
      <c r="D8121" s="102">
        <v>256.76996242798668</v>
      </c>
      <c r="E8121" s="98">
        <v>483.48740730337073</v>
      </c>
      <c r="F8121" s="91">
        <v>0.84732236934676819</v>
      </c>
      <c r="G8121" s="100">
        <v>204.83484775280903</v>
      </c>
      <c r="S8121" s="235"/>
      <c r="T8121" s="103"/>
      <c r="U8121" s="103"/>
    </row>
    <row r="8122" spans="1:21" x14ac:dyDescent="0.2">
      <c r="A8122" s="89">
        <v>40894</v>
      </c>
      <c r="B8122" s="90" t="s">
        <v>108</v>
      </c>
      <c r="C8122" s="96">
        <v>412.42108742696627</v>
      </c>
      <c r="D8122" s="102">
        <v>261.55340874674499</v>
      </c>
      <c r="E8122" s="98">
        <v>488.36598876404486</v>
      </c>
      <c r="F8122" s="91">
        <v>0.8444918297253261</v>
      </c>
      <c r="G8122" s="100">
        <v>206.21054371348313</v>
      </c>
      <c r="S8122" s="235"/>
      <c r="T8122" s="103"/>
      <c r="U8122" s="103"/>
    </row>
    <row r="8123" spans="1:21" x14ac:dyDescent="0.2">
      <c r="A8123" s="89">
        <v>40894</v>
      </c>
      <c r="B8123" s="90" t="s">
        <v>109</v>
      </c>
      <c r="C8123" s="96">
        <v>423.59684430337086</v>
      </c>
      <c r="D8123" s="102">
        <v>275.71455730452647</v>
      </c>
      <c r="E8123" s="98">
        <v>505.42339044943816</v>
      </c>
      <c r="F8123" s="91">
        <v>0.83810296932774597</v>
      </c>
      <c r="G8123" s="100">
        <v>211.79842215168543</v>
      </c>
      <c r="S8123" s="235"/>
      <c r="T8123" s="103"/>
      <c r="U8123" s="103"/>
    </row>
    <row r="8124" spans="1:21" x14ac:dyDescent="0.2">
      <c r="A8124" s="89">
        <v>40894</v>
      </c>
      <c r="B8124" s="90" t="s">
        <v>110</v>
      </c>
      <c r="C8124" s="96">
        <v>518.28686848314612</v>
      </c>
      <c r="D8124" s="102">
        <v>351.76913557305784</v>
      </c>
      <c r="E8124" s="98">
        <v>626.38869943820214</v>
      </c>
      <c r="F8124" s="91">
        <v>0.8274205280969934</v>
      </c>
      <c r="G8124" s="100">
        <v>259.14343424157306</v>
      </c>
      <c r="S8124" s="235"/>
      <c r="T8124" s="103"/>
      <c r="U8124" s="103"/>
    </row>
    <row r="8125" spans="1:21" x14ac:dyDescent="0.2">
      <c r="A8125" s="89">
        <v>40894</v>
      </c>
      <c r="B8125" s="90" t="s">
        <v>111</v>
      </c>
      <c r="C8125" s="96">
        <v>718.62385904494397</v>
      </c>
      <c r="D8125" s="102">
        <v>459.41635014493158</v>
      </c>
      <c r="E8125" s="98">
        <v>852.9265112359551</v>
      </c>
      <c r="F8125" s="91">
        <v>0.84253901078019433</v>
      </c>
      <c r="G8125" s="100">
        <v>359.31192952247198</v>
      </c>
      <c r="S8125" s="235"/>
      <c r="T8125" s="103"/>
      <c r="U8125" s="103"/>
    </row>
    <row r="8126" spans="1:21" x14ac:dyDescent="0.2">
      <c r="A8126" s="89">
        <v>40894</v>
      </c>
      <c r="B8126" s="90" t="s">
        <v>112</v>
      </c>
      <c r="C8126" s="96">
        <v>827.59761889887648</v>
      </c>
      <c r="D8126" s="102">
        <v>527.99179240715966</v>
      </c>
      <c r="E8126" s="98">
        <v>981.67874157303368</v>
      </c>
      <c r="F8126" s="91">
        <v>0.8430432318140465</v>
      </c>
      <c r="G8126" s="100">
        <v>413.79880944943824</v>
      </c>
      <c r="S8126" s="235"/>
      <c r="T8126" s="103"/>
      <c r="U8126" s="103"/>
    </row>
    <row r="8127" spans="1:21" x14ac:dyDescent="0.2">
      <c r="A8127" s="89">
        <v>40894</v>
      </c>
      <c r="B8127" s="90" t="s">
        <v>113</v>
      </c>
      <c r="C8127" s="96">
        <v>664.81570982022458</v>
      </c>
      <c r="D8127" s="102">
        <v>418.98137820492406</v>
      </c>
      <c r="E8127" s="98">
        <v>785.82779494382021</v>
      </c>
      <c r="F8127" s="91">
        <v>0.84600686575072481</v>
      </c>
      <c r="G8127" s="100">
        <v>332.40785491011229</v>
      </c>
      <c r="S8127" s="235"/>
      <c r="T8127" s="103"/>
      <c r="U8127" s="103"/>
    </row>
    <row r="8128" spans="1:21" x14ac:dyDescent="0.2">
      <c r="A8128" s="89">
        <v>40894</v>
      </c>
      <c r="B8128" s="90" t="s">
        <v>114</v>
      </c>
      <c r="C8128" s="96">
        <v>618.30138306741583</v>
      </c>
      <c r="D8128" s="102">
        <v>396.74729666348901</v>
      </c>
      <c r="E8128" s="98">
        <v>734.64618539325841</v>
      </c>
      <c r="F8128" s="91">
        <v>0.84163151645092549</v>
      </c>
      <c r="G8128" s="100">
        <v>309.15069153370791</v>
      </c>
      <c r="S8128" s="235"/>
      <c r="T8128" s="103"/>
      <c r="U8128" s="103"/>
    </row>
    <row r="8129" spans="1:21" x14ac:dyDescent="0.2">
      <c r="A8129" s="89">
        <v>40894</v>
      </c>
      <c r="B8129" s="90" t="s">
        <v>115</v>
      </c>
      <c r="C8129" s="96">
        <v>622.62094682022473</v>
      </c>
      <c r="D8129" s="102">
        <v>398.72639485005408</v>
      </c>
      <c r="E8129" s="98">
        <v>739.35078370786516</v>
      </c>
      <c r="F8129" s="91">
        <v>0.84211846465863338</v>
      </c>
      <c r="G8129" s="100">
        <v>311.31047341011237</v>
      </c>
      <c r="S8129" s="235"/>
      <c r="T8129" s="103"/>
      <c r="U8129" s="103"/>
    </row>
    <row r="8130" spans="1:21" x14ac:dyDescent="0.2">
      <c r="A8130" s="89">
        <v>40894</v>
      </c>
      <c r="B8130" s="90" t="s">
        <v>116</v>
      </c>
      <c r="C8130" s="96">
        <v>637.41525006741574</v>
      </c>
      <c r="D8130" s="102">
        <v>404.40764771096241</v>
      </c>
      <c r="E8130" s="98">
        <v>754.87995505617982</v>
      </c>
      <c r="F8130" s="91">
        <v>0.8443928677639585</v>
      </c>
      <c r="G8130" s="100">
        <v>318.70762503370787</v>
      </c>
      <c r="S8130" s="235"/>
      <c r="T8130" s="103"/>
      <c r="U8130" s="103"/>
    </row>
    <row r="8131" spans="1:21" x14ac:dyDescent="0.2">
      <c r="A8131" s="89">
        <v>40894</v>
      </c>
      <c r="B8131" s="90" t="s">
        <v>117</v>
      </c>
      <c r="C8131" s="96">
        <v>630.08495848314612</v>
      </c>
      <c r="D8131" s="102">
        <v>402.47284178807433</v>
      </c>
      <c r="E8131" s="98">
        <v>747.65730337078651</v>
      </c>
      <c r="F8131" s="91">
        <v>0.84274567457902216</v>
      </c>
      <c r="G8131" s="100">
        <v>315.04247924157306</v>
      </c>
      <c r="S8131" s="235"/>
      <c r="T8131" s="103"/>
      <c r="U8131" s="103"/>
    </row>
    <row r="8132" spans="1:21" x14ac:dyDescent="0.2">
      <c r="A8132" s="89">
        <v>40894</v>
      </c>
      <c r="B8132" s="90" t="s">
        <v>118</v>
      </c>
      <c r="C8132" s="96">
        <v>638.80512846067427</v>
      </c>
      <c r="D8132" s="102">
        <v>409.47365265315318</v>
      </c>
      <c r="E8132" s="98">
        <v>758.77576685393274</v>
      </c>
      <c r="F8132" s="91">
        <v>0.84188920675381385</v>
      </c>
      <c r="G8132" s="100">
        <v>319.40256423033713</v>
      </c>
      <c r="S8132" s="235"/>
      <c r="T8132" s="103"/>
      <c r="U8132" s="103"/>
    </row>
    <row r="8133" spans="1:21" x14ac:dyDescent="0.2">
      <c r="A8133" s="89">
        <v>40894</v>
      </c>
      <c r="B8133" s="90" t="s">
        <v>119</v>
      </c>
      <c r="C8133" s="96">
        <v>684.41177952809005</v>
      </c>
      <c r="D8133" s="102">
        <v>435.49775029017627</v>
      </c>
      <c r="E8133" s="98">
        <v>811.21992977528089</v>
      </c>
      <c r="F8133" s="91">
        <v>0.84368215622819021</v>
      </c>
      <c r="G8133" s="100">
        <v>342.20588976404503</v>
      </c>
      <c r="S8133" s="235"/>
      <c r="T8133" s="103"/>
      <c r="U8133" s="103"/>
    </row>
    <row r="8134" spans="1:21" x14ac:dyDescent="0.2">
      <c r="A8134" s="89">
        <v>40894</v>
      </c>
      <c r="B8134" s="90" t="s">
        <v>120</v>
      </c>
      <c r="C8134" s="96">
        <v>712.57403851685399</v>
      </c>
      <c r="D8134" s="102">
        <v>459.09660379909883</v>
      </c>
      <c r="E8134" s="98">
        <v>847.66234550561796</v>
      </c>
      <c r="F8134" s="91">
        <v>0.84063429535945022</v>
      </c>
      <c r="G8134" s="100">
        <v>356.28701925842699</v>
      </c>
      <c r="S8134" s="235"/>
      <c r="T8134" s="103"/>
      <c r="U8134" s="103"/>
    </row>
    <row r="8135" spans="1:21" x14ac:dyDescent="0.2">
      <c r="A8135" s="89">
        <v>40894</v>
      </c>
      <c r="B8135" s="90" t="s">
        <v>121</v>
      </c>
      <c r="C8135" s="96">
        <v>690.31572360674159</v>
      </c>
      <c r="D8135" s="102">
        <v>441.6961742239655</v>
      </c>
      <c r="E8135" s="98">
        <v>819.53115168539318</v>
      </c>
      <c r="F8135" s="91">
        <v>0.8423300593114541</v>
      </c>
      <c r="G8135" s="100">
        <v>345.15786180337079</v>
      </c>
      <c r="S8135" s="235"/>
      <c r="T8135" s="103"/>
      <c r="U8135" s="103"/>
    </row>
    <row r="8136" spans="1:21" x14ac:dyDescent="0.2">
      <c r="A8136" s="89">
        <v>40894</v>
      </c>
      <c r="B8136" s="90" t="s">
        <v>122</v>
      </c>
      <c r="C8136" s="96">
        <v>607.81043507865172</v>
      </c>
      <c r="D8136" s="102">
        <v>381.51556639988576</v>
      </c>
      <c r="E8136" s="98">
        <v>717.62640168539338</v>
      </c>
      <c r="F8136" s="91">
        <v>0.8469733466482956</v>
      </c>
      <c r="G8136" s="100">
        <v>303.90521753932586</v>
      </c>
      <c r="S8136" s="235"/>
      <c r="T8136" s="103"/>
      <c r="U8136" s="103"/>
    </row>
    <row r="8137" spans="1:21" x14ac:dyDescent="0.2">
      <c r="A8137" s="89">
        <v>40894</v>
      </c>
      <c r="B8137" s="90" t="s">
        <v>123</v>
      </c>
      <c r="C8137" s="96">
        <v>651.20462666292133</v>
      </c>
      <c r="D8137" s="102">
        <v>417.11529018005956</v>
      </c>
      <c r="E8137" s="98">
        <v>773.33862640449433</v>
      </c>
      <c r="F8137" s="91">
        <v>0.84206918473810866</v>
      </c>
      <c r="G8137" s="100">
        <v>325.60231333146066</v>
      </c>
      <c r="S8137" s="235"/>
      <c r="T8137" s="103"/>
      <c r="U8137" s="103"/>
    </row>
    <row r="8138" spans="1:21" x14ac:dyDescent="0.2">
      <c r="A8138" s="89">
        <v>40894</v>
      </c>
      <c r="B8138" s="90" t="s">
        <v>124</v>
      </c>
      <c r="C8138" s="96">
        <v>657.45300124719097</v>
      </c>
      <c r="D8138" s="102">
        <v>413.28012968236692</v>
      </c>
      <c r="E8138" s="98">
        <v>776.55966573033709</v>
      </c>
      <c r="F8138" s="91">
        <v>0.84662264892275996</v>
      </c>
      <c r="G8138" s="100">
        <v>328.72650062359548</v>
      </c>
      <c r="S8138" s="235"/>
      <c r="T8138" s="103"/>
      <c r="U8138" s="103"/>
    </row>
    <row r="8139" spans="1:21" x14ac:dyDescent="0.2">
      <c r="A8139" s="89">
        <v>40894</v>
      </c>
      <c r="B8139" s="90" t="s">
        <v>125</v>
      </c>
      <c r="C8139" s="96">
        <v>700.51086657303381</v>
      </c>
      <c r="D8139" s="102">
        <v>447.81819509035239</v>
      </c>
      <c r="E8139" s="98">
        <v>831.41843258426957</v>
      </c>
      <c r="F8139" s="91">
        <v>0.84254911741090432</v>
      </c>
      <c r="G8139" s="100">
        <v>350.2554332865169</v>
      </c>
      <c r="S8139" s="235"/>
      <c r="T8139" s="103"/>
      <c r="U8139" s="103"/>
    </row>
    <row r="8140" spans="1:21" x14ac:dyDescent="0.2">
      <c r="A8140" s="89">
        <v>40894</v>
      </c>
      <c r="B8140" s="90" t="s">
        <v>126</v>
      </c>
      <c r="C8140" s="96">
        <v>687.07402473033733</v>
      </c>
      <c r="D8140" s="102">
        <v>448.41920635548433</v>
      </c>
      <c r="E8140" s="98">
        <v>820.45749438202256</v>
      </c>
      <c r="F8140" s="91">
        <v>0.83742793433540252</v>
      </c>
      <c r="G8140" s="100">
        <v>343.53701236516866</v>
      </c>
      <c r="S8140" s="235"/>
      <c r="T8140" s="103"/>
      <c r="U8140" s="103"/>
    </row>
    <row r="8141" spans="1:21" x14ac:dyDescent="0.2">
      <c r="A8141" s="89">
        <v>40894</v>
      </c>
      <c r="B8141" s="90" t="s">
        <v>127</v>
      </c>
      <c r="C8141" s="96">
        <v>743.55252340449454</v>
      </c>
      <c r="D8141" s="102">
        <v>484.98150994556801</v>
      </c>
      <c r="E8141" s="98">
        <v>887.73724719101119</v>
      </c>
      <c r="F8141" s="91">
        <v>0.83758175716660788</v>
      </c>
      <c r="G8141" s="100">
        <v>371.77626170224727</v>
      </c>
      <c r="S8141" s="235"/>
      <c r="T8141" s="103"/>
      <c r="U8141" s="103"/>
    </row>
    <row r="8142" spans="1:21" x14ac:dyDescent="0.2">
      <c r="A8142" s="89">
        <v>40894</v>
      </c>
      <c r="B8142" s="90" t="s">
        <v>128</v>
      </c>
      <c r="C8142" s="96">
        <v>951.15091944943833</v>
      </c>
      <c r="D8142" s="102">
        <v>606.26734760740248</v>
      </c>
      <c r="E8142" s="98">
        <v>1127.9397893258429</v>
      </c>
      <c r="F8142" s="91">
        <v>0.84326391217915164</v>
      </c>
      <c r="G8142" s="100">
        <v>475.57545972471917</v>
      </c>
      <c r="S8142" s="235"/>
      <c r="T8142" s="103"/>
      <c r="U8142" s="103"/>
    </row>
    <row r="8143" spans="1:21" x14ac:dyDescent="0.2">
      <c r="A8143" s="89">
        <v>40894</v>
      </c>
      <c r="B8143" s="90" t="s">
        <v>129</v>
      </c>
      <c r="C8143" s="96">
        <v>1185.9998466741572</v>
      </c>
      <c r="D8143" s="102">
        <v>755.83864498202217</v>
      </c>
      <c r="E8143" s="98">
        <v>1406.3739522471908</v>
      </c>
      <c r="F8143" s="91">
        <v>0.84330333676835645</v>
      </c>
      <c r="G8143" s="100">
        <v>592.9999233370786</v>
      </c>
      <c r="S8143" s="235"/>
      <c r="T8143" s="103"/>
      <c r="U8143" s="103"/>
    </row>
    <row r="8144" spans="1:21" x14ac:dyDescent="0.2">
      <c r="A8144" s="89">
        <v>40894</v>
      </c>
      <c r="B8144" s="90" t="s">
        <v>130</v>
      </c>
      <c r="C8144" s="96">
        <v>1227.5786868876405</v>
      </c>
      <c r="D8144" s="102">
        <v>790.93156937974834</v>
      </c>
      <c r="E8144" s="98">
        <v>1460.3157808988765</v>
      </c>
      <c r="F8144" s="91">
        <v>0.8406255023362289</v>
      </c>
      <c r="G8144" s="100">
        <v>613.78934344382026</v>
      </c>
      <c r="S8144" s="235"/>
      <c r="T8144" s="103"/>
      <c r="U8144" s="103"/>
    </row>
    <row r="8145" spans="1:21" x14ac:dyDescent="0.2">
      <c r="A8145" s="89">
        <v>40894</v>
      </c>
      <c r="B8145" s="90" t="s">
        <v>131</v>
      </c>
      <c r="C8145" s="96">
        <v>1146.7914987640449</v>
      </c>
      <c r="D8145" s="102">
        <v>717.74422167931084</v>
      </c>
      <c r="E8145" s="98">
        <v>1352.8811882022471</v>
      </c>
      <c r="F8145" s="91">
        <v>0.84766608388423159</v>
      </c>
      <c r="G8145" s="100">
        <v>573.39574938202247</v>
      </c>
      <c r="S8145" s="235"/>
      <c r="T8145" s="103"/>
      <c r="U8145" s="103"/>
    </row>
    <row r="8146" spans="1:21" x14ac:dyDescent="0.2">
      <c r="A8146" s="89">
        <v>40894</v>
      </c>
      <c r="B8146" s="90" t="s">
        <v>132</v>
      </c>
      <c r="C8146" s="96">
        <v>1108.2639076179776</v>
      </c>
      <c r="D8146" s="102">
        <v>711.61559582422331</v>
      </c>
      <c r="E8146" s="98">
        <v>1317.0594691011236</v>
      </c>
      <c r="F8146" s="91">
        <v>0.84146838743306995</v>
      </c>
      <c r="G8146" s="100">
        <v>554.13195380898878</v>
      </c>
      <c r="S8146" s="235"/>
      <c r="T8146" s="103"/>
      <c r="U8146" s="103"/>
    </row>
    <row r="8147" spans="1:21" x14ac:dyDescent="0.2">
      <c r="A8147" s="89">
        <v>40894</v>
      </c>
      <c r="B8147" s="90" t="s">
        <v>133</v>
      </c>
      <c r="C8147" s="96">
        <v>1077.5163937752809</v>
      </c>
      <c r="D8147" s="102">
        <v>694.47412034730087</v>
      </c>
      <c r="E8147" s="98">
        <v>1281.9266292134832</v>
      </c>
      <c r="F8147" s="91">
        <v>0.84054451262657937</v>
      </c>
      <c r="G8147" s="100">
        <v>538.75819688764045</v>
      </c>
      <c r="S8147" s="235"/>
      <c r="T8147" s="103"/>
      <c r="U8147" s="103"/>
    </row>
    <row r="8148" spans="1:21" x14ac:dyDescent="0.2">
      <c r="A8148" s="89">
        <v>40894</v>
      </c>
      <c r="B8148" s="90" t="s">
        <v>134</v>
      </c>
      <c r="C8148" s="96">
        <v>786.51718988764037</v>
      </c>
      <c r="D8148" s="102">
        <v>484.14837160400782</v>
      </c>
      <c r="E8148" s="98">
        <v>923.58482865168537</v>
      </c>
      <c r="F8148" s="91">
        <v>0.85159171684950041</v>
      </c>
      <c r="G8148" s="100">
        <v>393.25859494382019</v>
      </c>
      <c r="S8148" s="235"/>
      <c r="T8148" s="103"/>
      <c r="U8148" s="103"/>
    </row>
    <row r="8149" spans="1:21" x14ac:dyDescent="0.2">
      <c r="A8149" s="89">
        <v>40894</v>
      </c>
      <c r="B8149" s="90" t="s">
        <v>135</v>
      </c>
      <c r="C8149" s="96">
        <v>772.97499283146055</v>
      </c>
      <c r="D8149" s="102">
        <v>474.27513503516963</v>
      </c>
      <c r="E8149" s="98">
        <v>906.87774438202246</v>
      </c>
      <c r="F8149" s="91">
        <v>0.8523475161011832</v>
      </c>
      <c r="G8149" s="100">
        <v>386.48749641573028</v>
      </c>
      <c r="S8149" s="235"/>
      <c r="T8149" s="103"/>
      <c r="U8149" s="103"/>
    </row>
    <row r="8150" spans="1:21" x14ac:dyDescent="0.2">
      <c r="A8150" s="89">
        <v>40894</v>
      </c>
      <c r="B8150" s="90" t="s">
        <v>136</v>
      </c>
      <c r="C8150" s="96">
        <v>713.59517366292141</v>
      </c>
      <c r="D8150" s="102">
        <v>435.3953992963676</v>
      </c>
      <c r="E8150" s="98">
        <v>835.93494101123588</v>
      </c>
      <c r="F8150" s="91">
        <v>0.85364917609459023</v>
      </c>
      <c r="G8150" s="100">
        <v>356.79758683146071</v>
      </c>
      <c r="S8150" s="235"/>
      <c r="T8150" s="103"/>
      <c r="U8150" s="103"/>
    </row>
    <row r="8151" spans="1:21" x14ac:dyDescent="0.2">
      <c r="A8151" s="89">
        <v>40894</v>
      </c>
      <c r="B8151" s="90" t="s">
        <v>137</v>
      </c>
      <c r="C8151" s="96">
        <v>694.59881824719105</v>
      </c>
      <c r="D8151" s="102">
        <v>429.18289410419231</v>
      </c>
      <c r="E8151" s="98">
        <v>816.49585112359557</v>
      </c>
      <c r="F8151" s="91">
        <v>0.85070710070521527</v>
      </c>
      <c r="G8151" s="100">
        <v>347.29940912359552</v>
      </c>
      <c r="S8151" s="235"/>
      <c r="T8151" s="103"/>
      <c r="U8151" s="103"/>
    </row>
    <row r="8152" spans="1:21" x14ac:dyDescent="0.2">
      <c r="A8152" s="89">
        <v>40894</v>
      </c>
      <c r="B8152" s="90" t="s">
        <v>138</v>
      </c>
      <c r="C8152" s="96">
        <v>699.56266965168538</v>
      </c>
      <c r="D8152" s="102">
        <v>461.1953016610251</v>
      </c>
      <c r="E8152" s="98">
        <v>837.90753370786501</v>
      </c>
      <c r="F8152" s="91">
        <v>0.8348924451795019</v>
      </c>
      <c r="G8152" s="100">
        <v>349.78133482584269</v>
      </c>
      <c r="S8152" s="235"/>
      <c r="T8152" s="103"/>
      <c r="U8152" s="103"/>
    </row>
    <row r="8153" spans="1:21" x14ac:dyDescent="0.2">
      <c r="A8153" s="89">
        <v>40894</v>
      </c>
      <c r="B8153" s="90" t="s">
        <v>139</v>
      </c>
      <c r="C8153" s="96">
        <v>713.24669103370786</v>
      </c>
      <c r="D8153" s="102">
        <v>452.38716238686914</v>
      </c>
      <c r="E8153" s="98">
        <v>844.6152893258427</v>
      </c>
      <c r="F8153" s="91">
        <v>0.84446339066749432</v>
      </c>
      <c r="G8153" s="100">
        <v>356.62334551685393</v>
      </c>
      <c r="S8153" s="235"/>
      <c r="T8153" s="103"/>
      <c r="U8153" s="103"/>
    </row>
    <row r="8154" spans="1:21" x14ac:dyDescent="0.2">
      <c r="A8154" s="89">
        <v>40894</v>
      </c>
      <c r="B8154" s="90" t="s">
        <v>140</v>
      </c>
      <c r="C8154" s="96">
        <v>683.86069071910106</v>
      </c>
      <c r="D8154" s="102">
        <v>429.96959508939926</v>
      </c>
      <c r="E8154" s="98">
        <v>807.79904494382015</v>
      </c>
      <c r="F8154" s="91">
        <v>0.84657278935835012</v>
      </c>
      <c r="G8154" s="100">
        <v>341.93034535955053</v>
      </c>
      <c r="S8154" s="235"/>
      <c r="T8154" s="103"/>
      <c r="U8154" s="103"/>
    </row>
    <row r="8155" spans="1:21" x14ac:dyDescent="0.2">
      <c r="A8155" s="89">
        <v>40894</v>
      </c>
      <c r="B8155" s="90" t="s">
        <v>141</v>
      </c>
      <c r="C8155" s="96">
        <v>669.7917175955057</v>
      </c>
      <c r="D8155" s="102">
        <v>436.94052924629665</v>
      </c>
      <c r="E8155" s="98">
        <v>799.71117977528081</v>
      </c>
      <c r="F8155" s="91">
        <v>0.83754202083771978</v>
      </c>
      <c r="G8155" s="100">
        <v>334.89585879775285</v>
      </c>
      <c r="S8155" s="235"/>
      <c r="T8155" s="103"/>
      <c r="U8155" s="103"/>
    </row>
    <row r="8156" spans="1:21" x14ac:dyDescent="0.2">
      <c r="A8156" s="89">
        <v>40894</v>
      </c>
      <c r="B8156" s="90" t="s">
        <v>142</v>
      </c>
      <c r="C8156" s="96">
        <v>664.97374264044947</v>
      </c>
      <c r="D8156" s="102">
        <v>433.82207949663331</v>
      </c>
      <c r="E8156" s="98">
        <v>793.97208707865161</v>
      </c>
      <c r="F8156" s="91">
        <v>0.83752785955884179</v>
      </c>
      <c r="G8156" s="100">
        <v>332.48687132022474</v>
      </c>
      <c r="S8156" s="235"/>
      <c r="T8156" s="103"/>
      <c r="U8156" s="103"/>
    </row>
    <row r="8157" spans="1:21" x14ac:dyDescent="0.2">
      <c r="A8157" s="89">
        <v>40894</v>
      </c>
      <c r="B8157" s="90" t="s">
        <v>143</v>
      </c>
      <c r="C8157" s="96">
        <v>827.56925403370792</v>
      </c>
      <c r="D8157" s="102">
        <v>514.26577723220703</v>
      </c>
      <c r="E8157" s="98">
        <v>974.3408848314607</v>
      </c>
      <c r="F8157" s="91">
        <v>0.84936316120703381</v>
      </c>
      <c r="G8157" s="100">
        <v>413.78462701685396</v>
      </c>
      <c r="S8157" s="235"/>
      <c r="T8157" s="103"/>
      <c r="U8157" s="103"/>
    </row>
    <row r="8158" spans="1:21" x14ac:dyDescent="0.2">
      <c r="A8158" s="89">
        <v>40894</v>
      </c>
      <c r="B8158" s="90" t="s">
        <v>144</v>
      </c>
      <c r="C8158" s="96">
        <v>897.06722582022462</v>
      </c>
      <c r="D8158" s="102">
        <v>550.90861869808805</v>
      </c>
      <c r="E8158" s="98">
        <v>1052.7249943820225</v>
      </c>
      <c r="F8158" s="91">
        <v>0.85213824180818176</v>
      </c>
      <c r="G8158" s="100">
        <v>448.53361291011231</v>
      </c>
      <c r="S8158" s="235"/>
      <c r="T8158" s="103"/>
      <c r="U8158" s="103"/>
    </row>
    <row r="8159" spans="1:21" x14ac:dyDescent="0.2">
      <c r="A8159" s="89">
        <v>40894</v>
      </c>
      <c r="B8159" s="90" t="s">
        <v>145</v>
      </c>
      <c r="C8159" s="96">
        <v>896.80788991011241</v>
      </c>
      <c r="D8159" s="102">
        <v>548.86654800755844</v>
      </c>
      <c r="E8159" s="98">
        <v>1051.4365786516853</v>
      </c>
      <c r="F8159" s="91">
        <v>0.85293579101094075</v>
      </c>
      <c r="G8159" s="100">
        <v>448.4039449550562</v>
      </c>
      <c r="S8159" s="235"/>
      <c r="T8159" s="103"/>
      <c r="U8159" s="103"/>
    </row>
    <row r="8160" spans="1:21" x14ac:dyDescent="0.2">
      <c r="A8160" s="89">
        <v>40894</v>
      </c>
      <c r="B8160" s="90" t="s">
        <v>146</v>
      </c>
      <c r="C8160" s="96">
        <v>891.44693039325841</v>
      </c>
      <c r="D8160" s="102">
        <v>546.60415279776873</v>
      </c>
      <c r="E8160" s="98">
        <v>1045.6833792134832</v>
      </c>
      <c r="F8160" s="91">
        <v>0.85250176880860951</v>
      </c>
      <c r="G8160" s="100">
        <v>445.72346519662921</v>
      </c>
      <c r="S8160" s="235"/>
      <c r="T8160" s="103"/>
      <c r="U8160" s="103"/>
    </row>
    <row r="8161" spans="1:21" x14ac:dyDescent="0.2">
      <c r="A8161" s="89">
        <v>40894</v>
      </c>
      <c r="B8161" s="90" t="s">
        <v>147</v>
      </c>
      <c r="C8161" s="96">
        <v>885.10940908988755</v>
      </c>
      <c r="D8161" s="102">
        <v>543.98508743380864</v>
      </c>
      <c r="E8161" s="98">
        <v>1038.912143258427</v>
      </c>
      <c r="F8161" s="91">
        <v>0.85195790118868464</v>
      </c>
      <c r="G8161" s="100">
        <v>442.55470454494377</v>
      </c>
      <c r="S8161" s="235"/>
      <c r="T8161" s="103"/>
      <c r="U8161" s="103"/>
    </row>
    <row r="8162" spans="1:21" x14ac:dyDescent="0.2">
      <c r="A8162" s="89">
        <v>40895</v>
      </c>
      <c r="B8162" s="90" t="s">
        <v>100</v>
      </c>
      <c r="C8162" s="96">
        <v>883.3791523146067</v>
      </c>
      <c r="D8162" s="102">
        <v>542.34584392570378</v>
      </c>
      <c r="E8162" s="98">
        <v>1036.5798286516851</v>
      </c>
      <c r="F8162" s="91">
        <v>0.85220561687337504</v>
      </c>
      <c r="G8162" s="100">
        <v>441.68957615730335</v>
      </c>
      <c r="S8162" s="235"/>
      <c r="T8162" s="103"/>
      <c r="U8162" s="103"/>
    </row>
    <row r="8163" spans="1:21" x14ac:dyDescent="0.2">
      <c r="A8163" s="89">
        <v>40895</v>
      </c>
      <c r="B8163" s="90" t="s">
        <v>101</v>
      </c>
      <c r="C8163" s="96">
        <v>895.377490280899</v>
      </c>
      <c r="D8163" s="102">
        <v>547.23537369636449</v>
      </c>
      <c r="E8163" s="98">
        <v>1049.365238764045</v>
      </c>
      <c r="F8163" s="91">
        <v>0.85325628980762258</v>
      </c>
      <c r="G8163" s="100">
        <v>447.6887451404495</v>
      </c>
      <c r="S8163" s="235"/>
      <c r="T8163" s="103"/>
      <c r="U8163" s="103"/>
    </row>
    <row r="8164" spans="1:21" x14ac:dyDescent="0.2">
      <c r="A8164" s="89">
        <v>40895</v>
      </c>
      <c r="B8164" s="90" t="s">
        <v>102</v>
      </c>
      <c r="C8164" s="96">
        <v>871.63204601123596</v>
      </c>
      <c r="D8164" s="102">
        <v>532.58089163679949</v>
      </c>
      <c r="E8164" s="98">
        <v>1021.4621039325843</v>
      </c>
      <c r="F8164" s="91">
        <v>0.85331804543261147</v>
      </c>
      <c r="G8164" s="100">
        <v>435.81602300561798</v>
      </c>
      <c r="S8164" s="235"/>
      <c r="T8164" s="103"/>
      <c r="U8164" s="103"/>
    </row>
    <row r="8165" spans="1:21" x14ac:dyDescent="0.2">
      <c r="A8165" s="89">
        <v>40895</v>
      </c>
      <c r="B8165" s="90" t="s">
        <v>103</v>
      </c>
      <c r="C8165" s="96">
        <v>856.46089526966273</v>
      </c>
      <c r="D8165" s="102">
        <v>523.1167959519629</v>
      </c>
      <c r="E8165" s="98">
        <v>1003.5818089887639</v>
      </c>
      <c r="F8165" s="91">
        <v>0.85340416456198609</v>
      </c>
      <c r="G8165" s="100">
        <v>428.23044763483136</v>
      </c>
      <c r="S8165" s="235"/>
      <c r="T8165" s="103"/>
      <c r="U8165" s="103"/>
    </row>
    <row r="8166" spans="1:21" x14ac:dyDescent="0.2">
      <c r="A8166" s="89">
        <v>40895</v>
      </c>
      <c r="B8166" s="90" t="s">
        <v>104</v>
      </c>
      <c r="C8166" s="96">
        <v>855.14395510112354</v>
      </c>
      <c r="D8166" s="102">
        <v>520.83301680003103</v>
      </c>
      <c r="E8166" s="98">
        <v>1001.2683033707867</v>
      </c>
      <c r="F8166" s="91">
        <v>0.85406074697687617</v>
      </c>
      <c r="G8166" s="100">
        <v>427.57197755056177</v>
      </c>
      <c r="S8166" s="235"/>
      <c r="T8166" s="103"/>
      <c r="U8166" s="103"/>
    </row>
    <row r="8167" spans="1:21" x14ac:dyDescent="0.2">
      <c r="A8167" s="89">
        <v>40895</v>
      </c>
      <c r="B8167" s="90" t="s">
        <v>105</v>
      </c>
      <c r="C8167" s="96">
        <v>835.19940276404486</v>
      </c>
      <c r="D8167" s="102">
        <v>510.2185825046397</v>
      </c>
      <c r="E8167" s="98">
        <v>978.71397471910097</v>
      </c>
      <c r="F8167" s="91">
        <v>0.85336413327883054</v>
      </c>
      <c r="G8167" s="100">
        <v>417.59970138202243</v>
      </c>
      <c r="S8167" s="235"/>
      <c r="T8167" s="103"/>
      <c r="U8167" s="103"/>
    </row>
    <row r="8168" spans="1:21" x14ac:dyDescent="0.2">
      <c r="A8168" s="89">
        <v>40895</v>
      </c>
      <c r="B8168" s="90" t="s">
        <v>106</v>
      </c>
      <c r="C8168" s="96">
        <v>809.29012449438198</v>
      </c>
      <c r="D8168" s="102">
        <v>493.62607969865161</v>
      </c>
      <c r="E8168" s="98">
        <v>947.95422471910103</v>
      </c>
      <c r="F8168" s="91">
        <v>0.85372278891862297</v>
      </c>
      <c r="G8168" s="100">
        <v>404.64506224719099</v>
      </c>
      <c r="S8168" s="235"/>
      <c r="T8168" s="103"/>
      <c r="U8168" s="103"/>
    </row>
    <row r="8169" spans="1:21" x14ac:dyDescent="0.2">
      <c r="A8169" s="89">
        <v>40895</v>
      </c>
      <c r="B8169" s="90" t="s">
        <v>107</v>
      </c>
      <c r="C8169" s="96">
        <v>804.69906846067431</v>
      </c>
      <c r="D8169" s="102">
        <v>490.11781511696131</v>
      </c>
      <c r="E8169" s="98">
        <v>942.20807865168558</v>
      </c>
      <c r="F8169" s="91">
        <v>0.85405664278766447</v>
      </c>
      <c r="G8169" s="100">
        <v>402.34953423033716</v>
      </c>
      <c r="S8169" s="235"/>
      <c r="T8169" s="103"/>
      <c r="U8169" s="103"/>
    </row>
    <row r="8170" spans="1:21" x14ac:dyDescent="0.2">
      <c r="A8170" s="89">
        <v>40895</v>
      </c>
      <c r="B8170" s="90" t="s">
        <v>108</v>
      </c>
      <c r="C8170" s="96">
        <v>579.89535562921367</v>
      </c>
      <c r="D8170" s="102">
        <v>371.92442402924092</v>
      </c>
      <c r="E8170" s="98">
        <v>688.91683146067408</v>
      </c>
      <c r="F8170" s="91">
        <v>0.84174943788162648</v>
      </c>
      <c r="G8170" s="100">
        <v>289.94767781460683</v>
      </c>
      <c r="S8170" s="235"/>
      <c r="T8170" s="103"/>
      <c r="U8170" s="103"/>
    </row>
    <row r="8171" spans="1:21" x14ac:dyDescent="0.2">
      <c r="A8171" s="89">
        <v>40895</v>
      </c>
      <c r="B8171" s="90" t="s">
        <v>109</v>
      </c>
      <c r="C8171" s="96">
        <v>635.478334988764</v>
      </c>
      <c r="D8171" s="102">
        <v>397.06569284663897</v>
      </c>
      <c r="E8171" s="98">
        <v>749.32895224719107</v>
      </c>
      <c r="F8171" s="91">
        <v>0.84806323455540311</v>
      </c>
      <c r="G8171" s="100">
        <v>317.739167494382</v>
      </c>
      <c r="S8171" s="235"/>
      <c r="T8171" s="103"/>
      <c r="U8171" s="103"/>
    </row>
    <row r="8172" spans="1:21" x14ac:dyDescent="0.2">
      <c r="A8172" s="89">
        <v>40895</v>
      </c>
      <c r="B8172" s="90" t="s">
        <v>110</v>
      </c>
      <c r="C8172" s="96">
        <v>763.58217033707876</v>
      </c>
      <c r="D8172" s="102">
        <v>491.65115156136915</v>
      </c>
      <c r="E8172" s="98">
        <v>908.17321348314601</v>
      </c>
      <c r="F8172" s="91">
        <v>0.84078913471636918</v>
      </c>
      <c r="G8172" s="100">
        <v>381.79108516853938</v>
      </c>
      <c r="S8172" s="235"/>
      <c r="T8172" s="103"/>
      <c r="U8172" s="103"/>
    </row>
    <row r="8173" spans="1:21" x14ac:dyDescent="0.2">
      <c r="A8173" s="89">
        <v>40895</v>
      </c>
      <c r="B8173" s="90" t="s">
        <v>111</v>
      </c>
      <c r="C8173" s="96">
        <v>825.23928296629219</v>
      </c>
      <c r="D8173" s="102">
        <v>535.82630037221088</v>
      </c>
      <c r="E8173" s="98">
        <v>983.93582022471912</v>
      </c>
      <c r="F8173" s="91">
        <v>0.83871251153130844</v>
      </c>
      <c r="G8173" s="100">
        <v>412.6196414831461</v>
      </c>
      <c r="S8173" s="235"/>
      <c r="T8173" s="103"/>
      <c r="U8173" s="103"/>
    </row>
    <row r="8174" spans="1:21" x14ac:dyDescent="0.2">
      <c r="A8174" s="89">
        <v>40895</v>
      </c>
      <c r="B8174" s="90" t="s">
        <v>112</v>
      </c>
      <c r="C8174" s="96">
        <v>634.98397591011246</v>
      </c>
      <c r="D8174" s="102">
        <v>402.70121045392045</v>
      </c>
      <c r="E8174" s="98">
        <v>751.91283707865171</v>
      </c>
      <c r="F8174" s="91">
        <v>0.84449146842227907</v>
      </c>
      <c r="G8174" s="100">
        <v>317.49198795505623</v>
      </c>
      <c r="S8174" s="235"/>
      <c r="T8174" s="103"/>
      <c r="U8174" s="103"/>
    </row>
    <row r="8175" spans="1:21" x14ac:dyDescent="0.2">
      <c r="A8175" s="89">
        <v>40895</v>
      </c>
      <c r="B8175" s="90" t="s">
        <v>113</v>
      </c>
      <c r="C8175" s="96">
        <v>631.76253765168531</v>
      </c>
      <c r="D8175" s="102">
        <v>405.26410935220304</v>
      </c>
      <c r="E8175" s="98">
        <v>750.57504775280893</v>
      </c>
      <c r="F8175" s="91">
        <v>0.84170468968180678</v>
      </c>
      <c r="G8175" s="100">
        <v>315.88126882584265</v>
      </c>
      <c r="S8175" s="235"/>
      <c r="T8175" s="103"/>
      <c r="U8175" s="103"/>
    </row>
    <row r="8176" spans="1:21" x14ac:dyDescent="0.2">
      <c r="A8176" s="89">
        <v>40895</v>
      </c>
      <c r="B8176" s="90" t="s">
        <v>114</v>
      </c>
      <c r="C8176" s="96">
        <v>667.3766519325842</v>
      </c>
      <c r="D8176" s="102">
        <v>433.92803789510157</v>
      </c>
      <c r="E8176" s="98">
        <v>796.04342696629203</v>
      </c>
      <c r="F8176" s="91">
        <v>0.83836714094348508</v>
      </c>
      <c r="G8176" s="100">
        <v>333.6883259662921</v>
      </c>
      <c r="S8176" s="235"/>
      <c r="T8176" s="103"/>
      <c r="U8176" s="103"/>
    </row>
    <row r="8177" spans="1:21" x14ac:dyDescent="0.2">
      <c r="A8177" s="89">
        <v>40895</v>
      </c>
      <c r="B8177" s="90" t="s">
        <v>115</v>
      </c>
      <c r="C8177" s="96">
        <v>644.00400303370793</v>
      </c>
      <c r="D8177" s="102">
        <v>423.73348613333349</v>
      </c>
      <c r="E8177" s="98">
        <v>770.90286235955045</v>
      </c>
      <c r="F8177" s="91">
        <v>0.83538930062156569</v>
      </c>
      <c r="G8177" s="100">
        <v>322.00200151685397</v>
      </c>
      <c r="S8177" s="235"/>
      <c r="T8177" s="103"/>
      <c r="U8177" s="103"/>
    </row>
    <row r="8178" spans="1:21" x14ac:dyDescent="0.2">
      <c r="A8178" s="89">
        <v>40895</v>
      </c>
      <c r="B8178" s="90" t="s">
        <v>116</v>
      </c>
      <c r="C8178" s="96">
        <v>641.02164006741577</v>
      </c>
      <c r="D8178" s="102">
        <v>420.95122674323244</v>
      </c>
      <c r="E8178" s="98">
        <v>766.88244101123598</v>
      </c>
      <c r="F8178" s="91">
        <v>0.83587992863957594</v>
      </c>
      <c r="G8178" s="100">
        <v>320.51082003370789</v>
      </c>
      <c r="S8178" s="235"/>
      <c r="T8178" s="103"/>
      <c r="U8178" s="103"/>
    </row>
    <row r="8179" spans="1:21" x14ac:dyDescent="0.2">
      <c r="A8179" s="89">
        <v>40895</v>
      </c>
      <c r="B8179" s="90" t="s">
        <v>117</v>
      </c>
      <c r="C8179" s="96">
        <v>661.48891634831466</v>
      </c>
      <c r="D8179" s="102">
        <v>435.40804822899219</v>
      </c>
      <c r="E8179" s="98">
        <v>791.92660955056181</v>
      </c>
      <c r="F8179" s="91">
        <v>0.83529068018528407</v>
      </c>
      <c r="G8179" s="100">
        <v>330.74445817415733</v>
      </c>
      <c r="S8179" s="235"/>
      <c r="T8179" s="103"/>
      <c r="U8179" s="103"/>
    </row>
    <row r="8180" spans="1:21" x14ac:dyDescent="0.2">
      <c r="A8180" s="89">
        <v>40895</v>
      </c>
      <c r="B8180" s="90" t="s">
        <v>118</v>
      </c>
      <c r="C8180" s="96">
        <v>686.81063669662933</v>
      </c>
      <c r="D8180" s="102">
        <v>452.4012914026074</v>
      </c>
      <c r="E8180" s="98">
        <v>822.4206825842698</v>
      </c>
      <c r="F8180" s="91">
        <v>0.83510866304879794</v>
      </c>
      <c r="G8180" s="100">
        <v>343.40531834831467</v>
      </c>
      <c r="S8180" s="235"/>
      <c r="T8180" s="103"/>
      <c r="U8180" s="103"/>
    </row>
    <row r="8181" spans="1:21" x14ac:dyDescent="0.2">
      <c r="A8181" s="89">
        <v>40895</v>
      </c>
      <c r="B8181" s="90" t="s">
        <v>119</v>
      </c>
      <c r="C8181" s="96">
        <v>694.02746882022473</v>
      </c>
      <c r="D8181" s="102">
        <v>459.55012907148512</v>
      </c>
      <c r="E8181" s="98">
        <v>832.38239325842699</v>
      </c>
      <c r="F8181" s="91">
        <v>0.83378441740387987</v>
      </c>
      <c r="G8181" s="100">
        <v>347.01373441011236</v>
      </c>
      <c r="S8181" s="235"/>
      <c r="T8181" s="103"/>
      <c r="U8181" s="103"/>
    </row>
    <row r="8182" spans="1:21" x14ac:dyDescent="0.2">
      <c r="A8182" s="89">
        <v>40895</v>
      </c>
      <c r="B8182" s="90" t="s">
        <v>120</v>
      </c>
      <c r="C8182" s="96">
        <v>680.17731037078659</v>
      </c>
      <c r="D8182" s="102">
        <v>446.63882721014505</v>
      </c>
      <c r="E8182" s="98">
        <v>813.71212078651695</v>
      </c>
      <c r="F8182" s="91">
        <v>0.83589428373432806</v>
      </c>
      <c r="G8182" s="100">
        <v>340.08865518539329</v>
      </c>
      <c r="S8182" s="235"/>
      <c r="T8182" s="103"/>
      <c r="U8182" s="103"/>
    </row>
    <row r="8183" spans="1:21" x14ac:dyDescent="0.2">
      <c r="A8183" s="89">
        <v>40895</v>
      </c>
      <c r="B8183" s="90" t="s">
        <v>121</v>
      </c>
      <c r="C8183" s="96">
        <v>670.87768671910123</v>
      </c>
      <c r="D8183" s="102">
        <v>433.64063512381193</v>
      </c>
      <c r="E8183" s="98">
        <v>798.82480617977524</v>
      </c>
      <c r="F8183" s="91">
        <v>0.83983081337626919</v>
      </c>
      <c r="G8183" s="100">
        <v>335.43884335955062</v>
      </c>
      <c r="S8183" s="235"/>
      <c r="T8183" s="103"/>
      <c r="U8183" s="103"/>
    </row>
    <row r="8184" spans="1:21" x14ac:dyDescent="0.2">
      <c r="A8184" s="89">
        <v>40895</v>
      </c>
      <c r="B8184" s="90" t="s">
        <v>122</v>
      </c>
      <c r="C8184" s="96">
        <v>622.00907615730341</v>
      </c>
      <c r="D8184" s="102">
        <v>398.31727695771366</v>
      </c>
      <c r="E8184" s="98">
        <v>738.61488202247187</v>
      </c>
      <c r="F8184" s="91">
        <v>0.84212908688506394</v>
      </c>
      <c r="G8184" s="100">
        <v>311.00453807865171</v>
      </c>
      <c r="S8184" s="235"/>
      <c r="T8184" s="103"/>
      <c r="U8184" s="103"/>
    </row>
    <row r="8185" spans="1:21" x14ac:dyDescent="0.2">
      <c r="A8185" s="89">
        <v>40895</v>
      </c>
      <c r="B8185" s="90" t="s">
        <v>123</v>
      </c>
      <c r="C8185" s="96">
        <v>617.69356452808995</v>
      </c>
      <c r="D8185" s="102">
        <v>391.27607130528855</v>
      </c>
      <c r="E8185" s="98">
        <v>731.19238483146069</v>
      </c>
      <c r="F8185" s="91">
        <v>0.84477570792872503</v>
      </c>
      <c r="G8185" s="100">
        <v>308.84678226404498</v>
      </c>
      <c r="S8185" s="235"/>
      <c r="T8185" s="103"/>
      <c r="U8185" s="103"/>
    </row>
    <row r="8186" spans="1:21" x14ac:dyDescent="0.2">
      <c r="A8186" s="89">
        <v>40895</v>
      </c>
      <c r="B8186" s="90" t="s">
        <v>124</v>
      </c>
      <c r="C8186" s="96">
        <v>641.16751651685388</v>
      </c>
      <c r="D8186" s="102">
        <v>411.69550169081674</v>
      </c>
      <c r="E8186" s="98">
        <v>761.96389044943817</v>
      </c>
      <c r="F8186" s="91">
        <v>0.84146706235470881</v>
      </c>
      <c r="G8186" s="100">
        <v>320.58375825842694</v>
      </c>
      <c r="S8186" s="235"/>
      <c r="T8186" s="103"/>
      <c r="U8186" s="103"/>
    </row>
    <row r="8187" spans="1:21" x14ac:dyDescent="0.2">
      <c r="A8187" s="89">
        <v>40895</v>
      </c>
      <c r="B8187" s="90" t="s">
        <v>125</v>
      </c>
      <c r="C8187" s="96">
        <v>646.00980421348322</v>
      </c>
      <c r="D8187" s="102">
        <v>415.68053552959361</v>
      </c>
      <c r="E8187" s="98">
        <v>768.19201685393261</v>
      </c>
      <c r="F8187" s="91">
        <v>0.84094834369558191</v>
      </c>
      <c r="G8187" s="100">
        <v>323.00490210674161</v>
      </c>
      <c r="S8187" s="235"/>
      <c r="T8187" s="103"/>
      <c r="U8187" s="103"/>
    </row>
    <row r="8188" spans="1:21" x14ac:dyDescent="0.2">
      <c r="A8188" s="89">
        <v>40895</v>
      </c>
      <c r="B8188" s="90" t="s">
        <v>126</v>
      </c>
      <c r="C8188" s="96">
        <v>640.70152230337078</v>
      </c>
      <c r="D8188" s="102">
        <v>407.80628248610384</v>
      </c>
      <c r="E8188" s="98">
        <v>759.47640168539317</v>
      </c>
      <c r="F8188" s="91">
        <v>0.84360951950785712</v>
      </c>
      <c r="G8188" s="100">
        <v>320.35076115168539</v>
      </c>
      <c r="S8188" s="235"/>
      <c r="T8188" s="103"/>
      <c r="U8188" s="103"/>
    </row>
    <row r="8189" spans="1:21" x14ac:dyDescent="0.2">
      <c r="A8189" s="89">
        <v>40895</v>
      </c>
      <c r="B8189" s="90" t="s">
        <v>127</v>
      </c>
      <c r="C8189" s="96">
        <v>630.34834651685401</v>
      </c>
      <c r="D8189" s="102">
        <v>406.32009215512608</v>
      </c>
      <c r="E8189" s="98">
        <v>749.95670224719106</v>
      </c>
      <c r="F8189" s="91">
        <v>0.84051298512042194</v>
      </c>
      <c r="G8189" s="100">
        <v>315.174173258427</v>
      </c>
      <c r="S8189" s="235"/>
      <c r="T8189" s="103"/>
      <c r="U8189" s="103"/>
    </row>
    <row r="8190" spans="1:21" x14ac:dyDescent="0.2">
      <c r="A8190" s="89">
        <v>40895</v>
      </c>
      <c r="B8190" s="90" t="s">
        <v>128</v>
      </c>
      <c r="C8190" s="96">
        <v>621.17433869662921</v>
      </c>
      <c r="D8190" s="102">
        <v>396.91706554608646</v>
      </c>
      <c r="E8190" s="98">
        <v>737.15718539325849</v>
      </c>
      <c r="F8190" s="91">
        <v>0.84266198716525464</v>
      </c>
      <c r="G8190" s="100">
        <v>310.5871693483146</v>
      </c>
      <c r="S8190" s="235"/>
      <c r="T8190" s="103"/>
      <c r="U8190" s="103"/>
    </row>
    <row r="8191" spans="1:21" x14ac:dyDescent="0.2">
      <c r="A8191" s="89">
        <v>40895</v>
      </c>
      <c r="B8191" s="90" t="s">
        <v>129</v>
      </c>
      <c r="C8191" s="96">
        <v>607.59972465168539</v>
      </c>
      <c r="D8191" s="102">
        <v>385.70339491300751</v>
      </c>
      <c r="E8191" s="98">
        <v>719.68363483146072</v>
      </c>
      <c r="F8191" s="91">
        <v>0.84425947075200103</v>
      </c>
      <c r="G8191" s="100">
        <v>303.7998623258427</v>
      </c>
      <c r="S8191" s="235"/>
      <c r="T8191" s="103"/>
      <c r="U8191" s="103"/>
    </row>
    <row r="8192" spans="1:21" x14ac:dyDescent="0.2">
      <c r="A8192" s="89">
        <v>40895</v>
      </c>
      <c r="B8192" s="90" t="s">
        <v>130</v>
      </c>
      <c r="C8192" s="96">
        <v>587.29453331460672</v>
      </c>
      <c r="D8192" s="102">
        <v>373.50431238905281</v>
      </c>
      <c r="E8192" s="98">
        <v>696.00311797752806</v>
      </c>
      <c r="F8192" s="91">
        <v>0.84381020450194133</v>
      </c>
      <c r="G8192" s="100">
        <v>293.64726665730336</v>
      </c>
      <c r="S8192" s="235"/>
      <c r="T8192" s="103"/>
      <c r="U8192" s="103"/>
    </row>
    <row r="8193" spans="1:21" x14ac:dyDescent="0.2">
      <c r="A8193" s="89">
        <v>40895</v>
      </c>
      <c r="B8193" s="90" t="s">
        <v>131</v>
      </c>
      <c r="C8193" s="96">
        <v>562.15110640449439</v>
      </c>
      <c r="D8193" s="102">
        <v>366.14427027022725</v>
      </c>
      <c r="E8193" s="98">
        <v>670.87666011235956</v>
      </c>
      <c r="F8193" s="91">
        <v>0.83793510764012025</v>
      </c>
      <c r="G8193" s="100">
        <v>281.07555320224719</v>
      </c>
      <c r="S8193" s="235"/>
      <c r="T8193" s="103"/>
      <c r="U8193" s="103"/>
    </row>
    <row r="8194" spans="1:21" x14ac:dyDescent="0.2">
      <c r="A8194" s="89">
        <v>40895</v>
      </c>
      <c r="B8194" s="90" t="s">
        <v>132</v>
      </c>
      <c r="C8194" s="96">
        <v>534.17524510112366</v>
      </c>
      <c r="D8194" s="102">
        <v>357.60918740155535</v>
      </c>
      <c r="E8194" s="98">
        <v>642.82775561797757</v>
      </c>
      <c r="F8194" s="91">
        <v>0.83097725702213698</v>
      </c>
      <c r="G8194" s="100">
        <v>267.08762255056183</v>
      </c>
      <c r="S8194" s="235"/>
      <c r="T8194" s="103"/>
      <c r="U8194" s="103"/>
    </row>
    <row r="8195" spans="1:21" x14ac:dyDescent="0.2">
      <c r="A8195" s="89">
        <v>40895</v>
      </c>
      <c r="B8195" s="90" t="s">
        <v>133</v>
      </c>
      <c r="C8195" s="96">
        <v>498.4881925955055</v>
      </c>
      <c r="D8195" s="102">
        <v>339.74595891740773</v>
      </c>
      <c r="E8195" s="98">
        <v>603.25599438202244</v>
      </c>
      <c r="F8195" s="91">
        <v>0.8263294475940659</v>
      </c>
      <c r="G8195" s="100">
        <v>249.24409629775275</v>
      </c>
      <c r="S8195" s="235"/>
      <c r="T8195" s="103"/>
      <c r="U8195" s="103"/>
    </row>
    <row r="8196" spans="1:21" x14ac:dyDescent="0.2">
      <c r="A8196" s="89">
        <v>40895</v>
      </c>
      <c r="B8196" s="90" t="s">
        <v>134</v>
      </c>
      <c r="C8196" s="96">
        <v>452.63030986516861</v>
      </c>
      <c r="D8196" s="102">
        <v>297.95122274929508</v>
      </c>
      <c r="E8196" s="98">
        <v>541.89401966292132</v>
      </c>
      <c r="F8196" s="91">
        <v>0.83527459879834409</v>
      </c>
      <c r="G8196" s="100">
        <v>226.31515493258431</v>
      </c>
      <c r="S8196" s="235"/>
      <c r="T8196" s="103"/>
      <c r="U8196" s="103"/>
    </row>
    <row r="8197" spans="1:21" x14ac:dyDescent="0.2">
      <c r="A8197" s="89">
        <v>40895</v>
      </c>
      <c r="B8197" s="90" t="s">
        <v>135</v>
      </c>
      <c r="C8197" s="96">
        <v>434.67940233707878</v>
      </c>
      <c r="D8197" s="102">
        <v>269.9131741515115</v>
      </c>
      <c r="E8197" s="98">
        <v>511.66327247191015</v>
      </c>
      <c r="F8197" s="91">
        <v>0.84954192673843376</v>
      </c>
      <c r="G8197" s="100">
        <v>217.33970116853939</v>
      </c>
      <c r="S8197" s="235"/>
      <c r="T8197" s="103"/>
      <c r="U8197" s="103"/>
    </row>
    <row r="8198" spans="1:21" x14ac:dyDescent="0.2">
      <c r="A8198" s="89">
        <v>40895</v>
      </c>
      <c r="B8198" s="90" t="s">
        <v>136</v>
      </c>
      <c r="C8198" s="96">
        <v>414.82399671910122</v>
      </c>
      <c r="D8198" s="102">
        <v>256.36399431620708</v>
      </c>
      <c r="E8198" s="98">
        <v>487.64889606741565</v>
      </c>
      <c r="F8198" s="91">
        <v>0.85066120330507899</v>
      </c>
      <c r="G8198" s="100">
        <v>207.41199835955061</v>
      </c>
      <c r="S8198" s="235"/>
      <c r="T8198" s="103"/>
      <c r="U8198" s="103"/>
    </row>
    <row r="8199" spans="1:21" x14ac:dyDescent="0.2">
      <c r="A8199" s="89">
        <v>40895</v>
      </c>
      <c r="B8199" s="90" t="s">
        <v>137</v>
      </c>
      <c r="C8199" s="96">
        <v>419.30564541573028</v>
      </c>
      <c r="D8199" s="102">
        <v>261.06579783480242</v>
      </c>
      <c r="E8199" s="98">
        <v>493.93580056179775</v>
      </c>
      <c r="F8199" s="91">
        <v>0.84890717566699181</v>
      </c>
      <c r="G8199" s="100">
        <v>209.65282270786514</v>
      </c>
      <c r="S8199" s="235"/>
      <c r="T8199" s="103"/>
      <c r="U8199" s="103"/>
    </row>
    <row r="8200" spans="1:21" x14ac:dyDescent="0.2">
      <c r="A8200" s="89">
        <v>40895</v>
      </c>
      <c r="B8200" s="90" t="s">
        <v>138</v>
      </c>
      <c r="C8200" s="96">
        <v>422.81073232584265</v>
      </c>
      <c r="D8200" s="102">
        <v>262.69541139300082</v>
      </c>
      <c r="E8200" s="98">
        <v>497.77283426966295</v>
      </c>
      <c r="F8200" s="91">
        <v>0.84940499604843767</v>
      </c>
      <c r="G8200" s="100">
        <v>211.40536616292133</v>
      </c>
      <c r="S8200" s="235"/>
      <c r="T8200" s="103"/>
      <c r="U8200" s="103"/>
    </row>
    <row r="8201" spans="1:21" x14ac:dyDescent="0.2">
      <c r="A8201" s="89">
        <v>40895</v>
      </c>
      <c r="B8201" s="90" t="s">
        <v>139</v>
      </c>
      <c r="C8201" s="96">
        <v>431.75782122471912</v>
      </c>
      <c r="D8201" s="102">
        <v>270.11570677682187</v>
      </c>
      <c r="E8201" s="98">
        <v>509.29098876404493</v>
      </c>
      <c r="F8201" s="91">
        <v>0.84776253801881618</v>
      </c>
      <c r="G8201" s="100">
        <v>215.87891061235956</v>
      </c>
      <c r="S8201" s="235"/>
      <c r="T8201" s="103"/>
      <c r="U8201" s="103"/>
    </row>
    <row r="8202" spans="1:21" x14ac:dyDescent="0.2">
      <c r="A8202" s="89">
        <v>40895</v>
      </c>
      <c r="B8202" s="90" t="s">
        <v>140</v>
      </c>
      <c r="C8202" s="96">
        <v>418.88422456179779</v>
      </c>
      <c r="D8202" s="102">
        <v>262.94626807787142</v>
      </c>
      <c r="E8202" s="98">
        <v>494.57530617977528</v>
      </c>
      <c r="F8202" s="91">
        <v>0.84695741847154771</v>
      </c>
      <c r="G8202" s="100">
        <v>209.4421122808989</v>
      </c>
      <c r="S8202" s="235"/>
      <c r="T8202" s="103"/>
      <c r="U8202" s="103"/>
    </row>
    <row r="8203" spans="1:21" x14ac:dyDescent="0.2">
      <c r="A8203" s="89">
        <v>40895</v>
      </c>
      <c r="B8203" s="90" t="s">
        <v>141</v>
      </c>
      <c r="C8203" s="96">
        <v>418.50737706741569</v>
      </c>
      <c r="D8203" s="102">
        <v>260.89761900817433</v>
      </c>
      <c r="E8203" s="98">
        <v>493.16933426966295</v>
      </c>
      <c r="F8203" s="91">
        <v>0.84860786749278616</v>
      </c>
      <c r="G8203" s="100">
        <v>209.25368853370784</v>
      </c>
      <c r="S8203" s="235"/>
      <c r="T8203" s="103"/>
      <c r="U8203" s="103"/>
    </row>
    <row r="8204" spans="1:21" x14ac:dyDescent="0.2">
      <c r="A8204" s="89">
        <v>40895</v>
      </c>
      <c r="B8204" s="90" t="s">
        <v>142</v>
      </c>
      <c r="C8204" s="96">
        <v>421.73691957303367</v>
      </c>
      <c r="D8204" s="102">
        <v>258.86332884627012</v>
      </c>
      <c r="E8204" s="98">
        <v>494.84568539325841</v>
      </c>
      <c r="F8204" s="91">
        <v>0.85225946597447944</v>
      </c>
      <c r="G8204" s="100">
        <v>210.86845978651684</v>
      </c>
      <c r="S8204" s="235"/>
      <c r="T8204" s="103"/>
      <c r="U8204" s="103"/>
    </row>
    <row r="8205" spans="1:21" x14ac:dyDescent="0.2">
      <c r="A8205" s="89">
        <v>40895</v>
      </c>
      <c r="B8205" s="90" t="s">
        <v>143</v>
      </c>
      <c r="C8205" s="96">
        <v>409.7669464719101</v>
      </c>
      <c r="D8205" s="102">
        <v>253.27677351136418</v>
      </c>
      <c r="E8205" s="98">
        <v>481.72406460674154</v>
      </c>
      <c r="F8205" s="91">
        <v>0.85062585944595881</v>
      </c>
      <c r="G8205" s="100">
        <v>204.88347323595505</v>
      </c>
      <c r="S8205" s="235"/>
      <c r="T8205" s="103"/>
      <c r="U8205" s="103"/>
    </row>
    <row r="8206" spans="1:21" x14ac:dyDescent="0.2">
      <c r="A8206" s="89">
        <v>40895</v>
      </c>
      <c r="B8206" s="90" t="s">
        <v>144</v>
      </c>
      <c r="C8206" s="96">
        <v>401.83694059550567</v>
      </c>
      <c r="D8206" s="102">
        <v>247.6731199266294</v>
      </c>
      <c r="E8206" s="98">
        <v>472.03273314606741</v>
      </c>
      <c r="F8206" s="91">
        <v>0.85129041352130097</v>
      </c>
      <c r="G8206" s="100">
        <v>200.91847029775283</v>
      </c>
      <c r="S8206" s="235"/>
      <c r="T8206" s="103"/>
      <c r="U8206" s="103"/>
    </row>
    <row r="8207" spans="1:21" x14ac:dyDescent="0.2">
      <c r="A8207" s="89">
        <v>40895</v>
      </c>
      <c r="B8207" s="90" t="s">
        <v>145</v>
      </c>
      <c r="C8207" s="96">
        <v>427.028992988764</v>
      </c>
      <c r="D8207" s="102">
        <v>268.21296499814781</v>
      </c>
      <c r="E8207" s="98">
        <v>504.273691011236</v>
      </c>
      <c r="F8207" s="91">
        <v>0.84681989284911785</v>
      </c>
      <c r="G8207" s="100">
        <v>213.514496494382</v>
      </c>
      <c r="S8207" s="235"/>
      <c r="T8207" s="103"/>
      <c r="U8207" s="103"/>
    </row>
    <row r="8208" spans="1:21" x14ac:dyDescent="0.2">
      <c r="A8208" s="89">
        <v>40895</v>
      </c>
      <c r="B8208" s="90" t="s">
        <v>146</v>
      </c>
      <c r="C8208" s="96">
        <v>437.74280777528088</v>
      </c>
      <c r="D8208" s="102">
        <v>276.2167928183535</v>
      </c>
      <c r="E8208" s="98">
        <v>517.60456179775281</v>
      </c>
      <c r="F8208" s="91">
        <v>0.84570894478770675</v>
      </c>
      <c r="G8208" s="100">
        <v>218.87140388764044</v>
      </c>
      <c r="S8208" s="235"/>
      <c r="T8208" s="103"/>
      <c r="U8208" s="103"/>
    </row>
    <row r="8209" spans="1:21" x14ac:dyDescent="0.2">
      <c r="A8209" s="89">
        <v>40895</v>
      </c>
      <c r="B8209" s="90" t="s">
        <v>147</v>
      </c>
      <c r="C8209" s="96">
        <v>423.86428446067418</v>
      </c>
      <c r="D8209" s="102">
        <v>268.08390572144236</v>
      </c>
      <c r="E8209" s="98">
        <v>501.52757865168542</v>
      </c>
      <c r="F8209" s="91">
        <v>0.84514651337858138</v>
      </c>
      <c r="G8209" s="100">
        <v>211.93214223033709</v>
      </c>
      <c r="S8209" s="235"/>
      <c r="T8209" s="103"/>
      <c r="U8209" s="103"/>
    </row>
    <row r="8210" spans="1:21" x14ac:dyDescent="0.2">
      <c r="A8210" s="89">
        <v>40896</v>
      </c>
      <c r="B8210" s="90" t="s">
        <v>100</v>
      </c>
      <c r="C8210" s="96">
        <v>424.76385589887644</v>
      </c>
      <c r="D8210" s="102">
        <v>266.64744941393354</v>
      </c>
      <c r="E8210" s="98">
        <v>501.52287640449435</v>
      </c>
      <c r="F8210" s="91">
        <v>0.84694811719075147</v>
      </c>
      <c r="G8210" s="100">
        <v>212.38192794943822</v>
      </c>
      <c r="S8210" s="235"/>
      <c r="T8210" s="103"/>
      <c r="U8210" s="103"/>
    </row>
    <row r="8211" spans="1:21" x14ac:dyDescent="0.2">
      <c r="A8211" s="89">
        <v>40896</v>
      </c>
      <c r="B8211" s="90" t="s">
        <v>101</v>
      </c>
      <c r="C8211" s="96">
        <v>440.77784834831465</v>
      </c>
      <c r="D8211" s="102">
        <v>277.68932166474002</v>
      </c>
      <c r="E8211" s="98">
        <v>520.95726404494383</v>
      </c>
      <c r="F8211" s="91">
        <v>0.84609214376995046</v>
      </c>
      <c r="G8211" s="100">
        <v>220.38892417415732</v>
      </c>
      <c r="S8211" s="235"/>
      <c r="T8211" s="103"/>
      <c r="U8211" s="103"/>
    </row>
    <row r="8212" spans="1:21" x14ac:dyDescent="0.2">
      <c r="A8212" s="89">
        <v>40896</v>
      </c>
      <c r="B8212" s="90" t="s">
        <v>102</v>
      </c>
      <c r="C8212" s="96">
        <v>434.29445059550568</v>
      </c>
      <c r="D8212" s="102">
        <v>273.06712803031644</v>
      </c>
      <c r="E8212" s="98">
        <v>513.00811516853935</v>
      </c>
      <c r="F8212" s="91">
        <v>0.84656448456536848</v>
      </c>
      <c r="G8212" s="100">
        <v>217.14722529775284</v>
      </c>
      <c r="S8212" s="235"/>
      <c r="T8212" s="103"/>
      <c r="U8212" s="103"/>
    </row>
    <row r="8213" spans="1:21" x14ac:dyDescent="0.2">
      <c r="A8213" s="89">
        <v>40896</v>
      </c>
      <c r="B8213" s="90" t="s">
        <v>103</v>
      </c>
      <c r="C8213" s="96">
        <v>422.79047170786515</v>
      </c>
      <c r="D8213" s="102">
        <v>265.14771016599514</v>
      </c>
      <c r="E8213" s="98">
        <v>499.05419662921349</v>
      </c>
      <c r="F8213" s="91">
        <v>0.84718348140049682</v>
      </c>
      <c r="G8213" s="100">
        <v>211.39523585393258</v>
      </c>
      <c r="S8213" s="235"/>
      <c r="T8213" s="103"/>
      <c r="U8213" s="103"/>
    </row>
    <row r="8214" spans="1:21" x14ac:dyDescent="0.2">
      <c r="A8214" s="89">
        <v>40896</v>
      </c>
      <c r="B8214" s="90" t="s">
        <v>104</v>
      </c>
      <c r="C8214" s="96">
        <v>427.0168366179775</v>
      </c>
      <c r="D8214" s="102">
        <v>267.0414174403611</v>
      </c>
      <c r="E8214" s="98">
        <v>503.64123876404489</v>
      </c>
      <c r="F8214" s="91">
        <v>0.84785915797104572</v>
      </c>
      <c r="G8214" s="100">
        <v>213.50841830898875</v>
      </c>
      <c r="S8214" s="235"/>
      <c r="T8214" s="103"/>
      <c r="U8214" s="103"/>
    </row>
    <row r="8215" spans="1:21" x14ac:dyDescent="0.2">
      <c r="A8215" s="89">
        <v>40896</v>
      </c>
      <c r="B8215" s="90" t="s">
        <v>105</v>
      </c>
      <c r="C8215" s="96">
        <v>426.80207406741573</v>
      </c>
      <c r="D8215" s="102">
        <v>266.65310222339633</v>
      </c>
      <c r="E8215" s="98">
        <v>503.25330337078651</v>
      </c>
      <c r="F8215" s="91">
        <v>0.84808598613997943</v>
      </c>
      <c r="G8215" s="100">
        <v>213.40103703370787</v>
      </c>
      <c r="S8215" s="235"/>
      <c r="T8215" s="103"/>
      <c r="U8215" s="103"/>
    </row>
    <row r="8216" spans="1:21" x14ac:dyDescent="0.2">
      <c r="A8216" s="89">
        <v>40896</v>
      </c>
      <c r="B8216" s="90" t="s">
        <v>106</v>
      </c>
      <c r="C8216" s="96">
        <v>419.94993306741571</v>
      </c>
      <c r="D8216" s="102">
        <v>262.76438799922062</v>
      </c>
      <c r="E8216" s="98">
        <v>495.38174157303365</v>
      </c>
      <c r="F8216" s="91">
        <v>0.84772993799470286</v>
      </c>
      <c r="G8216" s="100">
        <v>209.97496653370786</v>
      </c>
      <c r="S8216" s="235"/>
      <c r="T8216" s="103"/>
      <c r="U8216" s="103"/>
    </row>
    <row r="8217" spans="1:21" x14ac:dyDescent="0.2">
      <c r="A8217" s="89">
        <v>40896</v>
      </c>
      <c r="B8217" s="90" t="s">
        <v>107</v>
      </c>
      <c r="C8217" s="96">
        <v>421.57078250561796</v>
      </c>
      <c r="D8217" s="102">
        <v>263.99913017078899</v>
      </c>
      <c r="E8217" s="98">
        <v>497.41076123595502</v>
      </c>
      <c r="F8217" s="91">
        <v>0.84753048256959385</v>
      </c>
      <c r="G8217" s="100">
        <v>210.78539125280898</v>
      </c>
      <c r="S8217" s="235"/>
      <c r="T8217" s="103"/>
      <c r="U8217" s="103"/>
    </row>
    <row r="8218" spans="1:21" x14ac:dyDescent="0.2">
      <c r="A8218" s="89">
        <v>40896</v>
      </c>
      <c r="B8218" s="90" t="s">
        <v>108</v>
      </c>
      <c r="C8218" s="96">
        <v>446.63316694382024</v>
      </c>
      <c r="D8218" s="102">
        <v>282.7982855678527</v>
      </c>
      <c r="E8218" s="98">
        <v>528.63603370786518</v>
      </c>
      <c r="F8218" s="91">
        <v>0.84487840113948542</v>
      </c>
      <c r="G8218" s="100">
        <v>223.31658347191012</v>
      </c>
      <c r="S8218" s="235"/>
      <c r="T8218" s="103"/>
      <c r="U8218" s="103"/>
    </row>
    <row r="8219" spans="1:21" x14ac:dyDescent="0.2">
      <c r="A8219" s="89">
        <v>40896</v>
      </c>
      <c r="B8219" s="90" t="s">
        <v>109</v>
      </c>
      <c r="C8219" s="96">
        <v>425.54591575280892</v>
      </c>
      <c r="D8219" s="102">
        <v>271.41338772763567</v>
      </c>
      <c r="E8219" s="98">
        <v>504.73216011235962</v>
      </c>
      <c r="F8219" s="91">
        <v>0.84311234627505638</v>
      </c>
      <c r="G8219" s="100">
        <v>212.77295787640446</v>
      </c>
      <c r="S8219" s="235"/>
      <c r="T8219" s="103"/>
      <c r="U8219" s="103"/>
    </row>
    <row r="8220" spans="1:21" x14ac:dyDescent="0.2">
      <c r="A8220" s="89">
        <v>40896</v>
      </c>
      <c r="B8220" s="90" t="s">
        <v>110</v>
      </c>
      <c r="C8220" s="96">
        <v>494.83722923595508</v>
      </c>
      <c r="D8220" s="102">
        <v>332.78806128218019</v>
      </c>
      <c r="E8220" s="98">
        <v>596.33193539325839</v>
      </c>
      <c r="F8220" s="91">
        <v>0.82980165888588309</v>
      </c>
      <c r="G8220" s="100">
        <v>247.41861461797754</v>
      </c>
      <c r="S8220" s="235"/>
      <c r="T8220" s="103"/>
      <c r="U8220" s="103"/>
    </row>
    <row r="8221" spans="1:21" x14ac:dyDescent="0.2">
      <c r="A8221" s="89">
        <v>40896</v>
      </c>
      <c r="B8221" s="90" t="s">
        <v>111</v>
      </c>
      <c r="C8221" s="96">
        <v>555.15308895505621</v>
      </c>
      <c r="D8221" s="102">
        <v>348.9236938233409</v>
      </c>
      <c r="E8221" s="98">
        <v>655.7001573033707</v>
      </c>
      <c r="F8221" s="91">
        <v>0.84665694032799399</v>
      </c>
      <c r="G8221" s="100">
        <v>277.5765444775281</v>
      </c>
      <c r="S8221" s="235"/>
      <c r="T8221" s="103"/>
      <c r="U8221" s="103"/>
    </row>
    <row r="8222" spans="1:21" x14ac:dyDescent="0.2">
      <c r="A8222" s="89">
        <v>40896</v>
      </c>
      <c r="B8222" s="90" t="s">
        <v>112</v>
      </c>
      <c r="C8222" s="96">
        <v>551.17795570786518</v>
      </c>
      <c r="D8222" s="102">
        <v>338.74661333970425</v>
      </c>
      <c r="E8222" s="98">
        <v>646.95162640449439</v>
      </c>
      <c r="F8222" s="91">
        <v>0.85196162002265607</v>
      </c>
      <c r="G8222" s="100">
        <v>275.58897785393259</v>
      </c>
      <c r="S8222" s="235"/>
      <c r="T8222" s="103"/>
      <c r="U8222" s="103"/>
    </row>
    <row r="8223" spans="1:21" x14ac:dyDescent="0.2">
      <c r="A8223" s="89">
        <v>40896</v>
      </c>
      <c r="B8223" s="90" t="s">
        <v>113</v>
      </c>
      <c r="C8223" s="96">
        <v>551.95596343820228</v>
      </c>
      <c r="D8223" s="102">
        <v>340.73819672806087</v>
      </c>
      <c r="E8223" s="98">
        <v>648.65854213483135</v>
      </c>
      <c r="F8223" s="91">
        <v>0.85091913169235922</v>
      </c>
      <c r="G8223" s="100">
        <v>275.97798171910114</v>
      </c>
      <c r="S8223" s="235"/>
      <c r="T8223" s="103"/>
      <c r="U8223" s="103"/>
    </row>
    <row r="8224" spans="1:21" x14ac:dyDescent="0.2">
      <c r="A8224" s="89">
        <v>40896</v>
      </c>
      <c r="B8224" s="90" t="s">
        <v>114</v>
      </c>
      <c r="C8224" s="96">
        <v>575.76624168539331</v>
      </c>
      <c r="D8224" s="102">
        <v>359.14919078363494</v>
      </c>
      <c r="E8224" s="98">
        <v>678.59775000000002</v>
      </c>
      <c r="F8224" s="91">
        <v>0.8484647078263865</v>
      </c>
      <c r="G8224" s="100">
        <v>287.88312084269666</v>
      </c>
      <c r="S8224" s="235"/>
      <c r="T8224" s="103"/>
      <c r="U8224" s="103"/>
    </row>
    <row r="8225" spans="1:21" x14ac:dyDescent="0.2">
      <c r="A8225" s="89">
        <v>40896</v>
      </c>
      <c r="B8225" s="90" t="s">
        <v>115</v>
      </c>
      <c r="C8225" s="96">
        <v>599.6940315168539</v>
      </c>
      <c r="D8225" s="102">
        <v>379.01873776064213</v>
      </c>
      <c r="E8225" s="98">
        <v>709.4280337078651</v>
      </c>
      <c r="F8225" s="91">
        <v>0.84532045961380986</v>
      </c>
      <c r="G8225" s="100">
        <v>299.84701575842695</v>
      </c>
      <c r="S8225" s="235"/>
      <c r="T8225" s="103"/>
      <c r="U8225" s="103"/>
    </row>
    <row r="8226" spans="1:21" x14ac:dyDescent="0.2">
      <c r="A8226" s="89">
        <v>40896</v>
      </c>
      <c r="B8226" s="90" t="s">
        <v>116</v>
      </c>
      <c r="C8226" s="96">
        <v>600.09113962921344</v>
      </c>
      <c r="D8226" s="102">
        <v>381.92636149267105</v>
      </c>
      <c r="E8226" s="98">
        <v>711.3206882022472</v>
      </c>
      <c r="F8226" s="91">
        <v>0.84362953247690686</v>
      </c>
      <c r="G8226" s="100">
        <v>300.04556981460672</v>
      </c>
      <c r="S8226" s="235"/>
      <c r="T8226" s="103"/>
      <c r="U8226" s="103"/>
    </row>
    <row r="8227" spans="1:21" x14ac:dyDescent="0.2">
      <c r="A8227" s="89">
        <v>40896</v>
      </c>
      <c r="B8227" s="90" t="s">
        <v>117</v>
      </c>
      <c r="C8227" s="96">
        <v>603.4017246067416</v>
      </c>
      <c r="D8227" s="102">
        <v>382.89330844193108</v>
      </c>
      <c r="E8227" s="98">
        <v>714.63342134831464</v>
      </c>
      <c r="F8227" s="91">
        <v>0.84435139272984217</v>
      </c>
      <c r="G8227" s="100">
        <v>301.7008623033708</v>
      </c>
      <c r="S8227" s="235"/>
      <c r="T8227" s="103"/>
      <c r="U8227" s="103"/>
    </row>
    <row r="8228" spans="1:21" x14ac:dyDescent="0.2">
      <c r="A8228" s="89">
        <v>40896</v>
      </c>
      <c r="B8228" s="90" t="s">
        <v>118</v>
      </c>
      <c r="C8228" s="96">
        <v>574.818044764045</v>
      </c>
      <c r="D8228" s="102">
        <v>366.65874406435665</v>
      </c>
      <c r="E8228" s="98">
        <v>681.80233146067417</v>
      </c>
      <c r="F8228" s="91">
        <v>0.84308606503672545</v>
      </c>
      <c r="G8228" s="100">
        <v>287.4090223820225</v>
      </c>
      <c r="S8228" s="235"/>
      <c r="T8228" s="103"/>
      <c r="U8228" s="103"/>
    </row>
    <row r="8229" spans="1:21" x14ac:dyDescent="0.2">
      <c r="A8229" s="89">
        <v>40896</v>
      </c>
      <c r="B8229" s="90" t="s">
        <v>119</v>
      </c>
      <c r="C8229" s="96">
        <v>547.1582491011236</v>
      </c>
      <c r="D8229" s="102">
        <v>346.05143210322268</v>
      </c>
      <c r="E8229" s="98">
        <v>647.40539325842701</v>
      </c>
      <c r="F8229" s="91">
        <v>0.84515553129275922</v>
      </c>
      <c r="G8229" s="100">
        <v>273.5791245505618</v>
      </c>
      <c r="S8229" s="235"/>
      <c r="T8229" s="103"/>
      <c r="U8229" s="103"/>
    </row>
    <row r="8230" spans="1:21" x14ac:dyDescent="0.2">
      <c r="A8230" s="89">
        <v>40896</v>
      </c>
      <c r="B8230" s="90" t="s">
        <v>120</v>
      </c>
      <c r="C8230" s="96">
        <v>497.5318914269663</v>
      </c>
      <c r="D8230" s="102">
        <v>338.32640523985066</v>
      </c>
      <c r="E8230" s="98">
        <v>601.66663483146067</v>
      </c>
      <c r="F8230" s="91">
        <v>0.82692285498984885</v>
      </c>
      <c r="G8230" s="100">
        <v>248.76594571348315</v>
      </c>
      <c r="S8230" s="235"/>
      <c r="T8230" s="103"/>
      <c r="U8230" s="103"/>
    </row>
    <row r="8231" spans="1:21" x14ac:dyDescent="0.2">
      <c r="A8231" s="89">
        <v>40896</v>
      </c>
      <c r="B8231" s="90" t="s">
        <v>121</v>
      </c>
      <c r="C8231" s="96">
        <v>436.08143710112358</v>
      </c>
      <c r="D8231" s="102">
        <v>298.25082926609753</v>
      </c>
      <c r="E8231" s="98">
        <v>528.31863202247189</v>
      </c>
      <c r="F8231" s="91">
        <v>0.8254137005006762</v>
      </c>
      <c r="G8231" s="100">
        <v>218.04071855056179</v>
      </c>
      <c r="S8231" s="235"/>
      <c r="T8231" s="103"/>
      <c r="U8231" s="103"/>
    </row>
    <row r="8232" spans="1:21" x14ac:dyDescent="0.2">
      <c r="A8232" s="89">
        <v>40896</v>
      </c>
      <c r="B8232" s="90" t="s">
        <v>122</v>
      </c>
      <c r="C8232" s="96">
        <v>419.60955468539322</v>
      </c>
      <c r="D8232" s="102">
        <v>286.72610307629225</v>
      </c>
      <c r="E8232" s="98">
        <v>508.21652528089891</v>
      </c>
      <c r="F8232" s="91">
        <v>0.82565114240129978</v>
      </c>
      <c r="G8232" s="100">
        <v>209.80477734269661</v>
      </c>
      <c r="S8232" s="235"/>
      <c r="T8232" s="103"/>
      <c r="U8232" s="103"/>
    </row>
    <row r="8233" spans="1:21" x14ac:dyDescent="0.2">
      <c r="A8233" s="89">
        <v>40896</v>
      </c>
      <c r="B8233" s="90" t="s">
        <v>123</v>
      </c>
      <c r="C8233" s="96">
        <v>425.13259914606749</v>
      </c>
      <c r="D8233" s="102">
        <v>290.92428458937673</v>
      </c>
      <c r="E8233" s="98">
        <v>515.14528651685396</v>
      </c>
      <c r="F8233" s="91">
        <v>0.82526737655039861</v>
      </c>
      <c r="G8233" s="100">
        <v>212.56629957303375</v>
      </c>
      <c r="S8233" s="235"/>
      <c r="T8233" s="103"/>
      <c r="U8233" s="103"/>
    </row>
    <row r="8234" spans="1:21" x14ac:dyDescent="0.2">
      <c r="A8234" s="89">
        <v>40896</v>
      </c>
      <c r="B8234" s="90" t="s">
        <v>124</v>
      </c>
      <c r="C8234" s="96">
        <v>530.09880876404497</v>
      </c>
      <c r="D8234" s="102">
        <v>351.14524506095586</v>
      </c>
      <c r="E8234" s="98">
        <v>635.8519719101123</v>
      </c>
      <c r="F8234" s="91">
        <v>0.83368273148798666</v>
      </c>
      <c r="G8234" s="100">
        <v>265.04940438202249</v>
      </c>
      <c r="S8234" s="235"/>
      <c r="T8234" s="103"/>
      <c r="U8234" s="103"/>
    </row>
    <row r="8235" spans="1:21" x14ac:dyDescent="0.2">
      <c r="A8235" s="89">
        <v>40896</v>
      </c>
      <c r="B8235" s="90" t="s">
        <v>125</v>
      </c>
      <c r="C8235" s="96">
        <v>553.11892291011236</v>
      </c>
      <c r="D8235" s="102">
        <v>351.56993966631086</v>
      </c>
      <c r="E8235" s="98">
        <v>655.39451123595495</v>
      </c>
      <c r="F8235" s="91">
        <v>0.84394805483956614</v>
      </c>
      <c r="G8235" s="100">
        <v>276.55946145505618</v>
      </c>
      <c r="S8235" s="235"/>
      <c r="T8235" s="103"/>
      <c r="U8235" s="103"/>
    </row>
    <row r="8236" spans="1:21" x14ac:dyDescent="0.2">
      <c r="A8236" s="89">
        <v>40896</v>
      </c>
      <c r="B8236" s="90" t="s">
        <v>126</v>
      </c>
      <c r="C8236" s="96">
        <v>549.73134758426966</v>
      </c>
      <c r="D8236" s="102">
        <v>351.50409188754998</v>
      </c>
      <c r="E8236" s="98">
        <v>652.50262921348315</v>
      </c>
      <c r="F8236" s="91">
        <v>0.84249675475929886</v>
      </c>
      <c r="G8236" s="100">
        <v>274.86567379213483</v>
      </c>
      <c r="S8236" s="235"/>
      <c r="T8236" s="103"/>
      <c r="U8236" s="103"/>
    </row>
    <row r="8237" spans="1:21" x14ac:dyDescent="0.2">
      <c r="A8237" s="89">
        <v>40896</v>
      </c>
      <c r="B8237" s="90" t="s">
        <v>127</v>
      </c>
      <c r="C8237" s="96">
        <v>534.5237277303371</v>
      </c>
      <c r="D8237" s="102">
        <v>336.20695445337526</v>
      </c>
      <c r="E8237" s="98">
        <v>631.46712640449425</v>
      </c>
      <c r="F8237" s="91">
        <v>0.84647910457961217</v>
      </c>
      <c r="G8237" s="100">
        <v>267.26186386516855</v>
      </c>
      <c r="S8237" s="235"/>
      <c r="T8237" s="103"/>
      <c r="U8237" s="103"/>
    </row>
    <row r="8238" spans="1:21" x14ac:dyDescent="0.2">
      <c r="A8238" s="89">
        <v>40896</v>
      </c>
      <c r="B8238" s="90" t="s">
        <v>128</v>
      </c>
      <c r="C8238" s="96">
        <v>547.21903095505616</v>
      </c>
      <c r="D8238" s="102">
        <v>344.10826904227065</v>
      </c>
      <c r="E8238" s="98">
        <v>646.42027247191004</v>
      </c>
      <c r="F8238" s="91">
        <v>0.84653754570922024</v>
      </c>
      <c r="G8238" s="100">
        <v>273.60951547752808</v>
      </c>
      <c r="S8238" s="235"/>
      <c r="T8238" s="103"/>
      <c r="U8238" s="103"/>
    </row>
    <row r="8239" spans="1:21" x14ac:dyDescent="0.2">
      <c r="A8239" s="89">
        <v>40896</v>
      </c>
      <c r="B8239" s="90" t="s">
        <v>129</v>
      </c>
      <c r="C8239" s="96">
        <v>506.59243978651693</v>
      </c>
      <c r="D8239" s="102">
        <v>313.12222080117681</v>
      </c>
      <c r="E8239" s="98">
        <v>595.55136235955058</v>
      </c>
      <c r="F8239" s="91">
        <v>0.85062762308093465</v>
      </c>
      <c r="G8239" s="100">
        <v>253.29621989325847</v>
      </c>
      <c r="S8239" s="235"/>
      <c r="T8239" s="103"/>
      <c r="U8239" s="103"/>
    </row>
    <row r="8240" spans="1:21" x14ac:dyDescent="0.2">
      <c r="A8240" s="89">
        <v>40896</v>
      </c>
      <c r="B8240" s="90" t="s">
        <v>130</v>
      </c>
      <c r="C8240" s="96">
        <v>463.43732349438204</v>
      </c>
      <c r="D8240" s="102">
        <v>311.50471404131571</v>
      </c>
      <c r="E8240" s="98">
        <v>558.39890730337072</v>
      </c>
      <c r="F8240" s="91">
        <v>0.82993952429531292</v>
      </c>
      <c r="G8240" s="100">
        <v>231.71866174719102</v>
      </c>
      <c r="S8240" s="235"/>
      <c r="T8240" s="103"/>
      <c r="U8240" s="103"/>
    </row>
    <row r="8241" spans="1:21" x14ac:dyDescent="0.2">
      <c r="A8241" s="89">
        <v>40896</v>
      </c>
      <c r="B8241" s="90" t="s">
        <v>131</v>
      </c>
      <c r="C8241" s="96">
        <v>461.53687752808986</v>
      </c>
      <c r="D8241" s="102">
        <v>304.32994816922377</v>
      </c>
      <c r="E8241" s="98">
        <v>552.84085112359548</v>
      </c>
      <c r="F8241" s="91">
        <v>0.83484582695012655</v>
      </c>
      <c r="G8241" s="100">
        <v>230.76843876404493</v>
      </c>
      <c r="S8241" s="235"/>
      <c r="T8241" s="103"/>
      <c r="U8241" s="103"/>
    </row>
    <row r="8242" spans="1:21" x14ac:dyDescent="0.2">
      <c r="A8242" s="89">
        <v>40896</v>
      </c>
      <c r="B8242" s="90" t="s">
        <v>132</v>
      </c>
      <c r="C8242" s="96">
        <v>431.09732507865158</v>
      </c>
      <c r="D8242" s="102">
        <v>279.48986582176519</v>
      </c>
      <c r="E8242" s="98">
        <v>513.76987921348302</v>
      </c>
      <c r="F8242" s="91">
        <v>0.83908641304275622</v>
      </c>
      <c r="G8242" s="100">
        <v>215.54866253932579</v>
      </c>
      <c r="S8242" s="235"/>
      <c r="T8242" s="103"/>
      <c r="U8242" s="103"/>
    </row>
    <row r="8243" spans="1:21" x14ac:dyDescent="0.2">
      <c r="A8243" s="89">
        <v>40896</v>
      </c>
      <c r="B8243" s="90" t="s">
        <v>133</v>
      </c>
      <c r="C8243" s="96">
        <v>384.27908905617977</v>
      </c>
      <c r="D8243" s="102">
        <v>242.869708226808</v>
      </c>
      <c r="E8243" s="98">
        <v>454.59444943820222</v>
      </c>
      <c r="F8243" s="91">
        <v>0.84532287961518293</v>
      </c>
      <c r="G8243" s="100">
        <v>192.13954452808989</v>
      </c>
      <c r="S8243" s="235"/>
      <c r="T8243" s="103"/>
      <c r="U8243" s="103"/>
    </row>
    <row r="8244" spans="1:21" x14ac:dyDescent="0.2">
      <c r="A8244" s="89">
        <v>40896</v>
      </c>
      <c r="B8244" s="90" t="s">
        <v>134</v>
      </c>
      <c r="C8244" s="96">
        <v>378.38730134831457</v>
      </c>
      <c r="D8244" s="102">
        <v>234.99882205535289</v>
      </c>
      <c r="E8244" s="98">
        <v>445.42271629213479</v>
      </c>
      <c r="F8244" s="91">
        <v>0.84950158020262623</v>
      </c>
      <c r="G8244" s="100">
        <v>189.19365067415728</v>
      </c>
      <c r="S8244" s="235"/>
      <c r="T8244" s="103"/>
      <c r="U8244" s="103"/>
    </row>
    <row r="8245" spans="1:21" x14ac:dyDescent="0.2">
      <c r="A8245" s="89">
        <v>40896</v>
      </c>
      <c r="B8245" s="90" t="s">
        <v>135</v>
      </c>
      <c r="C8245" s="96">
        <v>382.73522996629214</v>
      </c>
      <c r="D8245" s="102">
        <v>237.21782844347686</v>
      </c>
      <c r="E8245" s="98">
        <v>450.28719101123602</v>
      </c>
      <c r="F8245" s="91">
        <v>0.84998027393753184</v>
      </c>
      <c r="G8245" s="100">
        <v>191.36761498314607</v>
      </c>
      <c r="S8245" s="235"/>
      <c r="T8245" s="103"/>
      <c r="U8245" s="103"/>
    </row>
    <row r="8246" spans="1:21" x14ac:dyDescent="0.2">
      <c r="A8246" s="89">
        <v>40896</v>
      </c>
      <c r="B8246" s="90" t="s">
        <v>136</v>
      </c>
      <c r="C8246" s="96">
        <v>376.70972217977533</v>
      </c>
      <c r="D8246" s="102">
        <v>235.74763181678483</v>
      </c>
      <c r="E8246" s="98">
        <v>444.39527528089883</v>
      </c>
      <c r="F8246" s="91">
        <v>0.84769065544556033</v>
      </c>
      <c r="G8246" s="100">
        <v>188.35486108988766</v>
      </c>
      <c r="S8246" s="235"/>
      <c r="T8246" s="103"/>
      <c r="U8246" s="103"/>
    </row>
    <row r="8247" spans="1:21" x14ac:dyDescent="0.2">
      <c r="A8247" s="89">
        <v>40896</v>
      </c>
      <c r="B8247" s="90" t="s">
        <v>137</v>
      </c>
      <c r="C8247" s="96">
        <v>372.25238622471915</v>
      </c>
      <c r="D8247" s="102">
        <v>233.67745252447955</v>
      </c>
      <c r="E8247" s="98">
        <v>439.51904494382023</v>
      </c>
      <c r="F8247" s="91">
        <v>0.84695393864514068</v>
      </c>
      <c r="G8247" s="100">
        <v>186.12619311235957</v>
      </c>
      <c r="S8247" s="235"/>
      <c r="T8247" s="103"/>
      <c r="U8247" s="103"/>
    </row>
    <row r="8248" spans="1:21" x14ac:dyDescent="0.2">
      <c r="A8248" s="89">
        <v>40896</v>
      </c>
      <c r="B8248" s="90" t="s">
        <v>138</v>
      </c>
      <c r="C8248" s="96">
        <v>379.40843649438204</v>
      </c>
      <c r="D8248" s="102">
        <v>239.17777617823143</v>
      </c>
      <c r="E8248" s="98">
        <v>448.50503932584269</v>
      </c>
      <c r="F8248" s="91">
        <v>0.84594018623442624</v>
      </c>
      <c r="G8248" s="100">
        <v>189.70421824719102</v>
      </c>
      <c r="S8248" s="235"/>
      <c r="T8248" s="103"/>
      <c r="U8248" s="103"/>
    </row>
    <row r="8249" spans="1:21" x14ac:dyDescent="0.2">
      <c r="A8249" s="89">
        <v>40896</v>
      </c>
      <c r="B8249" s="90" t="s">
        <v>139</v>
      </c>
      <c r="C8249" s="96">
        <v>391.62558913483144</v>
      </c>
      <c r="D8249" s="102">
        <v>245.09967269054565</v>
      </c>
      <c r="E8249" s="98">
        <v>462.00048876404492</v>
      </c>
      <c r="F8249" s="91">
        <v>0.84767353857680505</v>
      </c>
      <c r="G8249" s="100">
        <v>195.81279456741572</v>
      </c>
      <c r="S8249" s="235"/>
      <c r="T8249" s="103"/>
      <c r="U8249" s="103"/>
    </row>
    <row r="8250" spans="1:21" x14ac:dyDescent="0.2">
      <c r="A8250" s="89">
        <v>40896</v>
      </c>
      <c r="B8250" s="90" t="s">
        <v>140</v>
      </c>
      <c r="C8250" s="96">
        <v>372.41447116853936</v>
      </c>
      <c r="D8250" s="102">
        <v>232.86075810481631</v>
      </c>
      <c r="E8250" s="98">
        <v>439.22280337078655</v>
      </c>
      <c r="F8250" s="91">
        <v>0.84789420838460339</v>
      </c>
      <c r="G8250" s="100">
        <v>186.20723558426968</v>
      </c>
      <c r="S8250" s="235"/>
      <c r="T8250" s="103"/>
      <c r="U8250" s="103"/>
    </row>
    <row r="8251" spans="1:21" x14ac:dyDescent="0.2">
      <c r="A8251" s="89">
        <v>40896</v>
      </c>
      <c r="B8251" s="90" t="s">
        <v>141</v>
      </c>
      <c r="C8251" s="96">
        <v>369.38348271910104</v>
      </c>
      <c r="D8251" s="102">
        <v>230.51038412757879</v>
      </c>
      <c r="E8251" s="98">
        <v>435.40692977528084</v>
      </c>
      <c r="F8251" s="91">
        <v>0.84836381200856092</v>
      </c>
      <c r="G8251" s="100">
        <v>184.69174135955052</v>
      </c>
      <c r="S8251" s="235"/>
      <c r="T8251" s="103"/>
      <c r="U8251" s="103"/>
    </row>
    <row r="8252" spans="1:21" x14ac:dyDescent="0.2">
      <c r="A8252" s="89">
        <v>40896</v>
      </c>
      <c r="B8252" s="90" t="s">
        <v>142</v>
      </c>
      <c r="C8252" s="96">
        <v>361.71686487640454</v>
      </c>
      <c r="D8252" s="102">
        <v>222.14688940754286</v>
      </c>
      <c r="E8252" s="98">
        <v>424.48596067415724</v>
      </c>
      <c r="F8252" s="91">
        <v>0.85212915947075252</v>
      </c>
      <c r="G8252" s="100">
        <v>180.85843243820227</v>
      </c>
      <c r="S8252" s="235"/>
      <c r="T8252" s="103"/>
      <c r="U8252" s="103"/>
    </row>
    <row r="8253" spans="1:21" x14ac:dyDescent="0.2">
      <c r="A8253" s="89">
        <v>40896</v>
      </c>
      <c r="B8253" s="90" t="s">
        <v>143</v>
      </c>
      <c r="C8253" s="96">
        <v>372.40231479775281</v>
      </c>
      <c r="D8253" s="102">
        <v>228.66665139740635</v>
      </c>
      <c r="E8253" s="98">
        <v>437.0033426966292</v>
      </c>
      <c r="F8253" s="91">
        <v>0.85217269163150799</v>
      </c>
      <c r="G8253" s="100">
        <v>186.2011573988764</v>
      </c>
      <c r="S8253" s="235"/>
      <c r="T8253" s="103"/>
      <c r="U8253" s="103"/>
    </row>
    <row r="8254" spans="1:21" x14ac:dyDescent="0.2">
      <c r="A8254" s="89">
        <v>40896</v>
      </c>
      <c r="B8254" s="90" t="s">
        <v>144</v>
      </c>
      <c r="C8254" s="96">
        <v>367.72211204494374</v>
      </c>
      <c r="D8254" s="102">
        <v>227.25395084623142</v>
      </c>
      <c r="E8254" s="98">
        <v>432.2775842696629</v>
      </c>
      <c r="F8254" s="91">
        <v>0.85066199457511493</v>
      </c>
      <c r="G8254" s="100">
        <v>183.86105602247187</v>
      </c>
      <c r="S8254" s="235"/>
      <c r="T8254" s="103"/>
      <c r="U8254" s="103"/>
    </row>
    <row r="8255" spans="1:21" x14ac:dyDescent="0.2">
      <c r="A8255" s="89">
        <v>40896</v>
      </c>
      <c r="B8255" s="90" t="s">
        <v>145</v>
      </c>
      <c r="C8255" s="96">
        <v>393.91909108988767</v>
      </c>
      <c r="D8255" s="102">
        <v>250.37028866224605</v>
      </c>
      <c r="E8255" s="98">
        <v>466.75210955056178</v>
      </c>
      <c r="F8255" s="91">
        <v>0.84395781621468102</v>
      </c>
      <c r="G8255" s="100">
        <v>196.95954554494384</v>
      </c>
      <c r="S8255" s="235"/>
      <c r="T8255" s="103"/>
      <c r="U8255" s="103"/>
    </row>
    <row r="8256" spans="1:21" x14ac:dyDescent="0.2">
      <c r="A8256" s="89">
        <v>40896</v>
      </c>
      <c r="B8256" s="90" t="s">
        <v>146</v>
      </c>
      <c r="C8256" s="96">
        <v>400.78338846067419</v>
      </c>
      <c r="D8256" s="102">
        <v>254.31479531960321</v>
      </c>
      <c r="E8256" s="98">
        <v>474.66128932584269</v>
      </c>
      <c r="F8256" s="91">
        <v>0.84435659168647048</v>
      </c>
      <c r="G8256" s="100">
        <v>200.39169423033709</v>
      </c>
      <c r="S8256" s="235"/>
      <c r="T8256" s="103"/>
      <c r="U8256" s="103"/>
    </row>
    <row r="8257" spans="1:21" x14ac:dyDescent="0.2">
      <c r="A8257" s="89">
        <v>40896</v>
      </c>
      <c r="B8257" s="90" t="s">
        <v>147</v>
      </c>
      <c r="C8257" s="96">
        <v>414.48361833707872</v>
      </c>
      <c r="D8257" s="102">
        <v>262.96769239156743</v>
      </c>
      <c r="E8257" s="98">
        <v>490.86523314606745</v>
      </c>
      <c r="F8257" s="91">
        <v>0.84439391985567702</v>
      </c>
      <c r="G8257" s="100">
        <v>207.24180916853936</v>
      </c>
      <c r="S8257" s="235"/>
      <c r="T8257" s="103"/>
      <c r="U8257" s="103"/>
    </row>
    <row r="8258" spans="1:21" x14ac:dyDescent="0.2">
      <c r="A8258" s="89">
        <v>40897</v>
      </c>
      <c r="B8258" s="90" t="s">
        <v>100</v>
      </c>
      <c r="C8258" s="96">
        <v>400.62940776404497</v>
      </c>
      <c r="D8258" s="102">
        <v>255.39804255403195</v>
      </c>
      <c r="E8258" s="98">
        <v>475.11270505617983</v>
      </c>
      <c r="F8258" s="91">
        <v>0.84323025568569554</v>
      </c>
      <c r="G8258" s="100">
        <v>200.31470388202249</v>
      </c>
      <c r="S8258" s="235"/>
      <c r="T8258" s="103"/>
      <c r="U8258" s="103"/>
    </row>
    <row r="8259" spans="1:21" x14ac:dyDescent="0.2">
      <c r="A8259" s="89">
        <v>40897</v>
      </c>
      <c r="B8259" s="90" t="s">
        <v>101</v>
      </c>
      <c r="C8259" s="96">
        <v>401.43172823595512</v>
      </c>
      <c r="D8259" s="102">
        <v>253.52360311688861</v>
      </c>
      <c r="E8259" s="98">
        <v>474.78589887640447</v>
      </c>
      <c r="F8259" s="91">
        <v>0.84550052810320553</v>
      </c>
      <c r="G8259" s="100">
        <v>200.71586411797756</v>
      </c>
      <c r="S8259" s="235"/>
      <c r="T8259" s="103"/>
      <c r="U8259" s="103"/>
    </row>
    <row r="8260" spans="1:21" x14ac:dyDescent="0.2">
      <c r="A8260" s="89">
        <v>40897</v>
      </c>
      <c r="B8260" s="90" t="s">
        <v>102</v>
      </c>
      <c r="C8260" s="96">
        <v>402.1975795955056</v>
      </c>
      <c r="D8260" s="102">
        <v>255.07007939831234</v>
      </c>
      <c r="E8260" s="98">
        <v>476.26005337078652</v>
      </c>
      <c r="F8260" s="91">
        <v>0.84449152673818628</v>
      </c>
      <c r="G8260" s="100">
        <v>201.0987897977528</v>
      </c>
      <c r="S8260" s="235"/>
      <c r="T8260" s="103"/>
      <c r="U8260" s="103"/>
    </row>
    <row r="8261" spans="1:21" x14ac:dyDescent="0.2">
      <c r="A8261" s="89">
        <v>40897</v>
      </c>
      <c r="B8261" s="90" t="s">
        <v>103</v>
      </c>
      <c r="C8261" s="96">
        <v>414.03788474157307</v>
      </c>
      <c r="D8261" s="102">
        <v>263.94895834335301</v>
      </c>
      <c r="E8261" s="98">
        <v>491.01570505617968</v>
      </c>
      <c r="F8261" s="91">
        <v>0.8432273763915572</v>
      </c>
      <c r="G8261" s="100">
        <v>207.01894237078653</v>
      </c>
      <c r="S8261" s="235"/>
      <c r="T8261" s="103"/>
      <c r="U8261" s="103"/>
    </row>
    <row r="8262" spans="1:21" x14ac:dyDescent="0.2">
      <c r="A8262" s="89">
        <v>40897</v>
      </c>
      <c r="B8262" s="90" t="s">
        <v>104</v>
      </c>
      <c r="C8262" s="96">
        <v>405.16373406741576</v>
      </c>
      <c r="D8262" s="102">
        <v>257.06572509456009</v>
      </c>
      <c r="E8262" s="98">
        <v>479.83376123595508</v>
      </c>
      <c r="F8262" s="91">
        <v>0.84438354863525156</v>
      </c>
      <c r="G8262" s="100">
        <v>202.58186703370788</v>
      </c>
      <c r="S8262" s="235"/>
      <c r="T8262" s="103"/>
      <c r="U8262" s="103"/>
    </row>
    <row r="8263" spans="1:21" x14ac:dyDescent="0.2">
      <c r="A8263" s="89">
        <v>40897</v>
      </c>
      <c r="B8263" s="90" t="s">
        <v>105</v>
      </c>
      <c r="C8263" s="96">
        <v>400.96573402247202</v>
      </c>
      <c r="D8263" s="102">
        <v>251.75746037087367</v>
      </c>
      <c r="E8263" s="98">
        <v>473.45046067415734</v>
      </c>
      <c r="F8263" s="91">
        <v>0.84690113819200297</v>
      </c>
      <c r="G8263" s="100">
        <v>200.48286701123601</v>
      </c>
      <c r="S8263" s="235"/>
      <c r="T8263" s="103"/>
      <c r="U8263" s="103"/>
    </row>
    <row r="8264" spans="1:21" x14ac:dyDescent="0.2">
      <c r="A8264" s="89">
        <v>40897</v>
      </c>
      <c r="B8264" s="90" t="s">
        <v>106</v>
      </c>
      <c r="C8264" s="96">
        <v>396.10318570786518</v>
      </c>
      <c r="D8264" s="102">
        <v>248.64271924640781</v>
      </c>
      <c r="E8264" s="98">
        <v>467.67610112359546</v>
      </c>
      <c r="F8264" s="91">
        <v>0.84696050269882128</v>
      </c>
      <c r="G8264" s="100">
        <v>198.05159285393259</v>
      </c>
      <c r="S8264" s="235"/>
      <c r="T8264" s="103"/>
      <c r="U8264" s="103"/>
    </row>
    <row r="8265" spans="1:21" x14ac:dyDescent="0.2">
      <c r="A8265" s="89">
        <v>40897</v>
      </c>
      <c r="B8265" s="90" t="s">
        <v>107</v>
      </c>
      <c r="C8265" s="96">
        <v>408.10557579775281</v>
      </c>
      <c r="D8265" s="102">
        <v>255.88318019880708</v>
      </c>
      <c r="E8265" s="98">
        <v>481.69114887640455</v>
      </c>
      <c r="F8265" s="91">
        <v>0.84723494867967186</v>
      </c>
      <c r="G8265" s="100">
        <v>204.0527878988764</v>
      </c>
      <c r="S8265" s="235"/>
      <c r="T8265" s="103"/>
      <c r="U8265" s="103"/>
    </row>
    <row r="8266" spans="1:21" x14ac:dyDescent="0.2">
      <c r="A8266" s="89">
        <v>40897</v>
      </c>
      <c r="B8266" s="90" t="s">
        <v>108</v>
      </c>
      <c r="C8266" s="96">
        <v>397.47685560674165</v>
      </c>
      <c r="D8266" s="102">
        <v>250.97085082116868</v>
      </c>
      <c r="E8266" s="98">
        <v>470.07894943820219</v>
      </c>
      <c r="F8266" s="91">
        <v>0.84555340349056618</v>
      </c>
      <c r="G8266" s="100">
        <v>198.73842780337083</v>
      </c>
      <c r="S8266" s="235"/>
      <c r="T8266" s="103"/>
      <c r="U8266" s="103"/>
    </row>
    <row r="8267" spans="1:21" x14ac:dyDescent="0.2">
      <c r="A8267" s="89">
        <v>40897</v>
      </c>
      <c r="B8267" s="90" t="s">
        <v>109</v>
      </c>
      <c r="C8267" s="96">
        <v>416.08015503370797</v>
      </c>
      <c r="D8267" s="102">
        <v>270.94975938141897</v>
      </c>
      <c r="E8267" s="98">
        <v>496.52438764044945</v>
      </c>
      <c r="F8267" s="91">
        <v>0.83798533443840839</v>
      </c>
      <c r="G8267" s="100">
        <v>208.04007751685398</v>
      </c>
      <c r="S8267" s="235"/>
      <c r="T8267" s="103"/>
      <c r="U8267" s="103"/>
    </row>
    <row r="8268" spans="1:21" x14ac:dyDescent="0.2">
      <c r="A8268" s="89">
        <v>40897</v>
      </c>
      <c r="B8268" s="90" t="s">
        <v>110</v>
      </c>
      <c r="C8268" s="96">
        <v>468.90769034831465</v>
      </c>
      <c r="D8268" s="102">
        <v>326.67354841541629</v>
      </c>
      <c r="E8268" s="98">
        <v>571.48055898876407</v>
      </c>
      <c r="F8268" s="91">
        <v>0.8205138092152211</v>
      </c>
      <c r="G8268" s="100">
        <v>234.45384517415732</v>
      </c>
      <c r="S8268" s="235"/>
      <c r="T8268" s="103"/>
      <c r="U8268" s="103"/>
    </row>
    <row r="8269" spans="1:21" x14ac:dyDescent="0.2">
      <c r="A8269" s="89">
        <v>40897</v>
      </c>
      <c r="B8269" s="90" t="s">
        <v>111</v>
      </c>
      <c r="C8269" s="96">
        <v>491.80624078651687</v>
      </c>
      <c r="D8269" s="102">
        <v>343.37885262945031</v>
      </c>
      <c r="E8269" s="98">
        <v>599.81865168539332</v>
      </c>
      <c r="F8269" s="91">
        <v>0.81992488797175767</v>
      </c>
      <c r="G8269" s="100">
        <v>245.90312039325843</v>
      </c>
      <c r="S8269" s="235"/>
      <c r="T8269" s="103"/>
      <c r="U8269" s="103"/>
    </row>
    <row r="8270" spans="1:21" x14ac:dyDescent="0.2">
      <c r="A8270" s="89">
        <v>40897</v>
      </c>
      <c r="B8270" s="90" t="s">
        <v>112</v>
      </c>
      <c r="C8270" s="96">
        <v>484.66639901123597</v>
      </c>
      <c r="D8270" s="102">
        <v>337.85028683167457</v>
      </c>
      <c r="E8270" s="98">
        <v>590.79974157303366</v>
      </c>
      <c r="F8270" s="91">
        <v>0.82035648445069997</v>
      </c>
      <c r="G8270" s="100">
        <v>242.33319950561798</v>
      </c>
      <c r="S8270" s="235"/>
      <c r="T8270" s="103"/>
      <c r="U8270" s="103"/>
    </row>
    <row r="8271" spans="1:21" x14ac:dyDescent="0.2">
      <c r="A8271" s="89">
        <v>40897</v>
      </c>
      <c r="B8271" s="90" t="s">
        <v>113</v>
      </c>
      <c r="C8271" s="96">
        <v>506.92876604494387</v>
      </c>
      <c r="D8271" s="102">
        <v>355.89822708113633</v>
      </c>
      <c r="E8271" s="98">
        <v>619.38705337078648</v>
      </c>
      <c r="F8271" s="91">
        <v>0.81843616731439628</v>
      </c>
      <c r="G8271" s="100">
        <v>253.46438302247194</v>
      </c>
      <c r="S8271" s="235"/>
      <c r="T8271" s="103"/>
      <c r="U8271" s="103"/>
    </row>
    <row r="8272" spans="1:21" x14ac:dyDescent="0.2">
      <c r="A8272" s="89">
        <v>40897</v>
      </c>
      <c r="B8272" s="90" t="s">
        <v>114</v>
      </c>
      <c r="C8272" s="96">
        <v>500.5345150112359</v>
      </c>
      <c r="D8272" s="102">
        <v>332.93935228732175</v>
      </c>
      <c r="E8272" s="98">
        <v>601.15173876404492</v>
      </c>
      <c r="F8272" s="91">
        <v>0.83262591245319217</v>
      </c>
      <c r="G8272" s="100">
        <v>250.26725750561795</v>
      </c>
      <c r="S8272" s="235"/>
      <c r="T8272" s="103"/>
      <c r="U8272" s="103"/>
    </row>
    <row r="8273" spans="1:21" x14ac:dyDescent="0.2">
      <c r="A8273" s="89">
        <v>40897</v>
      </c>
      <c r="B8273" s="90" t="s">
        <v>115</v>
      </c>
      <c r="C8273" s="96">
        <v>475.85708231460677</v>
      </c>
      <c r="D8273" s="102">
        <v>316.45221572036786</v>
      </c>
      <c r="E8273" s="98">
        <v>571.47350561797759</v>
      </c>
      <c r="F8273" s="91">
        <v>0.83268441605184562</v>
      </c>
      <c r="G8273" s="100">
        <v>237.92854115730339</v>
      </c>
      <c r="S8273" s="235"/>
      <c r="T8273" s="103"/>
      <c r="U8273" s="103"/>
    </row>
    <row r="8274" spans="1:21" x14ac:dyDescent="0.2">
      <c r="A8274" s="89">
        <v>40897</v>
      </c>
      <c r="B8274" s="90" t="s">
        <v>116</v>
      </c>
      <c r="C8274" s="96">
        <v>489.34254964044942</v>
      </c>
      <c r="D8274" s="102">
        <v>345.73305289149727</v>
      </c>
      <c r="E8274" s="98">
        <v>599.15563483146059</v>
      </c>
      <c r="F8274" s="91">
        <v>0.81672026630960248</v>
      </c>
      <c r="G8274" s="100">
        <v>244.67127482022471</v>
      </c>
      <c r="S8274" s="235"/>
      <c r="T8274" s="103"/>
      <c r="U8274" s="103"/>
    </row>
    <row r="8275" spans="1:21" x14ac:dyDescent="0.2">
      <c r="A8275" s="89">
        <v>40897</v>
      </c>
      <c r="B8275" s="90" t="s">
        <v>117</v>
      </c>
      <c r="C8275" s="96">
        <v>501.42598220224721</v>
      </c>
      <c r="D8275" s="102">
        <v>338.22428360883055</v>
      </c>
      <c r="E8275" s="98">
        <v>604.83359831460666</v>
      </c>
      <c r="F8275" s="91">
        <v>0.82903129654088503</v>
      </c>
      <c r="G8275" s="100">
        <v>250.71299110112361</v>
      </c>
      <c r="S8275" s="235"/>
      <c r="T8275" s="103"/>
      <c r="U8275" s="103"/>
    </row>
    <row r="8276" spans="1:21" x14ac:dyDescent="0.2">
      <c r="A8276" s="89">
        <v>40897</v>
      </c>
      <c r="B8276" s="90" t="s">
        <v>118</v>
      </c>
      <c r="C8276" s="96">
        <v>502.30529302247191</v>
      </c>
      <c r="D8276" s="102">
        <v>330.78354419967724</v>
      </c>
      <c r="E8276" s="98">
        <v>601.43857584269665</v>
      </c>
      <c r="F8276" s="91">
        <v>0.8351730554008352</v>
      </c>
      <c r="G8276" s="100">
        <v>251.15264651123596</v>
      </c>
      <c r="S8276" s="235"/>
      <c r="T8276" s="103"/>
      <c r="U8276" s="103"/>
    </row>
    <row r="8277" spans="1:21" x14ac:dyDescent="0.2">
      <c r="A8277" s="89">
        <v>40897</v>
      </c>
      <c r="B8277" s="90" t="s">
        <v>119</v>
      </c>
      <c r="C8277" s="96">
        <v>504.52990887640459</v>
      </c>
      <c r="D8277" s="102">
        <v>310.64862084896754</v>
      </c>
      <c r="E8277" s="98">
        <v>592.49725280898872</v>
      </c>
      <c r="F8277" s="91">
        <v>0.85153122058281794</v>
      </c>
      <c r="G8277" s="100">
        <v>252.2649544382023</v>
      </c>
      <c r="S8277" s="235"/>
      <c r="T8277" s="103"/>
      <c r="U8277" s="103"/>
    </row>
    <row r="8278" spans="1:21" x14ac:dyDescent="0.2">
      <c r="A8278" s="89">
        <v>40897</v>
      </c>
      <c r="B8278" s="90" t="s">
        <v>120</v>
      </c>
      <c r="C8278" s="96">
        <v>486.85049362921347</v>
      </c>
      <c r="D8278" s="102">
        <v>344.6759602352721</v>
      </c>
      <c r="E8278" s="98">
        <v>596.51062078651682</v>
      </c>
      <c r="F8278" s="91">
        <v>0.81616399886943636</v>
      </c>
      <c r="G8278" s="100">
        <v>243.42524681460674</v>
      </c>
      <c r="S8278" s="235"/>
      <c r="T8278" s="103"/>
      <c r="U8278" s="103"/>
    </row>
    <row r="8279" spans="1:21" x14ac:dyDescent="0.2">
      <c r="A8279" s="89">
        <v>40897</v>
      </c>
      <c r="B8279" s="90" t="s">
        <v>121</v>
      </c>
      <c r="C8279" s="96">
        <v>498.76778912359555</v>
      </c>
      <c r="D8279" s="102">
        <v>349.82539190787281</v>
      </c>
      <c r="E8279" s="98">
        <v>609.21844382022471</v>
      </c>
      <c r="F8279" s="91">
        <v>0.81870106557505629</v>
      </c>
      <c r="G8279" s="100">
        <v>249.38389456179777</v>
      </c>
      <c r="S8279" s="235"/>
      <c r="T8279" s="103"/>
      <c r="U8279" s="103"/>
    </row>
    <row r="8280" spans="1:21" x14ac:dyDescent="0.2">
      <c r="A8280" s="89">
        <v>40897</v>
      </c>
      <c r="B8280" s="90" t="s">
        <v>122</v>
      </c>
      <c r="C8280" s="96">
        <v>487.28407085393258</v>
      </c>
      <c r="D8280" s="102">
        <v>344.12793473431304</v>
      </c>
      <c r="E8280" s="98">
        <v>596.54823876404498</v>
      </c>
      <c r="F8280" s="91">
        <v>0.81683934205138087</v>
      </c>
      <c r="G8280" s="100">
        <v>243.64203542696629</v>
      </c>
      <c r="S8280" s="235"/>
      <c r="T8280" s="103"/>
      <c r="U8280" s="103"/>
    </row>
    <row r="8281" spans="1:21" x14ac:dyDescent="0.2">
      <c r="A8281" s="89">
        <v>40897</v>
      </c>
      <c r="B8281" s="90" t="s">
        <v>123</v>
      </c>
      <c r="C8281" s="96">
        <v>484.25713452808998</v>
      </c>
      <c r="D8281" s="102">
        <v>347.92344709183277</v>
      </c>
      <c r="E8281" s="98">
        <v>596.28491292134834</v>
      </c>
      <c r="F8281" s="91">
        <v>0.81212374157781997</v>
      </c>
      <c r="G8281" s="100">
        <v>242.12856726404499</v>
      </c>
      <c r="S8281" s="235"/>
      <c r="T8281" s="103"/>
      <c r="U8281" s="103"/>
    </row>
    <row r="8282" spans="1:21" x14ac:dyDescent="0.2">
      <c r="A8282" s="89">
        <v>40897</v>
      </c>
      <c r="B8282" s="90" t="s">
        <v>124</v>
      </c>
      <c r="C8282" s="96">
        <v>495.59902847191017</v>
      </c>
      <c r="D8282" s="102">
        <v>356.99009308466219</v>
      </c>
      <c r="E8282" s="98">
        <v>610.78664325842703</v>
      </c>
      <c r="F8282" s="91">
        <v>0.81141104498943606</v>
      </c>
      <c r="G8282" s="100">
        <v>247.79951423595509</v>
      </c>
      <c r="S8282" s="235"/>
      <c r="T8282" s="103"/>
      <c r="U8282" s="103"/>
    </row>
    <row r="8283" spans="1:21" x14ac:dyDescent="0.2">
      <c r="A8283" s="89">
        <v>40897</v>
      </c>
      <c r="B8283" s="90" t="s">
        <v>125</v>
      </c>
      <c r="C8283" s="96">
        <v>488.001296730337</v>
      </c>
      <c r="D8283" s="102">
        <v>331.74962900592817</v>
      </c>
      <c r="E8283" s="98">
        <v>590.08735112359545</v>
      </c>
      <c r="F8283" s="91">
        <v>0.82699840252655032</v>
      </c>
      <c r="G8283" s="100">
        <v>244.0006483651685</v>
      </c>
      <c r="S8283" s="235"/>
      <c r="T8283" s="103"/>
      <c r="U8283" s="103"/>
    </row>
    <row r="8284" spans="1:21" x14ac:dyDescent="0.2">
      <c r="A8284" s="89">
        <v>40897</v>
      </c>
      <c r="B8284" s="90" t="s">
        <v>126</v>
      </c>
      <c r="C8284" s="96">
        <v>467.10044322471907</v>
      </c>
      <c r="D8284" s="102">
        <v>331.58123703747657</v>
      </c>
      <c r="E8284" s="98">
        <v>572.82540168539333</v>
      </c>
      <c r="F8284" s="91">
        <v>0.81543248928974621</v>
      </c>
      <c r="G8284" s="100">
        <v>233.55022161235954</v>
      </c>
      <c r="S8284" s="235"/>
      <c r="T8284" s="103"/>
      <c r="U8284" s="103"/>
    </row>
    <row r="8285" spans="1:21" x14ac:dyDescent="0.2">
      <c r="A8285" s="89">
        <v>40897</v>
      </c>
      <c r="B8285" s="90" t="s">
        <v>127</v>
      </c>
      <c r="C8285" s="96">
        <v>472.94765757303372</v>
      </c>
      <c r="D8285" s="102">
        <v>334.82177306680552</v>
      </c>
      <c r="E8285" s="98">
        <v>579.46967696629213</v>
      </c>
      <c r="F8285" s="91">
        <v>0.81617326388684386</v>
      </c>
      <c r="G8285" s="100">
        <v>236.47382878651686</v>
      </c>
      <c r="S8285" s="235"/>
      <c r="T8285" s="103"/>
      <c r="U8285" s="103"/>
    </row>
    <row r="8286" spans="1:21" x14ac:dyDescent="0.2">
      <c r="A8286" s="89">
        <v>40897</v>
      </c>
      <c r="B8286" s="90" t="s">
        <v>128</v>
      </c>
      <c r="C8286" s="96">
        <v>476.87416533707864</v>
      </c>
      <c r="D8286" s="102">
        <v>327.21476421658286</v>
      </c>
      <c r="E8286" s="98">
        <v>578.34113764044946</v>
      </c>
      <c r="F8286" s="91">
        <v>0.82455515317941619</v>
      </c>
      <c r="G8286" s="100">
        <v>238.43708266853932</v>
      </c>
      <c r="S8286" s="235"/>
      <c r="T8286" s="103"/>
      <c r="U8286" s="103"/>
    </row>
    <row r="8287" spans="1:21" x14ac:dyDescent="0.2">
      <c r="A8287" s="89">
        <v>40897</v>
      </c>
      <c r="B8287" s="90" t="s">
        <v>129</v>
      </c>
      <c r="C8287" s="96">
        <v>467.84198184269667</v>
      </c>
      <c r="D8287" s="102">
        <v>328.95476656190709</v>
      </c>
      <c r="E8287" s="98">
        <v>571.91551685393267</v>
      </c>
      <c r="F8287" s="91">
        <v>0.81802638336561095</v>
      </c>
      <c r="G8287" s="100">
        <v>233.92099092134833</v>
      </c>
      <c r="S8287" s="235"/>
      <c r="T8287" s="103"/>
      <c r="U8287" s="103"/>
    </row>
    <row r="8288" spans="1:21" x14ac:dyDescent="0.2">
      <c r="A8288" s="89">
        <v>40897</v>
      </c>
      <c r="B8288" s="90" t="s">
        <v>130</v>
      </c>
      <c r="C8288" s="96">
        <v>457.78055895505616</v>
      </c>
      <c r="D8288" s="102">
        <v>318.90086778423972</v>
      </c>
      <c r="E8288" s="98">
        <v>557.90752247191006</v>
      </c>
      <c r="F8288" s="91">
        <v>0.82053125386583192</v>
      </c>
      <c r="G8288" s="100">
        <v>228.89027947752808</v>
      </c>
      <c r="S8288" s="235"/>
      <c r="T8288" s="103"/>
      <c r="U8288" s="103"/>
    </row>
    <row r="8289" spans="1:21" x14ac:dyDescent="0.2">
      <c r="A8289" s="89">
        <v>40897</v>
      </c>
      <c r="B8289" s="90" t="s">
        <v>131</v>
      </c>
      <c r="C8289" s="96">
        <v>464.44225014606747</v>
      </c>
      <c r="D8289" s="102">
        <v>318.55859849010096</v>
      </c>
      <c r="E8289" s="98">
        <v>563.19284831460675</v>
      </c>
      <c r="F8289" s="91">
        <v>0.82465935342741437</v>
      </c>
      <c r="G8289" s="100">
        <v>232.22112507303373</v>
      </c>
      <c r="S8289" s="235"/>
      <c r="T8289" s="103"/>
      <c r="U8289" s="103"/>
    </row>
    <row r="8290" spans="1:21" x14ac:dyDescent="0.2">
      <c r="A8290" s="89">
        <v>40897</v>
      </c>
      <c r="B8290" s="90" t="s">
        <v>132</v>
      </c>
      <c r="C8290" s="96">
        <v>471.91841817977536</v>
      </c>
      <c r="D8290" s="102">
        <v>323.55788700195552</v>
      </c>
      <c r="E8290" s="98">
        <v>572.1858960674158</v>
      </c>
      <c r="F8290" s="91">
        <v>0.82476415693436322</v>
      </c>
      <c r="G8290" s="100">
        <v>235.95920908988768</v>
      </c>
      <c r="S8290" s="235"/>
      <c r="T8290" s="103"/>
      <c r="U8290" s="103"/>
    </row>
    <row r="8291" spans="1:21" x14ac:dyDescent="0.2">
      <c r="A8291" s="89">
        <v>40897</v>
      </c>
      <c r="B8291" s="90" t="s">
        <v>133</v>
      </c>
      <c r="C8291" s="96">
        <v>438.91792361797758</v>
      </c>
      <c r="D8291" s="102">
        <v>300.95388365540884</v>
      </c>
      <c r="E8291" s="98">
        <v>532.18623033707865</v>
      </c>
      <c r="F8291" s="91">
        <v>0.8247449832363638</v>
      </c>
      <c r="G8291" s="100">
        <v>219.45896180898879</v>
      </c>
      <c r="S8291" s="235"/>
      <c r="T8291" s="103"/>
      <c r="U8291" s="103"/>
    </row>
    <row r="8292" spans="1:21" x14ac:dyDescent="0.2">
      <c r="A8292" s="89">
        <v>40897</v>
      </c>
      <c r="B8292" s="90" t="s">
        <v>134</v>
      </c>
      <c r="C8292" s="96">
        <v>429.19687911235957</v>
      </c>
      <c r="D8292" s="102">
        <v>291.76251741154334</v>
      </c>
      <c r="E8292" s="98">
        <v>518.97526685393257</v>
      </c>
      <c r="F8292" s="91">
        <v>0.82700834996277106</v>
      </c>
      <c r="G8292" s="100">
        <v>214.59843955617978</v>
      </c>
      <c r="S8292" s="235"/>
      <c r="T8292" s="103"/>
      <c r="U8292" s="103"/>
    </row>
    <row r="8293" spans="1:21" x14ac:dyDescent="0.2">
      <c r="A8293" s="89">
        <v>40897</v>
      </c>
      <c r="B8293" s="90" t="s">
        <v>135</v>
      </c>
      <c r="C8293" s="96">
        <v>432.51962046067422</v>
      </c>
      <c r="D8293" s="102">
        <v>285.65919666801648</v>
      </c>
      <c r="E8293" s="98">
        <v>518.33811235955068</v>
      </c>
      <c r="F8293" s="91">
        <v>0.83443530419127743</v>
      </c>
      <c r="G8293" s="100">
        <v>216.25981023033711</v>
      </c>
      <c r="S8293" s="235"/>
      <c r="T8293" s="103"/>
      <c r="U8293" s="103"/>
    </row>
    <row r="8294" spans="1:21" x14ac:dyDescent="0.2">
      <c r="A8294" s="89">
        <v>40897</v>
      </c>
      <c r="B8294" s="90" t="s">
        <v>136</v>
      </c>
      <c r="C8294" s="96">
        <v>391.69042311235955</v>
      </c>
      <c r="D8294" s="102">
        <v>252.23528752554972</v>
      </c>
      <c r="E8294" s="98">
        <v>465.87984269662923</v>
      </c>
      <c r="F8294" s="91">
        <v>0.84075417568005795</v>
      </c>
      <c r="G8294" s="100">
        <v>195.84521155617978</v>
      </c>
      <c r="S8294" s="235"/>
      <c r="T8294" s="103"/>
      <c r="U8294" s="103"/>
    </row>
    <row r="8295" spans="1:21" x14ac:dyDescent="0.2">
      <c r="A8295" s="89">
        <v>40897</v>
      </c>
      <c r="B8295" s="90" t="s">
        <v>137</v>
      </c>
      <c r="C8295" s="96">
        <v>393.3153246741573</v>
      </c>
      <c r="D8295" s="102">
        <v>256.8121116702971</v>
      </c>
      <c r="E8295" s="98">
        <v>469.73333426966298</v>
      </c>
      <c r="F8295" s="91">
        <v>0.83731618767418392</v>
      </c>
      <c r="G8295" s="100">
        <v>196.65766233707865</v>
      </c>
      <c r="S8295" s="235"/>
      <c r="T8295" s="103"/>
      <c r="U8295" s="103"/>
    </row>
    <row r="8296" spans="1:21" x14ac:dyDescent="0.2">
      <c r="A8296" s="89">
        <v>40897</v>
      </c>
      <c r="B8296" s="90" t="s">
        <v>138</v>
      </c>
      <c r="C8296" s="96">
        <v>392.24556404494382</v>
      </c>
      <c r="D8296" s="102">
        <v>253.92415725652577</v>
      </c>
      <c r="E8296" s="98">
        <v>467.26230337078653</v>
      </c>
      <c r="F8296" s="91">
        <v>0.83945475852710782</v>
      </c>
      <c r="G8296" s="100">
        <v>196.12278202247191</v>
      </c>
      <c r="S8296" s="235"/>
      <c r="T8296" s="103"/>
      <c r="U8296" s="103"/>
    </row>
    <row r="8297" spans="1:21" x14ac:dyDescent="0.2">
      <c r="A8297" s="89">
        <v>40897</v>
      </c>
      <c r="B8297" s="90" t="s">
        <v>139</v>
      </c>
      <c r="C8297" s="96">
        <v>405.40686148314609</v>
      </c>
      <c r="D8297" s="102">
        <v>261.29829099275128</v>
      </c>
      <c r="E8297" s="98">
        <v>482.31889887640449</v>
      </c>
      <c r="F8297" s="91">
        <v>0.84053696097658548</v>
      </c>
      <c r="G8297" s="100">
        <v>202.70343074157304</v>
      </c>
      <c r="S8297" s="235"/>
      <c r="T8297" s="103"/>
      <c r="U8297" s="103"/>
    </row>
    <row r="8298" spans="1:21" x14ac:dyDescent="0.2">
      <c r="A8298" s="89">
        <v>40897</v>
      </c>
      <c r="B8298" s="90" t="s">
        <v>140</v>
      </c>
      <c r="C8298" s="96">
        <v>387.98273002247186</v>
      </c>
      <c r="D8298" s="102">
        <v>251.62659538186716</v>
      </c>
      <c r="E8298" s="98">
        <v>462.43544662921352</v>
      </c>
      <c r="F8298" s="91">
        <v>0.83899868154692137</v>
      </c>
      <c r="G8298" s="100">
        <v>193.99136501123593</v>
      </c>
      <c r="S8298" s="235"/>
      <c r="T8298" s="103"/>
      <c r="U8298" s="103"/>
    </row>
    <row r="8299" spans="1:21" x14ac:dyDescent="0.2">
      <c r="A8299" s="89">
        <v>40897</v>
      </c>
      <c r="B8299" s="90" t="s">
        <v>141</v>
      </c>
      <c r="C8299" s="96">
        <v>381.63710447191011</v>
      </c>
      <c r="D8299" s="102">
        <v>244.49908266365935</v>
      </c>
      <c r="E8299" s="98">
        <v>453.24020224719095</v>
      </c>
      <c r="F8299" s="91">
        <v>0.84201953529217277</v>
      </c>
      <c r="G8299" s="100">
        <v>190.81855223595505</v>
      </c>
      <c r="S8299" s="235"/>
      <c r="T8299" s="103"/>
      <c r="U8299" s="103"/>
    </row>
    <row r="8300" spans="1:21" x14ac:dyDescent="0.2">
      <c r="A8300" s="89">
        <v>40897</v>
      </c>
      <c r="B8300" s="90" t="s">
        <v>142</v>
      </c>
      <c r="C8300" s="96">
        <v>384.56273770786515</v>
      </c>
      <c r="D8300" s="102">
        <v>243.53834438783869</v>
      </c>
      <c r="E8300" s="98">
        <v>455.19163483146065</v>
      </c>
      <c r="F8300" s="91">
        <v>0.84483700551802421</v>
      </c>
      <c r="G8300" s="100">
        <v>192.28136885393258</v>
      </c>
      <c r="S8300" s="235"/>
      <c r="T8300" s="103"/>
      <c r="U8300" s="103"/>
    </row>
    <row r="8301" spans="1:21" x14ac:dyDescent="0.2">
      <c r="A8301" s="89">
        <v>40897</v>
      </c>
      <c r="B8301" s="90" t="s">
        <v>143</v>
      </c>
      <c r="C8301" s="96">
        <v>382.01395196629215</v>
      </c>
      <c r="D8301" s="102">
        <v>242.42119607969923</v>
      </c>
      <c r="E8301" s="98">
        <v>452.44082022471906</v>
      </c>
      <c r="F8301" s="91">
        <v>0.84434015431355824</v>
      </c>
      <c r="G8301" s="100">
        <v>191.00697598314608</v>
      </c>
      <c r="S8301" s="235"/>
      <c r="T8301" s="103"/>
      <c r="U8301" s="103"/>
    </row>
    <row r="8302" spans="1:21" x14ac:dyDescent="0.2">
      <c r="A8302" s="89">
        <v>40897</v>
      </c>
      <c r="B8302" s="90" t="s">
        <v>144</v>
      </c>
      <c r="C8302" s="96">
        <v>373.25326075280901</v>
      </c>
      <c r="D8302" s="102">
        <v>236.8008498939484</v>
      </c>
      <c r="E8302" s="98">
        <v>442.03239606741579</v>
      </c>
      <c r="F8302" s="91">
        <v>0.84440250097841907</v>
      </c>
      <c r="G8302" s="100">
        <v>186.62663037640451</v>
      </c>
      <c r="S8302" s="235"/>
      <c r="T8302" s="103"/>
      <c r="U8302" s="103"/>
    </row>
    <row r="8303" spans="1:21" x14ac:dyDescent="0.2">
      <c r="A8303" s="89">
        <v>40897</v>
      </c>
      <c r="B8303" s="90" t="s">
        <v>145</v>
      </c>
      <c r="C8303" s="96">
        <v>391.15149067415734</v>
      </c>
      <c r="D8303" s="102">
        <v>251.27819304839562</v>
      </c>
      <c r="E8303" s="98">
        <v>464.90882865168538</v>
      </c>
      <c r="F8303" s="91">
        <v>0.84135096295883027</v>
      </c>
      <c r="G8303" s="100">
        <v>195.57574533707867</v>
      </c>
      <c r="S8303" s="235"/>
      <c r="T8303" s="103"/>
      <c r="U8303" s="103"/>
    </row>
    <row r="8304" spans="1:21" x14ac:dyDescent="0.2">
      <c r="A8304" s="89">
        <v>40897</v>
      </c>
      <c r="B8304" s="90" t="s">
        <v>146</v>
      </c>
      <c r="C8304" s="96">
        <v>410.41933837078648</v>
      </c>
      <c r="D8304" s="102">
        <v>266.28074739847818</v>
      </c>
      <c r="E8304" s="98">
        <v>489.23355337078658</v>
      </c>
      <c r="F8304" s="91">
        <v>0.83890267857350465</v>
      </c>
      <c r="G8304" s="100">
        <v>205.20966918539324</v>
      </c>
      <c r="S8304" s="235"/>
      <c r="T8304" s="103"/>
      <c r="U8304" s="103"/>
    </row>
    <row r="8305" spans="1:21" x14ac:dyDescent="0.2">
      <c r="A8305" s="89">
        <v>40897</v>
      </c>
      <c r="B8305" s="90" t="s">
        <v>147</v>
      </c>
      <c r="C8305" s="96">
        <v>399.76630543820232</v>
      </c>
      <c r="D8305" s="102">
        <v>260.21537651769734</v>
      </c>
      <c r="E8305" s="98">
        <v>476.99595505617975</v>
      </c>
      <c r="F8305" s="91">
        <v>0.83809160476238953</v>
      </c>
      <c r="G8305" s="100">
        <v>199.88315271910116</v>
      </c>
      <c r="S8305" s="235"/>
      <c r="T8305" s="103"/>
      <c r="U8305" s="103"/>
    </row>
    <row r="8306" spans="1:21" x14ac:dyDescent="0.2">
      <c r="A8306" s="89">
        <v>40898</v>
      </c>
      <c r="B8306" s="90" t="s">
        <v>100</v>
      </c>
      <c r="C8306" s="96">
        <v>402.74461628089898</v>
      </c>
      <c r="D8306" s="102">
        <v>265.5157378492039</v>
      </c>
      <c r="E8306" s="98">
        <v>482.39178370786516</v>
      </c>
      <c r="F8306" s="91">
        <v>0.83489111938274585</v>
      </c>
      <c r="G8306" s="100">
        <v>201.37230814044949</v>
      </c>
      <c r="S8306" s="235"/>
      <c r="T8306" s="103"/>
      <c r="U8306" s="103"/>
    </row>
    <row r="8307" spans="1:21" x14ac:dyDescent="0.2">
      <c r="A8307" s="89">
        <v>40898</v>
      </c>
      <c r="B8307" s="90" t="s">
        <v>101</v>
      </c>
      <c r="C8307" s="96">
        <v>411.07173026966291</v>
      </c>
      <c r="D8307" s="102">
        <v>267.16263807941971</v>
      </c>
      <c r="E8307" s="98">
        <v>490.26099438202249</v>
      </c>
      <c r="F8307" s="91">
        <v>0.83847529169197277</v>
      </c>
      <c r="G8307" s="100">
        <v>205.53586513483145</v>
      </c>
      <c r="S8307" s="235"/>
      <c r="T8307" s="103"/>
      <c r="U8307" s="103"/>
    </row>
    <row r="8308" spans="1:21" x14ac:dyDescent="0.2">
      <c r="A8308" s="89">
        <v>40898</v>
      </c>
      <c r="B8308" s="90" t="s">
        <v>102</v>
      </c>
      <c r="C8308" s="96">
        <v>401.99902553932588</v>
      </c>
      <c r="D8308" s="102">
        <v>261.19820953490222</v>
      </c>
      <c r="E8308" s="98">
        <v>479.4035056179776</v>
      </c>
      <c r="F8308" s="91">
        <v>0.83854002073081824</v>
      </c>
      <c r="G8308" s="100">
        <v>200.99951276966294</v>
      </c>
      <c r="S8308" s="235"/>
      <c r="T8308" s="103"/>
      <c r="U8308" s="103"/>
    </row>
    <row r="8309" spans="1:21" x14ac:dyDescent="0.2">
      <c r="A8309" s="89">
        <v>40898</v>
      </c>
      <c r="B8309" s="90" t="s">
        <v>103</v>
      </c>
      <c r="C8309" s="96">
        <v>395.96946562921352</v>
      </c>
      <c r="D8309" s="102">
        <v>252.56945286567432</v>
      </c>
      <c r="E8309" s="98">
        <v>469.66280056179772</v>
      </c>
      <c r="F8309" s="91">
        <v>0.84309309818781841</v>
      </c>
      <c r="G8309" s="100">
        <v>197.98473281460676</v>
      </c>
      <c r="S8309" s="235"/>
      <c r="T8309" s="103"/>
      <c r="U8309" s="103"/>
    </row>
    <row r="8310" spans="1:21" x14ac:dyDescent="0.2">
      <c r="A8310" s="89">
        <v>40898</v>
      </c>
      <c r="B8310" s="90" t="s">
        <v>104</v>
      </c>
      <c r="C8310" s="96">
        <v>398.19002935955058</v>
      </c>
      <c r="D8310" s="102">
        <v>254.98893392160545</v>
      </c>
      <c r="E8310" s="98">
        <v>472.83681741573025</v>
      </c>
      <c r="F8310" s="91">
        <v>0.84212991605823218</v>
      </c>
      <c r="G8310" s="100">
        <v>199.09501467977529</v>
      </c>
      <c r="S8310" s="235"/>
      <c r="T8310" s="103"/>
      <c r="U8310" s="103"/>
    </row>
    <row r="8311" spans="1:21" x14ac:dyDescent="0.2">
      <c r="A8311" s="89">
        <v>40898</v>
      </c>
      <c r="B8311" s="90" t="s">
        <v>105</v>
      </c>
      <c r="C8311" s="96">
        <v>384.55058133707871</v>
      </c>
      <c r="D8311" s="102">
        <v>241.84834635949474</v>
      </c>
      <c r="E8311" s="98">
        <v>454.2793988764044</v>
      </c>
      <c r="F8311" s="91">
        <v>0.84650675836987099</v>
      </c>
      <c r="G8311" s="100">
        <v>192.27529066853936</v>
      </c>
      <c r="S8311" s="235"/>
      <c r="T8311" s="103"/>
      <c r="U8311" s="103"/>
    </row>
    <row r="8312" spans="1:21" x14ac:dyDescent="0.2">
      <c r="A8312" s="89">
        <v>40898</v>
      </c>
      <c r="B8312" s="90" t="s">
        <v>106</v>
      </c>
      <c r="C8312" s="96">
        <v>367.42630702247192</v>
      </c>
      <c r="D8312" s="102">
        <v>228.75669756858477</v>
      </c>
      <c r="E8312" s="98">
        <v>432.8183426966292</v>
      </c>
      <c r="F8312" s="91">
        <v>0.84891574773208767</v>
      </c>
      <c r="G8312" s="100">
        <v>183.71315351123596</v>
      </c>
      <c r="S8312" s="235"/>
      <c r="T8312" s="103"/>
      <c r="U8312" s="103"/>
    </row>
    <row r="8313" spans="1:21" x14ac:dyDescent="0.2">
      <c r="A8313" s="89">
        <v>40898</v>
      </c>
      <c r="B8313" s="90" t="s">
        <v>107</v>
      </c>
      <c r="C8313" s="96">
        <v>369.59419314606743</v>
      </c>
      <c r="D8313" s="102">
        <v>231.91993674273365</v>
      </c>
      <c r="E8313" s="98">
        <v>436.33327247191016</v>
      </c>
      <c r="F8313" s="91">
        <v>0.84704563338075667</v>
      </c>
      <c r="G8313" s="100">
        <v>184.79709657303371</v>
      </c>
      <c r="S8313" s="235"/>
      <c r="T8313" s="103"/>
      <c r="U8313" s="103"/>
    </row>
    <row r="8314" spans="1:21" x14ac:dyDescent="0.2">
      <c r="A8314" s="89">
        <v>40898</v>
      </c>
      <c r="B8314" s="90" t="s">
        <v>108</v>
      </c>
      <c r="C8314" s="96">
        <v>386.05391919101123</v>
      </c>
      <c r="D8314" s="102">
        <v>242.05392317898099</v>
      </c>
      <c r="E8314" s="98">
        <v>455.66185955056176</v>
      </c>
      <c r="F8314" s="91">
        <v>0.84723772924903629</v>
      </c>
      <c r="G8314" s="100">
        <v>193.02695959550562</v>
      </c>
      <c r="S8314" s="235"/>
      <c r="T8314" s="103"/>
      <c r="U8314" s="103"/>
    </row>
    <row r="8315" spans="1:21" x14ac:dyDescent="0.2">
      <c r="A8315" s="89">
        <v>40898</v>
      </c>
      <c r="B8315" s="90" t="s">
        <v>109</v>
      </c>
      <c r="C8315" s="96">
        <v>406.26996380898885</v>
      </c>
      <c r="D8315" s="102">
        <v>267.13887660193257</v>
      </c>
      <c r="E8315" s="98">
        <v>486.22881741573036</v>
      </c>
      <c r="F8315" s="91">
        <v>0.83555303440936135</v>
      </c>
      <c r="G8315" s="100">
        <v>203.13498190449442</v>
      </c>
      <c r="S8315" s="235"/>
      <c r="T8315" s="103"/>
      <c r="U8315" s="103"/>
    </row>
    <row r="8316" spans="1:21" x14ac:dyDescent="0.2">
      <c r="A8316" s="89">
        <v>40898</v>
      </c>
      <c r="B8316" s="90" t="s">
        <v>110</v>
      </c>
      <c r="C8316" s="96">
        <v>441.71388889887646</v>
      </c>
      <c r="D8316" s="102">
        <v>305.75987539759547</v>
      </c>
      <c r="E8316" s="98">
        <v>537.21528370786518</v>
      </c>
      <c r="F8316" s="91">
        <v>0.82222882016714571</v>
      </c>
      <c r="G8316" s="100">
        <v>220.85694444943823</v>
      </c>
      <c r="S8316" s="235"/>
      <c r="T8316" s="103"/>
      <c r="U8316" s="103"/>
    </row>
    <row r="8317" spans="1:21" x14ac:dyDescent="0.2">
      <c r="A8317" s="89">
        <v>40898</v>
      </c>
      <c r="B8317" s="90" t="s">
        <v>111</v>
      </c>
      <c r="C8317" s="96">
        <v>480.05103023595501</v>
      </c>
      <c r="D8317" s="102">
        <v>332.85749334706549</v>
      </c>
      <c r="E8317" s="98">
        <v>584.16016853932581</v>
      </c>
      <c r="F8317" s="91">
        <v>0.82177980644641957</v>
      </c>
      <c r="G8317" s="100">
        <v>240.02551511797751</v>
      </c>
      <c r="S8317" s="235"/>
      <c r="T8317" s="103"/>
      <c r="U8317" s="103"/>
    </row>
    <row r="8318" spans="1:21" x14ac:dyDescent="0.2">
      <c r="A8318" s="89">
        <v>40898</v>
      </c>
      <c r="B8318" s="90" t="s">
        <v>112</v>
      </c>
      <c r="C8318" s="96">
        <v>502.53626406741574</v>
      </c>
      <c r="D8318" s="102">
        <v>326.59110355311611</v>
      </c>
      <c r="E8318" s="98">
        <v>599.33667134831455</v>
      </c>
      <c r="F8318" s="91">
        <v>0.83848742800414822</v>
      </c>
      <c r="G8318" s="100">
        <v>251.26813203370787</v>
      </c>
      <c r="S8318" s="235"/>
      <c r="T8318" s="103"/>
      <c r="U8318" s="103"/>
    </row>
    <row r="8319" spans="1:21" x14ac:dyDescent="0.2">
      <c r="A8319" s="89">
        <v>40898</v>
      </c>
      <c r="B8319" s="90" t="s">
        <v>113</v>
      </c>
      <c r="C8319" s="96">
        <v>511.93313868539332</v>
      </c>
      <c r="D8319" s="102">
        <v>316.23344702365921</v>
      </c>
      <c r="E8319" s="98">
        <v>601.73011516853933</v>
      </c>
      <c r="F8319" s="91">
        <v>0.85076868479817624</v>
      </c>
      <c r="G8319" s="100">
        <v>255.96656934269666</v>
      </c>
      <c r="S8319" s="235"/>
      <c r="T8319" s="103"/>
      <c r="U8319" s="103"/>
    </row>
    <row r="8320" spans="1:21" x14ac:dyDescent="0.2">
      <c r="A8320" s="89">
        <v>40898</v>
      </c>
      <c r="B8320" s="90" t="s">
        <v>114</v>
      </c>
      <c r="C8320" s="96">
        <v>570.10542502247188</v>
      </c>
      <c r="D8320" s="102">
        <v>366.26252686502482</v>
      </c>
      <c r="E8320" s="98">
        <v>677.61968258426964</v>
      </c>
      <c r="F8320" s="91">
        <v>0.84133539753189335</v>
      </c>
      <c r="G8320" s="100">
        <v>285.05271251123594</v>
      </c>
      <c r="S8320" s="235"/>
      <c r="T8320" s="103"/>
      <c r="U8320" s="103"/>
    </row>
    <row r="8321" spans="1:21" x14ac:dyDescent="0.2">
      <c r="A8321" s="89">
        <v>40898</v>
      </c>
      <c r="B8321" s="90" t="s">
        <v>115</v>
      </c>
      <c r="C8321" s="96">
        <v>589.78253720224723</v>
      </c>
      <c r="D8321" s="102">
        <v>383.95405995063652</v>
      </c>
      <c r="E8321" s="98">
        <v>703.75007022471914</v>
      </c>
      <c r="F8321" s="91">
        <v>0.83805680760205092</v>
      </c>
      <c r="G8321" s="100">
        <v>294.89126860112361</v>
      </c>
      <c r="S8321" s="235"/>
      <c r="T8321" s="103"/>
      <c r="U8321" s="103"/>
    </row>
    <row r="8322" spans="1:21" x14ac:dyDescent="0.2">
      <c r="A8322" s="89">
        <v>40898</v>
      </c>
      <c r="B8322" s="90" t="s">
        <v>116</v>
      </c>
      <c r="C8322" s="96">
        <v>603.23558753932582</v>
      </c>
      <c r="D8322" s="102">
        <v>394.77828208413945</v>
      </c>
      <c r="E8322" s="98">
        <v>720.93208146067411</v>
      </c>
      <c r="F8322" s="91">
        <v>0.83674399163526691</v>
      </c>
      <c r="G8322" s="100">
        <v>301.61779376966291</v>
      </c>
      <c r="S8322" s="235"/>
      <c r="T8322" s="103"/>
      <c r="U8322" s="103"/>
    </row>
    <row r="8323" spans="1:21" x14ac:dyDescent="0.2">
      <c r="A8323" s="89">
        <v>40898</v>
      </c>
      <c r="B8323" s="90" t="s">
        <v>117</v>
      </c>
      <c r="C8323" s="96">
        <v>622.7222499101124</v>
      </c>
      <c r="D8323" s="102">
        <v>410.1513349201158</v>
      </c>
      <c r="E8323" s="98">
        <v>745.65884831460664</v>
      </c>
      <c r="F8323" s="91">
        <v>0.83513023592174263</v>
      </c>
      <c r="G8323" s="100">
        <v>311.3611249550562</v>
      </c>
      <c r="S8323" s="235"/>
      <c r="T8323" s="103"/>
      <c r="U8323" s="103"/>
    </row>
    <row r="8324" spans="1:21" x14ac:dyDescent="0.2">
      <c r="A8324" s="89">
        <v>40898</v>
      </c>
      <c r="B8324" s="90" t="s">
        <v>118</v>
      </c>
      <c r="C8324" s="96">
        <v>606.29899297752809</v>
      </c>
      <c r="D8324" s="102">
        <v>398.84380184442091</v>
      </c>
      <c r="E8324" s="98">
        <v>725.7236713483145</v>
      </c>
      <c r="F8324" s="91">
        <v>0.83544056355649998</v>
      </c>
      <c r="G8324" s="100">
        <v>303.14949648876404</v>
      </c>
      <c r="S8324" s="235"/>
      <c r="T8324" s="103"/>
      <c r="U8324" s="103"/>
    </row>
    <row r="8325" spans="1:21" x14ac:dyDescent="0.2">
      <c r="A8325" s="89">
        <v>40898</v>
      </c>
      <c r="B8325" s="90" t="s">
        <v>119</v>
      </c>
      <c r="C8325" s="96">
        <v>599.35770525842702</v>
      </c>
      <c r="D8325" s="102">
        <v>388.83034203562062</v>
      </c>
      <c r="E8325" s="98">
        <v>714.43592696629219</v>
      </c>
      <c r="F8325" s="91">
        <v>0.83892436345338683</v>
      </c>
      <c r="G8325" s="100">
        <v>299.67885262921351</v>
      </c>
      <c r="S8325" s="235"/>
      <c r="T8325" s="103"/>
      <c r="U8325" s="103"/>
    </row>
    <row r="8326" spans="1:21" x14ac:dyDescent="0.2">
      <c r="A8326" s="89">
        <v>40898</v>
      </c>
      <c r="B8326" s="90" t="s">
        <v>120</v>
      </c>
      <c r="C8326" s="96">
        <v>603.08565896629216</v>
      </c>
      <c r="D8326" s="102">
        <v>394.85707638337067</v>
      </c>
      <c r="E8326" s="98">
        <v>720.84979213483155</v>
      </c>
      <c r="F8326" s="91">
        <v>0.83663152233175353</v>
      </c>
      <c r="G8326" s="100">
        <v>301.54282948314608</v>
      </c>
      <c r="S8326" s="235"/>
      <c r="T8326" s="103"/>
      <c r="U8326" s="103"/>
    </row>
    <row r="8327" spans="1:21" x14ac:dyDescent="0.2">
      <c r="A8327" s="89">
        <v>40898</v>
      </c>
      <c r="B8327" s="90" t="s">
        <v>121</v>
      </c>
      <c r="C8327" s="96">
        <v>595.28532104494388</v>
      </c>
      <c r="D8327" s="102">
        <v>393.54236474210154</v>
      </c>
      <c r="E8327" s="98">
        <v>713.61068258426963</v>
      </c>
      <c r="F8327" s="91">
        <v>0.83418779395114673</v>
      </c>
      <c r="G8327" s="100">
        <v>297.64266052247194</v>
      </c>
      <c r="S8327" s="235"/>
      <c r="T8327" s="103"/>
      <c r="U8327" s="103"/>
    </row>
    <row r="8328" spans="1:21" x14ac:dyDescent="0.2">
      <c r="A8328" s="89">
        <v>40898</v>
      </c>
      <c r="B8328" s="90" t="s">
        <v>122</v>
      </c>
      <c r="C8328" s="96">
        <v>596.31050831460675</v>
      </c>
      <c r="D8328" s="102">
        <v>386.11820170465643</v>
      </c>
      <c r="E8328" s="98">
        <v>710.40374999999995</v>
      </c>
      <c r="F8328" s="91">
        <v>0.83939662243422397</v>
      </c>
      <c r="G8328" s="100">
        <v>298.15525415730337</v>
      </c>
      <c r="S8328" s="235"/>
      <c r="T8328" s="103"/>
      <c r="U8328" s="103"/>
    </row>
    <row r="8329" spans="1:21" x14ac:dyDescent="0.2">
      <c r="A8329" s="89">
        <v>40898</v>
      </c>
      <c r="B8329" s="90" t="s">
        <v>123</v>
      </c>
      <c r="C8329" s="96">
        <v>608.30074203370782</v>
      </c>
      <c r="D8329" s="102">
        <v>394.16943133255108</v>
      </c>
      <c r="E8329" s="98">
        <v>724.84435112359552</v>
      </c>
      <c r="F8329" s="91">
        <v>0.83921567587685397</v>
      </c>
      <c r="G8329" s="100">
        <v>304.15037101685391</v>
      </c>
      <c r="S8329" s="235"/>
      <c r="T8329" s="103"/>
      <c r="U8329" s="103"/>
    </row>
    <row r="8330" spans="1:21" x14ac:dyDescent="0.2">
      <c r="A8330" s="89">
        <v>40898</v>
      </c>
      <c r="B8330" s="90" t="s">
        <v>124</v>
      </c>
      <c r="C8330" s="96">
        <v>617.25998730337085</v>
      </c>
      <c r="D8330" s="102">
        <v>414.5389756446595</v>
      </c>
      <c r="E8330" s="98">
        <v>743.54048595505617</v>
      </c>
      <c r="F8330" s="91">
        <v>0.83016325131309876</v>
      </c>
      <c r="G8330" s="100">
        <v>308.62999365168542</v>
      </c>
      <c r="S8330" s="235"/>
      <c r="T8330" s="103"/>
      <c r="U8330" s="103"/>
    </row>
    <row r="8331" spans="1:21" x14ac:dyDescent="0.2">
      <c r="A8331" s="89">
        <v>40898</v>
      </c>
      <c r="B8331" s="90" t="s">
        <v>125</v>
      </c>
      <c r="C8331" s="96">
        <v>627.60100671910118</v>
      </c>
      <c r="D8331" s="102">
        <v>414.62543594432975</v>
      </c>
      <c r="E8331" s="98">
        <v>752.19497191011237</v>
      </c>
      <c r="F8331" s="91">
        <v>0.83435948145914984</v>
      </c>
      <c r="G8331" s="100">
        <v>313.80050335955059</v>
      </c>
      <c r="S8331" s="235"/>
      <c r="T8331" s="103"/>
      <c r="U8331" s="103"/>
    </row>
    <row r="8332" spans="1:21" x14ac:dyDescent="0.2">
      <c r="A8332" s="89">
        <v>40898</v>
      </c>
      <c r="B8332" s="90" t="s">
        <v>126</v>
      </c>
      <c r="C8332" s="96">
        <v>625.75323835955078</v>
      </c>
      <c r="D8332" s="102">
        <v>391.27048731696129</v>
      </c>
      <c r="E8332" s="98">
        <v>738.01064325842697</v>
      </c>
      <c r="F8332" s="91">
        <v>0.84789188892555389</v>
      </c>
      <c r="G8332" s="100">
        <v>312.87661917977539</v>
      </c>
      <c r="S8332" s="235"/>
      <c r="T8332" s="103"/>
      <c r="U8332" s="103"/>
    </row>
    <row r="8333" spans="1:21" x14ac:dyDescent="0.2">
      <c r="A8333" s="89">
        <v>40898</v>
      </c>
      <c r="B8333" s="90" t="s">
        <v>127</v>
      </c>
      <c r="C8333" s="96">
        <v>583.65977844943814</v>
      </c>
      <c r="D8333" s="102">
        <v>371.14504985863186</v>
      </c>
      <c r="E8333" s="98">
        <v>691.66999719101125</v>
      </c>
      <c r="F8333" s="91">
        <v>0.84384139953992388</v>
      </c>
      <c r="G8333" s="100">
        <v>291.82988922471907</v>
      </c>
      <c r="S8333" s="235"/>
      <c r="T8333" s="103"/>
      <c r="U8333" s="103"/>
    </row>
    <row r="8334" spans="1:21" x14ac:dyDescent="0.2">
      <c r="A8334" s="89">
        <v>40898</v>
      </c>
      <c r="B8334" s="90" t="s">
        <v>128</v>
      </c>
      <c r="C8334" s="96">
        <v>588.47775340449448</v>
      </c>
      <c r="D8334" s="102">
        <v>379.98085111470067</v>
      </c>
      <c r="E8334" s="98">
        <v>700.49376404494376</v>
      </c>
      <c r="F8334" s="91">
        <v>0.84008992457888265</v>
      </c>
      <c r="G8334" s="100">
        <v>294.23887670224724</v>
      </c>
      <c r="S8334" s="235"/>
      <c r="T8334" s="103"/>
      <c r="U8334" s="103"/>
    </row>
    <row r="8335" spans="1:21" x14ac:dyDescent="0.2">
      <c r="A8335" s="89">
        <v>40898</v>
      </c>
      <c r="B8335" s="90" t="s">
        <v>129</v>
      </c>
      <c r="C8335" s="96">
        <v>565.40090952808998</v>
      </c>
      <c r="D8335" s="102">
        <v>360.1481725599308</v>
      </c>
      <c r="E8335" s="98">
        <v>670.36176404494393</v>
      </c>
      <c r="F8335" s="91">
        <v>0.84342654944470119</v>
      </c>
      <c r="G8335" s="100">
        <v>282.70045476404499</v>
      </c>
      <c r="S8335" s="235"/>
      <c r="T8335" s="103"/>
      <c r="U8335" s="103"/>
    </row>
    <row r="8336" spans="1:21" x14ac:dyDescent="0.2">
      <c r="A8336" s="89">
        <v>40898</v>
      </c>
      <c r="B8336" s="90" t="s">
        <v>130</v>
      </c>
      <c r="C8336" s="96">
        <v>559.671206764045</v>
      </c>
      <c r="D8336" s="102">
        <v>354.1974445900334</v>
      </c>
      <c r="E8336" s="98">
        <v>662.3350280898876</v>
      </c>
      <c r="F8336" s="91">
        <v>0.84499714348202981</v>
      </c>
      <c r="G8336" s="100">
        <v>279.8356033820225</v>
      </c>
      <c r="S8336" s="235"/>
      <c r="T8336" s="103"/>
      <c r="U8336" s="103"/>
    </row>
    <row r="8337" spans="1:21" x14ac:dyDescent="0.2">
      <c r="A8337" s="89">
        <v>40898</v>
      </c>
      <c r="B8337" s="90" t="s">
        <v>131</v>
      </c>
      <c r="C8337" s="96">
        <v>547.43379350561793</v>
      </c>
      <c r="D8337" s="102">
        <v>341.34648302261951</v>
      </c>
      <c r="E8337" s="98">
        <v>645.13655898876402</v>
      </c>
      <c r="F8337" s="91">
        <v>0.84855490807048228</v>
      </c>
      <c r="G8337" s="100">
        <v>273.71689675280896</v>
      </c>
      <c r="S8337" s="235"/>
      <c r="T8337" s="103"/>
      <c r="U8337" s="103"/>
    </row>
    <row r="8338" spans="1:21" x14ac:dyDescent="0.2">
      <c r="A8338" s="89">
        <v>40898</v>
      </c>
      <c r="B8338" s="90" t="s">
        <v>132</v>
      </c>
      <c r="C8338" s="96">
        <v>510.26366376404496</v>
      </c>
      <c r="D8338" s="102">
        <v>320.580658635433</v>
      </c>
      <c r="E8338" s="98">
        <v>602.61178651685395</v>
      </c>
      <c r="F8338" s="91">
        <v>0.84675354047323104</v>
      </c>
      <c r="G8338" s="100">
        <v>255.13183188202248</v>
      </c>
      <c r="S8338" s="235"/>
      <c r="T8338" s="103"/>
      <c r="U8338" s="103"/>
    </row>
    <row r="8339" spans="1:21" x14ac:dyDescent="0.2">
      <c r="A8339" s="89">
        <v>40898</v>
      </c>
      <c r="B8339" s="90" t="s">
        <v>133</v>
      </c>
      <c r="C8339" s="96">
        <v>477.39283715730329</v>
      </c>
      <c r="D8339" s="102">
        <v>330.19586637502056</v>
      </c>
      <c r="E8339" s="98">
        <v>580.45949999999993</v>
      </c>
      <c r="F8339" s="91">
        <v>0.82243952792107522</v>
      </c>
      <c r="G8339" s="100">
        <v>238.69641857865165</v>
      </c>
      <c r="S8339" s="235"/>
      <c r="T8339" s="103"/>
      <c r="U8339" s="103"/>
    </row>
    <row r="8340" spans="1:21" x14ac:dyDescent="0.2">
      <c r="A8340" s="89">
        <v>40898</v>
      </c>
      <c r="B8340" s="90" t="s">
        <v>134</v>
      </c>
      <c r="C8340" s="96">
        <v>430.59891387640454</v>
      </c>
      <c r="D8340" s="102">
        <v>271.39976901778994</v>
      </c>
      <c r="E8340" s="98">
        <v>508.99239606741571</v>
      </c>
      <c r="F8340" s="91">
        <v>0.84598299935972321</v>
      </c>
      <c r="G8340" s="100">
        <v>215.29945693820227</v>
      </c>
      <c r="S8340" s="235"/>
      <c r="T8340" s="103"/>
      <c r="U8340" s="103"/>
    </row>
    <row r="8341" spans="1:21" x14ac:dyDescent="0.2">
      <c r="A8341" s="89">
        <v>40898</v>
      </c>
      <c r="B8341" s="90" t="s">
        <v>135</v>
      </c>
      <c r="C8341" s="96">
        <v>408.4135371910113</v>
      </c>
      <c r="D8341" s="102">
        <v>256.46287594923416</v>
      </c>
      <c r="E8341" s="98">
        <v>482.26012078651689</v>
      </c>
      <c r="F8341" s="91">
        <v>0.84687395782369612</v>
      </c>
      <c r="G8341" s="100">
        <v>204.20676859550565</v>
      </c>
      <c r="S8341" s="235"/>
      <c r="T8341" s="103"/>
      <c r="U8341" s="103"/>
    </row>
    <row r="8342" spans="1:21" x14ac:dyDescent="0.2">
      <c r="A8342" s="89">
        <v>40898</v>
      </c>
      <c r="B8342" s="90" t="s">
        <v>136</v>
      </c>
      <c r="C8342" s="96">
        <v>412.2833152247191</v>
      </c>
      <c r="D8342" s="102">
        <v>261.77052349108772</v>
      </c>
      <c r="E8342" s="98">
        <v>488.36598876404486</v>
      </c>
      <c r="F8342" s="91">
        <v>0.84420972121364235</v>
      </c>
      <c r="G8342" s="100">
        <v>206.14165761235955</v>
      </c>
      <c r="S8342" s="235"/>
      <c r="T8342" s="103"/>
      <c r="U8342" s="103"/>
    </row>
    <row r="8343" spans="1:21" x14ac:dyDescent="0.2">
      <c r="A8343" s="89">
        <v>40898</v>
      </c>
      <c r="B8343" s="90" t="s">
        <v>137</v>
      </c>
      <c r="C8343" s="96">
        <v>424.81248138202255</v>
      </c>
      <c r="D8343" s="102">
        <v>269.77641112220783</v>
      </c>
      <c r="E8343" s="98">
        <v>503.23449438202243</v>
      </c>
      <c r="F8343" s="91">
        <v>0.8441640748488376</v>
      </c>
      <c r="G8343" s="100">
        <v>212.40624069101128</v>
      </c>
      <c r="S8343" s="235"/>
      <c r="T8343" s="103"/>
      <c r="U8343" s="103"/>
    </row>
    <row r="8344" spans="1:21" x14ac:dyDescent="0.2">
      <c r="A8344" s="89">
        <v>40898</v>
      </c>
      <c r="B8344" s="90" t="s">
        <v>138</v>
      </c>
      <c r="C8344" s="96">
        <v>416.16524962921341</v>
      </c>
      <c r="D8344" s="102">
        <v>266.36622037504645</v>
      </c>
      <c r="E8344" s="98">
        <v>494.10978370786518</v>
      </c>
      <c r="F8344" s="91">
        <v>0.84225259922249329</v>
      </c>
      <c r="G8344" s="100">
        <v>208.0826248146067</v>
      </c>
      <c r="S8344" s="235"/>
      <c r="T8344" s="103"/>
      <c r="U8344" s="103"/>
    </row>
    <row r="8345" spans="1:21" x14ac:dyDescent="0.2">
      <c r="A8345" s="89">
        <v>40898</v>
      </c>
      <c r="B8345" s="90" t="s">
        <v>139</v>
      </c>
      <c r="C8345" s="96">
        <v>422.72563773033704</v>
      </c>
      <c r="D8345" s="102">
        <v>274.61325445191511</v>
      </c>
      <c r="E8345" s="98">
        <v>504.09265449438203</v>
      </c>
      <c r="F8345" s="91">
        <v>0.8385871802760978</v>
      </c>
      <c r="G8345" s="100">
        <v>211.36281886516852</v>
      </c>
      <c r="S8345" s="235"/>
      <c r="T8345" s="103"/>
      <c r="U8345" s="103"/>
    </row>
    <row r="8346" spans="1:21" x14ac:dyDescent="0.2">
      <c r="A8346" s="89">
        <v>40898</v>
      </c>
      <c r="B8346" s="90" t="s">
        <v>140</v>
      </c>
      <c r="C8346" s="96">
        <v>418.61273228089897</v>
      </c>
      <c r="D8346" s="102">
        <v>263.55482790751432</v>
      </c>
      <c r="E8346" s="98">
        <v>494.66935112359556</v>
      </c>
      <c r="F8346" s="91">
        <v>0.84624756179063643</v>
      </c>
      <c r="G8346" s="100">
        <v>209.30636614044948</v>
      </c>
      <c r="S8346" s="235"/>
      <c r="T8346" s="103"/>
      <c r="U8346" s="103"/>
    </row>
    <row r="8347" spans="1:21" x14ac:dyDescent="0.2">
      <c r="A8347" s="89">
        <v>40898</v>
      </c>
      <c r="B8347" s="90" t="s">
        <v>141</v>
      </c>
      <c r="C8347" s="96">
        <v>406.55361246067417</v>
      </c>
      <c r="D8347" s="102">
        <v>257.04633834199234</v>
      </c>
      <c r="E8347" s="98">
        <v>480.99756741573032</v>
      </c>
      <c r="F8347" s="91">
        <v>0.84523008015399459</v>
      </c>
      <c r="G8347" s="100">
        <v>203.27680623033709</v>
      </c>
      <c r="S8347" s="235"/>
      <c r="T8347" s="103"/>
      <c r="U8347" s="103"/>
    </row>
    <row r="8348" spans="1:21" x14ac:dyDescent="0.2">
      <c r="A8348" s="89">
        <v>40898</v>
      </c>
      <c r="B8348" s="90" t="s">
        <v>142</v>
      </c>
      <c r="C8348" s="96">
        <v>403.19034987640447</v>
      </c>
      <c r="D8348" s="102">
        <v>255.81376558342797</v>
      </c>
      <c r="E8348" s="98">
        <v>477.49674438202243</v>
      </c>
      <c r="F8348" s="91">
        <v>0.84438345312325536</v>
      </c>
      <c r="G8348" s="100">
        <v>201.59517493820223</v>
      </c>
      <c r="S8348" s="235"/>
      <c r="T8348" s="103"/>
      <c r="U8348" s="103"/>
    </row>
    <row r="8349" spans="1:21" x14ac:dyDescent="0.2">
      <c r="A8349" s="89">
        <v>40898</v>
      </c>
      <c r="B8349" s="90" t="s">
        <v>143</v>
      </c>
      <c r="C8349" s="96">
        <v>402.01928615730338</v>
      </c>
      <c r="D8349" s="102">
        <v>251.20044645587319</v>
      </c>
      <c r="E8349" s="98">
        <v>474.04764606741566</v>
      </c>
      <c r="F8349" s="91">
        <v>0.84805670799624877</v>
      </c>
      <c r="G8349" s="100">
        <v>201.00964307865169</v>
      </c>
      <c r="S8349" s="235"/>
      <c r="T8349" s="103"/>
      <c r="U8349" s="103"/>
    </row>
    <row r="8350" spans="1:21" x14ac:dyDescent="0.2">
      <c r="A8350" s="89">
        <v>40898</v>
      </c>
      <c r="B8350" s="90" t="s">
        <v>144</v>
      </c>
      <c r="C8350" s="96">
        <v>402.6757301797752</v>
      </c>
      <c r="D8350" s="102">
        <v>250.77002990882045</v>
      </c>
      <c r="E8350" s="98">
        <v>474.37680337078649</v>
      </c>
      <c r="F8350" s="91">
        <v>0.84885206721424011</v>
      </c>
      <c r="G8350" s="100">
        <v>201.3378650898876</v>
      </c>
      <c r="S8350" s="235"/>
      <c r="T8350" s="103"/>
      <c r="U8350" s="103"/>
    </row>
    <row r="8351" spans="1:21" x14ac:dyDescent="0.2">
      <c r="A8351" s="89">
        <v>40898</v>
      </c>
      <c r="B8351" s="90" t="s">
        <v>145</v>
      </c>
      <c r="C8351" s="96">
        <v>396.76773397752811</v>
      </c>
      <c r="D8351" s="102">
        <v>247.25208914751784</v>
      </c>
      <c r="E8351" s="98">
        <v>467.50211797752809</v>
      </c>
      <c r="F8351" s="91">
        <v>0.84869719028010893</v>
      </c>
      <c r="G8351" s="100">
        <v>198.38386698876405</v>
      </c>
      <c r="S8351" s="235"/>
      <c r="T8351" s="103"/>
      <c r="U8351" s="103"/>
    </row>
    <row r="8352" spans="1:21" x14ac:dyDescent="0.2">
      <c r="A8352" s="89">
        <v>40898</v>
      </c>
      <c r="B8352" s="90" t="s">
        <v>146</v>
      </c>
      <c r="C8352" s="96">
        <v>401.88961820224728</v>
      </c>
      <c r="D8352" s="102">
        <v>249.96406822053362</v>
      </c>
      <c r="E8352" s="98">
        <v>473.28353089887639</v>
      </c>
      <c r="F8352" s="91">
        <v>0.84915191838381676</v>
      </c>
      <c r="G8352" s="100">
        <v>200.94480910112364</v>
      </c>
      <c r="S8352" s="235"/>
      <c r="T8352" s="103"/>
      <c r="U8352" s="103"/>
    </row>
    <row r="8353" spans="1:21" x14ac:dyDescent="0.2">
      <c r="A8353" s="89">
        <v>40898</v>
      </c>
      <c r="B8353" s="90" t="s">
        <v>147</v>
      </c>
      <c r="C8353" s="96">
        <v>398.58308534831463</v>
      </c>
      <c r="D8353" s="102">
        <v>248.83306931898423</v>
      </c>
      <c r="E8353" s="98">
        <v>469.8791039325842</v>
      </c>
      <c r="F8353" s="91">
        <v>0.84826731389506793</v>
      </c>
      <c r="G8353" s="100">
        <v>199.29154267415731</v>
      </c>
      <c r="S8353" s="235"/>
      <c r="T8353" s="103"/>
      <c r="U8353" s="103"/>
    </row>
    <row r="8354" spans="1:21" x14ac:dyDescent="0.2">
      <c r="A8354" s="89">
        <v>40899</v>
      </c>
      <c r="B8354" s="90" t="s">
        <v>100</v>
      </c>
      <c r="C8354" s="96">
        <v>416.54209712359557</v>
      </c>
      <c r="D8354" s="102">
        <v>262.47048204712422</v>
      </c>
      <c r="E8354" s="98">
        <v>492.33938764044939</v>
      </c>
      <c r="F8354" s="91">
        <v>0.84604666532955142</v>
      </c>
      <c r="G8354" s="100">
        <v>208.27104856179778</v>
      </c>
      <c r="S8354" s="235"/>
      <c r="T8354" s="103"/>
      <c r="U8354" s="103"/>
    </row>
    <row r="8355" spans="1:21" x14ac:dyDescent="0.2">
      <c r="A8355" s="89">
        <v>40899</v>
      </c>
      <c r="B8355" s="90" t="s">
        <v>101</v>
      </c>
      <c r="C8355" s="96">
        <v>403.10930740449447</v>
      </c>
      <c r="D8355" s="102">
        <v>252.35294604483735</v>
      </c>
      <c r="E8355" s="98">
        <v>475.58292977528095</v>
      </c>
      <c r="F8355" s="91">
        <v>0.84761096785994572</v>
      </c>
      <c r="G8355" s="100">
        <v>201.55465370224724</v>
      </c>
      <c r="S8355" s="235"/>
      <c r="T8355" s="103"/>
      <c r="U8355" s="103"/>
    </row>
    <row r="8356" spans="1:21" x14ac:dyDescent="0.2">
      <c r="A8356" s="89">
        <v>40899</v>
      </c>
      <c r="B8356" s="90" t="s">
        <v>102</v>
      </c>
      <c r="C8356" s="96">
        <v>402.055755269663</v>
      </c>
      <c r="D8356" s="102">
        <v>252.62120427770026</v>
      </c>
      <c r="E8356" s="98">
        <v>474.83292134831458</v>
      </c>
      <c r="F8356" s="91">
        <v>0.84673100198697937</v>
      </c>
      <c r="G8356" s="100">
        <v>201.0278776348315</v>
      </c>
      <c r="S8356" s="235"/>
      <c r="T8356" s="103"/>
      <c r="U8356" s="103"/>
    </row>
    <row r="8357" spans="1:21" x14ac:dyDescent="0.2">
      <c r="A8357" s="89">
        <v>40899</v>
      </c>
      <c r="B8357" s="90" t="s">
        <v>103</v>
      </c>
      <c r="C8357" s="96">
        <v>394.99290384269665</v>
      </c>
      <c r="D8357" s="102">
        <v>245.35592966262669</v>
      </c>
      <c r="E8357" s="98">
        <v>464.99346910112365</v>
      </c>
      <c r="F8357" s="91">
        <v>0.84945903564249037</v>
      </c>
      <c r="G8357" s="100">
        <v>197.49645192134832</v>
      </c>
      <c r="S8357" s="235"/>
      <c r="T8357" s="103"/>
      <c r="U8357" s="103"/>
    </row>
    <row r="8358" spans="1:21" x14ac:dyDescent="0.2">
      <c r="A8358" s="89">
        <v>40899</v>
      </c>
      <c r="B8358" s="90" t="s">
        <v>104</v>
      </c>
      <c r="C8358" s="96">
        <v>410.48822447191014</v>
      </c>
      <c r="D8358" s="102">
        <v>253.75545097045222</v>
      </c>
      <c r="E8358" s="98">
        <v>482.58927808988761</v>
      </c>
      <c r="F8358" s="91">
        <v>0.8505954091989838</v>
      </c>
      <c r="G8358" s="100">
        <v>205.24411223595507</v>
      </c>
      <c r="S8358" s="235"/>
      <c r="T8358" s="103"/>
      <c r="U8358" s="103"/>
    </row>
    <row r="8359" spans="1:21" x14ac:dyDescent="0.2">
      <c r="A8359" s="89">
        <v>40899</v>
      </c>
      <c r="B8359" s="90" t="s">
        <v>105</v>
      </c>
      <c r="C8359" s="96">
        <v>397.48495985393254</v>
      </c>
      <c r="D8359" s="102">
        <v>246.32065757646103</v>
      </c>
      <c r="E8359" s="98">
        <v>467.61967415730334</v>
      </c>
      <c r="F8359" s="91">
        <v>0.85001761435773537</v>
      </c>
      <c r="G8359" s="100">
        <v>198.74247992696627</v>
      </c>
      <c r="S8359" s="235"/>
      <c r="T8359" s="103"/>
      <c r="U8359" s="103"/>
    </row>
    <row r="8360" spans="1:21" x14ac:dyDescent="0.2">
      <c r="A8360" s="89">
        <v>40899</v>
      </c>
      <c r="B8360" s="90" t="s">
        <v>106</v>
      </c>
      <c r="C8360" s="96">
        <v>393.20996946067419</v>
      </c>
      <c r="D8360" s="102">
        <v>244.27839425349566</v>
      </c>
      <c r="E8360" s="98">
        <v>462.91037359550563</v>
      </c>
      <c r="F8360" s="91">
        <v>0.84943002336833318</v>
      </c>
      <c r="G8360" s="100">
        <v>196.60498473033709</v>
      </c>
      <c r="S8360" s="235"/>
      <c r="T8360" s="103"/>
      <c r="U8360" s="103"/>
    </row>
    <row r="8361" spans="1:21" x14ac:dyDescent="0.2">
      <c r="A8361" s="89">
        <v>40899</v>
      </c>
      <c r="B8361" s="90" t="s">
        <v>107</v>
      </c>
      <c r="C8361" s="96">
        <v>393.51387873033707</v>
      </c>
      <c r="D8361" s="102">
        <v>244.53769860232185</v>
      </c>
      <c r="E8361" s="98">
        <v>463.30536235955054</v>
      </c>
      <c r="F8361" s="91">
        <v>0.84936180476354728</v>
      </c>
      <c r="G8361" s="100">
        <v>196.75693936516853</v>
      </c>
      <c r="S8361" s="235"/>
      <c r="T8361" s="103"/>
      <c r="U8361" s="103"/>
    </row>
    <row r="8362" spans="1:21" x14ac:dyDescent="0.2">
      <c r="A8362" s="89">
        <v>40899</v>
      </c>
      <c r="B8362" s="90" t="s">
        <v>108</v>
      </c>
      <c r="C8362" s="96">
        <v>422.27179988764044</v>
      </c>
      <c r="D8362" s="102">
        <v>264.98347134748832</v>
      </c>
      <c r="E8362" s="98">
        <v>498.52754494382015</v>
      </c>
      <c r="F8362" s="91">
        <v>0.84703805069632998</v>
      </c>
      <c r="G8362" s="100">
        <v>211.13589994382022</v>
      </c>
      <c r="S8362" s="235"/>
      <c r="T8362" s="103"/>
      <c r="U8362" s="103"/>
    </row>
    <row r="8363" spans="1:21" x14ac:dyDescent="0.2">
      <c r="A8363" s="89">
        <v>40899</v>
      </c>
      <c r="B8363" s="90" t="s">
        <v>109</v>
      </c>
      <c r="C8363" s="96">
        <v>431.33234824719113</v>
      </c>
      <c r="D8363" s="102">
        <v>284.82888127348707</v>
      </c>
      <c r="E8363" s="98">
        <v>516.88982022471907</v>
      </c>
      <c r="F8363" s="91">
        <v>0.83447638427018811</v>
      </c>
      <c r="G8363" s="100">
        <v>215.66617412359557</v>
      </c>
      <c r="S8363" s="235"/>
      <c r="T8363" s="103"/>
      <c r="U8363" s="103"/>
    </row>
    <row r="8364" spans="1:21" x14ac:dyDescent="0.2">
      <c r="A8364" s="89">
        <v>40899</v>
      </c>
      <c r="B8364" s="90" t="s">
        <v>110</v>
      </c>
      <c r="C8364" s="96">
        <v>497.01727173033714</v>
      </c>
      <c r="D8364" s="102">
        <v>338.93174470147221</v>
      </c>
      <c r="E8364" s="98">
        <v>601.58199438202246</v>
      </c>
      <c r="F8364" s="91">
        <v>0.8261837561160722</v>
      </c>
      <c r="G8364" s="100">
        <v>248.50863586516857</v>
      </c>
      <c r="S8364" s="235"/>
      <c r="T8364" s="103"/>
      <c r="U8364" s="103"/>
    </row>
    <row r="8365" spans="1:21" x14ac:dyDescent="0.2">
      <c r="A8365" s="89">
        <v>40899</v>
      </c>
      <c r="B8365" s="90" t="s">
        <v>111</v>
      </c>
      <c r="C8365" s="96">
        <v>530.89707711235951</v>
      </c>
      <c r="D8365" s="102">
        <v>353.90739353246136</v>
      </c>
      <c r="E8365" s="98">
        <v>638.0455702247192</v>
      </c>
      <c r="F8365" s="91">
        <v>0.83206764828000912</v>
      </c>
      <c r="G8365" s="100">
        <v>265.44853855617976</v>
      </c>
      <c r="S8365" s="235"/>
      <c r="T8365" s="103"/>
      <c r="U8365" s="103"/>
    </row>
    <row r="8366" spans="1:21" x14ac:dyDescent="0.2">
      <c r="A8366" s="89">
        <v>40899</v>
      </c>
      <c r="B8366" s="90" t="s">
        <v>112</v>
      </c>
      <c r="C8366" s="96">
        <v>539.50783975280899</v>
      </c>
      <c r="D8366" s="102">
        <v>334.1004116587381</v>
      </c>
      <c r="E8366" s="98">
        <v>634.58001404494371</v>
      </c>
      <c r="F8366" s="91">
        <v>0.85018095088415235</v>
      </c>
      <c r="G8366" s="100">
        <v>269.7539198764045</v>
      </c>
      <c r="S8366" s="235"/>
      <c r="T8366" s="103"/>
      <c r="U8366" s="103"/>
    </row>
    <row r="8367" spans="1:21" x14ac:dyDescent="0.2">
      <c r="A8367" s="89">
        <v>40899</v>
      </c>
      <c r="B8367" s="90" t="s">
        <v>113</v>
      </c>
      <c r="C8367" s="96">
        <v>535.69479144943818</v>
      </c>
      <c r="D8367" s="102">
        <v>334.16022864352067</v>
      </c>
      <c r="E8367" s="98">
        <v>631.37308146067414</v>
      </c>
      <c r="F8367" s="91">
        <v>0.84845997901924264</v>
      </c>
      <c r="G8367" s="100">
        <v>267.84739572471909</v>
      </c>
      <c r="S8367" s="235"/>
      <c r="T8367" s="103"/>
      <c r="U8367" s="103"/>
    </row>
    <row r="8368" spans="1:21" x14ac:dyDescent="0.2">
      <c r="A8368" s="89">
        <v>40899</v>
      </c>
      <c r="B8368" s="90" t="s">
        <v>114</v>
      </c>
      <c r="C8368" s="96">
        <v>546.33566801123595</v>
      </c>
      <c r="D8368" s="102">
        <v>342.92887883497889</v>
      </c>
      <c r="E8368" s="98">
        <v>645.04486516853933</v>
      </c>
      <c r="F8368" s="91">
        <v>0.84697312933184532</v>
      </c>
      <c r="G8368" s="100">
        <v>273.16783400561798</v>
      </c>
      <c r="S8368" s="235"/>
      <c r="T8368" s="103"/>
      <c r="U8368" s="103"/>
    </row>
    <row r="8369" spans="1:21" x14ac:dyDescent="0.2">
      <c r="A8369" s="89">
        <v>40899</v>
      </c>
      <c r="B8369" s="90" t="s">
        <v>115</v>
      </c>
      <c r="C8369" s="96">
        <v>569.51786710112356</v>
      </c>
      <c r="D8369" s="102">
        <v>356.43301254310387</v>
      </c>
      <c r="E8369" s="98">
        <v>671.85942977528077</v>
      </c>
      <c r="F8369" s="91">
        <v>0.84767414411614683</v>
      </c>
      <c r="G8369" s="100">
        <v>284.75893355056178</v>
      </c>
      <c r="S8369" s="235"/>
      <c r="T8369" s="103"/>
      <c r="U8369" s="103"/>
    </row>
    <row r="8370" spans="1:21" x14ac:dyDescent="0.2">
      <c r="A8370" s="89">
        <v>40899</v>
      </c>
      <c r="B8370" s="90" t="s">
        <v>116</v>
      </c>
      <c r="C8370" s="96">
        <v>615.62292937078666</v>
      </c>
      <c r="D8370" s="102">
        <v>382.36980266412496</v>
      </c>
      <c r="E8370" s="98">
        <v>724.70563483146066</v>
      </c>
      <c r="F8370" s="91">
        <v>0.84947998163965899</v>
      </c>
      <c r="G8370" s="100">
        <v>307.81146468539333</v>
      </c>
      <c r="S8370" s="235"/>
      <c r="T8370" s="103"/>
      <c r="U8370" s="103"/>
    </row>
    <row r="8371" spans="1:21" x14ac:dyDescent="0.2">
      <c r="A8371" s="89">
        <v>40899</v>
      </c>
      <c r="B8371" s="90" t="s">
        <v>117</v>
      </c>
      <c r="C8371" s="96">
        <v>639.73711688764058</v>
      </c>
      <c r="D8371" s="102">
        <v>403.25664529431469</v>
      </c>
      <c r="E8371" s="98">
        <v>756.22714887640439</v>
      </c>
      <c r="F8371" s="91">
        <v>0.84595893950403167</v>
      </c>
      <c r="G8371" s="100">
        <v>319.86855844382029</v>
      </c>
      <c r="S8371" s="235"/>
      <c r="T8371" s="103"/>
      <c r="U8371" s="103"/>
    </row>
    <row r="8372" spans="1:21" x14ac:dyDescent="0.2">
      <c r="A8372" s="89">
        <v>40899</v>
      </c>
      <c r="B8372" s="90" t="s">
        <v>118</v>
      </c>
      <c r="C8372" s="96">
        <v>590.76315111235965</v>
      </c>
      <c r="D8372" s="102">
        <v>376.58847972281802</v>
      </c>
      <c r="E8372" s="98">
        <v>700.58545786516868</v>
      </c>
      <c r="F8372" s="91">
        <v>0.84324209770573777</v>
      </c>
      <c r="G8372" s="100">
        <v>295.38157555617983</v>
      </c>
      <c r="S8372" s="235"/>
      <c r="T8372" s="103"/>
      <c r="U8372" s="103"/>
    </row>
    <row r="8373" spans="1:21" x14ac:dyDescent="0.2">
      <c r="A8373" s="89">
        <v>40899</v>
      </c>
      <c r="B8373" s="90" t="s">
        <v>119</v>
      </c>
      <c r="C8373" s="96">
        <v>585.81956032584264</v>
      </c>
      <c r="D8373" s="102">
        <v>379.10384500581398</v>
      </c>
      <c r="E8373" s="98">
        <v>697.78526966292134</v>
      </c>
      <c r="F8373" s="91">
        <v>0.83954131133899423</v>
      </c>
      <c r="G8373" s="100">
        <v>292.90978016292132</v>
      </c>
      <c r="S8373" s="235"/>
      <c r="T8373" s="103"/>
      <c r="U8373" s="103"/>
    </row>
    <row r="8374" spans="1:21" x14ac:dyDescent="0.2">
      <c r="A8374" s="89">
        <v>40899</v>
      </c>
      <c r="B8374" s="90" t="s">
        <v>120</v>
      </c>
      <c r="C8374" s="96">
        <v>576.62934401123596</v>
      </c>
      <c r="D8374" s="102">
        <v>367.90686896592825</v>
      </c>
      <c r="E8374" s="98">
        <v>684.0006320224719</v>
      </c>
      <c r="F8374" s="91">
        <v>0.84302457777888662</v>
      </c>
      <c r="G8374" s="100">
        <v>288.31467200561798</v>
      </c>
      <c r="S8374" s="235"/>
      <c r="T8374" s="103"/>
      <c r="U8374" s="103"/>
    </row>
    <row r="8375" spans="1:21" x14ac:dyDescent="0.2">
      <c r="A8375" s="89">
        <v>40899</v>
      </c>
      <c r="B8375" s="90" t="s">
        <v>121</v>
      </c>
      <c r="C8375" s="96">
        <v>549.43554256179777</v>
      </c>
      <c r="D8375" s="102">
        <v>346.46109562918542</v>
      </c>
      <c r="E8375" s="98">
        <v>649.5496179775281</v>
      </c>
      <c r="F8375" s="91">
        <v>0.84587155061771757</v>
      </c>
      <c r="G8375" s="100">
        <v>274.71777128089889</v>
      </c>
      <c r="S8375" s="235"/>
      <c r="T8375" s="103"/>
      <c r="U8375" s="103"/>
    </row>
    <row r="8376" spans="1:21" x14ac:dyDescent="0.2">
      <c r="A8376" s="89">
        <v>40899</v>
      </c>
      <c r="B8376" s="90" t="s">
        <v>122</v>
      </c>
      <c r="C8376" s="96">
        <v>557.08189978651683</v>
      </c>
      <c r="D8376" s="102">
        <v>351.51271038511982</v>
      </c>
      <c r="E8376" s="98">
        <v>658.71194662921357</v>
      </c>
      <c r="F8376" s="91">
        <v>0.84571397655263125</v>
      </c>
      <c r="G8376" s="100">
        <v>278.54094989325841</v>
      </c>
      <c r="S8376" s="235"/>
      <c r="T8376" s="103"/>
      <c r="U8376" s="103"/>
    </row>
    <row r="8377" spans="1:21" x14ac:dyDescent="0.2">
      <c r="A8377" s="89">
        <v>40899</v>
      </c>
      <c r="B8377" s="90" t="s">
        <v>123</v>
      </c>
      <c r="C8377" s="96">
        <v>583.7610815393258</v>
      </c>
      <c r="D8377" s="102">
        <v>369.18975667928015</v>
      </c>
      <c r="E8377" s="98">
        <v>690.70838764044947</v>
      </c>
      <c r="F8377" s="91">
        <v>0.84516286755041492</v>
      </c>
      <c r="G8377" s="100">
        <v>291.8805407696629</v>
      </c>
      <c r="S8377" s="235"/>
      <c r="T8377" s="103"/>
      <c r="U8377" s="103"/>
    </row>
    <row r="8378" spans="1:21" x14ac:dyDescent="0.2">
      <c r="A8378" s="89">
        <v>40899</v>
      </c>
      <c r="B8378" s="90" t="s">
        <v>124</v>
      </c>
      <c r="C8378" s="96">
        <v>569.94334007865166</v>
      </c>
      <c r="D8378" s="102">
        <v>367.13591802467676</v>
      </c>
      <c r="E8378" s="98">
        <v>677.95589325842707</v>
      </c>
      <c r="F8378" s="91">
        <v>0.84067908509410572</v>
      </c>
      <c r="G8378" s="100">
        <v>284.97167003932583</v>
      </c>
      <c r="S8378" s="235"/>
      <c r="T8378" s="103"/>
      <c r="U8378" s="103"/>
    </row>
    <row r="8379" spans="1:21" x14ac:dyDescent="0.2">
      <c r="A8379" s="89">
        <v>40899</v>
      </c>
      <c r="B8379" s="90" t="s">
        <v>125</v>
      </c>
      <c r="C8379" s="96">
        <v>569.44492887640445</v>
      </c>
      <c r="D8379" s="102">
        <v>365.52886085940543</v>
      </c>
      <c r="E8379" s="98">
        <v>676.66747752808976</v>
      </c>
      <c r="F8379" s="91">
        <v>0.84154322143074434</v>
      </c>
      <c r="G8379" s="100">
        <v>284.72246443820222</v>
      </c>
      <c r="S8379" s="235"/>
      <c r="T8379" s="103"/>
      <c r="U8379" s="103"/>
    </row>
    <row r="8380" spans="1:21" x14ac:dyDescent="0.2">
      <c r="A8380" s="89">
        <v>40899</v>
      </c>
      <c r="B8380" s="90" t="s">
        <v>126</v>
      </c>
      <c r="C8380" s="96">
        <v>558.65817586516857</v>
      </c>
      <c r="D8380" s="102">
        <v>352.72428779290317</v>
      </c>
      <c r="E8380" s="98">
        <v>660.69159269662907</v>
      </c>
      <c r="F8380" s="91">
        <v>0.84556574056738243</v>
      </c>
      <c r="G8380" s="100">
        <v>279.32908793258429</v>
      </c>
      <c r="S8380" s="235"/>
      <c r="T8380" s="103"/>
      <c r="U8380" s="103"/>
    </row>
    <row r="8381" spans="1:21" x14ac:dyDescent="0.2">
      <c r="A8381" s="89">
        <v>40899</v>
      </c>
      <c r="B8381" s="90" t="s">
        <v>127</v>
      </c>
      <c r="C8381" s="96">
        <v>558.18407740449436</v>
      </c>
      <c r="D8381" s="102">
        <v>347.84766842940286</v>
      </c>
      <c r="E8381" s="98">
        <v>657.69861235955057</v>
      </c>
      <c r="F8381" s="91">
        <v>0.84869280079816622</v>
      </c>
      <c r="G8381" s="100">
        <v>279.09203870224718</v>
      </c>
      <c r="S8381" s="235"/>
      <c r="T8381" s="103"/>
      <c r="U8381" s="103"/>
    </row>
    <row r="8382" spans="1:21" x14ac:dyDescent="0.2">
      <c r="A8382" s="89">
        <v>40899</v>
      </c>
      <c r="B8382" s="90" t="s">
        <v>128</v>
      </c>
      <c r="C8382" s="96">
        <v>552.12615262921349</v>
      </c>
      <c r="D8382" s="102">
        <v>346.688042231145</v>
      </c>
      <c r="E8382" s="98">
        <v>651.94776404494382</v>
      </c>
      <c r="F8382" s="91">
        <v>0.84688710212548735</v>
      </c>
      <c r="G8382" s="100">
        <v>276.06307631460675</v>
      </c>
      <c r="S8382" s="235"/>
      <c r="T8382" s="103"/>
      <c r="U8382" s="103"/>
    </row>
    <row r="8383" spans="1:21" x14ac:dyDescent="0.2">
      <c r="A8383" s="89">
        <v>40899</v>
      </c>
      <c r="B8383" s="90" t="s">
        <v>129</v>
      </c>
      <c r="C8383" s="96">
        <v>543.63290157303379</v>
      </c>
      <c r="D8383" s="102">
        <v>340.85305655310088</v>
      </c>
      <c r="E8383" s="98">
        <v>641.65219382022474</v>
      </c>
      <c r="F8383" s="91">
        <v>0.8472392159004235</v>
      </c>
      <c r="G8383" s="100">
        <v>271.8164507865169</v>
      </c>
      <c r="S8383" s="235"/>
      <c r="T8383" s="103"/>
      <c r="U8383" s="103"/>
    </row>
    <row r="8384" spans="1:21" x14ac:dyDescent="0.2">
      <c r="A8384" s="89">
        <v>40899</v>
      </c>
      <c r="B8384" s="90" t="s">
        <v>130</v>
      </c>
      <c r="C8384" s="96">
        <v>535.82040728089896</v>
      </c>
      <c r="D8384" s="102">
        <v>332.96647804686006</v>
      </c>
      <c r="E8384" s="98">
        <v>630.84878089887638</v>
      </c>
      <c r="F8384" s="91">
        <v>0.84936425892339118</v>
      </c>
      <c r="G8384" s="100">
        <v>267.91020364044948</v>
      </c>
      <c r="S8384" s="235"/>
      <c r="T8384" s="103"/>
      <c r="U8384" s="103"/>
    </row>
    <row r="8385" spans="1:21" x14ac:dyDescent="0.2">
      <c r="A8385" s="89">
        <v>40899</v>
      </c>
      <c r="B8385" s="90" t="s">
        <v>131</v>
      </c>
      <c r="C8385" s="96">
        <v>518.13693991011235</v>
      </c>
      <c r="D8385" s="102">
        <v>321.60869627240339</v>
      </c>
      <c r="E8385" s="98">
        <v>609.83443820224716</v>
      </c>
      <c r="F8385" s="91">
        <v>0.84963542143921367</v>
      </c>
      <c r="G8385" s="100">
        <v>259.06846995505617</v>
      </c>
      <c r="S8385" s="235"/>
      <c r="T8385" s="103"/>
      <c r="U8385" s="103"/>
    </row>
    <row r="8386" spans="1:21" x14ac:dyDescent="0.2">
      <c r="A8386" s="89">
        <v>40899</v>
      </c>
      <c r="B8386" s="90" t="s">
        <v>132</v>
      </c>
      <c r="C8386" s="96">
        <v>501.40166946067416</v>
      </c>
      <c r="D8386" s="102">
        <v>357.86675923015571</v>
      </c>
      <c r="E8386" s="98">
        <v>616.0131910112359</v>
      </c>
      <c r="F8386" s="91">
        <v>0.81394631929485539</v>
      </c>
      <c r="G8386" s="100">
        <v>250.70083473033708</v>
      </c>
      <c r="S8386" s="235"/>
      <c r="T8386" s="103"/>
      <c r="U8386" s="103"/>
    </row>
    <row r="8387" spans="1:21" x14ac:dyDescent="0.2">
      <c r="A8387" s="89">
        <v>40899</v>
      </c>
      <c r="B8387" s="90" t="s">
        <v>133</v>
      </c>
      <c r="C8387" s="96">
        <v>469.1102965280898</v>
      </c>
      <c r="D8387" s="102">
        <v>321.8534697935774</v>
      </c>
      <c r="E8387" s="98">
        <v>568.90607865168533</v>
      </c>
      <c r="F8387" s="91">
        <v>0.82458302720176091</v>
      </c>
      <c r="G8387" s="100">
        <v>234.5551482640449</v>
      </c>
      <c r="S8387" s="235"/>
      <c r="T8387" s="103"/>
      <c r="U8387" s="103"/>
    </row>
    <row r="8388" spans="1:21" x14ac:dyDescent="0.2">
      <c r="A8388" s="89">
        <v>40899</v>
      </c>
      <c r="B8388" s="90" t="s">
        <v>134</v>
      </c>
      <c r="C8388" s="96">
        <v>446.20364184269658</v>
      </c>
      <c r="D8388" s="102">
        <v>297.16398264553868</v>
      </c>
      <c r="E8388" s="98">
        <v>536.10085112359548</v>
      </c>
      <c r="F8388" s="91">
        <v>0.83231287715271041</v>
      </c>
      <c r="G8388" s="100">
        <v>223.10182092134829</v>
      </c>
      <c r="S8388" s="235"/>
      <c r="T8388" s="103"/>
      <c r="U8388" s="103"/>
    </row>
    <row r="8389" spans="1:21" x14ac:dyDescent="0.2">
      <c r="A8389" s="89">
        <v>40899</v>
      </c>
      <c r="B8389" s="90" t="s">
        <v>135</v>
      </c>
      <c r="C8389" s="96">
        <v>470.45965368539333</v>
      </c>
      <c r="D8389" s="102">
        <v>315.21724596046317</v>
      </c>
      <c r="E8389" s="98">
        <v>566.29868258426961</v>
      </c>
      <c r="F8389" s="91">
        <v>0.83076240180972927</v>
      </c>
      <c r="G8389" s="100">
        <v>235.22982684269667</v>
      </c>
      <c r="S8389" s="235"/>
      <c r="T8389" s="103"/>
      <c r="U8389" s="103"/>
    </row>
    <row r="8390" spans="1:21" x14ac:dyDescent="0.2">
      <c r="A8390" s="89">
        <v>40899</v>
      </c>
      <c r="B8390" s="90" t="s">
        <v>136</v>
      </c>
      <c r="C8390" s="96">
        <v>462.74035823595506</v>
      </c>
      <c r="D8390" s="102">
        <v>315.70800687526082</v>
      </c>
      <c r="E8390" s="98">
        <v>560.17870786516846</v>
      </c>
      <c r="F8390" s="91">
        <v>0.82605845552297175</v>
      </c>
      <c r="G8390" s="100">
        <v>231.37017911797753</v>
      </c>
      <c r="S8390" s="235"/>
      <c r="T8390" s="103"/>
      <c r="U8390" s="103"/>
    </row>
    <row r="8391" spans="1:21" x14ac:dyDescent="0.2">
      <c r="A8391" s="89">
        <v>40899</v>
      </c>
      <c r="B8391" s="90" t="s">
        <v>137</v>
      </c>
      <c r="C8391" s="96">
        <v>433.27331544943826</v>
      </c>
      <c r="D8391" s="102">
        <v>287.65520978415674</v>
      </c>
      <c r="E8391" s="98">
        <v>520.06853932584272</v>
      </c>
      <c r="F8391" s="91">
        <v>0.83310810534912216</v>
      </c>
      <c r="G8391" s="100">
        <v>216.63665772471913</v>
      </c>
      <c r="S8391" s="235"/>
      <c r="T8391" s="103"/>
      <c r="U8391" s="103"/>
    </row>
    <row r="8392" spans="1:21" x14ac:dyDescent="0.2">
      <c r="A8392" s="89">
        <v>40899</v>
      </c>
      <c r="B8392" s="90" t="s">
        <v>138</v>
      </c>
      <c r="C8392" s="96">
        <v>439.71619196629217</v>
      </c>
      <c r="D8392" s="102">
        <v>289.80921427776991</v>
      </c>
      <c r="E8392" s="98">
        <v>526.63052528089884</v>
      </c>
      <c r="F8392" s="91">
        <v>0.83496145942499722</v>
      </c>
      <c r="G8392" s="100">
        <v>219.85809598314609</v>
      </c>
      <c r="S8392" s="235"/>
      <c r="T8392" s="103"/>
      <c r="U8392" s="103"/>
    </row>
    <row r="8393" spans="1:21" x14ac:dyDescent="0.2">
      <c r="A8393" s="89">
        <v>40899</v>
      </c>
      <c r="B8393" s="90" t="s">
        <v>139</v>
      </c>
      <c r="C8393" s="96">
        <v>430.49355866292132</v>
      </c>
      <c r="D8393" s="102">
        <v>283.41873760152464</v>
      </c>
      <c r="E8393" s="98">
        <v>515.41331460674155</v>
      </c>
      <c r="F8393" s="91">
        <v>0.83523949898614147</v>
      </c>
      <c r="G8393" s="100">
        <v>215.24677933146066</v>
      </c>
      <c r="S8393" s="235"/>
      <c r="T8393" s="103"/>
      <c r="U8393" s="103"/>
    </row>
    <row r="8394" spans="1:21" x14ac:dyDescent="0.2">
      <c r="A8394" s="89">
        <v>40899</v>
      </c>
      <c r="B8394" s="90" t="s">
        <v>140</v>
      </c>
      <c r="C8394" s="96">
        <v>428.33782891011236</v>
      </c>
      <c r="D8394" s="102">
        <v>281.10815520685935</v>
      </c>
      <c r="E8394" s="98">
        <v>512.3427471910112</v>
      </c>
      <c r="F8394" s="91">
        <v>0.83603765498493499</v>
      </c>
      <c r="G8394" s="100">
        <v>214.16891445505618</v>
      </c>
      <c r="S8394" s="235"/>
      <c r="T8394" s="103"/>
      <c r="U8394" s="103"/>
    </row>
    <row r="8395" spans="1:21" x14ac:dyDescent="0.2">
      <c r="A8395" s="89">
        <v>40899</v>
      </c>
      <c r="B8395" s="90" t="s">
        <v>141</v>
      </c>
      <c r="C8395" s="96">
        <v>428.31351616853942</v>
      </c>
      <c r="D8395" s="102">
        <v>280.2701971544945</v>
      </c>
      <c r="E8395" s="98">
        <v>511.86311797752813</v>
      </c>
      <c r="F8395" s="91">
        <v>0.836773545749673</v>
      </c>
      <c r="G8395" s="100">
        <v>214.15675808426971</v>
      </c>
      <c r="S8395" s="235"/>
      <c r="T8395" s="103"/>
      <c r="U8395" s="103"/>
    </row>
    <row r="8396" spans="1:21" x14ac:dyDescent="0.2">
      <c r="A8396" s="89">
        <v>40899</v>
      </c>
      <c r="B8396" s="90" t="s">
        <v>142</v>
      </c>
      <c r="C8396" s="96">
        <v>425.48513389887637</v>
      </c>
      <c r="D8396" s="102">
        <v>276.90359437355875</v>
      </c>
      <c r="E8396" s="98">
        <v>507.65460674157299</v>
      </c>
      <c r="F8396" s="91">
        <v>0.83813901863294649</v>
      </c>
      <c r="G8396" s="100">
        <v>212.74256694943819</v>
      </c>
      <c r="S8396" s="235"/>
      <c r="T8396" s="103"/>
      <c r="U8396" s="103"/>
    </row>
    <row r="8397" spans="1:21" x14ac:dyDescent="0.2">
      <c r="A8397" s="89">
        <v>40899</v>
      </c>
      <c r="B8397" s="90" t="s">
        <v>143</v>
      </c>
      <c r="C8397" s="96">
        <v>407.51396575280899</v>
      </c>
      <c r="D8397" s="102">
        <v>264.56434322078832</v>
      </c>
      <c r="E8397" s="98">
        <v>485.86204213483137</v>
      </c>
      <c r="F8397" s="91">
        <v>0.83874419158621982</v>
      </c>
      <c r="G8397" s="100">
        <v>203.75698287640449</v>
      </c>
      <c r="S8397" s="235"/>
      <c r="T8397" s="103"/>
      <c r="U8397" s="103"/>
    </row>
    <row r="8398" spans="1:21" x14ac:dyDescent="0.2">
      <c r="A8398" s="89">
        <v>40899</v>
      </c>
      <c r="B8398" s="90" t="s">
        <v>144</v>
      </c>
      <c r="C8398" s="96">
        <v>407.2181607303371</v>
      </c>
      <c r="D8398" s="102">
        <v>263.35627047128492</v>
      </c>
      <c r="E8398" s="98">
        <v>484.95685955056172</v>
      </c>
      <c r="F8398" s="91">
        <v>0.83969976444447103</v>
      </c>
      <c r="G8398" s="100">
        <v>203.60908036516855</v>
      </c>
      <c r="S8398" s="235"/>
      <c r="T8398" s="103"/>
      <c r="U8398" s="103"/>
    </row>
    <row r="8399" spans="1:21" x14ac:dyDescent="0.2">
      <c r="A8399" s="89">
        <v>40899</v>
      </c>
      <c r="B8399" s="90" t="s">
        <v>145</v>
      </c>
      <c r="C8399" s="96">
        <v>411.39995228089884</v>
      </c>
      <c r="D8399" s="102">
        <v>268.5799655580588</v>
      </c>
      <c r="E8399" s="98">
        <v>491.30959550561795</v>
      </c>
      <c r="F8399" s="91">
        <v>0.83735379085669548</v>
      </c>
      <c r="G8399" s="100">
        <v>205.69997614044942</v>
      </c>
      <c r="S8399" s="235"/>
      <c r="T8399" s="103"/>
      <c r="U8399" s="103"/>
    </row>
    <row r="8400" spans="1:21" x14ac:dyDescent="0.2">
      <c r="A8400" s="89">
        <v>40899</v>
      </c>
      <c r="B8400" s="90" t="s">
        <v>146</v>
      </c>
      <c r="C8400" s="96">
        <v>428.86055285393257</v>
      </c>
      <c r="D8400" s="102">
        <v>280.09511333173333</v>
      </c>
      <c r="E8400" s="98">
        <v>512.22519101123601</v>
      </c>
      <c r="F8400" s="91">
        <v>0.83725002280203209</v>
      </c>
      <c r="G8400" s="100">
        <v>214.43027642696629</v>
      </c>
      <c r="S8400" s="235"/>
      <c r="T8400" s="103"/>
      <c r="U8400" s="103"/>
    </row>
    <row r="8401" spans="1:21" x14ac:dyDescent="0.2">
      <c r="A8401" s="89">
        <v>40899</v>
      </c>
      <c r="B8401" s="90" t="s">
        <v>147</v>
      </c>
      <c r="C8401" s="96">
        <v>414.42283648314611</v>
      </c>
      <c r="D8401" s="102">
        <v>267.58532482119739</v>
      </c>
      <c r="E8401" s="98">
        <v>493.30334831460669</v>
      </c>
      <c r="F8401" s="91">
        <v>0.84009735165804278</v>
      </c>
      <c r="G8401" s="100">
        <v>207.21141824157306</v>
      </c>
      <c r="S8401" s="235"/>
      <c r="T8401" s="103"/>
      <c r="U8401" s="103"/>
    </row>
    <row r="8402" spans="1:21" x14ac:dyDescent="0.2">
      <c r="A8402" s="89">
        <v>40900</v>
      </c>
      <c r="B8402" s="90" t="s">
        <v>100</v>
      </c>
      <c r="C8402" s="96">
        <v>411.8781028651685</v>
      </c>
      <c r="D8402" s="102">
        <v>269.36976719776584</v>
      </c>
      <c r="E8402" s="98">
        <v>492.14189325842693</v>
      </c>
      <c r="F8402" s="91">
        <v>0.83690925017206086</v>
      </c>
      <c r="G8402" s="100">
        <v>205.93905143258425</v>
      </c>
      <c r="S8402" s="235"/>
      <c r="T8402" s="103"/>
      <c r="U8402" s="103"/>
    </row>
    <row r="8403" spans="1:21" x14ac:dyDescent="0.2">
      <c r="A8403" s="89">
        <v>40900</v>
      </c>
      <c r="B8403" s="90" t="s">
        <v>101</v>
      </c>
      <c r="C8403" s="96">
        <v>408.53915302247191</v>
      </c>
      <c r="D8403" s="102">
        <v>265.10953788238567</v>
      </c>
      <c r="E8403" s="98">
        <v>487.01879494382024</v>
      </c>
      <c r="F8403" s="91">
        <v>0.83885705698400959</v>
      </c>
      <c r="G8403" s="100">
        <v>204.26957651123595</v>
      </c>
      <c r="S8403" s="235"/>
      <c r="T8403" s="103"/>
      <c r="U8403" s="103"/>
    </row>
    <row r="8404" spans="1:21" x14ac:dyDescent="0.2">
      <c r="A8404" s="89">
        <v>40900</v>
      </c>
      <c r="B8404" s="90" t="s">
        <v>102</v>
      </c>
      <c r="C8404" s="96">
        <v>424.00610878651685</v>
      </c>
      <c r="D8404" s="102">
        <v>274.81251398845404</v>
      </c>
      <c r="E8404" s="98">
        <v>505.27526966292129</v>
      </c>
      <c r="F8404" s="91">
        <v>0.83915864132709161</v>
      </c>
      <c r="G8404" s="100">
        <v>212.00305439325842</v>
      </c>
      <c r="S8404" s="235"/>
      <c r="T8404" s="103"/>
      <c r="U8404" s="103"/>
    </row>
    <row r="8405" spans="1:21" x14ac:dyDescent="0.2">
      <c r="A8405" s="89">
        <v>40900</v>
      </c>
      <c r="B8405" s="90" t="s">
        <v>103</v>
      </c>
      <c r="C8405" s="96">
        <v>414.76726698876405</v>
      </c>
      <c r="D8405" s="102">
        <v>268.06604558345873</v>
      </c>
      <c r="E8405" s="98">
        <v>493.85351123595512</v>
      </c>
      <c r="F8405" s="91">
        <v>0.83985890056898882</v>
      </c>
      <c r="G8405" s="100">
        <v>207.38363349438202</v>
      </c>
      <c r="S8405" s="235"/>
      <c r="T8405" s="103"/>
      <c r="U8405" s="103"/>
    </row>
    <row r="8406" spans="1:21" x14ac:dyDescent="0.2">
      <c r="A8406" s="89">
        <v>40900</v>
      </c>
      <c r="B8406" s="90" t="s">
        <v>104</v>
      </c>
      <c r="C8406" s="96">
        <v>409.21990978651672</v>
      </c>
      <c r="D8406" s="102">
        <v>265.34752234501872</v>
      </c>
      <c r="E8406" s="98">
        <v>487.71942977528084</v>
      </c>
      <c r="F8406" s="91">
        <v>0.83904779019172326</v>
      </c>
      <c r="G8406" s="100">
        <v>204.60995489325836</v>
      </c>
      <c r="S8406" s="235"/>
      <c r="T8406" s="103"/>
      <c r="U8406" s="103"/>
    </row>
    <row r="8407" spans="1:21" x14ac:dyDescent="0.2">
      <c r="A8407" s="89">
        <v>40900</v>
      </c>
      <c r="B8407" s="90" t="s">
        <v>105</v>
      </c>
      <c r="C8407" s="96">
        <v>408.96867812359551</v>
      </c>
      <c r="D8407" s="102">
        <v>266.16584210572915</v>
      </c>
      <c r="E8407" s="98">
        <v>487.95454213483146</v>
      </c>
      <c r="F8407" s="91">
        <v>0.83812864275088439</v>
      </c>
      <c r="G8407" s="100">
        <v>204.48433906179775</v>
      </c>
      <c r="S8407" s="235"/>
      <c r="T8407" s="103"/>
      <c r="U8407" s="103"/>
    </row>
    <row r="8408" spans="1:21" x14ac:dyDescent="0.2">
      <c r="A8408" s="89">
        <v>40900</v>
      </c>
      <c r="B8408" s="90" t="s">
        <v>106</v>
      </c>
      <c r="C8408" s="96">
        <v>422.92419178651687</v>
      </c>
      <c r="D8408" s="102">
        <v>274.35921258841995</v>
      </c>
      <c r="E8408" s="98">
        <v>504.12086797752812</v>
      </c>
      <c r="F8408" s="91">
        <v>0.83893411015345887</v>
      </c>
      <c r="G8408" s="100">
        <v>211.46209589325844</v>
      </c>
      <c r="S8408" s="235"/>
      <c r="T8408" s="103"/>
      <c r="U8408" s="103"/>
    </row>
    <row r="8409" spans="1:21" x14ac:dyDescent="0.2">
      <c r="A8409" s="89">
        <v>40900</v>
      </c>
      <c r="B8409" s="90" t="s">
        <v>107</v>
      </c>
      <c r="C8409" s="96">
        <v>409.35768198876411</v>
      </c>
      <c r="D8409" s="102">
        <v>267.21811539040101</v>
      </c>
      <c r="E8409" s="98">
        <v>488.85502247191016</v>
      </c>
      <c r="F8409" s="91">
        <v>0.83738053854665262</v>
      </c>
      <c r="G8409" s="100">
        <v>204.67884099438206</v>
      </c>
      <c r="S8409" s="235"/>
      <c r="T8409" s="103"/>
      <c r="U8409" s="103"/>
    </row>
    <row r="8410" spans="1:21" x14ac:dyDescent="0.2">
      <c r="A8410" s="89">
        <v>40900</v>
      </c>
      <c r="B8410" s="90" t="s">
        <v>108</v>
      </c>
      <c r="C8410" s="96">
        <v>410.59357968539325</v>
      </c>
      <c r="D8410" s="102">
        <v>268.79510788857186</v>
      </c>
      <c r="E8410" s="98">
        <v>490.75237921348315</v>
      </c>
      <c r="F8410" s="91">
        <v>0.83666141434391317</v>
      </c>
      <c r="G8410" s="100">
        <v>205.29678984269663</v>
      </c>
      <c r="S8410" s="235"/>
      <c r="T8410" s="103"/>
      <c r="U8410" s="103"/>
    </row>
    <row r="8411" spans="1:21" x14ac:dyDescent="0.2">
      <c r="A8411" s="89">
        <v>40900</v>
      </c>
      <c r="B8411" s="90" t="s">
        <v>109</v>
      </c>
      <c r="C8411" s="96">
        <v>431.1702633033708</v>
      </c>
      <c r="D8411" s="102">
        <v>287.00928916991285</v>
      </c>
      <c r="E8411" s="98">
        <v>517.95958146067414</v>
      </c>
      <c r="F8411" s="91">
        <v>0.83243997936566261</v>
      </c>
      <c r="G8411" s="100">
        <v>215.5851316516854</v>
      </c>
      <c r="S8411" s="235"/>
      <c r="T8411" s="103"/>
      <c r="U8411" s="103"/>
    </row>
    <row r="8412" spans="1:21" x14ac:dyDescent="0.2">
      <c r="A8412" s="89">
        <v>40900</v>
      </c>
      <c r="B8412" s="90" t="s">
        <v>110</v>
      </c>
      <c r="C8412" s="96">
        <v>481.78533913483147</v>
      </c>
      <c r="D8412" s="102">
        <v>309.54034778020383</v>
      </c>
      <c r="E8412" s="98">
        <v>572.65376966292126</v>
      </c>
      <c r="F8412" s="91">
        <v>0.84132047086396156</v>
      </c>
      <c r="G8412" s="100">
        <v>240.89266956741574</v>
      </c>
      <c r="S8412" s="235"/>
      <c r="T8412" s="103"/>
      <c r="U8412" s="103"/>
    </row>
    <row r="8413" spans="1:21" x14ac:dyDescent="0.2">
      <c r="A8413" s="89">
        <v>40900</v>
      </c>
      <c r="B8413" s="90" t="s">
        <v>111</v>
      </c>
      <c r="C8413" s="96">
        <v>480.39951286516862</v>
      </c>
      <c r="D8413" s="102">
        <v>319.8327497122965</v>
      </c>
      <c r="E8413" s="98">
        <v>577.12795786516858</v>
      </c>
      <c r="F8413" s="91">
        <v>0.83239688238669918</v>
      </c>
      <c r="G8413" s="100">
        <v>240.19975643258431</v>
      </c>
      <c r="S8413" s="235"/>
      <c r="T8413" s="103"/>
      <c r="U8413" s="103"/>
    </row>
    <row r="8414" spans="1:21" x14ac:dyDescent="0.2">
      <c r="A8414" s="89">
        <v>40900</v>
      </c>
      <c r="B8414" s="90" t="s">
        <v>112</v>
      </c>
      <c r="C8414" s="96">
        <v>744.50882457303373</v>
      </c>
      <c r="D8414" s="102">
        <v>478.16884900417432</v>
      </c>
      <c r="E8414" s="98">
        <v>884.83831179775279</v>
      </c>
      <c r="F8414" s="91">
        <v>0.84140663288007123</v>
      </c>
      <c r="G8414" s="100">
        <v>372.25441228651687</v>
      </c>
      <c r="S8414" s="235"/>
      <c r="T8414" s="103"/>
      <c r="U8414" s="103"/>
    </row>
    <row r="8415" spans="1:21" x14ac:dyDescent="0.2">
      <c r="A8415" s="89">
        <v>40900</v>
      </c>
      <c r="B8415" s="90" t="s">
        <v>113</v>
      </c>
      <c r="C8415" s="96">
        <v>1173.7259643033708</v>
      </c>
      <c r="D8415" s="102">
        <v>741.88915722634135</v>
      </c>
      <c r="E8415" s="98">
        <v>1388.5359775280901</v>
      </c>
      <c r="F8415" s="91">
        <v>0.84529748115916303</v>
      </c>
      <c r="G8415" s="100">
        <v>586.8629821516854</v>
      </c>
      <c r="S8415" s="235"/>
      <c r="T8415" s="103"/>
      <c r="U8415" s="103"/>
    </row>
    <row r="8416" spans="1:21" x14ac:dyDescent="0.2">
      <c r="A8416" s="89">
        <v>40900</v>
      </c>
      <c r="B8416" s="90" t="s">
        <v>114</v>
      </c>
      <c r="C8416" s="96">
        <v>1187.5356015168541</v>
      </c>
      <c r="D8416" s="102">
        <v>768.67019266820796</v>
      </c>
      <c r="E8416" s="98">
        <v>1414.600533707865</v>
      </c>
      <c r="F8416" s="91">
        <v>0.839484768469695</v>
      </c>
      <c r="G8416" s="100">
        <v>593.76780075842703</v>
      </c>
      <c r="S8416" s="235"/>
      <c r="T8416" s="103"/>
      <c r="U8416" s="103"/>
    </row>
    <row r="8417" spans="1:21" x14ac:dyDescent="0.2">
      <c r="A8417" s="89">
        <v>40900</v>
      </c>
      <c r="B8417" s="90" t="s">
        <v>115</v>
      </c>
      <c r="C8417" s="96">
        <v>1164.8923348651688</v>
      </c>
      <c r="D8417" s="102">
        <v>752.03576282047345</v>
      </c>
      <c r="E8417" s="98">
        <v>1386.5539803370787</v>
      </c>
      <c r="F8417" s="91">
        <v>0.84013486051367237</v>
      </c>
      <c r="G8417" s="100">
        <v>582.44616743258439</v>
      </c>
      <c r="S8417" s="235"/>
      <c r="T8417" s="103"/>
      <c r="U8417" s="103"/>
    </row>
    <row r="8418" spans="1:21" x14ac:dyDescent="0.2">
      <c r="A8418" s="89">
        <v>40900</v>
      </c>
      <c r="B8418" s="90" t="s">
        <v>116</v>
      </c>
      <c r="C8418" s="96">
        <v>1170.0182712134833</v>
      </c>
      <c r="D8418" s="102">
        <v>755.69575522897117</v>
      </c>
      <c r="E8418" s="98">
        <v>1392.8455870786515</v>
      </c>
      <c r="F8418" s="91">
        <v>0.84002008698428288</v>
      </c>
      <c r="G8418" s="100">
        <v>585.00913560674167</v>
      </c>
      <c r="S8418" s="235"/>
      <c r="T8418" s="103"/>
      <c r="U8418" s="103"/>
    </row>
    <row r="8419" spans="1:21" x14ac:dyDescent="0.2">
      <c r="A8419" s="89">
        <v>40900</v>
      </c>
      <c r="B8419" s="90" t="s">
        <v>117</v>
      </c>
      <c r="C8419" s="96">
        <v>1059.1886387528089</v>
      </c>
      <c r="D8419" s="102">
        <v>677.63211118348147</v>
      </c>
      <c r="E8419" s="98">
        <v>1257.4044101123593</v>
      </c>
      <c r="F8419" s="91">
        <v>0.84236116100321434</v>
      </c>
      <c r="G8419" s="100">
        <v>529.59431937640443</v>
      </c>
      <c r="S8419" s="235"/>
      <c r="T8419" s="103"/>
      <c r="U8419" s="103"/>
    </row>
    <row r="8420" spans="1:21" x14ac:dyDescent="0.2">
      <c r="A8420" s="89">
        <v>40900</v>
      </c>
      <c r="B8420" s="90" t="s">
        <v>118</v>
      </c>
      <c r="C8420" s="96">
        <v>921.1206314831461</v>
      </c>
      <c r="D8420" s="102">
        <v>580.67402566259898</v>
      </c>
      <c r="E8420" s="98">
        <v>1088.8735196629214</v>
      </c>
      <c r="F8420" s="91">
        <v>0.84593905063307451</v>
      </c>
      <c r="G8420" s="100">
        <v>460.56031574157305</v>
      </c>
      <c r="S8420" s="235"/>
      <c r="T8420" s="103"/>
      <c r="U8420" s="103"/>
    </row>
    <row r="8421" spans="1:21" x14ac:dyDescent="0.2">
      <c r="A8421" s="89">
        <v>40900</v>
      </c>
      <c r="B8421" s="90" t="s">
        <v>119</v>
      </c>
      <c r="C8421" s="96">
        <v>932.69349647191018</v>
      </c>
      <c r="D8421" s="102">
        <v>587.35339102644241</v>
      </c>
      <c r="E8421" s="98">
        <v>1102.2255505617977</v>
      </c>
      <c r="F8421" s="91">
        <v>0.84619114118387284</v>
      </c>
      <c r="G8421" s="100">
        <v>466.34674823595509</v>
      </c>
      <c r="S8421" s="235"/>
      <c r="T8421" s="103"/>
      <c r="U8421" s="103"/>
    </row>
    <row r="8422" spans="1:21" x14ac:dyDescent="0.2">
      <c r="A8422" s="89">
        <v>40900</v>
      </c>
      <c r="B8422" s="90" t="s">
        <v>120</v>
      </c>
      <c r="C8422" s="96">
        <v>915.77182833707866</v>
      </c>
      <c r="D8422" s="102">
        <v>576.83166355322794</v>
      </c>
      <c r="E8422" s="98">
        <v>1082.2997780898877</v>
      </c>
      <c r="F8422" s="91">
        <v>0.84613509757277394</v>
      </c>
      <c r="G8422" s="100">
        <v>457.88591416853933</v>
      </c>
      <c r="S8422" s="235"/>
      <c r="T8422" s="103"/>
      <c r="U8422" s="103"/>
    </row>
    <row r="8423" spans="1:21" x14ac:dyDescent="0.2">
      <c r="A8423" s="89">
        <v>40900</v>
      </c>
      <c r="B8423" s="90" t="s">
        <v>121</v>
      </c>
      <c r="C8423" s="96">
        <v>752.941293775281</v>
      </c>
      <c r="D8423" s="102">
        <v>478.31042487729445</v>
      </c>
      <c r="E8423" s="98">
        <v>892.02099438202231</v>
      </c>
      <c r="F8423" s="91">
        <v>0.84408472280061808</v>
      </c>
      <c r="G8423" s="100">
        <v>376.4706468876405</v>
      </c>
      <c r="S8423" s="235"/>
      <c r="T8423" s="103"/>
      <c r="U8423" s="103"/>
    </row>
    <row r="8424" spans="1:21" x14ac:dyDescent="0.2">
      <c r="A8424" s="89">
        <v>40900</v>
      </c>
      <c r="B8424" s="90" t="s">
        <v>122</v>
      </c>
      <c r="C8424" s="96">
        <v>610.67123433707877</v>
      </c>
      <c r="D8424" s="102">
        <v>396.05813952534271</v>
      </c>
      <c r="E8424" s="98">
        <v>727.86084269662922</v>
      </c>
      <c r="F8424" s="91">
        <v>0.83899448701570722</v>
      </c>
      <c r="G8424" s="100">
        <v>305.33561716853939</v>
      </c>
      <c r="S8424" s="235"/>
      <c r="T8424" s="103"/>
      <c r="U8424" s="103"/>
    </row>
    <row r="8425" spans="1:21" x14ac:dyDescent="0.2">
      <c r="A8425" s="89">
        <v>40900</v>
      </c>
      <c r="B8425" s="90" t="s">
        <v>123</v>
      </c>
      <c r="C8425" s="96">
        <v>712.48894392134832</v>
      </c>
      <c r="D8425" s="102">
        <v>455.94815201587193</v>
      </c>
      <c r="E8425" s="98">
        <v>845.88959831460681</v>
      </c>
      <c r="F8425" s="91">
        <v>0.8422954311543106</v>
      </c>
      <c r="G8425" s="100">
        <v>356.24447196067416</v>
      </c>
      <c r="S8425" s="235"/>
      <c r="T8425" s="103"/>
      <c r="U8425" s="103"/>
    </row>
    <row r="8426" spans="1:21" x14ac:dyDescent="0.2">
      <c r="A8426" s="89">
        <v>40900</v>
      </c>
      <c r="B8426" s="90" t="s">
        <v>124</v>
      </c>
      <c r="C8426" s="96">
        <v>741.21039596629225</v>
      </c>
      <c r="D8426" s="102">
        <v>468.24474964948121</v>
      </c>
      <c r="E8426" s="98">
        <v>876.72458426966284</v>
      </c>
      <c r="F8426" s="91">
        <v>0.84543128967204917</v>
      </c>
      <c r="G8426" s="100">
        <v>370.60519798314613</v>
      </c>
      <c r="S8426" s="235"/>
      <c r="T8426" s="103"/>
      <c r="U8426" s="103"/>
    </row>
    <row r="8427" spans="1:21" x14ac:dyDescent="0.2">
      <c r="A8427" s="89">
        <v>40900</v>
      </c>
      <c r="B8427" s="90" t="s">
        <v>125</v>
      </c>
      <c r="C8427" s="96">
        <v>769.86296191011229</v>
      </c>
      <c r="D8427" s="102">
        <v>480.59455450676273</v>
      </c>
      <c r="E8427" s="98">
        <v>907.55721910112356</v>
      </c>
      <c r="F8427" s="91">
        <v>0.84828035710256544</v>
      </c>
      <c r="G8427" s="100">
        <v>384.93148095505614</v>
      </c>
      <c r="S8427" s="235"/>
      <c r="T8427" s="103"/>
      <c r="U8427" s="103"/>
    </row>
    <row r="8428" spans="1:21" x14ac:dyDescent="0.2">
      <c r="A8428" s="89">
        <v>40900</v>
      </c>
      <c r="B8428" s="90" t="s">
        <v>126</v>
      </c>
      <c r="C8428" s="96">
        <v>752.73868759550567</v>
      </c>
      <c r="D8428" s="102">
        <v>468.518407850762</v>
      </c>
      <c r="E8428" s="98">
        <v>886.63692134831456</v>
      </c>
      <c r="F8428" s="91">
        <v>0.84898188815644071</v>
      </c>
      <c r="G8428" s="100">
        <v>376.36934379775283</v>
      </c>
      <c r="S8428" s="235"/>
      <c r="T8428" s="103"/>
      <c r="U8428" s="103"/>
    </row>
    <row r="8429" spans="1:21" x14ac:dyDescent="0.2">
      <c r="A8429" s="89">
        <v>40900</v>
      </c>
      <c r="B8429" s="90" t="s">
        <v>127</v>
      </c>
      <c r="C8429" s="96">
        <v>753.94216830337075</v>
      </c>
      <c r="D8429" s="102">
        <v>492.91522174998676</v>
      </c>
      <c r="E8429" s="98">
        <v>900.7742275280898</v>
      </c>
      <c r="F8429" s="91">
        <v>0.83699349433247383</v>
      </c>
      <c r="G8429" s="100">
        <v>376.97108415168537</v>
      </c>
      <c r="S8429" s="235"/>
      <c r="T8429" s="103"/>
      <c r="U8429" s="103"/>
    </row>
    <row r="8430" spans="1:21" x14ac:dyDescent="0.2">
      <c r="A8430" s="89">
        <v>40900</v>
      </c>
      <c r="B8430" s="90" t="s">
        <v>128</v>
      </c>
      <c r="C8430" s="96">
        <v>794.89698148314608</v>
      </c>
      <c r="D8430" s="102">
        <v>518.27722686343066</v>
      </c>
      <c r="E8430" s="98">
        <v>948.93229213483141</v>
      </c>
      <c r="F8430" s="91">
        <v>0.83767513032447327</v>
      </c>
      <c r="G8430" s="100">
        <v>397.44849074157304</v>
      </c>
      <c r="S8430" s="235"/>
      <c r="T8430" s="103"/>
      <c r="U8430" s="103"/>
    </row>
    <row r="8431" spans="1:21" x14ac:dyDescent="0.2">
      <c r="A8431" s="89">
        <v>40900</v>
      </c>
      <c r="B8431" s="90" t="s">
        <v>129</v>
      </c>
      <c r="C8431" s="96">
        <v>767.27770705617979</v>
      </c>
      <c r="D8431" s="102">
        <v>499.01402715816823</v>
      </c>
      <c r="E8431" s="98">
        <v>915.27595786516861</v>
      </c>
      <c r="F8431" s="91">
        <v>0.83830204482352333</v>
      </c>
      <c r="G8431" s="100">
        <v>383.6388535280899</v>
      </c>
      <c r="S8431" s="235"/>
      <c r="T8431" s="103"/>
      <c r="U8431" s="103"/>
    </row>
    <row r="8432" spans="1:21" x14ac:dyDescent="0.2">
      <c r="A8432" s="89">
        <v>40900</v>
      </c>
      <c r="B8432" s="90" t="s">
        <v>130</v>
      </c>
      <c r="C8432" s="96">
        <v>595.58923031460677</v>
      </c>
      <c r="D8432" s="102">
        <v>375.19235284857041</v>
      </c>
      <c r="E8432" s="98">
        <v>703.9146488764045</v>
      </c>
      <c r="F8432" s="91">
        <v>0.84611000959461802</v>
      </c>
      <c r="G8432" s="100">
        <v>297.79461515730338</v>
      </c>
      <c r="S8432" s="235"/>
      <c r="T8432" s="103"/>
      <c r="U8432" s="103"/>
    </row>
    <row r="8433" spans="1:21" x14ac:dyDescent="0.2">
      <c r="A8433" s="89">
        <v>40900</v>
      </c>
      <c r="B8433" s="90" t="s">
        <v>131</v>
      </c>
      <c r="C8433" s="96">
        <v>544.72697494382032</v>
      </c>
      <c r="D8433" s="102">
        <v>338.96836041301225</v>
      </c>
      <c r="E8433" s="98">
        <v>641.58166011235949</v>
      </c>
      <c r="F8433" s="91">
        <v>0.84903763434949631</v>
      </c>
      <c r="G8433" s="100">
        <v>272.36348747191016</v>
      </c>
      <c r="S8433" s="235"/>
      <c r="T8433" s="103"/>
      <c r="U8433" s="103"/>
    </row>
    <row r="8434" spans="1:21" x14ac:dyDescent="0.2">
      <c r="A8434" s="89">
        <v>40900</v>
      </c>
      <c r="B8434" s="90" t="s">
        <v>132</v>
      </c>
      <c r="C8434" s="96">
        <v>559.45644421348311</v>
      </c>
      <c r="D8434" s="102">
        <v>349.94286791697209</v>
      </c>
      <c r="E8434" s="98">
        <v>659.88750842696629</v>
      </c>
      <c r="F8434" s="91">
        <v>0.8478057806354149</v>
      </c>
      <c r="G8434" s="100">
        <v>279.72822210674155</v>
      </c>
      <c r="S8434" s="235"/>
      <c r="T8434" s="103"/>
      <c r="U8434" s="103"/>
    </row>
    <row r="8435" spans="1:21" x14ac:dyDescent="0.2">
      <c r="A8435" s="89">
        <v>40900</v>
      </c>
      <c r="B8435" s="90" t="s">
        <v>133</v>
      </c>
      <c r="C8435" s="96">
        <v>519.75778934831453</v>
      </c>
      <c r="D8435" s="102">
        <v>319.13537402901022</v>
      </c>
      <c r="E8435" s="98">
        <v>609.91437640449431</v>
      </c>
      <c r="F8435" s="91">
        <v>0.85218156753795216</v>
      </c>
      <c r="G8435" s="100">
        <v>259.87889467415727</v>
      </c>
      <c r="S8435" s="235"/>
      <c r="T8435" s="103"/>
      <c r="U8435" s="103"/>
    </row>
    <row r="8436" spans="1:21" x14ac:dyDescent="0.2">
      <c r="A8436" s="89">
        <v>40900</v>
      </c>
      <c r="B8436" s="90" t="s">
        <v>134</v>
      </c>
      <c r="C8436" s="96">
        <v>493.60943578651694</v>
      </c>
      <c r="D8436" s="102">
        <v>324.57604898942844</v>
      </c>
      <c r="E8436" s="98">
        <v>590.76212359550561</v>
      </c>
      <c r="F8436" s="91">
        <v>0.83554685730747857</v>
      </c>
      <c r="G8436" s="100">
        <v>246.80471789325847</v>
      </c>
      <c r="S8436" s="235"/>
      <c r="T8436" s="103"/>
      <c r="U8436" s="103"/>
    </row>
    <row r="8437" spans="1:21" x14ac:dyDescent="0.2">
      <c r="A8437" s="89">
        <v>40900</v>
      </c>
      <c r="B8437" s="90" t="s">
        <v>135</v>
      </c>
      <c r="C8437" s="96">
        <v>467.39624824719112</v>
      </c>
      <c r="D8437" s="102">
        <v>310.11485206631863</v>
      </c>
      <c r="E8437" s="98">
        <v>560.91931179775281</v>
      </c>
      <c r="F8437" s="91">
        <v>0.83326824093322938</v>
      </c>
      <c r="G8437" s="100">
        <v>233.69812412359556</v>
      </c>
      <c r="S8437" s="235"/>
      <c r="T8437" s="103"/>
      <c r="U8437" s="103"/>
    </row>
    <row r="8438" spans="1:21" x14ac:dyDescent="0.2">
      <c r="A8438" s="89">
        <v>40900</v>
      </c>
      <c r="B8438" s="90" t="s">
        <v>136</v>
      </c>
      <c r="C8438" s="96">
        <v>453.92293729213492</v>
      </c>
      <c r="D8438" s="102">
        <v>299.95844610060988</v>
      </c>
      <c r="E8438" s="98">
        <v>544.0782134831461</v>
      </c>
      <c r="F8438" s="91">
        <v>0.83429721323733186</v>
      </c>
      <c r="G8438" s="100">
        <v>226.96146864606746</v>
      </c>
      <c r="S8438" s="235"/>
      <c r="T8438" s="103"/>
      <c r="U8438" s="103"/>
    </row>
    <row r="8439" spans="1:21" x14ac:dyDescent="0.2">
      <c r="A8439" s="89">
        <v>40900</v>
      </c>
      <c r="B8439" s="90" t="s">
        <v>137</v>
      </c>
      <c r="C8439" s="96">
        <v>472.72884289887645</v>
      </c>
      <c r="D8439" s="102">
        <v>314.46053208772594</v>
      </c>
      <c r="E8439" s="98">
        <v>567.76578370786513</v>
      </c>
      <c r="F8439" s="91">
        <v>0.83261241952916198</v>
      </c>
      <c r="G8439" s="100">
        <v>236.36442144943823</v>
      </c>
      <c r="S8439" s="235"/>
      <c r="T8439" s="103"/>
      <c r="U8439" s="103"/>
    </row>
    <row r="8440" spans="1:21" x14ac:dyDescent="0.2">
      <c r="A8440" s="89">
        <v>40900</v>
      </c>
      <c r="B8440" s="90" t="s">
        <v>138</v>
      </c>
      <c r="C8440" s="96">
        <v>461.47204355056181</v>
      </c>
      <c r="D8440" s="102">
        <v>305.39638578154722</v>
      </c>
      <c r="E8440" s="98">
        <v>553.37455617977525</v>
      </c>
      <c r="F8440" s="91">
        <v>0.83392349430797286</v>
      </c>
      <c r="G8440" s="100">
        <v>230.7360217752809</v>
      </c>
      <c r="S8440" s="235"/>
      <c r="T8440" s="103"/>
      <c r="U8440" s="103"/>
    </row>
    <row r="8441" spans="1:21" x14ac:dyDescent="0.2">
      <c r="A8441" s="89">
        <v>40900</v>
      </c>
      <c r="B8441" s="90" t="s">
        <v>139</v>
      </c>
      <c r="C8441" s="96">
        <v>448.12434842696632</v>
      </c>
      <c r="D8441" s="102">
        <v>295.52555785585702</v>
      </c>
      <c r="E8441" s="98">
        <v>536.79678370786519</v>
      </c>
      <c r="F8441" s="91">
        <v>0.83481191025698087</v>
      </c>
      <c r="G8441" s="100">
        <v>224.06217421348316</v>
      </c>
      <c r="S8441" s="235"/>
      <c r="T8441" s="103"/>
      <c r="U8441" s="103"/>
    </row>
    <row r="8442" spans="1:21" x14ac:dyDescent="0.2">
      <c r="A8442" s="89">
        <v>40900</v>
      </c>
      <c r="B8442" s="90" t="s">
        <v>140</v>
      </c>
      <c r="C8442" s="96">
        <v>457.99126938202255</v>
      </c>
      <c r="D8442" s="102">
        <v>302.04063080027839</v>
      </c>
      <c r="E8442" s="98">
        <v>548.62058426966303</v>
      </c>
      <c r="F8442" s="91">
        <v>0.83480511397819968</v>
      </c>
      <c r="G8442" s="100">
        <v>228.99563469101128</v>
      </c>
      <c r="S8442" s="235"/>
      <c r="T8442" s="103"/>
      <c r="U8442" s="103"/>
    </row>
    <row r="8443" spans="1:21" x14ac:dyDescent="0.2">
      <c r="A8443" s="89">
        <v>40900</v>
      </c>
      <c r="B8443" s="90" t="s">
        <v>141</v>
      </c>
      <c r="C8443" s="96">
        <v>449.36835037078657</v>
      </c>
      <c r="D8443" s="102">
        <v>295.44899143860039</v>
      </c>
      <c r="E8443" s="98">
        <v>537.79366011235959</v>
      </c>
      <c r="F8443" s="91">
        <v>0.83557762707150807</v>
      </c>
      <c r="G8443" s="100">
        <v>224.68417518539329</v>
      </c>
      <c r="S8443" s="235"/>
      <c r="T8443" s="103"/>
      <c r="U8443" s="103"/>
    </row>
    <row r="8444" spans="1:21" x14ac:dyDescent="0.2">
      <c r="A8444" s="89">
        <v>40900</v>
      </c>
      <c r="B8444" s="90" t="s">
        <v>142</v>
      </c>
      <c r="C8444" s="96">
        <v>438.78825566292136</v>
      </c>
      <c r="D8444" s="102">
        <v>286.03116500254924</v>
      </c>
      <c r="E8444" s="98">
        <v>523.78331460674156</v>
      </c>
      <c r="F8444" s="91">
        <v>0.83772858628069358</v>
      </c>
      <c r="G8444" s="100">
        <v>219.39412783146068</v>
      </c>
      <c r="S8444" s="235"/>
      <c r="T8444" s="103"/>
      <c r="U8444" s="103"/>
    </row>
    <row r="8445" spans="1:21" x14ac:dyDescent="0.2">
      <c r="A8445" s="89">
        <v>40900</v>
      </c>
      <c r="B8445" s="90" t="s">
        <v>143</v>
      </c>
      <c r="C8445" s="96">
        <v>434.31065908988768</v>
      </c>
      <c r="D8445" s="102">
        <v>282.8166944504805</v>
      </c>
      <c r="E8445" s="98">
        <v>518.27698314606744</v>
      </c>
      <c r="F8445" s="91">
        <v>0.83798947901084908</v>
      </c>
      <c r="G8445" s="100">
        <v>217.15532954494384</v>
      </c>
      <c r="S8445" s="235"/>
      <c r="T8445" s="103"/>
      <c r="U8445" s="103"/>
    </row>
    <row r="8446" spans="1:21" x14ac:dyDescent="0.2">
      <c r="A8446" s="89">
        <v>40900</v>
      </c>
      <c r="B8446" s="90" t="s">
        <v>144</v>
      </c>
      <c r="C8446" s="96">
        <v>447.15994301123601</v>
      </c>
      <c r="D8446" s="102">
        <v>290.40008726028964</v>
      </c>
      <c r="E8446" s="98">
        <v>533.18310674157306</v>
      </c>
      <c r="F8446" s="91">
        <v>0.83866112290007089</v>
      </c>
      <c r="G8446" s="100">
        <v>223.579971505618</v>
      </c>
      <c r="S8446" s="235"/>
      <c r="T8446" s="103"/>
      <c r="U8446" s="103"/>
    </row>
    <row r="8447" spans="1:21" x14ac:dyDescent="0.2">
      <c r="A8447" s="89">
        <v>40900</v>
      </c>
      <c r="B8447" s="90" t="s">
        <v>145</v>
      </c>
      <c r="C8447" s="96">
        <v>452.17241989887646</v>
      </c>
      <c r="D8447" s="102">
        <v>297.4066936410386</v>
      </c>
      <c r="E8447" s="98">
        <v>541.21219382022468</v>
      </c>
      <c r="F8447" s="91">
        <v>0.83548084293362257</v>
      </c>
      <c r="G8447" s="100">
        <v>226.08620994943823</v>
      </c>
      <c r="S8447" s="235"/>
      <c r="T8447" s="103"/>
      <c r="U8447" s="103"/>
    </row>
    <row r="8448" spans="1:21" x14ac:dyDescent="0.2">
      <c r="A8448" s="89">
        <v>40900</v>
      </c>
      <c r="B8448" s="90" t="s">
        <v>146</v>
      </c>
      <c r="C8448" s="96">
        <v>458.25465741573038</v>
      </c>
      <c r="D8448" s="102">
        <v>303.80350294214895</v>
      </c>
      <c r="E8448" s="98">
        <v>549.81260393258424</v>
      </c>
      <c r="F8448" s="91">
        <v>0.83347426766506005</v>
      </c>
      <c r="G8448" s="100">
        <v>229.12732870786519</v>
      </c>
      <c r="S8448" s="235"/>
      <c r="T8448" s="103"/>
      <c r="U8448" s="103"/>
    </row>
    <row r="8449" spans="1:21" x14ac:dyDescent="0.2">
      <c r="A8449" s="89">
        <v>40900</v>
      </c>
      <c r="B8449" s="90" t="s">
        <v>147</v>
      </c>
      <c r="C8449" s="96">
        <v>459.09344700000008</v>
      </c>
      <c r="D8449" s="102">
        <v>305.30724688621956</v>
      </c>
      <c r="E8449" s="98">
        <v>551.34318539325841</v>
      </c>
      <c r="F8449" s="91">
        <v>0.83268181989506396</v>
      </c>
      <c r="G8449" s="100">
        <v>229.54672350000004</v>
      </c>
      <c r="S8449" s="235"/>
      <c r="T8449" s="103"/>
      <c r="U8449" s="103"/>
    </row>
    <row r="8450" spans="1:21" x14ac:dyDescent="0.2">
      <c r="A8450" s="89">
        <v>40901</v>
      </c>
      <c r="B8450" s="90" t="s">
        <v>100</v>
      </c>
      <c r="C8450" s="96">
        <v>471.81711508988775</v>
      </c>
      <c r="D8450" s="102">
        <v>313.92936351679401</v>
      </c>
      <c r="E8450" s="98">
        <v>566.71248033707866</v>
      </c>
      <c r="F8450" s="91">
        <v>0.83255112858861435</v>
      </c>
      <c r="G8450" s="100">
        <v>235.90855754494387</v>
      </c>
      <c r="S8450" s="235"/>
      <c r="T8450" s="103"/>
      <c r="U8450" s="103"/>
    </row>
    <row r="8451" spans="1:21" x14ac:dyDescent="0.2">
      <c r="A8451" s="89">
        <v>40901</v>
      </c>
      <c r="B8451" s="90" t="s">
        <v>101</v>
      </c>
      <c r="C8451" s="96">
        <v>466.50072893258431</v>
      </c>
      <c r="D8451" s="102">
        <v>314.22949632733582</v>
      </c>
      <c r="E8451" s="98">
        <v>562.46164887640441</v>
      </c>
      <c r="F8451" s="91">
        <v>0.82939117691754549</v>
      </c>
      <c r="G8451" s="100">
        <v>233.25036446629215</v>
      </c>
      <c r="S8451" s="235"/>
      <c r="T8451" s="103"/>
      <c r="U8451" s="103"/>
    </row>
    <row r="8452" spans="1:21" x14ac:dyDescent="0.2">
      <c r="A8452" s="89">
        <v>40901</v>
      </c>
      <c r="B8452" s="90" t="s">
        <v>102</v>
      </c>
      <c r="C8452" s="96">
        <v>452.82075967415727</v>
      </c>
      <c r="D8452" s="102">
        <v>300.11578526597287</v>
      </c>
      <c r="E8452" s="98">
        <v>543.24591573033706</v>
      </c>
      <c r="F8452" s="91">
        <v>0.8335465515012429</v>
      </c>
      <c r="G8452" s="100">
        <v>226.41037983707864</v>
      </c>
      <c r="S8452" s="235"/>
      <c r="T8452" s="103"/>
      <c r="U8452" s="103"/>
    </row>
    <row r="8453" spans="1:21" x14ac:dyDescent="0.2">
      <c r="A8453" s="89">
        <v>40901</v>
      </c>
      <c r="B8453" s="90" t="s">
        <v>103</v>
      </c>
      <c r="C8453" s="96">
        <v>455.36144116853944</v>
      </c>
      <c r="D8453" s="102">
        <v>299.8186682541629</v>
      </c>
      <c r="E8453" s="98">
        <v>545.20205056179771</v>
      </c>
      <c r="F8453" s="91">
        <v>0.83521593636582447</v>
      </c>
      <c r="G8453" s="100">
        <v>227.68072058426972</v>
      </c>
      <c r="S8453" s="235"/>
      <c r="T8453" s="103"/>
      <c r="U8453" s="103"/>
    </row>
    <row r="8454" spans="1:21" x14ac:dyDescent="0.2">
      <c r="A8454" s="89">
        <v>40901</v>
      </c>
      <c r="B8454" s="90" t="s">
        <v>104</v>
      </c>
      <c r="C8454" s="96">
        <v>465.34992583146072</v>
      </c>
      <c r="D8454" s="102">
        <v>305.10403435415236</v>
      </c>
      <c r="E8454" s="98">
        <v>556.4521769662922</v>
      </c>
      <c r="F8454" s="91">
        <v>0.83628017841261837</v>
      </c>
      <c r="G8454" s="100">
        <v>232.67496291573036</v>
      </c>
      <c r="S8454" s="235"/>
      <c r="T8454" s="103"/>
      <c r="U8454" s="103"/>
    </row>
    <row r="8455" spans="1:21" x14ac:dyDescent="0.2">
      <c r="A8455" s="89">
        <v>40901</v>
      </c>
      <c r="B8455" s="90" t="s">
        <v>105</v>
      </c>
      <c r="C8455" s="96">
        <v>453.93509366292142</v>
      </c>
      <c r="D8455" s="102">
        <v>298.11080943509637</v>
      </c>
      <c r="E8455" s="98">
        <v>543.07193258426969</v>
      </c>
      <c r="F8455" s="91">
        <v>0.83586550220487277</v>
      </c>
      <c r="G8455" s="100">
        <v>226.96754683146071</v>
      </c>
      <c r="S8455" s="235"/>
      <c r="T8455" s="103"/>
      <c r="U8455" s="103"/>
    </row>
    <row r="8456" spans="1:21" x14ac:dyDescent="0.2">
      <c r="A8456" s="89">
        <v>40901</v>
      </c>
      <c r="B8456" s="90" t="s">
        <v>106</v>
      </c>
      <c r="C8456" s="96">
        <v>454.28762841573041</v>
      </c>
      <c r="D8456" s="102">
        <v>301.16249458839889</v>
      </c>
      <c r="E8456" s="98">
        <v>545.04687640449436</v>
      </c>
      <c r="F8456" s="91">
        <v>0.83348359211326073</v>
      </c>
      <c r="G8456" s="100">
        <v>227.1438142078652</v>
      </c>
      <c r="S8456" s="235"/>
      <c r="T8456" s="103"/>
      <c r="U8456" s="103"/>
    </row>
    <row r="8457" spans="1:21" x14ac:dyDescent="0.2">
      <c r="A8457" s="89">
        <v>40901</v>
      </c>
      <c r="B8457" s="90" t="s">
        <v>107</v>
      </c>
      <c r="C8457" s="96">
        <v>454.33625389887641</v>
      </c>
      <c r="D8457" s="102">
        <v>299.05417363532894</v>
      </c>
      <c r="E8457" s="98">
        <v>543.92539044943817</v>
      </c>
      <c r="F8457" s="91">
        <v>0.8352914974670782</v>
      </c>
      <c r="G8457" s="100">
        <v>227.1681269494382</v>
      </c>
      <c r="S8457" s="235"/>
      <c r="T8457" s="103"/>
      <c r="U8457" s="103"/>
    </row>
    <row r="8458" spans="1:21" x14ac:dyDescent="0.2">
      <c r="A8458" s="89">
        <v>40901</v>
      </c>
      <c r="B8458" s="90" t="s">
        <v>108</v>
      </c>
      <c r="C8458" s="96">
        <v>499.67141268539331</v>
      </c>
      <c r="D8458" s="102">
        <v>322.12545377015027</v>
      </c>
      <c r="E8458" s="98">
        <v>594.50511235955059</v>
      </c>
      <c r="F8458" s="91">
        <v>0.84048295346398494</v>
      </c>
      <c r="G8458" s="100">
        <v>249.83570634269665</v>
      </c>
      <c r="S8458" s="235"/>
      <c r="T8458" s="103"/>
      <c r="U8458" s="103"/>
    </row>
    <row r="8459" spans="1:21" x14ac:dyDescent="0.2">
      <c r="A8459" s="89">
        <v>40901</v>
      </c>
      <c r="B8459" s="90" t="s">
        <v>109</v>
      </c>
      <c r="C8459" s="96">
        <v>878.94612910112357</v>
      </c>
      <c r="D8459" s="102">
        <v>558.69776439904865</v>
      </c>
      <c r="E8459" s="98">
        <v>1041.4842724719101</v>
      </c>
      <c r="F8459" s="91">
        <v>0.84393605581291165</v>
      </c>
      <c r="G8459" s="100">
        <v>439.47306455056179</v>
      </c>
      <c r="S8459" s="235"/>
      <c r="T8459" s="103"/>
      <c r="U8459" s="103"/>
    </row>
    <row r="8460" spans="1:21" x14ac:dyDescent="0.2">
      <c r="A8460" s="89">
        <v>40901</v>
      </c>
      <c r="B8460" s="90" t="s">
        <v>110</v>
      </c>
      <c r="C8460" s="96">
        <v>1064.9993839887641</v>
      </c>
      <c r="D8460" s="102">
        <v>681.99514952676793</v>
      </c>
      <c r="E8460" s="98">
        <v>1264.6505730337078</v>
      </c>
      <c r="F8460" s="91">
        <v>0.84212936497865154</v>
      </c>
      <c r="G8460" s="100">
        <v>532.49969199438203</v>
      </c>
      <c r="S8460" s="235"/>
      <c r="T8460" s="103"/>
      <c r="U8460" s="103"/>
    </row>
    <row r="8461" spans="1:21" x14ac:dyDescent="0.2">
      <c r="A8461" s="89">
        <v>40901</v>
      </c>
      <c r="B8461" s="90" t="s">
        <v>111</v>
      </c>
      <c r="C8461" s="96">
        <v>1088.1734788314609</v>
      </c>
      <c r="D8461" s="102">
        <v>706.21044518740644</v>
      </c>
      <c r="E8461" s="98">
        <v>1297.2489016853931</v>
      </c>
      <c r="F8461" s="91">
        <v>0.8388316825072657</v>
      </c>
      <c r="G8461" s="100">
        <v>544.08673941573045</v>
      </c>
      <c r="S8461" s="235"/>
      <c r="T8461" s="103"/>
      <c r="U8461" s="103"/>
    </row>
    <row r="8462" spans="1:21" x14ac:dyDescent="0.2">
      <c r="A8462" s="89">
        <v>40901</v>
      </c>
      <c r="B8462" s="90" t="s">
        <v>112</v>
      </c>
      <c r="C8462" s="96">
        <v>1020.8596016629216</v>
      </c>
      <c r="D8462" s="102">
        <v>652.78002987748528</v>
      </c>
      <c r="E8462" s="98">
        <v>1211.7244297752809</v>
      </c>
      <c r="F8462" s="91">
        <v>0.84248495497630926</v>
      </c>
      <c r="G8462" s="100">
        <v>510.4298008314608</v>
      </c>
      <c r="S8462" s="235"/>
      <c r="T8462" s="103"/>
      <c r="U8462" s="103"/>
    </row>
    <row r="8463" spans="1:21" x14ac:dyDescent="0.2">
      <c r="A8463" s="89">
        <v>40901</v>
      </c>
      <c r="B8463" s="90" t="s">
        <v>113</v>
      </c>
      <c r="C8463" s="96">
        <v>775.2320256741574</v>
      </c>
      <c r="D8463" s="102">
        <v>511.37558210458184</v>
      </c>
      <c r="E8463" s="98">
        <v>928.70322471910117</v>
      </c>
      <c r="F8463" s="91">
        <v>0.83474677920778917</v>
      </c>
      <c r="G8463" s="100">
        <v>387.6160128370787</v>
      </c>
      <c r="S8463" s="235"/>
      <c r="T8463" s="103"/>
      <c r="U8463" s="103"/>
    </row>
    <row r="8464" spans="1:21" x14ac:dyDescent="0.2">
      <c r="A8464" s="89">
        <v>40901</v>
      </c>
      <c r="B8464" s="90" t="s">
        <v>114</v>
      </c>
      <c r="C8464" s="96">
        <v>831.8361401797755</v>
      </c>
      <c r="D8464" s="102">
        <v>528.14125317572143</v>
      </c>
      <c r="E8464" s="98">
        <v>985.33473876404491</v>
      </c>
      <c r="F8464" s="91">
        <v>0.84421680009292022</v>
      </c>
      <c r="G8464" s="100">
        <v>415.91807008988775</v>
      </c>
      <c r="S8464" s="235"/>
      <c r="T8464" s="103"/>
      <c r="U8464" s="103"/>
    </row>
    <row r="8465" spans="1:21" x14ac:dyDescent="0.2">
      <c r="A8465" s="89">
        <v>40901</v>
      </c>
      <c r="B8465" s="90" t="s">
        <v>115</v>
      </c>
      <c r="C8465" s="96">
        <v>851.12019637078663</v>
      </c>
      <c r="D8465" s="102">
        <v>528.43995229130428</v>
      </c>
      <c r="E8465" s="98">
        <v>1001.8255196629214</v>
      </c>
      <c r="F8465" s="91">
        <v>0.84956929092518851</v>
      </c>
      <c r="G8465" s="100">
        <v>425.56009818539331</v>
      </c>
      <c r="S8465" s="235"/>
      <c r="T8465" s="103"/>
      <c r="U8465" s="103"/>
    </row>
    <row r="8466" spans="1:21" x14ac:dyDescent="0.2">
      <c r="A8466" s="89">
        <v>40901</v>
      </c>
      <c r="B8466" s="90" t="s">
        <v>116</v>
      </c>
      <c r="C8466" s="96">
        <v>861.42474667415718</v>
      </c>
      <c r="D8466" s="102">
        <v>567.49383997736118</v>
      </c>
      <c r="E8466" s="98">
        <v>1031.5531264044944</v>
      </c>
      <c r="F8466" s="91">
        <v>0.83507550374712725</v>
      </c>
      <c r="G8466" s="100">
        <v>430.71237333707859</v>
      </c>
      <c r="S8466" s="235"/>
      <c r="T8466" s="103"/>
      <c r="U8466" s="103"/>
    </row>
    <row r="8467" spans="1:21" x14ac:dyDescent="0.2">
      <c r="A8467" s="89">
        <v>40901</v>
      </c>
      <c r="B8467" s="90" t="s">
        <v>117</v>
      </c>
      <c r="C8467" s="96">
        <v>877.8317951123596</v>
      </c>
      <c r="D8467" s="102">
        <v>552.18082059902224</v>
      </c>
      <c r="E8467" s="98">
        <v>1037.0594578651685</v>
      </c>
      <c r="F8467" s="91">
        <v>0.84646235898510014</v>
      </c>
      <c r="G8467" s="100">
        <v>438.9158975561798</v>
      </c>
      <c r="S8467" s="235"/>
      <c r="T8467" s="103"/>
      <c r="U8467" s="103"/>
    </row>
    <row r="8468" spans="1:21" x14ac:dyDescent="0.2">
      <c r="A8468" s="89">
        <v>40901</v>
      </c>
      <c r="B8468" s="90" t="s">
        <v>118</v>
      </c>
      <c r="C8468" s="96">
        <v>861.50578914606751</v>
      </c>
      <c r="D8468" s="102">
        <v>534.06106809855294</v>
      </c>
      <c r="E8468" s="98">
        <v>1013.6140533707866</v>
      </c>
      <c r="F8468" s="91">
        <v>0.84993473233832828</v>
      </c>
      <c r="G8468" s="100">
        <v>430.75289457303376</v>
      </c>
      <c r="S8468" s="235"/>
      <c r="T8468" s="103"/>
      <c r="U8468" s="103"/>
    </row>
    <row r="8469" spans="1:21" x14ac:dyDescent="0.2">
      <c r="A8469" s="89">
        <v>40901</v>
      </c>
      <c r="B8469" s="90" t="s">
        <v>119</v>
      </c>
      <c r="C8469" s="96">
        <v>835.47494716853953</v>
      </c>
      <c r="D8469" s="102">
        <v>526.40379876211432</v>
      </c>
      <c r="E8469" s="98">
        <v>987.48131460674153</v>
      </c>
      <c r="F8469" s="91">
        <v>0.84606658861313477</v>
      </c>
      <c r="G8469" s="100">
        <v>417.73747358426976</v>
      </c>
      <c r="S8469" s="235"/>
      <c r="T8469" s="103"/>
      <c r="U8469" s="103"/>
    </row>
    <row r="8470" spans="1:21" x14ac:dyDescent="0.2">
      <c r="A8470" s="89">
        <v>40901</v>
      </c>
      <c r="B8470" s="90" t="s">
        <v>120</v>
      </c>
      <c r="C8470" s="96">
        <v>654.21535449438193</v>
      </c>
      <c r="D8470" s="102">
        <v>423.10241224941268</v>
      </c>
      <c r="E8470" s="98">
        <v>779.11063483146074</v>
      </c>
      <c r="F8470" s="91">
        <v>0.83969506414952677</v>
      </c>
      <c r="G8470" s="100">
        <v>327.10767724719096</v>
      </c>
      <c r="S8470" s="235"/>
      <c r="T8470" s="103"/>
      <c r="U8470" s="103"/>
    </row>
    <row r="8471" spans="1:21" x14ac:dyDescent="0.2">
      <c r="A8471" s="89">
        <v>40901</v>
      </c>
      <c r="B8471" s="90" t="s">
        <v>121</v>
      </c>
      <c r="C8471" s="96">
        <v>639.2427578089887</v>
      </c>
      <c r="D8471" s="102">
        <v>417.18678299061003</v>
      </c>
      <c r="E8471" s="98">
        <v>763.33224438202251</v>
      </c>
      <c r="F8471" s="91">
        <v>0.83743712192651576</v>
      </c>
      <c r="G8471" s="100">
        <v>319.62137890449435</v>
      </c>
      <c r="S8471" s="235"/>
      <c r="T8471" s="103"/>
      <c r="U8471" s="103"/>
    </row>
    <row r="8472" spans="1:21" x14ac:dyDescent="0.2">
      <c r="A8472" s="89">
        <v>40901</v>
      </c>
      <c r="B8472" s="90" t="s">
        <v>122</v>
      </c>
      <c r="C8472" s="96">
        <v>692.24858656179765</v>
      </c>
      <c r="D8472" s="102">
        <v>431.72516334859898</v>
      </c>
      <c r="E8472" s="98">
        <v>815.83988764044943</v>
      </c>
      <c r="F8472" s="91">
        <v>0.84851034749465459</v>
      </c>
      <c r="G8472" s="100">
        <v>346.12429328089883</v>
      </c>
      <c r="S8472" s="235"/>
      <c r="T8472" s="103"/>
      <c r="U8472" s="103"/>
    </row>
    <row r="8473" spans="1:21" x14ac:dyDescent="0.2">
      <c r="A8473" s="89">
        <v>40901</v>
      </c>
      <c r="B8473" s="90" t="s">
        <v>123</v>
      </c>
      <c r="C8473" s="96">
        <v>689.54987224719093</v>
      </c>
      <c r="D8473" s="102">
        <v>425.63959725844546</v>
      </c>
      <c r="E8473" s="98">
        <v>810.33825842696638</v>
      </c>
      <c r="F8473" s="91">
        <v>0.85094078315609756</v>
      </c>
      <c r="G8473" s="100">
        <v>344.77493612359547</v>
      </c>
      <c r="S8473" s="235"/>
      <c r="T8473" s="103"/>
      <c r="U8473" s="103"/>
    </row>
    <row r="8474" spans="1:21" x14ac:dyDescent="0.2">
      <c r="A8474" s="89">
        <v>40901</v>
      </c>
      <c r="B8474" s="90" t="s">
        <v>124</v>
      </c>
      <c r="C8474" s="96">
        <v>640.12206862921357</v>
      </c>
      <c r="D8474" s="102">
        <v>415.95284561264634</v>
      </c>
      <c r="E8474" s="98">
        <v>763.39572471910117</v>
      </c>
      <c r="F8474" s="91">
        <v>0.83851932608707325</v>
      </c>
      <c r="G8474" s="100">
        <v>320.06103431460679</v>
      </c>
      <c r="S8474" s="235"/>
      <c r="T8474" s="103"/>
      <c r="U8474" s="103"/>
    </row>
    <row r="8475" spans="1:21" x14ac:dyDescent="0.2">
      <c r="A8475" s="89">
        <v>40901</v>
      </c>
      <c r="B8475" s="90" t="s">
        <v>125</v>
      </c>
      <c r="C8475" s="96">
        <v>477.10513638202241</v>
      </c>
      <c r="D8475" s="102">
        <v>288.4647065535018</v>
      </c>
      <c r="E8475" s="98">
        <v>557.53134269662917</v>
      </c>
      <c r="F8475" s="91">
        <v>0.85574585650089763</v>
      </c>
      <c r="G8475" s="100">
        <v>238.5525681910112</v>
      </c>
      <c r="S8475" s="235"/>
      <c r="T8475" s="103"/>
      <c r="U8475" s="103"/>
    </row>
    <row r="8476" spans="1:21" x14ac:dyDescent="0.2">
      <c r="A8476" s="89">
        <v>40901</v>
      </c>
      <c r="B8476" s="90" t="s">
        <v>126</v>
      </c>
      <c r="C8476" s="96">
        <v>423.24430955056175</v>
      </c>
      <c r="D8476" s="102">
        <v>269.16680539183045</v>
      </c>
      <c r="E8476" s="98">
        <v>501.58400561797748</v>
      </c>
      <c r="F8476" s="91">
        <v>0.84381540242516873</v>
      </c>
      <c r="G8476" s="100">
        <v>211.62215477528088</v>
      </c>
      <c r="S8476" s="235"/>
      <c r="T8476" s="103"/>
      <c r="U8476" s="103"/>
    </row>
    <row r="8477" spans="1:21" x14ac:dyDescent="0.2">
      <c r="A8477" s="89">
        <v>40901</v>
      </c>
      <c r="B8477" s="90" t="s">
        <v>127</v>
      </c>
      <c r="C8477" s="96">
        <v>384.33176666292138</v>
      </c>
      <c r="D8477" s="102">
        <v>241.49401610554497</v>
      </c>
      <c r="E8477" s="98">
        <v>453.90557022471916</v>
      </c>
      <c r="F8477" s="91">
        <v>0.84672185554507906</v>
      </c>
      <c r="G8477" s="100">
        <v>192.16588333146069</v>
      </c>
      <c r="S8477" s="235"/>
      <c r="T8477" s="103"/>
      <c r="U8477" s="103"/>
    </row>
    <row r="8478" spans="1:21" x14ac:dyDescent="0.2">
      <c r="A8478" s="89">
        <v>40901</v>
      </c>
      <c r="B8478" s="90" t="s">
        <v>128</v>
      </c>
      <c r="C8478" s="96">
        <v>380.72132453932585</v>
      </c>
      <c r="D8478" s="102">
        <v>242.11019112777299</v>
      </c>
      <c r="E8478" s="98">
        <v>451.1829691011236</v>
      </c>
      <c r="F8478" s="91">
        <v>0.84382911282716178</v>
      </c>
      <c r="G8478" s="100">
        <v>190.36066226966292</v>
      </c>
      <c r="S8478" s="235"/>
      <c r="T8478" s="103"/>
      <c r="U8478" s="103"/>
    </row>
    <row r="8479" spans="1:21" x14ac:dyDescent="0.2">
      <c r="A8479" s="89">
        <v>40901</v>
      </c>
      <c r="B8479" s="90" t="s">
        <v>129</v>
      </c>
      <c r="C8479" s="96">
        <v>384.09674349438205</v>
      </c>
      <c r="D8479" s="102">
        <v>243.06566522208294</v>
      </c>
      <c r="E8479" s="98">
        <v>454.54507584269663</v>
      </c>
      <c r="F8479" s="91">
        <v>0.84501353970734805</v>
      </c>
      <c r="G8479" s="100">
        <v>192.04837174719103</v>
      </c>
      <c r="S8479" s="235"/>
      <c r="T8479" s="103"/>
      <c r="U8479" s="103"/>
    </row>
    <row r="8480" spans="1:21" x14ac:dyDescent="0.2">
      <c r="A8480" s="89">
        <v>40901</v>
      </c>
      <c r="B8480" s="90" t="s">
        <v>130</v>
      </c>
      <c r="C8480" s="96">
        <v>393.23428220224719</v>
      </c>
      <c r="D8480" s="102">
        <v>249.00951812461935</v>
      </c>
      <c r="E8480" s="98">
        <v>465.44488483146068</v>
      </c>
      <c r="F8480" s="91">
        <v>0.8448568133789649</v>
      </c>
      <c r="G8480" s="100">
        <v>196.61714110112359</v>
      </c>
      <c r="S8480" s="235"/>
      <c r="T8480" s="103"/>
      <c r="U8480" s="103"/>
    </row>
    <row r="8481" spans="1:21" x14ac:dyDescent="0.2">
      <c r="A8481" s="89">
        <v>40901</v>
      </c>
      <c r="B8481" s="90" t="s">
        <v>131</v>
      </c>
      <c r="C8481" s="96">
        <v>372.23212560674159</v>
      </c>
      <c r="D8481" s="102">
        <v>232.9305964809391</v>
      </c>
      <c r="E8481" s="98">
        <v>439.1052471910113</v>
      </c>
      <c r="F8481" s="91">
        <v>0.84770593835518482</v>
      </c>
      <c r="G8481" s="100">
        <v>186.1160628033708</v>
      </c>
      <c r="S8481" s="235"/>
      <c r="T8481" s="103"/>
      <c r="U8481" s="103"/>
    </row>
    <row r="8482" spans="1:21" x14ac:dyDescent="0.2">
      <c r="A8482" s="89">
        <v>40901</v>
      </c>
      <c r="B8482" s="90" t="s">
        <v>132</v>
      </c>
      <c r="C8482" s="96">
        <v>372.67380707865163</v>
      </c>
      <c r="D8482" s="102">
        <v>232.21438820078279</v>
      </c>
      <c r="E8482" s="98">
        <v>439.10054494382024</v>
      </c>
      <c r="F8482" s="91">
        <v>0.84872089404109619</v>
      </c>
      <c r="G8482" s="100">
        <v>186.33690353932582</v>
      </c>
      <c r="S8482" s="235"/>
      <c r="T8482" s="103"/>
      <c r="U8482" s="103"/>
    </row>
    <row r="8483" spans="1:21" x14ac:dyDescent="0.2">
      <c r="A8483" s="89">
        <v>40901</v>
      </c>
      <c r="B8483" s="90" t="s">
        <v>133</v>
      </c>
      <c r="C8483" s="96">
        <v>378.31436312359563</v>
      </c>
      <c r="D8483" s="102">
        <v>234.98702804312038</v>
      </c>
      <c r="E8483" s="98">
        <v>445.35453370786519</v>
      </c>
      <c r="F8483" s="91">
        <v>0.84946786097333127</v>
      </c>
      <c r="G8483" s="100">
        <v>189.15718156179781</v>
      </c>
      <c r="S8483" s="235"/>
      <c r="T8483" s="103"/>
      <c r="U8483" s="103"/>
    </row>
    <row r="8484" spans="1:21" x14ac:dyDescent="0.2">
      <c r="A8484" s="89">
        <v>40901</v>
      </c>
      <c r="B8484" s="90" t="s">
        <v>134</v>
      </c>
      <c r="C8484" s="96">
        <v>372.92098661797758</v>
      </c>
      <c r="D8484" s="102">
        <v>231.87511534224987</v>
      </c>
      <c r="E8484" s="98">
        <v>439.1311095505618</v>
      </c>
      <c r="F8484" s="91">
        <v>0.84922470421112184</v>
      </c>
      <c r="G8484" s="100">
        <v>186.46049330898879</v>
      </c>
      <c r="S8484" s="235"/>
      <c r="T8484" s="103"/>
      <c r="U8484" s="103"/>
    </row>
    <row r="8485" spans="1:21" x14ac:dyDescent="0.2">
      <c r="A8485" s="89">
        <v>40901</v>
      </c>
      <c r="B8485" s="90" t="s">
        <v>135</v>
      </c>
      <c r="C8485" s="96">
        <v>366.96436493258432</v>
      </c>
      <c r="D8485" s="102">
        <v>229.99765859029685</v>
      </c>
      <c r="E8485" s="98">
        <v>433.08401966292138</v>
      </c>
      <c r="F8485" s="91">
        <v>0.8473283433967399</v>
      </c>
      <c r="G8485" s="100">
        <v>183.48218246629216</v>
      </c>
      <c r="S8485" s="235"/>
      <c r="T8485" s="103"/>
      <c r="U8485" s="103"/>
    </row>
    <row r="8486" spans="1:21" x14ac:dyDescent="0.2">
      <c r="A8486" s="89">
        <v>40901</v>
      </c>
      <c r="B8486" s="90" t="s">
        <v>136</v>
      </c>
      <c r="C8486" s="96">
        <v>364.59792475280904</v>
      </c>
      <c r="D8486" s="102">
        <v>227.39628334017803</v>
      </c>
      <c r="E8486" s="98">
        <v>429.69840168539321</v>
      </c>
      <c r="F8486" s="91">
        <v>0.8484972793074339</v>
      </c>
      <c r="G8486" s="100">
        <v>182.29896237640452</v>
      </c>
      <c r="S8486" s="235"/>
      <c r="T8486" s="103"/>
      <c r="U8486" s="103"/>
    </row>
    <row r="8487" spans="1:21" x14ac:dyDescent="0.2">
      <c r="A8487" s="89">
        <v>40901</v>
      </c>
      <c r="B8487" s="90" t="s">
        <v>137</v>
      </c>
      <c r="C8487" s="96">
        <v>372.39826267415725</v>
      </c>
      <c r="D8487" s="102">
        <v>233.12160602988121</v>
      </c>
      <c r="E8487" s="98">
        <v>439.34741292134834</v>
      </c>
      <c r="F8487" s="91">
        <v>0.8476168328794137</v>
      </c>
      <c r="G8487" s="100">
        <v>186.19913133707863</v>
      </c>
      <c r="S8487" s="235"/>
      <c r="T8487" s="103"/>
      <c r="U8487" s="103"/>
    </row>
    <row r="8488" spans="1:21" x14ac:dyDescent="0.2">
      <c r="A8488" s="89">
        <v>40901</v>
      </c>
      <c r="B8488" s="90" t="s">
        <v>138</v>
      </c>
      <c r="C8488" s="96">
        <v>372.60086885393264</v>
      </c>
      <c r="D8488" s="102">
        <v>232.81095244885094</v>
      </c>
      <c r="E8488" s="98">
        <v>439.35446629213482</v>
      </c>
      <c r="F8488" s="91">
        <v>0.84806437043520011</v>
      </c>
      <c r="G8488" s="100">
        <v>186.30043442696632</v>
      </c>
      <c r="S8488" s="235"/>
      <c r="T8488" s="103"/>
      <c r="U8488" s="103"/>
    </row>
    <row r="8489" spans="1:21" x14ac:dyDescent="0.2">
      <c r="A8489" s="89">
        <v>40901</v>
      </c>
      <c r="B8489" s="90" t="s">
        <v>139</v>
      </c>
      <c r="C8489" s="96">
        <v>373.14790553932585</v>
      </c>
      <c r="D8489" s="102">
        <v>233.31087498629509</v>
      </c>
      <c r="E8489" s="98">
        <v>440.08331460674157</v>
      </c>
      <c r="F8489" s="91">
        <v>0.84790287010260956</v>
      </c>
      <c r="G8489" s="100">
        <v>186.57395276966292</v>
      </c>
      <c r="S8489" s="235"/>
      <c r="T8489" s="103"/>
      <c r="U8489" s="103"/>
    </row>
    <row r="8490" spans="1:21" x14ac:dyDescent="0.2">
      <c r="A8490" s="89">
        <v>40901</v>
      </c>
      <c r="B8490" s="90" t="s">
        <v>140</v>
      </c>
      <c r="C8490" s="96">
        <v>369.84542480898875</v>
      </c>
      <c r="D8490" s="102">
        <v>233.12797922232892</v>
      </c>
      <c r="E8490" s="98">
        <v>437.18908146067417</v>
      </c>
      <c r="F8490" s="91">
        <v>0.84596217172970944</v>
      </c>
      <c r="G8490" s="100">
        <v>184.92271240449438</v>
      </c>
      <c r="S8490" s="235"/>
      <c r="T8490" s="103"/>
      <c r="U8490" s="103"/>
    </row>
    <row r="8491" spans="1:21" x14ac:dyDescent="0.2">
      <c r="A8491" s="89">
        <v>40901</v>
      </c>
      <c r="B8491" s="90" t="s">
        <v>141</v>
      </c>
      <c r="C8491" s="96">
        <v>383.74015661797762</v>
      </c>
      <c r="D8491" s="102">
        <v>242.4858185340926</v>
      </c>
      <c r="E8491" s="98">
        <v>453.93378370786513</v>
      </c>
      <c r="F8491" s="91">
        <v>0.84536593307392704</v>
      </c>
      <c r="G8491" s="100">
        <v>191.87007830898881</v>
      </c>
      <c r="S8491" s="235"/>
      <c r="T8491" s="103"/>
      <c r="U8491" s="103"/>
    </row>
    <row r="8492" spans="1:21" x14ac:dyDescent="0.2">
      <c r="A8492" s="89">
        <v>40901</v>
      </c>
      <c r="B8492" s="90" t="s">
        <v>142</v>
      </c>
      <c r="C8492" s="96">
        <v>378.5818032808989</v>
      </c>
      <c r="D8492" s="102">
        <v>238.22706757462038</v>
      </c>
      <c r="E8492" s="98">
        <v>447.29891292134835</v>
      </c>
      <c r="F8492" s="91">
        <v>0.84637317986835248</v>
      </c>
      <c r="G8492" s="100">
        <v>189.29090164044945</v>
      </c>
      <c r="S8492" s="235"/>
      <c r="T8492" s="103"/>
      <c r="U8492" s="103"/>
    </row>
    <row r="8493" spans="1:21" x14ac:dyDescent="0.2">
      <c r="A8493" s="89">
        <v>40901</v>
      </c>
      <c r="B8493" s="90" t="s">
        <v>143</v>
      </c>
      <c r="C8493" s="96">
        <v>358.9006389775281</v>
      </c>
      <c r="D8493" s="102">
        <v>223.9046621740236</v>
      </c>
      <c r="E8493" s="98">
        <v>423.01650842696625</v>
      </c>
      <c r="F8493" s="91">
        <v>0.84843175580106767</v>
      </c>
      <c r="G8493" s="100">
        <v>179.45031948876405</v>
      </c>
      <c r="S8493" s="235"/>
      <c r="T8493" s="103"/>
      <c r="U8493" s="103"/>
    </row>
    <row r="8494" spans="1:21" x14ac:dyDescent="0.2">
      <c r="A8494" s="89">
        <v>40901</v>
      </c>
      <c r="B8494" s="90" t="s">
        <v>144</v>
      </c>
      <c r="C8494" s="96">
        <v>357.69310614606746</v>
      </c>
      <c r="D8494" s="102">
        <v>222.21867706112531</v>
      </c>
      <c r="E8494" s="98">
        <v>421.10034269662924</v>
      </c>
      <c r="F8494" s="91">
        <v>0.84942487544769851</v>
      </c>
      <c r="G8494" s="100">
        <v>178.84655307303373</v>
      </c>
      <c r="S8494" s="235"/>
      <c r="T8494" s="103"/>
      <c r="U8494" s="103"/>
    </row>
    <row r="8495" spans="1:21" x14ac:dyDescent="0.2">
      <c r="A8495" s="89">
        <v>40901</v>
      </c>
      <c r="B8495" s="90" t="s">
        <v>145</v>
      </c>
      <c r="C8495" s="96">
        <v>383.12018170786513</v>
      </c>
      <c r="D8495" s="102">
        <v>242.5423741827438</v>
      </c>
      <c r="E8495" s="98">
        <v>453.44004775280899</v>
      </c>
      <c r="F8495" s="91">
        <v>0.84491915437676901</v>
      </c>
      <c r="G8495" s="100">
        <v>191.56009085393256</v>
      </c>
      <c r="S8495" s="235"/>
      <c r="T8495" s="103"/>
      <c r="U8495" s="103"/>
    </row>
    <row r="8496" spans="1:21" x14ac:dyDescent="0.2">
      <c r="A8496" s="89">
        <v>40901</v>
      </c>
      <c r="B8496" s="90" t="s">
        <v>146</v>
      </c>
      <c r="C8496" s="96">
        <v>395.18335365168542</v>
      </c>
      <c r="D8496" s="102">
        <v>255.74160298644887</v>
      </c>
      <c r="E8496" s="98">
        <v>470.7161039325843</v>
      </c>
      <c r="F8496" s="91">
        <v>0.83953650693090243</v>
      </c>
      <c r="G8496" s="100">
        <v>197.59167682584271</v>
      </c>
      <c r="S8496" s="235"/>
      <c r="T8496" s="103"/>
      <c r="U8496" s="103"/>
    </row>
    <row r="8497" spans="1:21" x14ac:dyDescent="0.2">
      <c r="A8497" s="89">
        <v>40901</v>
      </c>
      <c r="B8497" s="90" t="s">
        <v>147</v>
      </c>
      <c r="C8497" s="96">
        <v>382.98646162921352</v>
      </c>
      <c r="D8497" s="102">
        <v>245.75298346081846</v>
      </c>
      <c r="E8497" s="98">
        <v>455.05291853932584</v>
      </c>
      <c r="F8497" s="91">
        <v>0.84163060168597881</v>
      </c>
      <c r="G8497" s="100">
        <v>191.49323081460676</v>
      </c>
      <c r="S8497" s="235"/>
      <c r="T8497" s="103"/>
      <c r="U8497" s="103"/>
    </row>
    <row r="8498" spans="1:21" x14ac:dyDescent="0.2">
      <c r="A8498" s="89">
        <v>40902</v>
      </c>
      <c r="B8498" s="90" t="s">
        <v>100</v>
      </c>
      <c r="C8498" s="96">
        <v>386.10254467415729</v>
      </c>
      <c r="D8498" s="102">
        <v>246.64167004269135</v>
      </c>
      <c r="E8498" s="98">
        <v>458.15640168539329</v>
      </c>
      <c r="F8498" s="91">
        <v>0.84273087367943422</v>
      </c>
      <c r="G8498" s="100">
        <v>193.05127233707864</v>
      </c>
      <c r="S8498" s="235"/>
      <c r="T8498" s="103"/>
      <c r="U8498" s="103"/>
    </row>
    <row r="8499" spans="1:21" x14ac:dyDescent="0.2">
      <c r="A8499" s="89">
        <v>40902</v>
      </c>
      <c r="B8499" s="90" t="s">
        <v>101</v>
      </c>
      <c r="C8499" s="96">
        <v>401.58165680898873</v>
      </c>
      <c r="D8499" s="102">
        <v>258.65323669299465</v>
      </c>
      <c r="E8499" s="98">
        <v>477.67072752808991</v>
      </c>
      <c r="F8499" s="91">
        <v>0.84070811474494911</v>
      </c>
      <c r="G8499" s="100">
        <v>200.79082840449436</v>
      </c>
      <c r="S8499" s="235"/>
      <c r="T8499" s="103"/>
      <c r="U8499" s="103"/>
    </row>
    <row r="8500" spans="1:21" x14ac:dyDescent="0.2">
      <c r="A8500" s="89">
        <v>40902</v>
      </c>
      <c r="B8500" s="90" t="s">
        <v>102</v>
      </c>
      <c r="C8500" s="96">
        <v>387.93815666292141</v>
      </c>
      <c r="D8500" s="102">
        <v>248.50607256564123</v>
      </c>
      <c r="E8500" s="98">
        <v>460.70737078651683</v>
      </c>
      <c r="F8500" s="91">
        <v>0.84204894747100689</v>
      </c>
      <c r="G8500" s="100">
        <v>193.96907833146071</v>
      </c>
      <c r="S8500" s="235"/>
      <c r="T8500" s="103"/>
      <c r="U8500" s="103"/>
    </row>
    <row r="8501" spans="1:21" x14ac:dyDescent="0.2">
      <c r="A8501" s="89">
        <v>40902</v>
      </c>
      <c r="B8501" s="90" t="s">
        <v>103</v>
      </c>
      <c r="C8501" s="96">
        <v>384.14131685393255</v>
      </c>
      <c r="D8501" s="102">
        <v>244.83302213299669</v>
      </c>
      <c r="E8501" s="98">
        <v>455.53019662921344</v>
      </c>
      <c r="F8501" s="91">
        <v>0.84328397918834552</v>
      </c>
      <c r="G8501" s="100">
        <v>192.07065842696628</v>
      </c>
      <c r="S8501" s="235"/>
      <c r="T8501" s="103"/>
      <c r="U8501" s="103"/>
    </row>
    <row r="8502" spans="1:21" x14ac:dyDescent="0.2">
      <c r="A8502" s="89">
        <v>40902</v>
      </c>
      <c r="B8502" s="90" t="s">
        <v>104</v>
      </c>
      <c r="C8502" s="96">
        <v>383.76041723595506</v>
      </c>
      <c r="D8502" s="102">
        <v>244.5251353895068</v>
      </c>
      <c r="E8502" s="98">
        <v>455.04351404494378</v>
      </c>
      <c r="F8502" s="91">
        <v>0.84334883454256149</v>
      </c>
      <c r="G8502" s="100">
        <v>191.88020861797753</v>
      </c>
      <c r="S8502" s="235"/>
      <c r="T8502" s="103"/>
      <c r="U8502" s="103"/>
    </row>
    <row r="8503" spans="1:21" x14ac:dyDescent="0.2">
      <c r="A8503" s="89">
        <v>40902</v>
      </c>
      <c r="B8503" s="90" t="s">
        <v>105</v>
      </c>
      <c r="C8503" s="96">
        <v>392.53731694382031</v>
      </c>
      <c r="D8503" s="102">
        <v>249.17795456195316</v>
      </c>
      <c r="E8503" s="98">
        <v>464.94644662921343</v>
      </c>
      <c r="F8503" s="91">
        <v>0.84426350559220831</v>
      </c>
      <c r="G8503" s="100">
        <v>196.26865847191016</v>
      </c>
      <c r="S8503" s="235"/>
      <c r="T8503" s="103"/>
      <c r="U8503" s="103"/>
    </row>
    <row r="8504" spans="1:21" x14ac:dyDescent="0.2">
      <c r="A8504" s="89">
        <v>40902</v>
      </c>
      <c r="B8504" s="90" t="s">
        <v>106</v>
      </c>
      <c r="C8504" s="96">
        <v>385.6892280674158</v>
      </c>
      <c r="D8504" s="102">
        <v>244.90094442020566</v>
      </c>
      <c r="E8504" s="98">
        <v>456.87268820224716</v>
      </c>
      <c r="F8504" s="91">
        <v>0.84419410051642207</v>
      </c>
      <c r="G8504" s="100">
        <v>192.8446140337079</v>
      </c>
      <c r="S8504" s="235"/>
      <c r="T8504" s="103"/>
      <c r="U8504" s="103"/>
    </row>
    <row r="8505" spans="1:21" x14ac:dyDescent="0.2">
      <c r="A8505" s="89">
        <v>40902</v>
      </c>
      <c r="B8505" s="90" t="s">
        <v>107</v>
      </c>
      <c r="C8505" s="96">
        <v>384.0440658876405</v>
      </c>
      <c r="D8505" s="102">
        <v>245.15599628238672</v>
      </c>
      <c r="E8505" s="98">
        <v>455.6218904494383</v>
      </c>
      <c r="F8505" s="91">
        <v>0.84290082179503845</v>
      </c>
      <c r="G8505" s="100">
        <v>192.02203294382025</v>
      </c>
      <c r="S8505" s="235"/>
      <c r="T8505" s="103"/>
      <c r="U8505" s="103"/>
    </row>
    <row r="8506" spans="1:21" x14ac:dyDescent="0.2">
      <c r="A8506" s="89">
        <v>40902</v>
      </c>
      <c r="B8506" s="90" t="s">
        <v>108</v>
      </c>
      <c r="C8506" s="96">
        <v>391.21227252808995</v>
      </c>
      <c r="D8506" s="102">
        <v>253.92323676691967</v>
      </c>
      <c r="E8506" s="98">
        <v>466.39473876404486</v>
      </c>
      <c r="F8506" s="91">
        <v>0.83880078399857183</v>
      </c>
      <c r="G8506" s="100">
        <v>195.60613626404498</v>
      </c>
      <c r="S8506" s="235"/>
      <c r="T8506" s="103"/>
      <c r="U8506" s="103"/>
    </row>
    <row r="8507" spans="1:21" x14ac:dyDescent="0.2">
      <c r="A8507" s="89">
        <v>40902</v>
      </c>
      <c r="B8507" s="90" t="s">
        <v>109</v>
      </c>
      <c r="C8507" s="96">
        <v>405.5041124494382</v>
      </c>
      <c r="D8507" s="102">
        <v>260.69981094618777</v>
      </c>
      <c r="E8507" s="98">
        <v>482.0767331460674</v>
      </c>
      <c r="F8507" s="91">
        <v>0.84116092847520196</v>
      </c>
      <c r="G8507" s="100">
        <v>202.7520562247191</v>
      </c>
      <c r="S8507" s="235"/>
      <c r="T8507" s="103"/>
      <c r="U8507" s="103"/>
    </row>
    <row r="8508" spans="1:21" x14ac:dyDescent="0.2">
      <c r="A8508" s="89">
        <v>40902</v>
      </c>
      <c r="B8508" s="90" t="s">
        <v>110</v>
      </c>
      <c r="C8508" s="96">
        <v>386.64958135955055</v>
      </c>
      <c r="D8508" s="102">
        <v>248.79415794459146</v>
      </c>
      <c r="E8508" s="98">
        <v>459.77867696629215</v>
      </c>
      <c r="F8508" s="91">
        <v>0.84094717900085891</v>
      </c>
      <c r="G8508" s="100">
        <v>193.32479067977528</v>
      </c>
      <c r="S8508" s="235"/>
      <c r="T8508" s="103"/>
      <c r="U8508" s="103"/>
    </row>
    <row r="8509" spans="1:21" x14ac:dyDescent="0.2">
      <c r="A8509" s="89">
        <v>40902</v>
      </c>
      <c r="B8509" s="90" t="s">
        <v>111</v>
      </c>
      <c r="C8509" s="96">
        <v>387.62614314606742</v>
      </c>
      <c r="D8509" s="102">
        <v>249.01857963889088</v>
      </c>
      <c r="E8509" s="98">
        <v>460.72147752808985</v>
      </c>
      <c r="F8509" s="91">
        <v>0.84134593686797277</v>
      </c>
      <c r="G8509" s="100">
        <v>193.81307157303371</v>
      </c>
      <c r="S8509" s="235"/>
      <c r="T8509" s="103"/>
      <c r="U8509" s="103"/>
    </row>
    <row r="8510" spans="1:21" x14ac:dyDescent="0.2">
      <c r="A8510" s="89">
        <v>40902</v>
      </c>
      <c r="B8510" s="90" t="s">
        <v>112</v>
      </c>
      <c r="C8510" s="96">
        <v>388.51355821348312</v>
      </c>
      <c r="D8510" s="102">
        <v>246.79966268398172</v>
      </c>
      <c r="E8510" s="98">
        <v>460.27476404494382</v>
      </c>
      <c r="F8510" s="91">
        <v>0.84409050541720876</v>
      </c>
      <c r="G8510" s="100">
        <v>194.25677910674156</v>
      </c>
      <c r="S8510" s="235"/>
      <c r="T8510" s="103"/>
      <c r="U8510" s="103"/>
    </row>
    <row r="8511" spans="1:21" x14ac:dyDescent="0.2">
      <c r="A8511" s="89">
        <v>40902</v>
      </c>
      <c r="B8511" s="90" t="s">
        <v>113</v>
      </c>
      <c r="C8511" s="96">
        <v>401.06703711235963</v>
      </c>
      <c r="D8511" s="102">
        <v>254.52601420806732</v>
      </c>
      <c r="E8511" s="98">
        <v>475.01395786516855</v>
      </c>
      <c r="F8511" s="91">
        <v>0.84432684655174162</v>
      </c>
      <c r="G8511" s="100">
        <v>200.53351855617981</v>
      </c>
      <c r="S8511" s="235"/>
      <c r="T8511" s="103"/>
      <c r="U8511" s="103"/>
    </row>
    <row r="8512" spans="1:21" x14ac:dyDescent="0.2">
      <c r="A8512" s="89">
        <v>40902</v>
      </c>
      <c r="B8512" s="90" t="s">
        <v>114</v>
      </c>
      <c r="C8512" s="96">
        <v>395.54399265168541</v>
      </c>
      <c r="D8512" s="102">
        <v>255.31354852017407</v>
      </c>
      <c r="E8512" s="98">
        <v>470.78663764044944</v>
      </c>
      <c r="F8512" s="91">
        <v>0.84017676167302657</v>
      </c>
      <c r="G8512" s="100">
        <v>197.77199632584271</v>
      </c>
      <c r="S8512" s="235"/>
      <c r="T8512" s="103"/>
      <c r="U8512" s="103"/>
    </row>
    <row r="8513" spans="1:21" x14ac:dyDescent="0.2">
      <c r="A8513" s="89">
        <v>40902</v>
      </c>
      <c r="B8513" s="90" t="s">
        <v>115</v>
      </c>
      <c r="C8513" s="96">
        <v>392.9668420449438</v>
      </c>
      <c r="D8513" s="102">
        <v>254.73940472877447</v>
      </c>
      <c r="E8513" s="98">
        <v>468.31090449438199</v>
      </c>
      <c r="F8513" s="91">
        <v>0.83911529343784041</v>
      </c>
      <c r="G8513" s="100">
        <v>196.4834210224719</v>
      </c>
      <c r="S8513" s="235"/>
      <c r="T8513" s="103"/>
      <c r="U8513" s="103"/>
    </row>
    <row r="8514" spans="1:21" x14ac:dyDescent="0.2">
      <c r="A8514" s="89">
        <v>40902</v>
      </c>
      <c r="B8514" s="90" t="s">
        <v>116</v>
      </c>
      <c r="C8514" s="96">
        <v>390.48694240449436</v>
      </c>
      <c r="D8514" s="102">
        <v>248.46355082092984</v>
      </c>
      <c r="E8514" s="98">
        <v>462.8327865168539</v>
      </c>
      <c r="F8514" s="91">
        <v>0.84368902502172871</v>
      </c>
      <c r="G8514" s="100">
        <v>195.24347120224718</v>
      </c>
      <c r="S8514" s="235"/>
      <c r="T8514" s="103"/>
      <c r="U8514" s="103"/>
    </row>
    <row r="8515" spans="1:21" x14ac:dyDescent="0.2">
      <c r="A8515" s="89">
        <v>40902</v>
      </c>
      <c r="B8515" s="90" t="s">
        <v>117</v>
      </c>
      <c r="C8515" s="96">
        <v>408.0407418202247</v>
      </c>
      <c r="D8515" s="102">
        <v>262.84921594755536</v>
      </c>
      <c r="E8515" s="98">
        <v>485.37300842696629</v>
      </c>
      <c r="F8515" s="91">
        <v>0.84067456314193101</v>
      </c>
      <c r="G8515" s="100">
        <v>204.02037091011235</v>
      </c>
      <c r="S8515" s="235"/>
      <c r="T8515" s="103"/>
      <c r="U8515" s="103"/>
    </row>
    <row r="8516" spans="1:21" x14ac:dyDescent="0.2">
      <c r="A8516" s="89">
        <v>40902</v>
      </c>
      <c r="B8516" s="90" t="s">
        <v>118</v>
      </c>
      <c r="C8516" s="96">
        <v>397.74024364044942</v>
      </c>
      <c r="D8516" s="102">
        <v>259.22061261854805</v>
      </c>
      <c r="E8516" s="98">
        <v>474.75533426966297</v>
      </c>
      <c r="F8516" s="91">
        <v>0.83777940958222352</v>
      </c>
      <c r="G8516" s="100">
        <v>198.87012182022471</v>
      </c>
      <c r="S8516" s="235"/>
      <c r="T8516" s="103"/>
      <c r="U8516" s="103"/>
    </row>
    <row r="8517" spans="1:21" x14ac:dyDescent="0.2">
      <c r="A8517" s="89">
        <v>40902</v>
      </c>
      <c r="B8517" s="90" t="s">
        <v>119</v>
      </c>
      <c r="C8517" s="96">
        <v>399.90002551685393</v>
      </c>
      <c r="D8517" s="102">
        <v>258.20681748754794</v>
      </c>
      <c r="E8517" s="98">
        <v>476.01553651685396</v>
      </c>
      <c r="F8517" s="91">
        <v>0.84009868342331917</v>
      </c>
      <c r="G8517" s="100">
        <v>199.95001275842696</v>
      </c>
      <c r="S8517" s="235"/>
      <c r="T8517" s="103"/>
      <c r="U8517" s="103"/>
    </row>
    <row r="8518" spans="1:21" x14ac:dyDescent="0.2">
      <c r="A8518" s="89">
        <v>40902</v>
      </c>
      <c r="B8518" s="90" t="s">
        <v>120</v>
      </c>
      <c r="C8518" s="96">
        <v>408.76607194382024</v>
      </c>
      <c r="D8518" s="102">
        <v>261.67619848046371</v>
      </c>
      <c r="E8518" s="98">
        <v>485.34949719101127</v>
      </c>
      <c r="F8518" s="91">
        <v>0.84220973609651995</v>
      </c>
      <c r="G8518" s="100">
        <v>204.38303597191012</v>
      </c>
      <c r="S8518" s="235"/>
      <c r="T8518" s="103"/>
      <c r="U8518" s="103"/>
    </row>
    <row r="8519" spans="1:21" x14ac:dyDescent="0.2">
      <c r="A8519" s="89">
        <v>40902</v>
      </c>
      <c r="B8519" s="90" t="s">
        <v>121</v>
      </c>
      <c r="C8519" s="96">
        <v>409.09024183146073</v>
      </c>
      <c r="D8519" s="102">
        <v>262.15089319040459</v>
      </c>
      <c r="E8519" s="98">
        <v>485.87849999999992</v>
      </c>
      <c r="F8519" s="91">
        <v>0.84195995877870866</v>
      </c>
      <c r="G8519" s="100">
        <v>204.54512091573037</v>
      </c>
      <c r="S8519" s="235"/>
      <c r="T8519" s="103"/>
      <c r="U8519" s="103"/>
    </row>
    <row r="8520" spans="1:21" x14ac:dyDescent="0.2">
      <c r="A8520" s="89">
        <v>40902</v>
      </c>
      <c r="B8520" s="90" t="s">
        <v>122</v>
      </c>
      <c r="C8520" s="96">
        <v>405.52032094382031</v>
      </c>
      <c r="D8520" s="102">
        <v>259.81703602562118</v>
      </c>
      <c r="E8520" s="98">
        <v>481.61356179775288</v>
      </c>
      <c r="F8520" s="91">
        <v>0.84200353376700199</v>
      </c>
      <c r="G8520" s="100">
        <v>202.76016047191015</v>
      </c>
      <c r="S8520" s="235"/>
      <c r="T8520" s="103"/>
      <c r="U8520" s="103"/>
    </row>
    <row r="8521" spans="1:21" x14ac:dyDescent="0.2">
      <c r="A8521" s="89">
        <v>40902</v>
      </c>
      <c r="B8521" s="90" t="s">
        <v>123</v>
      </c>
      <c r="C8521" s="96">
        <v>397.66325329213487</v>
      </c>
      <c r="D8521" s="102">
        <v>255.12674503196274</v>
      </c>
      <c r="E8521" s="98">
        <v>472.46769101123596</v>
      </c>
      <c r="F8521" s="91">
        <v>0.84167290347622492</v>
      </c>
      <c r="G8521" s="100">
        <v>198.83162664606743</v>
      </c>
      <c r="S8521" s="235"/>
      <c r="T8521" s="103"/>
      <c r="U8521" s="103"/>
    </row>
    <row r="8522" spans="1:21" x14ac:dyDescent="0.2">
      <c r="A8522" s="89">
        <v>40902</v>
      </c>
      <c r="B8522" s="90" t="s">
        <v>124</v>
      </c>
      <c r="C8522" s="96">
        <v>398.44531314606741</v>
      </c>
      <c r="D8522" s="102">
        <v>256.22361138041668</v>
      </c>
      <c r="E8522" s="98">
        <v>473.71848876404488</v>
      </c>
      <c r="F8522" s="91">
        <v>0.84110146130380314</v>
      </c>
      <c r="G8522" s="100">
        <v>199.2226565730337</v>
      </c>
      <c r="S8522" s="235"/>
      <c r="T8522" s="103"/>
      <c r="U8522" s="103"/>
    </row>
    <row r="8523" spans="1:21" x14ac:dyDescent="0.2">
      <c r="A8523" s="89">
        <v>40902</v>
      </c>
      <c r="B8523" s="90" t="s">
        <v>125</v>
      </c>
      <c r="C8523" s="96">
        <v>381.26836122471917</v>
      </c>
      <c r="D8523" s="102">
        <v>239.31193604974848</v>
      </c>
      <c r="E8523" s="98">
        <v>450.15082584269669</v>
      </c>
      <c r="F8523" s="91">
        <v>0.84697914418122555</v>
      </c>
      <c r="G8523" s="100">
        <v>190.63418061235959</v>
      </c>
      <c r="S8523" s="235"/>
      <c r="T8523" s="103"/>
      <c r="U8523" s="103"/>
    </row>
    <row r="8524" spans="1:21" x14ac:dyDescent="0.2">
      <c r="A8524" s="89">
        <v>40902</v>
      </c>
      <c r="B8524" s="90" t="s">
        <v>126</v>
      </c>
      <c r="C8524" s="96">
        <v>384.9476894494382</v>
      </c>
      <c r="D8524" s="102">
        <v>238.91869925624886</v>
      </c>
      <c r="E8524" s="98">
        <v>453.0638679775281</v>
      </c>
      <c r="F8524" s="91">
        <v>0.84965435705089498</v>
      </c>
      <c r="G8524" s="100">
        <v>192.4738447247191</v>
      </c>
      <c r="S8524" s="235"/>
      <c r="T8524" s="103"/>
      <c r="U8524" s="103"/>
    </row>
    <row r="8525" spans="1:21" x14ac:dyDescent="0.2">
      <c r="A8525" s="89">
        <v>40902</v>
      </c>
      <c r="B8525" s="90" t="s">
        <v>127</v>
      </c>
      <c r="C8525" s="96">
        <v>374.54183605617982</v>
      </c>
      <c r="D8525" s="102">
        <v>233.66212508624608</v>
      </c>
      <c r="E8525" s="98">
        <v>441.45166853932579</v>
      </c>
      <c r="F8525" s="91">
        <v>0.84843225827067981</v>
      </c>
      <c r="G8525" s="100">
        <v>187.27091802808991</v>
      </c>
      <c r="S8525" s="235"/>
      <c r="T8525" s="103"/>
      <c r="U8525" s="103"/>
    </row>
    <row r="8526" spans="1:21" x14ac:dyDescent="0.2">
      <c r="A8526" s="89">
        <v>40902</v>
      </c>
      <c r="B8526" s="90" t="s">
        <v>128</v>
      </c>
      <c r="C8526" s="96">
        <v>375.11723760674158</v>
      </c>
      <c r="D8526" s="102">
        <v>234.65808604518674</v>
      </c>
      <c r="E8526" s="98">
        <v>442.46735393258433</v>
      </c>
      <c r="F8526" s="91">
        <v>0.8477851174165848</v>
      </c>
      <c r="G8526" s="100">
        <v>187.55861880337079</v>
      </c>
      <c r="S8526" s="235"/>
      <c r="T8526" s="103"/>
      <c r="U8526" s="103"/>
    </row>
    <row r="8527" spans="1:21" x14ac:dyDescent="0.2">
      <c r="A8527" s="89">
        <v>40902</v>
      </c>
      <c r="B8527" s="90" t="s">
        <v>129</v>
      </c>
      <c r="C8527" s="96">
        <v>368.81618541573033</v>
      </c>
      <c r="D8527" s="102">
        <v>230.55765018518437</v>
      </c>
      <c r="E8527" s="98">
        <v>434.95081179775286</v>
      </c>
      <c r="F8527" s="91">
        <v>0.84794918278535281</v>
      </c>
      <c r="G8527" s="100">
        <v>184.40809270786517</v>
      </c>
      <c r="S8527" s="235"/>
      <c r="T8527" s="103"/>
      <c r="U8527" s="103"/>
    </row>
    <row r="8528" spans="1:21" x14ac:dyDescent="0.2">
      <c r="A8528" s="89">
        <v>40902</v>
      </c>
      <c r="B8528" s="90" t="s">
        <v>130</v>
      </c>
      <c r="C8528" s="96">
        <v>383.87387669662922</v>
      </c>
      <c r="D8528" s="102">
        <v>237.74598970879072</v>
      </c>
      <c r="E8528" s="98">
        <v>451.53328651685393</v>
      </c>
      <c r="F8528" s="91">
        <v>0.85015631883498088</v>
      </c>
      <c r="G8528" s="100">
        <v>191.93693834831461</v>
      </c>
      <c r="S8528" s="235"/>
      <c r="T8528" s="103"/>
      <c r="U8528" s="103"/>
    </row>
    <row r="8529" spans="1:21" x14ac:dyDescent="0.2">
      <c r="A8529" s="89">
        <v>40902</v>
      </c>
      <c r="B8529" s="90" t="s">
        <v>131</v>
      </c>
      <c r="C8529" s="96">
        <v>369.3875348426966</v>
      </c>
      <c r="D8529" s="102">
        <v>229.92157410475093</v>
      </c>
      <c r="E8529" s="98">
        <v>435.09893258426968</v>
      </c>
      <c r="F8529" s="91">
        <v>0.84897366364178306</v>
      </c>
      <c r="G8529" s="100">
        <v>184.6937674213483</v>
      </c>
      <c r="S8529" s="235"/>
      <c r="T8529" s="103"/>
      <c r="U8529" s="103"/>
    </row>
    <row r="8530" spans="1:21" x14ac:dyDescent="0.2">
      <c r="A8530" s="89">
        <v>40902</v>
      </c>
      <c r="B8530" s="90" t="s">
        <v>132</v>
      </c>
      <c r="C8530" s="96">
        <v>366.18230507865167</v>
      </c>
      <c r="D8530" s="102">
        <v>227.69859644564497</v>
      </c>
      <c r="E8530" s="98">
        <v>431.20312078651682</v>
      </c>
      <c r="F8530" s="91">
        <v>0.84921070239643248</v>
      </c>
      <c r="G8530" s="100">
        <v>183.09115253932583</v>
      </c>
      <c r="S8530" s="235"/>
      <c r="T8530" s="103"/>
      <c r="U8530" s="103"/>
    </row>
    <row r="8531" spans="1:21" x14ac:dyDescent="0.2">
      <c r="A8531" s="89">
        <v>40902</v>
      </c>
      <c r="B8531" s="90" t="s">
        <v>133</v>
      </c>
      <c r="C8531" s="96">
        <v>366.59967380898877</v>
      </c>
      <c r="D8531" s="102">
        <v>227.07959577896202</v>
      </c>
      <c r="E8531" s="98">
        <v>431.23133426966291</v>
      </c>
      <c r="F8531" s="91">
        <v>0.85012299588541063</v>
      </c>
      <c r="G8531" s="100">
        <v>183.29983690449438</v>
      </c>
      <c r="S8531" s="235"/>
      <c r="T8531" s="103"/>
      <c r="U8531" s="103"/>
    </row>
    <row r="8532" spans="1:21" x14ac:dyDescent="0.2">
      <c r="A8532" s="89">
        <v>40902</v>
      </c>
      <c r="B8532" s="90" t="s">
        <v>134</v>
      </c>
      <c r="C8532" s="96">
        <v>377.22434187640442</v>
      </c>
      <c r="D8532" s="102">
        <v>234.36688312373545</v>
      </c>
      <c r="E8532" s="98">
        <v>444.10138483146068</v>
      </c>
      <c r="F8532" s="91">
        <v>0.84941041564093178</v>
      </c>
      <c r="G8532" s="100">
        <v>188.61217093820221</v>
      </c>
      <c r="S8532" s="235"/>
      <c r="T8532" s="103"/>
      <c r="U8532" s="103"/>
    </row>
    <row r="8533" spans="1:21" x14ac:dyDescent="0.2">
      <c r="A8533" s="89">
        <v>40902</v>
      </c>
      <c r="B8533" s="90" t="s">
        <v>135</v>
      </c>
      <c r="C8533" s="96">
        <v>365.51370468539324</v>
      </c>
      <c r="D8533" s="102">
        <v>228.5043228111843</v>
      </c>
      <c r="E8533" s="98">
        <v>431.06205337078649</v>
      </c>
      <c r="F8533" s="91">
        <v>0.84793755754461986</v>
      </c>
      <c r="G8533" s="100">
        <v>182.75685234269662</v>
      </c>
      <c r="S8533" s="235"/>
      <c r="T8533" s="103"/>
      <c r="U8533" s="103"/>
    </row>
    <row r="8534" spans="1:21" x14ac:dyDescent="0.2">
      <c r="A8534" s="89">
        <v>40902</v>
      </c>
      <c r="B8534" s="90" t="s">
        <v>136</v>
      </c>
      <c r="C8534" s="96">
        <v>365.87839580898867</v>
      </c>
      <c r="D8534" s="102">
        <v>228.56847414901307</v>
      </c>
      <c r="E8534" s="98">
        <v>431.40531741573034</v>
      </c>
      <c r="F8534" s="91">
        <v>0.84810821990032259</v>
      </c>
      <c r="G8534" s="100">
        <v>182.93919790449434</v>
      </c>
      <c r="S8534" s="235"/>
      <c r="T8534" s="103"/>
      <c r="U8534" s="103"/>
    </row>
    <row r="8535" spans="1:21" x14ac:dyDescent="0.2">
      <c r="A8535" s="89">
        <v>40902</v>
      </c>
      <c r="B8535" s="90" t="s">
        <v>137</v>
      </c>
      <c r="C8535" s="96">
        <v>371.23935532584272</v>
      </c>
      <c r="D8535" s="102">
        <v>232.19459834953417</v>
      </c>
      <c r="E8535" s="98">
        <v>437.87325842696629</v>
      </c>
      <c r="F8535" s="91">
        <v>0.8478237667664339</v>
      </c>
      <c r="G8535" s="100">
        <v>185.61967766292136</v>
      </c>
      <c r="S8535" s="235"/>
      <c r="T8535" s="103"/>
      <c r="U8535" s="103"/>
    </row>
    <row r="8536" spans="1:21" x14ac:dyDescent="0.2">
      <c r="A8536" s="89">
        <v>40902</v>
      </c>
      <c r="B8536" s="90" t="s">
        <v>138</v>
      </c>
      <c r="C8536" s="96">
        <v>379.12478784269666</v>
      </c>
      <c r="D8536" s="102">
        <v>237.50373539403026</v>
      </c>
      <c r="E8536" s="98">
        <v>447.37414887640443</v>
      </c>
      <c r="F8536" s="91">
        <v>0.84744455797207241</v>
      </c>
      <c r="G8536" s="100">
        <v>189.56239392134833</v>
      </c>
      <c r="S8536" s="235"/>
      <c r="T8536" s="103"/>
      <c r="U8536" s="103"/>
    </row>
    <row r="8537" spans="1:21" x14ac:dyDescent="0.2">
      <c r="A8537" s="89">
        <v>40902</v>
      </c>
      <c r="B8537" s="90" t="s">
        <v>139</v>
      </c>
      <c r="C8537" s="96">
        <v>370.58291130337074</v>
      </c>
      <c r="D8537" s="102">
        <v>232.51174963821884</v>
      </c>
      <c r="E8537" s="98">
        <v>437.48532303370786</v>
      </c>
      <c r="F8537" s="91">
        <v>0.84707507153289729</v>
      </c>
      <c r="G8537" s="100">
        <v>185.29145565168537</v>
      </c>
      <c r="S8537" s="235"/>
      <c r="T8537" s="103"/>
      <c r="U8537" s="103"/>
    </row>
    <row r="8538" spans="1:21" x14ac:dyDescent="0.2">
      <c r="A8538" s="89">
        <v>40902</v>
      </c>
      <c r="B8538" s="90" t="s">
        <v>140</v>
      </c>
      <c r="C8538" s="96">
        <v>368.50822402247195</v>
      </c>
      <c r="D8538" s="102">
        <v>230.88132478957914</v>
      </c>
      <c r="E8538" s="98">
        <v>434.86146910112365</v>
      </c>
      <c r="F8538" s="91">
        <v>0.84741521198507985</v>
      </c>
      <c r="G8538" s="100">
        <v>184.25411201123597</v>
      </c>
      <c r="S8538" s="235"/>
      <c r="T8538" s="103"/>
      <c r="U8538" s="103"/>
    </row>
    <row r="8539" spans="1:21" x14ac:dyDescent="0.2">
      <c r="A8539" s="89">
        <v>40902</v>
      </c>
      <c r="B8539" s="90" t="s">
        <v>141</v>
      </c>
      <c r="C8539" s="96">
        <v>376.88396349438204</v>
      </c>
      <c r="D8539" s="102">
        <v>236.73115517565577</v>
      </c>
      <c r="E8539" s="98">
        <v>445.06534550561798</v>
      </c>
      <c r="F8539" s="91">
        <v>0.84680590681851842</v>
      </c>
      <c r="G8539" s="100">
        <v>188.44198174719102</v>
      </c>
      <c r="S8539" s="235"/>
      <c r="T8539" s="103"/>
      <c r="U8539" s="103"/>
    </row>
    <row r="8540" spans="1:21" x14ac:dyDescent="0.2">
      <c r="A8540" s="89">
        <v>40902</v>
      </c>
      <c r="B8540" s="90" t="s">
        <v>142</v>
      </c>
      <c r="C8540" s="96">
        <v>372.61302522471908</v>
      </c>
      <c r="D8540" s="102">
        <v>231.4709051960676</v>
      </c>
      <c r="E8540" s="98">
        <v>438.65618258426957</v>
      </c>
      <c r="F8540" s="91">
        <v>0.84944209159331063</v>
      </c>
      <c r="G8540" s="100">
        <v>186.30651261235954</v>
      </c>
      <c r="S8540" s="235"/>
      <c r="T8540" s="103"/>
      <c r="U8540" s="103"/>
    </row>
    <row r="8541" spans="1:21" x14ac:dyDescent="0.2">
      <c r="A8541" s="89">
        <v>40902</v>
      </c>
      <c r="B8541" s="90" t="s">
        <v>143</v>
      </c>
      <c r="C8541" s="96">
        <v>358.92089959550566</v>
      </c>
      <c r="D8541" s="102">
        <v>223.38311713449485</v>
      </c>
      <c r="E8541" s="98">
        <v>422.75788483146061</v>
      </c>
      <c r="F8541" s="91">
        <v>0.84899871172975372</v>
      </c>
      <c r="G8541" s="100">
        <v>179.46044979775283</v>
      </c>
      <c r="S8541" s="235"/>
      <c r="T8541" s="103"/>
      <c r="U8541" s="103"/>
    </row>
    <row r="8542" spans="1:21" x14ac:dyDescent="0.2">
      <c r="A8542" s="89">
        <v>40902</v>
      </c>
      <c r="B8542" s="90" t="s">
        <v>144</v>
      </c>
      <c r="C8542" s="96">
        <v>357.32031077528092</v>
      </c>
      <c r="D8542" s="102">
        <v>222.75541196449177</v>
      </c>
      <c r="E8542" s="98">
        <v>421.06742696629215</v>
      </c>
      <c r="F8542" s="91">
        <v>0.84860591888976866</v>
      </c>
      <c r="G8542" s="100">
        <v>178.66015538764046</v>
      </c>
      <c r="S8542" s="235"/>
      <c r="T8542" s="103"/>
      <c r="U8542" s="103"/>
    </row>
    <row r="8543" spans="1:21" x14ac:dyDescent="0.2">
      <c r="A8543" s="89">
        <v>40902</v>
      </c>
      <c r="B8543" s="90" t="s">
        <v>145</v>
      </c>
      <c r="C8543" s="96">
        <v>382.48399830337081</v>
      </c>
      <c r="D8543" s="102">
        <v>244.38818707156472</v>
      </c>
      <c r="E8543" s="98">
        <v>453.89381460674156</v>
      </c>
      <c r="F8543" s="91">
        <v>0.84267285870541997</v>
      </c>
      <c r="G8543" s="100">
        <v>191.24199915168541</v>
      </c>
      <c r="S8543" s="235"/>
      <c r="T8543" s="103"/>
      <c r="U8543" s="103"/>
    </row>
    <row r="8544" spans="1:21" x14ac:dyDescent="0.2">
      <c r="A8544" s="89">
        <v>40902</v>
      </c>
      <c r="B8544" s="90" t="s">
        <v>146</v>
      </c>
      <c r="C8544" s="96">
        <v>403.10930740449453</v>
      </c>
      <c r="D8544" s="102">
        <v>260.19311493404086</v>
      </c>
      <c r="E8544" s="98">
        <v>479.78908988764039</v>
      </c>
      <c r="F8544" s="91">
        <v>0.84018022898123179</v>
      </c>
      <c r="G8544" s="100">
        <v>201.55465370224726</v>
      </c>
      <c r="S8544" s="235"/>
      <c r="T8544" s="103"/>
      <c r="U8544" s="103"/>
    </row>
    <row r="8545" spans="1:21" x14ac:dyDescent="0.2">
      <c r="A8545" s="89">
        <v>40902</v>
      </c>
      <c r="B8545" s="90" t="s">
        <v>147</v>
      </c>
      <c r="C8545" s="96">
        <v>399.38135369662933</v>
      </c>
      <c r="D8545" s="102">
        <v>255.95365148334409</v>
      </c>
      <c r="E8545" s="98">
        <v>474.36034550561806</v>
      </c>
      <c r="F8545" s="91">
        <v>0.84193663631586013</v>
      </c>
      <c r="G8545" s="100">
        <v>199.69067684831467</v>
      </c>
      <c r="S8545" s="235"/>
      <c r="T8545" s="103"/>
      <c r="U8545" s="103"/>
    </row>
    <row r="8546" spans="1:21" x14ac:dyDescent="0.2">
      <c r="A8546" s="89">
        <v>40903</v>
      </c>
      <c r="B8546" s="90" t="s">
        <v>100</v>
      </c>
      <c r="C8546" s="96">
        <v>389.9399057191012</v>
      </c>
      <c r="D8546" s="102">
        <v>253.80136070596595</v>
      </c>
      <c r="E8546" s="98">
        <v>465.26149719101124</v>
      </c>
      <c r="F8546" s="91">
        <v>0.83810912373652302</v>
      </c>
      <c r="G8546" s="100">
        <v>194.9699528595506</v>
      </c>
      <c r="S8546" s="235"/>
      <c r="T8546" s="103"/>
      <c r="U8546" s="103"/>
    </row>
    <row r="8547" spans="1:21" x14ac:dyDescent="0.2">
      <c r="A8547" s="89">
        <v>40903</v>
      </c>
      <c r="B8547" s="90" t="s">
        <v>101</v>
      </c>
      <c r="C8547" s="96">
        <v>395.22792701123592</v>
      </c>
      <c r="D8547" s="102">
        <v>255.6121072379656</v>
      </c>
      <c r="E8547" s="98">
        <v>470.68318820224721</v>
      </c>
      <c r="F8547" s="91">
        <v>0.83968991652493652</v>
      </c>
      <c r="G8547" s="100">
        <v>197.61396350561796</v>
      </c>
      <c r="S8547" s="235"/>
      <c r="T8547" s="103"/>
      <c r="U8547" s="103"/>
    </row>
    <row r="8548" spans="1:21" x14ac:dyDescent="0.2">
      <c r="A8548" s="89">
        <v>40903</v>
      </c>
      <c r="B8548" s="90" t="s">
        <v>102</v>
      </c>
      <c r="C8548" s="96">
        <v>401.66269928089889</v>
      </c>
      <c r="D8548" s="102">
        <v>259.98408083811364</v>
      </c>
      <c r="E8548" s="98">
        <v>478.46070505617973</v>
      </c>
      <c r="F8548" s="91">
        <v>0.8394894189560177</v>
      </c>
      <c r="G8548" s="100">
        <v>200.83134964044945</v>
      </c>
      <c r="S8548" s="235"/>
      <c r="T8548" s="103"/>
      <c r="U8548" s="103"/>
    </row>
    <row r="8549" spans="1:21" x14ac:dyDescent="0.2">
      <c r="A8549" s="89">
        <v>40903</v>
      </c>
      <c r="B8549" s="90" t="s">
        <v>103</v>
      </c>
      <c r="C8549" s="96">
        <v>387.64235164044948</v>
      </c>
      <c r="D8549" s="102">
        <v>251.16186444729459</v>
      </c>
      <c r="E8549" s="98">
        <v>461.89703932584268</v>
      </c>
      <c r="F8549" s="91">
        <v>0.83923974097393883</v>
      </c>
      <c r="G8549" s="100">
        <v>193.82117582022474</v>
      </c>
      <c r="S8549" s="235"/>
      <c r="T8549" s="103"/>
      <c r="U8549" s="103"/>
    </row>
    <row r="8550" spans="1:21" x14ac:dyDescent="0.2">
      <c r="A8550" s="89">
        <v>40903</v>
      </c>
      <c r="B8550" s="90" t="s">
        <v>104</v>
      </c>
      <c r="C8550" s="96">
        <v>381.87212764044938</v>
      </c>
      <c r="D8550" s="102">
        <v>244.24531773480604</v>
      </c>
      <c r="E8550" s="98">
        <v>453.30133146067419</v>
      </c>
      <c r="F8550" s="91">
        <v>0.84242445617784034</v>
      </c>
      <c r="G8550" s="100">
        <v>190.93606382022469</v>
      </c>
      <c r="S8550" s="235"/>
      <c r="T8550" s="103"/>
      <c r="U8550" s="103"/>
    </row>
    <row r="8551" spans="1:21" x14ac:dyDescent="0.2">
      <c r="A8551" s="89">
        <v>40903</v>
      </c>
      <c r="B8551" s="90" t="s">
        <v>105</v>
      </c>
      <c r="C8551" s="96">
        <v>389.12542887640456</v>
      </c>
      <c r="D8551" s="102">
        <v>245.89982746614265</v>
      </c>
      <c r="E8551" s="98">
        <v>460.31003089887633</v>
      </c>
      <c r="F8551" s="91">
        <v>0.8453550927763509</v>
      </c>
      <c r="G8551" s="100">
        <v>194.56271443820228</v>
      </c>
      <c r="S8551" s="235"/>
      <c r="T8551" s="103"/>
      <c r="U8551" s="103"/>
    </row>
    <row r="8552" spans="1:21" x14ac:dyDescent="0.2">
      <c r="A8552" s="89">
        <v>40903</v>
      </c>
      <c r="B8552" s="90" t="s">
        <v>106</v>
      </c>
      <c r="C8552" s="96">
        <v>389.87912386516865</v>
      </c>
      <c r="D8552" s="102">
        <v>246.52918744363069</v>
      </c>
      <c r="E8552" s="98">
        <v>461.28339606741571</v>
      </c>
      <c r="F8552" s="91">
        <v>0.84520519747515155</v>
      </c>
      <c r="G8552" s="100">
        <v>194.93956193258433</v>
      </c>
      <c r="S8552" s="235"/>
      <c r="T8552" s="103"/>
      <c r="U8552" s="103"/>
    </row>
    <row r="8553" spans="1:21" x14ac:dyDescent="0.2">
      <c r="A8553" s="89">
        <v>40903</v>
      </c>
      <c r="B8553" s="90" t="s">
        <v>107</v>
      </c>
      <c r="C8553" s="96">
        <v>381.06575504494378</v>
      </c>
      <c r="D8553" s="102">
        <v>240.27862026347748</v>
      </c>
      <c r="E8553" s="98">
        <v>450.49408988764048</v>
      </c>
      <c r="F8553" s="91">
        <v>0.84588402733537948</v>
      </c>
      <c r="G8553" s="100">
        <v>190.53287752247189</v>
      </c>
      <c r="S8553" s="235"/>
      <c r="T8553" s="103"/>
      <c r="U8553" s="103"/>
    </row>
    <row r="8554" spans="1:21" x14ac:dyDescent="0.2">
      <c r="A8554" s="89">
        <v>40903</v>
      </c>
      <c r="B8554" s="90" t="s">
        <v>108</v>
      </c>
      <c r="C8554" s="96">
        <v>383.07560834831463</v>
      </c>
      <c r="D8554" s="102">
        <v>242.81923359461953</v>
      </c>
      <c r="E8554" s="98">
        <v>453.55055056179765</v>
      </c>
      <c r="F8554" s="91">
        <v>0.8446150222369081</v>
      </c>
      <c r="G8554" s="100">
        <v>191.53780417415732</v>
      </c>
      <c r="S8554" s="235"/>
      <c r="T8554" s="103"/>
      <c r="U8554" s="103"/>
    </row>
    <row r="8555" spans="1:21" x14ac:dyDescent="0.2">
      <c r="A8555" s="89">
        <v>40903</v>
      </c>
      <c r="B8555" s="90" t="s">
        <v>109</v>
      </c>
      <c r="C8555" s="96">
        <v>397.31882278651693</v>
      </c>
      <c r="D8555" s="102">
        <v>253.46628903701651</v>
      </c>
      <c r="E8555" s="98">
        <v>471.28272471910111</v>
      </c>
      <c r="F8555" s="91">
        <v>0.84305832135759073</v>
      </c>
      <c r="G8555" s="100">
        <v>198.65941139325847</v>
      </c>
      <c r="S8555" s="235"/>
      <c r="T8555" s="103"/>
      <c r="U8555" s="103"/>
    </row>
    <row r="8556" spans="1:21" x14ac:dyDescent="0.2">
      <c r="A8556" s="89">
        <v>40903</v>
      </c>
      <c r="B8556" s="90" t="s">
        <v>110</v>
      </c>
      <c r="C8556" s="96">
        <v>398.43315677528096</v>
      </c>
      <c r="D8556" s="102">
        <v>254.06266433294533</v>
      </c>
      <c r="E8556" s="98">
        <v>472.5429269662921</v>
      </c>
      <c r="F8556" s="91">
        <v>0.84316817380636067</v>
      </c>
      <c r="G8556" s="100">
        <v>199.21657838764048</v>
      </c>
      <c r="S8556" s="235"/>
      <c r="T8556" s="103"/>
      <c r="U8556" s="103"/>
    </row>
    <row r="8557" spans="1:21" x14ac:dyDescent="0.2">
      <c r="A8557" s="89">
        <v>40903</v>
      </c>
      <c r="B8557" s="90" t="s">
        <v>111</v>
      </c>
      <c r="C8557" s="96">
        <v>384.05217013483144</v>
      </c>
      <c r="D8557" s="102">
        <v>244.10171744492322</v>
      </c>
      <c r="E8557" s="98">
        <v>455.06232303370786</v>
      </c>
      <c r="F8557" s="91">
        <v>0.84395510393943018</v>
      </c>
      <c r="G8557" s="100">
        <v>192.02608506741572</v>
      </c>
      <c r="S8557" s="235"/>
      <c r="T8557" s="103"/>
      <c r="U8557" s="103"/>
    </row>
    <row r="8558" spans="1:21" x14ac:dyDescent="0.2">
      <c r="A8558" s="89">
        <v>40903</v>
      </c>
      <c r="B8558" s="90" t="s">
        <v>112</v>
      </c>
      <c r="C8558" s="96">
        <v>387.0547937191011</v>
      </c>
      <c r="D8558" s="102">
        <v>250.07905232170799</v>
      </c>
      <c r="E8558" s="98">
        <v>460.81552247191007</v>
      </c>
      <c r="F8558" s="91">
        <v>0.83993436601887639</v>
      </c>
      <c r="G8558" s="100">
        <v>193.52739685955055</v>
      </c>
      <c r="S8558" s="235"/>
      <c r="T8558" s="103"/>
      <c r="U8558" s="103"/>
    </row>
    <row r="8559" spans="1:21" x14ac:dyDescent="0.2">
      <c r="A8559" s="89">
        <v>40903</v>
      </c>
      <c r="B8559" s="90" t="s">
        <v>113</v>
      </c>
      <c r="C8559" s="96">
        <v>400.0904753258427</v>
      </c>
      <c r="D8559" s="102">
        <v>258.83473559042318</v>
      </c>
      <c r="E8559" s="98">
        <v>476.51632584269663</v>
      </c>
      <c r="F8559" s="91">
        <v>0.83961546253069419</v>
      </c>
      <c r="G8559" s="100">
        <v>200.04523766292135</v>
      </c>
      <c r="S8559" s="235"/>
      <c r="T8559" s="103"/>
      <c r="U8559" s="103"/>
    </row>
    <row r="8560" spans="1:21" x14ac:dyDescent="0.2">
      <c r="A8560" s="89">
        <v>40903</v>
      </c>
      <c r="B8560" s="90" t="s">
        <v>114</v>
      </c>
      <c r="C8560" s="96">
        <v>400.08237107865159</v>
      </c>
      <c r="D8560" s="102">
        <v>256.4197389838526</v>
      </c>
      <c r="E8560" s="98">
        <v>475.20204775280899</v>
      </c>
      <c r="F8560" s="91">
        <v>0.84192055352161865</v>
      </c>
      <c r="G8560" s="100">
        <v>200.0411855393258</v>
      </c>
      <c r="S8560" s="235"/>
      <c r="T8560" s="103"/>
      <c r="U8560" s="103"/>
    </row>
    <row r="8561" spans="1:21" x14ac:dyDescent="0.2">
      <c r="A8561" s="89">
        <v>40903</v>
      </c>
      <c r="B8561" s="90" t="s">
        <v>115</v>
      </c>
      <c r="C8561" s="96">
        <v>389.72514316853932</v>
      </c>
      <c r="D8561" s="102">
        <v>249.30353514782163</v>
      </c>
      <c r="E8561" s="98">
        <v>462.64234550561798</v>
      </c>
      <c r="F8561" s="91">
        <v>0.84238969250126017</v>
      </c>
      <c r="G8561" s="100">
        <v>194.86257158426966</v>
      </c>
      <c r="S8561" s="235"/>
      <c r="T8561" s="103"/>
      <c r="U8561" s="103"/>
    </row>
    <row r="8562" spans="1:21" x14ac:dyDescent="0.2">
      <c r="A8562" s="89">
        <v>40903</v>
      </c>
      <c r="B8562" s="90" t="s">
        <v>116</v>
      </c>
      <c r="C8562" s="96">
        <v>393.81373587640451</v>
      </c>
      <c r="D8562" s="102">
        <v>255.11861907121178</v>
      </c>
      <c r="E8562" s="98">
        <v>469.22784269662918</v>
      </c>
      <c r="F8562" s="91">
        <v>0.83928040930643943</v>
      </c>
      <c r="G8562" s="100">
        <v>196.90686793820225</v>
      </c>
      <c r="S8562" s="235"/>
      <c r="T8562" s="103"/>
      <c r="U8562" s="103"/>
    </row>
    <row r="8563" spans="1:21" x14ac:dyDescent="0.2">
      <c r="A8563" s="89">
        <v>40903</v>
      </c>
      <c r="B8563" s="90" t="s">
        <v>117</v>
      </c>
      <c r="C8563" s="96">
        <v>403.71712594382024</v>
      </c>
      <c r="D8563" s="102">
        <v>260.64743643339847</v>
      </c>
      <c r="E8563" s="98">
        <v>480.54615168539317</v>
      </c>
      <c r="F8563" s="91">
        <v>0.8401214420881018</v>
      </c>
      <c r="G8563" s="100">
        <v>201.85856297191012</v>
      </c>
      <c r="S8563" s="235"/>
      <c r="T8563" s="103"/>
      <c r="U8563" s="103"/>
    </row>
    <row r="8564" spans="1:21" x14ac:dyDescent="0.2">
      <c r="A8564" s="89">
        <v>40903</v>
      </c>
      <c r="B8564" s="90" t="s">
        <v>118</v>
      </c>
      <c r="C8564" s="96">
        <v>403.80627266292134</v>
      </c>
      <c r="D8564" s="102">
        <v>258.73554518725916</v>
      </c>
      <c r="E8564" s="98">
        <v>479.58689325842693</v>
      </c>
      <c r="F8564" s="91">
        <v>0.84198771555111918</v>
      </c>
      <c r="G8564" s="100">
        <v>201.90313633146067</v>
      </c>
      <c r="S8564" s="235"/>
      <c r="T8564" s="103"/>
      <c r="U8564" s="103"/>
    </row>
    <row r="8565" spans="1:21" x14ac:dyDescent="0.2">
      <c r="A8565" s="89">
        <v>40903</v>
      </c>
      <c r="B8565" s="90" t="s">
        <v>119</v>
      </c>
      <c r="C8565" s="96">
        <v>396.43545984269662</v>
      </c>
      <c r="D8565" s="102">
        <v>255.78796719776446</v>
      </c>
      <c r="E8565" s="98">
        <v>471.79291853932585</v>
      </c>
      <c r="F8565" s="91">
        <v>0.840274290402797</v>
      </c>
      <c r="G8565" s="100">
        <v>198.21772992134831</v>
      </c>
      <c r="S8565" s="235"/>
      <c r="T8565" s="103"/>
      <c r="U8565" s="103"/>
    </row>
    <row r="8566" spans="1:21" x14ac:dyDescent="0.2">
      <c r="A8566" s="89">
        <v>40903</v>
      </c>
      <c r="B8566" s="90" t="s">
        <v>120</v>
      </c>
      <c r="C8566" s="96">
        <v>394.67278607865171</v>
      </c>
      <c r="D8566" s="102">
        <v>255.21062378296546</v>
      </c>
      <c r="E8566" s="98">
        <v>469.99901123595515</v>
      </c>
      <c r="F8566" s="91">
        <v>0.83973109866929663</v>
      </c>
      <c r="G8566" s="100">
        <v>197.33639303932586</v>
      </c>
      <c r="S8566" s="235"/>
      <c r="T8566" s="103"/>
      <c r="U8566" s="103"/>
    </row>
    <row r="8567" spans="1:21" x14ac:dyDescent="0.2">
      <c r="A8567" s="89">
        <v>40903</v>
      </c>
      <c r="B8567" s="90" t="s">
        <v>121</v>
      </c>
      <c r="C8567" s="96">
        <v>408.52699665168541</v>
      </c>
      <c r="D8567" s="102">
        <v>264.02535479645439</v>
      </c>
      <c r="E8567" s="98">
        <v>486.41925842696628</v>
      </c>
      <c r="F8567" s="91">
        <v>0.83986599949357055</v>
      </c>
      <c r="G8567" s="100">
        <v>204.2634983258427</v>
      </c>
      <c r="S8567" s="235"/>
      <c r="T8567" s="103"/>
      <c r="U8567" s="103"/>
    </row>
    <row r="8568" spans="1:21" x14ac:dyDescent="0.2">
      <c r="A8568" s="89">
        <v>40903</v>
      </c>
      <c r="B8568" s="90" t="s">
        <v>122</v>
      </c>
      <c r="C8568" s="96">
        <v>403.01610856179775</v>
      </c>
      <c r="D8568" s="102">
        <v>260.18576199504389</v>
      </c>
      <c r="E8568" s="98">
        <v>479.70680056179771</v>
      </c>
      <c r="F8568" s="91">
        <v>0.84013007130566963</v>
      </c>
      <c r="G8568" s="100">
        <v>201.50805428089888</v>
      </c>
      <c r="S8568" s="235"/>
      <c r="T8568" s="103"/>
      <c r="U8568" s="103"/>
    </row>
    <row r="8569" spans="1:21" x14ac:dyDescent="0.2">
      <c r="A8569" s="89">
        <v>40903</v>
      </c>
      <c r="B8569" s="90" t="s">
        <v>123</v>
      </c>
      <c r="C8569" s="96">
        <v>396.43951196629217</v>
      </c>
      <c r="D8569" s="102">
        <v>257.41294948975155</v>
      </c>
      <c r="E8569" s="98">
        <v>472.67929213483143</v>
      </c>
      <c r="F8569" s="91">
        <v>0.83870717114725657</v>
      </c>
      <c r="G8569" s="100">
        <v>198.21975598314609</v>
      </c>
      <c r="S8569" s="235"/>
      <c r="T8569" s="103"/>
      <c r="U8569" s="103"/>
    </row>
    <row r="8570" spans="1:21" x14ac:dyDescent="0.2">
      <c r="A8570" s="89">
        <v>40903</v>
      </c>
      <c r="B8570" s="90" t="s">
        <v>124</v>
      </c>
      <c r="C8570" s="96">
        <v>397.32692703370793</v>
      </c>
      <c r="D8570" s="102">
        <v>257.7039790984594</v>
      </c>
      <c r="E8570" s="98">
        <v>473.58212359550555</v>
      </c>
      <c r="F8570" s="91">
        <v>0.83898210518831051</v>
      </c>
      <c r="G8570" s="100">
        <v>198.66346351685397</v>
      </c>
      <c r="S8570" s="235"/>
      <c r="T8570" s="103"/>
      <c r="U8570" s="103"/>
    </row>
    <row r="8571" spans="1:21" x14ac:dyDescent="0.2">
      <c r="A8571" s="89">
        <v>40903</v>
      </c>
      <c r="B8571" s="90" t="s">
        <v>125</v>
      </c>
      <c r="C8571" s="96">
        <v>390.8799983932584</v>
      </c>
      <c r="D8571" s="102">
        <v>248.3887437935515</v>
      </c>
      <c r="E8571" s="98">
        <v>463.12432584269663</v>
      </c>
      <c r="F8571" s="91">
        <v>0.8440066232366803</v>
      </c>
      <c r="G8571" s="100">
        <v>195.4399991966292</v>
      </c>
      <c r="S8571" s="235"/>
      <c r="T8571" s="103"/>
      <c r="U8571" s="103"/>
    </row>
    <row r="8572" spans="1:21" x14ac:dyDescent="0.2">
      <c r="A8572" s="89">
        <v>40903</v>
      </c>
      <c r="B8572" s="90" t="s">
        <v>126</v>
      </c>
      <c r="C8572" s="96">
        <v>390.04120880898881</v>
      </c>
      <c r="D8572" s="102">
        <v>242.86926959893324</v>
      </c>
      <c r="E8572" s="98">
        <v>459.47538202247193</v>
      </c>
      <c r="F8572" s="91">
        <v>0.84888380111279338</v>
      </c>
      <c r="G8572" s="100">
        <v>195.02060440449441</v>
      </c>
      <c r="S8572" s="235"/>
      <c r="T8572" s="103"/>
      <c r="U8572" s="103"/>
    </row>
    <row r="8573" spans="1:21" x14ac:dyDescent="0.2">
      <c r="A8573" s="89">
        <v>40903</v>
      </c>
      <c r="B8573" s="90" t="s">
        <v>127</v>
      </c>
      <c r="C8573" s="96">
        <v>373.62200399999995</v>
      </c>
      <c r="D8573" s="102">
        <v>233.29752220593892</v>
      </c>
      <c r="E8573" s="98">
        <v>440.47830337078642</v>
      </c>
      <c r="F8573" s="91">
        <v>0.84821885922833284</v>
      </c>
      <c r="G8573" s="100">
        <v>186.81100199999997</v>
      </c>
      <c r="S8573" s="235"/>
      <c r="T8573" s="103"/>
      <c r="U8573" s="103"/>
    </row>
    <row r="8574" spans="1:21" x14ac:dyDescent="0.2">
      <c r="A8574" s="89">
        <v>40903</v>
      </c>
      <c r="B8574" s="90" t="s">
        <v>128</v>
      </c>
      <c r="C8574" s="96">
        <v>375.33605228089897</v>
      </c>
      <c r="D8574" s="102">
        <v>234.81811729402122</v>
      </c>
      <c r="E8574" s="98">
        <v>442.73773314606746</v>
      </c>
      <c r="F8574" s="91">
        <v>0.84776160733756245</v>
      </c>
      <c r="G8574" s="100">
        <v>187.66802614044948</v>
      </c>
      <c r="S8574" s="235"/>
      <c r="T8574" s="103"/>
      <c r="U8574" s="103"/>
    </row>
    <row r="8575" spans="1:21" x14ac:dyDescent="0.2">
      <c r="A8575" s="89">
        <v>40903</v>
      </c>
      <c r="B8575" s="90" t="s">
        <v>129</v>
      </c>
      <c r="C8575" s="96">
        <v>379.59483417977526</v>
      </c>
      <c r="D8575" s="102">
        <v>236.3472092357043</v>
      </c>
      <c r="E8575" s="98">
        <v>447.16019662921349</v>
      </c>
      <c r="F8575" s="91">
        <v>0.84890121491411807</v>
      </c>
      <c r="G8575" s="100">
        <v>189.79741708988763</v>
      </c>
      <c r="S8575" s="235"/>
      <c r="T8575" s="103"/>
      <c r="U8575" s="103"/>
    </row>
    <row r="8576" spans="1:21" x14ac:dyDescent="0.2">
      <c r="A8576" s="89">
        <v>40903</v>
      </c>
      <c r="B8576" s="90" t="s">
        <v>130</v>
      </c>
      <c r="C8576" s="96">
        <v>378.10365269662924</v>
      </c>
      <c r="D8576" s="102">
        <v>238.00248332001371</v>
      </c>
      <c r="E8576" s="98">
        <v>446.77461235955053</v>
      </c>
      <c r="F8576" s="91">
        <v>0.84629619104754095</v>
      </c>
      <c r="G8576" s="100">
        <v>189.05182634831462</v>
      </c>
      <c r="S8576" s="235"/>
      <c r="T8576" s="103"/>
      <c r="U8576" s="103"/>
    </row>
    <row r="8577" spans="1:21" x14ac:dyDescent="0.2">
      <c r="A8577" s="89">
        <v>40903</v>
      </c>
      <c r="B8577" s="90" t="s">
        <v>131</v>
      </c>
      <c r="C8577" s="96">
        <v>372.49956576404497</v>
      </c>
      <c r="D8577" s="102">
        <v>235.12077641650558</v>
      </c>
      <c r="E8577" s="98">
        <v>440.4971123595505</v>
      </c>
      <c r="F8577" s="91">
        <v>0.84563452361521196</v>
      </c>
      <c r="G8577" s="100">
        <v>186.24978288202249</v>
      </c>
      <c r="S8577" s="235"/>
      <c r="T8577" s="103"/>
      <c r="U8577" s="103"/>
    </row>
    <row r="8578" spans="1:21" x14ac:dyDescent="0.2">
      <c r="A8578" s="89">
        <v>40903</v>
      </c>
      <c r="B8578" s="90" t="s">
        <v>132</v>
      </c>
      <c r="C8578" s="96">
        <v>372.59681673033708</v>
      </c>
      <c r="D8578" s="102">
        <v>235.84259793506874</v>
      </c>
      <c r="E8578" s="98">
        <v>440.96498595505619</v>
      </c>
      <c r="F8578" s="91">
        <v>0.84495782794036334</v>
      </c>
      <c r="G8578" s="100">
        <v>186.29840836516854</v>
      </c>
      <c r="S8578" s="235"/>
      <c r="T8578" s="103"/>
      <c r="U8578" s="103"/>
    </row>
    <row r="8579" spans="1:21" x14ac:dyDescent="0.2">
      <c r="A8579" s="89">
        <v>40903</v>
      </c>
      <c r="B8579" s="90" t="s">
        <v>133</v>
      </c>
      <c r="C8579" s="96">
        <v>377.63765848314608</v>
      </c>
      <c r="D8579" s="102">
        <v>236.21046564869746</v>
      </c>
      <c r="E8579" s="98">
        <v>445.42741853932586</v>
      </c>
      <c r="F8579" s="91">
        <v>0.84780963803602327</v>
      </c>
      <c r="G8579" s="100">
        <v>188.81882924157304</v>
      </c>
      <c r="S8579" s="235"/>
      <c r="T8579" s="103"/>
      <c r="U8579" s="103"/>
    </row>
    <row r="8580" spans="1:21" x14ac:dyDescent="0.2">
      <c r="A8580" s="89">
        <v>40903</v>
      </c>
      <c r="B8580" s="90" t="s">
        <v>134</v>
      </c>
      <c r="C8580" s="96">
        <v>366.89953095505621</v>
      </c>
      <c r="D8580" s="102">
        <v>229.25030898659242</v>
      </c>
      <c r="E8580" s="98">
        <v>432.63260393258429</v>
      </c>
      <c r="F8580" s="91">
        <v>0.84806260004442235</v>
      </c>
      <c r="G8580" s="100">
        <v>183.4497654775281</v>
      </c>
      <c r="S8580" s="235"/>
      <c r="T8580" s="103"/>
      <c r="U8580" s="103"/>
    </row>
    <row r="8581" spans="1:21" x14ac:dyDescent="0.2">
      <c r="A8581" s="89">
        <v>40903</v>
      </c>
      <c r="B8581" s="90" t="s">
        <v>135</v>
      </c>
      <c r="C8581" s="96">
        <v>362.65290542696636</v>
      </c>
      <c r="D8581" s="102">
        <v>226.56941272150843</v>
      </c>
      <c r="E8581" s="98">
        <v>427.61060393258424</v>
      </c>
      <c r="F8581" s="91">
        <v>0.84809146941580771</v>
      </c>
      <c r="G8581" s="100">
        <v>181.32645271348318</v>
      </c>
      <c r="S8581" s="235"/>
      <c r="T8581" s="103"/>
      <c r="U8581" s="103"/>
    </row>
    <row r="8582" spans="1:21" x14ac:dyDescent="0.2">
      <c r="A8582" s="89">
        <v>40903</v>
      </c>
      <c r="B8582" s="90" t="s">
        <v>136</v>
      </c>
      <c r="C8582" s="96">
        <v>364.87752128089897</v>
      </c>
      <c r="D8582" s="102">
        <v>229.99535758748553</v>
      </c>
      <c r="E8582" s="98">
        <v>431.31597471910106</v>
      </c>
      <c r="F8582" s="91">
        <v>0.8459633833839082</v>
      </c>
      <c r="G8582" s="100">
        <v>182.43876064044949</v>
      </c>
      <c r="S8582" s="235"/>
      <c r="T8582" s="103"/>
      <c r="U8582" s="103"/>
    </row>
    <row r="8583" spans="1:21" x14ac:dyDescent="0.2">
      <c r="A8583" s="89">
        <v>40903</v>
      </c>
      <c r="B8583" s="90" t="s">
        <v>137</v>
      </c>
      <c r="C8583" s="96">
        <v>377.86457740449441</v>
      </c>
      <c r="D8583" s="102">
        <v>238.18792775544387</v>
      </c>
      <c r="E8583" s="98">
        <v>446.6711629213483</v>
      </c>
      <c r="F8583" s="91">
        <v>0.84595695619381273</v>
      </c>
      <c r="G8583" s="100">
        <v>188.93228870224721</v>
      </c>
      <c r="S8583" s="235"/>
      <c r="T8583" s="103"/>
      <c r="U8583" s="103"/>
    </row>
    <row r="8584" spans="1:21" x14ac:dyDescent="0.2">
      <c r="A8584" s="89">
        <v>40903</v>
      </c>
      <c r="B8584" s="90" t="s">
        <v>138</v>
      </c>
      <c r="C8584" s="96">
        <v>375.44140749438196</v>
      </c>
      <c r="D8584" s="102">
        <v>237.53370927750896</v>
      </c>
      <c r="E8584" s="98">
        <v>444.27301685393263</v>
      </c>
      <c r="F8584" s="91">
        <v>0.84506912022932734</v>
      </c>
      <c r="G8584" s="100">
        <v>187.72070374719098</v>
      </c>
      <c r="S8584" s="235"/>
      <c r="T8584" s="103"/>
      <c r="U8584" s="103"/>
    </row>
    <row r="8585" spans="1:21" x14ac:dyDescent="0.2">
      <c r="A8585" s="89">
        <v>40903</v>
      </c>
      <c r="B8585" s="90" t="s">
        <v>139</v>
      </c>
      <c r="C8585" s="96">
        <v>368.05438617977535</v>
      </c>
      <c r="D8585" s="102">
        <v>230.81737849483653</v>
      </c>
      <c r="E8585" s="98">
        <v>434.44296910112359</v>
      </c>
      <c r="F8585" s="91">
        <v>0.84718688609759674</v>
      </c>
      <c r="G8585" s="100">
        <v>184.02719308988767</v>
      </c>
      <c r="S8585" s="235"/>
      <c r="T8585" s="103"/>
      <c r="U8585" s="103"/>
    </row>
    <row r="8586" spans="1:21" x14ac:dyDescent="0.2">
      <c r="A8586" s="89">
        <v>40903</v>
      </c>
      <c r="B8586" s="90" t="s">
        <v>140</v>
      </c>
      <c r="C8586" s="96">
        <v>367.80720664044941</v>
      </c>
      <c r="D8586" s="102">
        <v>231.21547311654652</v>
      </c>
      <c r="E8586" s="98">
        <v>434.44532022471907</v>
      </c>
      <c r="F8586" s="91">
        <v>0.8466133469919741</v>
      </c>
      <c r="G8586" s="100">
        <v>183.9036033202247</v>
      </c>
      <c r="S8586" s="235"/>
      <c r="T8586" s="103"/>
      <c r="U8586" s="103"/>
    </row>
    <row r="8587" spans="1:21" x14ac:dyDescent="0.2">
      <c r="A8587" s="89">
        <v>40903</v>
      </c>
      <c r="B8587" s="90" t="s">
        <v>141</v>
      </c>
      <c r="C8587" s="96">
        <v>376.34097893258428</v>
      </c>
      <c r="D8587" s="102">
        <v>235.84474662705853</v>
      </c>
      <c r="E8587" s="98">
        <v>444.13430056179772</v>
      </c>
      <c r="F8587" s="91">
        <v>0.84735850947909275</v>
      </c>
      <c r="G8587" s="100">
        <v>188.17048946629214</v>
      </c>
      <c r="S8587" s="235"/>
      <c r="T8587" s="103"/>
      <c r="U8587" s="103"/>
    </row>
    <row r="8588" spans="1:21" x14ac:dyDescent="0.2">
      <c r="A8588" s="89">
        <v>40903</v>
      </c>
      <c r="B8588" s="90" t="s">
        <v>142</v>
      </c>
      <c r="C8588" s="96">
        <v>362.29226642696625</v>
      </c>
      <c r="D8588" s="102">
        <v>225.21438763157209</v>
      </c>
      <c r="E8588" s="98">
        <v>426.58786516853934</v>
      </c>
      <c r="F8588" s="91">
        <v>0.84927935370085894</v>
      </c>
      <c r="G8588" s="100">
        <v>181.14613321348313</v>
      </c>
      <c r="S8588" s="235"/>
      <c r="T8588" s="103"/>
      <c r="U8588" s="103"/>
    </row>
    <row r="8589" spans="1:21" x14ac:dyDescent="0.2">
      <c r="A8589" s="89">
        <v>40903</v>
      </c>
      <c r="B8589" s="90" t="s">
        <v>143</v>
      </c>
      <c r="C8589" s="96">
        <v>351.40421032584277</v>
      </c>
      <c r="D8589" s="102">
        <v>216.76620933341027</v>
      </c>
      <c r="E8589" s="98">
        <v>412.88316573033705</v>
      </c>
      <c r="F8589" s="91">
        <v>0.85109842079478837</v>
      </c>
      <c r="G8589" s="100">
        <v>175.70210516292138</v>
      </c>
      <c r="S8589" s="235"/>
      <c r="T8589" s="103"/>
      <c r="U8589" s="103"/>
    </row>
    <row r="8590" spans="1:21" x14ac:dyDescent="0.2">
      <c r="A8590" s="89">
        <v>40903</v>
      </c>
      <c r="B8590" s="90" t="s">
        <v>144</v>
      </c>
      <c r="C8590" s="96">
        <v>353.22361382022473</v>
      </c>
      <c r="D8590" s="102">
        <v>217.38998897070158</v>
      </c>
      <c r="E8590" s="98">
        <v>414.75936235955061</v>
      </c>
      <c r="F8590" s="91">
        <v>0.85163505848487353</v>
      </c>
      <c r="G8590" s="100">
        <v>176.61180691011236</v>
      </c>
      <c r="S8590" s="235"/>
      <c r="T8590" s="103"/>
      <c r="U8590" s="103"/>
    </row>
    <row r="8591" spans="1:21" x14ac:dyDescent="0.2">
      <c r="A8591" s="89">
        <v>40903</v>
      </c>
      <c r="B8591" s="90" t="s">
        <v>145</v>
      </c>
      <c r="C8591" s="96">
        <v>390.21950224719097</v>
      </c>
      <c r="D8591" s="102">
        <v>248.05164906020667</v>
      </c>
      <c r="E8591" s="98">
        <v>462.38607303370787</v>
      </c>
      <c r="F8591" s="91">
        <v>0.84392572571869839</v>
      </c>
      <c r="G8591" s="100">
        <v>195.10975112359549</v>
      </c>
      <c r="S8591" s="235"/>
      <c r="T8591" s="103"/>
      <c r="U8591" s="103"/>
    </row>
    <row r="8592" spans="1:21" x14ac:dyDescent="0.2">
      <c r="A8592" s="89">
        <v>40903</v>
      </c>
      <c r="B8592" s="90" t="s">
        <v>146</v>
      </c>
      <c r="C8592" s="96">
        <v>386.22005625842695</v>
      </c>
      <c r="D8592" s="102">
        <v>246.66734438995513</v>
      </c>
      <c r="E8592" s="98">
        <v>458.26925561797748</v>
      </c>
      <c r="F8592" s="91">
        <v>0.8427797665318133</v>
      </c>
      <c r="G8592" s="100">
        <v>193.11002812921348</v>
      </c>
      <c r="S8592" s="235"/>
      <c r="T8592" s="103"/>
      <c r="U8592" s="103"/>
    </row>
    <row r="8593" spans="1:21" x14ac:dyDescent="0.2">
      <c r="A8593" s="89">
        <v>40903</v>
      </c>
      <c r="B8593" s="90" t="s">
        <v>147</v>
      </c>
      <c r="C8593" s="96">
        <v>384.87069910112365</v>
      </c>
      <c r="D8593" s="102">
        <v>245.86226260531294</v>
      </c>
      <c r="E8593" s="98">
        <v>456.69870505617979</v>
      </c>
      <c r="F8593" s="91">
        <v>0.84272342978020842</v>
      </c>
      <c r="G8593" s="100">
        <v>192.43534955056182</v>
      </c>
      <c r="S8593" s="235"/>
      <c r="T8593" s="103"/>
      <c r="U8593" s="103"/>
    </row>
    <row r="8594" spans="1:21" x14ac:dyDescent="0.2">
      <c r="A8594" s="89">
        <v>40904</v>
      </c>
      <c r="B8594" s="90" t="s">
        <v>100</v>
      </c>
      <c r="C8594" s="96">
        <v>388.49329759550562</v>
      </c>
      <c r="D8594" s="102">
        <v>251.63424360494167</v>
      </c>
      <c r="E8594" s="98">
        <v>462.86805337078647</v>
      </c>
      <c r="F8594" s="91">
        <v>0.83931758687242564</v>
      </c>
      <c r="G8594" s="100">
        <v>194.24664879775281</v>
      </c>
      <c r="S8594" s="235"/>
      <c r="T8594" s="103"/>
      <c r="U8594" s="103"/>
    </row>
    <row r="8595" spans="1:21" x14ac:dyDescent="0.2">
      <c r="A8595" s="89">
        <v>40904</v>
      </c>
      <c r="B8595" s="90" t="s">
        <v>101</v>
      </c>
      <c r="C8595" s="96">
        <v>396.18828030337079</v>
      </c>
      <c r="D8595" s="102">
        <v>252.86905189761566</v>
      </c>
      <c r="E8595" s="98">
        <v>470.00841573033705</v>
      </c>
      <c r="F8595" s="91">
        <v>0.84293869438006008</v>
      </c>
      <c r="G8595" s="100">
        <v>198.09414015168539</v>
      </c>
      <c r="S8595" s="235"/>
      <c r="T8595" s="103"/>
      <c r="U8595" s="103"/>
    </row>
    <row r="8596" spans="1:21" x14ac:dyDescent="0.2">
      <c r="A8596" s="89">
        <v>40904</v>
      </c>
      <c r="B8596" s="90" t="s">
        <v>102</v>
      </c>
      <c r="C8596" s="96">
        <v>382.36243459550565</v>
      </c>
      <c r="D8596" s="102">
        <v>243.9931634344218</v>
      </c>
      <c r="E8596" s="98">
        <v>453.5787640449438</v>
      </c>
      <c r="F8596" s="91">
        <v>0.84299015938413391</v>
      </c>
      <c r="G8596" s="100">
        <v>191.18121729775282</v>
      </c>
      <c r="S8596" s="235"/>
      <c r="T8596" s="103"/>
      <c r="U8596" s="103"/>
    </row>
    <row r="8597" spans="1:21" x14ac:dyDescent="0.2">
      <c r="A8597" s="89">
        <v>40904</v>
      </c>
      <c r="B8597" s="90" t="s">
        <v>103</v>
      </c>
      <c r="C8597" s="96">
        <v>382.45563343820226</v>
      </c>
      <c r="D8597" s="102">
        <v>244.21858024528899</v>
      </c>
      <c r="E8597" s="98">
        <v>453.77860955056178</v>
      </c>
      <c r="F8597" s="91">
        <v>0.84282428785481911</v>
      </c>
      <c r="G8597" s="100">
        <v>191.22781671910113</v>
      </c>
      <c r="S8597" s="235"/>
      <c r="T8597" s="103"/>
      <c r="U8597" s="103"/>
    </row>
    <row r="8598" spans="1:21" x14ac:dyDescent="0.2">
      <c r="A8598" s="89">
        <v>40904</v>
      </c>
      <c r="B8598" s="90" t="s">
        <v>104</v>
      </c>
      <c r="C8598" s="96">
        <v>382.40295583146076</v>
      </c>
      <c r="D8598" s="102">
        <v>240.56867494819349</v>
      </c>
      <c r="E8598" s="98">
        <v>451.78015449438203</v>
      </c>
      <c r="F8598" s="91">
        <v>0.84643593134238926</v>
      </c>
      <c r="G8598" s="100">
        <v>191.20147791573038</v>
      </c>
      <c r="S8598" s="235"/>
      <c r="T8598" s="103"/>
      <c r="U8598" s="103"/>
    </row>
    <row r="8599" spans="1:21" x14ac:dyDescent="0.2">
      <c r="A8599" s="89">
        <v>40904</v>
      </c>
      <c r="B8599" s="90" t="s">
        <v>105</v>
      </c>
      <c r="C8599" s="96">
        <v>395.34543859550558</v>
      </c>
      <c r="D8599" s="102">
        <v>247.90838548503456</v>
      </c>
      <c r="E8599" s="98">
        <v>466.64395786516855</v>
      </c>
      <c r="F8599" s="91">
        <v>0.84721002368520149</v>
      </c>
      <c r="G8599" s="100">
        <v>197.67271929775279</v>
      </c>
      <c r="S8599" s="235"/>
      <c r="T8599" s="103"/>
      <c r="U8599" s="103"/>
    </row>
    <row r="8600" spans="1:21" x14ac:dyDescent="0.2">
      <c r="A8600" s="89">
        <v>40904</v>
      </c>
      <c r="B8600" s="90" t="s">
        <v>106</v>
      </c>
      <c r="C8600" s="96">
        <v>379.78123186516848</v>
      </c>
      <c r="D8600" s="102">
        <v>239.17269608432659</v>
      </c>
      <c r="E8600" s="98">
        <v>448.81773876404498</v>
      </c>
      <c r="F8600" s="91">
        <v>0.84618142079457614</v>
      </c>
      <c r="G8600" s="100">
        <v>189.89061593258424</v>
      </c>
      <c r="S8600" s="235"/>
      <c r="T8600" s="103"/>
      <c r="U8600" s="103"/>
    </row>
    <row r="8601" spans="1:21" x14ac:dyDescent="0.2">
      <c r="A8601" s="89">
        <v>40904</v>
      </c>
      <c r="B8601" s="90" t="s">
        <v>107</v>
      </c>
      <c r="C8601" s="96">
        <v>371.19478196629211</v>
      </c>
      <c r="D8601" s="102">
        <v>237.04431025406629</v>
      </c>
      <c r="E8601" s="98">
        <v>440.42657865168536</v>
      </c>
      <c r="F8601" s="91">
        <v>0.84280740527209252</v>
      </c>
      <c r="G8601" s="100">
        <v>185.59739098314606</v>
      </c>
      <c r="S8601" s="235"/>
      <c r="T8601" s="103"/>
      <c r="U8601" s="103"/>
    </row>
    <row r="8602" spans="1:21" x14ac:dyDescent="0.2">
      <c r="A8602" s="89">
        <v>40904</v>
      </c>
      <c r="B8602" s="90" t="s">
        <v>108</v>
      </c>
      <c r="C8602" s="96">
        <v>369.31054449438204</v>
      </c>
      <c r="D8602" s="102">
        <v>231.42520542064617</v>
      </c>
      <c r="E8602" s="98">
        <v>435.83013202247184</v>
      </c>
      <c r="F8602" s="91">
        <v>0.84737267425864904</v>
      </c>
      <c r="G8602" s="100">
        <v>184.65527224719102</v>
      </c>
      <c r="S8602" s="235"/>
      <c r="T8602" s="103"/>
      <c r="U8602" s="103"/>
    </row>
    <row r="8603" spans="1:21" x14ac:dyDescent="0.2">
      <c r="A8603" s="89">
        <v>40904</v>
      </c>
      <c r="B8603" s="90" t="s">
        <v>109</v>
      </c>
      <c r="C8603" s="96">
        <v>389.11732462921344</v>
      </c>
      <c r="D8603" s="102">
        <v>246.18979899039661</v>
      </c>
      <c r="E8603" s="98">
        <v>460.4581516853932</v>
      </c>
      <c r="F8603" s="91">
        <v>0.8450655574343634</v>
      </c>
      <c r="G8603" s="100">
        <v>194.55866231460672</v>
      </c>
      <c r="S8603" s="235"/>
      <c r="T8603" s="103"/>
      <c r="U8603" s="103"/>
    </row>
    <row r="8604" spans="1:21" x14ac:dyDescent="0.2">
      <c r="A8604" s="89">
        <v>40904</v>
      </c>
      <c r="B8604" s="90" t="s">
        <v>110</v>
      </c>
      <c r="C8604" s="96">
        <v>368.30156571910118</v>
      </c>
      <c r="D8604" s="102">
        <v>234.44047111511492</v>
      </c>
      <c r="E8604" s="98">
        <v>436.58719382022468</v>
      </c>
      <c r="F8604" s="91">
        <v>0.84359223296585795</v>
      </c>
      <c r="G8604" s="100">
        <v>184.15078285955059</v>
      </c>
      <c r="S8604" s="235"/>
      <c r="T8604" s="103"/>
      <c r="U8604" s="103"/>
    </row>
    <row r="8605" spans="1:21" x14ac:dyDescent="0.2">
      <c r="A8605" s="89">
        <v>40904</v>
      </c>
      <c r="B8605" s="90" t="s">
        <v>111</v>
      </c>
      <c r="C8605" s="96">
        <v>364.80863517977531</v>
      </c>
      <c r="D8605" s="102">
        <v>229.64153475633981</v>
      </c>
      <c r="E8605" s="98">
        <v>431.06910674157297</v>
      </c>
      <c r="F8605" s="91">
        <v>0.84628805329461709</v>
      </c>
      <c r="G8605" s="100">
        <v>182.40431758988765</v>
      </c>
      <c r="S8605" s="235"/>
      <c r="T8605" s="103"/>
      <c r="U8605" s="103"/>
    </row>
    <row r="8606" spans="1:21" x14ac:dyDescent="0.2">
      <c r="A8606" s="89">
        <v>40904</v>
      </c>
      <c r="B8606" s="90" t="s">
        <v>112</v>
      </c>
      <c r="C8606" s="96">
        <v>364.19676451685388</v>
      </c>
      <c r="D8606" s="102">
        <v>226.50162305601214</v>
      </c>
      <c r="E8606" s="98">
        <v>428.8849129213483</v>
      </c>
      <c r="F8606" s="91">
        <v>0.84917131273312629</v>
      </c>
      <c r="G8606" s="100">
        <v>182.09838225842694</v>
      </c>
      <c r="S8606" s="235"/>
      <c r="T8606" s="103"/>
      <c r="U8606" s="103"/>
    </row>
    <row r="8607" spans="1:21" x14ac:dyDescent="0.2">
      <c r="A8607" s="89">
        <v>40904</v>
      </c>
      <c r="B8607" s="90" t="s">
        <v>113</v>
      </c>
      <c r="C8607" s="96">
        <v>380.56329171910119</v>
      </c>
      <c r="D8607" s="102">
        <v>237.34927489047018</v>
      </c>
      <c r="E8607" s="98">
        <v>448.51209269662917</v>
      </c>
      <c r="F8607" s="91">
        <v>0.84850174146031743</v>
      </c>
      <c r="G8607" s="100">
        <v>190.28164585955059</v>
      </c>
      <c r="S8607" s="235"/>
      <c r="T8607" s="103"/>
      <c r="U8607" s="103"/>
    </row>
    <row r="8608" spans="1:21" x14ac:dyDescent="0.2">
      <c r="A8608" s="89">
        <v>40904</v>
      </c>
      <c r="B8608" s="90" t="s">
        <v>114</v>
      </c>
      <c r="C8608" s="96">
        <v>365.88244793258428</v>
      </c>
      <c r="D8608" s="102">
        <v>232.07066287521496</v>
      </c>
      <c r="E8608" s="98">
        <v>433.27446067415735</v>
      </c>
      <c r="F8608" s="91">
        <v>0.84445883877689476</v>
      </c>
      <c r="G8608" s="100">
        <v>182.94122396629214</v>
      </c>
      <c r="S8608" s="235"/>
      <c r="T8608" s="103"/>
      <c r="U8608" s="103"/>
    </row>
    <row r="8609" spans="1:21" x14ac:dyDescent="0.2">
      <c r="A8609" s="89">
        <v>40904</v>
      </c>
      <c r="B8609" s="90" t="s">
        <v>115</v>
      </c>
      <c r="C8609" s="96">
        <v>365.98780314606739</v>
      </c>
      <c r="D8609" s="102">
        <v>230.11611801511643</v>
      </c>
      <c r="E8609" s="98">
        <v>432.319904494382</v>
      </c>
      <c r="F8609" s="91">
        <v>0.84656708918851875</v>
      </c>
      <c r="G8609" s="100">
        <v>182.9939015730337</v>
      </c>
      <c r="S8609" s="235"/>
      <c r="T8609" s="103"/>
      <c r="U8609" s="103"/>
    </row>
    <row r="8610" spans="1:21" x14ac:dyDescent="0.2">
      <c r="A8610" s="89">
        <v>40904</v>
      </c>
      <c r="B8610" s="90" t="s">
        <v>116</v>
      </c>
      <c r="C8610" s="96">
        <v>370.33978388764041</v>
      </c>
      <c r="D8610" s="102">
        <v>234.73527856554966</v>
      </c>
      <c r="E8610" s="98">
        <v>438.46574157303371</v>
      </c>
      <c r="F8610" s="91">
        <v>0.844626498204887</v>
      </c>
      <c r="G8610" s="100">
        <v>185.1698919438202</v>
      </c>
      <c r="S8610" s="235"/>
      <c r="T8610" s="103"/>
      <c r="U8610" s="103"/>
    </row>
    <row r="8611" spans="1:21" x14ac:dyDescent="0.2">
      <c r="A8611" s="89">
        <v>40904</v>
      </c>
      <c r="B8611" s="90" t="s">
        <v>117</v>
      </c>
      <c r="C8611" s="96">
        <v>383.3268400112359</v>
      </c>
      <c r="D8611" s="102">
        <v>240.98539519007684</v>
      </c>
      <c r="E8611" s="98">
        <v>452.78408426966286</v>
      </c>
      <c r="F8611" s="91">
        <v>0.84659963397242433</v>
      </c>
      <c r="G8611" s="100">
        <v>191.66342000561795</v>
      </c>
      <c r="S8611" s="235"/>
      <c r="T8611" s="103"/>
      <c r="U8611" s="103"/>
    </row>
    <row r="8612" spans="1:21" x14ac:dyDescent="0.2">
      <c r="A8612" s="89">
        <v>40904</v>
      </c>
      <c r="B8612" s="90" t="s">
        <v>118</v>
      </c>
      <c r="C8612" s="96">
        <v>371.56757733707866</v>
      </c>
      <c r="D8612" s="102">
        <v>235.68789282909015</v>
      </c>
      <c r="E8612" s="98">
        <v>440.01278089887643</v>
      </c>
      <c r="F8612" s="91">
        <v>0.84444723759620111</v>
      </c>
      <c r="G8612" s="100">
        <v>185.78378866853933</v>
      </c>
      <c r="S8612" s="235"/>
      <c r="T8612" s="103"/>
      <c r="U8612" s="103"/>
    </row>
    <row r="8613" spans="1:21" x14ac:dyDescent="0.2">
      <c r="A8613" s="89">
        <v>40904</v>
      </c>
      <c r="B8613" s="90" t="s">
        <v>119</v>
      </c>
      <c r="C8613" s="96">
        <v>374.31086501123599</v>
      </c>
      <c r="D8613" s="102">
        <v>238.2314503623474</v>
      </c>
      <c r="E8613" s="98">
        <v>443.69228932584275</v>
      </c>
      <c r="F8613" s="91">
        <v>0.84362715786648745</v>
      </c>
      <c r="G8613" s="100">
        <v>187.15543250561799</v>
      </c>
      <c r="S8613" s="235"/>
      <c r="T8613" s="103"/>
      <c r="U8613" s="103"/>
    </row>
    <row r="8614" spans="1:21" x14ac:dyDescent="0.2">
      <c r="A8614" s="89">
        <v>40904</v>
      </c>
      <c r="B8614" s="90" t="s">
        <v>120</v>
      </c>
      <c r="C8614" s="96">
        <v>373.18842677528096</v>
      </c>
      <c r="D8614" s="102">
        <v>236.48599398487593</v>
      </c>
      <c r="E8614" s="98">
        <v>441.80903932584272</v>
      </c>
      <c r="F8614" s="91">
        <v>0.84468264240299362</v>
      </c>
      <c r="G8614" s="100">
        <v>186.59421338764048</v>
      </c>
      <c r="S8614" s="235"/>
      <c r="T8614" s="103"/>
      <c r="U8614" s="103"/>
    </row>
    <row r="8615" spans="1:21" x14ac:dyDescent="0.2">
      <c r="A8615" s="89">
        <v>40904</v>
      </c>
      <c r="B8615" s="90" t="s">
        <v>121</v>
      </c>
      <c r="C8615" s="96">
        <v>383.07966047191013</v>
      </c>
      <c r="D8615" s="102">
        <v>240.39318977918455</v>
      </c>
      <c r="E8615" s="98">
        <v>452.25978370786515</v>
      </c>
      <c r="F8615" s="91">
        <v>0.847034545789635</v>
      </c>
      <c r="G8615" s="100">
        <v>191.53983023595507</v>
      </c>
      <c r="S8615" s="235"/>
      <c r="T8615" s="103"/>
      <c r="U8615" s="103"/>
    </row>
    <row r="8616" spans="1:21" x14ac:dyDescent="0.2">
      <c r="A8616" s="89">
        <v>40904</v>
      </c>
      <c r="B8616" s="90" t="s">
        <v>122</v>
      </c>
      <c r="C8616" s="96">
        <v>373.83676655056178</v>
      </c>
      <c r="D8616" s="102">
        <v>235.53474950188146</v>
      </c>
      <c r="E8616" s="98">
        <v>441.84900842696624</v>
      </c>
      <c r="F8616" s="91">
        <v>0.84607356680840828</v>
      </c>
      <c r="G8616" s="100">
        <v>186.91838327528089</v>
      </c>
      <c r="S8616" s="235"/>
      <c r="T8616" s="103"/>
      <c r="U8616" s="103"/>
    </row>
    <row r="8617" spans="1:21" x14ac:dyDescent="0.2">
      <c r="A8617" s="89">
        <v>40904</v>
      </c>
      <c r="B8617" s="90" t="s">
        <v>123</v>
      </c>
      <c r="C8617" s="96">
        <v>374.27844802247188</v>
      </c>
      <c r="D8617" s="102">
        <v>235.88342740653258</v>
      </c>
      <c r="E8617" s="98">
        <v>442.40857584269668</v>
      </c>
      <c r="F8617" s="91">
        <v>0.8460017921432671</v>
      </c>
      <c r="G8617" s="100">
        <v>187.13922401123594</v>
      </c>
      <c r="S8617" s="235"/>
      <c r="T8617" s="103"/>
      <c r="U8617" s="103"/>
    </row>
    <row r="8618" spans="1:21" x14ac:dyDescent="0.2">
      <c r="A8618" s="89">
        <v>40904</v>
      </c>
      <c r="B8618" s="90" t="s">
        <v>124</v>
      </c>
      <c r="C8618" s="96">
        <v>372.11866614606743</v>
      </c>
      <c r="D8618" s="102">
        <v>233.1118109756577</v>
      </c>
      <c r="E8618" s="98">
        <v>439.1052471910113</v>
      </c>
      <c r="F8618" s="91">
        <v>0.84744755050534704</v>
      </c>
      <c r="G8618" s="100">
        <v>186.05933307303371</v>
      </c>
      <c r="S8618" s="235"/>
      <c r="T8618" s="103"/>
      <c r="U8618" s="103"/>
    </row>
    <row r="8619" spans="1:21" x14ac:dyDescent="0.2">
      <c r="A8619" s="89">
        <v>40904</v>
      </c>
      <c r="B8619" s="90" t="s">
        <v>125</v>
      </c>
      <c r="C8619" s="96">
        <v>367.73426841573036</v>
      </c>
      <c r="D8619" s="102">
        <v>228.10969851606683</v>
      </c>
      <c r="E8619" s="98">
        <v>432.73840449438194</v>
      </c>
      <c r="F8619" s="91">
        <v>0.84978422205303594</v>
      </c>
      <c r="G8619" s="100">
        <v>183.86713420786518</v>
      </c>
      <c r="S8619" s="235"/>
      <c r="T8619" s="103"/>
      <c r="U8619" s="103"/>
    </row>
    <row r="8620" spans="1:21" x14ac:dyDescent="0.2">
      <c r="A8620" s="89">
        <v>40904</v>
      </c>
      <c r="B8620" s="90" t="s">
        <v>126</v>
      </c>
      <c r="C8620" s="96">
        <v>348.344857011236</v>
      </c>
      <c r="D8620" s="102">
        <v>215.59416676288902</v>
      </c>
      <c r="E8620" s="98">
        <v>409.66447752808989</v>
      </c>
      <c r="F8620" s="91">
        <v>0.85031745762567534</v>
      </c>
      <c r="G8620" s="100">
        <v>174.172428505618</v>
      </c>
      <c r="S8620" s="235"/>
      <c r="T8620" s="103"/>
      <c r="U8620" s="103"/>
    </row>
    <row r="8621" spans="1:21" x14ac:dyDescent="0.2">
      <c r="A8621" s="89">
        <v>40904</v>
      </c>
      <c r="B8621" s="90" t="s">
        <v>127</v>
      </c>
      <c r="C8621" s="96">
        <v>350.18046900000002</v>
      </c>
      <c r="D8621" s="102">
        <v>218.35127860120861</v>
      </c>
      <c r="E8621" s="98">
        <v>412.67861797752812</v>
      </c>
      <c r="F8621" s="91">
        <v>0.84855491354550538</v>
      </c>
      <c r="G8621" s="100">
        <v>175.09023450000001</v>
      </c>
      <c r="S8621" s="235"/>
      <c r="T8621" s="103"/>
      <c r="U8621" s="103"/>
    </row>
    <row r="8622" spans="1:21" x14ac:dyDescent="0.2">
      <c r="A8622" s="89">
        <v>40904</v>
      </c>
      <c r="B8622" s="90" t="s">
        <v>128</v>
      </c>
      <c r="C8622" s="96">
        <v>368.83644603370783</v>
      </c>
      <c r="D8622" s="102">
        <v>231.48199897892994</v>
      </c>
      <c r="E8622" s="98">
        <v>435.45865449438202</v>
      </c>
      <c r="F8622" s="91">
        <v>0.84700681046739035</v>
      </c>
      <c r="G8622" s="100">
        <v>184.41822301685391</v>
      </c>
      <c r="S8622" s="235"/>
      <c r="T8622" s="103"/>
      <c r="U8622" s="103"/>
    </row>
    <row r="8623" spans="1:21" x14ac:dyDescent="0.2">
      <c r="A8623" s="89">
        <v>40904</v>
      </c>
      <c r="B8623" s="90" t="s">
        <v>129</v>
      </c>
      <c r="C8623" s="96">
        <v>376.70567005617983</v>
      </c>
      <c r="D8623" s="102">
        <v>236.48455054217894</v>
      </c>
      <c r="E8623" s="98">
        <v>444.78321067415732</v>
      </c>
      <c r="F8623" s="91">
        <v>0.8469421979422459</v>
      </c>
      <c r="G8623" s="100">
        <v>188.35283502808991</v>
      </c>
      <c r="S8623" s="235"/>
      <c r="T8623" s="103"/>
      <c r="U8623" s="103"/>
    </row>
    <row r="8624" spans="1:21" x14ac:dyDescent="0.2">
      <c r="A8624" s="89">
        <v>40904</v>
      </c>
      <c r="B8624" s="90" t="s">
        <v>130</v>
      </c>
      <c r="C8624" s="96">
        <v>367.2561178314607</v>
      </c>
      <c r="D8624" s="102">
        <v>230.23607489030226</v>
      </c>
      <c r="E8624" s="98">
        <v>433.45784831460674</v>
      </c>
      <c r="F8624" s="91">
        <v>0.84727066140212937</v>
      </c>
      <c r="G8624" s="100">
        <v>183.62805891573035</v>
      </c>
      <c r="S8624" s="235"/>
      <c r="T8624" s="103"/>
      <c r="U8624" s="103"/>
    </row>
    <row r="8625" spans="1:21" x14ac:dyDescent="0.2">
      <c r="A8625" s="89">
        <v>40904</v>
      </c>
      <c r="B8625" s="90" t="s">
        <v>131</v>
      </c>
      <c r="C8625" s="96">
        <v>371.27582443820222</v>
      </c>
      <c r="D8625" s="102">
        <v>231.07904823588837</v>
      </c>
      <c r="E8625" s="98">
        <v>437.31369101123596</v>
      </c>
      <c r="F8625" s="91">
        <v>0.84899199835173467</v>
      </c>
      <c r="G8625" s="100">
        <v>185.63791221910111</v>
      </c>
      <c r="S8625" s="235"/>
      <c r="T8625" s="103"/>
      <c r="U8625" s="103"/>
    </row>
    <row r="8626" spans="1:21" x14ac:dyDescent="0.2">
      <c r="A8626" s="89">
        <v>40904</v>
      </c>
      <c r="B8626" s="90" t="s">
        <v>132</v>
      </c>
      <c r="C8626" s="96">
        <v>367.78694602247197</v>
      </c>
      <c r="D8626" s="102">
        <v>228.8758303572053</v>
      </c>
      <c r="E8626" s="98">
        <v>433.18746910112361</v>
      </c>
      <c r="F8626" s="91">
        <v>0.84902489627791033</v>
      </c>
      <c r="G8626" s="100">
        <v>183.89347301123598</v>
      </c>
      <c r="S8626" s="235"/>
      <c r="T8626" s="103"/>
      <c r="U8626" s="103"/>
    </row>
    <row r="8627" spans="1:21" x14ac:dyDescent="0.2">
      <c r="A8627" s="89">
        <v>40904</v>
      </c>
      <c r="B8627" s="90" t="s">
        <v>133</v>
      </c>
      <c r="C8627" s="96">
        <v>364.99098074157303</v>
      </c>
      <c r="D8627" s="102">
        <v>225.21508784161838</v>
      </c>
      <c r="E8627" s="98">
        <v>428.88256179775277</v>
      </c>
      <c r="F8627" s="91">
        <v>0.85102779467562273</v>
      </c>
      <c r="G8627" s="100">
        <v>182.49549037078651</v>
      </c>
      <c r="S8627" s="235"/>
      <c r="T8627" s="103"/>
      <c r="U8627" s="103"/>
    </row>
    <row r="8628" spans="1:21" x14ac:dyDescent="0.2">
      <c r="A8628" s="89">
        <v>40904</v>
      </c>
      <c r="B8628" s="90" t="s">
        <v>134</v>
      </c>
      <c r="C8628" s="96">
        <v>355.15242465168541</v>
      </c>
      <c r="D8628" s="102">
        <v>219.38656005725591</v>
      </c>
      <c r="E8628" s="98">
        <v>417.44904775280901</v>
      </c>
      <c r="F8628" s="91">
        <v>0.85076831906438477</v>
      </c>
      <c r="G8628" s="100">
        <v>177.5762123258427</v>
      </c>
      <c r="S8628" s="235"/>
      <c r="T8628" s="103"/>
      <c r="U8628" s="103"/>
    </row>
    <row r="8629" spans="1:21" x14ac:dyDescent="0.2">
      <c r="A8629" s="89">
        <v>40904</v>
      </c>
      <c r="B8629" s="90" t="s">
        <v>135</v>
      </c>
      <c r="C8629" s="96">
        <v>358.23203858426967</v>
      </c>
      <c r="D8629" s="102">
        <v>224.07411208260791</v>
      </c>
      <c r="E8629" s="98">
        <v>422.53923033707866</v>
      </c>
      <c r="F8629" s="91">
        <v>0.84780776047348738</v>
      </c>
      <c r="G8629" s="100">
        <v>179.11601929213484</v>
      </c>
      <c r="S8629" s="235"/>
      <c r="T8629" s="103"/>
      <c r="U8629" s="103"/>
    </row>
    <row r="8630" spans="1:21" x14ac:dyDescent="0.2">
      <c r="A8630" s="89">
        <v>40904</v>
      </c>
      <c r="B8630" s="90" t="s">
        <v>136</v>
      </c>
      <c r="C8630" s="96">
        <v>364.23728575280893</v>
      </c>
      <c r="D8630" s="102">
        <v>229.15452535742489</v>
      </c>
      <c r="E8630" s="98">
        <v>430.32615168539326</v>
      </c>
      <c r="F8630" s="91">
        <v>0.84642145109298128</v>
      </c>
      <c r="G8630" s="100">
        <v>182.11864287640446</v>
      </c>
      <c r="S8630" s="235"/>
      <c r="T8630" s="103"/>
      <c r="U8630" s="103"/>
    </row>
    <row r="8631" spans="1:21" x14ac:dyDescent="0.2">
      <c r="A8631" s="89">
        <v>40904</v>
      </c>
      <c r="B8631" s="90" t="s">
        <v>137</v>
      </c>
      <c r="C8631" s="96">
        <v>368.28940934831456</v>
      </c>
      <c r="D8631" s="102">
        <v>229.87433322767944</v>
      </c>
      <c r="E8631" s="98">
        <v>434.14202528089885</v>
      </c>
      <c r="F8631" s="91">
        <v>0.84831550023295654</v>
      </c>
      <c r="G8631" s="100">
        <v>184.14470467415728</v>
      </c>
      <c r="S8631" s="235"/>
      <c r="T8631" s="103"/>
      <c r="U8631" s="103"/>
    </row>
    <row r="8632" spans="1:21" x14ac:dyDescent="0.2">
      <c r="A8632" s="89">
        <v>40904</v>
      </c>
      <c r="B8632" s="90" t="s">
        <v>138</v>
      </c>
      <c r="C8632" s="96">
        <v>365.23816028089891</v>
      </c>
      <c r="D8632" s="102">
        <v>230.23008857423963</v>
      </c>
      <c r="E8632" s="98">
        <v>431.74623033707871</v>
      </c>
      <c r="F8632" s="91">
        <v>0.84595564388771916</v>
      </c>
      <c r="G8632" s="100">
        <v>182.61908014044946</v>
      </c>
      <c r="S8632" s="235"/>
      <c r="T8632" s="103"/>
      <c r="U8632" s="103"/>
    </row>
    <row r="8633" spans="1:21" x14ac:dyDescent="0.2">
      <c r="A8633" s="89">
        <v>40904</v>
      </c>
      <c r="B8633" s="90" t="s">
        <v>139</v>
      </c>
      <c r="C8633" s="96">
        <v>362.84740735955052</v>
      </c>
      <c r="D8633" s="102">
        <v>228.57761982140644</v>
      </c>
      <c r="E8633" s="98">
        <v>428.8425926966292</v>
      </c>
      <c r="F8633" s="91">
        <v>0.84610860380707376</v>
      </c>
      <c r="G8633" s="100">
        <v>181.42370367977526</v>
      </c>
      <c r="S8633" s="235"/>
      <c r="T8633" s="103"/>
      <c r="U8633" s="103"/>
    </row>
    <row r="8634" spans="1:21" x14ac:dyDescent="0.2">
      <c r="A8634" s="89">
        <v>40904</v>
      </c>
      <c r="B8634" s="90" t="s">
        <v>140</v>
      </c>
      <c r="C8634" s="96">
        <v>369.8292163146067</v>
      </c>
      <c r="D8634" s="102">
        <v>230.67985385300906</v>
      </c>
      <c r="E8634" s="98">
        <v>435.87480337078648</v>
      </c>
      <c r="F8634" s="91">
        <v>0.84847578583248218</v>
      </c>
      <c r="G8634" s="100">
        <v>184.91460815730335</v>
      </c>
      <c r="S8634" s="235"/>
      <c r="T8634" s="103"/>
      <c r="U8634" s="103"/>
    </row>
    <row r="8635" spans="1:21" x14ac:dyDescent="0.2">
      <c r="A8635" s="89">
        <v>40904</v>
      </c>
      <c r="B8635" s="90" t="s">
        <v>141</v>
      </c>
      <c r="C8635" s="96">
        <v>366.68882052808993</v>
      </c>
      <c r="D8635" s="102">
        <v>228.93081234218556</v>
      </c>
      <c r="E8635" s="98">
        <v>432.28463764044949</v>
      </c>
      <c r="F8635" s="91">
        <v>0.84825781117181742</v>
      </c>
      <c r="G8635" s="100">
        <v>183.34441026404497</v>
      </c>
      <c r="S8635" s="235"/>
      <c r="T8635" s="103"/>
      <c r="U8635" s="103"/>
    </row>
    <row r="8636" spans="1:21" x14ac:dyDescent="0.2">
      <c r="A8636" s="89">
        <v>40904</v>
      </c>
      <c r="B8636" s="90" t="s">
        <v>142</v>
      </c>
      <c r="C8636" s="96">
        <v>356.31133200000005</v>
      </c>
      <c r="D8636" s="102">
        <v>221.453297623835</v>
      </c>
      <c r="E8636" s="98">
        <v>419.52273876404496</v>
      </c>
      <c r="F8636" s="91">
        <v>0.84932543358609858</v>
      </c>
      <c r="G8636" s="100">
        <v>178.15566600000002</v>
      </c>
      <c r="S8636" s="235"/>
      <c r="T8636" s="103"/>
      <c r="U8636" s="103"/>
    </row>
    <row r="8637" spans="1:21" x14ac:dyDescent="0.2">
      <c r="A8637" s="89">
        <v>40904</v>
      </c>
      <c r="B8637" s="90" t="s">
        <v>143</v>
      </c>
      <c r="C8637" s="96">
        <v>353.92463120224716</v>
      </c>
      <c r="D8637" s="102">
        <v>218.34084540468677</v>
      </c>
      <c r="E8637" s="98">
        <v>415.85498595505618</v>
      </c>
      <c r="F8637" s="91">
        <v>0.85107704165051856</v>
      </c>
      <c r="G8637" s="100">
        <v>176.96231560112358</v>
      </c>
      <c r="S8637" s="235"/>
      <c r="T8637" s="103"/>
      <c r="U8637" s="103"/>
    </row>
    <row r="8638" spans="1:21" x14ac:dyDescent="0.2">
      <c r="A8638" s="89">
        <v>40904</v>
      </c>
      <c r="B8638" s="90" t="s">
        <v>144</v>
      </c>
      <c r="C8638" s="96">
        <v>355.88585902247195</v>
      </c>
      <c r="D8638" s="102">
        <v>219.16033466600348</v>
      </c>
      <c r="E8638" s="98">
        <v>417.95453932584275</v>
      </c>
      <c r="F8638" s="91">
        <v>0.85149418306716551</v>
      </c>
      <c r="G8638" s="100">
        <v>177.94292951123597</v>
      </c>
      <c r="S8638" s="235"/>
      <c r="T8638" s="103"/>
      <c r="U8638" s="103"/>
    </row>
    <row r="8639" spans="1:21" x14ac:dyDescent="0.2">
      <c r="A8639" s="89">
        <v>40904</v>
      </c>
      <c r="B8639" s="90" t="s">
        <v>145</v>
      </c>
      <c r="C8639" s="96">
        <v>379.76097124719098</v>
      </c>
      <c r="D8639" s="102">
        <v>239.05484385477303</v>
      </c>
      <c r="E8639" s="98">
        <v>448.73780056179771</v>
      </c>
      <c r="F8639" s="91">
        <v>0.84628700941117263</v>
      </c>
      <c r="G8639" s="100">
        <v>189.88048562359549</v>
      </c>
      <c r="S8639" s="235"/>
      <c r="T8639" s="103"/>
      <c r="U8639" s="103"/>
    </row>
    <row r="8640" spans="1:21" x14ac:dyDescent="0.2">
      <c r="A8640" s="89">
        <v>40904</v>
      </c>
      <c r="B8640" s="90" t="s">
        <v>146</v>
      </c>
      <c r="C8640" s="96">
        <v>388.28258716853935</v>
      </c>
      <c r="D8640" s="102">
        <v>249.53661049584716</v>
      </c>
      <c r="E8640" s="98">
        <v>461.55377528089889</v>
      </c>
      <c r="F8640" s="91">
        <v>0.84125102634515958</v>
      </c>
      <c r="G8640" s="100">
        <v>194.14129358426968</v>
      </c>
      <c r="S8640" s="235"/>
      <c r="T8640" s="103"/>
      <c r="U8640" s="103"/>
    </row>
    <row r="8641" spans="1:21" x14ac:dyDescent="0.2">
      <c r="A8641" s="89">
        <v>40904</v>
      </c>
      <c r="B8641" s="90" t="s">
        <v>147</v>
      </c>
      <c r="C8641" s="96">
        <v>379.97168167415731</v>
      </c>
      <c r="D8641" s="102">
        <v>242.46429061394278</v>
      </c>
      <c r="E8641" s="98">
        <v>450.74095786516853</v>
      </c>
      <c r="F8641" s="91">
        <v>0.84299346452518165</v>
      </c>
      <c r="G8641" s="100">
        <v>189.98584083707865</v>
      </c>
      <c r="S8641" s="235"/>
      <c r="T8641" s="103"/>
      <c r="U8641" s="103"/>
    </row>
    <row r="8642" spans="1:21" x14ac:dyDescent="0.2">
      <c r="A8642" s="89">
        <v>40905</v>
      </c>
      <c r="B8642" s="90" t="s">
        <v>100</v>
      </c>
      <c r="C8642" s="96">
        <v>395.1023111797752</v>
      </c>
      <c r="D8642" s="102">
        <v>249.36776537037838</v>
      </c>
      <c r="E8642" s="98">
        <v>467.21528089887641</v>
      </c>
      <c r="F8642" s="91">
        <v>0.84565365760220235</v>
      </c>
      <c r="G8642" s="100">
        <v>197.5511555898876</v>
      </c>
      <c r="S8642" s="235"/>
      <c r="T8642" s="103"/>
      <c r="U8642" s="103"/>
    </row>
    <row r="8643" spans="1:21" x14ac:dyDescent="0.2">
      <c r="A8643" s="89">
        <v>40905</v>
      </c>
      <c r="B8643" s="90" t="s">
        <v>101</v>
      </c>
      <c r="C8643" s="96">
        <v>379.60293842696638</v>
      </c>
      <c r="D8643" s="102">
        <v>241.18298684650696</v>
      </c>
      <c r="E8643" s="98">
        <v>449.74173033707865</v>
      </c>
      <c r="F8643" s="91">
        <v>0.84404651118866891</v>
      </c>
      <c r="G8643" s="100">
        <v>189.80146921348319</v>
      </c>
      <c r="S8643" s="235"/>
      <c r="T8643" s="103"/>
      <c r="U8643" s="103"/>
    </row>
    <row r="8644" spans="1:21" x14ac:dyDescent="0.2">
      <c r="A8644" s="89">
        <v>40905</v>
      </c>
      <c r="B8644" s="90" t="s">
        <v>102</v>
      </c>
      <c r="C8644" s="96">
        <v>381.35345582022478</v>
      </c>
      <c r="D8644" s="102">
        <v>242.48315916413543</v>
      </c>
      <c r="E8644" s="98">
        <v>451.91651966292136</v>
      </c>
      <c r="F8644" s="91">
        <v>0.84385818890770214</v>
      </c>
      <c r="G8644" s="100">
        <v>190.67672791011239</v>
      </c>
      <c r="S8644" s="235"/>
      <c r="T8644" s="103"/>
      <c r="U8644" s="103"/>
    </row>
    <row r="8645" spans="1:21" x14ac:dyDescent="0.2">
      <c r="A8645" s="89">
        <v>40905</v>
      </c>
      <c r="B8645" s="90" t="s">
        <v>103</v>
      </c>
      <c r="C8645" s="96">
        <v>384.36823577528099</v>
      </c>
      <c r="D8645" s="102">
        <v>245.73599319924085</v>
      </c>
      <c r="E8645" s="98">
        <v>456.20732022471907</v>
      </c>
      <c r="F8645" s="91">
        <v>0.84252974192949925</v>
      </c>
      <c r="G8645" s="100">
        <v>192.1841178876405</v>
      </c>
      <c r="S8645" s="235"/>
      <c r="T8645" s="103"/>
      <c r="U8645" s="103"/>
    </row>
    <row r="8646" spans="1:21" x14ac:dyDescent="0.2">
      <c r="A8646" s="89">
        <v>40905</v>
      </c>
      <c r="B8646" s="90" t="s">
        <v>104</v>
      </c>
      <c r="C8646" s="96">
        <v>388.18533620224713</v>
      </c>
      <c r="D8646" s="102">
        <v>243.48762551574023</v>
      </c>
      <c r="E8646" s="98">
        <v>458.2292865168539</v>
      </c>
      <c r="F8646" s="91">
        <v>0.8471421352244134</v>
      </c>
      <c r="G8646" s="100">
        <v>194.09266810112356</v>
      </c>
      <c r="S8646" s="235"/>
      <c r="T8646" s="103"/>
      <c r="U8646" s="103"/>
    </row>
    <row r="8647" spans="1:21" x14ac:dyDescent="0.2">
      <c r="A8647" s="89">
        <v>40905</v>
      </c>
      <c r="B8647" s="90" t="s">
        <v>105</v>
      </c>
      <c r="C8647" s="96">
        <v>374.72418161797754</v>
      </c>
      <c r="D8647" s="102">
        <v>234.82509521903475</v>
      </c>
      <c r="E8647" s="98">
        <v>442.22283707865171</v>
      </c>
      <c r="F8647" s="91">
        <v>0.84736506168117864</v>
      </c>
      <c r="G8647" s="100">
        <v>187.36209080898877</v>
      </c>
      <c r="S8647" s="235"/>
      <c r="T8647" s="103"/>
      <c r="U8647" s="103"/>
    </row>
    <row r="8648" spans="1:21" x14ac:dyDescent="0.2">
      <c r="A8648" s="89">
        <v>40905</v>
      </c>
      <c r="B8648" s="90" t="s">
        <v>106</v>
      </c>
      <c r="C8648" s="96">
        <v>372.47930514606753</v>
      </c>
      <c r="D8648" s="102">
        <v>232.38858315682413</v>
      </c>
      <c r="E8648" s="98">
        <v>439.02766011235951</v>
      </c>
      <c r="F8648" s="91">
        <v>0.8484187648922612</v>
      </c>
      <c r="G8648" s="100">
        <v>186.23965257303377</v>
      </c>
      <c r="S8648" s="235"/>
      <c r="T8648" s="103"/>
      <c r="U8648" s="103"/>
    </row>
    <row r="8649" spans="1:21" x14ac:dyDescent="0.2">
      <c r="A8649" s="89">
        <v>40905</v>
      </c>
      <c r="B8649" s="90" t="s">
        <v>107</v>
      </c>
      <c r="C8649" s="96">
        <v>375.2995831685393</v>
      </c>
      <c r="D8649" s="102">
        <v>234.33082980355849</v>
      </c>
      <c r="E8649" s="98">
        <v>442.44854494382014</v>
      </c>
      <c r="F8649" s="91">
        <v>0.84823328601112913</v>
      </c>
      <c r="G8649" s="100">
        <v>187.64979158426965</v>
      </c>
      <c r="S8649" s="235"/>
      <c r="T8649" s="103"/>
      <c r="U8649" s="103"/>
    </row>
    <row r="8650" spans="1:21" x14ac:dyDescent="0.2">
      <c r="A8650" s="89">
        <v>40905</v>
      </c>
      <c r="B8650" s="90" t="s">
        <v>108</v>
      </c>
      <c r="C8650" s="96">
        <v>394.5552744943821</v>
      </c>
      <c r="D8650" s="102">
        <v>248.44997738570049</v>
      </c>
      <c r="E8650" s="98">
        <v>466.26307584269665</v>
      </c>
      <c r="F8650" s="91">
        <v>0.84620742009494521</v>
      </c>
      <c r="G8650" s="100">
        <v>197.27763724719105</v>
      </c>
      <c r="S8650" s="235"/>
      <c r="T8650" s="103"/>
      <c r="U8650" s="103"/>
    </row>
    <row r="8651" spans="1:21" x14ac:dyDescent="0.2">
      <c r="A8651" s="89">
        <v>40905</v>
      </c>
      <c r="B8651" s="90" t="s">
        <v>109</v>
      </c>
      <c r="C8651" s="96">
        <v>388.76478987640451</v>
      </c>
      <c r="D8651" s="102">
        <v>245.34366739426045</v>
      </c>
      <c r="E8651" s="98">
        <v>459.70814325842701</v>
      </c>
      <c r="F8651" s="91">
        <v>0.84567740549651005</v>
      </c>
      <c r="G8651" s="100">
        <v>194.38239493820225</v>
      </c>
      <c r="S8651" s="235"/>
      <c r="T8651" s="103"/>
      <c r="U8651" s="103"/>
    </row>
    <row r="8652" spans="1:21" x14ac:dyDescent="0.2">
      <c r="A8652" s="89">
        <v>40905</v>
      </c>
      <c r="B8652" s="90" t="s">
        <v>110</v>
      </c>
      <c r="C8652" s="96">
        <v>379.95142105617981</v>
      </c>
      <c r="D8652" s="102">
        <v>239.66550418289432</v>
      </c>
      <c r="E8652" s="98">
        <v>449.22448314606737</v>
      </c>
      <c r="F8652" s="91">
        <v>0.84579410809325117</v>
      </c>
      <c r="G8652" s="100">
        <v>189.97571052808991</v>
      </c>
      <c r="S8652" s="235"/>
      <c r="T8652" s="103"/>
      <c r="U8652" s="103"/>
    </row>
    <row r="8653" spans="1:21" x14ac:dyDescent="0.2">
      <c r="A8653" s="89">
        <v>40905</v>
      </c>
      <c r="B8653" s="90" t="s">
        <v>111</v>
      </c>
      <c r="C8653" s="96">
        <v>390.44236904494386</v>
      </c>
      <c r="D8653" s="102">
        <v>248.11300988303404</v>
      </c>
      <c r="E8653" s="98">
        <v>462.60707865168541</v>
      </c>
      <c r="F8653" s="91">
        <v>0.84400431178642399</v>
      </c>
      <c r="G8653" s="100">
        <v>195.22118452247193</v>
      </c>
      <c r="S8653" s="235"/>
      <c r="T8653" s="103"/>
      <c r="U8653" s="103"/>
    </row>
    <row r="8654" spans="1:21" x14ac:dyDescent="0.2">
      <c r="A8654" s="89">
        <v>40905</v>
      </c>
      <c r="B8654" s="90" t="s">
        <v>112</v>
      </c>
      <c r="C8654" s="96">
        <v>388.96739605617984</v>
      </c>
      <c r="D8654" s="102">
        <v>245.24281573393108</v>
      </c>
      <c r="E8654" s="98">
        <v>459.82569943820226</v>
      </c>
      <c r="F8654" s="91">
        <v>0.84590182004051873</v>
      </c>
      <c r="G8654" s="100">
        <v>194.48369802808992</v>
      </c>
      <c r="S8654" s="235"/>
      <c r="T8654" s="103"/>
      <c r="U8654" s="103"/>
    </row>
    <row r="8655" spans="1:21" x14ac:dyDescent="0.2">
      <c r="A8655" s="89">
        <v>40905</v>
      </c>
      <c r="B8655" s="90" t="s">
        <v>113</v>
      </c>
      <c r="C8655" s="96">
        <v>381.07791141573034</v>
      </c>
      <c r="D8655" s="102">
        <v>242.04881386981259</v>
      </c>
      <c r="E8655" s="98">
        <v>451.4509971910112</v>
      </c>
      <c r="F8655" s="91">
        <v>0.84411799682988486</v>
      </c>
      <c r="G8655" s="100">
        <v>190.53895570786517</v>
      </c>
      <c r="S8655" s="235"/>
      <c r="T8655" s="103"/>
      <c r="U8655" s="103"/>
    </row>
    <row r="8656" spans="1:21" x14ac:dyDescent="0.2">
      <c r="A8656" s="89">
        <v>40905</v>
      </c>
      <c r="B8656" s="90" t="s">
        <v>114</v>
      </c>
      <c r="C8656" s="96">
        <v>382.07068169662921</v>
      </c>
      <c r="D8656" s="102">
        <v>240.45219950445696</v>
      </c>
      <c r="E8656" s="98">
        <v>451.43689044943824</v>
      </c>
      <c r="F8656" s="91">
        <v>0.8463435084276123</v>
      </c>
      <c r="G8656" s="100">
        <v>191.0353408483146</v>
      </c>
      <c r="S8656" s="235"/>
      <c r="T8656" s="103"/>
      <c r="U8656" s="103"/>
    </row>
    <row r="8657" spans="1:21" x14ac:dyDescent="0.2">
      <c r="A8657" s="89">
        <v>40905</v>
      </c>
      <c r="B8657" s="90" t="s">
        <v>115</v>
      </c>
      <c r="C8657" s="96">
        <v>389.19836710112355</v>
      </c>
      <c r="D8657" s="102">
        <v>244.82753363005079</v>
      </c>
      <c r="E8657" s="98">
        <v>459.79983707865165</v>
      </c>
      <c r="F8657" s="91">
        <v>0.84645172902605603</v>
      </c>
      <c r="G8657" s="100">
        <v>194.59918355056178</v>
      </c>
      <c r="S8657" s="235"/>
      <c r="T8657" s="103"/>
      <c r="U8657" s="103"/>
    </row>
    <row r="8658" spans="1:21" x14ac:dyDescent="0.2">
      <c r="A8658" s="89">
        <v>40905</v>
      </c>
      <c r="B8658" s="90" t="s">
        <v>116</v>
      </c>
      <c r="C8658" s="96">
        <v>399.15038265168539</v>
      </c>
      <c r="D8658" s="102">
        <v>254.03078308348492</v>
      </c>
      <c r="E8658" s="98">
        <v>473.13070786516852</v>
      </c>
      <c r="F8658" s="91">
        <v>0.84363660192911039</v>
      </c>
      <c r="G8658" s="100">
        <v>199.5751913258427</v>
      </c>
      <c r="S8658" s="235"/>
      <c r="T8658" s="103"/>
      <c r="U8658" s="103"/>
    </row>
    <row r="8659" spans="1:21" x14ac:dyDescent="0.2">
      <c r="A8659" s="89">
        <v>40905</v>
      </c>
      <c r="B8659" s="90" t="s">
        <v>117</v>
      </c>
      <c r="C8659" s="96">
        <v>384.74508326966293</v>
      </c>
      <c r="D8659" s="102">
        <v>243.49206422210793</v>
      </c>
      <c r="E8659" s="98">
        <v>455.32094662921338</v>
      </c>
      <c r="F8659" s="91">
        <v>0.84499754759355872</v>
      </c>
      <c r="G8659" s="100">
        <v>192.37254163483146</v>
      </c>
      <c r="S8659" s="235"/>
      <c r="T8659" s="103"/>
      <c r="U8659" s="103"/>
    </row>
    <row r="8660" spans="1:21" x14ac:dyDescent="0.2">
      <c r="A8660" s="89">
        <v>40905</v>
      </c>
      <c r="B8660" s="90" t="s">
        <v>118</v>
      </c>
      <c r="C8660" s="96">
        <v>383.00672224719096</v>
      </c>
      <c r="D8660" s="102">
        <v>242.58092111679957</v>
      </c>
      <c r="E8660" s="98">
        <v>453.36481179775279</v>
      </c>
      <c r="F8660" s="91">
        <v>0.84480910798620001</v>
      </c>
      <c r="G8660" s="100">
        <v>191.50336112359548</v>
      </c>
      <c r="S8660" s="235"/>
      <c r="T8660" s="103"/>
      <c r="U8660" s="103"/>
    </row>
    <row r="8661" spans="1:21" x14ac:dyDescent="0.2">
      <c r="A8661" s="89">
        <v>40905</v>
      </c>
      <c r="B8661" s="90" t="s">
        <v>119</v>
      </c>
      <c r="C8661" s="96">
        <v>386.78330143820233</v>
      </c>
      <c r="D8661" s="102">
        <v>244.58876878063569</v>
      </c>
      <c r="E8661" s="98">
        <v>457.62975000000006</v>
      </c>
      <c r="F8661" s="91">
        <v>0.84518828034716331</v>
      </c>
      <c r="G8661" s="100">
        <v>193.39165071910116</v>
      </c>
      <c r="S8661" s="235"/>
      <c r="T8661" s="103"/>
      <c r="U8661" s="103"/>
    </row>
    <row r="8662" spans="1:21" x14ac:dyDescent="0.2">
      <c r="A8662" s="89">
        <v>40905</v>
      </c>
      <c r="B8662" s="90" t="s">
        <v>120</v>
      </c>
      <c r="C8662" s="96">
        <v>391.54049453932583</v>
      </c>
      <c r="D8662" s="102">
        <v>250.07808886080176</v>
      </c>
      <c r="E8662" s="98">
        <v>464.58907584269662</v>
      </c>
      <c r="F8662" s="91">
        <v>0.84276732901893714</v>
      </c>
      <c r="G8662" s="100">
        <v>195.77024726966292</v>
      </c>
      <c r="S8662" s="235"/>
      <c r="T8662" s="103"/>
      <c r="U8662" s="103"/>
    </row>
    <row r="8663" spans="1:21" x14ac:dyDescent="0.2">
      <c r="A8663" s="89">
        <v>40905</v>
      </c>
      <c r="B8663" s="90" t="s">
        <v>121</v>
      </c>
      <c r="C8663" s="96">
        <v>383.27821452808996</v>
      </c>
      <c r="D8663" s="102">
        <v>246.45595799450763</v>
      </c>
      <c r="E8663" s="98">
        <v>455.67831741573031</v>
      </c>
      <c r="F8663" s="91">
        <v>0.84111576056934179</v>
      </c>
      <c r="G8663" s="100">
        <v>191.63910726404498</v>
      </c>
      <c r="S8663" s="235"/>
      <c r="T8663" s="103"/>
      <c r="U8663" s="103"/>
    </row>
    <row r="8664" spans="1:21" x14ac:dyDescent="0.2">
      <c r="A8664" s="89">
        <v>40905</v>
      </c>
      <c r="B8664" s="90" t="s">
        <v>122</v>
      </c>
      <c r="C8664" s="96">
        <v>387.27360839325843</v>
      </c>
      <c r="D8664" s="102">
        <v>248.47971952602114</v>
      </c>
      <c r="E8664" s="98">
        <v>460.13369662921343</v>
      </c>
      <c r="F8664" s="91">
        <v>0.8416545261307663</v>
      </c>
      <c r="G8664" s="100">
        <v>193.63680419662921</v>
      </c>
      <c r="S8664" s="235"/>
      <c r="T8664" s="103"/>
      <c r="U8664" s="103"/>
    </row>
    <row r="8665" spans="1:21" x14ac:dyDescent="0.2">
      <c r="A8665" s="89">
        <v>40905</v>
      </c>
      <c r="B8665" s="90" t="s">
        <v>123</v>
      </c>
      <c r="C8665" s="96">
        <v>392.12805246067421</v>
      </c>
      <c r="D8665" s="102">
        <v>249.26097519270192</v>
      </c>
      <c r="E8665" s="98">
        <v>464.64550280898879</v>
      </c>
      <c r="F8665" s="91">
        <v>0.84392951204754085</v>
      </c>
      <c r="G8665" s="100">
        <v>196.06402623033711</v>
      </c>
      <c r="S8665" s="235"/>
      <c r="T8665" s="103"/>
      <c r="U8665" s="103"/>
    </row>
    <row r="8666" spans="1:21" x14ac:dyDescent="0.2">
      <c r="A8666" s="89">
        <v>40905</v>
      </c>
      <c r="B8666" s="90" t="s">
        <v>124</v>
      </c>
      <c r="C8666" s="96">
        <v>396.17207180898868</v>
      </c>
      <c r="D8666" s="102">
        <v>253.37914103623376</v>
      </c>
      <c r="E8666" s="98">
        <v>470.26939044943816</v>
      </c>
      <c r="F8666" s="91">
        <v>0.84243644144128882</v>
      </c>
      <c r="G8666" s="100">
        <v>198.08603590449434</v>
      </c>
      <c r="S8666" s="235"/>
      <c r="T8666" s="103"/>
      <c r="U8666" s="103"/>
    </row>
    <row r="8667" spans="1:21" x14ac:dyDescent="0.2">
      <c r="A8667" s="89">
        <v>40905</v>
      </c>
      <c r="B8667" s="90" t="s">
        <v>125</v>
      </c>
      <c r="C8667" s="96">
        <v>374.30681288764038</v>
      </c>
      <c r="D8667" s="102">
        <v>235.93102137479863</v>
      </c>
      <c r="E8667" s="98">
        <v>442.45794943820221</v>
      </c>
      <c r="F8667" s="91">
        <v>0.84597149483449285</v>
      </c>
      <c r="G8667" s="100">
        <v>187.15340644382019</v>
      </c>
      <c r="S8667" s="235"/>
      <c r="T8667" s="103"/>
      <c r="U8667" s="103"/>
    </row>
    <row r="8668" spans="1:21" x14ac:dyDescent="0.2">
      <c r="A8668" s="89">
        <v>40905</v>
      </c>
      <c r="B8668" s="90" t="s">
        <v>126</v>
      </c>
      <c r="C8668" s="96">
        <v>366.8590097191011</v>
      </c>
      <c r="D8668" s="102">
        <v>228.95565347904048</v>
      </c>
      <c r="E8668" s="98">
        <v>432.44216292134831</v>
      </c>
      <c r="F8668" s="91">
        <v>0.84834237078271357</v>
      </c>
      <c r="G8668" s="100">
        <v>183.42950485955055</v>
      </c>
      <c r="S8668" s="235"/>
      <c r="T8668" s="103"/>
      <c r="U8668" s="103"/>
    </row>
    <row r="8669" spans="1:21" x14ac:dyDescent="0.2">
      <c r="A8669" s="89">
        <v>40905</v>
      </c>
      <c r="B8669" s="90" t="s">
        <v>127</v>
      </c>
      <c r="C8669" s="96">
        <v>367.54787073033714</v>
      </c>
      <c r="D8669" s="102">
        <v>227.37033917610927</v>
      </c>
      <c r="E8669" s="98">
        <v>432.19059269662915</v>
      </c>
      <c r="F8669" s="91">
        <v>0.85043005780630865</v>
      </c>
      <c r="G8669" s="100">
        <v>183.77393536516857</v>
      </c>
      <c r="S8669" s="235"/>
      <c r="T8669" s="103"/>
      <c r="U8669" s="103"/>
    </row>
    <row r="8670" spans="1:21" x14ac:dyDescent="0.2">
      <c r="A8670" s="89">
        <v>40905</v>
      </c>
      <c r="B8670" s="90" t="s">
        <v>128</v>
      </c>
      <c r="C8670" s="96">
        <v>372.7386410561798</v>
      </c>
      <c r="D8670" s="102">
        <v>230.55872838016654</v>
      </c>
      <c r="E8670" s="98">
        <v>438.28235393258427</v>
      </c>
      <c r="F8670" s="91">
        <v>0.85045322430095771</v>
      </c>
      <c r="G8670" s="100">
        <v>186.3693205280899</v>
      </c>
      <c r="S8670" s="235"/>
      <c r="T8670" s="103"/>
      <c r="U8670" s="103"/>
    </row>
    <row r="8671" spans="1:21" x14ac:dyDescent="0.2">
      <c r="A8671" s="89">
        <v>40905</v>
      </c>
      <c r="B8671" s="90" t="s">
        <v>129</v>
      </c>
      <c r="C8671" s="96">
        <v>356.78948258426971</v>
      </c>
      <c r="D8671" s="102">
        <v>220.2303502804013</v>
      </c>
      <c r="E8671" s="98">
        <v>419.28527528089887</v>
      </c>
      <c r="F8671" s="91">
        <v>0.85094684602324677</v>
      </c>
      <c r="G8671" s="100">
        <v>178.39474129213485</v>
      </c>
      <c r="S8671" s="235"/>
      <c r="T8671" s="103"/>
      <c r="U8671" s="103"/>
    </row>
    <row r="8672" spans="1:21" x14ac:dyDescent="0.2">
      <c r="A8672" s="89">
        <v>40905</v>
      </c>
      <c r="B8672" s="90" t="s">
        <v>130</v>
      </c>
      <c r="C8672" s="96">
        <v>356.34780111235955</v>
      </c>
      <c r="D8672" s="102">
        <v>219.64317460959566</v>
      </c>
      <c r="E8672" s="98">
        <v>418.60109831460676</v>
      </c>
      <c r="F8672" s="91">
        <v>0.85128252779819591</v>
      </c>
      <c r="G8672" s="100">
        <v>178.17390055617977</v>
      </c>
      <c r="S8672" s="235"/>
      <c r="T8672" s="103"/>
      <c r="U8672" s="103"/>
    </row>
    <row r="8673" spans="1:21" x14ac:dyDescent="0.2">
      <c r="A8673" s="89">
        <v>40905</v>
      </c>
      <c r="B8673" s="90" t="s">
        <v>131</v>
      </c>
      <c r="C8673" s="96">
        <v>363.14726450561801</v>
      </c>
      <c r="D8673" s="102">
        <v>223.20068535890729</v>
      </c>
      <c r="E8673" s="98">
        <v>426.25635674157309</v>
      </c>
      <c r="F8673" s="91">
        <v>0.8519456865854641</v>
      </c>
      <c r="G8673" s="100">
        <v>181.57363225280901</v>
      </c>
      <c r="S8673" s="235"/>
      <c r="T8673" s="103"/>
      <c r="U8673" s="103"/>
    </row>
    <row r="8674" spans="1:21" x14ac:dyDescent="0.2">
      <c r="A8674" s="89">
        <v>40905</v>
      </c>
      <c r="B8674" s="90" t="s">
        <v>132</v>
      </c>
      <c r="C8674" s="96">
        <v>365.67984175280901</v>
      </c>
      <c r="D8674" s="102">
        <v>224.11285569010593</v>
      </c>
      <c r="E8674" s="98">
        <v>428.89196629213478</v>
      </c>
      <c r="F8674" s="91">
        <v>0.85261527492387312</v>
      </c>
      <c r="G8674" s="100">
        <v>182.83992087640451</v>
      </c>
      <c r="S8674" s="235"/>
      <c r="T8674" s="103"/>
      <c r="U8674" s="103"/>
    </row>
    <row r="8675" spans="1:21" x14ac:dyDescent="0.2">
      <c r="A8675" s="89">
        <v>40905</v>
      </c>
      <c r="B8675" s="90" t="s">
        <v>133</v>
      </c>
      <c r="C8675" s="96">
        <v>357.50265633707863</v>
      </c>
      <c r="D8675" s="102">
        <v>221.3391720698209</v>
      </c>
      <c r="E8675" s="98">
        <v>420.47494382022472</v>
      </c>
      <c r="F8675" s="91">
        <v>0.85023533885036906</v>
      </c>
      <c r="G8675" s="100">
        <v>178.75132816853932</v>
      </c>
      <c r="S8675" s="235"/>
      <c r="T8675" s="103"/>
      <c r="U8675" s="103"/>
    </row>
    <row r="8676" spans="1:21" x14ac:dyDescent="0.2">
      <c r="A8676" s="89">
        <v>40905</v>
      </c>
      <c r="B8676" s="90" t="s">
        <v>134</v>
      </c>
      <c r="C8676" s="96">
        <v>361.61961391011238</v>
      </c>
      <c r="D8676" s="102">
        <v>227.57999214687217</v>
      </c>
      <c r="E8676" s="98">
        <v>427.27204213483139</v>
      </c>
      <c r="F8676" s="91">
        <v>0.84634513436289494</v>
      </c>
      <c r="G8676" s="100">
        <v>180.80980695505619</v>
      </c>
      <c r="S8676" s="235"/>
      <c r="T8676" s="103"/>
      <c r="U8676" s="103"/>
    </row>
    <row r="8677" spans="1:21" x14ac:dyDescent="0.2">
      <c r="A8677" s="89">
        <v>40905</v>
      </c>
      <c r="B8677" s="90" t="s">
        <v>135</v>
      </c>
      <c r="C8677" s="96">
        <v>383.38762186516851</v>
      </c>
      <c r="D8677" s="102">
        <v>241.8683352498353</v>
      </c>
      <c r="E8677" s="98">
        <v>453.30603370786514</v>
      </c>
      <c r="F8677" s="91">
        <v>0.84575892080943305</v>
      </c>
      <c r="G8677" s="100">
        <v>191.69381093258426</v>
      </c>
      <c r="S8677" s="235"/>
      <c r="T8677" s="103"/>
      <c r="U8677" s="103"/>
    </row>
    <row r="8678" spans="1:21" x14ac:dyDescent="0.2">
      <c r="A8678" s="89">
        <v>40905</v>
      </c>
      <c r="B8678" s="90" t="s">
        <v>136</v>
      </c>
      <c r="C8678" s="96">
        <v>374.47294995505621</v>
      </c>
      <c r="D8678" s="102">
        <v>236.91408609341917</v>
      </c>
      <c r="E8678" s="98">
        <v>443.1233174157303</v>
      </c>
      <c r="F8678" s="91">
        <v>0.84507615654026269</v>
      </c>
      <c r="G8678" s="100">
        <v>187.2364749775281</v>
      </c>
      <c r="S8678" s="235"/>
      <c r="T8678" s="103"/>
      <c r="U8678" s="103"/>
    </row>
    <row r="8679" spans="1:21" x14ac:dyDescent="0.2">
      <c r="A8679" s="89">
        <v>40905</v>
      </c>
      <c r="B8679" s="90" t="s">
        <v>137</v>
      </c>
      <c r="C8679" s="96">
        <v>370.53023369662924</v>
      </c>
      <c r="D8679" s="102">
        <v>236.5341637909348</v>
      </c>
      <c r="E8679" s="98">
        <v>439.59192977528085</v>
      </c>
      <c r="F8679" s="91">
        <v>0.84289589639656048</v>
      </c>
      <c r="G8679" s="100">
        <v>185.26511684831462</v>
      </c>
      <c r="S8679" s="235"/>
      <c r="T8679" s="103"/>
      <c r="U8679" s="103"/>
    </row>
    <row r="8680" spans="1:21" x14ac:dyDescent="0.2">
      <c r="A8680" s="89">
        <v>40905</v>
      </c>
      <c r="B8680" s="90" t="s">
        <v>138</v>
      </c>
      <c r="C8680" s="96">
        <v>373.73951558426961</v>
      </c>
      <c r="D8680" s="102">
        <v>236.06347399364168</v>
      </c>
      <c r="E8680" s="98">
        <v>442.04885393258428</v>
      </c>
      <c r="F8680" s="91">
        <v>0.84547106560594698</v>
      </c>
      <c r="G8680" s="100">
        <v>186.86975779213481</v>
      </c>
      <c r="S8680" s="235"/>
      <c r="T8680" s="103"/>
      <c r="U8680" s="103"/>
    </row>
    <row r="8681" spans="1:21" x14ac:dyDescent="0.2">
      <c r="A8681" s="89">
        <v>40905</v>
      </c>
      <c r="B8681" s="90" t="s">
        <v>139</v>
      </c>
      <c r="C8681" s="96">
        <v>377.17976851685398</v>
      </c>
      <c r="D8681" s="102">
        <v>236.42782968595819</v>
      </c>
      <c r="E8681" s="98">
        <v>445.15468820224726</v>
      </c>
      <c r="F8681" s="91">
        <v>0.84730045198465886</v>
      </c>
      <c r="G8681" s="100">
        <v>188.58988425842699</v>
      </c>
      <c r="S8681" s="235"/>
      <c r="T8681" s="103"/>
      <c r="U8681" s="103"/>
    </row>
    <row r="8682" spans="1:21" x14ac:dyDescent="0.2">
      <c r="A8682" s="89">
        <v>40905</v>
      </c>
      <c r="B8682" s="90" t="s">
        <v>140</v>
      </c>
      <c r="C8682" s="96">
        <v>371.33660629213483</v>
      </c>
      <c r="D8682" s="102">
        <v>232.33616228036189</v>
      </c>
      <c r="E8682" s="98">
        <v>438.03078370786523</v>
      </c>
      <c r="F8682" s="91">
        <v>0.84774088969004846</v>
      </c>
      <c r="G8682" s="100">
        <v>185.66830314606742</v>
      </c>
      <c r="S8682" s="235"/>
      <c r="T8682" s="103"/>
      <c r="U8682" s="103"/>
    </row>
    <row r="8683" spans="1:21" x14ac:dyDescent="0.2">
      <c r="A8683" s="89">
        <v>40905</v>
      </c>
      <c r="B8683" s="90" t="s">
        <v>141</v>
      </c>
      <c r="C8683" s="96">
        <v>358.19151734831462</v>
      </c>
      <c r="D8683" s="102">
        <v>223.09110548474854</v>
      </c>
      <c r="E8683" s="98">
        <v>421.98436516853934</v>
      </c>
      <c r="F8683" s="91">
        <v>0.84882651328860004</v>
      </c>
      <c r="G8683" s="100">
        <v>179.09575867415731</v>
      </c>
      <c r="S8683" s="235"/>
      <c r="T8683" s="103"/>
      <c r="U8683" s="103"/>
    </row>
    <row r="8684" spans="1:21" x14ac:dyDescent="0.2">
      <c r="A8684" s="89">
        <v>40905</v>
      </c>
      <c r="B8684" s="90" t="s">
        <v>142</v>
      </c>
      <c r="C8684" s="96">
        <v>354.91740148314602</v>
      </c>
      <c r="D8684" s="102">
        <v>220.24405640847644</v>
      </c>
      <c r="E8684" s="98">
        <v>417.70061797752805</v>
      </c>
      <c r="F8684" s="91">
        <v>0.84969326404549461</v>
      </c>
      <c r="G8684" s="100">
        <v>177.45870074157301</v>
      </c>
      <c r="S8684" s="235"/>
      <c r="T8684" s="103"/>
      <c r="U8684" s="103"/>
    </row>
    <row r="8685" spans="1:21" x14ac:dyDescent="0.2">
      <c r="A8685" s="89">
        <v>40905</v>
      </c>
      <c r="B8685" s="90" t="s">
        <v>143</v>
      </c>
      <c r="C8685" s="96">
        <v>357.74578375280902</v>
      </c>
      <c r="D8685" s="102">
        <v>219.90168352176602</v>
      </c>
      <c r="E8685" s="98">
        <v>419.92713202247188</v>
      </c>
      <c r="F8685" s="91">
        <v>0.85192348022338482</v>
      </c>
      <c r="G8685" s="100">
        <v>178.87289187640451</v>
      </c>
      <c r="S8685" s="235"/>
      <c r="T8685" s="103"/>
      <c r="U8685" s="103"/>
    </row>
    <row r="8686" spans="1:21" x14ac:dyDescent="0.2">
      <c r="A8686" s="89">
        <v>40905</v>
      </c>
      <c r="B8686" s="90" t="s">
        <v>144</v>
      </c>
      <c r="C8686" s="96">
        <v>351.19349989887638</v>
      </c>
      <c r="D8686" s="102">
        <v>215.80794756899937</v>
      </c>
      <c r="E8686" s="98">
        <v>412.20133988764042</v>
      </c>
      <c r="F8686" s="91">
        <v>0.85199504687346772</v>
      </c>
      <c r="G8686" s="100">
        <v>175.59674994943819</v>
      </c>
      <c r="S8686" s="235"/>
      <c r="T8686" s="103"/>
      <c r="U8686" s="103"/>
    </row>
    <row r="8687" spans="1:21" x14ac:dyDescent="0.2">
      <c r="A8687" s="89">
        <v>40905</v>
      </c>
      <c r="B8687" s="90" t="s">
        <v>145</v>
      </c>
      <c r="C8687" s="96">
        <v>371.81475687640449</v>
      </c>
      <c r="D8687" s="102">
        <v>236.02679584768438</v>
      </c>
      <c r="E8687" s="98">
        <v>440.40306741573028</v>
      </c>
      <c r="F8687" s="91">
        <v>0.84426014345949141</v>
      </c>
      <c r="G8687" s="100">
        <v>185.90737843820224</v>
      </c>
      <c r="S8687" s="235"/>
      <c r="T8687" s="103"/>
      <c r="U8687" s="103"/>
    </row>
    <row r="8688" spans="1:21" x14ac:dyDescent="0.2">
      <c r="A8688" s="89">
        <v>40905</v>
      </c>
      <c r="B8688" s="90" t="s">
        <v>146</v>
      </c>
      <c r="C8688" s="96">
        <v>376.6367839550561</v>
      </c>
      <c r="D8688" s="102">
        <v>239.72207780741482</v>
      </c>
      <c r="E8688" s="98">
        <v>446.45485955056176</v>
      </c>
      <c r="F8688" s="91">
        <v>0.84361671935704707</v>
      </c>
      <c r="G8688" s="100">
        <v>188.31839197752805</v>
      </c>
      <c r="S8688" s="235"/>
      <c r="T8688" s="103"/>
      <c r="U8688" s="103"/>
    </row>
    <row r="8689" spans="1:21" x14ac:dyDescent="0.2">
      <c r="A8689" s="89">
        <v>40905</v>
      </c>
      <c r="B8689" s="90" t="s">
        <v>147</v>
      </c>
      <c r="C8689" s="96">
        <v>392.87364320224714</v>
      </c>
      <c r="D8689" s="102">
        <v>247.95642146186609</v>
      </c>
      <c r="E8689" s="98">
        <v>464.57732022471907</v>
      </c>
      <c r="F8689" s="91">
        <v>0.84565824912032206</v>
      </c>
      <c r="G8689" s="100">
        <v>196.43682160112357</v>
      </c>
      <c r="S8689" s="235"/>
      <c r="T8689" s="103"/>
      <c r="U8689" s="103"/>
    </row>
    <row r="8690" spans="1:21" x14ac:dyDescent="0.2">
      <c r="A8690" s="89">
        <v>40906</v>
      </c>
      <c r="B8690" s="90" t="s">
        <v>100</v>
      </c>
      <c r="C8690" s="96">
        <v>379.47327047191015</v>
      </c>
      <c r="D8690" s="102">
        <v>242.31435443174433</v>
      </c>
      <c r="E8690" s="98">
        <v>450.24016853932579</v>
      </c>
      <c r="F8690" s="91">
        <v>0.84282411252421474</v>
      </c>
      <c r="G8690" s="100">
        <v>189.73663523595508</v>
      </c>
      <c r="S8690" s="235"/>
      <c r="T8690" s="103"/>
      <c r="U8690" s="103"/>
    </row>
    <row r="8691" spans="1:21" x14ac:dyDescent="0.2">
      <c r="A8691" s="89">
        <v>40906</v>
      </c>
      <c r="B8691" s="90" t="s">
        <v>101</v>
      </c>
      <c r="C8691" s="96">
        <v>375.76557738202246</v>
      </c>
      <c r="D8691" s="102">
        <v>240.29642699375904</v>
      </c>
      <c r="E8691" s="98">
        <v>446.02930617977523</v>
      </c>
      <c r="F8691" s="91">
        <v>0.84246835841447487</v>
      </c>
      <c r="G8691" s="100">
        <v>187.88278869101123</v>
      </c>
      <c r="S8691" s="235"/>
      <c r="T8691" s="103"/>
      <c r="U8691" s="103"/>
    </row>
    <row r="8692" spans="1:21" x14ac:dyDescent="0.2">
      <c r="A8692" s="89">
        <v>40906</v>
      </c>
      <c r="B8692" s="90" t="s">
        <v>102</v>
      </c>
      <c r="C8692" s="96">
        <v>376.41796928089889</v>
      </c>
      <c r="D8692" s="102">
        <v>238.29440285730263</v>
      </c>
      <c r="E8692" s="98">
        <v>445.50500561797753</v>
      </c>
      <c r="F8692" s="91">
        <v>0.844924219782345</v>
      </c>
      <c r="G8692" s="100">
        <v>188.20898464044944</v>
      </c>
      <c r="S8692" s="235"/>
      <c r="T8692" s="103"/>
      <c r="U8692" s="103"/>
    </row>
    <row r="8693" spans="1:21" x14ac:dyDescent="0.2">
      <c r="A8693" s="89">
        <v>40906</v>
      </c>
      <c r="B8693" s="90" t="s">
        <v>103</v>
      </c>
      <c r="C8693" s="96">
        <v>387.4762145730337</v>
      </c>
      <c r="D8693" s="102">
        <v>243.53817496307974</v>
      </c>
      <c r="E8693" s="98">
        <v>457.65561235955067</v>
      </c>
      <c r="F8693" s="91">
        <v>0.84665456755858259</v>
      </c>
      <c r="G8693" s="100">
        <v>193.73810728651685</v>
      </c>
      <c r="S8693" s="235"/>
      <c r="T8693" s="103"/>
      <c r="U8693" s="103"/>
    </row>
    <row r="8694" spans="1:21" x14ac:dyDescent="0.2">
      <c r="A8694" s="89">
        <v>40906</v>
      </c>
      <c r="B8694" s="90" t="s">
        <v>104</v>
      </c>
      <c r="C8694" s="96">
        <v>382.51236316853931</v>
      </c>
      <c r="D8694" s="102">
        <v>239.54967067893224</v>
      </c>
      <c r="E8694" s="98">
        <v>451.33108988764047</v>
      </c>
      <c r="F8694" s="91">
        <v>0.8475205270343027</v>
      </c>
      <c r="G8694" s="100">
        <v>191.25618158426965</v>
      </c>
      <c r="S8694" s="235"/>
      <c r="T8694" s="103"/>
      <c r="U8694" s="103"/>
    </row>
    <row r="8695" spans="1:21" x14ac:dyDescent="0.2">
      <c r="A8695" s="89">
        <v>40906</v>
      </c>
      <c r="B8695" s="90" t="s">
        <v>105</v>
      </c>
      <c r="C8695" s="96">
        <v>372.20781286516859</v>
      </c>
      <c r="D8695" s="102">
        <v>231.67286699222581</v>
      </c>
      <c r="E8695" s="98">
        <v>438.4187191011236</v>
      </c>
      <c r="F8695" s="91">
        <v>0.84897792144526762</v>
      </c>
      <c r="G8695" s="100">
        <v>186.1039064325843</v>
      </c>
      <c r="S8695" s="235"/>
      <c r="T8695" s="103"/>
      <c r="U8695" s="103"/>
    </row>
    <row r="8696" spans="1:21" x14ac:dyDescent="0.2">
      <c r="A8696" s="89">
        <v>40906</v>
      </c>
      <c r="B8696" s="90" t="s">
        <v>106</v>
      </c>
      <c r="C8696" s="96">
        <v>365.56233016853935</v>
      </c>
      <c r="D8696" s="102">
        <v>227.04366674297492</v>
      </c>
      <c r="E8696" s="98">
        <v>430.33085393258432</v>
      </c>
      <c r="F8696" s="91">
        <v>0.8494913316761814</v>
      </c>
      <c r="G8696" s="100">
        <v>182.78116508426967</v>
      </c>
      <c r="S8696" s="235"/>
      <c r="T8696" s="103"/>
      <c r="U8696" s="103"/>
    </row>
    <row r="8697" spans="1:21" x14ac:dyDescent="0.2">
      <c r="A8697" s="89">
        <v>40906</v>
      </c>
      <c r="B8697" s="90" t="s">
        <v>107</v>
      </c>
      <c r="C8697" s="96">
        <v>370.14933407865169</v>
      </c>
      <c r="D8697" s="102">
        <v>230.73524420592452</v>
      </c>
      <c r="E8697" s="98">
        <v>436.17574719101123</v>
      </c>
      <c r="F8697" s="91">
        <v>0.84862429069572942</v>
      </c>
      <c r="G8697" s="100">
        <v>185.07466703932585</v>
      </c>
      <c r="S8697" s="235"/>
      <c r="T8697" s="103"/>
      <c r="U8697" s="103"/>
    </row>
    <row r="8698" spans="1:21" x14ac:dyDescent="0.2">
      <c r="A8698" s="89">
        <v>40906</v>
      </c>
      <c r="B8698" s="90" t="s">
        <v>108</v>
      </c>
      <c r="C8698" s="96">
        <v>395.78306794382024</v>
      </c>
      <c r="D8698" s="102">
        <v>250.61847796223498</v>
      </c>
      <c r="E8698" s="98">
        <v>468.45902528089891</v>
      </c>
      <c r="F8698" s="91">
        <v>0.84486165616405728</v>
      </c>
      <c r="G8698" s="100">
        <v>197.89153397191012</v>
      </c>
      <c r="S8698" s="235"/>
      <c r="T8698" s="103"/>
      <c r="U8698" s="103"/>
    </row>
    <row r="8699" spans="1:21" x14ac:dyDescent="0.2">
      <c r="A8699" s="89">
        <v>40906</v>
      </c>
      <c r="B8699" s="90" t="s">
        <v>109</v>
      </c>
      <c r="C8699" s="96">
        <v>533.2959342808989</v>
      </c>
      <c r="D8699" s="102">
        <v>342.52591272506521</v>
      </c>
      <c r="E8699" s="98">
        <v>633.82060112359545</v>
      </c>
      <c r="F8699" s="91">
        <v>0.84139886481365067</v>
      </c>
      <c r="G8699" s="100">
        <v>266.64796714044945</v>
      </c>
      <c r="S8699" s="235"/>
      <c r="T8699" s="103"/>
      <c r="U8699" s="103"/>
    </row>
    <row r="8700" spans="1:21" x14ac:dyDescent="0.2">
      <c r="A8700" s="89">
        <v>40906</v>
      </c>
      <c r="B8700" s="90" t="s">
        <v>110</v>
      </c>
      <c r="C8700" s="96">
        <v>773.10871291011233</v>
      </c>
      <c r="D8700" s="102">
        <v>493.4190583935557</v>
      </c>
      <c r="E8700" s="98">
        <v>917.14745224719104</v>
      </c>
      <c r="F8700" s="91">
        <v>0.84294920191496414</v>
      </c>
      <c r="G8700" s="100">
        <v>386.55435645505617</v>
      </c>
      <c r="S8700" s="235"/>
      <c r="T8700" s="103"/>
      <c r="U8700" s="103"/>
    </row>
    <row r="8701" spans="1:21" x14ac:dyDescent="0.2">
      <c r="A8701" s="89">
        <v>40906</v>
      </c>
      <c r="B8701" s="90" t="s">
        <v>111</v>
      </c>
      <c r="C8701" s="96">
        <v>809.4441051910112</v>
      </c>
      <c r="D8701" s="102">
        <v>517.32643312783262</v>
      </c>
      <c r="E8701" s="98">
        <v>960.63853651685383</v>
      </c>
      <c r="F8701" s="91">
        <v>0.84261048710990372</v>
      </c>
      <c r="G8701" s="100">
        <v>404.7220525955056</v>
      </c>
      <c r="S8701" s="235"/>
      <c r="T8701" s="103"/>
      <c r="U8701" s="103"/>
    </row>
    <row r="8702" spans="1:21" x14ac:dyDescent="0.2">
      <c r="A8702" s="89">
        <v>40906</v>
      </c>
      <c r="B8702" s="90" t="s">
        <v>112</v>
      </c>
      <c r="C8702" s="96">
        <v>787.64773237078668</v>
      </c>
      <c r="D8702" s="102">
        <v>508.01006760636824</v>
      </c>
      <c r="E8702" s="98">
        <v>937.26366573033715</v>
      </c>
      <c r="F8702" s="91">
        <v>0.84036942983064822</v>
      </c>
      <c r="G8702" s="100">
        <v>393.82386618539334</v>
      </c>
      <c r="S8702" s="235"/>
      <c r="T8702" s="103"/>
      <c r="U8702" s="103"/>
    </row>
    <row r="8703" spans="1:21" x14ac:dyDescent="0.2">
      <c r="A8703" s="89">
        <v>40906</v>
      </c>
      <c r="B8703" s="90" t="s">
        <v>113</v>
      </c>
      <c r="C8703" s="96">
        <v>786.05929992134827</v>
      </c>
      <c r="D8703" s="102">
        <v>517.9888200190652</v>
      </c>
      <c r="E8703" s="98">
        <v>941.38283426966291</v>
      </c>
      <c r="F8703" s="91">
        <v>0.83500492180865327</v>
      </c>
      <c r="G8703" s="100">
        <v>393.02964996067413</v>
      </c>
      <c r="S8703" s="235"/>
      <c r="T8703" s="103"/>
      <c r="U8703" s="103"/>
    </row>
    <row r="8704" spans="1:21" x14ac:dyDescent="0.2">
      <c r="A8704" s="89">
        <v>40906</v>
      </c>
      <c r="B8704" s="90" t="s">
        <v>114</v>
      </c>
      <c r="C8704" s="96">
        <v>785.92963196629228</v>
      </c>
      <c r="D8704" s="102">
        <v>515.21105096276187</v>
      </c>
      <c r="E8704" s="98">
        <v>939.7488033707865</v>
      </c>
      <c r="F8704" s="91">
        <v>0.8363188430219225</v>
      </c>
      <c r="G8704" s="100">
        <v>392.96481598314614</v>
      </c>
      <c r="S8704" s="235"/>
      <c r="T8704" s="103"/>
      <c r="U8704" s="103"/>
    </row>
    <row r="8705" spans="1:21" x14ac:dyDescent="0.2">
      <c r="A8705" s="89">
        <v>40906</v>
      </c>
      <c r="B8705" s="90" t="s">
        <v>115</v>
      </c>
      <c r="C8705" s="96">
        <v>802.83509160674168</v>
      </c>
      <c r="D8705" s="102">
        <v>520.88904449683162</v>
      </c>
      <c r="E8705" s="98">
        <v>957.01075280898885</v>
      </c>
      <c r="F8705" s="91">
        <v>0.83889871587156628</v>
      </c>
      <c r="G8705" s="100">
        <v>401.41754580337084</v>
      </c>
      <c r="S8705" s="235"/>
      <c r="T8705" s="103"/>
      <c r="U8705" s="103"/>
    </row>
    <row r="8706" spans="1:21" x14ac:dyDescent="0.2">
      <c r="A8706" s="89">
        <v>40906</v>
      </c>
      <c r="B8706" s="90" t="s">
        <v>116</v>
      </c>
      <c r="C8706" s="96">
        <v>865.6470594606742</v>
      </c>
      <c r="D8706" s="102">
        <v>565.45519173420814</v>
      </c>
      <c r="E8706" s="98">
        <v>1033.9653792134832</v>
      </c>
      <c r="F8706" s="91">
        <v>0.83721087462247012</v>
      </c>
      <c r="G8706" s="100">
        <v>432.8235297303371</v>
      </c>
      <c r="S8706" s="235"/>
      <c r="T8706" s="103"/>
      <c r="U8706" s="103"/>
    </row>
    <row r="8707" spans="1:21" x14ac:dyDescent="0.2">
      <c r="A8707" s="89">
        <v>40906</v>
      </c>
      <c r="B8707" s="90" t="s">
        <v>117</v>
      </c>
      <c r="C8707" s="96">
        <v>873.68242055056191</v>
      </c>
      <c r="D8707" s="102">
        <v>569.54152974719284</v>
      </c>
      <c r="E8707" s="98">
        <v>1042.9278623595505</v>
      </c>
      <c r="F8707" s="91">
        <v>0.83772085499175097</v>
      </c>
      <c r="G8707" s="100">
        <v>436.84121027528096</v>
      </c>
      <c r="S8707" s="235"/>
      <c r="T8707" s="103"/>
      <c r="U8707" s="103"/>
    </row>
    <row r="8708" spans="1:21" x14ac:dyDescent="0.2">
      <c r="A8708" s="89">
        <v>40906</v>
      </c>
      <c r="B8708" s="90" t="s">
        <v>118</v>
      </c>
      <c r="C8708" s="96">
        <v>877.77506538202238</v>
      </c>
      <c r="D8708" s="102">
        <v>575.86115485822143</v>
      </c>
      <c r="E8708" s="98">
        <v>1049.8119522471909</v>
      </c>
      <c r="F8708" s="91">
        <v>0.83612599713985691</v>
      </c>
      <c r="G8708" s="100">
        <v>438.88753269101119</v>
      </c>
      <c r="S8708" s="235"/>
      <c r="T8708" s="103"/>
      <c r="U8708" s="103"/>
    </row>
    <row r="8709" spans="1:21" x14ac:dyDescent="0.2">
      <c r="A8709" s="89">
        <v>40906</v>
      </c>
      <c r="B8709" s="90" t="s">
        <v>119</v>
      </c>
      <c r="C8709" s="96">
        <v>697.73110978651698</v>
      </c>
      <c r="D8709" s="102">
        <v>451.78242969006033</v>
      </c>
      <c r="E8709" s="98">
        <v>831.22564044943829</v>
      </c>
      <c r="F8709" s="91">
        <v>0.83940036956662967</v>
      </c>
      <c r="G8709" s="100">
        <v>348.86555489325849</v>
      </c>
      <c r="S8709" s="235"/>
      <c r="T8709" s="103"/>
      <c r="U8709" s="103"/>
    </row>
    <row r="8710" spans="1:21" x14ac:dyDescent="0.2">
      <c r="A8710" s="89">
        <v>40906</v>
      </c>
      <c r="B8710" s="90" t="s">
        <v>120</v>
      </c>
      <c r="C8710" s="96">
        <v>604.43096400000002</v>
      </c>
      <c r="D8710" s="102">
        <v>391.31704687258679</v>
      </c>
      <c r="E8710" s="98">
        <v>720.04570786516854</v>
      </c>
      <c r="F8710" s="91">
        <v>0.83943416007860172</v>
      </c>
      <c r="G8710" s="100">
        <v>302.21548200000001</v>
      </c>
      <c r="S8710" s="235"/>
      <c r="T8710" s="103"/>
      <c r="U8710" s="103"/>
    </row>
    <row r="8711" spans="1:21" x14ac:dyDescent="0.2">
      <c r="A8711" s="89">
        <v>40906</v>
      </c>
      <c r="B8711" s="90" t="s">
        <v>121</v>
      </c>
      <c r="C8711" s="96">
        <v>593.53075152808992</v>
      </c>
      <c r="D8711" s="102">
        <v>382.02740493375325</v>
      </c>
      <c r="E8711" s="98">
        <v>705.8496235955057</v>
      </c>
      <c r="F8711" s="91">
        <v>0.84087421978738452</v>
      </c>
      <c r="G8711" s="100">
        <v>296.76537576404496</v>
      </c>
      <c r="S8711" s="235"/>
      <c r="T8711" s="103"/>
      <c r="U8711" s="103"/>
    </row>
    <row r="8712" spans="1:21" x14ac:dyDescent="0.2">
      <c r="A8712" s="89">
        <v>40906</v>
      </c>
      <c r="B8712" s="90" t="s">
        <v>122</v>
      </c>
      <c r="C8712" s="96">
        <v>565.36038829213499</v>
      </c>
      <c r="D8712" s="102">
        <v>357.35086000066815</v>
      </c>
      <c r="E8712" s="98">
        <v>668.82883146067411</v>
      </c>
      <c r="F8712" s="91">
        <v>0.845299068608374</v>
      </c>
      <c r="G8712" s="100">
        <v>282.68019414606749</v>
      </c>
      <c r="S8712" s="235"/>
      <c r="T8712" s="103"/>
      <c r="U8712" s="103"/>
    </row>
    <row r="8713" spans="1:21" x14ac:dyDescent="0.2">
      <c r="A8713" s="89">
        <v>40906</v>
      </c>
      <c r="B8713" s="90" t="s">
        <v>123</v>
      </c>
      <c r="C8713" s="96">
        <v>499.88617523595497</v>
      </c>
      <c r="D8713" s="102">
        <v>342.12208975514045</v>
      </c>
      <c r="E8713" s="98">
        <v>605.7505365168538</v>
      </c>
      <c r="F8713" s="91">
        <v>0.82523439122376518</v>
      </c>
      <c r="G8713" s="100">
        <v>249.94308761797748</v>
      </c>
      <c r="S8713" s="235"/>
      <c r="T8713" s="103"/>
      <c r="U8713" s="103"/>
    </row>
    <row r="8714" spans="1:21" x14ac:dyDescent="0.2">
      <c r="A8714" s="89">
        <v>40906</v>
      </c>
      <c r="B8714" s="90" t="s">
        <v>124</v>
      </c>
      <c r="C8714" s="96">
        <v>661.7401480112361</v>
      </c>
      <c r="D8714" s="102">
        <v>444.23331596923202</v>
      </c>
      <c r="E8714" s="98">
        <v>797.02149438202241</v>
      </c>
      <c r="F8714" s="91">
        <v>0.8302663763470044</v>
      </c>
      <c r="G8714" s="100">
        <v>330.87007400561805</v>
      </c>
      <c r="S8714" s="235"/>
      <c r="T8714" s="103"/>
      <c r="U8714" s="103"/>
    </row>
    <row r="8715" spans="1:21" x14ac:dyDescent="0.2">
      <c r="A8715" s="89">
        <v>40906</v>
      </c>
      <c r="B8715" s="90" t="s">
        <v>125</v>
      </c>
      <c r="C8715" s="96">
        <v>647.69143550561807</v>
      </c>
      <c r="D8715" s="102">
        <v>425.65726572726425</v>
      </c>
      <c r="E8715" s="98">
        <v>775.04083988764046</v>
      </c>
      <c r="F8715" s="91">
        <v>0.83568684664348203</v>
      </c>
      <c r="G8715" s="100">
        <v>323.84571775280904</v>
      </c>
      <c r="S8715" s="235"/>
      <c r="T8715" s="103"/>
      <c r="U8715" s="103"/>
    </row>
    <row r="8716" spans="1:21" x14ac:dyDescent="0.2">
      <c r="A8716" s="89">
        <v>40906</v>
      </c>
      <c r="B8716" s="90" t="s">
        <v>126</v>
      </c>
      <c r="C8716" s="96">
        <v>590.8482457078652</v>
      </c>
      <c r="D8716" s="102">
        <v>372.29940749287744</v>
      </c>
      <c r="E8716" s="98">
        <v>698.36129494382021</v>
      </c>
      <c r="F8716" s="91">
        <v>0.84604953050182441</v>
      </c>
      <c r="G8716" s="100">
        <v>295.4241228539326</v>
      </c>
      <c r="S8716" s="235"/>
      <c r="T8716" s="103"/>
      <c r="U8716" s="103"/>
    </row>
    <row r="8717" spans="1:21" x14ac:dyDescent="0.2">
      <c r="A8717" s="89">
        <v>40906</v>
      </c>
      <c r="B8717" s="90" t="s">
        <v>127</v>
      </c>
      <c r="C8717" s="96">
        <v>573.64292892134836</v>
      </c>
      <c r="D8717" s="102">
        <v>359.48959203465307</v>
      </c>
      <c r="E8717" s="98">
        <v>676.97782584269657</v>
      </c>
      <c r="F8717" s="91">
        <v>0.84735852050587068</v>
      </c>
      <c r="G8717" s="100">
        <v>286.82146446067418</v>
      </c>
      <c r="S8717" s="235"/>
      <c r="T8717" s="103"/>
      <c r="U8717" s="103"/>
    </row>
    <row r="8718" spans="1:21" x14ac:dyDescent="0.2">
      <c r="A8718" s="89">
        <v>40906</v>
      </c>
      <c r="B8718" s="90" t="s">
        <v>128</v>
      </c>
      <c r="C8718" s="96">
        <v>618.03799503370794</v>
      </c>
      <c r="D8718" s="102">
        <v>397.77468893876915</v>
      </c>
      <c r="E8718" s="98">
        <v>734.9800449438203</v>
      </c>
      <c r="F8718" s="91">
        <v>0.84089085041886946</v>
      </c>
      <c r="G8718" s="100">
        <v>309.01899751685397</v>
      </c>
      <c r="S8718" s="235"/>
      <c r="T8718" s="103"/>
      <c r="U8718" s="103"/>
    </row>
    <row r="8719" spans="1:21" x14ac:dyDescent="0.2">
      <c r="A8719" s="89">
        <v>40906</v>
      </c>
      <c r="B8719" s="90" t="s">
        <v>129</v>
      </c>
      <c r="C8719" s="96">
        <v>606.7649871910113</v>
      </c>
      <c r="D8719" s="102">
        <v>385.03543602243275</v>
      </c>
      <c r="E8719" s="98">
        <v>718.62092696629213</v>
      </c>
      <c r="F8719" s="91">
        <v>0.84434639240539744</v>
      </c>
      <c r="G8719" s="100">
        <v>303.38249359550565</v>
      </c>
      <c r="S8719" s="235"/>
      <c r="T8719" s="103"/>
      <c r="U8719" s="103"/>
    </row>
    <row r="8720" spans="1:21" x14ac:dyDescent="0.2">
      <c r="A8720" s="89">
        <v>40906</v>
      </c>
      <c r="B8720" s="90" t="s">
        <v>130</v>
      </c>
      <c r="C8720" s="96">
        <v>579.81026103370789</v>
      </c>
      <c r="D8720" s="102">
        <v>362.45196011415584</v>
      </c>
      <c r="E8720" s="98">
        <v>683.77727528089883</v>
      </c>
      <c r="F8720" s="91">
        <v>0.84795193112482303</v>
      </c>
      <c r="G8720" s="100">
        <v>289.90513051685394</v>
      </c>
      <c r="S8720" s="235"/>
      <c r="T8720" s="103"/>
      <c r="U8720" s="103"/>
    </row>
    <row r="8721" spans="1:21" x14ac:dyDescent="0.2">
      <c r="A8721" s="89">
        <v>40906</v>
      </c>
      <c r="B8721" s="90" t="s">
        <v>131</v>
      </c>
      <c r="C8721" s="96">
        <v>518.59482987640456</v>
      </c>
      <c r="D8721" s="102">
        <v>337.59299799553798</v>
      </c>
      <c r="E8721" s="98">
        <v>618.79692134831464</v>
      </c>
      <c r="F8721" s="91">
        <v>0.83806950549531367</v>
      </c>
      <c r="G8721" s="100">
        <v>259.29741493820228</v>
      </c>
      <c r="S8721" s="235"/>
      <c r="T8721" s="103"/>
      <c r="U8721" s="103"/>
    </row>
    <row r="8722" spans="1:21" x14ac:dyDescent="0.2">
      <c r="A8722" s="89">
        <v>40906</v>
      </c>
      <c r="B8722" s="90" t="s">
        <v>132</v>
      </c>
      <c r="C8722" s="96">
        <v>524.5798164269662</v>
      </c>
      <c r="D8722" s="102">
        <v>376.43064950805757</v>
      </c>
      <c r="E8722" s="98">
        <v>645.66556179775273</v>
      </c>
      <c r="F8722" s="91">
        <v>0.81246367696359312</v>
      </c>
      <c r="G8722" s="100">
        <v>262.2899082134831</v>
      </c>
      <c r="S8722" s="235"/>
      <c r="T8722" s="103"/>
      <c r="U8722" s="103"/>
    </row>
    <row r="8723" spans="1:21" x14ac:dyDescent="0.2">
      <c r="A8723" s="89">
        <v>40906</v>
      </c>
      <c r="B8723" s="90" t="s">
        <v>133</v>
      </c>
      <c r="C8723" s="96">
        <v>513.74038580898878</v>
      </c>
      <c r="D8723" s="102">
        <v>358.27772960185274</v>
      </c>
      <c r="E8723" s="98">
        <v>626.33227247191007</v>
      </c>
      <c r="F8723" s="91">
        <v>0.82023617237770408</v>
      </c>
      <c r="G8723" s="100">
        <v>256.87019290449439</v>
      </c>
      <c r="S8723" s="235"/>
      <c r="T8723" s="103"/>
      <c r="U8723" s="103"/>
    </row>
    <row r="8724" spans="1:21" x14ac:dyDescent="0.2">
      <c r="A8724" s="89">
        <v>40906</v>
      </c>
      <c r="B8724" s="90" t="s">
        <v>134</v>
      </c>
      <c r="C8724" s="96">
        <v>479.0947290674157</v>
      </c>
      <c r="D8724" s="102">
        <v>326.63769645322191</v>
      </c>
      <c r="E8724" s="98">
        <v>579.84820786516843</v>
      </c>
      <c r="F8724" s="91">
        <v>0.82624163111808591</v>
      </c>
      <c r="G8724" s="100">
        <v>239.54736453370785</v>
      </c>
      <c r="S8724" s="235"/>
      <c r="T8724" s="103"/>
      <c r="U8724" s="103"/>
    </row>
    <row r="8725" spans="1:21" x14ac:dyDescent="0.2">
      <c r="A8725" s="89">
        <v>40906</v>
      </c>
      <c r="B8725" s="90" t="s">
        <v>135</v>
      </c>
      <c r="C8725" s="96">
        <v>447.40712255056172</v>
      </c>
      <c r="D8725" s="102">
        <v>297.76182532790091</v>
      </c>
      <c r="E8725" s="98">
        <v>537.43393820224708</v>
      </c>
      <c r="F8725" s="91">
        <v>0.83248766173414512</v>
      </c>
      <c r="G8725" s="100">
        <v>223.70356127528086</v>
      </c>
      <c r="S8725" s="235"/>
      <c r="T8725" s="103"/>
      <c r="U8725" s="103"/>
    </row>
    <row r="8726" spans="1:21" x14ac:dyDescent="0.2">
      <c r="A8726" s="89">
        <v>40906</v>
      </c>
      <c r="B8726" s="90" t="s">
        <v>136</v>
      </c>
      <c r="C8726" s="96">
        <v>459.67695279775285</v>
      </c>
      <c r="D8726" s="102">
        <v>304.5982896675568</v>
      </c>
      <c r="E8726" s="98">
        <v>551.43723033707863</v>
      </c>
      <c r="F8726" s="91">
        <v>0.83359796457117119</v>
      </c>
      <c r="G8726" s="100">
        <v>229.83847639887642</v>
      </c>
      <c r="S8726" s="235"/>
      <c r="T8726" s="103"/>
      <c r="U8726" s="103"/>
    </row>
    <row r="8727" spans="1:21" x14ac:dyDescent="0.2">
      <c r="A8727" s="89">
        <v>40906</v>
      </c>
      <c r="B8727" s="90" t="s">
        <v>137</v>
      </c>
      <c r="C8727" s="96">
        <v>449.33188125842685</v>
      </c>
      <c r="D8727" s="102">
        <v>300.98461586572984</v>
      </c>
      <c r="E8727" s="98">
        <v>540.82425842696625</v>
      </c>
      <c r="F8727" s="91">
        <v>0.83082789696850357</v>
      </c>
      <c r="G8727" s="100">
        <v>224.66594062921342</v>
      </c>
      <c r="S8727" s="235"/>
      <c r="T8727" s="103"/>
      <c r="U8727" s="103"/>
    </row>
    <row r="8728" spans="1:21" x14ac:dyDescent="0.2">
      <c r="A8728" s="89">
        <v>40906</v>
      </c>
      <c r="B8728" s="90" t="s">
        <v>138</v>
      </c>
      <c r="C8728" s="96">
        <v>459.08129062921353</v>
      </c>
      <c r="D8728" s="102">
        <v>301.37208099704435</v>
      </c>
      <c r="E8728" s="98">
        <v>549.16369382022469</v>
      </c>
      <c r="F8728" s="91">
        <v>0.83596438693104735</v>
      </c>
      <c r="G8728" s="100">
        <v>229.54064531460676</v>
      </c>
      <c r="S8728" s="235"/>
      <c r="T8728" s="103"/>
      <c r="U8728" s="103"/>
    </row>
    <row r="8729" spans="1:21" x14ac:dyDescent="0.2">
      <c r="A8729" s="89">
        <v>40906</v>
      </c>
      <c r="B8729" s="90" t="s">
        <v>139</v>
      </c>
      <c r="C8729" s="96">
        <v>448.10408780898871</v>
      </c>
      <c r="D8729" s="102">
        <v>292.24675063335161</v>
      </c>
      <c r="E8729" s="98">
        <v>534.98171629213482</v>
      </c>
      <c r="F8729" s="91">
        <v>0.8376063595494817</v>
      </c>
      <c r="G8729" s="100">
        <v>224.05204390449435</v>
      </c>
      <c r="S8729" s="235"/>
      <c r="T8729" s="103"/>
      <c r="U8729" s="103"/>
    </row>
    <row r="8730" spans="1:21" x14ac:dyDescent="0.2">
      <c r="A8730" s="89">
        <v>40906</v>
      </c>
      <c r="B8730" s="90" t="s">
        <v>140</v>
      </c>
      <c r="C8730" s="96">
        <v>439.36770933707868</v>
      </c>
      <c r="D8730" s="102">
        <v>288.20804343620586</v>
      </c>
      <c r="E8730" s="98">
        <v>525.45966573033706</v>
      </c>
      <c r="F8730" s="91">
        <v>0.83615877296005381</v>
      </c>
      <c r="G8730" s="100">
        <v>219.68385466853934</v>
      </c>
      <c r="S8730" s="235"/>
      <c r="T8730" s="103"/>
      <c r="U8730" s="103"/>
    </row>
    <row r="8731" spans="1:21" x14ac:dyDescent="0.2">
      <c r="A8731" s="89">
        <v>40906</v>
      </c>
      <c r="B8731" s="90" t="s">
        <v>141</v>
      </c>
      <c r="C8731" s="96">
        <v>436.1179062134832</v>
      </c>
      <c r="D8731" s="102">
        <v>283.93631088024637</v>
      </c>
      <c r="E8731" s="98">
        <v>520.4023988764045</v>
      </c>
      <c r="F8731" s="91">
        <v>0.83803976913846079</v>
      </c>
      <c r="G8731" s="100">
        <v>218.0589531067416</v>
      </c>
      <c r="S8731" s="235"/>
      <c r="T8731" s="103"/>
      <c r="U8731" s="103"/>
    </row>
    <row r="8732" spans="1:21" x14ac:dyDescent="0.2">
      <c r="A8732" s="89">
        <v>40906</v>
      </c>
      <c r="B8732" s="90" t="s">
        <v>142</v>
      </c>
      <c r="C8732" s="96">
        <v>424.20871496629206</v>
      </c>
      <c r="D8732" s="102">
        <v>271.53247185858373</v>
      </c>
      <c r="E8732" s="98">
        <v>503.66945224719097</v>
      </c>
      <c r="F8732" s="91">
        <v>0.84223633788713248</v>
      </c>
      <c r="G8732" s="100">
        <v>212.10435748314603</v>
      </c>
      <c r="S8732" s="235"/>
      <c r="T8732" s="103"/>
      <c r="U8732" s="103"/>
    </row>
    <row r="8733" spans="1:21" x14ac:dyDescent="0.2">
      <c r="A8733" s="89">
        <v>40906</v>
      </c>
      <c r="B8733" s="90" t="s">
        <v>143</v>
      </c>
      <c r="C8733" s="96">
        <v>436.44612822471913</v>
      </c>
      <c r="D8733" s="102">
        <v>279.06501956693518</v>
      </c>
      <c r="E8733" s="98">
        <v>518.03716853932588</v>
      </c>
      <c r="F8733" s="91">
        <v>0.84249964043185654</v>
      </c>
      <c r="G8733" s="100">
        <v>218.22306411235957</v>
      </c>
      <c r="S8733" s="235"/>
      <c r="T8733" s="103"/>
      <c r="U8733" s="103"/>
    </row>
    <row r="8734" spans="1:21" x14ac:dyDescent="0.2">
      <c r="A8734" s="89">
        <v>40906</v>
      </c>
      <c r="B8734" s="90" t="s">
        <v>144</v>
      </c>
      <c r="C8734" s="96">
        <v>421.28308173033713</v>
      </c>
      <c r="D8734" s="102">
        <v>270.08887500550929</v>
      </c>
      <c r="E8734" s="98">
        <v>500.42725280898873</v>
      </c>
      <c r="F8734" s="91">
        <v>0.84184680064005102</v>
      </c>
      <c r="G8734" s="100">
        <v>210.64154086516857</v>
      </c>
      <c r="S8734" s="235"/>
      <c r="T8734" s="103"/>
      <c r="U8734" s="103"/>
    </row>
    <row r="8735" spans="1:21" x14ac:dyDescent="0.2">
      <c r="A8735" s="89">
        <v>40906</v>
      </c>
      <c r="B8735" s="90" t="s">
        <v>145</v>
      </c>
      <c r="C8735" s="96">
        <v>439.28666686516846</v>
      </c>
      <c r="D8735" s="102">
        <v>287.37065533697</v>
      </c>
      <c r="E8735" s="98">
        <v>524.93301404494377</v>
      </c>
      <c r="F8735" s="91">
        <v>0.83684328306993772</v>
      </c>
      <c r="G8735" s="100">
        <v>219.64333343258423</v>
      </c>
      <c r="S8735" s="235"/>
      <c r="T8735" s="103"/>
      <c r="U8735" s="103"/>
    </row>
    <row r="8736" spans="1:21" x14ac:dyDescent="0.2">
      <c r="A8736" s="89">
        <v>40906</v>
      </c>
      <c r="B8736" s="90" t="s">
        <v>146</v>
      </c>
      <c r="C8736" s="96">
        <v>458.29112652808982</v>
      </c>
      <c r="D8736" s="102">
        <v>303.90166620891711</v>
      </c>
      <c r="E8736" s="98">
        <v>549.89724438202245</v>
      </c>
      <c r="F8736" s="91">
        <v>0.83341229877069112</v>
      </c>
      <c r="G8736" s="100">
        <v>229.14556326404491</v>
      </c>
      <c r="S8736" s="235"/>
      <c r="T8736" s="103"/>
      <c r="U8736" s="103"/>
    </row>
    <row r="8737" spans="1:21" x14ac:dyDescent="0.2">
      <c r="A8737" s="89">
        <v>40906</v>
      </c>
      <c r="B8737" s="90" t="s">
        <v>147</v>
      </c>
      <c r="C8737" s="96">
        <v>461.3545319662922</v>
      </c>
      <c r="D8737" s="102">
        <v>302.91752213007476</v>
      </c>
      <c r="E8737" s="98">
        <v>551.91215730337092</v>
      </c>
      <c r="F8737" s="91">
        <v>0.83592022002280031</v>
      </c>
      <c r="G8737" s="100">
        <v>230.6772659831461</v>
      </c>
      <c r="S8737" s="235"/>
      <c r="T8737" s="103"/>
      <c r="U8737" s="103"/>
    </row>
    <row r="8738" spans="1:21" x14ac:dyDescent="0.2">
      <c r="A8738" s="89">
        <v>40907</v>
      </c>
      <c r="B8738" s="90" t="s">
        <v>100</v>
      </c>
      <c r="C8738" s="96">
        <v>446.56428084269663</v>
      </c>
      <c r="D8738" s="102">
        <v>293.76941945351365</v>
      </c>
      <c r="E8738" s="98">
        <v>534.5279494382022</v>
      </c>
      <c r="F8738" s="91">
        <v>0.83543672751264575</v>
      </c>
      <c r="G8738" s="100">
        <v>223.28214042134832</v>
      </c>
      <c r="S8738" s="235"/>
      <c r="T8738" s="103"/>
      <c r="U8738" s="103"/>
    </row>
    <row r="8739" spans="1:21" x14ac:dyDescent="0.2">
      <c r="A8739" s="89">
        <v>40907</v>
      </c>
      <c r="B8739" s="90" t="s">
        <v>101</v>
      </c>
      <c r="C8739" s="96">
        <v>453.55419404494387</v>
      </c>
      <c r="D8739" s="102">
        <v>301.289736929752</v>
      </c>
      <c r="E8739" s="98">
        <v>544.50611797752811</v>
      </c>
      <c r="F8739" s="91">
        <v>0.8329643672868009</v>
      </c>
      <c r="G8739" s="100">
        <v>226.77709702247193</v>
      </c>
      <c r="S8739" s="235"/>
      <c r="T8739" s="103"/>
      <c r="U8739" s="103"/>
    </row>
    <row r="8740" spans="1:21" x14ac:dyDescent="0.2">
      <c r="A8740" s="89">
        <v>40907</v>
      </c>
      <c r="B8740" s="90" t="s">
        <v>102</v>
      </c>
      <c r="C8740" s="96">
        <v>457.84944505617977</v>
      </c>
      <c r="D8740" s="102">
        <v>304.81282338013278</v>
      </c>
      <c r="E8740" s="98">
        <v>550.03360955056178</v>
      </c>
      <c r="F8740" s="91">
        <v>0.83240266977556765</v>
      </c>
      <c r="G8740" s="100">
        <v>228.92472252808989</v>
      </c>
      <c r="S8740" s="235"/>
      <c r="T8740" s="103"/>
      <c r="U8740" s="103"/>
    </row>
    <row r="8741" spans="1:21" x14ac:dyDescent="0.2">
      <c r="A8741" s="89">
        <v>40907</v>
      </c>
      <c r="B8741" s="90" t="s">
        <v>103</v>
      </c>
      <c r="C8741" s="96">
        <v>460.60083697752816</v>
      </c>
      <c r="D8741" s="102">
        <v>304.42065708451315</v>
      </c>
      <c r="E8741" s="98">
        <v>552.10965168539326</v>
      </c>
      <c r="F8741" s="91">
        <v>0.83425608585446487</v>
      </c>
      <c r="G8741" s="100">
        <v>230.30041848876408</v>
      </c>
      <c r="S8741" s="235"/>
      <c r="T8741" s="103"/>
      <c r="U8741" s="103"/>
    </row>
    <row r="8742" spans="1:21" x14ac:dyDescent="0.2">
      <c r="A8742" s="89">
        <v>40907</v>
      </c>
      <c r="B8742" s="90" t="s">
        <v>104</v>
      </c>
      <c r="C8742" s="96">
        <v>448.37558008988765</v>
      </c>
      <c r="D8742" s="102">
        <v>293.43460922401084</v>
      </c>
      <c r="E8742" s="98">
        <v>535.8586853932585</v>
      </c>
      <c r="F8742" s="91">
        <v>0.83674220892926587</v>
      </c>
      <c r="G8742" s="100">
        <v>224.18779004494382</v>
      </c>
      <c r="S8742" s="235"/>
      <c r="T8742" s="103"/>
      <c r="U8742" s="103"/>
    </row>
    <row r="8743" spans="1:21" x14ac:dyDescent="0.2">
      <c r="A8743" s="89">
        <v>40907</v>
      </c>
      <c r="B8743" s="90" t="s">
        <v>105</v>
      </c>
      <c r="C8743" s="96">
        <v>446.78714764044952</v>
      </c>
      <c r="D8743" s="102">
        <v>292.89035899436152</v>
      </c>
      <c r="E8743" s="98">
        <v>534.23170786516857</v>
      </c>
      <c r="F8743" s="91">
        <v>0.83631716549705681</v>
      </c>
      <c r="G8743" s="100">
        <v>223.39357382022476</v>
      </c>
      <c r="S8743" s="235"/>
      <c r="T8743" s="103"/>
      <c r="U8743" s="103"/>
    </row>
    <row r="8744" spans="1:21" x14ac:dyDescent="0.2">
      <c r="A8744" s="89">
        <v>40907</v>
      </c>
      <c r="B8744" s="90" t="s">
        <v>106</v>
      </c>
      <c r="C8744" s="96">
        <v>457.39965933707867</v>
      </c>
      <c r="D8744" s="102">
        <v>298.88894409223178</v>
      </c>
      <c r="E8744" s="98">
        <v>546.39642134831456</v>
      </c>
      <c r="F8744" s="91">
        <v>0.83712052543897864</v>
      </c>
      <c r="G8744" s="100">
        <v>228.69982966853934</v>
      </c>
      <c r="S8744" s="235"/>
      <c r="T8744" s="103"/>
      <c r="U8744" s="103"/>
    </row>
    <row r="8745" spans="1:21" x14ac:dyDescent="0.2">
      <c r="A8745" s="89">
        <v>40907</v>
      </c>
      <c r="B8745" s="90" t="s">
        <v>107</v>
      </c>
      <c r="C8745" s="96">
        <v>456.35826357303375</v>
      </c>
      <c r="D8745" s="102">
        <v>297.52500540222633</v>
      </c>
      <c r="E8745" s="98">
        <v>544.77884831460676</v>
      </c>
      <c r="F8745" s="91">
        <v>0.83769453418552953</v>
      </c>
      <c r="G8745" s="100">
        <v>228.17913178651688</v>
      </c>
      <c r="S8745" s="235"/>
      <c r="T8745" s="103"/>
      <c r="U8745" s="103"/>
    </row>
    <row r="8746" spans="1:21" x14ac:dyDescent="0.2">
      <c r="A8746" s="89">
        <v>40907</v>
      </c>
      <c r="B8746" s="90" t="s">
        <v>108</v>
      </c>
      <c r="C8746" s="96">
        <v>448.82941793258425</v>
      </c>
      <c r="D8746" s="102">
        <v>294.93768878133955</v>
      </c>
      <c r="E8746" s="98">
        <v>537.06246067415725</v>
      </c>
      <c r="F8746" s="91">
        <v>0.83571176687564996</v>
      </c>
      <c r="G8746" s="100">
        <v>224.41470896629212</v>
      </c>
      <c r="S8746" s="235"/>
      <c r="T8746" s="103"/>
      <c r="U8746" s="103"/>
    </row>
    <row r="8747" spans="1:21" x14ac:dyDescent="0.2">
      <c r="A8747" s="89">
        <v>40907</v>
      </c>
      <c r="B8747" s="90" t="s">
        <v>109</v>
      </c>
      <c r="C8747" s="96">
        <v>596.54553148314608</v>
      </c>
      <c r="D8747" s="102">
        <v>389.79284519971401</v>
      </c>
      <c r="E8747" s="98">
        <v>712.60440168539333</v>
      </c>
      <c r="F8747" s="91">
        <v>0.83713422211853539</v>
      </c>
      <c r="G8747" s="100">
        <v>298.27276574157304</v>
      </c>
      <c r="S8747" s="235"/>
      <c r="T8747" s="103"/>
      <c r="U8747" s="103"/>
    </row>
    <row r="8748" spans="1:21" x14ac:dyDescent="0.2">
      <c r="A8748" s="89">
        <v>40907</v>
      </c>
      <c r="B8748" s="90" t="s">
        <v>110</v>
      </c>
      <c r="C8748" s="96">
        <v>854.47940683146078</v>
      </c>
      <c r="D8748" s="102">
        <v>550.68106879953325</v>
      </c>
      <c r="E8748" s="98">
        <v>1016.555308988764</v>
      </c>
      <c r="F8748" s="91">
        <v>0.84056361643663935</v>
      </c>
      <c r="G8748" s="100">
        <v>427.23970341573039</v>
      </c>
      <c r="S8748" s="235"/>
      <c r="T8748" s="103"/>
      <c r="U8748" s="103"/>
    </row>
    <row r="8749" spans="1:21" x14ac:dyDescent="0.2">
      <c r="A8749" s="89">
        <v>40907</v>
      </c>
      <c r="B8749" s="90" t="s">
        <v>111</v>
      </c>
      <c r="C8749" s="96">
        <v>895.21945746067422</v>
      </c>
      <c r="D8749" s="102">
        <v>579.26552101452489</v>
      </c>
      <c r="E8749" s="98">
        <v>1066.286275280899</v>
      </c>
      <c r="F8749" s="91">
        <v>0.83956764540070683</v>
      </c>
      <c r="G8749" s="100">
        <v>447.60972873033711</v>
      </c>
      <c r="S8749" s="235"/>
      <c r="T8749" s="103"/>
      <c r="U8749" s="103"/>
    </row>
    <row r="8750" spans="1:21" x14ac:dyDescent="0.2">
      <c r="A8750" s="89">
        <v>40907</v>
      </c>
      <c r="B8750" s="90" t="s">
        <v>112</v>
      </c>
      <c r="C8750" s="96">
        <v>881.81908473033729</v>
      </c>
      <c r="D8750" s="102">
        <v>573.83266258099286</v>
      </c>
      <c r="E8750" s="98">
        <v>1052.0878398876405</v>
      </c>
      <c r="F8750" s="91">
        <v>0.8381610843677394</v>
      </c>
      <c r="G8750" s="100">
        <v>440.90954236516865</v>
      </c>
      <c r="S8750" s="235"/>
      <c r="T8750" s="103"/>
      <c r="U8750" s="103"/>
    </row>
    <row r="8751" spans="1:21" x14ac:dyDescent="0.2">
      <c r="A8751" s="89">
        <v>40907</v>
      </c>
      <c r="B8751" s="90" t="s">
        <v>113</v>
      </c>
      <c r="C8751" s="96">
        <v>513.86194951685388</v>
      </c>
      <c r="D8751" s="102">
        <v>340.5034837032108</v>
      </c>
      <c r="E8751" s="98">
        <v>616.43874438202249</v>
      </c>
      <c r="F8751" s="91">
        <v>0.83359774868141778</v>
      </c>
      <c r="G8751" s="100">
        <v>256.93097475842694</v>
      </c>
      <c r="S8751" s="235"/>
      <c r="T8751" s="103"/>
      <c r="U8751" s="103"/>
    </row>
    <row r="8752" spans="1:21" x14ac:dyDescent="0.2">
      <c r="A8752" s="89">
        <v>40907</v>
      </c>
      <c r="B8752" s="90" t="s">
        <v>114</v>
      </c>
      <c r="C8752" s="96">
        <v>520.33319089887641</v>
      </c>
      <c r="D8752" s="102">
        <v>345.14541267414148</v>
      </c>
      <c r="E8752" s="98">
        <v>624.39729775280898</v>
      </c>
      <c r="F8752" s="91">
        <v>0.83333671169228829</v>
      </c>
      <c r="G8752" s="100">
        <v>260.1665954494382</v>
      </c>
      <c r="S8752" s="235"/>
      <c r="T8752" s="103"/>
      <c r="U8752" s="103"/>
    </row>
    <row r="8753" spans="1:21" x14ac:dyDescent="0.2">
      <c r="A8753" s="89">
        <v>40907</v>
      </c>
      <c r="B8753" s="90" t="s">
        <v>115</v>
      </c>
      <c r="C8753" s="96">
        <v>792.72504323595513</v>
      </c>
      <c r="D8753" s="102">
        <v>521.73009707877895</v>
      </c>
      <c r="E8753" s="98">
        <v>949.00752808988773</v>
      </c>
      <c r="F8753" s="91">
        <v>0.83532007889495907</v>
      </c>
      <c r="G8753" s="100">
        <v>396.36252161797756</v>
      </c>
      <c r="S8753" s="235"/>
      <c r="T8753" s="103"/>
      <c r="U8753" s="103"/>
    </row>
    <row r="8754" spans="1:21" x14ac:dyDescent="0.2">
      <c r="A8754" s="89">
        <v>40907</v>
      </c>
      <c r="B8754" s="90" t="s">
        <v>116</v>
      </c>
      <c r="C8754" s="96">
        <v>876.84307695505629</v>
      </c>
      <c r="D8754" s="102">
        <v>574.34953693328089</v>
      </c>
      <c r="E8754" s="98">
        <v>1048.2037837078651</v>
      </c>
      <c r="F8754" s="91">
        <v>0.83651966400402999</v>
      </c>
      <c r="G8754" s="100">
        <v>438.42153847752814</v>
      </c>
      <c r="S8754" s="235"/>
      <c r="T8754" s="103"/>
      <c r="U8754" s="103"/>
    </row>
    <row r="8755" spans="1:21" x14ac:dyDescent="0.2">
      <c r="A8755" s="89">
        <v>40907</v>
      </c>
      <c r="B8755" s="90" t="s">
        <v>117</v>
      </c>
      <c r="C8755" s="96">
        <v>852.64379484269682</v>
      </c>
      <c r="D8755" s="102">
        <v>549.49299229954863</v>
      </c>
      <c r="E8755" s="98">
        <v>1014.3687640449438</v>
      </c>
      <c r="F8755" s="91">
        <v>0.84056590173642076</v>
      </c>
      <c r="G8755" s="100">
        <v>426.32189742134841</v>
      </c>
      <c r="S8755" s="235"/>
      <c r="T8755" s="103"/>
      <c r="U8755" s="103"/>
    </row>
    <row r="8756" spans="1:21" x14ac:dyDescent="0.2">
      <c r="A8756" s="89">
        <v>40907</v>
      </c>
      <c r="B8756" s="90" t="s">
        <v>118</v>
      </c>
      <c r="C8756" s="96">
        <v>855.92196283146063</v>
      </c>
      <c r="D8756" s="102">
        <v>555.93488636637392</v>
      </c>
      <c r="E8756" s="98">
        <v>1020.6204016853932</v>
      </c>
      <c r="F8756" s="91">
        <v>0.83862909404715102</v>
      </c>
      <c r="G8756" s="100">
        <v>427.96098141573032</v>
      </c>
      <c r="S8756" s="235"/>
      <c r="T8756" s="103"/>
      <c r="U8756" s="103"/>
    </row>
    <row r="8757" spans="1:21" x14ac:dyDescent="0.2">
      <c r="A8757" s="89">
        <v>40907</v>
      </c>
      <c r="B8757" s="90" t="s">
        <v>119</v>
      </c>
      <c r="C8757" s="96">
        <v>882.21214071910106</v>
      </c>
      <c r="D8757" s="102">
        <v>580.15923699049199</v>
      </c>
      <c r="E8757" s="98">
        <v>1055.8802022471909</v>
      </c>
      <c r="F8757" s="91">
        <v>0.83552294932845739</v>
      </c>
      <c r="G8757" s="100">
        <v>441.10607035955053</v>
      </c>
      <c r="S8757" s="235"/>
      <c r="T8757" s="103"/>
      <c r="U8757" s="103"/>
    </row>
    <row r="8758" spans="1:21" x14ac:dyDescent="0.2">
      <c r="A8758" s="89">
        <v>40907</v>
      </c>
      <c r="B8758" s="90" t="s">
        <v>120</v>
      </c>
      <c r="C8758" s="96">
        <v>872.00078925842706</v>
      </c>
      <c r="D8758" s="102">
        <v>577.46147353085166</v>
      </c>
      <c r="E8758" s="98">
        <v>1045.8714691011235</v>
      </c>
      <c r="F8758" s="91">
        <v>0.83375521277759879</v>
      </c>
      <c r="G8758" s="100">
        <v>436.00039462921353</v>
      </c>
      <c r="S8758" s="235"/>
      <c r="T8758" s="103"/>
      <c r="U8758" s="103"/>
    </row>
    <row r="8759" spans="1:21" x14ac:dyDescent="0.2">
      <c r="A8759" s="89">
        <v>40907</v>
      </c>
      <c r="B8759" s="90" t="s">
        <v>121</v>
      </c>
      <c r="C8759" s="96">
        <v>865.99148996629208</v>
      </c>
      <c r="D8759" s="102">
        <v>569.79697371364557</v>
      </c>
      <c r="E8759" s="98">
        <v>1036.633904494382</v>
      </c>
      <c r="F8759" s="91">
        <v>0.83538796696860818</v>
      </c>
      <c r="G8759" s="100">
        <v>432.99574498314604</v>
      </c>
      <c r="S8759" s="235"/>
      <c r="T8759" s="103"/>
      <c r="U8759" s="103"/>
    </row>
    <row r="8760" spans="1:21" x14ac:dyDescent="0.2">
      <c r="A8760" s="89">
        <v>40907</v>
      </c>
      <c r="B8760" s="90" t="s">
        <v>122</v>
      </c>
      <c r="C8760" s="96">
        <v>824.4369624943821</v>
      </c>
      <c r="D8760" s="102">
        <v>527.90324530514067</v>
      </c>
      <c r="E8760" s="98">
        <v>978.96789606741584</v>
      </c>
      <c r="F8760" s="91">
        <v>0.84214913053451945</v>
      </c>
      <c r="G8760" s="100">
        <v>412.21848124719105</v>
      </c>
      <c r="S8760" s="235"/>
      <c r="T8760" s="103"/>
      <c r="U8760" s="103"/>
    </row>
    <row r="8761" spans="1:21" x14ac:dyDescent="0.2">
      <c r="A8761" s="89">
        <v>40907</v>
      </c>
      <c r="B8761" s="90" t="s">
        <v>123</v>
      </c>
      <c r="C8761" s="96">
        <v>757.31758725842701</v>
      </c>
      <c r="D8761" s="102">
        <v>485.56483853721471</v>
      </c>
      <c r="E8761" s="98">
        <v>899.61277247191003</v>
      </c>
      <c r="F8761" s="91">
        <v>0.8418261839230099</v>
      </c>
      <c r="G8761" s="100">
        <v>378.65879362921351</v>
      </c>
      <c r="S8761" s="235"/>
      <c r="T8761" s="103"/>
      <c r="U8761" s="103"/>
    </row>
    <row r="8762" spans="1:21" x14ac:dyDescent="0.2">
      <c r="A8762" s="89">
        <v>40907</v>
      </c>
      <c r="B8762" s="90" t="s">
        <v>124</v>
      </c>
      <c r="C8762" s="96">
        <v>724.67367957303372</v>
      </c>
      <c r="D8762" s="102">
        <v>477.00390261100091</v>
      </c>
      <c r="E8762" s="98">
        <v>867.57401123595514</v>
      </c>
      <c r="F8762" s="91">
        <v>0.83528744543725542</v>
      </c>
      <c r="G8762" s="100">
        <v>362.33683978651686</v>
      </c>
      <c r="S8762" s="235"/>
      <c r="T8762" s="103"/>
      <c r="U8762" s="103"/>
    </row>
    <row r="8763" spans="1:21" x14ac:dyDescent="0.2">
      <c r="A8763" s="89">
        <v>40907</v>
      </c>
      <c r="B8763" s="90" t="s">
        <v>125</v>
      </c>
      <c r="C8763" s="96">
        <v>783.21470915730333</v>
      </c>
      <c r="D8763" s="102">
        <v>506.16367700319137</v>
      </c>
      <c r="E8763" s="98">
        <v>932.53790730337084</v>
      </c>
      <c r="F8763" s="91">
        <v>0.83987439333392155</v>
      </c>
      <c r="G8763" s="100">
        <v>391.60735457865167</v>
      </c>
      <c r="S8763" s="235"/>
      <c r="T8763" s="103"/>
      <c r="U8763" s="103"/>
    </row>
    <row r="8764" spans="1:21" x14ac:dyDescent="0.2">
      <c r="A8764" s="89">
        <v>40907</v>
      </c>
      <c r="B8764" s="90" t="s">
        <v>126</v>
      </c>
      <c r="C8764" s="96">
        <v>798.64114368539322</v>
      </c>
      <c r="D8764" s="102">
        <v>516.71671347000074</v>
      </c>
      <c r="E8764" s="98">
        <v>951.22228651685396</v>
      </c>
      <c r="F8764" s="91">
        <v>0.83959465101456365</v>
      </c>
      <c r="G8764" s="100">
        <v>399.32057184269661</v>
      </c>
      <c r="S8764" s="235"/>
      <c r="T8764" s="103"/>
      <c r="U8764" s="103"/>
    </row>
    <row r="8765" spans="1:21" x14ac:dyDescent="0.2">
      <c r="A8765" s="89">
        <v>40907</v>
      </c>
      <c r="B8765" s="90" t="s">
        <v>127</v>
      </c>
      <c r="C8765" s="96">
        <v>776.97849094382013</v>
      </c>
      <c r="D8765" s="102">
        <v>497.45781508709501</v>
      </c>
      <c r="E8765" s="98">
        <v>922.58324999999991</v>
      </c>
      <c r="F8765" s="91">
        <v>0.84217710536563528</v>
      </c>
      <c r="G8765" s="100">
        <v>388.48924547191007</v>
      </c>
      <c r="S8765" s="235"/>
      <c r="T8765" s="103"/>
      <c r="U8765" s="103"/>
    </row>
    <row r="8766" spans="1:21" x14ac:dyDescent="0.2">
      <c r="A8766" s="89">
        <v>40907</v>
      </c>
      <c r="B8766" s="90" t="s">
        <v>128</v>
      </c>
      <c r="C8766" s="96">
        <v>798.82754137078655</v>
      </c>
      <c r="D8766" s="102">
        <v>510.10878231938824</v>
      </c>
      <c r="E8766" s="98">
        <v>947.80610393258428</v>
      </c>
      <c r="F8766" s="91">
        <v>0.84281746873789465</v>
      </c>
      <c r="G8766" s="100">
        <v>399.41377068539327</v>
      </c>
      <c r="S8766" s="235"/>
      <c r="T8766" s="103"/>
      <c r="U8766" s="103"/>
    </row>
    <row r="8767" spans="1:21" x14ac:dyDescent="0.2">
      <c r="A8767" s="89">
        <v>40907</v>
      </c>
      <c r="B8767" s="90" t="s">
        <v>129</v>
      </c>
      <c r="C8767" s="96">
        <v>778.83031142696643</v>
      </c>
      <c r="D8767" s="102">
        <v>496.82614813975022</v>
      </c>
      <c r="E8767" s="98">
        <v>923.80348314606749</v>
      </c>
      <c r="F8767" s="91">
        <v>0.84306925188743997</v>
      </c>
      <c r="G8767" s="100">
        <v>389.41515571348322</v>
      </c>
      <c r="S8767" s="235"/>
      <c r="T8767" s="103"/>
      <c r="U8767" s="103"/>
    </row>
    <row r="8768" spans="1:21" x14ac:dyDescent="0.2">
      <c r="A8768" s="89">
        <v>40907</v>
      </c>
      <c r="B8768" s="90" t="s">
        <v>130</v>
      </c>
      <c r="C8768" s="96">
        <v>742.85150602247199</v>
      </c>
      <c r="D8768" s="102">
        <v>478.03816760107503</v>
      </c>
      <c r="E8768" s="98">
        <v>883.37356179775281</v>
      </c>
      <c r="F8768" s="91">
        <v>0.8409256719328293</v>
      </c>
      <c r="G8768" s="100">
        <v>371.425753011236</v>
      </c>
      <c r="S8768" s="235"/>
      <c r="T8768" s="103"/>
      <c r="U8768" s="103"/>
    </row>
    <row r="8769" spans="1:21" x14ac:dyDescent="0.2">
      <c r="A8769" s="89">
        <v>40907</v>
      </c>
      <c r="B8769" s="90" t="s">
        <v>131</v>
      </c>
      <c r="C8769" s="96">
        <v>769.66845997752807</v>
      </c>
      <c r="D8769" s="102">
        <v>487.0673144511187</v>
      </c>
      <c r="E8769" s="98">
        <v>910.83703651685391</v>
      </c>
      <c r="F8769" s="91">
        <v>0.84501225699037141</v>
      </c>
      <c r="G8769" s="100">
        <v>384.83422998876404</v>
      </c>
      <c r="S8769" s="235"/>
      <c r="T8769" s="103"/>
      <c r="U8769" s="103"/>
    </row>
    <row r="8770" spans="1:21" x14ac:dyDescent="0.2">
      <c r="A8770" s="89">
        <v>40907</v>
      </c>
      <c r="B8770" s="90" t="s">
        <v>132</v>
      </c>
      <c r="C8770" s="96">
        <v>776.31394267415737</v>
      </c>
      <c r="D8770" s="102">
        <v>487.79080679224887</v>
      </c>
      <c r="E8770" s="98">
        <v>916.84415730337071</v>
      </c>
      <c r="F8770" s="91">
        <v>0.84672398955724171</v>
      </c>
      <c r="G8770" s="100">
        <v>388.15697133707869</v>
      </c>
      <c r="S8770" s="235"/>
      <c r="T8770" s="103"/>
      <c r="U8770" s="103"/>
    </row>
    <row r="8771" spans="1:21" x14ac:dyDescent="0.2">
      <c r="A8771" s="89">
        <v>40907</v>
      </c>
      <c r="B8771" s="90" t="s">
        <v>133</v>
      </c>
      <c r="C8771" s="96">
        <v>755.39282855056183</v>
      </c>
      <c r="D8771" s="102">
        <v>481.24618385272197</v>
      </c>
      <c r="E8771" s="98">
        <v>895.66523595505612</v>
      </c>
      <c r="F8771" s="91">
        <v>0.84338746021004096</v>
      </c>
      <c r="G8771" s="100">
        <v>377.69641427528092</v>
      </c>
      <c r="S8771" s="235"/>
      <c r="T8771" s="103"/>
      <c r="U8771" s="103"/>
    </row>
    <row r="8772" spans="1:21" x14ac:dyDescent="0.2">
      <c r="A8772" s="89">
        <v>40907</v>
      </c>
      <c r="B8772" s="90" t="s">
        <v>134</v>
      </c>
      <c r="C8772" s="96">
        <v>715.16334549438204</v>
      </c>
      <c r="D8772" s="102">
        <v>481.834268520416</v>
      </c>
      <c r="E8772" s="98">
        <v>862.3357078651685</v>
      </c>
      <c r="F8772" s="91">
        <v>0.82933286766573533</v>
      </c>
      <c r="G8772" s="100">
        <v>357.58167274719102</v>
      </c>
      <c r="S8772" s="235"/>
      <c r="T8772" s="103"/>
      <c r="U8772" s="103"/>
    </row>
    <row r="8773" spans="1:21" x14ac:dyDescent="0.2">
      <c r="A8773" s="89">
        <v>40907</v>
      </c>
      <c r="B8773" s="90" t="s">
        <v>135</v>
      </c>
      <c r="C8773" s="96">
        <v>699.78958857303383</v>
      </c>
      <c r="D8773" s="102">
        <v>466.03303825423683</v>
      </c>
      <c r="E8773" s="98">
        <v>840.7688511235956</v>
      </c>
      <c r="F8773" s="91">
        <v>0.83232102097721816</v>
      </c>
      <c r="G8773" s="100">
        <v>349.89479428651691</v>
      </c>
      <c r="S8773" s="235"/>
      <c r="T8773" s="103"/>
      <c r="U8773" s="103"/>
    </row>
    <row r="8774" spans="1:21" x14ac:dyDescent="0.2">
      <c r="A8774" s="89">
        <v>40907</v>
      </c>
      <c r="B8774" s="90" t="s">
        <v>136</v>
      </c>
      <c r="C8774" s="96">
        <v>688.90153247191006</v>
      </c>
      <c r="D8774" s="102">
        <v>461.34309988594526</v>
      </c>
      <c r="E8774" s="98">
        <v>829.10962921348312</v>
      </c>
      <c r="F8774" s="91">
        <v>0.83089317527939166</v>
      </c>
      <c r="G8774" s="100">
        <v>344.45076623595503</v>
      </c>
      <c r="S8774" s="235"/>
      <c r="T8774" s="103"/>
      <c r="U8774" s="103"/>
    </row>
    <row r="8775" spans="1:21" x14ac:dyDescent="0.2">
      <c r="A8775" s="89">
        <v>40907</v>
      </c>
      <c r="B8775" s="90" t="s">
        <v>137</v>
      </c>
      <c r="C8775" s="96">
        <v>672.60389137078653</v>
      </c>
      <c r="D8775" s="102">
        <v>442.80661024534271</v>
      </c>
      <c r="E8775" s="98">
        <v>805.27864044943829</v>
      </c>
      <c r="F8775" s="91">
        <v>0.83524367540084765</v>
      </c>
      <c r="G8775" s="100">
        <v>336.30194568539326</v>
      </c>
      <c r="S8775" s="235"/>
      <c r="T8775" s="103"/>
      <c r="U8775" s="103"/>
    </row>
    <row r="8776" spans="1:21" x14ac:dyDescent="0.2">
      <c r="A8776" s="89">
        <v>40907</v>
      </c>
      <c r="B8776" s="90" t="s">
        <v>138</v>
      </c>
      <c r="C8776" s="96">
        <v>658.70510743820216</v>
      </c>
      <c r="D8776" s="102">
        <v>434.44106328577141</v>
      </c>
      <c r="E8776" s="98">
        <v>789.06999438202251</v>
      </c>
      <c r="F8776" s="91">
        <v>0.83478666294247006</v>
      </c>
      <c r="G8776" s="100">
        <v>329.35255371910108</v>
      </c>
      <c r="S8776" s="235"/>
      <c r="T8776" s="103"/>
      <c r="U8776" s="103"/>
    </row>
    <row r="8777" spans="1:21" x14ac:dyDescent="0.2">
      <c r="A8777" s="89">
        <v>40907</v>
      </c>
      <c r="B8777" s="90" t="s">
        <v>139</v>
      </c>
      <c r="C8777" s="96">
        <v>654.92447612359547</v>
      </c>
      <c r="D8777" s="102">
        <v>432.37982564795465</v>
      </c>
      <c r="E8777" s="98">
        <v>784.77919382022458</v>
      </c>
      <c r="F8777" s="91">
        <v>0.8345334347302078</v>
      </c>
      <c r="G8777" s="100">
        <v>327.46223806179773</v>
      </c>
      <c r="S8777" s="235"/>
      <c r="T8777" s="103"/>
      <c r="U8777" s="103"/>
    </row>
    <row r="8778" spans="1:21" x14ac:dyDescent="0.2">
      <c r="A8778" s="89">
        <v>40907</v>
      </c>
      <c r="B8778" s="90" t="s">
        <v>140</v>
      </c>
      <c r="C8778" s="96">
        <v>651.13168843820222</v>
      </c>
      <c r="D8778" s="102">
        <v>430.98449106498953</v>
      </c>
      <c r="E8778" s="98">
        <v>780.84576404494385</v>
      </c>
      <c r="F8778" s="91">
        <v>0.83388002909205061</v>
      </c>
      <c r="G8778" s="100">
        <v>325.56584421910111</v>
      </c>
      <c r="S8778" s="235"/>
      <c r="T8778" s="103"/>
      <c r="U8778" s="103"/>
    </row>
    <row r="8779" spans="1:21" x14ac:dyDescent="0.2">
      <c r="A8779" s="89">
        <v>40907</v>
      </c>
      <c r="B8779" s="90" t="s">
        <v>141</v>
      </c>
      <c r="C8779" s="96">
        <v>657.82174449438207</v>
      </c>
      <c r="D8779" s="102">
        <v>433.21790961043433</v>
      </c>
      <c r="E8779" s="98">
        <v>787.65932022471907</v>
      </c>
      <c r="F8779" s="91">
        <v>0.83516023692413821</v>
      </c>
      <c r="G8779" s="100">
        <v>328.91087224719104</v>
      </c>
      <c r="S8779" s="235"/>
      <c r="T8779" s="103"/>
      <c r="U8779" s="103"/>
    </row>
    <row r="8780" spans="1:21" x14ac:dyDescent="0.2">
      <c r="A8780" s="89">
        <v>40907</v>
      </c>
      <c r="B8780" s="90" t="s">
        <v>142</v>
      </c>
      <c r="C8780" s="96">
        <v>646.02196058426978</v>
      </c>
      <c r="D8780" s="102">
        <v>424.84981254938839</v>
      </c>
      <c r="E8780" s="98">
        <v>773.20226123595512</v>
      </c>
      <c r="F8780" s="91">
        <v>0.83551483612012578</v>
      </c>
      <c r="G8780" s="100">
        <v>323.01098029213489</v>
      </c>
      <c r="S8780" s="235"/>
      <c r="T8780" s="103"/>
      <c r="U8780" s="103"/>
    </row>
    <row r="8781" spans="1:21" x14ac:dyDescent="0.2">
      <c r="A8781" s="89">
        <v>40907</v>
      </c>
      <c r="B8781" s="90" t="s">
        <v>143</v>
      </c>
      <c r="C8781" s="96">
        <v>619.54133288764046</v>
      </c>
      <c r="D8781" s="102">
        <v>405.69213625331923</v>
      </c>
      <c r="E8781" s="98">
        <v>740.55220786516861</v>
      </c>
      <c r="F8781" s="91">
        <v>0.83659372871715154</v>
      </c>
      <c r="G8781" s="100">
        <v>309.77066644382023</v>
      </c>
      <c r="S8781" s="235"/>
      <c r="T8781" s="103"/>
      <c r="U8781" s="103"/>
    </row>
    <row r="8782" spans="1:21" x14ac:dyDescent="0.2">
      <c r="A8782" s="89">
        <v>40907</v>
      </c>
      <c r="B8782" s="90" t="s">
        <v>144</v>
      </c>
      <c r="C8782" s="96">
        <v>617.79081549438217</v>
      </c>
      <c r="D8782" s="102">
        <v>402.48630723205724</v>
      </c>
      <c r="E8782" s="98">
        <v>737.33351966292139</v>
      </c>
      <c r="F8782" s="91">
        <v>0.83787159951281032</v>
      </c>
      <c r="G8782" s="100">
        <v>308.89540774719109</v>
      </c>
      <c r="S8782" s="235"/>
      <c r="T8782" s="103"/>
      <c r="U8782" s="103"/>
    </row>
    <row r="8783" spans="1:21" x14ac:dyDescent="0.2">
      <c r="A8783" s="89">
        <v>40907</v>
      </c>
      <c r="B8783" s="90" t="s">
        <v>145</v>
      </c>
      <c r="C8783" s="96">
        <v>653.08481201123595</v>
      </c>
      <c r="D8783" s="102">
        <v>431.88009326714825</v>
      </c>
      <c r="E8783" s="98">
        <v>782.96882865168527</v>
      </c>
      <c r="F8783" s="91">
        <v>0.83411342586381554</v>
      </c>
      <c r="G8783" s="100">
        <v>326.54240600561798</v>
      </c>
      <c r="S8783" s="235"/>
      <c r="T8783" s="103"/>
      <c r="U8783" s="103"/>
    </row>
    <row r="8784" spans="1:21" x14ac:dyDescent="0.2">
      <c r="A8784" s="89">
        <v>40907</v>
      </c>
      <c r="B8784" s="90" t="s">
        <v>146</v>
      </c>
      <c r="C8784" s="96">
        <v>649.46626564044936</v>
      </c>
      <c r="D8784" s="102">
        <v>436.71320676531758</v>
      </c>
      <c r="E8784" s="98">
        <v>782.63967134831455</v>
      </c>
      <c r="F8784" s="91">
        <v>0.82984071650950564</v>
      </c>
      <c r="G8784" s="100">
        <v>324.73313282022468</v>
      </c>
      <c r="S8784" s="235"/>
      <c r="T8784" s="103"/>
      <c r="U8784" s="103"/>
    </row>
    <row r="8785" spans="1:21" x14ac:dyDescent="0.2">
      <c r="A8785" s="89">
        <v>40907</v>
      </c>
      <c r="B8785" s="90" t="s">
        <v>147</v>
      </c>
      <c r="C8785" s="96">
        <v>648.89491621348316</v>
      </c>
      <c r="D8785" s="102">
        <v>431.35369355743245</v>
      </c>
      <c r="E8785" s="98">
        <v>779.18587078651694</v>
      </c>
      <c r="F8785" s="91">
        <v>0.83278578390863667</v>
      </c>
      <c r="G8785" s="100">
        <v>324.44745810674158</v>
      </c>
      <c r="S8785" s="235"/>
      <c r="T8785" s="103"/>
      <c r="U8785" s="103"/>
    </row>
    <row r="8786" spans="1:21" x14ac:dyDescent="0.2">
      <c r="A8786" s="89">
        <v>40908</v>
      </c>
      <c r="B8786" s="90" t="s">
        <v>100</v>
      </c>
      <c r="C8786" s="96">
        <v>662.59919821348308</v>
      </c>
      <c r="D8786" s="102">
        <v>443.63594581862333</v>
      </c>
      <c r="E8786" s="98">
        <v>797.40237640449448</v>
      </c>
      <c r="F8786" s="91">
        <v>0.83094710753328582</v>
      </c>
      <c r="G8786" s="100">
        <v>331.29959910674154</v>
      </c>
      <c r="S8786" s="235"/>
      <c r="T8786" s="103"/>
      <c r="U8786" s="103"/>
    </row>
    <row r="8787" spans="1:21" x14ac:dyDescent="0.2">
      <c r="A8787" s="89">
        <v>40908</v>
      </c>
      <c r="B8787" s="90" t="s">
        <v>101</v>
      </c>
      <c r="C8787" s="96">
        <v>643.46101847191017</v>
      </c>
      <c r="D8787" s="102">
        <v>428.12893704512555</v>
      </c>
      <c r="E8787" s="98">
        <v>772.87545505617982</v>
      </c>
      <c r="F8787" s="91">
        <v>0.83255460405989656</v>
      </c>
      <c r="G8787" s="100">
        <v>321.73050923595508</v>
      </c>
      <c r="S8787" s="235"/>
      <c r="T8787" s="103"/>
      <c r="U8787" s="103"/>
    </row>
    <row r="8788" spans="1:21" x14ac:dyDescent="0.2">
      <c r="A8788" s="89">
        <v>40908</v>
      </c>
      <c r="B8788" s="90" t="s">
        <v>102</v>
      </c>
      <c r="C8788" s="96">
        <v>639.50614584269658</v>
      </c>
      <c r="D8788" s="102">
        <v>431.00935985095509</v>
      </c>
      <c r="E8788" s="98">
        <v>771.19205056179771</v>
      </c>
      <c r="F8788" s="91">
        <v>0.82924369536333964</v>
      </c>
      <c r="G8788" s="100">
        <v>319.75307292134829</v>
      </c>
      <c r="S8788" s="235"/>
      <c r="T8788" s="103"/>
      <c r="U8788" s="103"/>
    </row>
    <row r="8789" spans="1:21" x14ac:dyDescent="0.2">
      <c r="A8789" s="89">
        <v>40908</v>
      </c>
      <c r="B8789" s="90" t="s">
        <v>103</v>
      </c>
      <c r="C8789" s="96">
        <v>642.67490649438196</v>
      </c>
      <c r="D8789" s="102">
        <v>430.36535866226995</v>
      </c>
      <c r="E8789" s="98">
        <v>773.46323595505612</v>
      </c>
      <c r="F8789" s="91">
        <v>0.83090556424549455</v>
      </c>
      <c r="G8789" s="100">
        <v>321.33745324719098</v>
      </c>
      <c r="S8789" s="235"/>
      <c r="T8789" s="103"/>
      <c r="U8789" s="103"/>
    </row>
    <row r="8790" spans="1:21" x14ac:dyDescent="0.2">
      <c r="A8790" s="89">
        <v>40908</v>
      </c>
      <c r="B8790" s="90" t="s">
        <v>104</v>
      </c>
      <c r="C8790" s="96">
        <v>658.46603214606739</v>
      </c>
      <c r="D8790" s="102">
        <v>438.9624142179199</v>
      </c>
      <c r="E8790" s="98">
        <v>791.36939325842684</v>
      </c>
      <c r="F8790" s="91">
        <v>0.83205900778505471</v>
      </c>
      <c r="G8790" s="100">
        <v>329.2330160730337</v>
      </c>
      <c r="S8790" s="235"/>
      <c r="T8790" s="103"/>
      <c r="U8790" s="103"/>
    </row>
    <row r="8791" spans="1:21" x14ac:dyDescent="0.2">
      <c r="A8791" s="89">
        <v>40908</v>
      </c>
      <c r="B8791" s="90" t="s">
        <v>105</v>
      </c>
      <c r="C8791" s="96">
        <v>639.25086205617993</v>
      </c>
      <c r="D8791" s="102">
        <v>427.26790273207479</v>
      </c>
      <c r="E8791" s="98">
        <v>768.89500280898881</v>
      </c>
      <c r="F8791" s="91">
        <v>0.83138901894383166</v>
      </c>
      <c r="G8791" s="100">
        <v>319.62543102808996</v>
      </c>
      <c r="S8791" s="235"/>
      <c r="T8791" s="103"/>
      <c r="U8791" s="103"/>
    </row>
    <row r="8792" spans="1:21" x14ac:dyDescent="0.2">
      <c r="A8792" s="89">
        <v>40908</v>
      </c>
      <c r="B8792" s="90" t="s">
        <v>106</v>
      </c>
      <c r="C8792" s="96">
        <v>626.01257426966299</v>
      </c>
      <c r="D8792" s="102">
        <v>413.26770127078737</v>
      </c>
      <c r="E8792" s="98">
        <v>750.12128089887642</v>
      </c>
      <c r="F8792" s="91">
        <v>0.83454847930658238</v>
      </c>
      <c r="G8792" s="100">
        <v>313.0062871348315</v>
      </c>
      <c r="S8792" s="235"/>
      <c r="T8792" s="103"/>
      <c r="U8792" s="103"/>
    </row>
    <row r="8793" spans="1:21" x14ac:dyDescent="0.2">
      <c r="A8793" s="89">
        <v>40908</v>
      </c>
      <c r="B8793" s="90" t="s">
        <v>107</v>
      </c>
      <c r="C8793" s="96">
        <v>614.49238688764046</v>
      </c>
      <c r="D8793" s="102">
        <v>400.08917564000399</v>
      </c>
      <c r="E8793" s="98">
        <v>733.26137359550557</v>
      </c>
      <c r="F8793" s="91">
        <v>0.83802639688289038</v>
      </c>
      <c r="G8793" s="100">
        <v>307.24619344382023</v>
      </c>
      <c r="S8793" s="235"/>
      <c r="T8793" s="103"/>
      <c r="U8793" s="103"/>
    </row>
    <row r="8794" spans="1:21" x14ac:dyDescent="0.2">
      <c r="A8794" s="89">
        <v>40908</v>
      </c>
      <c r="B8794" s="90" t="s">
        <v>108</v>
      </c>
      <c r="C8794" s="96">
        <v>620.12483868539334</v>
      </c>
      <c r="D8794" s="102">
        <v>407.74707634103464</v>
      </c>
      <c r="E8794" s="98">
        <v>742.16742977528099</v>
      </c>
      <c r="F8794" s="91">
        <v>0.83555921993661109</v>
      </c>
      <c r="G8794" s="100">
        <v>310.06241934269667</v>
      </c>
      <c r="S8794" s="235"/>
      <c r="T8794" s="103"/>
      <c r="U8794" s="103"/>
    </row>
    <row r="8795" spans="1:21" x14ac:dyDescent="0.2">
      <c r="A8795" s="89">
        <v>40908</v>
      </c>
      <c r="B8795" s="90" t="s">
        <v>109</v>
      </c>
      <c r="C8795" s="96">
        <v>639.38458213483148</v>
      </c>
      <c r="D8795" s="102">
        <v>433.31802185596973</v>
      </c>
      <c r="E8795" s="98">
        <v>772.38407022471904</v>
      </c>
      <c r="F8795" s="91">
        <v>0.82780653664802739</v>
      </c>
      <c r="G8795" s="100">
        <v>319.69229106741574</v>
      </c>
      <c r="S8795" s="235"/>
      <c r="T8795" s="103"/>
      <c r="U8795" s="103"/>
    </row>
    <row r="8796" spans="1:21" x14ac:dyDescent="0.2">
      <c r="A8796" s="89">
        <v>40908</v>
      </c>
      <c r="B8796" s="90" t="s">
        <v>110</v>
      </c>
      <c r="C8796" s="96">
        <v>695.21474103370781</v>
      </c>
      <c r="D8796" s="102">
        <v>463.47319725265038</v>
      </c>
      <c r="E8796" s="98">
        <v>835.54230337078661</v>
      </c>
      <c r="F8796" s="91">
        <v>0.8320521154094026</v>
      </c>
      <c r="G8796" s="100">
        <v>347.6073705168539</v>
      </c>
      <c r="S8796" s="235"/>
      <c r="T8796" s="103"/>
      <c r="U8796" s="103"/>
    </row>
    <row r="8797" spans="1:21" x14ac:dyDescent="0.2">
      <c r="A8797" s="89">
        <v>40908</v>
      </c>
      <c r="B8797" s="90" t="s">
        <v>111</v>
      </c>
      <c r="C8797" s="96">
        <v>737.76203878651677</v>
      </c>
      <c r="D8797" s="102">
        <v>471.73741631043873</v>
      </c>
      <c r="E8797" s="98">
        <v>875.68773876404487</v>
      </c>
      <c r="F8797" s="91">
        <v>0.84249442595576607</v>
      </c>
      <c r="G8797" s="100">
        <v>368.88101939325838</v>
      </c>
      <c r="S8797" s="235"/>
      <c r="T8797" s="103"/>
      <c r="U8797" s="103"/>
    </row>
    <row r="8798" spans="1:21" x14ac:dyDescent="0.2">
      <c r="A8798" s="89">
        <v>40908</v>
      </c>
      <c r="B8798" s="90" t="s">
        <v>112</v>
      </c>
      <c r="C8798" s="96">
        <v>742.70968169662922</v>
      </c>
      <c r="D8798" s="102">
        <v>488.8675085450185</v>
      </c>
      <c r="E8798" s="98">
        <v>889.1620280898876</v>
      </c>
      <c r="F8798" s="91">
        <v>0.83529172213092628</v>
      </c>
      <c r="G8798" s="100">
        <v>371.35484084831461</v>
      </c>
      <c r="S8798" s="235"/>
      <c r="T8798" s="103"/>
      <c r="U8798" s="103"/>
    </row>
    <row r="8799" spans="1:21" x14ac:dyDescent="0.2">
      <c r="A8799" s="89">
        <v>40908</v>
      </c>
      <c r="B8799" s="90" t="s">
        <v>113</v>
      </c>
      <c r="C8799" s="96">
        <v>606.91896788764052</v>
      </c>
      <c r="D8799" s="102">
        <v>393.16296479365917</v>
      </c>
      <c r="E8799" s="98">
        <v>723.13743539325833</v>
      </c>
      <c r="F8799" s="91">
        <v>0.83928578190338654</v>
      </c>
      <c r="G8799" s="100">
        <v>303.45948394382026</v>
      </c>
      <c r="S8799" s="235"/>
      <c r="T8799" s="103"/>
      <c r="U8799" s="103"/>
    </row>
    <row r="8800" spans="1:21" x14ac:dyDescent="0.2">
      <c r="A8800" s="89">
        <v>40908</v>
      </c>
      <c r="B8800" s="90" t="s">
        <v>114</v>
      </c>
      <c r="C8800" s="96">
        <v>635.96864194382033</v>
      </c>
      <c r="D8800" s="102">
        <v>411.01351672024157</v>
      </c>
      <c r="E8800" s="98">
        <v>757.2240252808989</v>
      </c>
      <c r="F8800" s="91">
        <v>0.83986854710255943</v>
      </c>
      <c r="G8800" s="100">
        <v>317.98432097191017</v>
      </c>
      <c r="S8800" s="235"/>
      <c r="T8800" s="103"/>
      <c r="U8800" s="103"/>
    </row>
    <row r="8801" spans="1:21" x14ac:dyDescent="0.2">
      <c r="A8801" s="89">
        <v>40908</v>
      </c>
      <c r="B8801" s="90" t="s">
        <v>115</v>
      </c>
      <c r="C8801" s="96">
        <v>731.74058312359546</v>
      </c>
      <c r="D8801" s="102">
        <v>463.82403501965342</v>
      </c>
      <c r="E8801" s="98">
        <v>866.35848033707862</v>
      </c>
      <c r="F8801" s="91">
        <v>0.84461640271460536</v>
      </c>
      <c r="G8801" s="100">
        <v>365.87029156179773</v>
      </c>
      <c r="S8801" s="235"/>
      <c r="T8801" s="103"/>
      <c r="U8801" s="103"/>
    </row>
    <row r="8802" spans="1:21" x14ac:dyDescent="0.2">
      <c r="A8802" s="89">
        <v>40908</v>
      </c>
      <c r="B8802" s="90" t="s">
        <v>116</v>
      </c>
      <c r="C8802" s="96">
        <v>682.50322931460664</v>
      </c>
      <c r="D8802" s="102">
        <v>428.79359197038661</v>
      </c>
      <c r="E8802" s="98">
        <v>806.02394662921336</v>
      </c>
      <c r="F8802" s="91">
        <v>0.84675304272141105</v>
      </c>
      <c r="G8802" s="100">
        <v>341.25161465730332</v>
      </c>
      <c r="S8802" s="235"/>
      <c r="T8802" s="103"/>
      <c r="U8802" s="103"/>
    </row>
    <row r="8803" spans="1:21" x14ac:dyDescent="0.2">
      <c r="A8803" s="89">
        <v>40908</v>
      </c>
      <c r="B8803" s="90" t="s">
        <v>117</v>
      </c>
      <c r="C8803" s="96">
        <v>625.48985032584267</v>
      </c>
      <c r="D8803" s="102">
        <v>418.34924256836831</v>
      </c>
      <c r="E8803" s="98">
        <v>752.49826685393271</v>
      </c>
      <c r="F8803" s="91">
        <v>0.83121766238865824</v>
      </c>
      <c r="G8803" s="100">
        <v>312.74492516292133</v>
      </c>
      <c r="S8803" s="235"/>
      <c r="T8803" s="103"/>
      <c r="U8803" s="103"/>
    </row>
    <row r="8804" spans="1:21" x14ac:dyDescent="0.2">
      <c r="A8804" s="89">
        <v>40908</v>
      </c>
      <c r="B8804" s="90" t="s">
        <v>118</v>
      </c>
      <c r="C8804" s="96">
        <v>627.8846553707865</v>
      </c>
      <c r="D8804" s="102">
        <v>426.11788665581508</v>
      </c>
      <c r="E8804" s="98">
        <v>758.82514044943809</v>
      </c>
      <c r="F8804" s="91">
        <v>0.82744313795257496</v>
      </c>
      <c r="G8804" s="100">
        <v>313.94232768539325</v>
      </c>
      <c r="S8804" s="235"/>
      <c r="T8804" s="103"/>
      <c r="U8804" s="103"/>
    </row>
    <row r="8805" spans="1:21" x14ac:dyDescent="0.2">
      <c r="A8805" s="89">
        <v>40908</v>
      </c>
      <c r="B8805" s="90" t="s">
        <v>119</v>
      </c>
      <c r="C8805" s="96">
        <v>673.10635469662918</v>
      </c>
      <c r="D8805" s="102">
        <v>441.40822994858894</v>
      </c>
      <c r="E8805" s="98">
        <v>804.93067415730332</v>
      </c>
      <c r="F8805" s="91">
        <v>0.83622897760893078</v>
      </c>
      <c r="G8805" s="100">
        <v>336.55317734831459</v>
      </c>
      <c r="S8805" s="235"/>
      <c r="T8805" s="103"/>
      <c r="U8805" s="103"/>
    </row>
    <row r="8806" spans="1:21" x14ac:dyDescent="0.2">
      <c r="A8806" s="89">
        <v>40908</v>
      </c>
      <c r="B8806" s="90" t="s">
        <v>120</v>
      </c>
      <c r="C8806" s="96">
        <v>720.86873551685392</v>
      </c>
      <c r="D8806" s="102">
        <v>452.26857744606212</v>
      </c>
      <c r="E8806" s="98">
        <v>850.99858988764049</v>
      </c>
      <c r="F8806" s="91">
        <v>0.84708569918080834</v>
      </c>
      <c r="G8806" s="100">
        <v>360.43436775842696</v>
      </c>
      <c r="S8806" s="235"/>
      <c r="T8806" s="103"/>
      <c r="U8806" s="103"/>
    </row>
    <row r="8807" spans="1:21" x14ac:dyDescent="0.2">
      <c r="A8807" s="89">
        <v>40908</v>
      </c>
      <c r="B8807" s="90" t="s">
        <v>121</v>
      </c>
      <c r="C8807" s="96">
        <v>770.68554300000005</v>
      </c>
      <c r="D8807" s="102">
        <v>494.92346572453425</v>
      </c>
      <c r="E8807" s="98">
        <v>915.91781460674144</v>
      </c>
      <c r="F8807" s="91">
        <v>0.84143525839259026</v>
      </c>
      <c r="G8807" s="100">
        <v>385.34277150000003</v>
      </c>
      <c r="S8807" s="235"/>
      <c r="T8807" s="103"/>
      <c r="U8807" s="103"/>
    </row>
    <row r="8808" spans="1:21" x14ac:dyDescent="0.2">
      <c r="A8808" s="89">
        <v>40908</v>
      </c>
      <c r="B8808" s="90" t="s">
        <v>122</v>
      </c>
      <c r="C8808" s="96">
        <v>664.96563839325836</v>
      </c>
      <c r="D8808" s="102">
        <v>437.33146549910083</v>
      </c>
      <c r="E8808" s="98">
        <v>795.8882528089888</v>
      </c>
      <c r="F8808" s="91">
        <v>0.8355012604424612</v>
      </c>
      <c r="G8808" s="100">
        <v>332.48281919662918</v>
      </c>
      <c r="S8808" s="235"/>
      <c r="T8808" s="103"/>
      <c r="U8808" s="103"/>
    </row>
    <row r="8809" spans="1:21" x14ac:dyDescent="0.2">
      <c r="A8809" s="89">
        <v>40908</v>
      </c>
      <c r="B8809" s="90" t="s">
        <v>123</v>
      </c>
      <c r="C8809" s="96">
        <v>685.67198996629213</v>
      </c>
      <c r="D8809" s="102">
        <v>455.71147170808405</v>
      </c>
      <c r="E8809" s="98">
        <v>823.29765168539313</v>
      </c>
      <c r="F8809" s="91">
        <v>0.83283608129166398</v>
      </c>
      <c r="G8809" s="100">
        <v>342.83599498314607</v>
      </c>
      <c r="S8809" s="235"/>
      <c r="T8809" s="103"/>
      <c r="U8809" s="103"/>
    </row>
    <row r="8810" spans="1:21" x14ac:dyDescent="0.2">
      <c r="A8810" s="89">
        <v>40908</v>
      </c>
      <c r="B8810" s="90" t="s">
        <v>124</v>
      </c>
      <c r="C8810" s="96">
        <v>756.21135751685392</v>
      </c>
      <c r="D8810" s="102">
        <v>480.89722564180448</v>
      </c>
      <c r="E8810" s="98">
        <v>896.16837640449444</v>
      </c>
      <c r="F8810" s="91">
        <v>0.84382731797660582</v>
      </c>
      <c r="G8810" s="100">
        <v>378.10567875842696</v>
      </c>
      <c r="S8810" s="235"/>
      <c r="T8810" s="103"/>
      <c r="U8810" s="103"/>
    </row>
    <row r="8811" spans="1:21" x14ac:dyDescent="0.2">
      <c r="A8811" s="89">
        <v>40908</v>
      </c>
      <c r="B8811" s="90" t="s">
        <v>125</v>
      </c>
      <c r="C8811" s="96">
        <v>830.04915367415731</v>
      </c>
      <c r="D8811" s="102">
        <v>542.34741476475313</v>
      </c>
      <c r="E8811" s="98">
        <v>991.5252471910112</v>
      </c>
      <c r="F8811" s="91">
        <v>0.83714373993570479</v>
      </c>
      <c r="G8811" s="100">
        <v>415.02457683707865</v>
      </c>
      <c r="S8811" s="235"/>
      <c r="T8811" s="103"/>
      <c r="U8811" s="103"/>
    </row>
    <row r="8812" spans="1:21" x14ac:dyDescent="0.2">
      <c r="A8812" s="89">
        <v>40908</v>
      </c>
      <c r="B8812" s="90" t="s">
        <v>126</v>
      </c>
      <c r="C8812" s="96">
        <v>917.32784379775285</v>
      </c>
      <c r="D8812" s="102">
        <v>582.48244053870656</v>
      </c>
      <c r="E8812" s="98">
        <v>1086.6352499999998</v>
      </c>
      <c r="F8812" s="91">
        <v>0.84419113386736999</v>
      </c>
      <c r="G8812" s="100">
        <v>458.66392189887642</v>
      </c>
      <c r="S8812" s="235"/>
      <c r="T8812" s="103"/>
      <c r="U8812" s="103"/>
    </row>
    <row r="8813" spans="1:21" x14ac:dyDescent="0.2">
      <c r="A8813" s="89">
        <v>40908</v>
      </c>
      <c r="B8813" s="90" t="s">
        <v>127</v>
      </c>
      <c r="C8813" s="96">
        <v>879.69577196629211</v>
      </c>
      <c r="D8813" s="102">
        <v>576.55078411195757</v>
      </c>
      <c r="E8813" s="98">
        <v>1051.7963005617978</v>
      </c>
      <c r="F8813" s="91">
        <v>0.83637465875894279</v>
      </c>
      <c r="G8813" s="100">
        <v>439.84788598314606</v>
      </c>
      <c r="S8813" s="235"/>
      <c r="T8813" s="103"/>
      <c r="U8813" s="103"/>
    </row>
    <row r="8814" spans="1:21" x14ac:dyDescent="0.2">
      <c r="A8814" s="89">
        <v>40908</v>
      </c>
      <c r="B8814" s="90" t="s">
        <v>128</v>
      </c>
      <c r="C8814" s="96">
        <v>882.45121601123583</v>
      </c>
      <c r="D8814" s="102">
        <v>576.18246560992384</v>
      </c>
      <c r="E8814" s="98">
        <v>1053.9005561797753</v>
      </c>
      <c r="F8814" s="91">
        <v>0.83731924310770223</v>
      </c>
      <c r="G8814" s="100">
        <v>441.22560800561791</v>
      </c>
      <c r="S8814" s="235"/>
      <c r="T8814" s="103"/>
      <c r="U8814" s="103"/>
    </row>
    <row r="8815" spans="1:21" x14ac:dyDescent="0.2">
      <c r="A8815" s="89">
        <v>40908</v>
      </c>
      <c r="B8815" s="90" t="s">
        <v>129</v>
      </c>
      <c r="C8815" s="96">
        <v>868.78340312359546</v>
      </c>
      <c r="D8815" s="102">
        <v>577.01668394075512</v>
      </c>
      <c r="E8815" s="98">
        <v>1042.9443202247189</v>
      </c>
      <c r="F8815" s="91">
        <v>0.83301034031845755</v>
      </c>
      <c r="G8815" s="100">
        <v>434.39170156179773</v>
      </c>
      <c r="S8815" s="235"/>
      <c r="T8815" s="103"/>
      <c r="U8815" s="103"/>
    </row>
    <row r="8816" spans="1:21" x14ac:dyDescent="0.2">
      <c r="A8816" s="89">
        <v>40908</v>
      </c>
      <c r="B8816" s="90" t="s">
        <v>130</v>
      </c>
      <c r="C8816" s="96">
        <v>600.17623422471911</v>
      </c>
      <c r="D8816" s="102">
        <v>391.34073035809701</v>
      </c>
      <c r="E8816" s="98">
        <v>716.49080898876412</v>
      </c>
      <c r="F8816" s="91">
        <v>0.83766075809373153</v>
      </c>
      <c r="G8816" s="100">
        <v>300.08811711235955</v>
      </c>
      <c r="S8816" s="235"/>
      <c r="T8816" s="103"/>
      <c r="U8816" s="103"/>
    </row>
    <row r="8817" spans="1:21" x14ac:dyDescent="0.2">
      <c r="A8817" s="89">
        <v>40908</v>
      </c>
      <c r="B8817" s="90" t="s">
        <v>131</v>
      </c>
      <c r="C8817" s="96">
        <v>538.87976059550567</v>
      </c>
      <c r="D8817" s="102">
        <v>343.37840974718489</v>
      </c>
      <c r="E8817" s="98">
        <v>638.98366853932589</v>
      </c>
      <c r="F8817" s="91">
        <v>0.84333886314707995</v>
      </c>
      <c r="G8817" s="100">
        <v>269.43988029775284</v>
      </c>
      <c r="S8817" s="235"/>
      <c r="T8817" s="103"/>
      <c r="U8817" s="103"/>
    </row>
    <row r="8818" spans="1:21" x14ac:dyDescent="0.2">
      <c r="A8818" s="89">
        <v>40908</v>
      </c>
      <c r="B8818" s="90" t="s">
        <v>132</v>
      </c>
      <c r="C8818" s="96">
        <v>536.66730111235961</v>
      </c>
      <c r="D8818" s="102">
        <v>343.78886064481435</v>
      </c>
      <c r="E8818" s="98">
        <v>637.34023314606748</v>
      </c>
      <c r="F8818" s="91">
        <v>0.84204208867097308</v>
      </c>
      <c r="G8818" s="100">
        <v>268.3336505561798</v>
      </c>
      <c r="S8818" s="235"/>
      <c r="T8818" s="103"/>
      <c r="U8818" s="103"/>
    </row>
    <row r="8819" spans="1:21" x14ac:dyDescent="0.2">
      <c r="A8819" s="89">
        <v>40908</v>
      </c>
      <c r="B8819" s="90" t="s">
        <v>133</v>
      </c>
      <c r="C8819" s="96">
        <v>508.34295717977528</v>
      </c>
      <c r="D8819" s="102">
        <v>326.17168513614229</v>
      </c>
      <c r="E8819" s="98">
        <v>603.98719382022466</v>
      </c>
      <c r="F8819" s="91">
        <v>0.84164525735140394</v>
      </c>
      <c r="G8819" s="100">
        <v>254.17147858988764</v>
      </c>
      <c r="S8819" s="235"/>
      <c r="T8819" s="103"/>
      <c r="U8819" s="103"/>
    </row>
    <row r="8820" spans="1:21" x14ac:dyDescent="0.2">
      <c r="A8820" s="89">
        <v>40908</v>
      </c>
      <c r="B8820" s="90" t="s">
        <v>134</v>
      </c>
      <c r="C8820" s="96">
        <v>455.81122688764049</v>
      </c>
      <c r="D8820" s="102">
        <v>313.68308459254331</v>
      </c>
      <c r="E8820" s="98">
        <v>553.31812921348308</v>
      </c>
      <c r="F8820" s="91">
        <v>0.82377786452714952</v>
      </c>
      <c r="G8820" s="100">
        <v>227.90561344382024</v>
      </c>
      <c r="S8820" s="235"/>
      <c r="T8820" s="103"/>
      <c r="U8820" s="103"/>
    </row>
    <row r="8821" spans="1:21" x14ac:dyDescent="0.2">
      <c r="A8821" s="89">
        <v>40908</v>
      </c>
      <c r="B8821" s="90" t="s">
        <v>135</v>
      </c>
      <c r="C8821" s="96">
        <v>449.95590829213478</v>
      </c>
      <c r="D8821" s="102">
        <v>311.58285154537924</v>
      </c>
      <c r="E8821" s="98">
        <v>547.30630617977522</v>
      </c>
      <c r="F8821" s="91">
        <v>0.82212812681229464</v>
      </c>
      <c r="G8821" s="100">
        <v>224.97795414606739</v>
      </c>
      <c r="S8821" s="235"/>
      <c r="T8821" s="103"/>
      <c r="U8821" s="103"/>
    </row>
    <row r="8822" spans="1:21" x14ac:dyDescent="0.2">
      <c r="A8822" s="89">
        <v>40908</v>
      </c>
      <c r="B8822" s="90" t="s">
        <v>136</v>
      </c>
      <c r="C8822" s="96">
        <v>450.41379825842699</v>
      </c>
      <c r="D8822" s="102">
        <v>305.72183126452785</v>
      </c>
      <c r="E8822" s="98">
        <v>544.36975280898866</v>
      </c>
      <c r="F8822" s="91">
        <v>0.82740416037859943</v>
      </c>
      <c r="G8822" s="100">
        <v>225.2068991292135</v>
      </c>
      <c r="S8822" s="235"/>
      <c r="T8822" s="103"/>
      <c r="U8822" s="103"/>
    </row>
    <row r="8823" spans="1:21" x14ac:dyDescent="0.2">
      <c r="A8823" s="89">
        <v>40908</v>
      </c>
      <c r="B8823" s="90" t="s">
        <v>137</v>
      </c>
      <c r="C8823" s="96">
        <v>455.4262751460675</v>
      </c>
      <c r="D8823" s="102">
        <v>309.72790084978118</v>
      </c>
      <c r="E8823" s="98">
        <v>550.76716011235953</v>
      </c>
      <c r="F8823" s="91">
        <v>0.82689439045922419</v>
      </c>
      <c r="G8823" s="100">
        <v>227.71313757303375</v>
      </c>
      <c r="S8823" s="235"/>
      <c r="T8823" s="103"/>
      <c r="U8823" s="103"/>
    </row>
    <row r="8824" spans="1:21" x14ac:dyDescent="0.2">
      <c r="A8824" s="89">
        <v>40908</v>
      </c>
      <c r="B8824" s="90" t="s">
        <v>138</v>
      </c>
      <c r="C8824" s="96">
        <v>449.34403762921352</v>
      </c>
      <c r="D8824" s="102">
        <v>306.57085703633311</v>
      </c>
      <c r="E8824" s="98">
        <v>543.96300842696633</v>
      </c>
      <c r="F8824" s="91">
        <v>0.8260562403473497</v>
      </c>
      <c r="G8824" s="100">
        <v>224.67201881460676</v>
      </c>
      <c r="S8824" s="235"/>
      <c r="T8824" s="103"/>
      <c r="U8824" s="103"/>
    </row>
    <row r="8825" spans="1:21" x14ac:dyDescent="0.2">
      <c r="A8825" s="89">
        <v>40908</v>
      </c>
      <c r="B8825" s="90" t="s">
        <v>139</v>
      </c>
      <c r="C8825" s="96">
        <v>452.40744306741578</v>
      </c>
      <c r="D8825" s="102">
        <v>314.26108759887035</v>
      </c>
      <c r="E8825" s="98">
        <v>550.84709831460668</v>
      </c>
      <c r="F8825" s="91">
        <v>0.82129404775230597</v>
      </c>
      <c r="G8825" s="100">
        <v>226.20372153370789</v>
      </c>
      <c r="S8825" s="235"/>
      <c r="T8825" s="103"/>
      <c r="U8825" s="103"/>
    </row>
    <row r="8826" spans="1:21" x14ac:dyDescent="0.2">
      <c r="A8826" s="89">
        <v>40908</v>
      </c>
      <c r="B8826" s="90" t="s">
        <v>140</v>
      </c>
      <c r="C8826" s="96">
        <v>464.48277138202252</v>
      </c>
      <c r="D8826" s="102">
        <v>294.68505833756745</v>
      </c>
      <c r="E8826" s="98">
        <v>550.07592977528088</v>
      </c>
      <c r="F8826" s="91">
        <v>0.84439755720955612</v>
      </c>
      <c r="G8826" s="100">
        <v>232.24138569101126</v>
      </c>
      <c r="S8826" s="235"/>
      <c r="T8826" s="103"/>
      <c r="U8826" s="103"/>
    </row>
    <row r="8827" spans="1:21" x14ac:dyDescent="0.2">
      <c r="A8827" s="89">
        <v>40908</v>
      </c>
      <c r="B8827" s="90" t="s">
        <v>141</v>
      </c>
      <c r="C8827" s="96">
        <v>465.10274629213495</v>
      </c>
      <c r="D8827" s="102">
        <v>314.57763628074707</v>
      </c>
      <c r="E8827" s="98">
        <v>561.49768820224722</v>
      </c>
      <c r="F8827" s="91">
        <v>0.82832530937261573</v>
      </c>
      <c r="G8827" s="100">
        <v>232.55137314606748</v>
      </c>
      <c r="S8827" s="235"/>
      <c r="T8827" s="103"/>
      <c r="U8827" s="103"/>
    </row>
    <row r="8828" spans="1:21" x14ac:dyDescent="0.2">
      <c r="A8828" s="89">
        <v>40908</v>
      </c>
      <c r="B8828" s="90" t="s">
        <v>142</v>
      </c>
      <c r="C8828" s="96">
        <v>447.49626926966295</v>
      </c>
      <c r="D8828" s="102">
        <v>308.47536669755505</v>
      </c>
      <c r="E8828" s="98">
        <v>543.51629494382018</v>
      </c>
      <c r="F8828" s="91">
        <v>0.82333551621652445</v>
      </c>
      <c r="G8828" s="100">
        <v>223.74813463483147</v>
      </c>
      <c r="S8828" s="235"/>
      <c r="T8828" s="103"/>
      <c r="U8828" s="103"/>
    </row>
    <row r="8829" spans="1:21" x14ac:dyDescent="0.2">
      <c r="A8829" s="89">
        <v>40908</v>
      </c>
      <c r="B8829" s="90" t="s">
        <v>143</v>
      </c>
      <c r="C8829" s="96">
        <v>443.13618428089893</v>
      </c>
      <c r="D8829" s="102">
        <v>301.25938156882421</v>
      </c>
      <c r="E8829" s="98">
        <v>535.84222752808989</v>
      </c>
      <c r="F8829" s="91">
        <v>0.82699003832740836</v>
      </c>
      <c r="G8829" s="100">
        <v>221.56809214044947</v>
      </c>
      <c r="S8829" s="235"/>
      <c r="T8829" s="103"/>
      <c r="U8829" s="103"/>
    </row>
    <row r="8830" spans="1:21" x14ac:dyDescent="0.2">
      <c r="A8830" s="89">
        <v>40908</v>
      </c>
      <c r="B8830" s="90" t="s">
        <v>144</v>
      </c>
      <c r="C8830" s="96">
        <v>454.34841026966291</v>
      </c>
      <c r="D8830" s="102">
        <v>303.64254366165949</v>
      </c>
      <c r="E8830" s="98">
        <v>546.47165730337076</v>
      </c>
      <c r="F8830" s="91">
        <v>0.83142172919213975</v>
      </c>
      <c r="G8830" s="100">
        <v>227.17420513483145</v>
      </c>
      <c r="S8830" s="235"/>
      <c r="T8830" s="103"/>
      <c r="U8830" s="103"/>
    </row>
    <row r="8831" spans="1:21" x14ac:dyDescent="0.2">
      <c r="A8831" s="89">
        <v>40908</v>
      </c>
      <c r="B8831" s="90" t="s">
        <v>145</v>
      </c>
      <c r="C8831" s="96">
        <v>466.14819417977526</v>
      </c>
      <c r="D8831" s="102">
        <v>294.82390870663824</v>
      </c>
      <c r="E8831" s="98">
        <v>551.55713764044935</v>
      </c>
      <c r="F8831" s="91">
        <v>0.84514941856060122</v>
      </c>
      <c r="G8831" s="100">
        <v>233.07409708988763</v>
      </c>
      <c r="S8831" s="235"/>
      <c r="T8831" s="103"/>
      <c r="U8831" s="103"/>
    </row>
    <row r="8832" spans="1:21" x14ac:dyDescent="0.2">
      <c r="A8832" s="89">
        <v>40908</v>
      </c>
      <c r="B8832" s="90" t="s">
        <v>146</v>
      </c>
      <c r="C8832" s="96">
        <v>474.13087766292136</v>
      </c>
      <c r="D8832" s="102">
        <v>287.98784459375071</v>
      </c>
      <c r="E8832" s="98">
        <v>554.74055898876406</v>
      </c>
      <c r="F8832" s="91">
        <v>0.85468940386694281</v>
      </c>
      <c r="G8832" s="100">
        <v>237.06543883146068</v>
      </c>
      <c r="S8832" s="235"/>
      <c r="T8832" s="103"/>
      <c r="U8832" s="103"/>
    </row>
    <row r="8833" spans="1:21" x14ac:dyDescent="0.2">
      <c r="A8833" s="89">
        <v>40908</v>
      </c>
      <c r="B8833" s="90" t="s">
        <v>147</v>
      </c>
      <c r="C8833" s="96">
        <v>475.45997420224722</v>
      </c>
      <c r="D8833" s="102">
        <v>285.02074338434988</v>
      </c>
      <c r="E8833" s="98">
        <v>554.34557022471915</v>
      </c>
      <c r="F8833" s="91">
        <v>0.85769599278931097</v>
      </c>
      <c r="G8833" s="100">
        <v>237.72998710112361</v>
      </c>
      <c r="S8833" s="235"/>
      <c r="T8833" s="103"/>
      <c r="U8833" s="103"/>
    </row>
    <row r="8834" spans="1:21" x14ac:dyDescent="0.2">
      <c r="A8834" s="89">
        <v>40909</v>
      </c>
      <c r="B8834" s="90" t="s">
        <v>100</v>
      </c>
      <c r="C8834" s="96">
        <v>469.36963243820225</v>
      </c>
      <c r="D8834" s="102">
        <v>317.16570437377112</v>
      </c>
      <c r="E8834" s="98">
        <v>566.482070224719</v>
      </c>
      <c r="F8834" s="91">
        <v>0.82856926478186144</v>
      </c>
      <c r="G8834" s="100">
        <v>234.68481621910112</v>
      </c>
      <c r="S8834" s="235"/>
      <c r="T8834" s="103"/>
      <c r="U8834" s="103"/>
    </row>
    <row r="8835" spans="1:21" x14ac:dyDescent="0.2">
      <c r="A8835" s="89">
        <v>40909</v>
      </c>
      <c r="B8835" s="90" t="s">
        <v>101</v>
      </c>
      <c r="C8835" s="96">
        <v>458.50183695505626</v>
      </c>
      <c r="D8835" s="102">
        <v>316.56955083948486</v>
      </c>
      <c r="E8835" s="98">
        <v>557.17162078651688</v>
      </c>
      <c r="F8835" s="91">
        <v>0.82290953065381189</v>
      </c>
      <c r="G8835" s="100">
        <v>229.25091847752813</v>
      </c>
      <c r="S8835" s="235"/>
      <c r="T8835" s="103"/>
      <c r="U8835" s="103"/>
    </row>
    <row r="8836" spans="1:21" x14ac:dyDescent="0.2">
      <c r="A8836" s="89">
        <v>40909</v>
      </c>
      <c r="B8836" s="90" t="s">
        <v>102</v>
      </c>
      <c r="C8836" s="96">
        <v>466.26165364044948</v>
      </c>
      <c r="D8836" s="102">
        <v>326.42182063590252</v>
      </c>
      <c r="E8836" s="98">
        <v>569.16705337078656</v>
      </c>
      <c r="F8836" s="91">
        <v>0.81920000618289679</v>
      </c>
      <c r="G8836" s="100">
        <v>233.13082682022474</v>
      </c>
      <c r="S8836" s="235"/>
      <c r="T8836" s="103"/>
      <c r="U8836" s="103"/>
    </row>
    <row r="8837" spans="1:21" x14ac:dyDescent="0.2">
      <c r="A8837" s="89">
        <v>40909</v>
      </c>
      <c r="B8837" s="90" t="s">
        <v>103</v>
      </c>
      <c r="C8837" s="96">
        <v>480.50892020224723</v>
      </c>
      <c r="D8837" s="102">
        <v>334.55537028791849</v>
      </c>
      <c r="E8837" s="98">
        <v>585.50501123595507</v>
      </c>
      <c r="F8837" s="91">
        <v>0.82067430847078604</v>
      </c>
      <c r="G8837" s="100">
        <v>240.25446010112361</v>
      </c>
      <c r="S8837" s="235"/>
      <c r="T8837" s="103"/>
      <c r="U8837" s="103"/>
    </row>
    <row r="8838" spans="1:21" x14ac:dyDescent="0.2">
      <c r="A8838" s="89">
        <v>40909</v>
      </c>
      <c r="B8838" s="90" t="s">
        <v>104</v>
      </c>
      <c r="C8838" s="96">
        <v>461.95019413483152</v>
      </c>
      <c r="D8838" s="102">
        <v>323.80302001718707</v>
      </c>
      <c r="E8838" s="98">
        <v>564.13329775280897</v>
      </c>
      <c r="F8838" s="91">
        <v>0.81886709395630841</v>
      </c>
      <c r="G8838" s="100">
        <v>230.97509706741576</v>
      </c>
      <c r="S8838" s="235"/>
      <c r="T8838" s="103"/>
      <c r="U8838" s="103"/>
    </row>
    <row r="8839" spans="1:21" x14ac:dyDescent="0.2">
      <c r="A8839" s="89">
        <v>40909</v>
      </c>
      <c r="B8839" s="90" t="s">
        <v>105</v>
      </c>
      <c r="C8839" s="96">
        <v>461.87320378651685</v>
      </c>
      <c r="D8839" s="102">
        <v>324.25257586972327</v>
      </c>
      <c r="E8839" s="98">
        <v>564.3284410112359</v>
      </c>
      <c r="F8839" s="91">
        <v>0.81844750365385333</v>
      </c>
      <c r="G8839" s="100">
        <v>230.93660189325843</v>
      </c>
      <c r="S8839" s="235"/>
      <c r="T8839" s="103"/>
      <c r="U8839" s="103"/>
    </row>
    <row r="8840" spans="1:21" x14ac:dyDescent="0.2">
      <c r="A8840" s="89">
        <v>40909</v>
      </c>
      <c r="B8840" s="90" t="s">
        <v>106</v>
      </c>
      <c r="C8840" s="96">
        <v>458.5180454494382</v>
      </c>
      <c r="D8840" s="102">
        <v>319.80405604066999</v>
      </c>
      <c r="E8840" s="98">
        <v>559.02900842696624</v>
      </c>
      <c r="F8840" s="91">
        <v>0.82020438749618274</v>
      </c>
      <c r="G8840" s="100">
        <v>229.2590227247191</v>
      </c>
      <c r="S8840" s="235"/>
      <c r="T8840" s="103"/>
      <c r="U8840" s="103"/>
    </row>
    <row r="8841" spans="1:21" x14ac:dyDescent="0.2">
      <c r="A8841" s="89">
        <v>40909</v>
      </c>
      <c r="B8841" s="90" t="s">
        <v>107</v>
      </c>
      <c r="C8841" s="96">
        <v>473.86748962921354</v>
      </c>
      <c r="D8841" s="102">
        <v>327.71266277599159</v>
      </c>
      <c r="E8841" s="98">
        <v>576.14753932584279</v>
      </c>
      <c r="F8841" s="91">
        <v>0.82247594111690836</v>
      </c>
      <c r="G8841" s="100">
        <v>236.93374481460677</v>
      </c>
      <c r="S8841" s="235"/>
      <c r="T8841" s="103"/>
      <c r="U8841" s="103"/>
    </row>
    <row r="8842" spans="1:21" x14ac:dyDescent="0.2">
      <c r="A8842" s="89">
        <v>40909</v>
      </c>
      <c r="B8842" s="90" t="s">
        <v>108</v>
      </c>
      <c r="C8842" s="96">
        <v>465.57279262921355</v>
      </c>
      <c r="D8842" s="102">
        <v>325.31872399691878</v>
      </c>
      <c r="E8842" s="98">
        <v>567.97033146067417</v>
      </c>
      <c r="F8842" s="91">
        <v>0.81971322592128992</v>
      </c>
      <c r="G8842" s="100">
        <v>232.78639631460678</v>
      </c>
      <c r="S8842" s="235"/>
      <c r="T8842" s="103"/>
      <c r="U8842" s="103"/>
    </row>
    <row r="8843" spans="1:21" x14ac:dyDescent="0.2">
      <c r="A8843" s="89">
        <v>40909</v>
      </c>
      <c r="B8843" s="90" t="s">
        <v>109</v>
      </c>
      <c r="C8843" s="96">
        <v>499.22567908988765</v>
      </c>
      <c r="D8843" s="102">
        <v>321.81451508299892</v>
      </c>
      <c r="E8843" s="98">
        <v>593.96200280898881</v>
      </c>
      <c r="F8843" s="91">
        <v>0.84050103664700715</v>
      </c>
      <c r="G8843" s="100">
        <v>249.61283954494382</v>
      </c>
      <c r="S8843" s="235"/>
      <c r="T8843" s="103"/>
      <c r="U8843" s="103"/>
    </row>
    <row r="8844" spans="1:21" x14ac:dyDescent="0.2">
      <c r="A8844" s="89">
        <v>40909</v>
      </c>
      <c r="B8844" s="90" t="s">
        <v>110</v>
      </c>
      <c r="C8844" s="96">
        <v>685.33161158426981</v>
      </c>
      <c r="D8844" s="102">
        <v>449.41201483112224</v>
      </c>
      <c r="E8844" s="98">
        <v>819.54290730337073</v>
      </c>
      <c r="F8844" s="91">
        <v>0.83623640138536415</v>
      </c>
      <c r="G8844" s="100">
        <v>342.6658057921349</v>
      </c>
      <c r="S8844" s="235"/>
      <c r="T8844" s="103"/>
      <c r="U8844" s="103"/>
    </row>
    <row r="8845" spans="1:21" x14ac:dyDescent="0.2">
      <c r="A8845" s="89">
        <v>40909</v>
      </c>
      <c r="B8845" s="90" t="s">
        <v>111</v>
      </c>
      <c r="C8845" s="96">
        <v>984.23650860674149</v>
      </c>
      <c r="D8845" s="102">
        <v>621.56398124681039</v>
      </c>
      <c r="E8845" s="98">
        <v>1164.0718567415731</v>
      </c>
      <c r="F8845" s="91">
        <v>0.84551181519135765</v>
      </c>
      <c r="G8845" s="100">
        <v>492.11825430337075</v>
      </c>
      <c r="S8845" s="235"/>
      <c r="T8845" s="103"/>
      <c r="U8845" s="103"/>
    </row>
    <row r="8846" spans="1:21" x14ac:dyDescent="0.2">
      <c r="A8846" s="89">
        <v>40909</v>
      </c>
      <c r="B8846" s="90" t="s">
        <v>112</v>
      </c>
      <c r="C8846" s="96">
        <v>1016.8277386853933</v>
      </c>
      <c r="D8846" s="102">
        <v>638.31676335486486</v>
      </c>
      <c r="E8846" s="98">
        <v>1200.5777528089886</v>
      </c>
      <c r="F8846" s="91">
        <v>0.84694867642376692</v>
      </c>
      <c r="G8846" s="100">
        <v>508.41386934269667</v>
      </c>
      <c r="S8846" s="235"/>
      <c r="T8846" s="103"/>
      <c r="U8846" s="103"/>
    </row>
    <row r="8847" spans="1:21" x14ac:dyDescent="0.2">
      <c r="A8847" s="89">
        <v>40909</v>
      </c>
      <c r="B8847" s="90" t="s">
        <v>113</v>
      </c>
      <c r="C8847" s="96">
        <v>835.43037380898875</v>
      </c>
      <c r="D8847" s="102">
        <v>534.80197501406508</v>
      </c>
      <c r="E8847" s="98">
        <v>991.94609831460673</v>
      </c>
      <c r="F8847" s="91">
        <v>0.84221347836182803</v>
      </c>
      <c r="G8847" s="100">
        <v>417.71518690449437</v>
      </c>
      <c r="S8847" s="235"/>
      <c r="T8847" s="103"/>
      <c r="U8847" s="103"/>
    </row>
    <row r="8848" spans="1:21" x14ac:dyDescent="0.2">
      <c r="A8848" s="89">
        <v>40909</v>
      </c>
      <c r="B8848" s="90" t="s">
        <v>114</v>
      </c>
      <c r="C8848" s="96">
        <v>665.90978319101123</v>
      </c>
      <c r="D8848" s="102">
        <v>432.9103824742682</v>
      </c>
      <c r="E8848" s="98">
        <v>794.25892415730323</v>
      </c>
      <c r="F8848" s="91">
        <v>0.83840390449189028</v>
      </c>
      <c r="G8848" s="100">
        <v>332.95489159550561</v>
      </c>
      <c r="S8848" s="235"/>
      <c r="T8848" s="103"/>
      <c r="U8848" s="103"/>
    </row>
    <row r="8849" spans="1:21" x14ac:dyDescent="0.2">
      <c r="A8849" s="89">
        <v>40909</v>
      </c>
      <c r="B8849" s="90" t="s">
        <v>115</v>
      </c>
      <c r="C8849" s="96">
        <v>579.34021469662923</v>
      </c>
      <c r="D8849" s="102">
        <v>368.64457239281501</v>
      </c>
      <c r="E8849" s="98">
        <v>686.68326404494371</v>
      </c>
      <c r="F8849" s="91">
        <v>0.84367894927858789</v>
      </c>
      <c r="G8849" s="100">
        <v>289.67010734831462</v>
      </c>
      <c r="S8849" s="235"/>
      <c r="T8849" s="103"/>
      <c r="U8849" s="103"/>
    </row>
    <row r="8850" spans="1:21" x14ac:dyDescent="0.2">
      <c r="A8850" s="89">
        <v>40909</v>
      </c>
      <c r="B8850" s="90" t="s">
        <v>116</v>
      </c>
      <c r="C8850" s="96">
        <v>624.66321711235969</v>
      </c>
      <c r="D8850" s="102">
        <v>413.59915448053266</v>
      </c>
      <c r="E8850" s="98">
        <v>749.17848033707867</v>
      </c>
      <c r="F8850" s="91">
        <v>0.83379759764496209</v>
      </c>
      <c r="G8850" s="100">
        <v>312.33160855617984</v>
      </c>
      <c r="S8850" s="235"/>
      <c r="T8850" s="103"/>
      <c r="U8850" s="103"/>
    </row>
    <row r="8851" spans="1:21" x14ac:dyDescent="0.2">
      <c r="A8851" s="89">
        <v>40909</v>
      </c>
      <c r="B8851" s="90" t="s">
        <v>117</v>
      </c>
      <c r="C8851" s="96">
        <v>706.17978748314613</v>
      </c>
      <c r="D8851" s="102">
        <v>455.09083993075046</v>
      </c>
      <c r="E8851" s="98">
        <v>840.11758988764029</v>
      </c>
      <c r="F8851" s="91">
        <v>0.84057255315603208</v>
      </c>
      <c r="G8851" s="100">
        <v>353.08989374157306</v>
      </c>
      <c r="S8851" s="235"/>
      <c r="T8851" s="103"/>
      <c r="U8851" s="103"/>
    </row>
    <row r="8852" spans="1:21" x14ac:dyDescent="0.2">
      <c r="A8852" s="89">
        <v>40909</v>
      </c>
      <c r="B8852" s="90" t="s">
        <v>118</v>
      </c>
      <c r="C8852" s="96">
        <v>708.93928365168551</v>
      </c>
      <c r="D8852" s="102">
        <v>475.25958373939028</v>
      </c>
      <c r="E8852" s="98">
        <v>853.50253651685387</v>
      </c>
      <c r="F8852" s="91">
        <v>0.83062352286012953</v>
      </c>
      <c r="G8852" s="100">
        <v>354.46964182584276</v>
      </c>
      <c r="S8852" s="235"/>
      <c r="T8852" s="103"/>
      <c r="U8852" s="103"/>
    </row>
    <row r="8853" spans="1:21" x14ac:dyDescent="0.2">
      <c r="A8853" s="89">
        <v>40909</v>
      </c>
      <c r="B8853" s="90" t="s">
        <v>119</v>
      </c>
      <c r="C8853" s="96">
        <v>668.76247820224717</v>
      </c>
      <c r="D8853" s="102">
        <v>458.5355355025344</v>
      </c>
      <c r="E8853" s="98">
        <v>810.86255898876414</v>
      </c>
      <c r="F8853" s="91">
        <v>0.82475441835206753</v>
      </c>
      <c r="G8853" s="100">
        <v>334.38123910112358</v>
      </c>
      <c r="S8853" s="235"/>
      <c r="T8853" s="103"/>
      <c r="U8853" s="103"/>
    </row>
    <row r="8854" spans="1:21" x14ac:dyDescent="0.2">
      <c r="A8854" s="89">
        <v>40909</v>
      </c>
      <c r="B8854" s="90" t="s">
        <v>120</v>
      </c>
      <c r="C8854" s="96">
        <v>676.85051689887632</v>
      </c>
      <c r="D8854" s="102">
        <v>460.5628003399035</v>
      </c>
      <c r="E8854" s="98">
        <v>818.68474719101118</v>
      </c>
      <c r="F8854" s="91">
        <v>0.82675354490384456</v>
      </c>
      <c r="G8854" s="100">
        <v>338.42525844943816</v>
      </c>
      <c r="S8854" s="235"/>
      <c r="T8854" s="103"/>
      <c r="U8854" s="103"/>
    </row>
    <row r="8855" spans="1:21" x14ac:dyDescent="0.2">
      <c r="A8855" s="89">
        <v>40909</v>
      </c>
      <c r="B8855" s="90" t="s">
        <v>121</v>
      </c>
      <c r="C8855" s="96">
        <v>748.09900607865188</v>
      </c>
      <c r="D8855" s="102">
        <v>483.86920606666138</v>
      </c>
      <c r="E8855" s="98">
        <v>890.94417977528087</v>
      </c>
      <c r="F8855" s="91">
        <v>0.83966989521985735</v>
      </c>
      <c r="G8855" s="100">
        <v>374.04950303932594</v>
      </c>
      <c r="S8855" s="235"/>
      <c r="T8855" s="103"/>
      <c r="U8855" s="103"/>
    </row>
    <row r="8856" spans="1:21" x14ac:dyDescent="0.2">
      <c r="A8856" s="89">
        <v>40909</v>
      </c>
      <c r="B8856" s="90" t="s">
        <v>122</v>
      </c>
      <c r="C8856" s="96">
        <v>773.65574959550565</v>
      </c>
      <c r="D8856" s="102">
        <v>507.46149973293899</v>
      </c>
      <c r="E8856" s="98">
        <v>925.23531741573038</v>
      </c>
      <c r="F8856" s="91">
        <v>0.83617187436856522</v>
      </c>
      <c r="G8856" s="100">
        <v>386.82787479775283</v>
      </c>
      <c r="S8856" s="235"/>
      <c r="T8856" s="103"/>
      <c r="U8856" s="103"/>
    </row>
    <row r="8857" spans="1:21" x14ac:dyDescent="0.2">
      <c r="A8857" s="89">
        <v>40909</v>
      </c>
      <c r="B8857" s="90" t="s">
        <v>123</v>
      </c>
      <c r="C8857" s="96">
        <v>803.96563408988754</v>
      </c>
      <c r="D8857" s="102">
        <v>528.53129602426804</v>
      </c>
      <c r="E8857" s="98">
        <v>962.13620224719091</v>
      </c>
      <c r="F8857" s="91">
        <v>0.83560480544451399</v>
      </c>
      <c r="G8857" s="100">
        <v>401.98281704494377</v>
      </c>
      <c r="S8857" s="235"/>
      <c r="T8857" s="103"/>
      <c r="U8857" s="103"/>
    </row>
    <row r="8858" spans="1:21" x14ac:dyDescent="0.2">
      <c r="A8858" s="89">
        <v>40909</v>
      </c>
      <c r="B8858" s="90" t="s">
        <v>124</v>
      </c>
      <c r="C8858" s="96">
        <v>879.10416192134858</v>
      </c>
      <c r="D8858" s="102">
        <v>564.58134144702797</v>
      </c>
      <c r="E8858" s="98">
        <v>1044.7852499999999</v>
      </c>
      <c r="F8858" s="91">
        <v>0.84142091584978695</v>
      </c>
      <c r="G8858" s="100">
        <v>439.55208096067429</v>
      </c>
      <c r="S8858" s="235"/>
      <c r="T8858" s="103"/>
      <c r="U8858" s="103"/>
    </row>
    <row r="8859" spans="1:21" x14ac:dyDescent="0.2">
      <c r="A8859" s="89">
        <v>40909</v>
      </c>
      <c r="B8859" s="90" t="s">
        <v>125</v>
      </c>
      <c r="C8859" s="96">
        <v>1042.0603123146068</v>
      </c>
      <c r="D8859" s="102">
        <v>654.33554266348415</v>
      </c>
      <c r="E8859" s="98">
        <v>1230.4652359550562</v>
      </c>
      <c r="F8859" s="91">
        <v>0.84688318033283216</v>
      </c>
      <c r="G8859" s="100">
        <v>521.0301561573034</v>
      </c>
      <c r="S8859" s="235"/>
      <c r="T8859" s="103"/>
      <c r="U8859" s="103"/>
    </row>
    <row r="8860" spans="1:21" x14ac:dyDescent="0.2">
      <c r="A8860" s="89">
        <v>40909</v>
      </c>
      <c r="B8860" s="90" t="s">
        <v>126</v>
      </c>
      <c r="C8860" s="96">
        <v>872.32495914606716</v>
      </c>
      <c r="D8860" s="102">
        <v>551.55998921638491</v>
      </c>
      <c r="E8860" s="98">
        <v>1032.0703735955055</v>
      </c>
      <c r="F8860" s="91">
        <v>0.84521848651374365</v>
      </c>
      <c r="G8860" s="100">
        <v>436.16247957303358</v>
      </c>
      <c r="S8860" s="235"/>
      <c r="T8860" s="103"/>
      <c r="U8860" s="103"/>
    </row>
    <row r="8861" spans="1:21" x14ac:dyDescent="0.2">
      <c r="A8861" s="89">
        <v>40909</v>
      </c>
      <c r="B8861" s="90" t="s">
        <v>127</v>
      </c>
      <c r="C8861" s="96">
        <v>766.21199855056193</v>
      </c>
      <c r="D8861" s="102">
        <v>475.43922111013438</v>
      </c>
      <c r="E8861" s="98">
        <v>901.73348595505627</v>
      </c>
      <c r="F8861" s="91">
        <v>0.84971004236250691</v>
      </c>
      <c r="G8861" s="100">
        <v>383.10599927528096</v>
      </c>
      <c r="S8861" s="235"/>
      <c r="T8861" s="103"/>
      <c r="U8861" s="103"/>
    </row>
    <row r="8862" spans="1:21" x14ac:dyDescent="0.2">
      <c r="A8862" s="89">
        <v>40909</v>
      </c>
      <c r="B8862" s="90" t="s">
        <v>128</v>
      </c>
      <c r="C8862" s="96">
        <v>737.62426658426989</v>
      </c>
      <c r="D8862" s="102">
        <v>454.78981236755402</v>
      </c>
      <c r="E8862" s="98">
        <v>866.55832584269649</v>
      </c>
      <c r="F8862" s="91">
        <v>0.851211331755375</v>
      </c>
      <c r="G8862" s="100">
        <v>368.81213329213494</v>
      </c>
      <c r="S8862" s="235"/>
      <c r="T8862" s="103"/>
      <c r="U8862" s="103"/>
    </row>
    <row r="8863" spans="1:21" x14ac:dyDescent="0.2">
      <c r="A8863" s="89">
        <v>40909</v>
      </c>
      <c r="B8863" s="90" t="s">
        <v>129</v>
      </c>
      <c r="C8863" s="96">
        <v>735.18894030337083</v>
      </c>
      <c r="D8863" s="102">
        <v>452.28790129616988</v>
      </c>
      <c r="E8863" s="98">
        <v>863.17270786516838</v>
      </c>
      <c r="F8863" s="91">
        <v>0.85172866751274856</v>
      </c>
      <c r="G8863" s="100">
        <v>367.59447015168541</v>
      </c>
      <c r="S8863" s="235"/>
      <c r="T8863" s="103"/>
      <c r="U8863" s="103"/>
    </row>
    <row r="8864" spans="1:21" x14ac:dyDescent="0.2">
      <c r="A8864" s="89">
        <v>40909</v>
      </c>
      <c r="B8864" s="90" t="s">
        <v>130</v>
      </c>
      <c r="C8864" s="96">
        <v>730.99904450561792</v>
      </c>
      <c r="D8864" s="102">
        <v>448.11673742788724</v>
      </c>
      <c r="E8864" s="98">
        <v>857.41950842696622</v>
      </c>
      <c r="F8864" s="91">
        <v>0.85255704742095151</v>
      </c>
      <c r="G8864" s="100">
        <v>365.49952225280896</v>
      </c>
      <c r="S8864" s="235"/>
      <c r="T8864" s="103"/>
      <c r="U8864" s="103"/>
    </row>
    <row r="8865" spans="1:21" x14ac:dyDescent="0.2">
      <c r="A8865" s="89">
        <v>40909</v>
      </c>
      <c r="B8865" s="90" t="s">
        <v>131</v>
      </c>
      <c r="C8865" s="96">
        <v>732.06070088764045</v>
      </c>
      <c r="D8865" s="102">
        <v>449.18288136233826</v>
      </c>
      <c r="E8865" s="98">
        <v>858.88190730337067</v>
      </c>
      <c r="F8865" s="91">
        <v>0.85234150895795391</v>
      </c>
      <c r="G8865" s="100">
        <v>366.03035044382023</v>
      </c>
      <c r="S8865" s="235"/>
      <c r="T8865" s="103"/>
      <c r="U8865" s="103"/>
    </row>
    <row r="8866" spans="1:21" x14ac:dyDescent="0.2">
      <c r="A8866" s="89">
        <v>40909</v>
      </c>
      <c r="B8866" s="90" t="s">
        <v>132</v>
      </c>
      <c r="C8866" s="96">
        <v>733.29659858426953</v>
      </c>
      <c r="D8866" s="102">
        <v>452.02936530057605</v>
      </c>
      <c r="E8866" s="98">
        <v>861.42582303370784</v>
      </c>
      <c r="F8866" s="91">
        <v>0.85125913221616467</v>
      </c>
      <c r="G8866" s="100">
        <v>366.64829929213477</v>
      </c>
      <c r="S8866" s="235"/>
      <c r="T8866" s="103"/>
      <c r="U8866" s="103"/>
    </row>
    <row r="8867" spans="1:21" x14ac:dyDescent="0.2">
      <c r="A8867" s="89">
        <v>40909</v>
      </c>
      <c r="B8867" s="90" t="s">
        <v>133</v>
      </c>
      <c r="C8867" s="96">
        <v>721.59811776404501</v>
      </c>
      <c r="D8867" s="102">
        <v>447.04127123515673</v>
      </c>
      <c r="E8867" s="98">
        <v>848.85201404494387</v>
      </c>
      <c r="F8867" s="91">
        <v>0.85008706561876501</v>
      </c>
      <c r="G8867" s="100">
        <v>360.79905888202251</v>
      </c>
      <c r="S8867" s="235"/>
      <c r="T8867" s="103"/>
      <c r="U8867" s="103"/>
    </row>
    <row r="8868" spans="1:21" x14ac:dyDescent="0.2">
      <c r="A8868" s="89">
        <v>40909</v>
      </c>
      <c r="B8868" s="90" t="s">
        <v>134</v>
      </c>
      <c r="C8868" s="96">
        <v>733.09804452808987</v>
      </c>
      <c r="D8868" s="102">
        <v>454.41195428530335</v>
      </c>
      <c r="E8868" s="98">
        <v>862.50969101123599</v>
      </c>
      <c r="F8868" s="91">
        <v>0.84995919717560575</v>
      </c>
      <c r="G8868" s="100">
        <v>366.54902226404494</v>
      </c>
      <c r="S8868" s="235"/>
      <c r="T8868" s="103"/>
      <c r="U8868" s="103"/>
    </row>
    <row r="8869" spans="1:21" x14ac:dyDescent="0.2">
      <c r="A8869" s="89">
        <v>40909</v>
      </c>
      <c r="B8869" s="90" t="s">
        <v>135</v>
      </c>
      <c r="C8869" s="96">
        <v>732.62394606741577</v>
      </c>
      <c r="D8869" s="102">
        <v>454.98432325255857</v>
      </c>
      <c r="E8869" s="98">
        <v>862.40859269662917</v>
      </c>
      <c r="F8869" s="91">
        <v>0.84950909843860067</v>
      </c>
      <c r="G8869" s="100">
        <v>366.31197303370789</v>
      </c>
      <c r="S8869" s="235"/>
      <c r="T8869" s="103"/>
      <c r="U8869" s="103"/>
    </row>
    <row r="8870" spans="1:21" x14ac:dyDescent="0.2">
      <c r="A8870" s="89">
        <v>40909</v>
      </c>
      <c r="B8870" s="90" t="s">
        <v>136</v>
      </c>
      <c r="C8870" s="96">
        <v>736.05609475280914</v>
      </c>
      <c r="D8870" s="102">
        <v>458.28057873837776</v>
      </c>
      <c r="E8870" s="98">
        <v>867.06381741573023</v>
      </c>
      <c r="F8870" s="91">
        <v>0.84890648181654316</v>
      </c>
      <c r="G8870" s="100">
        <v>368.02804737640457</v>
      </c>
      <c r="S8870" s="235"/>
      <c r="T8870" s="103"/>
      <c r="U8870" s="103"/>
    </row>
    <row r="8871" spans="1:21" x14ac:dyDescent="0.2">
      <c r="A8871" s="89">
        <v>40909</v>
      </c>
      <c r="B8871" s="90" t="s">
        <v>137</v>
      </c>
      <c r="C8871" s="96">
        <v>745.58668944943827</v>
      </c>
      <c r="D8871" s="102">
        <v>460.877935183413</v>
      </c>
      <c r="E8871" s="98">
        <v>876.53179213483145</v>
      </c>
      <c r="F8871" s="91">
        <v>0.85060997916975645</v>
      </c>
      <c r="G8871" s="100">
        <v>372.79334472471913</v>
      </c>
      <c r="S8871" s="235"/>
      <c r="T8871" s="103"/>
      <c r="U8871" s="103"/>
    </row>
    <row r="8872" spans="1:21" x14ac:dyDescent="0.2">
      <c r="A8872" s="89">
        <v>40909</v>
      </c>
      <c r="B8872" s="90" t="s">
        <v>138</v>
      </c>
      <c r="C8872" s="96">
        <v>748.82028407865175</v>
      </c>
      <c r="D8872" s="102">
        <v>464.15484435914715</v>
      </c>
      <c r="E8872" s="98">
        <v>881.00598033707854</v>
      </c>
      <c r="F8872" s="91">
        <v>0.84996050059972161</v>
      </c>
      <c r="G8872" s="100">
        <v>374.41014203932588</v>
      </c>
      <c r="S8872" s="235"/>
      <c r="T8872" s="103"/>
      <c r="U8872" s="103"/>
    </row>
    <row r="8873" spans="1:21" x14ac:dyDescent="0.2">
      <c r="A8873" s="89">
        <v>40909</v>
      </c>
      <c r="B8873" s="90" t="s">
        <v>139</v>
      </c>
      <c r="C8873" s="96">
        <v>743.27292687640454</v>
      </c>
      <c r="D8873" s="102">
        <v>461.10870178807858</v>
      </c>
      <c r="E8873" s="98">
        <v>874.68616011235952</v>
      </c>
      <c r="F8873" s="91">
        <v>0.84975956036725897</v>
      </c>
      <c r="G8873" s="100">
        <v>371.63646343820227</v>
      </c>
      <c r="S8873" s="235"/>
      <c r="T8873" s="103"/>
      <c r="U8873" s="103"/>
    </row>
    <row r="8874" spans="1:21" x14ac:dyDescent="0.2">
      <c r="A8874" s="89">
        <v>40909</v>
      </c>
      <c r="B8874" s="90" t="s">
        <v>140</v>
      </c>
      <c r="C8874" s="96">
        <v>748.60957365168542</v>
      </c>
      <c r="D8874" s="102">
        <v>465.35024155896895</v>
      </c>
      <c r="E8874" s="98">
        <v>881.45739606741574</v>
      </c>
      <c r="F8874" s="91">
        <v>0.84928616742178897</v>
      </c>
      <c r="G8874" s="100">
        <v>374.30478682584271</v>
      </c>
      <c r="S8874" s="235"/>
      <c r="T8874" s="103"/>
      <c r="U8874" s="103"/>
    </row>
    <row r="8875" spans="1:21" x14ac:dyDescent="0.2">
      <c r="A8875" s="89">
        <v>40909</v>
      </c>
      <c r="B8875" s="90" t="s">
        <v>141</v>
      </c>
      <c r="C8875" s="96">
        <v>757.662017764045</v>
      </c>
      <c r="D8875" s="102">
        <v>469.58409827092873</v>
      </c>
      <c r="E8875" s="98">
        <v>891.381488764045</v>
      </c>
      <c r="F8875" s="91">
        <v>0.84998625988362153</v>
      </c>
      <c r="G8875" s="100">
        <v>378.8310088820225</v>
      </c>
      <c r="S8875" s="235"/>
      <c r="T8875" s="103"/>
      <c r="U8875" s="103"/>
    </row>
    <row r="8876" spans="1:21" x14ac:dyDescent="0.2">
      <c r="A8876" s="89">
        <v>40909</v>
      </c>
      <c r="B8876" s="90" t="s">
        <v>142</v>
      </c>
      <c r="C8876" s="96">
        <v>735.67924725842693</v>
      </c>
      <c r="D8876" s="102">
        <v>455.24092523127786</v>
      </c>
      <c r="E8876" s="98">
        <v>865.14059831460668</v>
      </c>
      <c r="F8876" s="91">
        <v>0.85035802121830217</v>
      </c>
      <c r="G8876" s="100">
        <v>367.83962362921346</v>
      </c>
      <c r="S8876" s="235"/>
      <c r="T8876" s="103"/>
      <c r="U8876" s="103"/>
    </row>
    <row r="8877" spans="1:21" x14ac:dyDescent="0.2">
      <c r="A8877" s="89">
        <v>40909</v>
      </c>
      <c r="B8877" s="90" t="s">
        <v>143</v>
      </c>
      <c r="C8877" s="96">
        <v>723.41346913483153</v>
      </c>
      <c r="D8877" s="102">
        <v>445.82535358304574</v>
      </c>
      <c r="E8877" s="98">
        <v>849.75719662921335</v>
      </c>
      <c r="F8877" s="91">
        <v>0.85131784938620392</v>
      </c>
      <c r="G8877" s="100">
        <v>361.70673456741577</v>
      </c>
      <c r="S8877" s="235"/>
      <c r="T8877" s="103"/>
      <c r="U8877" s="103"/>
    </row>
    <row r="8878" spans="1:21" x14ac:dyDescent="0.2">
      <c r="A8878" s="89">
        <v>40909</v>
      </c>
      <c r="B8878" s="90" t="s">
        <v>144</v>
      </c>
      <c r="C8878" s="96">
        <v>868.64563092134847</v>
      </c>
      <c r="D8878" s="102">
        <v>559.61029395596108</v>
      </c>
      <c r="E8878" s="98">
        <v>1033.300011235955</v>
      </c>
      <c r="F8878" s="91">
        <v>0.84065191278023943</v>
      </c>
      <c r="G8878" s="100">
        <v>434.32281546067424</v>
      </c>
      <c r="S8878" s="235"/>
      <c r="T8878" s="103"/>
      <c r="U8878" s="103"/>
    </row>
    <row r="8879" spans="1:21" x14ac:dyDescent="0.2">
      <c r="A8879" s="89">
        <v>40909</v>
      </c>
      <c r="B8879" s="90" t="s">
        <v>145</v>
      </c>
      <c r="C8879" s="96">
        <v>987.59166694382031</v>
      </c>
      <c r="D8879" s="102">
        <v>635.46685157458057</v>
      </c>
      <c r="E8879" s="98">
        <v>1174.3744803370787</v>
      </c>
      <c r="F8879" s="91">
        <v>0.84095123274507255</v>
      </c>
      <c r="G8879" s="100">
        <v>493.79583347191016</v>
      </c>
      <c r="S8879" s="235"/>
      <c r="T8879" s="103"/>
      <c r="U8879" s="103"/>
    </row>
    <row r="8880" spans="1:21" x14ac:dyDescent="0.2">
      <c r="A8880" s="89">
        <v>40909</v>
      </c>
      <c r="B8880" s="90" t="s">
        <v>146</v>
      </c>
      <c r="C8880" s="96">
        <v>992.1665144831461</v>
      </c>
      <c r="D8880" s="102">
        <v>639.07150295953602</v>
      </c>
      <c r="E8880" s="98">
        <v>1180.1723511235955</v>
      </c>
      <c r="F8880" s="91">
        <v>0.84069628774012839</v>
      </c>
      <c r="G8880" s="100">
        <v>496.08325724157305</v>
      </c>
      <c r="S8880" s="235"/>
      <c r="T8880" s="103"/>
      <c r="U8880" s="103"/>
    </row>
    <row r="8881" spans="1:21" x14ac:dyDescent="0.2">
      <c r="A8881" s="89">
        <v>40909</v>
      </c>
      <c r="B8881" s="90" t="s">
        <v>147</v>
      </c>
      <c r="C8881" s="96">
        <v>971.496632022472</v>
      </c>
      <c r="D8881" s="102">
        <v>623.99049718780816</v>
      </c>
      <c r="E8881" s="98">
        <v>1154.6297443820224</v>
      </c>
      <c r="F8881" s="91">
        <v>0.84139234828255149</v>
      </c>
      <c r="G8881" s="100">
        <v>485.748316011236</v>
      </c>
      <c r="S8881" s="235"/>
      <c r="T8881" s="103"/>
      <c r="U8881" s="103"/>
    </row>
    <row r="8882" spans="1:21" x14ac:dyDescent="0.2">
      <c r="A8882" s="89">
        <v>40910</v>
      </c>
      <c r="B8882" s="90" t="s">
        <v>100</v>
      </c>
      <c r="C8882" s="96">
        <v>974.5073598539326</v>
      </c>
      <c r="D8882" s="102">
        <v>629.06439507616437</v>
      </c>
      <c r="E8882" s="98">
        <v>1159.9080168539326</v>
      </c>
      <c r="F8882" s="91">
        <v>0.84015917270503049</v>
      </c>
      <c r="G8882" s="100">
        <v>487.2536799269663</v>
      </c>
      <c r="S8882" s="235"/>
      <c r="T8882" s="103"/>
      <c r="U8882" s="103"/>
    </row>
    <row r="8883" spans="1:21" x14ac:dyDescent="0.2">
      <c r="A8883" s="89">
        <v>40910</v>
      </c>
      <c r="B8883" s="90" t="s">
        <v>101</v>
      </c>
      <c r="C8883" s="96">
        <v>957.96659133707874</v>
      </c>
      <c r="D8883" s="102">
        <v>614.40138166930319</v>
      </c>
      <c r="E8883" s="98">
        <v>1138.0637275280899</v>
      </c>
      <c r="F8883" s="91">
        <v>0.84175127294304708</v>
      </c>
      <c r="G8883" s="100">
        <v>478.98329566853937</v>
      </c>
      <c r="S8883" s="235"/>
      <c r="T8883" s="103"/>
      <c r="U8883" s="103"/>
    </row>
    <row r="8884" spans="1:21" x14ac:dyDescent="0.2">
      <c r="A8884" s="89">
        <v>40910</v>
      </c>
      <c r="B8884" s="90" t="s">
        <v>102</v>
      </c>
      <c r="C8884" s="96">
        <v>958.09220716853952</v>
      </c>
      <c r="D8884" s="102">
        <v>616.69377527623521</v>
      </c>
      <c r="E8884" s="98">
        <v>1139.4085702247194</v>
      </c>
      <c r="F8884" s="91">
        <v>0.84086800135229822</v>
      </c>
      <c r="G8884" s="100">
        <v>479.04610358426976</v>
      </c>
      <c r="S8884" s="235"/>
      <c r="T8884" s="103"/>
      <c r="U8884" s="103"/>
    </row>
    <row r="8885" spans="1:21" x14ac:dyDescent="0.2">
      <c r="A8885" s="89">
        <v>40910</v>
      </c>
      <c r="B8885" s="90" t="s">
        <v>103</v>
      </c>
      <c r="C8885" s="96">
        <v>969.53945632584282</v>
      </c>
      <c r="D8885" s="102">
        <v>621.83397166639793</v>
      </c>
      <c r="E8885" s="98">
        <v>1151.8178005617979</v>
      </c>
      <c r="F8885" s="91">
        <v>0.84174724149336033</v>
      </c>
      <c r="G8885" s="100">
        <v>484.76972816292141</v>
      </c>
      <c r="S8885" s="235"/>
      <c r="T8885" s="103"/>
      <c r="U8885" s="103"/>
    </row>
    <row r="8886" spans="1:21" x14ac:dyDescent="0.2">
      <c r="A8886" s="89">
        <v>40910</v>
      </c>
      <c r="B8886" s="90" t="s">
        <v>104</v>
      </c>
      <c r="C8886" s="96">
        <v>1013.7805417415732</v>
      </c>
      <c r="D8886" s="102">
        <v>631.70516384172663</v>
      </c>
      <c r="E8886" s="98">
        <v>1194.4883426966294</v>
      </c>
      <c r="F8886" s="91">
        <v>0.8487153080564207</v>
      </c>
      <c r="G8886" s="100">
        <v>506.89027087078659</v>
      </c>
      <c r="S8886" s="235"/>
      <c r="T8886" s="103"/>
      <c r="U8886" s="103"/>
    </row>
    <row r="8887" spans="1:21" x14ac:dyDescent="0.2">
      <c r="A8887" s="89">
        <v>40910</v>
      </c>
      <c r="B8887" s="90" t="s">
        <v>105</v>
      </c>
      <c r="C8887" s="96">
        <v>1010.6158332134833</v>
      </c>
      <c r="D8887" s="102">
        <v>621.77890670357067</v>
      </c>
      <c r="E8887" s="98">
        <v>1186.5721095505619</v>
      </c>
      <c r="F8887" s="91">
        <v>0.85171042288889998</v>
      </c>
      <c r="G8887" s="100">
        <v>505.30791660674163</v>
      </c>
      <c r="S8887" s="235"/>
      <c r="T8887" s="103"/>
      <c r="U8887" s="103"/>
    </row>
    <row r="8888" spans="1:21" x14ac:dyDescent="0.2">
      <c r="A8888" s="89">
        <v>40910</v>
      </c>
      <c r="B8888" s="90" t="s">
        <v>106</v>
      </c>
      <c r="C8888" s="96">
        <v>1000.4652636067417</v>
      </c>
      <c r="D8888" s="102">
        <v>650.5851596470327</v>
      </c>
      <c r="E8888" s="98">
        <v>1193.3950702247191</v>
      </c>
      <c r="F8888" s="91">
        <v>0.83833534138728405</v>
      </c>
      <c r="G8888" s="100">
        <v>500.23263180337085</v>
      </c>
      <c r="S8888" s="235"/>
      <c r="T8888" s="103"/>
      <c r="U8888" s="103"/>
    </row>
    <row r="8889" spans="1:21" x14ac:dyDescent="0.2">
      <c r="A8889" s="89">
        <v>40910</v>
      </c>
      <c r="B8889" s="90" t="s">
        <v>107</v>
      </c>
      <c r="C8889" s="96">
        <v>1018.043375764045</v>
      </c>
      <c r="D8889" s="102">
        <v>628.53913712533074</v>
      </c>
      <c r="E8889" s="98">
        <v>1196.4421264044943</v>
      </c>
      <c r="F8889" s="91">
        <v>0.85089228580026099</v>
      </c>
      <c r="G8889" s="100">
        <v>509.02168788202249</v>
      </c>
      <c r="S8889" s="235"/>
      <c r="T8889" s="103"/>
      <c r="U8889" s="103"/>
    </row>
    <row r="8890" spans="1:21" x14ac:dyDescent="0.2">
      <c r="A8890" s="89">
        <v>40910</v>
      </c>
      <c r="B8890" s="90" t="s">
        <v>108</v>
      </c>
      <c r="C8890" s="96">
        <v>1024.4984086516856</v>
      </c>
      <c r="D8890" s="102">
        <v>632.1187916861245</v>
      </c>
      <c r="E8890" s="98">
        <v>1203.8152499999999</v>
      </c>
      <c r="F8890" s="91">
        <v>0.85104288938995054</v>
      </c>
      <c r="G8890" s="100">
        <v>512.24920432584281</v>
      </c>
      <c r="S8890" s="235"/>
      <c r="T8890" s="103"/>
      <c r="U8890" s="103"/>
    </row>
    <row r="8891" spans="1:21" x14ac:dyDescent="0.2">
      <c r="A8891" s="89">
        <v>40910</v>
      </c>
      <c r="B8891" s="90" t="s">
        <v>109</v>
      </c>
      <c r="C8891" s="96">
        <v>1055.8415846629214</v>
      </c>
      <c r="D8891" s="102">
        <v>656.65231874811752</v>
      </c>
      <c r="E8891" s="98">
        <v>1243.3799578651685</v>
      </c>
      <c r="F8891" s="91">
        <v>0.84917050333974919</v>
      </c>
      <c r="G8891" s="100">
        <v>527.92079233146069</v>
      </c>
      <c r="S8891" s="235"/>
      <c r="T8891" s="103"/>
      <c r="U8891" s="103"/>
    </row>
    <row r="8892" spans="1:21" x14ac:dyDescent="0.2">
      <c r="A8892" s="89">
        <v>40910</v>
      </c>
      <c r="B8892" s="90" t="s">
        <v>110</v>
      </c>
      <c r="C8892" s="96">
        <v>1095.0661410674159</v>
      </c>
      <c r="D8892" s="102">
        <v>694.75507248688177</v>
      </c>
      <c r="E8892" s="98">
        <v>1296.8633174157305</v>
      </c>
      <c r="F8892" s="91">
        <v>0.84439595627514741</v>
      </c>
      <c r="G8892" s="100">
        <v>547.53307053370793</v>
      </c>
      <c r="S8892" s="235"/>
      <c r="T8892" s="103"/>
      <c r="U8892" s="103"/>
    </row>
    <row r="8893" spans="1:21" x14ac:dyDescent="0.2">
      <c r="A8893" s="89">
        <v>40910</v>
      </c>
      <c r="B8893" s="90" t="s">
        <v>111</v>
      </c>
      <c r="C8893" s="96">
        <v>1161.3386224719104</v>
      </c>
      <c r="D8893" s="102">
        <v>746.56850364828381</v>
      </c>
      <c r="E8893" s="98">
        <v>1380.6056376404495</v>
      </c>
      <c r="F8893" s="91">
        <v>0.84118055932084879</v>
      </c>
      <c r="G8893" s="100">
        <v>580.66931123595521</v>
      </c>
      <c r="S8893" s="235"/>
      <c r="T8893" s="103"/>
      <c r="U8893" s="103"/>
    </row>
    <row r="8894" spans="1:21" x14ac:dyDescent="0.2">
      <c r="A8894" s="89">
        <v>40910</v>
      </c>
      <c r="B8894" s="90" t="s">
        <v>112</v>
      </c>
      <c r="C8894" s="96">
        <v>1224.3045710224719</v>
      </c>
      <c r="D8894" s="102">
        <v>801.37349113229743</v>
      </c>
      <c r="E8894" s="98">
        <v>1463.2570365168538</v>
      </c>
      <c r="F8894" s="91">
        <v>0.83669822899797164</v>
      </c>
      <c r="G8894" s="100">
        <v>612.15228551123596</v>
      </c>
      <c r="S8894" s="235"/>
      <c r="T8894" s="103"/>
      <c r="U8894" s="103"/>
    </row>
    <row r="8895" spans="1:21" x14ac:dyDescent="0.2">
      <c r="A8895" s="89">
        <v>40910</v>
      </c>
      <c r="B8895" s="90" t="s">
        <v>113</v>
      </c>
      <c r="C8895" s="96">
        <v>939.87791160674146</v>
      </c>
      <c r="D8895" s="102">
        <v>590.87480530463324</v>
      </c>
      <c r="E8895" s="98">
        <v>1110.1817528089884</v>
      </c>
      <c r="F8895" s="91">
        <v>0.84659823423386016</v>
      </c>
      <c r="G8895" s="100">
        <v>469.93895580337073</v>
      </c>
      <c r="S8895" s="235"/>
      <c r="T8895" s="103"/>
      <c r="U8895" s="103"/>
    </row>
    <row r="8896" spans="1:21" x14ac:dyDescent="0.2">
      <c r="A8896" s="89">
        <v>40910</v>
      </c>
      <c r="B8896" s="90" t="s">
        <v>114</v>
      </c>
      <c r="C8896" s="96">
        <v>743.99825699999997</v>
      </c>
      <c r="D8896" s="102">
        <v>478.15450154788573</v>
      </c>
      <c r="E8896" s="98">
        <v>884.40100280898878</v>
      </c>
      <c r="F8896" s="91">
        <v>0.84124537923063314</v>
      </c>
      <c r="G8896" s="100">
        <v>371.99912849999998</v>
      </c>
      <c r="S8896" s="235"/>
      <c r="T8896" s="103"/>
      <c r="U8896" s="103"/>
    </row>
    <row r="8897" spans="1:21" x14ac:dyDescent="0.2">
      <c r="A8897" s="89">
        <v>40910</v>
      </c>
      <c r="B8897" s="90" t="s">
        <v>115</v>
      </c>
      <c r="C8897" s="96">
        <v>816.62041607865183</v>
      </c>
      <c r="D8897" s="102">
        <v>523.45932886377057</v>
      </c>
      <c r="E8897" s="98">
        <v>969.98895505617975</v>
      </c>
      <c r="F8897" s="91">
        <v>0.84188630377894857</v>
      </c>
      <c r="G8897" s="100">
        <v>408.31020803932591</v>
      </c>
      <c r="S8897" s="235"/>
      <c r="T8897" s="103"/>
      <c r="U8897" s="103"/>
    </row>
    <row r="8898" spans="1:21" x14ac:dyDescent="0.2">
      <c r="A8898" s="89">
        <v>40910</v>
      </c>
      <c r="B8898" s="90" t="s">
        <v>116</v>
      </c>
      <c r="C8898" s="96">
        <v>868.11075060674159</v>
      </c>
      <c r="D8898" s="102">
        <v>559.48978435239781</v>
      </c>
      <c r="E8898" s="98">
        <v>1032.7851151685393</v>
      </c>
      <c r="F8898" s="91">
        <v>0.84055311976981328</v>
      </c>
      <c r="G8898" s="100">
        <v>434.05537530337079</v>
      </c>
      <c r="S8898" s="235"/>
      <c r="T8898" s="103"/>
      <c r="U8898" s="103"/>
    </row>
    <row r="8899" spans="1:21" x14ac:dyDescent="0.2">
      <c r="A8899" s="89">
        <v>40910</v>
      </c>
      <c r="B8899" s="90" t="s">
        <v>117</v>
      </c>
      <c r="C8899" s="96">
        <v>917.32379167415706</v>
      </c>
      <c r="D8899" s="102">
        <v>594.03077330559961</v>
      </c>
      <c r="E8899" s="98">
        <v>1092.8657275280898</v>
      </c>
      <c r="F8899" s="91">
        <v>0.83937465378204867</v>
      </c>
      <c r="G8899" s="100">
        <v>458.66189583707853</v>
      </c>
      <c r="S8899" s="235"/>
      <c r="T8899" s="103"/>
      <c r="U8899" s="103"/>
    </row>
    <row r="8900" spans="1:21" x14ac:dyDescent="0.2">
      <c r="A8900" s="89">
        <v>40910</v>
      </c>
      <c r="B8900" s="90" t="s">
        <v>118</v>
      </c>
      <c r="C8900" s="96">
        <v>767.44384412359545</v>
      </c>
      <c r="D8900" s="102">
        <v>507.57900060580977</v>
      </c>
      <c r="E8900" s="98">
        <v>920.11221910112363</v>
      </c>
      <c r="F8900" s="91">
        <v>0.83407635307063632</v>
      </c>
      <c r="G8900" s="100">
        <v>383.72192206179773</v>
      </c>
      <c r="S8900" s="235"/>
      <c r="T8900" s="103"/>
      <c r="U8900" s="103"/>
    </row>
    <row r="8901" spans="1:21" x14ac:dyDescent="0.2">
      <c r="A8901" s="89">
        <v>40910</v>
      </c>
      <c r="B8901" s="90" t="s">
        <v>119</v>
      </c>
      <c r="C8901" s="96">
        <v>875.24654025842699</v>
      </c>
      <c r="D8901" s="102">
        <v>565.51627556683218</v>
      </c>
      <c r="E8901" s="98">
        <v>1042.0485421348315</v>
      </c>
      <c r="F8901" s="91">
        <v>0.83992876038703601</v>
      </c>
      <c r="G8901" s="100">
        <v>437.62327012921349</v>
      </c>
      <c r="S8901" s="235"/>
      <c r="T8901" s="103"/>
      <c r="U8901" s="103"/>
    </row>
    <row r="8902" spans="1:21" x14ac:dyDescent="0.2">
      <c r="A8902" s="89">
        <v>40910</v>
      </c>
      <c r="B8902" s="90" t="s">
        <v>120</v>
      </c>
      <c r="C8902" s="96">
        <v>704.90336855056182</v>
      </c>
      <c r="D8902" s="102">
        <v>447.18420722694287</v>
      </c>
      <c r="E8902" s="98">
        <v>834.78289044943813</v>
      </c>
      <c r="F8902" s="91">
        <v>0.84441520857123631</v>
      </c>
      <c r="G8902" s="100">
        <v>352.45168427528091</v>
      </c>
      <c r="S8902" s="235"/>
      <c r="T8902" s="103"/>
      <c r="U8902" s="103"/>
    </row>
    <row r="8903" spans="1:21" x14ac:dyDescent="0.2">
      <c r="A8903" s="89">
        <v>40910</v>
      </c>
      <c r="B8903" s="90" t="s">
        <v>121</v>
      </c>
      <c r="C8903" s="96">
        <v>724.56427223595506</v>
      </c>
      <c r="D8903" s="102">
        <v>465.43281910529328</v>
      </c>
      <c r="E8903" s="98">
        <v>861.17425280898863</v>
      </c>
      <c r="F8903" s="91">
        <v>0.84136778343356466</v>
      </c>
      <c r="G8903" s="100">
        <v>362.28213611797753</v>
      </c>
      <c r="S8903" s="235"/>
      <c r="T8903" s="103"/>
      <c r="U8903" s="103"/>
    </row>
    <row r="8904" spans="1:21" x14ac:dyDescent="0.2">
      <c r="A8904" s="89">
        <v>40910</v>
      </c>
      <c r="B8904" s="90" t="s">
        <v>122</v>
      </c>
      <c r="C8904" s="96">
        <v>749.7076991460674</v>
      </c>
      <c r="D8904" s="102">
        <v>482.34698007377989</v>
      </c>
      <c r="E8904" s="98">
        <v>891.47083146067416</v>
      </c>
      <c r="F8904" s="91">
        <v>0.8409783839115319</v>
      </c>
      <c r="G8904" s="100">
        <v>374.8538495730337</v>
      </c>
      <c r="S8904" s="235"/>
      <c r="T8904" s="103"/>
      <c r="U8904" s="103"/>
    </row>
    <row r="8905" spans="1:21" x14ac:dyDescent="0.2">
      <c r="A8905" s="89">
        <v>40910</v>
      </c>
      <c r="B8905" s="90" t="s">
        <v>123</v>
      </c>
      <c r="C8905" s="96">
        <v>759.70834017977529</v>
      </c>
      <c r="D8905" s="102">
        <v>485.48883462689344</v>
      </c>
      <c r="E8905" s="98">
        <v>901.58536516853928</v>
      </c>
      <c r="F8905" s="91">
        <v>0.84263606035548055</v>
      </c>
      <c r="G8905" s="100">
        <v>379.85417008988765</v>
      </c>
      <c r="S8905" s="235"/>
      <c r="T8905" s="103"/>
      <c r="U8905" s="103"/>
    </row>
    <row r="8906" spans="1:21" x14ac:dyDescent="0.2">
      <c r="A8906" s="89">
        <v>40910</v>
      </c>
      <c r="B8906" s="90" t="s">
        <v>124</v>
      </c>
      <c r="C8906" s="96">
        <v>754.84173974157295</v>
      </c>
      <c r="D8906" s="102">
        <v>476.77770825966292</v>
      </c>
      <c r="E8906" s="98">
        <v>892.80626966292118</v>
      </c>
      <c r="F8906" s="91">
        <v>0.84547092173374105</v>
      </c>
      <c r="G8906" s="100">
        <v>377.42086987078648</v>
      </c>
      <c r="S8906" s="235"/>
      <c r="T8906" s="103"/>
      <c r="U8906" s="103"/>
    </row>
    <row r="8907" spans="1:21" x14ac:dyDescent="0.2">
      <c r="A8907" s="89">
        <v>40910</v>
      </c>
      <c r="B8907" s="90" t="s">
        <v>125</v>
      </c>
      <c r="C8907" s="96">
        <v>938.3056876516855</v>
      </c>
      <c r="D8907" s="102">
        <v>587.9044487118806</v>
      </c>
      <c r="E8907" s="98">
        <v>1107.2710617977527</v>
      </c>
      <c r="F8907" s="91">
        <v>0.84740378397342297</v>
      </c>
      <c r="G8907" s="100">
        <v>469.15284382584275</v>
      </c>
      <c r="S8907" s="235"/>
      <c r="T8907" s="103"/>
      <c r="U8907" s="103"/>
    </row>
    <row r="8908" spans="1:21" x14ac:dyDescent="0.2">
      <c r="A8908" s="89">
        <v>40910</v>
      </c>
      <c r="B8908" s="90" t="s">
        <v>126</v>
      </c>
      <c r="C8908" s="96">
        <v>957.98279983146062</v>
      </c>
      <c r="D8908" s="102">
        <v>606.48767175976388</v>
      </c>
      <c r="E8908" s="98">
        <v>1133.8246516853933</v>
      </c>
      <c r="F8908" s="91">
        <v>0.84491265770897683</v>
      </c>
      <c r="G8908" s="100">
        <v>478.99139991573031</v>
      </c>
      <c r="S8908" s="235"/>
      <c r="T8908" s="103"/>
      <c r="U8908" s="103"/>
    </row>
    <row r="8909" spans="1:21" x14ac:dyDescent="0.2">
      <c r="A8909" s="89">
        <v>40910</v>
      </c>
      <c r="B8909" s="90" t="s">
        <v>127</v>
      </c>
      <c r="C8909" s="96">
        <v>989.35839283146049</v>
      </c>
      <c r="D8909" s="102">
        <v>628.73266733573064</v>
      </c>
      <c r="E8909" s="98">
        <v>1172.2349578651683</v>
      </c>
      <c r="F8909" s="91">
        <v>0.84399325083534793</v>
      </c>
      <c r="G8909" s="100">
        <v>494.67919641573025</v>
      </c>
      <c r="S8909" s="235"/>
      <c r="T8909" s="103"/>
      <c r="U8909" s="103"/>
    </row>
    <row r="8910" spans="1:21" x14ac:dyDescent="0.2">
      <c r="A8910" s="89">
        <v>40910</v>
      </c>
      <c r="B8910" s="90" t="s">
        <v>128</v>
      </c>
      <c r="C8910" s="96">
        <v>983.45444875280907</v>
      </c>
      <c r="D8910" s="102">
        <v>626.44484307385846</v>
      </c>
      <c r="E8910" s="98">
        <v>1166.0256404494382</v>
      </c>
      <c r="F8910" s="91">
        <v>0.84342437647746915</v>
      </c>
      <c r="G8910" s="100">
        <v>491.72722437640454</v>
      </c>
      <c r="S8910" s="235"/>
      <c r="T8910" s="103"/>
      <c r="U8910" s="103"/>
    </row>
    <row r="8911" spans="1:21" x14ac:dyDescent="0.2">
      <c r="A8911" s="89">
        <v>40910</v>
      </c>
      <c r="B8911" s="90" t="s">
        <v>129</v>
      </c>
      <c r="C8911" s="96">
        <v>986.1936843033709</v>
      </c>
      <c r="D8911" s="102">
        <v>631.96984817962982</v>
      </c>
      <c r="E8911" s="98">
        <v>1171.3086151685393</v>
      </c>
      <c r="F8911" s="91">
        <v>0.84195887534001257</v>
      </c>
      <c r="G8911" s="100">
        <v>493.09684215168545</v>
      </c>
      <c r="S8911" s="235"/>
      <c r="T8911" s="103"/>
      <c r="U8911" s="103"/>
    </row>
    <row r="8912" spans="1:21" x14ac:dyDescent="0.2">
      <c r="A8912" s="89">
        <v>40910</v>
      </c>
      <c r="B8912" s="90" t="s">
        <v>130</v>
      </c>
      <c r="C8912" s="96">
        <v>996.798091752809</v>
      </c>
      <c r="D8912" s="102">
        <v>636.87221728201109</v>
      </c>
      <c r="E8912" s="98">
        <v>1182.8831966292134</v>
      </c>
      <c r="F8912" s="91">
        <v>0.84268513965987579</v>
      </c>
      <c r="G8912" s="100">
        <v>498.3990458764045</v>
      </c>
      <c r="S8912" s="235"/>
      <c r="T8912" s="103"/>
      <c r="U8912" s="103"/>
    </row>
    <row r="8913" spans="1:21" x14ac:dyDescent="0.2">
      <c r="A8913" s="89">
        <v>40910</v>
      </c>
      <c r="B8913" s="90" t="s">
        <v>131</v>
      </c>
      <c r="C8913" s="96">
        <v>1051.5463336516852</v>
      </c>
      <c r="D8913" s="102">
        <v>674.32423777971644</v>
      </c>
      <c r="E8913" s="98">
        <v>1249.1848820224718</v>
      </c>
      <c r="F8913" s="91">
        <v>0.84178599083683825</v>
      </c>
      <c r="G8913" s="100">
        <v>525.77316682584262</v>
      </c>
      <c r="S8913" s="235"/>
      <c r="T8913" s="103"/>
      <c r="U8913" s="103"/>
    </row>
    <row r="8914" spans="1:21" x14ac:dyDescent="0.2">
      <c r="A8914" s="89">
        <v>40910</v>
      </c>
      <c r="B8914" s="90" t="s">
        <v>132</v>
      </c>
      <c r="C8914" s="96">
        <v>1096.670782011236</v>
      </c>
      <c r="D8914" s="102">
        <v>712.91833075779164</v>
      </c>
      <c r="E8914" s="98">
        <v>1308.0288033707866</v>
      </c>
      <c r="F8914" s="91">
        <v>0.83841485690920448</v>
      </c>
      <c r="G8914" s="100">
        <v>548.33539100561802</v>
      </c>
      <c r="S8914" s="235"/>
      <c r="T8914" s="103"/>
      <c r="U8914" s="103"/>
    </row>
    <row r="8915" spans="1:21" x14ac:dyDescent="0.2">
      <c r="A8915" s="89">
        <v>40910</v>
      </c>
      <c r="B8915" s="90" t="s">
        <v>133</v>
      </c>
      <c r="C8915" s="96">
        <v>986.65967851685411</v>
      </c>
      <c r="D8915" s="102">
        <v>617.03209928091553</v>
      </c>
      <c r="E8915" s="98">
        <v>1163.7121348314606</v>
      </c>
      <c r="F8915" s="91">
        <v>0.84785545237933879</v>
      </c>
      <c r="G8915" s="100">
        <v>493.32983925842706</v>
      </c>
      <c r="S8915" s="235"/>
      <c r="T8915" s="103"/>
      <c r="U8915" s="103"/>
    </row>
    <row r="8916" spans="1:21" x14ac:dyDescent="0.2">
      <c r="A8916" s="89">
        <v>40910</v>
      </c>
      <c r="B8916" s="90" t="s">
        <v>134</v>
      </c>
      <c r="C8916" s="96">
        <v>968.80196983146061</v>
      </c>
      <c r="D8916" s="102">
        <v>606.45989929478958</v>
      </c>
      <c r="E8916" s="98">
        <v>1142.965820224719</v>
      </c>
      <c r="F8916" s="91">
        <v>0.84762112102441001</v>
      </c>
      <c r="G8916" s="100">
        <v>484.40098491573031</v>
      </c>
      <c r="S8916" s="235"/>
      <c r="T8916" s="103"/>
      <c r="U8916" s="103"/>
    </row>
    <row r="8917" spans="1:21" x14ac:dyDescent="0.2">
      <c r="A8917" s="89">
        <v>40910</v>
      </c>
      <c r="B8917" s="90" t="s">
        <v>135</v>
      </c>
      <c r="C8917" s="96">
        <v>959.99670525842703</v>
      </c>
      <c r="D8917" s="102">
        <v>606.75639196473901</v>
      </c>
      <c r="E8917" s="98">
        <v>1135.6702837078653</v>
      </c>
      <c r="F8917" s="91">
        <v>0.84531286855910392</v>
      </c>
      <c r="G8917" s="100">
        <v>479.99835262921351</v>
      </c>
      <c r="S8917" s="235"/>
      <c r="T8917" s="103"/>
      <c r="U8917" s="103"/>
    </row>
    <row r="8918" spans="1:21" x14ac:dyDescent="0.2">
      <c r="A8918" s="89">
        <v>40910</v>
      </c>
      <c r="B8918" s="90" t="s">
        <v>136</v>
      </c>
      <c r="C8918" s="96">
        <v>984.94563023595515</v>
      </c>
      <c r="D8918" s="102">
        <v>618.43025445846001</v>
      </c>
      <c r="E8918" s="98">
        <v>1163.0020955056179</v>
      </c>
      <c r="F8918" s="91">
        <v>0.84689927390693798</v>
      </c>
      <c r="G8918" s="100">
        <v>492.47281511797758</v>
      </c>
      <c r="S8918" s="235"/>
      <c r="T8918" s="103"/>
      <c r="U8918" s="103"/>
    </row>
    <row r="8919" spans="1:21" x14ac:dyDescent="0.2">
      <c r="A8919" s="89">
        <v>40910</v>
      </c>
      <c r="B8919" s="90" t="s">
        <v>137</v>
      </c>
      <c r="C8919" s="96">
        <v>984.52826150561805</v>
      </c>
      <c r="D8919" s="102">
        <v>618.66595372173435</v>
      </c>
      <c r="E8919" s="98">
        <v>1162.7740365168538</v>
      </c>
      <c r="F8919" s="91">
        <v>0.84670643700887949</v>
      </c>
      <c r="G8919" s="100">
        <v>492.26413075280902</v>
      </c>
      <c r="S8919" s="235"/>
      <c r="T8919" s="103"/>
      <c r="U8919" s="103"/>
    </row>
    <row r="8920" spans="1:21" x14ac:dyDescent="0.2">
      <c r="A8920" s="89">
        <v>40910</v>
      </c>
      <c r="B8920" s="90" t="s">
        <v>138</v>
      </c>
      <c r="C8920" s="96">
        <v>930.38378602247201</v>
      </c>
      <c r="D8920" s="102">
        <v>577.78855329269879</v>
      </c>
      <c r="E8920" s="98">
        <v>1095.195691011236</v>
      </c>
      <c r="F8920" s="91">
        <v>0.84951373864830781</v>
      </c>
      <c r="G8920" s="100">
        <v>465.191893011236</v>
      </c>
      <c r="S8920" s="235"/>
      <c r="T8920" s="103"/>
      <c r="U8920" s="103"/>
    </row>
    <row r="8921" spans="1:21" x14ac:dyDescent="0.2">
      <c r="A8921" s="89">
        <v>40910</v>
      </c>
      <c r="B8921" s="90" t="s">
        <v>139</v>
      </c>
      <c r="C8921" s="96">
        <v>917.3886256516854</v>
      </c>
      <c r="D8921" s="102">
        <v>574.07514280430894</v>
      </c>
      <c r="E8921" s="98">
        <v>1082.2033820224717</v>
      </c>
      <c r="F8921" s="91">
        <v>0.84770445268543437</v>
      </c>
      <c r="G8921" s="100">
        <v>458.6943128258427</v>
      </c>
      <c r="S8921" s="235"/>
      <c r="T8921" s="103"/>
      <c r="U8921" s="103"/>
    </row>
    <row r="8922" spans="1:21" x14ac:dyDescent="0.2">
      <c r="A8922" s="89">
        <v>40910</v>
      </c>
      <c r="B8922" s="90" t="s">
        <v>140</v>
      </c>
      <c r="C8922" s="96">
        <v>903.40879924719104</v>
      </c>
      <c r="D8922" s="102">
        <v>553.80383919840631</v>
      </c>
      <c r="E8922" s="98">
        <v>1059.6443511235955</v>
      </c>
      <c r="F8922" s="91">
        <v>0.85255850067927053</v>
      </c>
      <c r="G8922" s="100">
        <v>451.70439962359552</v>
      </c>
      <c r="S8922" s="235"/>
      <c r="T8922" s="103"/>
      <c r="U8922" s="103"/>
    </row>
    <row r="8923" spans="1:21" x14ac:dyDescent="0.2">
      <c r="A8923" s="89">
        <v>40910</v>
      </c>
      <c r="B8923" s="90" t="s">
        <v>141</v>
      </c>
      <c r="C8923" s="96">
        <v>877.71023140449438</v>
      </c>
      <c r="D8923" s="102">
        <v>568.94906208626105</v>
      </c>
      <c r="E8923" s="98">
        <v>1045.9819719101124</v>
      </c>
      <c r="F8923" s="91">
        <v>0.83912558244351976</v>
      </c>
      <c r="G8923" s="100">
        <v>438.85511570224719</v>
      </c>
      <c r="S8923" s="235"/>
      <c r="T8923" s="103"/>
      <c r="U8923" s="103"/>
    </row>
    <row r="8924" spans="1:21" x14ac:dyDescent="0.2">
      <c r="A8924" s="89">
        <v>40910</v>
      </c>
      <c r="B8924" s="90" t="s">
        <v>142</v>
      </c>
      <c r="C8924" s="96">
        <v>892.05474893258418</v>
      </c>
      <c r="D8924" s="102">
        <v>581.82373718199631</v>
      </c>
      <c r="E8924" s="98">
        <v>1065.0260730337077</v>
      </c>
      <c r="F8924" s="91">
        <v>0.83758958725919475</v>
      </c>
      <c r="G8924" s="100">
        <v>446.02737446629209</v>
      </c>
      <c r="S8924" s="235"/>
      <c r="T8924" s="103"/>
      <c r="U8924" s="103"/>
    </row>
    <row r="8925" spans="1:21" x14ac:dyDescent="0.2">
      <c r="A8925" s="89">
        <v>40910</v>
      </c>
      <c r="B8925" s="90" t="s">
        <v>143</v>
      </c>
      <c r="C8925" s="96">
        <v>938.1152378426965</v>
      </c>
      <c r="D8925" s="102">
        <v>592.28326276160863</v>
      </c>
      <c r="E8925" s="98">
        <v>1109.4411488764042</v>
      </c>
      <c r="F8925" s="91">
        <v>0.84557458391802087</v>
      </c>
      <c r="G8925" s="100">
        <v>469.05761892134825</v>
      </c>
      <c r="S8925" s="235"/>
      <c r="T8925" s="103"/>
      <c r="U8925" s="103"/>
    </row>
    <row r="8926" spans="1:21" x14ac:dyDescent="0.2">
      <c r="A8926" s="89">
        <v>40910</v>
      </c>
      <c r="B8926" s="90" t="s">
        <v>144</v>
      </c>
      <c r="C8926" s="96">
        <v>987.68486578651687</v>
      </c>
      <c r="D8926" s="102">
        <v>626.84628364677917</v>
      </c>
      <c r="E8926" s="98">
        <v>1169.8109494382022</v>
      </c>
      <c r="F8926" s="91">
        <v>0.8443115242346203</v>
      </c>
      <c r="G8926" s="100">
        <v>493.84243289325843</v>
      </c>
      <c r="S8926" s="235"/>
      <c r="T8926" s="103"/>
      <c r="U8926" s="103"/>
    </row>
    <row r="8927" spans="1:21" x14ac:dyDescent="0.2">
      <c r="A8927" s="89">
        <v>40910</v>
      </c>
      <c r="B8927" s="90" t="s">
        <v>145</v>
      </c>
      <c r="C8927" s="96">
        <v>1183.9616285056179</v>
      </c>
      <c r="D8927" s="102">
        <v>746.86927959735556</v>
      </c>
      <c r="E8927" s="98">
        <v>1399.8495842696627</v>
      </c>
      <c r="F8927" s="91">
        <v>0.8457777477023154</v>
      </c>
      <c r="G8927" s="100">
        <v>591.98081425280895</v>
      </c>
      <c r="S8927" s="235"/>
      <c r="T8927" s="103"/>
      <c r="U8927" s="103"/>
    </row>
    <row r="8928" spans="1:21" x14ac:dyDescent="0.2">
      <c r="A8928" s="89">
        <v>40910</v>
      </c>
      <c r="B8928" s="90" t="s">
        <v>146</v>
      </c>
      <c r="C8928" s="96">
        <v>1134.4325217977525</v>
      </c>
      <c r="D8928" s="102">
        <v>710.20536092979773</v>
      </c>
      <c r="E8928" s="98">
        <v>1338.4053202247189</v>
      </c>
      <c r="F8928" s="91">
        <v>0.8476001287915389</v>
      </c>
      <c r="G8928" s="100">
        <v>567.21626089887627</v>
      </c>
      <c r="S8928" s="235"/>
      <c r="T8928" s="103"/>
      <c r="U8928" s="103"/>
    </row>
    <row r="8929" spans="1:21" x14ac:dyDescent="0.2">
      <c r="A8929" s="89">
        <v>40910</v>
      </c>
      <c r="B8929" s="90" t="s">
        <v>147</v>
      </c>
      <c r="C8929" s="96">
        <v>1144.7654369662923</v>
      </c>
      <c r="D8929" s="102">
        <v>716.42123720828556</v>
      </c>
      <c r="E8929" s="98">
        <v>1350.4618820224719</v>
      </c>
      <c r="F8929" s="91">
        <v>0.84768437540189912</v>
      </c>
      <c r="G8929" s="100">
        <v>572.38271848314616</v>
      </c>
      <c r="S8929" s="235"/>
      <c r="T8929" s="103"/>
      <c r="U8929" s="103"/>
    </row>
    <row r="8930" spans="1:21" x14ac:dyDescent="0.2">
      <c r="A8930" s="89">
        <v>40911</v>
      </c>
      <c r="B8930" s="90" t="s">
        <v>100</v>
      </c>
      <c r="C8930" s="96">
        <v>1153.4329293370786</v>
      </c>
      <c r="D8930" s="102">
        <v>724.64729207850075</v>
      </c>
      <c r="E8930" s="98">
        <v>1362.1751797752806</v>
      </c>
      <c r="F8930" s="91">
        <v>0.84675814569412544</v>
      </c>
      <c r="G8930" s="100">
        <v>576.71646466853929</v>
      </c>
      <c r="S8930" s="235"/>
      <c r="T8930" s="103"/>
      <c r="U8930" s="103"/>
    </row>
    <row r="8931" spans="1:21" x14ac:dyDescent="0.2">
      <c r="A8931" s="89">
        <v>40911</v>
      </c>
      <c r="B8931" s="90" t="s">
        <v>101</v>
      </c>
      <c r="C8931" s="96">
        <v>1150.8922478426966</v>
      </c>
      <c r="D8931" s="102">
        <v>722.59220094749026</v>
      </c>
      <c r="E8931" s="98">
        <v>1358.9306292134831</v>
      </c>
      <c r="F8931" s="91">
        <v>0.84691022713117137</v>
      </c>
      <c r="G8931" s="100">
        <v>575.44612392134832</v>
      </c>
      <c r="S8931" s="235"/>
      <c r="T8931" s="103"/>
      <c r="U8931" s="103"/>
    </row>
    <row r="8932" spans="1:21" x14ac:dyDescent="0.2">
      <c r="A8932" s="89">
        <v>40911</v>
      </c>
      <c r="B8932" s="90" t="s">
        <v>102</v>
      </c>
      <c r="C8932" s="96">
        <v>1167.1088464719101</v>
      </c>
      <c r="D8932" s="102">
        <v>734.35922105706868</v>
      </c>
      <c r="E8932" s="98">
        <v>1378.9222331460674</v>
      </c>
      <c r="F8932" s="91">
        <v>0.84639207231368196</v>
      </c>
      <c r="G8932" s="100">
        <v>583.55442323595503</v>
      </c>
      <c r="S8932" s="235"/>
      <c r="T8932" s="103"/>
      <c r="U8932" s="103"/>
    </row>
    <row r="8933" spans="1:21" x14ac:dyDescent="0.2">
      <c r="A8933" s="89">
        <v>40911</v>
      </c>
      <c r="B8933" s="90" t="s">
        <v>103</v>
      </c>
      <c r="C8933" s="96">
        <v>1201.422229078652</v>
      </c>
      <c r="D8933" s="102">
        <v>757.31226189673646</v>
      </c>
      <c r="E8933" s="98">
        <v>1420.1891544943821</v>
      </c>
      <c r="F8933" s="91">
        <v>0.84595930427759403</v>
      </c>
      <c r="G8933" s="100">
        <v>600.71111453932599</v>
      </c>
      <c r="S8933" s="235"/>
      <c r="T8933" s="103"/>
      <c r="U8933" s="103"/>
    </row>
    <row r="8934" spans="1:21" x14ac:dyDescent="0.2">
      <c r="A8934" s="89">
        <v>40911</v>
      </c>
      <c r="B8934" s="90" t="s">
        <v>104</v>
      </c>
      <c r="C8934" s="96">
        <v>1273.7121140224722</v>
      </c>
      <c r="D8934" s="102">
        <v>787.43538489024729</v>
      </c>
      <c r="E8934" s="98">
        <v>1497.4635337078653</v>
      </c>
      <c r="F8934" s="91">
        <v>0.85057972054159947</v>
      </c>
      <c r="G8934" s="100">
        <v>636.85605701123609</v>
      </c>
      <c r="S8934" s="235"/>
      <c r="T8934" s="103"/>
      <c r="U8934" s="103"/>
    </row>
    <row r="8935" spans="1:21" x14ac:dyDescent="0.2">
      <c r="A8935" s="89">
        <v>40911</v>
      </c>
      <c r="B8935" s="90" t="s">
        <v>105</v>
      </c>
      <c r="C8935" s="96">
        <v>1266.3250927078652</v>
      </c>
      <c r="D8935" s="102">
        <v>782.61747676855737</v>
      </c>
      <c r="E8935" s="98">
        <v>1488.646820224719</v>
      </c>
      <c r="F8935" s="91">
        <v>0.85065515574520678</v>
      </c>
      <c r="G8935" s="100">
        <v>633.16254635393261</v>
      </c>
      <c r="S8935" s="235"/>
      <c r="T8935" s="103"/>
      <c r="U8935" s="103"/>
    </row>
    <row r="8936" spans="1:21" x14ac:dyDescent="0.2">
      <c r="A8936" s="89">
        <v>40911</v>
      </c>
      <c r="B8936" s="90" t="s">
        <v>106</v>
      </c>
      <c r="C8936" s="96">
        <v>1262.4431583033709</v>
      </c>
      <c r="D8936" s="102">
        <v>776.49093629135427</v>
      </c>
      <c r="E8936" s="98">
        <v>1482.127154494382</v>
      </c>
      <c r="F8936" s="91">
        <v>0.85177790210182414</v>
      </c>
      <c r="G8936" s="100">
        <v>631.22157915168543</v>
      </c>
      <c r="S8936" s="235"/>
      <c r="T8936" s="103"/>
      <c r="U8936" s="103"/>
    </row>
    <row r="8937" spans="1:21" x14ac:dyDescent="0.2">
      <c r="A8937" s="89">
        <v>40911</v>
      </c>
      <c r="B8937" s="90" t="s">
        <v>107</v>
      </c>
      <c r="C8937" s="96">
        <v>1276.3176294943823</v>
      </c>
      <c r="D8937" s="102">
        <v>789.6769683230483</v>
      </c>
      <c r="E8937" s="98">
        <v>1500.8585561797754</v>
      </c>
      <c r="F8937" s="91">
        <v>0.85039168030801615</v>
      </c>
      <c r="G8937" s="100">
        <v>638.15881474719117</v>
      </c>
      <c r="S8937" s="235"/>
      <c r="T8937" s="103"/>
      <c r="U8937" s="103"/>
    </row>
    <row r="8938" spans="1:21" x14ac:dyDescent="0.2">
      <c r="A8938" s="89">
        <v>40911</v>
      </c>
      <c r="B8938" s="90" t="s">
        <v>108</v>
      </c>
      <c r="C8938" s="96">
        <v>1191.9767289775282</v>
      </c>
      <c r="D8938" s="102">
        <v>749.54010994867701</v>
      </c>
      <c r="E8938" s="98">
        <v>1408.0550056179775</v>
      </c>
      <c r="F8938" s="91">
        <v>0.84654130997842991</v>
      </c>
      <c r="G8938" s="100">
        <v>595.98836448876409</v>
      </c>
      <c r="S8938" s="235"/>
      <c r="T8938" s="103"/>
      <c r="U8938" s="103"/>
    </row>
    <row r="8939" spans="1:21" x14ac:dyDescent="0.2">
      <c r="A8939" s="89">
        <v>40911</v>
      </c>
      <c r="B8939" s="90" t="s">
        <v>109</v>
      </c>
      <c r="C8939" s="96">
        <v>1129.2012302359553</v>
      </c>
      <c r="D8939" s="102">
        <v>712.4228421314433</v>
      </c>
      <c r="E8939" s="98">
        <v>1335.1560674157304</v>
      </c>
      <c r="F8939" s="91">
        <v>0.84574474684565359</v>
      </c>
      <c r="G8939" s="100">
        <v>564.60061511797767</v>
      </c>
      <c r="S8939" s="235"/>
      <c r="T8939" s="103"/>
      <c r="U8939" s="103"/>
    </row>
    <row r="8940" spans="1:21" x14ac:dyDescent="0.2">
      <c r="A8940" s="89">
        <v>40911</v>
      </c>
      <c r="B8940" s="90" t="s">
        <v>110</v>
      </c>
      <c r="C8940" s="96">
        <v>1193.8852791910113</v>
      </c>
      <c r="D8940" s="102">
        <v>767.18391396213747</v>
      </c>
      <c r="E8940" s="98">
        <v>1419.1311488764043</v>
      </c>
      <c r="F8940" s="91">
        <v>0.84127903198817722</v>
      </c>
      <c r="G8940" s="100">
        <v>596.94263959550563</v>
      </c>
      <c r="S8940" s="235"/>
      <c r="T8940" s="103"/>
      <c r="U8940" s="103"/>
    </row>
    <row r="8941" spans="1:21" x14ac:dyDescent="0.2">
      <c r="A8941" s="89">
        <v>40911</v>
      </c>
      <c r="B8941" s="90" t="s">
        <v>111</v>
      </c>
      <c r="C8941" s="96">
        <v>1160.6659699550564</v>
      </c>
      <c r="D8941" s="102">
        <v>744.46568714818818</v>
      </c>
      <c r="E8941" s="98">
        <v>1378.9034241573033</v>
      </c>
      <c r="F8941" s="91">
        <v>0.84173115362620876</v>
      </c>
      <c r="G8941" s="100">
        <v>580.33298497752821</v>
      </c>
      <c r="S8941" s="235"/>
      <c r="T8941" s="103"/>
      <c r="U8941" s="103"/>
    </row>
    <row r="8942" spans="1:21" x14ac:dyDescent="0.2">
      <c r="A8942" s="89">
        <v>40911</v>
      </c>
      <c r="B8942" s="90" t="s">
        <v>112</v>
      </c>
      <c r="C8942" s="96">
        <v>1198.5087522134831</v>
      </c>
      <c r="D8942" s="102">
        <v>778.60078557612769</v>
      </c>
      <c r="E8942" s="98">
        <v>1429.2104157303372</v>
      </c>
      <c r="F8942" s="91">
        <v>0.83858103678948925</v>
      </c>
      <c r="G8942" s="100">
        <v>599.25437610674157</v>
      </c>
      <c r="S8942" s="235"/>
      <c r="T8942" s="103"/>
      <c r="U8942" s="103"/>
    </row>
    <row r="8943" spans="1:21" x14ac:dyDescent="0.2">
      <c r="A8943" s="89">
        <v>40911</v>
      </c>
      <c r="B8943" s="90" t="s">
        <v>113</v>
      </c>
      <c r="C8943" s="96">
        <v>1040.8608837303373</v>
      </c>
      <c r="D8943" s="102">
        <v>664.22168574132115</v>
      </c>
      <c r="E8943" s="98">
        <v>1234.7395786516852</v>
      </c>
      <c r="F8943" s="91">
        <v>0.84298009209920988</v>
      </c>
      <c r="G8943" s="100">
        <v>520.43044186516863</v>
      </c>
      <c r="S8943" s="235"/>
      <c r="T8943" s="103"/>
      <c r="U8943" s="103"/>
    </row>
    <row r="8944" spans="1:21" x14ac:dyDescent="0.2">
      <c r="A8944" s="89">
        <v>40911</v>
      </c>
      <c r="B8944" s="90" t="s">
        <v>114</v>
      </c>
      <c r="C8944" s="96">
        <v>780.73075739325839</v>
      </c>
      <c r="D8944" s="102">
        <v>496.23598803557707</v>
      </c>
      <c r="E8944" s="98">
        <v>925.08954775280881</v>
      </c>
      <c r="F8944" s="91">
        <v>0.84395154965244057</v>
      </c>
      <c r="G8944" s="100">
        <v>390.36537869662919</v>
      </c>
      <c r="S8944" s="235"/>
      <c r="T8944" s="103"/>
      <c r="U8944" s="103"/>
    </row>
    <row r="8945" spans="1:21" x14ac:dyDescent="0.2">
      <c r="A8945" s="89">
        <v>40911</v>
      </c>
      <c r="B8945" s="90" t="s">
        <v>115</v>
      </c>
      <c r="C8945" s="96">
        <v>863.23199379775303</v>
      </c>
      <c r="D8945" s="102">
        <v>551.82621577037048</v>
      </c>
      <c r="E8945" s="98">
        <v>1024.5397247191011</v>
      </c>
      <c r="F8945" s="91">
        <v>0.84255590385665724</v>
      </c>
      <c r="G8945" s="100">
        <v>431.61599689887652</v>
      </c>
      <c r="S8945" s="235"/>
      <c r="T8945" s="103"/>
      <c r="U8945" s="103"/>
    </row>
    <row r="8946" spans="1:21" x14ac:dyDescent="0.2">
      <c r="A8946" s="89">
        <v>40911</v>
      </c>
      <c r="B8946" s="90" t="s">
        <v>116</v>
      </c>
      <c r="C8946" s="96">
        <v>859.33385089887645</v>
      </c>
      <c r="D8946" s="102">
        <v>549.07589461406906</v>
      </c>
      <c r="E8946" s="98">
        <v>1019.7739971910113</v>
      </c>
      <c r="F8946" s="91">
        <v>0.84267087929867734</v>
      </c>
      <c r="G8946" s="100">
        <v>429.66692544943822</v>
      </c>
      <c r="S8946" s="235"/>
      <c r="T8946" s="103"/>
      <c r="U8946" s="103"/>
    </row>
    <row r="8947" spans="1:21" x14ac:dyDescent="0.2">
      <c r="A8947" s="89">
        <v>40911</v>
      </c>
      <c r="B8947" s="90" t="s">
        <v>117</v>
      </c>
      <c r="C8947" s="96">
        <v>857.37667520224727</v>
      </c>
      <c r="D8947" s="102">
        <v>546.1505038776404</v>
      </c>
      <c r="E8947" s="98">
        <v>1016.5506067415731</v>
      </c>
      <c r="F8947" s="91">
        <v>0.84341760215013972</v>
      </c>
      <c r="G8947" s="100">
        <v>428.68833760112364</v>
      </c>
      <c r="S8947" s="235"/>
      <c r="T8947" s="103"/>
      <c r="U8947" s="103"/>
    </row>
    <row r="8948" spans="1:21" x14ac:dyDescent="0.2">
      <c r="A8948" s="89">
        <v>40911</v>
      </c>
      <c r="B8948" s="90" t="s">
        <v>118</v>
      </c>
      <c r="C8948" s="96">
        <v>838.83820975280912</v>
      </c>
      <c r="D8948" s="102">
        <v>540.27316649243664</v>
      </c>
      <c r="E8948" s="98">
        <v>997.76983146067414</v>
      </c>
      <c r="F8948" s="91">
        <v>0.84071314175214251</v>
      </c>
      <c r="G8948" s="100">
        <v>419.41910487640456</v>
      </c>
      <c r="S8948" s="235"/>
      <c r="T8948" s="103"/>
      <c r="U8948" s="103"/>
    </row>
    <row r="8949" spans="1:21" x14ac:dyDescent="0.2">
      <c r="A8949" s="89">
        <v>40911</v>
      </c>
      <c r="B8949" s="90" t="s">
        <v>119</v>
      </c>
      <c r="C8949" s="96">
        <v>883.48045540449459</v>
      </c>
      <c r="D8949" s="102">
        <v>552.60876697232584</v>
      </c>
      <c r="E8949" s="98">
        <v>1042.0720533707865</v>
      </c>
      <c r="F8949" s="91">
        <v>0.84781129341939809</v>
      </c>
      <c r="G8949" s="100">
        <v>441.7402277022473</v>
      </c>
      <c r="S8949" s="235"/>
      <c r="T8949" s="103"/>
      <c r="U8949" s="103"/>
    </row>
    <row r="8950" spans="1:21" x14ac:dyDescent="0.2">
      <c r="A8950" s="89">
        <v>40911</v>
      </c>
      <c r="B8950" s="90" t="s">
        <v>120</v>
      </c>
      <c r="C8950" s="96">
        <v>868.5929533146068</v>
      </c>
      <c r="D8950" s="102">
        <v>544.46074664314187</v>
      </c>
      <c r="E8950" s="98">
        <v>1025.1298567415731</v>
      </c>
      <c r="F8950" s="91">
        <v>0.8473004152619974</v>
      </c>
      <c r="G8950" s="100">
        <v>434.2964766573034</v>
      </c>
      <c r="S8950" s="235"/>
      <c r="T8950" s="103"/>
      <c r="U8950" s="103"/>
    </row>
    <row r="8951" spans="1:21" x14ac:dyDescent="0.2">
      <c r="A8951" s="89">
        <v>40911</v>
      </c>
      <c r="B8951" s="90" t="s">
        <v>121</v>
      </c>
      <c r="C8951" s="96">
        <v>982.51435607865176</v>
      </c>
      <c r="D8951" s="102">
        <v>616.42176332915358</v>
      </c>
      <c r="E8951" s="98">
        <v>1159.8751011235954</v>
      </c>
      <c r="F8951" s="91">
        <v>0.84708634156114693</v>
      </c>
      <c r="G8951" s="100">
        <v>491.25717803932588</v>
      </c>
      <c r="S8951" s="235"/>
      <c r="T8951" s="103"/>
      <c r="U8951" s="103"/>
    </row>
    <row r="8952" spans="1:21" x14ac:dyDescent="0.2">
      <c r="A8952" s="89">
        <v>40911</v>
      </c>
      <c r="B8952" s="90" t="s">
        <v>122</v>
      </c>
      <c r="C8952" s="96">
        <v>1031.6504067977528</v>
      </c>
      <c r="D8952" s="102">
        <v>641.52162542643703</v>
      </c>
      <c r="E8952" s="98">
        <v>1214.8467219101126</v>
      </c>
      <c r="F8952" s="91">
        <v>0.8492021159473363</v>
      </c>
      <c r="G8952" s="100">
        <v>515.8252033988764</v>
      </c>
      <c r="S8952" s="235"/>
      <c r="T8952" s="103"/>
      <c r="U8952" s="103"/>
    </row>
    <row r="8953" spans="1:21" x14ac:dyDescent="0.2">
      <c r="A8953" s="89">
        <v>40911</v>
      </c>
      <c r="B8953" s="90" t="s">
        <v>123</v>
      </c>
      <c r="C8953" s="96">
        <v>1062.957113696629</v>
      </c>
      <c r="D8953" s="102">
        <v>661.0732104843629</v>
      </c>
      <c r="E8953" s="98">
        <v>1251.7570112359551</v>
      </c>
      <c r="F8953" s="91">
        <v>0.84917208703875402</v>
      </c>
      <c r="G8953" s="100">
        <v>531.4785568483145</v>
      </c>
      <c r="S8953" s="235"/>
      <c r="T8953" s="103"/>
      <c r="U8953" s="103"/>
    </row>
    <row r="8954" spans="1:21" x14ac:dyDescent="0.2">
      <c r="A8954" s="89">
        <v>40911</v>
      </c>
      <c r="B8954" s="90" t="s">
        <v>124</v>
      </c>
      <c r="C8954" s="96">
        <v>1067.7102546741573</v>
      </c>
      <c r="D8954" s="102">
        <v>664.36432819339575</v>
      </c>
      <c r="E8954" s="98">
        <v>1257.5313707865168</v>
      </c>
      <c r="F8954" s="91">
        <v>0.84905257990213256</v>
      </c>
      <c r="G8954" s="100">
        <v>533.85512733707867</v>
      </c>
      <c r="S8954" s="235"/>
      <c r="T8954" s="103"/>
      <c r="U8954" s="103"/>
    </row>
    <row r="8955" spans="1:21" x14ac:dyDescent="0.2">
      <c r="A8955" s="89">
        <v>40911</v>
      </c>
      <c r="B8955" s="90" t="s">
        <v>125</v>
      </c>
      <c r="C8955" s="96">
        <v>1048.2762699101124</v>
      </c>
      <c r="D8955" s="102">
        <v>654.41150778822748</v>
      </c>
      <c r="E8955" s="98">
        <v>1235.774073033708</v>
      </c>
      <c r="F8955" s="91">
        <v>0.84827501465271382</v>
      </c>
      <c r="G8955" s="100">
        <v>524.13813495505622</v>
      </c>
      <c r="S8955" s="235"/>
      <c r="T8955" s="103"/>
      <c r="U8955" s="103"/>
    </row>
    <row r="8956" spans="1:21" x14ac:dyDescent="0.2">
      <c r="A8956" s="89">
        <v>40911</v>
      </c>
      <c r="B8956" s="90" t="s">
        <v>126</v>
      </c>
      <c r="C8956" s="96">
        <v>1028.7490863033709</v>
      </c>
      <c r="D8956" s="102">
        <v>638.4037112756962</v>
      </c>
      <c r="E8956" s="98">
        <v>1210.7369578651685</v>
      </c>
      <c r="F8956" s="91">
        <v>0.84968834858837738</v>
      </c>
      <c r="G8956" s="100">
        <v>514.37454315168543</v>
      </c>
      <c r="S8956" s="235"/>
      <c r="T8956" s="103"/>
      <c r="U8956" s="103"/>
    </row>
    <row r="8957" spans="1:21" x14ac:dyDescent="0.2">
      <c r="A8957" s="89">
        <v>40911</v>
      </c>
      <c r="B8957" s="90" t="s">
        <v>127</v>
      </c>
      <c r="C8957" s="96">
        <v>1127.4345043483147</v>
      </c>
      <c r="D8957" s="102">
        <v>711.23105969894959</v>
      </c>
      <c r="E8957" s="98">
        <v>1333.0259494382024</v>
      </c>
      <c r="F8957" s="91">
        <v>0.84577086051735662</v>
      </c>
      <c r="G8957" s="100">
        <v>563.71725217415735</v>
      </c>
      <c r="S8957" s="235"/>
      <c r="T8957" s="103"/>
      <c r="U8957" s="103"/>
    </row>
    <row r="8958" spans="1:21" x14ac:dyDescent="0.2">
      <c r="A8958" s="89">
        <v>40911</v>
      </c>
      <c r="B8958" s="90" t="s">
        <v>128</v>
      </c>
      <c r="C8958" s="96">
        <v>1164.2926205730337</v>
      </c>
      <c r="D8958" s="102">
        <v>742.44749388958724</v>
      </c>
      <c r="E8958" s="98">
        <v>1380.8713146067416</v>
      </c>
      <c r="F8958" s="91">
        <v>0.84315794546330525</v>
      </c>
      <c r="G8958" s="100">
        <v>582.14631028651684</v>
      </c>
      <c r="S8958" s="235"/>
      <c r="T8958" s="103"/>
      <c r="U8958" s="103"/>
    </row>
    <row r="8959" spans="1:21" x14ac:dyDescent="0.2">
      <c r="A8959" s="89">
        <v>40911</v>
      </c>
      <c r="B8959" s="90" t="s">
        <v>129</v>
      </c>
      <c r="C8959" s="96">
        <v>1166.5050800561798</v>
      </c>
      <c r="D8959" s="102">
        <v>729.33063591886651</v>
      </c>
      <c r="E8959" s="98">
        <v>1375.7388117977528</v>
      </c>
      <c r="F8959" s="91">
        <v>0.84791173299228528</v>
      </c>
      <c r="G8959" s="100">
        <v>583.25254002808992</v>
      </c>
      <c r="S8959" s="235"/>
      <c r="T8959" s="103"/>
      <c r="U8959" s="103"/>
    </row>
    <row r="8960" spans="1:21" x14ac:dyDescent="0.2">
      <c r="A8960" s="89">
        <v>40911</v>
      </c>
      <c r="B8960" s="90" t="s">
        <v>130</v>
      </c>
      <c r="C8960" s="96">
        <v>1224.7989301011235</v>
      </c>
      <c r="D8960" s="102">
        <v>765.3814324951054</v>
      </c>
      <c r="E8960" s="98">
        <v>1444.2787668539327</v>
      </c>
      <c r="F8960" s="91">
        <v>0.84803499034268759</v>
      </c>
      <c r="G8960" s="100">
        <v>612.39946505056173</v>
      </c>
      <c r="S8960" s="235"/>
      <c r="T8960" s="103"/>
      <c r="U8960" s="103"/>
    </row>
    <row r="8961" spans="1:21" x14ac:dyDescent="0.2">
      <c r="A8961" s="89">
        <v>40911</v>
      </c>
      <c r="B8961" s="90" t="s">
        <v>131</v>
      </c>
      <c r="C8961" s="96">
        <v>1402.2333181011238</v>
      </c>
      <c r="D8961" s="102">
        <v>877.47361634062202</v>
      </c>
      <c r="E8961" s="98">
        <v>1654.1518146067417</v>
      </c>
      <c r="F8961" s="91">
        <v>0.84770533497524891</v>
      </c>
      <c r="G8961" s="100">
        <v>701.11665905056191</v>
      </c>
      <c r="S8961" s="235"/>
      <c r="T8961" s="103"/>
      <c r="U8961" s="103"/>
    </row>
    <row r="8962" spans="1:21" x14ac:dyDescent="0.2">
      <c r="A8962" s="89">
        <v>40911</v>
      </c>
      <c r="B8962" s="90" t="s">
        <v>132</v>
      </c>
      <c r="C8962" s="96">
        <v>1210.401734966292</v>
      </c>
      <c r="D8962" s="102">
        <v>764.11958856600688</v>
      </c>
      <c r="E8962" s="98">
        <v>1431.4157696629213</v>
      </c>
      <c r="F8962" s="91">
        <v>0.84559759688222869</v>
      </c>
      <c r="G8962" s="100">
        <v>605.200867483146</v>
      </c>
      <c r="S8962" s="235"/>
      <c r="T8962" s="103"/>
      <c r="U8962" s="103"/>
    </row>
    <row r="8963" spans="1:21" x14ac:dyDescent="0.2">
      <c r="A8963" s="89">
        <v>40911</v>
      </c>
      <c r="B8963" s="90" t="s">
        <v>133</v>
      </c>
      <c r="C8963" s="96">
        <v>1089.7457027865169</v>
      </c>
      <c r="D8963" s="102">
        <v>694.72216445627748</v>
      </c>
      <c r="E8963" s="98">
        <v>1292.3562134831459</v>
      </c>
      <c r="F8963" s="91">
        <v>0.84322394353600461</v>
      </c>
      <c r="G8963" s="100">
        <v>544.87285139325843</v>
      </c>
      <c r="S8963" s="235"/>
      <c r="T8963" s="103"/>
      <c r="U8963" s="103"/>
    </row>
    <row r="8964" spans="1:21" x14ac:dyDescent="0.2">
      <c r="A8964" s="89">
        <v>40911</v>
      </c>
      <c r="B8964" s="90" t="s">
        <v>134</v>
      </c>
      <c r="C8964" s="96">
        <v>1046.4366057977529</v>
      </c>
      <c r="D8964" s="102">
        <v>652.33206045408963</v>
      </c>
      <c r="E8964" s="98">
        <v>1233.1126011235956</v>
      </c>
      <c r="F8964" s="91">
        <v>0.84861399100475809</v>
      </c>
      <c r="G8964" s="100">
        <v>523.21830289887646</v>
      </c>
      <c r="S8964" s="235"/>
      <c r="T8964" s="103"/>
      <c r="U8964" s="103"/>
    </row>
    <row r="8965" spans="1:21" x14ac:dyDescent="0.2">
      <c r="A8965" s="89">
        <v>40911</v>
      </c>
      <c r="B8965" s="90" t="s">
        <v>135</v>
      </c>
      <c r="C8965" s="96">
        <v>1047.769754460674</v>
      </c>
      <c r="D8965" s="102">
        <v>650.34020380593017</v>
      </c>
      <c r="E8965" s="98">
        <v>1233.1925393258425</v>
      </c>
      <c r="F8965" s="91">
        <v>0.84964003677273725</v>
      </c>
      <c r="G8965" s="100">
        <v>523.884877230337</v>
      </c>
      <c r="S8965" s="235"/>
      <c r="T8965" s="103"/>
      <c r="U8965" s="103"/>
    </row>
    <row r="8966" spans="1:21" x14ac:dyDescent="0.2">
      <c r="A8966" s="89">
        <v>40911</v>
      </c>
      <c r="B8966" s="90" t="s">
        <v>136</v>
      </c>
      <c r="C8966" s="96">
        <v>1049.2447274494382</v>
      </c>
      <c r="D8966" s="102">
        <v>654.68043039268434</v>
      </c>
      <c r="E8966" s="98">
        <v>1236.738033707865</v>
      </c>
      <c r="F8966" s="91">
        <v>0.84839691094782366</v>
      </c>
      <c r="G8966" s="100">
        <v>524.62236372471909</v>
      </c>
      <c r="S8966" s="235"/>
      <c r="T8966" s="103"/>
      <c r="U8966" s="103"/>
    </row>
    <row r="8967" spans="1:21" x14ac:dyDescent="0.2">
      <c r="A8967" s="89">
        <v>40911</v>
      </c>
      <c r="B8967" s="90" t="s">
        <v>137</v>
      </c>
      <c r="C8967" s="96">
        <v>1048.6936386404493</v>
      </c>
      <c r="D8967" s="102">
        <v>655.29222072208563</v>
      </c>
      <c r="E8967" s="98">
        <v>1236.5946151685393</v>
      </c>
      <c r="F8967" s="91">
        <v>0.84804965651376352</v>
      </c>
      <c r="G8967" s="100">
        <v>524.34681932022465</v>
      </c>
      <c r="S8967" s="235"/>
      <c r="T8967" s="103"/>
      <c r="U8967" s="103"/>
    </row>
    <row r="8968" spans="1:21" x14ac:dyDescent="0.2">
      <c r="A8968" s="89">
        <v>40911</v>
      </c>
      <c r="B8968" s="90" t="s">
        <v>138</v>
      </c>
      <c r="C8968" s="96">
        <v>1219.6527331348314</v>
      </c>
      <c r="D8968" s="102">
        <v>757.72878480291536</v>
      </c>
      <c r="E8968" s="98">
        <v>1435.8640955056183</v>
      </c>
      <c r="F8968" s="91">
        <v>0.84942073344716429</v>
      </c>
      <c r="G8968" s="100">
        <v>609.82636656741568</v>
      </c>
      <c r="S8968" s="235"/>
      <c r="T8968" s="103"/>
      <c r="U8968" s="103"/>
    </row>
    <row r="8969" spans="1:21" x14ac:dyDescent="0.2">
      <c r="A8969" s="89">
        <v>40911</v>
      </c>
      <c r="B8969" s="90" t="s">
        <v>139</v>
      </c>
      <c r="C8969" s="96">
        <v>1301.1774077528091</v>
      </c>
      <c r="D8969" s="102">
        <v>821.21692433899966</v>
      </c>
      <c r="E8969" s="98">
        <v>1538.6552191011235</v>
      </c>
      <c r="F8969" s="91">
        <v>0.84565885300343757</v>
      </c>
      <c r="G8969" s="100">
        <v>650.58870387640457</v>
      </c>
      <c r="S8969" s="235"/>
      <c r="T8969" s="103"/>
      <c r="U8969" s="103"/>
    </row>
    <row r="8970" spans="1:21" x14ac:dyDescent="0.2">
      <c r="A8970" s="89">
        <v>40911</v>
      </c>
      <c r="B8970" s="90" t="s">
        <v>140</v>
      </c>
      <c r="C8970" s="96">
        <v>1339.4659236067419</v>
      </c>
      <c r="D8970" s="102">
        <v>855.73125832336427</v>
      </c>
      <c r="E8970" s="98">
        <v>1589.4794578651686</v>
      </c>
      <c r="F8970" s="91">
        <v>0.84270728821231811</v>
      </c>
      <c r="G8970" s="100">
        <v>669.73296180337093</v>
      </c>
      <c r="S8970" s="235"/>
      <c r="T8970" s="103"/>
      <c r="U8970" s="103"/>
    </row>
    <row r="8971" spans="1:21" x14ac:dyDescent="0.2">
      <c r="A8971" s="89">
        <v>40911</v>
      </c>
      <c r="B8971" s="90" t="s">
        <v>141</v>
      </c>
      <c r="C8971" s="96">
        <v>1340.5802575955058</v>
      </c>
      <c r="D8971" s="102">
        <v>859.69043529445548</v>
      </c>
      <c r="E8971" s="98">
        <v>1592.5523764044947</v>
      </c>
      <c r="F8971" s="91">
        <v>0.8417809533034849</v>
      </c>
      <c r="G8971" s="100">
        <v>670.29012879775291</v>
      </c>
      <c r="S8971" s="235"/>
      <c r="T8971" s="103"/>
      <c r="U8971" s="103"/>
    </row>
    <row r="8972" spans="1:21" x14ac:dyDescent="0.2">
      <c r="A8972" s="89">
        <v>40911</v>
      </c>
      <c r="B8972" s="90" t="s">
        <v>142</v>
      </c>
      <c r="C8972" s="96">
        <v>1352.0437152471909</v>
      </c>
      <c r="D8972" s="102">
        <v>864.19799851051766</v>
      </c>
      <c r="E8972" s="98">
        <v>1604.6371516853933</v>
      </c>
      <c r="F8972" s="91">
        <v>0.84258532455583701</v>
      </c>
      <c r="G8972" s="100">
        <v>676.02185762359545</v>
      </c>
      <c r="S8972" s="235"/>
      <c r="T8972" s="103"/>
      <c r="U8972" s="103"/>
    </row>
    <row r="8973" spans="1:21" x14ac:dyDescent="0.2">
      <c r="A8973" s="89">
        <v>40911</v>
      </c>
      <c r="B8973" s="90" t="s">
        <v>143</v>
      </c>
      <c r="C8973" s="96">
        <v>1341.4068908089889</v>
      </c>
      <c r="D8973" s="102">
        <v>857.4618573392753</v>
      </c>
      <c r="E8973" s="98">
        <v>1592.0468848314608</v>
      </c>
      <c r="F8973" s="91">
        <v>0.84256745425621971</v>
      </c>
      <c r="G8973" s="100">
        <v>670.70344540449446</v>
      </c>
      <c r="S8973" s="235"/>
      <c r="T8973" s="103"/>
      <c r="U8973" s="103"/>
    </row>
    <row r="8974" spans="1:21" x14ac:dyDescent="0.2">
      <c r="A8974" s="89">
        <v>40911</v>
      </c>
      <c r="B8974" s="90" t="s">
        <v>144</v>
      </c>
      <c r="C8974" s="96">
        <v>1428.8193010112359</v>
      </c>
      <c r="D8974" s="102">
        <v>899.98115661517591</v>
      </c>
      <c r="E8974" s="98">
        <v>1688.6357443820223</v>
      </c>
      <c r="F8974" s="91">
        <v>0.84613825436588197</v>
      </c>
      <c r="G8974" s="100">
        <v>714.40965050561795</v>
      </c>
      <c r="S8974" s="235"/>
      <c r="T8974" s="103"/>
      <c r="U8974" s="103"/>
    </row>
    <row r="8975" spans="1:21" x14ac:dyDescent="0.2">
      <c r="A8975" s="89">
        <v>40911</v>
      </c>
      <c r="B8975" s="90" t="s">
        <v>145</v>
      </c>
      <c r="C8975" s="96">
        <v>1609.7020461910113</v>
      </c>
      <c r="D8975" s="102">
        <v>1005.9238385082839</v>
      </c>
      <c r="E8975" s="98">
        <v>1898.1631769662924</v>
      </c>
      <c r="F8975" s="91">
        <v>0.84803143677230675</v>
      </c>
      <c r="G8975" s="100">
        <v>804.85102309550564</v>
      </c>
      <c r="S8975" s="235"/>
      <c r="T8975" s="103"/>
      <c r="U8975" s="103"/>
    </row>
    <row r="8976" spans="1:21" x14ac:dyDescent="0.2">
      <c r="A8976" s="89">
        <v>40911</v>
      </c>
      <c r="B8976" s="90" t="s">
        <v>146</v>
      </c>
      <c r="C8976" s="96">
        <v>1613.7095964269665</v>
      </c>
      <c r="D8976" s="102">
        <v>1012.4553351958158</v>
      </c>
      <c r="E8976" s="98">
        <v>1905.0261067415729</v>
      </c>
      <c r="F8976" s="91">
        <v>0.84708004300640005</v>
      </c>
      <c r="G8976" s="100">
        <v>806.85479821348326</v>
      </c>
      <c r="S8976" s="235"/>
      <c r="T8976" s="103"/>
      <c r="U8976" s="103"/>
    </row>
    <row r="8977" spans="1:21" x14ac:dyDescent="0.2">
      <c r="A8977" s="89">
        <v>40911</v>
      </c>
      <c r="B8977" s="90" t="s">
        <v>147</v>
      </c>
      <c r="C8977" s="96">
        <v>1608.7376407752809</v>
      </c>
      <c r="D8977" s="102">
        <v>1006.1891104009358</v>
      </c>
      <c r="E8977" s="98">
        <v>1897.4860533707865</v>
      </c>
      <c r="F8977" s="91">
        <v>0.84782580505265959</v>
      </c>
      <c r="G8977" s="100">
        <v>804.36882038764043</v>
      </c>
      <c r="S8977" s="235"/>
      <c r="T8977" s="103"/>
      <c r="U8977" s="103"/>
    </row>
    <row r="8978" spans="1:21" x14ac:dyDescent="0.2">
      <c r="A8978" s="89">
        <v>40912</v>
      </c>
      <c r="B8978" s="90" t="s">
        <v>100</v>
      </c>
      <c r="C8978" s="96">
        <v>1618.3776428089889</v>
      </c>
      <c r="D8978" s="102">
        <v>1014.3933519324178</v>
      </c>
      <c r="E8978" s="98">
        <v>1910.0104887640448</v>
      </c>
      <c r="F8978" s="91">
        <v>0.84731348457475242</v>
      </c>
      <c r="G8978" s="100">
        <v>809.18882140449443</v>
      </c>
      <c r="S8978" s="235"/>
      <c r="T8978" s="103"/>
      <c r="U8978" s="103"/>
    </row>
    <row r="8979" spans="1:21" x14ac:dyDescent="0.2">
      <c r="A8979" s="89">
        <v>40912</v>
      </c>
      <c r="B8979" s="90" t="s">
        <v>101</v>
      </c>
      <c r="C8979" s="96">
        <v>1598.1534939438204</v>
      </c>
      <c r="D8979" s="102">
        <v>1000.0778953072461</v>
      </c>
      <c r="E8979" s="98">
        <v>1885.2719662921347</v>
      </c>
      <c r="F8979" s="91">
        <v>0.84770448111366892</v>
      </c>
      <c r="G8979" s="100">
        <v>799.07674697191021</v>
      </c>
      <c r="S8979" s="235"/>
      <c r="T8979" s="103"/>
      <c r="U8979" s="103"/>
    </row>
    <row r="8980" spans="1:21" x14ac:dyDescent="0.2">
      <c r="A8980" s="89">
        <v>40912</v>
      </c>
      <c r="B8980" s="90" t="s">
        <v>102</v>
      </c>
      <c r="C8980" s="96">
        <v>1600.1876599887639</v>
      </c>
      <c r="D8980" s="102">
        <v>1005.216398200814</v>
      </c>
      <c r="E8980" s="98">
        <v>1889.724994382022</v>
      </c>
      <c r="F8980" s="91">
        <v>0.84678334929472499</v>
      </c>
      <c r="G8980" s="100">
        <v>800.09382999438196</v>
      </c>
      <c r="S8980" s="235"/>
      <c r="T8980" s="103"/>
      <c r="U8980" s="103"/>
    </row>
    <row r="8981" spans="1:21" x14ac:dyDescent="0.2">
      <c r="A8981" s="89">
        <v>40912</v>
      </c>
      <c r="B8981" s="90" t="s">
        <v>103</v>
      </c>
      <c r="C8981" s="96">
        <v>1598.0805557191011</v>
      </c>
      <c r="D8981" s="102">
        <v>1000.9609069900191</v>
      </c>
      <c r="E8981" s="98">
        <v>1885.6787106741574</v>
      </c>
      <c r="F8981" s="91">
        <v>0.84748294959949155</v>
      </c>
      <c r="G8981" s="100">
        <v>799.04027785955054</v>
      </c>
      <c r="S8981" s="235"/>
      <c r="T8981" s="103"/>
      <c r="U8981" s="103"/>
    </row>
    <row r="8982" spans="1:21" x14ac:dyDescent="0.2">
      <c r="A8982" s="89">
        <v>40912</v>
      </c>
      <c r="B8982" s="90" t="s">
        <v>104</v>
      </c>
      <c r="C8982" s="96">
        <v>1577.5484454606742</v>
      </c>
      <c r="D8982" s="102">
        <v>981.62088765928331</v>
      </c>
      <c r="E8982" s="98">
        <v>1858.0200926966288</v>
      </c>
      <c r="F8982" s="91">
        <v>0.84904810860850632</v>
      </c>
      <c r="G8982" s="100">
        <v>788.7742227303371</v>
      </c>
      <c r="S8982" s="235"/>
      <c r="T8982" s="103"/>
      <c r="U8982" s="103"/>
    </row>
    <row r="8983" spans="1:21" x14ac:dyDescent="0.2">
      <c r="A8983" s="89">
        <v>40912</v>
      </c>
      <c r="B8983" s="90" t="s">
        <v>105</v>
      </c>
      <c r="C8983" s="96">
        <v>1564.435773505618</v>
      </c>
      <c r="D8983" s="102">
        <v>974.30581326268384</v>
      </c>
      <c r="E8983" s="98">
        <v>1843.0222752808988</v>
      </c>
      <c r="F8983" s="91">
        <v>0.84884257476876079</v>
      </c>
      <c r="G8983" s="100">
        <v>782.21788675280902</v>
      </c>
      <c r="S8983" s="235"/>
      <c r="T8983" s="103"/>
      <c r="U8983" s="103"/>
    </row>
    <row r="8984" spans="1:21" x14ac:dyDescent="0.2">
      <c r="A8984" s="89">
        <v>40912</v>
      </c>
      <c r="B8984" s="90" t="s">
        <v>106</v>
      </c>
      <c r="C8984" s="96">
        <v>1569.2496963370784</v>
      </c>
      <c r="D8984" s="102">
        <v>977.04094887559586</v>
      </c>
      <c r="E8984" s="98">
        <v>1848.5544691011237</v>
      </c>
      <c r="F8984" s="91">
        <v>0.84890638743263014</v>
      </c>
      <c r="G8984" s="100">
        <v>784.62484816853919</v>
      </c>
      <c r="S8984" s="235"/>
      <c r="T8984" s="103"/>
      <c r="U8984" s="103"/>
    </row>
    <row r="8985" spans="1:21" x14ac:dyDescent="0.2">
      <c r="A8985" s="89">
        <v>40912</v>
      </c>
      <c r="B8985" s="90" t="s">
        <v>107</v>
      </c>
      <c r="C8985" s="96">
        <v>1560.5173699887641</v>
      </c>
      <c r="D8985" s="102">
        <v>970.18504534784233</v>
      </c>
      <c r="E8985" s="98">
        <v>1837.5182949438201</v>
      </c>
      <c r="F8985" s="91">
        <v>0.84925269820863203</v>
      </c>
      <c r="G8985" s="100">
        <v>780.25868499438207</v>
      </c>
      <c r="S8985" s="235"/>
      <c r="T8985" s="103"/>
      <c r="U8985" s="103"/>
    </row>
    <row r="8986" spans="1:21" x14ac:dyDescent="0.2">
      <c r="A8986" s="89">
        <v>40912</v>
      </c>
      <c r="B8986" s="90" t="s">
        <v>108</v>
      </c>
      <c r="C8986" s="96">
        <v>1576.6569782696631</v>
      </c>
      <c r="D8986" s="102">
        <v>988.40522696123105</v>
      </c>
      <c r="E8986" s="98">
        <v>1860.8578988764048</v>
      </c>
      <c r="F8986" s="91">
        <v>0.84727424873315493</v>
      </c>
      <c r="G8986" s="100">
        <v>788.32848913483156</v>
      </c>
      <c r="S8986" s="235"/>
      <c r="T8986" s="103"/>
      <c r="U8986" s="103"/>
    </row>
    <row r="8987" spans="1:21" x14ac:dyDescent="0.2">
      <c r="A8987" s="89">
        <v>40912</v>
      </c>
      <c r="B8987" s="90" t="s">
        <v>109</v>
      </c>
      <c r="C8987" s="96">
        <v>1584.9233104044945</v>
      </c>
      <c r="D8987" s="102">
        <v>1001.8021190636215</v>
      </c>
      <c r="E8987" s="98">
        <v>1874.9905028089886</v>
      </c>
      <c r="F8987" s="91">
        <v>0.84529671378605153</v>
      </c>
      <c r="G8987" s="100">
        <v>792.46165520224724</v>
      </c>
      <c r="S8987" s="235"/>
      <c r="T8987" s="103"/>
      <c r="U8987" s="103"/>
    </row>
    <row r="8988" spans="1:21" x14ac:dyDescent="0.2">
      <c r="A8988" s="89">
        <v>40912</v>
      </c>
      <c r="B8988" s="90" t="s">
        <v>110</v>
      </c>
      <c r="C8988" s="96">
        <v>1621.015575269663</v>
      </c>
      <c r="D8988" s="102">
        <v>1036.2445635171314</v>
      </c>
      <c r="E8988" s="98">
        <v>1923.9267893258429</v>
      </c>
      <c r="F8988" s="91">
        <v>0.84255574809979017</v>
      </c>
      <c r="G8988" s="100">
        <v>810.50778763483152</v>
      </c>
      <c r="S8988" s="235"/>
      <c r="T8988" s="103"/>
      <c r="U8988" s="103"/>
    </row>
    <row r="8989" spans="1:21" x14ac:dyDescent="0.2">
      <c r="A8989" s="89">
        <v>40912</v>
      </c>
      <c r="B8989" s="90" t="s">
        <v>111</v>
      </c>
      <c r="C8989" s="96">
        <v>1686.8018018426967</v>
      </c>
      <c r="D8989" s="102">
        <v>1076.8952658894864</v>
      </c>
      <c r="E8989" s="98">
        <v>2001.2505421348312</v>
      </c>
      <c r="F8989" s="91">
        <v>0.84287387627303434</v>
      </c>
      <c r="G8989" s="100">
        <v>843.40090092134835</v>
      </c>
      <c r="S8989" s="235"/>
      <c r="T8989" s="103"/>
      <c r="U8989" s="103"/>
    </row>
    <row r="8990" spans="1:21" x14ac:dyDescent="0.2">
      <c r="A8990" s="89">
        <v>40912</v>
      </c>
      <c r="B8990" s="90" t="s">
        <v>112</v>
      </c>
      <c r="C8990" s="96">
        <v>1743.1911537977526</v>
      </c>
      <c r="D8990" s="102">
        <v>1105.6432265231401</v>
      </c>
      <c r="E8990" s="98">
        <v>2064.258303370787</v>
      </c>
      <c r="F8990" s="91">
        <v>0.84446367537979405</v>
      </c>
      <c r="G8990" s="100">
        <v>871.59557689887629</v>
      </c>
      <c r="S8990" s="235"/>
      <c r="T8990" s="103"/>
      <c r="U8990" s="103"/>
    </row>
    <row r="8991" spans="1:21" x14ac:dyDescent="0.2">
      <c r="A8991" s="89">
        <v>40912</v>
      </c>
      <c r="B8991" s="90" t="s">
        <v>113</v>
      </c>
      <c r="C8991" s="96">
        <v>1609.8600790112362</v>
      </c>
      <c r="D8991" s="102">
        <v>1023.5167522625503</v>
      </c>
      <c r="E8991" s="98">
        <v>1907.6781741573034</v>
      </c>
      <c r="F8991" s="91">
        <v>0.84388451931750741</v>
      </c>
      <c r="G8991" s="100">
        <v>804.93003950561808</v>
      </c>
      <c r="S8991" s="235"/>
      <c r="T8991" s="103"/>
      <c r="U8991" s="103"/>
    </row>
    <row r="8992" spans="1:21" x14ac:dyDescent="0.2">
      <c r="A8992" s="89">
        <v>40912</v>
      </c>
      <c r="B8992" s="90" t="s">
        <v>114</v>
      </c>
      <c r="C8992" s="96">
        <v>1331.7142111685391</v>
      </c>
      <c r="D8992" s="102">
        <v>849.02834575293321</v>
      </c>
      <c r="E8992" s="98">
        <v>1579.3390617977529</v>
      </c>
      <c r="F8992" s="91">
        <v>0.84320982326154603</v>
      </c>
      <c r="G8992" s="100">
        <v>665.85710558426956</v>
      </c>
      <c r="S8992" s="235"/>
      <c r="T8992" s="103"/>
      <c r="U8992" s="103"/>
    </row>
    <row r="8993" spans="1:21" x14ac:dyDescent="0.2">
      <c r="A8993" s="89">
        <v>40912</v>
      </c>
      <c r="B8993" s="90" t="s">
        <v>115</v>
      </c>
      <c r="C8993" s="96">
        <v>1403.6920825955056</v>
      </c>
      <c r="D8993" s="102">
        <v>901.52694728224878</v>
      </c>
      <c r="E8993" s="98">
        <v>1668.2632584269661</v>
      </c>
      <c r="F8993" s="91">
        <v>0.84140921734323326</v>
      </c>
      <c r="G8993" s="100">
        <v>701.84604129775278</v>
      </c>
      <c r="S8993" s="235"/>
      <c r="T8993" s="103"/>
      <c r="U8993" s="103"/>
    </row>
    <row r="8994" spans="1:21" x14ac:dyDescent="0.2">
      <c r="A8994" s="89">
        <v>40912</v>
      </c>
      <c r="B8994" s="90" t="s">
        <v>116</v>
      </c>
      <c r="C8994" s="96">
        <v>1462.9705986741574</v>
      </c>
      <c r="D8994" s="102">
        <v>915.45722823905237</v>
      </c>
      <c r="E8994" s="98">
        <v>1725.7881994382019</v>
      </c>
      <c r="F8994" s="91">
        <v>0.84771155530580178</v>
      </c>
      <c r="G8994" s="100">
        <v>731.48529933707869</v>
      </c>
      <c r="S8994" s="235"/>
      <c r="T8994" s="103"/>
      <c r="U8994" s="103"/>
    </row>
    <row r="8995" spans="1:21" x14ac:dyDescent="0.2">
      <c r="A8995" s="89">
        <v>40912</v>
      </c>
      <c r="B8995" s="90" t="s">
        <v>117</v>
      </c>
      <c r="C8995" s="96">
        <v>1292.659843955056</v>
      </c>
      <c r="D8995" s="102">
        <v>826.61373494890006</v>
      </c>
      <c r="E8995" s="98">
        <v>1534.3597162921346</v>
      </c>
      <c r="F8995" s="91">
        <v>0.8424750925283937</v>
      </c>
      <c r="G8995" s="100">
        <v>646.32992197752799</v>
      </c>
      <c r="S8995" s="235"/>
      <c r="T8995" s="103"/>
      <c r="U8995" s="103"/>
    </row>
    <row r="8996" spans="1:21" x14ac:dyDescent="0.2">
      <c r="A8996" s="89">
        <v>40912</v>
      </c>
      <c r="B8996" s="90" t="s">
        <v>118</v>
      </c>
      <c r="C8996" s="96">
        <v>1121.7372185730337</v>
      </c>
      <c r="D8996" s="102">
        <v>723.90153954191146</v>
      </c>
      <c r="E8996" s="98">
        <v>1335.0385112359552</v>
      </c>
      <c r="F8996" s="91">
        <v>0.84022835980555288</v>
      </c>
      <c r="G8996" s="100">
        <v>560.86860928651686</v>
      </c>
      <c r="S8996" s="235"/>
      <c r="T8996" s="103"/>
      <c r="U8996" s="103"/>
    </row>
    <row r="8997" spans="1:21" x14ac:dyDescent="0.2">
      <c r="A8997" s="89">
        <v>40912</v>
      </c>
      <c r="B8997" s="90" t="s">
        <v>119</v>
      </c>
      <c r="C8997" s="96">
        <v>1239.4757217640449</v>
      </c>
      <c r="D8997" s="102">
        <v>791.55336726682299</v>
      </c>
      <c r="E8997" s="98">
        <v>1470.665426966292</v>
      </c>
      <c r="F8997" s="91">
        <v>0.84279925198272443</v>
      </c>
      <c r="G8997" s="100">
        <v>619.73786088202246</v>
      </c>
      <c r="S8997" s="235"/>
      <c r="T8997" s="103"/>
      <c r="U8997" s="103"/>
    </row>
    <row r="8998" spans="1:21" x14ac:dyDescent="0.2">
      <c r="A8998" s="89">
        <v>40912</v>
      </c>
      <c r="B8998" s="90" t="s">
        <v>120</v>
      </c>
      <c r="C8998" s="96">
        <v>1279.7578824269663</v>
      </c>
      <c r="D8998" s="102">
        <v>813.70011227805003</v>
      </c>
      <c r="E8998" s="98">
        <v>1516.5381994382021</v>
      </c>
      <c r="F8998" s="91">
        <v>0.84386788470020047</v>
      </c>
      <c r="G8998" s="100">
        <v>639.87894121348313</v>
      </c>
      <c r="S8998" s="235"/>
      <c r="T8998" s="103"/>
      <c r="U8998" s="103"/>
    </row>
    <row r="8999" spans="1:21" x14ac:dyDescent="0.2">
      <c r="A8999" s="89">
        <v>40912</v>
      </c>
      <c r="B8999" s="90" t="s">
        <v>121</v>
      </c>
      <c r="C8999" s="96">
        <v>1240.7237758314607</v>
      </c>
      <c r="D8999" s="102">
        <v>792.55199735305087</v>
      </c>
      <c r="E8999" s="98">
        <v>1472.254786516854</v>
      </c>
      <c r="F8999" s="91">
        <v>0.84273713163931174</v>
      </c>
      <c r="G8999" s="100">
        <v>620.36188791573034</v>
      </c>
      <c r="S8999" s="235"/>
      <c r="T8999" s="103"/>
      <c r="U8999" s="103"/>
    </row>
    <row r="9000" spans="1:21" x14ac:dyDescent="0.2">
      <c r="A9000" s="89">
        <v>40912</v>
      </c>
      <c r="B9000" s="90" t="s">
        <v>122</v>
      </c>
      <c r="C9000" s="96">
        <v>1265.6605444382024</v>
      </c>
      <c r="D9000" s="102">
        <v>798.622139539719</v>
      </c>
      <c r="E9000" s="98">
        <v>1496.5607022471909</v>
      </c>
      <c r="F9000" s="91">
        <v>0.84571280171778151</v>
      </c>
      <c r="G9000" s="100">
        <v>632.83027221910118</v>
      </c>
      <c r="S9000" s="235"/>
      <c r="T9000" s="103"/>
      <c r="U9000" s="103"/>
    </row>
    <row r="9001" spans="1:21" x14ac:dyDescent="0.2">
      <c r="A9001" s="89">
        <v>40912</v>
      </c>
      <c r="B9001" s="90" t="s">
        <v>123</v>
      </c>
      <c r="C9001" s="96">
        <v>1407.7523104382024</v>
      </c>
      <c r="D9001" s="102">
        <v>889.44690171508455</v>
      </c>
      <c r="E9001" s="98">
        <v>1665.1973932584269</v>
      </c>
      <c r="F9001" s="91">
        <v>0.84539665755994198</v>
      </c>
      <c r="G9001" s="100">
        <v>703.87615521910118</v>
      </c>
      <c r="S9001" s="235"/>
      <c r="T9001" s="103"/>
      <c r="U9001" s="103"/>
    </row>
    <row r="9002" spans="1:21" x14ac:dyDescent="0.2">
      <c r="A9002" s="89">
        <v>40912</v>
      </c>
      <c r="B9002" s="90" t="s">
        <v>124</v>
      </c>
      <c r="C9002" s="96">
        <v>1414.8921522134831</v>
      </c>
      <c r="D9002" s="102">
        <v>888.99120921712631</v>
      </c>
      <c r="E9002" s="98">
        <v>1670.9952640449435</v>
      </c>
      <c r="F9002" s="91">
        <v>0.84673618331417833</v>
      </c>
      <c r="G9002" s="100">
        <v>707.44607610674154</v>
      </c>
      <c r="S9002" s="235"/>
      <c r="T9002" s="103"/>
      <c r="U9002" s="103"/>
    </row>
    <row r="9003" spans="1:21" x14ac:dyDescent="0.2">
      <c r="A9003" s="89">
        <v>40912</v>
      </c>
      <c r="B9003" s="90" t="s">
        <v>125</v>
      </c>
      <c r="C9003" s="96">
        <v>1434.7354014606742</v>
      </c>
      <c r="D9003" s="102">
        <v>906.82327594364949</v>
      </c>
      <c r="E9003" s="98">
        <v>1697.2902303370788</v>
      </c>
      <c r="F9003" s="91">
        <v>0.84530940897228779</v>
      </c>
      <c r="G9003" s="100">
        <v>717.36770073033711</v>
      </c>
      <c r="S9003" s="235"/>
      <c r="T9003" s="103"/>
      <c r="U9003" s="103"/>
    </row>
    <row r="9004" spans="1:21" x14ac:dyDescent="0.2">
      <c r="A9004" s="89">
        <v>40912</v>
      </c>
      <c r="B9004" s="90" t="s">
        <v>126</v>
      </c>
      <c r="C9004" s="96">
        <v>1501.4333558426965</v>
      </c>
      <c r="D9004" s="102">
        <v>956.0153813341982</v>
      </c>
      <c r="E9004" s="98">
        <v>1779.9627893258426</v>
      </c>
      <c r="F9004" s="91">
        <v>0.84351951897340594</v>
      </c>
      <c r="G9004" s="100">
        <v>750.71667792134826</v>
      </c>
      <c r="S9004" s="235"/>
      <c r="T9004" s="103"/>
      <c r="U9004" s="103"/>
    </row>
    <row r="9005" spans="1:21" x14ac:dyDescent="0.2">
      <c r="A9005" s="89">
        <v>40912</v>
      </c>
      <c r="B9005" s="90" t="s">
        <v>127</v>
      </c>
      <c r="C9005" s="96">
        <v>1446.2312761011235</v>
      </c>
      <c r="D9005" s="102">
        <v>924.3442711676272</v>
      </c>
      <c r="E9005" s="98">
        <v>1716.3907584269662</v>
      </c>
      <c r="F9005" s="91">
        <v>0.84260024647683507</v>
      </c>
      <c r="G9005" s="100">
        <v>723.11563805056176</v>
      </c>
      <c r="S9005" s="235"/>
      <c r="T9005" s="103"/>
      <c r="U9005" s="103"/>
    </row>
    <row r="9006" spans="1:21" x14ac:dyDescent="0.2">
      <c r="A9006" s="89">
        <v>40912</v>
      </c>
      <c r="B9006" s="90" t="s">
        <v>128</v>
      </c>
      <c r="C9006" s="96">
        <v>1468.793500280899</v>
      </c>
      <c r="D9006" s="102">
        <v>947.89267874278687</v>
      </c>
      <c r="E9006" s="98">
        <v>1748.1003623595504</v>
      </c>
      <c r="F9006" s="91">
        <v>0.84022263933310515</v>
      </c>
      <c r="G9006" s="100">
        <v>734.39675014044951</v>
      </c>
      <c r="S9006" s="235"/>
      <c r="T9006" s="103"/>
      <c r="U9006" s="103"/>
    </row>
    <row r="9007" spans="1:21" x14ac:dyDescent="0.2">
      <c r="A9007" s="89">
        <v>40912</v>
      </c>
      <c r="B9007" s="90" t="s">
        <v>129</v>
      </c>
      <c r="C9007" s="96">
        <v>1647.4759423483142</v>
      </c>
      <c r="D9007" s="102">
        <v>1040.9107615089306</v>
      </c>
      <c r="E9007" s="98">
        <v>1948.7617078651683</v>
      </c>
      <c r="F9007" s="91">
        <v>0.84539630253361919</v>
      </c>
      <c r="G9007" s="100">
        <v>823.73797117415711</v>
      </c>
      <c r="S9007" s="235"/>
      <c r="T9007" s="103"/>
      <c r="U9007" s="103"/>
    </row>
    <row r="9008" spans="1:21" x14ac:dyDescent="0.2">
      <c r="A9008" s="89">
        <v>40912</v>
      </c>
      <c r="B9008" s="90" t="s">
        <v>130</v>
      </c>
      <c r="C9008" s="96">
        <v>1557.9564278764046</v>
      </c>
      <c r="D9008" s="102">
        <v>990.97356487414834</v>
      </c>
      <c r="E9008" s="98">
        <v>1846.4172977528087</v>
      </c>
      <c r="F9008" s="91">
        <v>0.84377265625301667</v>
      </c>
      <c r="G9008" s="100">
        <v>778.97821393820232</v>
      </c>
      <c r="S9008" s="235"/>
      <c r="T9008" s="103"/>
      <c r="U9008" s="103"/>
    </row>
    <row r="9009" spans="1:21" x14ac:dyDescent="0.2">
      <c r="A9009" s="89">
        <v>40912</v>
      </c>
      <c r="B9009" s="90" t="s">
        <v>131</v>
      </c>
      <c r="C9009" s="96">
        <v>1339.1336494719101</v>
      </c>
      <c r="D9009" s="102">
        <v>859.29369161857755</v>
      </c>
      <c r="E9009" s="98">
        <v>1591.1205421348313</v>
      </c>
      <c r="F9009" s="91">
        <v>0.84162928829714778</v>
      </c>
      <c r="G9009" s="100">
        <v>669.56682473595504</v>
      </c>
      <c r="S9009" s="235"/>
      <c r="T9009" s="103"/>
      <c r="U9009" s="103"/>
    </row>
    <row r="9010" spans="1:21" x14ac:dyDescent="0.2">
      <c r="A9010" s="89">
        <v>40912</v>
      </c>
      <c r="B9010" s="90" t="s">
        <v>132</v>
      </c>
      <c r="C9010" s="96">
        <v>1368.3656690898877</v>
      </c>
      <c r="D9010" s="102">
        <v>862.58742488097755</v>
      </c>
      <c r="E9010" s="98">
        <v>1617.5542247191011</v>
      </c>
      <c r="F9010" s="91">
        <v>0.84594732478134593</v>
      </c>
      <c r="G9010" s="100">
        <v>684.18283454494383</v>
      </c>
      <c r="S9010" s="235"/>
      <c r="T9010" s="103"/>
      <c r="U9010" s="103"/>
    </row>
    <row r="9011" spans="1:21" x14ac:dyDescent="0.2">
      <c r="A9011" s="89">
        <v>40912</v>
      </c>
      <c r="B9011" s="90" t="s">
        <v>133</v>
      </c>
      <c r="C9011" s="96">
        <v>1246.6034071685394</v>
      </c>
      <c r="D9011" s="102">
        <v>786.95526062202271</v>
      </c>
      <c r="E9011" s="98">
        <v>1474.2179747191008</v>
      </c>
      <c r="F9011" s="91">
        <v>0.84560317981882471</v>
      </c>
      <c r="G9011" s="100">
        <v>623.30170358426972</v>
      </c>
      <c r="S9011" s="235"/>
      <c r="T9011" s="103"/>
      <c r="U9011" s="103"/>
    </row>
    <row r="9012" spans="1:21" x14ac:dyDescent="0.2">
      <c r="A9012" s="89">
        <v>40912</v>
      </c>
      <c r="B9012" s="90" t="s">
        <v>134</v>
      </c>
      <c r="C9012" s="96">
        <v>1213.4854010224719</v>
      </c>
      <c r="D9012" s="102">
        <v>782.37087103638521</v>
      </c>
      <c r="E9012" s="98">
        <v>1443.8320533707865</v>
      </c>
      <c r="F9012" s="91">
        <v>0.84046160229609479</v>
      </c>
      <c r="G9012" s="100">
        <v>606.74270051123597</v>
      </c>
      <c r="S9012" s="235"/>
      <c r="T9012" s="103"/>
      <c r="U9012" s="103"/>
    </row>
    <row r="9013" spans="1:21" x14ac:dyDescent="0.2">
      <c r="A9013" s="89">
        <v>40912</v>
      </c>
      <c r="B9013" s="90" t="s">
        <v>135</v>
      </c>
      <c r="C9013" s="96">
        <v>1207.1397754719101</v>
      </c>
      <c r="D9013" s="102">
        <v>785.59813946348834</v>
      </c>
      <c r="E9013" s="98">
        <v>1440.2606966292137</v>
      </c>
      <c r="F9013" s="91">
        <v>0.83813977448464727</v>
      </c>
      <c r="G9013" s="100">
        <v>603.56988773595504</v>
      </c>
      <c r="S9013" s="235"/>
      <c r="T9013" s="103"/>
      <c r="U9013" s="103"/>
    </row>
    <row r="9014" spans="1:21" x14ac:dyDescent="0.2">
      <c r="A9014" s="89">
        <v>40912</v>
      </c>
      <c r="B9014" s="90" t="s">
        <v>136</v>
      </c>
      <c r="C9014" s="96">
        <v>1218.2588026179774</v>
      </c>
      <c r="D9014" s="102">
        <v>796.89799386880622</v>
      </c>
      <c r="E9014" s="98">
        <v>1455.7475477528087</v>
      </c>
      <c r="F9014" s="91">
        <v>0.83686131190711255</v>
      </c>
      <c r="G9014" s="100">
        <v>609.12940130898869</v>
      </c>
      <c r="S9014" s="235"/>
      <c r="T9014" s="103"/>
      <c r="U9014" s="103"/>
    </row>
    <row r="9015" spans="1:21" x14ac:dyDescent="0.2">
      <c r="A9015" s="89">
        <v>40912</v>
      </c>
      <c r="B9015" s="90" t="s">
        <v>137</v>
      </c>
      <c r="C9015" s="96">
        <v>1209.0645341797751</v>
      </c>
      <c r="D9015" s="102">
        <v>783.98174253373531</v>
      </c>
      <c r="E9015" s="98">
        <v>1440.994247191011</v>
      </c>
      <c r="F9015" s="91">
        <v>0.83904882794407687</v>
      </c>
      <c r="G9015" s="100">
        <v>604.53226708988757</v>
      </c>
      <c r="S9015" s="235"/>
      <c r="T9015" s="103"/>
      <c r="U9015" s="103"/>
    </row>
    <row r="9016" spans="1:21" x14ac:dyDescent="0.2">
      <c r="A9016" s="89">
        <v>40912</v>
      </c>
      <c r="B9016" s="90" t="s">
        <v>138</v>
      </c>
      <c r="C9016" s="96">
        <v>1263.6628475056182</v>
      </c>
      <c r="D9016" s="102">
        <v>794.22767932826923</v>
      </c>
      <c r="E9016" s="98">
        <v>1492.528525280899</v>
      </c>
      <c r="F9016" s="91">
        <v>0.84665909300982534</v>
      </c>
      <c r="G9016" s="100">
        <v>631.83142375280909</v>
      </c>
      <c r="S9016" s="235"/>
      <c r="T9016" s="103"/>
      <c r="U9016" s="103"/>
    </row>
    <row r="9017" spans="1:21" x14ac:dyDescent="0.2">
      <c r="A9017" s="89">
        <v>40912</v>
      </c>
      <c r="B9017" s="90" t="s">
        <v>139</v>
      </c>
      <c r="C9017" s="96">
        <v>1613.5718242247194</v>
      </c>
      <c r="D9017" s="102">
        <v>1029.7899447950897</v>
      </c>
      <c r="E9017" s="98">
        <v>1914.1790308988766</v>
      </c>
      <c r="F9017" s="91">
        <v>0.84295763258204981</v>
      </c>
      <c r="G9017" s="100">
        <v>806.78591211235971</v>
      </c>
      <c r="S9017" s="235"/>
      <c r="T9017" s="103"/>
      <c r="U9017" s="103"/>
    </row>
    <row r="9018" spans="1:21" x14ac:dyDescent="0.2">
      <c r="A9018" s="89">
        <v>40912</v>
      </c>
      <c r="B9018" s="90" t="s">
        <v>140</v>
      </c>
      <c r="C9018" s="96">
        <v>1751.1778894044944</v>
      </c>
      <c r="D9018" s="102">
        <v>1110.2977592433037</v>
      </c>
      <c r="E9018" s="98">
        <v>2073.4958679775277</v>
      </c>
      <c r="F9018" s="91">
        <v>0.84455335380657404</v>
      </c>
      <c r="G9018" s="100">
        <v>875.5889447022472</v>
      </c>
      <c r="S9018" s="235"/>
      <c r="T9018" s="103"/>
      <c r="U9018" s="103"/>
    </row>
    <row r="9019" spans="1:21" x14ac:dyDescent="0.2">
      <c r="A9019" s="89">
        <v>40912</v>
      </c>
      <c r="B9019" s="90" t="s">
        <v>141</v>
      </c>
      <c r="C9019" s="96">
        <v>1738.5757850224722</v>
      </c>
      <c r="D9019" s="102">
        <v>1105.8320148133516</v>
      </c>
      <c r="E9019" s="98">
        <v>2060.4635898876404</v>
      </c>
      <c r="F9019" s="91">
        <v>0.84377894060107073</v>
      </c>
      <c r="G9019" s="100">
        <v>869.28789251123612</v>
      </c>
      <c r="S9019" s="235"/>
      <c r="T9019" s="103"/>
      <c r="U9019" s="103"/>
    </row>
    <row r="9020" spans="1:21" x14ac:dyDescent="0.2">
      <c r="A9020" s="89">
        <v>40912</v>
      </c>
      <c r="B9020" s="90" t="s">
        <v>142</v>
      </c>
      <c r="C9020" s="96">
        <v>1523.5620027977527</v>
      </c>
      <c r="D9020" s="102">
        <v>961.7321245875587</v>
      </c>
      <c r="E9020" s="98">
        <v>1801.7130337078652</v>
      </c>
      <c r="F9020" s="91">
        <v>0.84561857204435775</v>
      </c>
      <c r="G9020" s="100">
        <v>761.78100139887636</v>
      </c>
      <c r="S9020" s="235"/>
      <c r="T9020" s="103"/>
      <c r="U9020" s="103"/>
    </row>
    <row r="9021" spans="1:21" x14ac:dyDescent="0.2">
      <c r="A9021" s="89">
        <v>40912</v>
      </c>
      <c r="B9021" s="90" t="s">
        <v>143</v>
      </c>
      <c r="C9021" s="96">
        <v>1308.7305661348314</v>
      </c>
      <c r="D9021" s="102">
        <v>836.47839057937017</v>
      </c>
      <c r="E9021" s="98">
        <v>1553.2133764044945</v>
      </c>
      <c r="F9021" s="91">
        <v>0.84259547723210315</v>
      </c>
      <c r="G9021" s="100">
        <v>654.3652830674157</v>
      </c>
      <c r="S9021" s="235"/>
      <c r="T9021" s="103"/>
      <c r="U9021" s="103"/>
    </row>
    <row r="9022" spans="1:21" x14ac:dyDescent="0.2">
      <c r="A9022" s="89">
        <v>40912</v>
      </c>
      <c r="B9022" s="90" t="s">
        <v>144</v>
      </c>
      <c r="C9022" s="96">
        <v>1355.8446071797755</v>
      </c>
      <c r="D9022" s="102">
        <v>852.84736538479922</v>
      </c>
      <c r="E9022" s="98">
        <v>1601.7687808988765</v>
      </c>
      <c r="F9022" s="91">
        <v>0.84646712019128389</v>
      </c>
      <c r="G9022" s="100">
        <v>677.92230358988775</v>
      </c>
      <c r="S9022" s="235"/>
      <c r="T9022" s="103"/>
      <c r="U9022" s="103"/>
    </row>
    <row r="9023" spans="1:21" x14ac:dyDescent="0.2">
      <c r="A9023" s="89">
        <v>40912</v>
      </c>
      <c r="B9023" s="90" t="s">
        <v>145</v>
      </c>
      <c r="C9023" s="96">
        <v>1521.4873155168541</v>
      </c>
      <c r="D9023" s="102">
        <v>970.94158536735949</v>
      </c>
      <c r="E9023" s="98">
        <v>1804.8964550561798</v>
      </c>
      <c r="F9023" s="91">
        <v>0.84297761860776432</v>
      </c>
      <c r="G9023" s="100">
        <v>760.74365775842705</v>
      </c>
      <c r="S9023" s="235"/>
      <c r="T9023" s="103"/>
      <c r="U9023" s="103"/>
    </row>
    <row r="9024" spans="1:21" x14ac:dyDescent="0.2">
      <c r="A9024" s="89">
        <v>40912</v>
      </c>
      <c r="B9024" s="90" t="s">
        <v>146</v>
      </c>
      <c r="C9024" s="96">
        <v>1504.50486552809</v>
      </c>
      <c r="D9024" s="102">
        <v>963.07105776550929</v>
      </c>
      <c r="E9024" s="98">
        <v>1786.348441011236</v>
      </c>
      <c r="F9024" s="91">
        <v>0.8422236283736465</v>
      </c>
      <c r="G9024" s="100">
        <v>752.25243276404501</v>
      </c>
      <c r="S9024" s="235"/>
      <c r="T9024" s="103"/>
      <c r="U9024" s="103"/>
    </row>
    <row r="9025" spans="1:21" x14ac:dyDescent="0.2">
      <c r="A9025" s="89">
        <v>40912</v>
      </c>
      <c r="B9025" s="90" t="s">
        <v>147</v>
      </c>
      <c r="C9025" s="96">
        <v>1518.7197151011237</v>
      </c>
      <c r="D9025" s="102">
        <v>958.62954175515074</v>
      </c>
      <c r="E9025" s="98">
        <v>1795.9621853932583</v>
      </c>
      <c r="F9025" s="91">
        <v>0.84563011819125389</v>
      </c>
      <c r="G9025" s="100">
        <v>759.35985755056186</v>
      </c>
      <c r="S9025" s="235"/>
      <c r="T9025" s="103"/>
      <c r="U9025" s="103"/>
    </row>
    <row r="9026" spans="1:21" x14ac:dyDescent="0.2">
      <c r="A9026" s="89">
        <v>40913</v>
      </c>
      <c r="B9026" s="90" t="s">
        <v>100</v>
      </c>
      <c r="C9026" s="96">
        <v>1527.1157151910115</v>
      </c>
      <c r="D9026" s="102">
        <v>964.95968644988398</v>
      </c>
      <c r="E9026" s="98">
        <v>1806.441143258427</v>
      </c>
      <c r="F9026" s="91">
        <v>0.84537252757453629</v>
      </c>
      <c r="G9026" s="100">
        <v>763.55785759550577</v>
      </c>
      <c r="S9026" s="235"/>
      <c r="T9026" s="103"/>
      <c r="U9026" s="103"/>
    </row>
    <row r="9027" spans="1:21" x14ac:dyDescent="0.2">
      <c r="A9027" s="89">
        <v>40913</v>
      </c>
      <c r="B9027" s="90" t="s">
        <v>101</v>
      </c>
      <c r="C9027" s="96">
        <v>1525.7298889213484</v>
      </c>
      <c r="D9027" s="102">
        <v>966.01591094552737</v>
      </c>
      <c r="E9027" s="98">
        <v>1805.8345533707864</v>
      </c>
      <c r="F9027" s="91">
        <v>0.84488907694971715</v>
      </c>
      <c r="G9027" s="100">
        <v>762.86494446067422</v>
      </c>
      <c r="S9027" s="235"/>
      <c r="T9027" s="103"/>
      <c r="U9027" s="103"/>
    </row>
    <row r="9028" spans="1:21" x14ac:dyDescent="0.2">
      <c r="A9028" s="89">
        <v>40913</v>
      </c>
      <c r="B9028" s="90" t="s">
        <v>102</v>
      </c>
      <c r="C9028" s="96">
        <v>1535.5400801460673</v>
      </c>
      <c r="D9028" s="102">
        <v>972.66850736907725</v>
      </c>
      <c r="E9028" s="98">
        <v>1817.6818651685392</v>
      </c>
      <c r="F9028" s="91">
        <v>0.84477933656651683</v>
      </c>
      <c r="G9028" s="100">
        <v>767.77004007303367</v>
      </c>
      <c r="S9028" s="235"/>
      <c r="T9028" s="103"/>
      <c r="U9028" s="103"/>
    </row>
    <row r="9029" spans="1:21" x14ac:dyDescent="0.2">
      <c r="A9029" s="89">
        <v>40913</v>
      </c>
      <c r="B9029" s="90" t="s">
        <v>103</v>
      </c>
      <c r="C9029" s="96">
        <v>1521.9492576067419</v>
      </c>
      <c r="D9029" s="102">
        <v>958.04302956742879</v>
      </c>
      <c r="E9029" s="98">
        <v>1798.3814915730338</v>
      </c>
      <c r="F9029" s="91">
        <v>0.84628832355002814</v>
      </c>
      <c r="G9029" s="100">
        <v>760.97462880337093</v>
      </c>
      <c r="S9029" s="235"/>
      <c r="T9029" s="103"/>
      <c r="U9029" s="103"/>
    </row>
    <row r="9030" spans="1:21" x14ac:dyDescent="0.2">
      <c r="A9030" s="89">
        <v>40913</v>
      </c>
      <c r="B9030" s="90" t="s">
        <v>104</v>
      </c>
      <c r="C9030" s="96">
        <v>1447.661675730337</v>
      </c>
      <c r="D9030" s="102">
        <v>910.94266794975192</v>
      </c>
      <c r="E9030" s="98">
        <v>1710.4212556179777</v>
      </c>
      <c r="F9030" s="91">
        <v>0.84637727166650223</v>
      </c>
      <c r="G9030" s="100">
        <v>723.83083786516852</v>
      </c>
      <c r="S9030" s="235"/>
      <c r="T9030" s="103"/>
      <c r="U9030" s="103"/>
    </row>
    <row r="9031" spans="1:21" x14ac:dyDescent="0.2">
      <c r="A9031" s="89">
        <v>40913</v>
      </c>
      <c r="B9031" s="90" t="s">
        <v>105</v>
      </c>
      <c r="C9031" s="96">
        <v>1447.2240463820224</v>
      </c>
      <c r="D9031" s="102">
        <v>911.72599498173304</v>
      </c>
      <c r="E9031" s="98">
        <v>1710.4682780898877</v>
      </c>
      <c r="F9031" s="91">
        <v>0.84609815038380298</v>
      </c>
      <c r="G9031" s="100">
        <v>723.61202319101119</v>
      </c>
      <c r="S9031" s="235"/>
      <c r="T9031" s="103"/>
      <c r="U9031" s="103"/>
    </row>
    <row r="9032" spans="1:21" x14ac:dyDescent="0.2">
      <c r="A9032" s="89">
        <v>40913</v>
      </c>
      <c r="B9032" s="90" t="s">
        <v>106</v>
      </c>
      <c r="C9032" s="96">
        <v>1431.6355269101125</v>
      </c>
      <c r="D9032" s="102">
        <v>904.21582085860928</v>
      </c>
      <c r="E9032" s="98">
        <v>1693.2768623595505</v>
      </c>
      <c r="F9032" s="91">
        <v>0.84548224731255961</v>
      </c>
      <c r="G9032" s="100">
        <v>715.81776345505625</v>
      </c>
      <c r="S9032" s="235"/>
      <c r="T9032" s="103"/>
      <c r="U9032" s="103"/>
    </row>
    <row r="9033" spans="1:21" x14ac:dyDescent="0.2">
      <c r="A9033" s="89">
        <v>40913</v>
      </c>
      <c r="B9033" s="90" t="s">
        <v>107</v>
      </c>
      <c r="C9033" s="96">
        <v>1620.6346756516855</v>
      </c>
      <c r="D9033" s="102">
        <v>1028.0885619478554</v>
      </c>
      <c r="E9033" s="98">
        <v>1919.2245421348314</v>
      </c>
      <c r="F9033" s="91">
        <v>0.84442160886968842</v>
      </c>
      <c r="G9033" s="100">
        <v>810.31733782584274</v>
      </c>
      <c r="S9033" s="235"/>
      <c r="T9033" s="103"/>
      <c r="U9033" s="103"/>
    </row>
    <row r="9034" spans="1:21" x14ac:dyDescent="0.2">
      <c r="A9034" s="89">
        <v>40913</v>
      </c>
      <c r="B9034" s="90" t="s">
        <v>108</v>
      </c>
      <c r="C9034" s="96">
        <v>1704.3191321460674</v>
      </c>
      <c r="D9034" s="102">
        <v>1077.237194497566</v>
      </c>
      <c r="E9034" s="98">
        <v>2016.2201460674157</v>
      </c>
      <c r="F9034" s="91">
        <v>0.84530408818218439</v>
      </c>
      <c r="G9034" s="100">
        <v>852.15956607303372</v>
      </c>
      <c r="S9034" s="235"/>
      <c r="T9034" s="103"/>
      <c r="U9034" s="103"/>
    </row>
    <row r="9035" spans="1:21" x14ac:dyDescent="0.2">
      <c r="A9035" s="89">
        <v>40913</v>
      </c>
      <c r="B9035" s="90" t="s">
        <v>109</v>
      </c>
      <c r="C9035" s="96">
        <v>1738.1178950561798</v>
      </c>
      <c r="D9035" s="102">
        <v>1113.5972428456491</v>
      </c>
      <c r="E9035" s="98">
        <v>2064.2559522471911</v>
      </c>
      <c r="F9035" s="91">
        <v>0.84200696777162209</v>
      </c>
      <c r="G9035" s="100">
        <v>869.0589475280899</v>
      </c>
      <c r="S9035" s="235"/>
      <c r="T9035" s="103"/>
      <c r="U9035" s="103"/>
    </row>
    <row r="9036" spans="1:21" x14ac:dyDescent="0.2">
      <c r="A9036" s="89">
        <v>40913</v>
      </c>
      <c r="B9036" s="90" t="s">
        <v>110</v>
      </c>
      <c r="C9036" s="96">
        <v>1786.6461272359552</v>
      </c>
      <c r="D9036" s="102">
        <v>1136.1792162901693</v>
      </c>
      <c r="E9036" s="98">
        <v>2117.3114073033707</v>
      </c>
      <c r="F9036" s="91">
        <v>0.84382775300466817</v>
      </c>
      <c r="G9036" s="100">
        <v>893.3230636179776</v>
      </c>
      <c r="S9036" s="235"/>
      <c r="T9036" s="103"/>
      <c r="U9036" s="103"/>
    </row>
    <row r="9037" spans="1:21" x14ac:dyDescent="0.2">
      <c r="A9037" s="89">
        <v>40913</v>
      </c>
      <c r="B9037" s="90" t="s">
        <v>111</v>
      </c>
      <c r="C9037" s="96">
        <v>1888.6016090224718</v>
      </c>
      <c r="D9037" s="102">
        <v>1207.9401697600319</v>
      </c>
      <c r="E9037" s="98">
        <v>2241.8598286516853</v>
      </c>
      <c r="F9037" s="91">
        <v>0.8424262680857828</v>
      </c>
      <c r="G9037" s="100">
        <v>944.30080451123592</v>
      </c>
      <c r="S9037" s="235"/>
      <c r="T9037" s="103"/>
      <c r="U9037" s="103"/>
    </row>
    <row r="9038" spans="1:21" x14ac:dyDescent="0.2">
      <c r="A9038" s="89">
        <v>40913</v>
      </c>
      <c r="B9038" s="90" t="s">
        <v>112</v>
      </c>
      <c r="C9038" s="96">
        <v>1961.5803549775283</v>
      </c>
      <c r="D9038" s="102">
        <v>1233.6611733426321</v>
      </c>
      <c r="E9038" s="98">
        <v>2317.2650646067414</v>
      </c>
      <c r="F9038" s="91">
        <v>0.84650667933425405</v>
      </c>
      <c r="G9038" s="100">
        <v>980.79017748876413</v>
      </c>
      <c r="S9038" s="235"/>
      <c r="T9038" s="103"/>
      <c r="U9038" s="103"/>
    </row>
    <row r="9039" spans="1:21" x14ac:dyDescent="0.2">
      <c r="A9039" s="89">
        <v>40913</v>
      </c>
      <c r="B9039" s="90" t="s">
        <v>113</v>
      </c>
      <c r="C9039" s="96">
        <v>1846.840423247191</v>
      </c>
      <c r="D9039" s="102">
        <v>1173.4691592942777</v>
      </c>
      <c r="E9039" s="98">
        <v>2188.1154943820225</v>
      </c>
      <c r="F9039" s="91">
        <v>0.84403242332909123</v>
      </c>
      <c r="G9039" s="100">
        <v>923.42021162359549</v>
      </c>
      <c r="S9039" s="235"/>
      <c r="T9039" s="103"/>
      <c r="U9039" s="103"/>
    </row>
    <row r="9040" spans="1:21" x14ac:dyDescent="0.2">
      <c r="A9040" s="89">
        <v>40913</v>
      </c>
      <c r="B9040" s="90" t="s">
        <v>114</v>
      </c>
      <c r="C9040" s="96">
        <v>1673.5635140561801</v>
      </c>
      <c r="D9040" s="102">
        <v>1064.4810489174017</v>
      </c>
      <c r="E9040" s="98">
        <v>1983.4149185393262</v>
      </c>
      <c r="F9040" s="91">
        <v>0.8437788273210457</v>
      </c>
      <c r="G9040" s="100">
        <v>836.78175702809006</v>
      </c>
      <c r="S9040" s="235"/>
      <c r="T9040" s="103"/>
      <c r="U9040" s="103"/>
    </row>
    <row r="9041" spans="1:21" x14ac:dyDescent="0.2">
      <c r="A9041" s="89">
        <v>40913</v>
      </c>
      <c r="B9041" s="90" t="s">
        <v>115</v>
      </c>
      <c r="C9041" s="96">
        <v>1753.844186730337</v>
      </c>
      <c r="D9041" s="102">
        <v>1107.2928140351237</v>
      </c>
      <c r="E9041" s="98">
        <v>2074.1424269662921</v>
      </c>
      <c r="F9041" s="91">
        <v>0.84557558050416348</v>
      </c>
      <c r="G9041" s="100">
        <v>876.92209336516851</v>
      </c>
      <c r="S9041" s="235"/>
      <c r="T9041" s="103"/>
      <c r="U9041" s="103"/>
    </row>
    <row r="9042" spans="1:21" x14ac:dyDescent="0.2">
      <c r="A9042" s="89">
        <v>40913</v>
      </c>
      <c r="B9042" s="90" t="s">
        <v>116</v>
      </c>
      <c r="C9042" s="96">
        <v>1686.4492670898881</v>
      </c>
      <c r="D9042" s="102">
        <v>1055.2348251942999</v>
      </c>
      <c r="E9042" s="98">
        <v>1989.3797191011236</v>
      </c>
      <c r="F9042" s="91">
        <v>0.84772617861606081</v>
      </c>
      <c r="G9042" s="100">
        <v>843.22463354494403</v>
      </c>
      <c r="S9042" s="235"/>
      <c r="T9042" s="103"/>
      <c r="U9042" s="103"/>
    </row>
    <row r="9043" spans="1:21" x14ac:dyDescent="0.2">
      <c r="A9043" s="89">
        <v>40913</v>
      </c>
      <c r="B9043" s="90" t="s">
        <v>117</v>
      </c>
      <c r="C9043" s="96">
        <v>1624.3828899775281</v>
      </c>
      <c r="D9043" s="102">
        <v>1020.5482953102718</v>
      </c>
      <c r="E9043" s="98">
        <v>1918.3687331460674</v>
      </c>
      <c r="F9043" s="91">
        <v>0.8467521712124596</v>
      </c>
      <c r="G9043" s="100">
        <v>812.19144498876403</v>
      </c>
      <c r="S9043" s="235"/>
      <c r="T9043" s="103"/>
      <c r="U9043" s="103"/>
    </row>
    <row r="9044" spans="1:21" x14ac:dyDescent="0.2">
      <c r="A9044" s="89">
        <v>40913</v>
      </c>
      <c r="B9044" s="90" t="s">
        <v>118</v>
      </c>
      <c r="C9044" s="96">
        <v>1644.4773708876405</v>
      </c>
      <c r="D9044" s="102">
        <v>1033.108605280351</v>
      </c>
      <c r="E9044" s="98">
        <v>1942.0657078651686</v>
      </c>
      <c r="F9044" s="91">
        <v>0.84676711206406374</v>
      </c>
      <c r="G9044" s="100">
        <v>822.23868544382026</v>
      </c>
      <c r="S9044" s="235"/>
      <c r="T9044" s="103"/>
      <c r="U9044" s="103"/>
    </row>
    <row r="9045" spans="1:21" x14ac:dyDescent="0.2">
      <c r="A9045" s="89">
        <v>40913</v>
      </c>
      <c r="B9045" s="90" t="s">
        <v>119</v>
      </c>
      <c r="C9045" s="96">
        <v>1660.8520023370786</v>
      </c>
      <c r="D9045" s="102">
        <v>1057.1778621743401</v>
      </c>
      <c r="E9045" s="98">
        <v>1968.7697696629211</v>
      </c>
      <c r="F9045" s="91">
        <v>0.84359889507112762</v>
      </c>
      <c r="G9045" s="100">
        <v>830.4260011685393</v>
      </c>
      <c r="S9045" s="235"/>
      <c r="T9045" s="103"/>
      <c r="U9045" s="103"/>
    </row>
    <row r="9046" spans="1:21" x14ac:dyDescent="0.2">
      <c r="A9046" s="89">
        <v>40913</v>
      </c>
      <c r="B9046" s="90" t="s">
        <v>120</v>
      </c>
      <c r="C9046" s="96">
        <v>1941.9478161573031</v>
      </c>
      <c r="D9046" s="102">
        <v>1235.1139370570877</v>
      </c>
      <c r="E9046" s="98">
        <v>2301.4490561797752</v>
      </c>
      <c r="F9046" s="91">
        <v>0.8437935269272413</v>
      </c>
      <c r="G9046" s="100">
        <v>970.97390807865156</v>
      </c>
      <c r="S9046" s="235"/>
      <c r="T9046" s="103"/>
      <c r="U9046" s="103"/>
    </row>
    <row r="9047" spans="1:21" x14ac:dyDescent="0.2">
      <c r="A9047" s="89">
        <v>40913</v>
      </c>
      <c r="B9047" s="90" t="s">
        <v>121</v>
      </c>
      <c r="C9047" s="96">
        <v>1955.8749649550564</v>
      </c>
      <c r="D9047" s="102">
        <v>1243.1076389253294</v>
      </c>
      <c r="E9047" s="98">
        <v>2317.4907724719101</v>
      </c>
      <c r="F9047" s="91">
        <v>0.84396235281181176</v>
      </c>
      <c r="G9047" s="100">
        <v>977.93748247752819</v>
      </c>
      <c r="S9047" s="235"/>
      <c r="T9047" s="103"/>
      <c r="U9047" s="103"/>
    </row>
    <row r="9048" spans="1:21" x14ac:dyDescent="0.2">
      <c r="A9048" s="89">
        <v>40913</v>
      </c>
      <c r="B9048" s="90" t="s">
        <v>122</v>
      </c>
      <c r="C9048" s="96">
        <v>1968.1042739662919</v>
      </c>
      <c r="D9048" s="102">
        <v>1246.1174334096761</v>
      </c>
      <c r="E9048" s="98">
        <v>2329.4297780898878</v>
      </c>
      <c r="F9048" s="91">
        <v>0.84488671540041882</v>
      </c>
      <c r="G9048" s="100">
        <v>984.05213698314594</v>
      </c>
      <c r="S9048" s="235"/>
      <c r="T9048" s="103"/>
      <c r="U9048" s="103"/>
    </row>
    <row r="9049" spans="1:21" x14ac:dyDescent="0.2">
      <c r="A9049" s="89">
        <v>40913</v>
      </c>
      <c r="B9049" s="90" t="s">
        <v>123</v>
      </c>
      <c r="C9049" s="96">
        <v>2061.7772151235959</v>
      </c>
      <c r="D9049" s="102">
        <v>1316.1663489613061</v>
      </c>
      <c r="E9049" s="98">
        <v>2446.0619662921349</v>
      </c>
      <c r="F9049" s="91">
        <v>0.84289655925967499</v>
      </c>
      <c r="G9049" s="100">
        <v>1030.8886075617979</v>
      </c>
      <c r="S9049" s="235"/>
      <c r="T9049" s="103"/>
      <c r="U9049" s="103"/>
    </row>
    <row r="9050" spans="1:21" x14ac:dyDescent="0.2">
      <c r="A9050" s="89">
        <v>40913</v>
      </c>
      <c r="B9050" s="90" t="s">
        <v>124</v>
      </c>
      <c r="C9050" s="96">
        <v>2086.0291748426966</v>
      </c>
      <c r="D9050" s="102">
        <v>1329.7172789230015</v>
      </c>
      <c r="E9050" s="98">
        <v>2473.7958202247196</v>
      </c>
      <c r="F9050" s="91">
        <v>0.84325034337441873</v>
      </c>
      <c r="G9050" s="100">
        <v>1043.0145874213483</v>
      </c>
      <c r="S9050" s="235"/>
      <c r="T9050" s="103"/>
      <c r="U9050" s="103"/>
    </row>
    <row r="9051" spans="1:21" x14ac:dyDescent="0.2">
      <c r="A9051" s="89">
        <v>40913</v>
      </c>
      <c r="B9051" s="90" t="s">
        <v>125</v>
      </c>
      <c r="C9051" s="96">
        <v>2076.2919218426969</v>
      </c>
      <c r="D9051" s="102">
        <v>1333.1145522933243</v>
      </c>
      <c r="E9051" s="98">
        <v>2467.4242752808991</v>
      </c>
      <c r="F9051" s="91">
        <v>0.84148151683655026</v>
      </c>
      <c r="G9051" s="100">
        <v>1038.1459609213484</v>
      </c>
      <c r="S9051" s="235"/>
      <c r="T9051" s="103"/>
      <c r="U9051" s="103"/>
    </row>
    <row r="9052" spans="1:21" x14ac:dyDescent="0.2">
      <c r="A9052" s="89">
        <v>40913</v>
      </c>
      <c r="B9052" s="90" t="s">
        <v>126</v>
      </c>
      <c r="C9052" s="96">
        <v>2261.348354325843</v>
      </c>
      <c r="D9052" s="102">
        <v>1427.0765579950241</v>
      </c>
      <c r="E9052" s="98">
        <v>2673.9939943820227</v>
      </c>
      <c r="F9052" s="91">
        <v>0.84568191217963273</v>
      </c>
      <c r="G9052" s="100">
        <v>1130.6741771629215</v>
      </c>
      <c r="S9052" s="235"/>
      <c r="T9052" s="103"/>
      <c r="U9052" s="103"/>
    </row>
    <row r="9053" spans="1:21" x14ac:dyDescent="0.2">
      <c r="A9053" s="89">
        <v>40913</v>
      </c>
      <c r="B9053" s="90" t="s">
        <v>127</v>
      </c>
      <c r="C9053" s="96">
        <v>2399.922877044944</v>
      </c>
      <c r="D9053" s="102">
        <v>1513.6597087177397</v>
      </c>
      <c r="E9053" s="98">
        <v>2837.3923820224713</v>
      </c>
      <c r="F9053" s="91">
        <v>0.84581987752229659</v>
      </c>
      <c r="G9053" s="100">
        <v>1199.961438522472</v>
      </c>
      <c r="S9053" s="235"/>
      <c r="T9053" s="103"/>
      <c r="U9053" s="103"/>
    </row>
    <row r="9054" spans="1:21" x14ac:dyDescent="0.2">
      <c r="A9054" s="89">
        <v>40913</v>
      </c>
      <c r="B9054" s="90" t="s">
        <v>128</v>
      </c>
      <c r="C9054" s="96">
        <v>2087.3542192584273</v>
      </c>
      <c r="D9054" s="102">
        <v>1327.7020037420994</v>
      </c>
      <c r="E9054" s="98">
        <v>2473.8310870786518</v>
      </c>
      <c r="F9054" s="91">
        <v>0.84377394647561998</v>
      </c>
      <c r="G9054" s="100">
        <v>1043.6771096292136</v>
      </c>
      <c r="S9054" s="235"/>
      <c r="T9054" s="103"/>
      <c r="U9054" s="103"/>
    </row>
    <row r="9055" spans="1:21" x14ac:dyDescent="0.2">
      <c r="A9055" s="89">
        <v>40913</v>
      </c>
      <c r="B9055" s="90" t="s">
        <v>129</v>
      </c>
      <c r="C9055" s="96">
        <v>1960.1499553483147</v>
      </c>
      <c r="D9055" s="102">
        <v>1243.1425921390046</v>
      </c>
      <c r="E9055" s="98">
        <v>2321.1185561797752</v>
      </c>
      <c r="F9055" s="91">
        <v>0.8444850652413195</v>
      </c>
      <c r="G9055" s="100">
        <v>980.07497767415737</v>
      </c>
      <c r="S9055" s="235"/>
      <c r="T9055" s="103"/>
      <c r="U9055" s="103"/>
    </row>
    <row r="9056" spans="1:21" x14ac:dyDescent="0.2">
      <c r="A9056" s="89">
        <v>40913</v>
      </c>
      <c r="B9056" s="90" t="s">
        <v>130</v>
      </c>
      <c r="C9056" s="96">
        <v>1856.5047380224717</v>
      </c>
      <c r="D9056" s="102">
        <v>1158.6830344077716</v>
      </c>
      <c r="E9056" s="98">
        <v>2188.4140870786514</v>
      </c>
      <c r="F9056" s="91">
        <v>0.84833338854108242</v>
      </c>
      <c r="G9056" s="100">
        <v>928.25236901123583</v>
      </c>
      <c r="S9056" s="235"/>
      <c r="T9056" s="103"/>
      <c r="U9056" s="103"/>
    </row>
    <row r="9057" spans="1:21" x14ac:dyDescent="0.2">
      <c r="A9057" s="89">
        <v>40913</v>
      </c>
      <c r="B9057" s="90" t="s">
        <v>131</v>
      </c>
      <c r="C9057" s="96">
        <v>1882.503163011236</v>
      </c>
      <c r="D9057" s="102">
        <v>1194.1360453649265</v>
      </c>
      <c r="E9057" s="98">
        <v>2229.3001264044942</v>
      </c>
      <c r="F9057" s="91">
        <v>0.84443684397372443</v>
      </c>
      <c r="G9057" s="100">
        <v>941.25158150561799</v>
      </c>
      <c r="S9057" s="235"/>
      <c r="T9057" s="103"/>
      <c r="U9057" s="103"/>
    </row>
    <row r="9058" spans="1:21" x14ac:dyDescent="0.2">
      <c r="A9058" s="89">
        <v>40913</v>
      </c>
      <c r="B9058" s="90" t="s">
        <v>132</v>
      </c>
      <c r="C9058" s="96">
        <v>2165.981625505618</v>
      </c>
      <c r="D9058" s="102">
        <v>1353.0578501728933</v>
      </c>
      <c r="E9058" s="98">
        <v>2553.8680365168539</v>
      </c>
      <c r="F9058" s="91">
        <v>0.84811806817541646</v>
      </c>
      <c r="G9058" s="100">
        <v>1082.990812752809</v>
      </c>
      <c r="S9058" s="235"/>
      <c r="T9058" s="103"/>
      <c r="U9058" s="103"/>
    </row>
    <row r="9059" spans="1:21" x14ac:dyDescent="0.2">
      <c r="A9059" s="89">
        <v>40913</v>
      </c>
      <c r="B9059" s="90" t="s">
        <v>133</v>
      </c>
      <c r="C9059" s="96">
        <v>2091.074068719101</v>
      </c>
      <c r="D9059" s="102">
        <v>1308.0335249045304</v>
      </c>
      <c r="E9059" s="98">
        <v>2466.4838258426967</v>
      </c>
      <c r="F9059" s="91">
        <v>0.84779557311901954</v>
      </c>
      <c r="G9059" s="100">
        <v>1045.5370343595505</v>
      </c>
      <c r="S9059" s="235"/>
      <c r="T9059" s="103"/>
      <c r="U9059" s="103"/>
    </row>
    <row r="9060" spans="1:21" x14ac:dyDescent="0.2">
      <c r="A9060" s="89">
        <v>40913</v>
      </c>
      <c r="B9060" s="90" t="s">
        <v>134</v>
      </c>
      <c r="C9060" s="96">
        <v>1925.6056016966295</v>
      </c>
      <c r="D9060" s="102">
        <v>1216.8713971951433</v>
      </c>
      <c r="E9060" s="98">
        <v>2277.8790421348317</v>
      </c>
      <c r="F9060" s="91">
        <v>0.84535024295756678</v>
      </c>
      <c r="G9060" s="100">
        <v>962.80280084831475</v>
      </c>
      <c r="S9060" s="235"/>
      <c r="T9060" s="103"/>
      <c r="U9060" s="103"/>
    </row>
    <row r="9061" spans="1:21" x14ac:dyDescent="0.2">
      <c r="A9061" s="89">
        <v>40913</v>
      </c>
      <c r="B9061" s="90" t="s">
        <v>135</v>
      </c>
      <c r="C9061" s="96">
        <v>1868.709734292135</v>
      </c>
      <c r="D9061" s="102">
        <v>1177.3147647462138</v>
      </c>
      <c r="E9061" s="98">
        <v>2208.6525589887638</v>
      </c>
      <c r="F9061" s="91">
        <v>0.84608587561084192</v>
      </c>
      <c r="G9061" s="100">
        <v>934.35486714606748</v>
      </c>
      <c r="S9061" s="235"/>
      <c r="T9061" s="103"/>
      <c r="U9061" s="103"/>
    </row>
    <row r="9062" spans="1:21" x14ac:dyDescent="0.2">
      <c r="A9062" s="89">
        <v>40913</v>
      </c>
      <c r="B9062" s="90" t="s">
        <v>136</v>
      </c>
      <c r="C9062" s="96">
        <v>1871.7245142471911</v>
      </c>
      <c r="D9062" s="102">
        <v>1174.4987615626858</v>
      </c>
      <c r="E9062" s="98">
        <v>2209.7058623595508</v>
      </c>
      <c r="F9062" s="91">
        <v>0.8470469061653938</v>
      </c>
      <c r="G9062" s="100">
        <v>935.86225712359555</v>
      </c>
      <c r="S9062" s="235"/>
      <c r="T9062" s="103"/>
      <c r="U9062" s="103"/>
    </row>
    <row r="9063" spans="1:21" x14ac:dyDescent="0.2">
      <c r="A9063" s="89">
        <v>40913</v>
      </c>
      <c r="B9063" s="90" t="s">
        <v>137</v>
      </c>
      <c r="C9063" s="96">
        <v>1784.7618897640448</v>
      </c>
      <c r="D9063" s="102">
        <v>1129.8189512811336</v>
      </c>
      <c r="E9063" s="98">
        <v>2112.3129185393259</v>
      </c>
      <c r="F9063" s="91">
        <v>0.84493252590540224</v>
      </c>
      <c r="G9063" s="100">
        <v>892.38094488202239</v>
      </c>
      <c r="S9063" s="235"/>
      <c r="T9063" s="103"/>
      <c r="U9063" s="103"/>
    </row>
    <row r="9064" spans="1:21" x14ac:dyDescent="0.2">
      <c r="A9064" s="89">
        <v>40913</v>
      </c>
      <c r="B9064" s="90" t="s">
        <v>138</v>
      </c>
      <c r="C9064" s="96">
        <v>1765.7979513370788</v>
      </c>
      <c r="D9064" s="102">
        <v>1120.6959282733474</v>
      </c>
      <c r="E9064" s="98">
        <v>2091.4114297752808</v>
      </c>
      <c r="F9064" s="91">
        <v>0.84430921921795721</v>
      </c>
      <c r="G9064" s="100">
        <v>882.89897566853938</v>
      </c>
      <c r="S9064" s="235"/>
      <c r="T9064" s="103"/>
      <c r="U9064" s="103"/>
    </row>
    <row r="9065" spans="1:21" x14ac:dyDescent="0.2">
      <c r="A9065" s="89">
        <v>40913</v>
      </c>
      <c r="B9065" s="90" t="s">
        <v>139</v>
      </c>
      <c r="C9065" s="96">
        <v>1767.3944880337081</v>
      </c>
      <c r="D9065" s="102">
        <v>1119.1040089008941</v>
      </c>
      <c r="E9065" s="98">
        <v>2091.9075168539325</v>
      </c>
      <c r="F9065" s="91">
        <v>0.84487219143020864</v>
      </c>
      <c r="G9065" s="100">
        <v>883.69724401685403</v>
      </c>
      <c r="S9065" s="235"/>
      <c r="T9065" s="103"/>
      <c r="U9065" s="103"/>
    </row>
    <row r="9066" spans="1:21" x14ac:dyDescent="0.2">
      <c r="A9066" s="89">
        <v>40913</v>
      </c>
      <c r="B9066" s="90" t="s">
        <v>140</v>
      </c>
      <c r="C9066" s="96">
        <v>1783.534096314607</v>
      </c>
      <c r="D9066" s="102">
        <v>1128.2197561533694</v>
      </c>
      <c r="E9066" s="98">
        <v>2110.4202640449439</v>
      </c>
      <c r="F9066" s="91">
        <v>0.84510849649263253</v>
      </c>
      <c r="G9066" s="100">
        <v>891.76704815730352</v>
      </c>
      <c r="S9066" s="235"/>
      <c r="T9066" s="103"/>
      <c r="U9066" s="103"/>
    </row>
    <row r="9067" spans="1:21" x14ac:dyDescent="0.2">
      <c r="A9067" s="89">
        <v>40913</v>
      </c>
      <c r="B9067" s="90" t="s">
        <v>141</v>
      </c>
      <c r="C9067" s="96">
        <v>1977.4687315955057</v>
      </c>
      <c r="D9067" s="102">
        <v>1239.9260303575652</v>
      </c>
      <c r="E9067" s="98">
        <v>2334.0520870786513</v>
      </c>
      <c r="F9067" s="91">
        <v>0.84722562214562536</v>
      </c>
      <c r="G9067" s="100">
        <v>988.73436579775284</v>
      </c>
      <c r="S9067" s="235"/>
      <c r="T9067" s="103"/>
      <c r="U9067" s="103"/>
    </row>
    <row r="9068" spans="1:21" x14ac:dyDescent="0.2">
      <c r="A9068" s="89">
        <v>40913</v>
      </c>
      <c r="B9068" s="90" t="s">
        <v>142</v>
      </c>
      <c r="C9068" s="96">
        <v>1905.3733485842695</v>
      </c>
      <c r="D9068" s="102">
        <v>1190.2162370434819</v>
      </c>
      <c r="E9068" s="98">
        <v>2246.5667780898875</v>
      </c>
      <c r="F9068" s="91">
        <v>0.84812673594518606</v>
      </c>
      <c r="G9068" s="100">
        <v>952.68667429213474</v>
      </c>
      <c r="S9068" s="235"/>
      <c r="T9068" s="103"/>
      <c r="U9068" s="103"/>
    </row>
    <row r="9069" spans="1:21" x14ac:dyDescent="0.2">
      <c r="A9069" s="89">
        <v>40913</v>
      </c>
      <c r="B9069" s="90" t="s">
        <v>143</v>
      </c>
      <c r="C9069" s="96">
        <v>1513.3506513370787</v>
      </c>
      <c r="D9069" s="102">
        <v>947.59171583752709</v>
      </c>
      <c r="E9069" s="98">
        <v>1785.5420056179773</v>
      </c>
      <c r="F9069" s="91">
        <v>0.84755813449110484</v>
      </c>
      <c r="G9069" s="100">
        <v>756.67532566853936</v>
      </c>
      <c r="S9069" s="235"/>
      <c r="T9069" s="103"/>
      <c r="U9069" s="103"/>
    </row>
    <row r="9070" spans="1:21" x14ac:dyDescent="0.2">
      <c r="A9070" s="89">
        <v>40913</v>
      </c>
      <c r="B9070" s="90" t="s">
        <v>144</v>
      </c>
      <c r="C9070" s="96">
        <v>1833.9465659662922</v>
      </c>
      <c r="D9070" s="102">
        <v>1161.0207607528882</v>
      </c>
      <c r="E9070" s="98">
        <v>2170.5596544943819</v>
      </c>
      <c r="F9070" s="91">
        <v>0.84491875732090782</v>
      </c>
      <c r="G9070" s="100">
        <v>916.97328298314608</v>
      </c>
      <c r="S9070" s="235"/>
      <c r="T9070" s="103"/>
      <c r="U9070" s="103"/>
    </row>
    <row r="9071" spans="1:21" x14ac:dyDescent="0.2">
      <c r="A9071" s="89">
        <v>40913</v>
      </c>
      <c r="B9071" s="90" t="s">
        <v>145</v>
      </c>
      <c r="C9071" s="96">
        <v>2095.4503622022476</v>
      </c>
      <c r="D9071" s="102">
        <v>1324.0912399404376</v>
      </c>
      <c r="E9071" s="98">
        <v>2478.7355308988767</v>
      </c>
      <c r="F9071" s="91">
        <v>0.84537068843418062</v>
      </c>
      <c r="G9071" s="100">
        <v>1047.7251811011238</v>
      </c>
      <c r="S9071" s="235"/>
      <c r="T9071" s="103"/>
      <c r="U9071" s="103"/>
    </row>
    <row r="9072" spans="1:21" x14ac:dyDescent="0.2">
      <c r="A9072" s="89">
        <v>40913</v>
      </c>
      <c r="B9072" s="90" t="s">
        <v>146</v>
      </c>
      <c r="C9072" s="96">
        <v>2157.4681138314609</v>
      </c>
      <c r="D9072" s="102">
        <v>1357.4662197540617</v>
      </c>
      <c r="E9072" s="98">
        <v>2548.9965084269661</v>
      </c>
      <c r="F9072" s="91">
        <v>0.84639900709902305</v>
      </c>
      <c r="G9072" s="100">
        <v>1078.7340569157304</v>
      </c>
      <c r="S9072" s="235"/>
      <c r="T9072" s="103"/>
      <c r="U9072" s="103"/>
    </row>
    <row r="9073" spans="1:21" x14ac:dyDescent="0.2">
      <c r="A9073" s="89">
        <v>40913</v>
      </c>
      <c r="B9073" s="90" t="s">
        <v>147</v>
      </c>
      <c r="C9073" s="96">
        <v>2119.2444319550559</v>
      </c>
      <c r="D9073" s="102">
        <v>1341.1612719645916</v>
      </c>
      <c r="E9073" s="98">
        <v>2507.9694016853932</v>
      </c>
      <c r="F9073" s="91">
        <v>0.84500410193636799</v>
      </c>
      <c r="G9073" s="100">
        <v>1059.622215977528</v>
      </c>
      <c r="S9073" s="235"/>
      <c r="T9073" s="103"/>
      <c r="U9073" s="103"/>
    </row>
    <row r="9074" spans="1:21" x14ac:dyDescent="0.2">
      <c r="A9074" s="89">
        <v>40914</v>
      </c>
      <c r="B9074" s="90" t="s">
        <v>100</v>
      </c>
      <c r="C9074" s="96">
        <v>2131.562887685393</v>
      </c>
      <c r="D9074" s="102">
        <v>1350.8929976930924</v>
      </c>
      <c r="E9074" s="98">
        <v>2523.5832134831458</v>
      </c>
      <c r="F9074" s="91">
        <v>0.8446572620616416</v>
      </c>
      <c r="G9074" s="100">
        <v>1065.7814438426965</v>
      </c>
      <c r="S9074" s="235"/>
      <c r="T9074" s="103"/>
      <c r="U9074" s="103"/>
    </row>
    <row r="9075" spans="1:21" x14ac:dyDescent="0.2">
      <c r="A9075" s="89">
        <v>40914</v>
      </c>
      <c r="B9075" s="90" t="s">
        <v>101</v>
      </c>
      <c r="C9075" s="96">
        <v>2089.011537808989</v>
      </c>
      <c r="D9075" s="102">
        <v>1322.4222041501489</v>
      </c>
      <c r="E9075" s="98">
        <v>2472.4016039325843</v>
      </c>
      <c r="F9075" s="91">
        <v>0.84493212368339432</v>
      </c>
      <c r="G9075" s="100">
        <v>1044.5057689044945</v>
      </c>
      <c r="S9075" s="235"/>
      <c r="T9075" s="103"/>
      <c r="U9075" s="103"/>
    </row>
    <row r="9076" spans="1:21" x14ac:dyDescent="0.2">
      <c r="A9076" s="89">
        <v>40914</v>
      </c>
      <c r="B9076" s="90" t="s">
        <v>102</v>
      </c>
      <c r="C9076" s="96">
        <v>2072.5031862808992</v>
      </c>
      <c r="D9076" s="102">
        <v>1306.628144006499</v>
      </c>
      <c r="E9076" s="98">
        <v>2450.0095028089886</v>
      </c>
      <c r="F9076" s="91">
        <v>0.84591638681594072</v>
      </c>
      <c r="G9076" s="100">
        <v>1036.2515931404496</v>
      </c>
      <c r="S9076" s="235"/>
      <c r="T9076" s="103"/>
      <c r="U9076" s="103"/>
    </row>
    <row r="9077" spans="1:21" x14ac:dyDescent="0.2">
      <c r="A9077" s="89">
        <v>40914</v>
      </c>
      <c r="B9077" s="90" t="s">
        <v>103</v>
      </c>
      <c r="C9077" s="96">
        <v>2069.4073638539326</v>
      </c>
      <c r="D9077" s="102">
        <v>1304.4585006623806</v>
      </c>
      <c r="E9077" s="98">
        <v>2446.2335983146068</v>
      </c>
      <c r="F9077" s="91">
        <v>0.84595656166267275</v>
      </c>
      <c r="G9077" s="100">
        <v>1034.7036819269663</v>
      </c>
      <c r="S9077" s="235"/>
      <c r="T9077" s="103"/>
      <c r="U9077" s="103"/>
    </row>
    <row r="9078" spans="1:21" x14ac:dyDescent="0.2">
      <c r="A9078" s="89">
        <v>40914</v>
      </c>
      <c r="B9078" s="90" t="s">
        <v>104</v>
      </c>
      <c r="C9078" s="96">
        <v>2039.077218741573</v>
      </c>
      <c r="D9078" s="102">
        <v>1279.8878314524845</v>
      </c>
      <c r="E9078" s="98">
        <v>2407.4776769662917</v>
      </c>
      <c r="F9078" s="91">
        <v>0.84697658393703279</v>
      </c>
      <c r="G9078" s="100">
        <v>1019.5386093707865</v>
      </c>
      <c r="S9078" s="235"/>
      <c r="T9078" s="103"/>
      <c r="U9078" s="103"/>
    </row>
    <row r="9079" spans="1:21" x14ac:dyDescent="0.2">
      <c r="A9079" s="89">
        <v>40914</v>
      </c>
      <c r="B9079" s="90" t="s">
        <v>105</v>
      </c>
      <c r="C9079" s="96">
        <v>2053.6000297078654</v>
      </c>
      <c r="D9079" s="102">
        <v>1286.317231859997</v>
      </c>
      <c r="E9079" s="98">
        <v>2423.1972893258426</v>
      </c>
      <c r="F9079" s="91">
        <v>0.84747537427264008</v>
      </c>
      <c r="G9079" s="100">
        <v>1026.8000148539327</v>
      </c>
      <c r="S9079" s="235"/>
      <c r="T9079" s="103"/>
      <c r="U9079" s="103"/>
    </row>
    <row r="9080" spans="1:21" x14ac:dyDescent="0.2">
      <c r="A9080" s="89">
        <v>40914</v>
      </c>
      <c r="B9080" s="90" t="s">
        <v>106</v>
      </c>
      <c r="C9080" s="96">
        <v>2037.7886434382024</v>
      </c>
      <c r="D9080" s="102">
        <v>1274.9129805003295</v>
      </c>
      <c r="E9080" s="98">
        <v>2403.7440926966297</v>
      </c>
      <c r="F9080" s="91">
        <v>0.84775606922121161</v>
      </c>
      <c r="G9080" s="100">
        <v>1018.8943217191012</v>
      </c>
      <c r="S9080" s="235"/>
      <c r="T9080" s="103"/>
      <c r="U9080" s="103"/>
    </row>
    <row r="9081" spans="1:21" x14ac:dyDescent="0.2">
      <c r="A9081" s="89">
        <v>40914</v>
      </c>
      <c r="B9081" s="90" t="s">
        <v>107</v>
      </c>
      <c r="C9081" s="96">
        <v>2026.6655641685393</v>
      </c>
      <c r="D9081" s="102">
        <v>1269.4010357948082</v>
      </c>
      <c r="E9081" s="98">
        <v>2391.3912893258425</v>
      </c>
      <c r="F9081" s="91">
        <v>0.8474838781987355</v>
      </c>
      <c r="G9081" s="100">
        <v>1013.3327820842696</v>
      </c>
      <c r="S9081" s="235"/>
      <c r="T9081" s="103"/>
      <c r="U9081" s="103"/>
    </row>
    <row r="9082" spans="1:21" x14ac:dyDescent="0.2">
      <c r="A9082" s="89">
        <v>40914</v>
      </c>
      <c r="B9082" s="90" t="s">
        <v>108</v>
      </c>
      <c r="C9082" s="96">
        <v>1979.7014516966294</v>
      </c>
      <c r="D9082" s="102">
        <v>1237.0104261513816</v>
      </c>
      <c r="E9082" s="98">
        <v>2334.3977022471909</v>
      </c>
      <c r="F9082" s="91">
        <v>0.84805663139185083</v>
      </c>
      <c r="G9082" s="100">
        <v>989.85072584831471</v>
      </c>
      <c r="S9082" s="235"/>
      <c r="T9082" s="103"/>
      <c r="U9082" s="103"/>
    </row>
    <row r="9083" spans="1:21" x14ac:dyDescent="0.2">
      <c r="A9083" s="89">
        <v>40914</v>
      </c>
      <c r="B9083" s="90" t="s">
        <v>109</v>
      </c>
      <c r="C9083" s="96">
        <v>2003.0984133370787</v>
      </c>
      <c r="D9083" s="102">
        <v>1258.602508407944</v>
      </c>
      <c r="E9083" s="98">
        <v>2365.6888061797754</v>
      </c>
      <c r="F9083" s="91">
        <v>0.84672946336157184</v>
      </c>
      <c r="G9083" s="100">
        <v>1001.5492066685393</v>
      </c>
      <c r="S9083" s="235"/>
      <c r="T9083" s="103"/>
      <c r="U9083" s="103"/>
    </row>
    <row r="9084" spans="1:21" x14ac:dyDescent="0.2">
      <c r="A9084" s="89">
        <v>40914</v>
      </c>
      <c r="B9084" s="90" t="s">
        <v>110</v>
      </c>
      <c r="C9084" s="96">
        <v>2156.9089207752809</v>
      </c>
      <c r="D9084" s="102">
        <v>1371.4921301862796</v>
      </c>
      <c r="E9084" s="98">
        <v>2556.0216657303367</v>
      </c>
      <c r="F9084" s="91">
        <v>0.8438539272549489</v>
      </c>
      <c r="G9084" s="100">
        <v>1078.4544603876404</v>
      </c>
      <c r="S9084" s="235"/>
      <c r="T9084" s="103"/>
      <c r="U9084" s="103"/>
    </row>
    <row r="9085" spans="1:21" x14ac:dyDescent="0.2">
      <c r="A9085" s="89">
        <v>40914</v>
      </c>
      <c r="B9085" s="90" t="s">
        <v>111</v>
      </c>
      <c r="C9085" s="96">
        <v>2242.2061224606746</v>
      </c>
      <c r="D9085" s="102">
        <v>1429.6495065062707</v>
      </c>
      <c r="E9085" s="98">
        <v>2659.2077780898876</v>
      </c>
      <c r="F9085" s="91">
        <v>0.84318575665089779</v>
      </c>
      <c r="G9085" s="100">
        <v>1121.1030612303373</v>
      </c>
      <c r="S9085" s="235"/>
      <c r="T9085" s="103"/>
      <c r="U9085" s="103"/>
    </row>
    <row r="9086" spans="1:21" x14ac:dyDescent="0.2">
      <c r="A9086" s="89">
        <v>40914</v>
      </c>
      <c r="B9086" s="90" t="s">
        <v>112</v>
      </c>
      <c r="C9086" s="96">
        <v>2335.4049651573036</v>
      </c>
      <c r="D9086" s="102">
        <v>1488.1363479051743</v>
      </c>
      <c r="E9086" s="98">
        <v>2769.2356601123597</v>
      </c>
      <c r="F9086" s="91">
        <v>0.84333919239742361</v>
      </c>
      <c r="G9086" s="100">
        <v>1167.7024825786518</v>
      </c>
      <c r="S9086" s="235"/>
      <c r="T9086" s="103"/>
      <c r="U9086" s="103"/>
    </row>
    <row r="9087" spans="1:21" x14ac:dyDescent="0.2">
      <c r="A9087" s="89">
        <v>40914</v>
      </c>
      <c r="B9087" s="90" t="s">
        <v>113</v>
      </c>
      <c r="C9087" s="96">
        <v>2029.6276665168541</v>
      </c>
      <c r="D9087" s="102">
        <v>1289.1813664709962</v>
      </c>
      <c r="E9087" s="98">
        <v>2404.4494297752813</v>
      </c>
      <c r="F9087" s="91">
        <v>0.84411326825307453</v>
      </c>
      <c r="G9087" s="100">
        <v>1014.8138332584271</v>
      </c>
      <c r="S9087" s="235"/>
      <c r="T9087" s="103"/>
      <c r="U9087" s="103"/>
    </row>
    <row r="9088" spans="1:21" x14ac:dyDescent="0.2">
      <c r="A9088" s="89">
        <v>40914</v>
      </c>
      <c r="B9088" s="90" t="s">
        <v>114</v>
      </c>
      <c r="C9088" s="96">
        <v>1782.7925576966293</v>
      </c>
      <c r="D9088" s="102">
        <v>1151.7719102775056</v>
      </c>
      <c r="E9088" s="98">
        <v>2122.4815280898874</v>
      </c>
      <c r="F9088" s="91">
        <v>0.83995668942336621</v>
      </c>
      <c r="G9088" s="100">
        <v>891.39627884831464</v>
      </c>
      <c r="S9088" s="235"/>
      <c r="T9088" s="103"/>
      <c r="U9088" s="103"/>
    </row>
    <row r="9089" spans="1:21" x14ac:dyDescent="0.2">
      <c r="A9089" s="89">
        <v>40914</v>
      </c>
      <c r="B9089" s="90" t="s">
        <v>115</v>
      </c>
      <c r="C9089" s="96">
        <v>1791.8976794157304</v>
      </c>
      <c r="D9089" s="102">
        <v>1119.1729081161038</v>
      </c>
      <c r="E9089" s="98">
        <v>2112.6867471910114</v>
      </c>
      <c r="F9089" s="91">
        <v>0.84816060961153084</v>
      </c>
      <c r="G9089" s="100">
        <v>895.9488397078652</v>
      </c>
      <c r="S9089" s="235"/>
      <c r="T9089" s="103"/>
      <c r="U9089" s="103"/>
    </row>
    <row r="9090" spans="1:21" x14ac:dyDescent="0.2">
      <c r="A9090" s="89">
        <v>40914</v>
      </c>
      <c r="B9090" s="90" t="s">
        <v>116</v>
      </c>
      <c r="C9090" s="96">
        <v>1762.843953235955</v>
      </c>
      <c r="D9090" s="102">
        <v>1113.4507253926513</v>
      </c>
      <c r="E9090" s="98">
        <v>2085.0398848314608</v>
      </c>
      <c r="F9090" s="91">
        <v>0.84547253319254867</v>
      </c>
      <c r="G9090" s="100">
        <v>881.42197661797752</v>
      </c>
      <c r="S9090" s="235"/>
      <c r="T9090" s="103"/>
      <c r="U9090" s="103"/>
    </row>
    <row r="9091" spans="1:21" x14ac:dyDescent="0.2">
      <c r="A9091" s="89">
        <v>40914</v>
      </c>
      <c r="B9091" s="90" t="s">
        <v>117</v>
      </c>
      <c r="C9091" s="96">
        <v>1724.2758408539326</v>
      </c>
      <c r="D9091" s="102">
        <v>1093.8698690997521</v>
      </c>
      <c r="E9091" s="98">
        <v>2041.9790561797752</v>
      </c>
      <c r="F9091" s="91">
        <v>0.84441406763484839</v>
      </c>
      <c r="G9091" s="100">
        <v>862.13792042696628</v>
      </c>
      <c r="S9091" s="235"/>
      <c r="T9091" s="103"/>
      <c r="U9091" s="103"/>
    </row>
    <row r="9092" spans="1:21" x14ac:dyDescent="0.2">
      <c r="A9092" s="89">
        <v>40914</v>
      </c>
      <c r="B9092" s="90" t="s">
        <v>118</v>
      </c>
      <c r="C9092" s="96">
        <v>1864.6211415842695</v>
      </c>
      <c r="D9092" s="102">
        <v>1187.3815089591485</v>
      </c>
      <c r="E9092" s="98">
        <v>2210.5851825842697</v>
      </c>
      <c r="F9092" s="91">
        <v>0.84349662536163694</v>
      </c>
      <c r="G9092" s="100">
        <v>932.31057079213474</v>
      </c>
      <c r="S9092" s="235"/>
      <c r="T9092" s="103"/>
      <c r="U9092" s="103"/>
    </row>
    <row r="9093" spans="1:21" x14ac:dyDescent="0.2">
      <c r="A9093" s="89">
        <v>40914</v>
      </c>
      <c r="B9093" s="90" t="s">
        <v>119</v>
      </c>
      <c r="C9093" s="96">
        <v>1929.0863758651685</v>
      </c>
      <c r="D9093" s="102">
        <v>1217.83691372108</v>
      </c>
      <c r="E9093" s="98">
        <v>2281.3375449438199</v>
      </c>
      <c r="F9093" s="91">
        <v>0.84559445406956391</v>
      </c>
      <c r="G9093" s="100">
        <v>964.54318793258426</v>
      </c>
      <c r="S9093" s="235"/>
      <c r="T9093" s="103"/>
      <c r="U9093" s="103"/>
    </row>
    <row r="9094" spans="1:21" x14ac:dyDescent="0.2">
      <c r="A9094" s="89">
        <v>40914</v>
      </c>
      <c r="B9094" s="90" t="s">
        <v>120</v>
      </c>
      <c r="C9094" s="96">
        <v>1998.6897028651688</v>
      </c>
      <c r="D9094" s="102">
        <v>1271.0287909800134</v>
      </c>
      <c r="E9094" s="98">
        <v>2368.6018483146067</v>
      </c>
      <c r="F9094" s="91">
        <v>0.84382679355221679</v>
      </c>
      <c r="G9094" s="100">
        <v>999.34485143258439</v>
      </c>
      <c r="S9094" s="235"/>
      <c r="T9094" s="103"/>
      <c r="U9094" s="103"/>
    </row>
    <row r="9095" spans="1:21" x14ac:dyDescent="0.2">
      <c r="A9095" s="89">
        <v>40914</v>
      </c>
      <c r="B9095" s="90" t="s">
        <v>121</v>
      </c>
      <c r="C9095" s="96">
        <v>2004.7030542808993</v>
      </c>
      <c r="D9095" s="102">
        <v>1275.2251899482121</v>
      </c>
      <c r="E9095" s="98">
        <v>2375.9279494382022</v>
      </c>
      <c r="F9095" s="91">
        <v>0.84375582801444782</v>
      </c>
      <c r="G9095" s="100">
        <v>1002.3515271404497</v>
      </c>
      <c r="S9095" s="235"/>
      <c r="T9095" s="103"/>
      <c r="U9095" s="103"/>
    </row>
    <row r="9096" spans="1:21" x14ac:dyDescent="0.2">
      <c r="A9096" s="89">
        <v>40914</v>
      </c>
      <c r="B9096" s="90" t="s">
        <v>122</v>
      </c>
      <c r="C9096" s="96">
        <v>1936.100601808989</v>
      </c>
      <c r="D9096" s="102">
        <v>1231.0418101434182</v>
      </c>
      <c r="E9096" s="98">
        <v>2294.3298539325842</v>
      </c>
      <c r="F9096" s="91">
        <v>0.84386323025454502</v>
      </c>
      <c r="G9096" s="100">
        <v>968.05030090449452</v>
      </c>
      <c r="S9096" s="235"/>
      <c r="T9096" s="103"/>
      <c r="U9096" s="103"/>
    </row>
    <row r="9097" spans="1:21" x14ac:dyDescent="0.2">
      <c r="A9097" s="89">
        <v>40914</v>
      </c>
      <c r="B9097" s="90" t="s">
        <v>123</v>
      </c>
      <c r="C9097" s="96">
        <v>1991.1527529775283</v>
      </c>
      <c r="D9097" s="102">
        <v>1263.3109217167153</v>
      </c>
      <c r="E9097" s="98">
        <v>2358.1017303370791</v>
      </c>
      <c r="F9097" s="91">
        <v>0.84438797841554647</v>
      </c>
      <c r="G9097" s="100">
        <v>995.57637648876414</v>
      </c>
      <c r="S9097" s="235"/>
      <c r="T9097" s="103"/>
      <c r="U9097" s="103"/>
    </row>
    <row r="9098" spans="1:21" x14ac:dyDescent="0.2">
      <c r="A9098" s="89">
        <v>40914</v>
      </c>
      <c r="B9098" s="90" t="s">
        <v>124</v>
      </c>
      <c r="C9098" s="96">
        <v>2070.3798735168539</v>
      </c>
      <c r="D9098" s="102">
        <v>1326.2362652753502</v>
      </c>
      <c r="E9098" s="98">
        <v>2458.7345224719102</v>
      </c>
      <c r="F9098" s="91">
        <v>0.84205100412198197</v>
      </c>
      <c r="G9098" s="100">
        <v>1035.1899367584269</v>
      </c>
      <c r="S9098" s="235"/>
      <c r="T9098" s="103"/>
      <c r="U9098" s="103"/>
    </row>
    <row r="9099" spans="1:21" x14ac:dyDescent="0.2">
      <c r="A9099" s="89">
        <v>40914</v>
      </c>
      <c r="B9099" s="90" t="s">
        <v>125</v>
      </c>
      <c r="C9099" s="96">
        <v>2300.6539532022471</v>
      </c>
      <c r="D9099" s="102">
        <v>1462.9816778195491</v>
      </c>
      <c r="E9099" s="98">
        <v>2726.4122949438206</v>
      </c>
      <c r="F9099" s="91">
        <v>0.84383934061214816</v>
      </c>
      <c r="G9099" s="100">
        <v>1150.3269766011235</v>
      </c>
      <c r="S9099" s="235"/>
      <c r="T9099" s="103"/>
      <c r="U9099" s="103"/>
    </row>
    <row r="9100" spans="1:21" x14ac:dyDescent="0.2">
      <c r="A9100" s="89">
        <v>40914</v>
      </c>
      <c r="B9100" s="90" t="s">
        <v>126</v>
      </c>
      <c r="C9100" s="96">
        <v>2129.7232235730335</v>
      </c>
      <c r="D9100" s="102">
        <v>1335.4840543066314</v>
      </c>
      <c r="E9100" s="98">
        <v>2513.8095926966289</v>
      </c>
      <c r="F9100" s="91">
        <v>0.84720944249736274</v>
      </c>
      <c r="G9100" s="100">
        <v>1064.8616117865167</v>
      </c>
      <c r="S9100" s="235"/>
      <c r="T9100" s="103"/>
      <c r="U9100" s="103"/>
    </row>
    <row r="9101" spans="1:21" x14ac:dyDescent="0.2">
      <c r="A9101" s="89">
        <v>40914</v>
      </c>
      <c r="B9101" s="90" t="s">
        <v>127</v>
      </c>
      <c r="C9101" s="96">
        <v>2107.6675148426966</v>
      </c>
      <c r="D9101" s="102">
        <v>1357.5245379260775</v>
      </c>
      <c r="E9101" s="98">
        <v>2507.0171966292132</v>
      </c>
      <c r="F9101" s="91">
        <v>0.84070724272515618</v>
      </c>
      <c r="G9101" s="100">
        <v>1053.8337574213483</v>
      </c>
      <c r="S9101" s="235"/>
      <c r="T9101" s="103"/>
      <c r="U9101" s="103"/>
    </row>
    <row r="9102" spans="1:21" x14ac:dyDescent="0.2">
      <c r="A9102" s="89">
        <v>40914</v>
      </c>
      <c r="B9102" s="90" t="s">
        <v>128</v>
      </c>
      <c r="C9102" s="96">
        <v>2195.3959906853934</v>
      </c>
      <c r="D9102" s="102">
        <v>1392.575917735785</v>
      </c>
      <c r="E9102" s="98">
        <v>2599.8136938202251</v>
      </c>
      <c r="F9102" s="91">
        <v>0.84444358297822064</v>
      </c>
      <c r="G9102" s="100">
        <v>1097.6979953426967</v>
      </c>
      <c r="S9102" s="235"/>
      <c r="T9102" s="103"/>
      <c r="U9102" s="103"/>
    </row>
    <row r="9103" spans="1:21" x14ac:dyDescent="0.2">
      <c r="A9103" s="89">
        <v>40914</v>
      </c>
      <c r="B9103" s="90" t="s">
        <v>129</v>
      </c>
      <c r="C9103" s="96">
        <v>2188.2885658988766</v>
      </c>
      <c r="D9103" s="102">
        <v>1384.5347168462081</v>
      </c>
      <c r="E9103" s="98">
        <v>2589.5063679775285</v>
      </c>
      <c r="F9103" s="91">
        <v>0.84506012148098575</v>
      </c>
      <c r="G9103" s="100">
        <v>1094.1442829494383</v>
      </c>
      <c r="S9103" s="235"/>
      <c r="T9103" s="103"/>
      <c r="U9103" s="103"/>
    </row>
    <row r="9104" spans="1:21" x14ac:dyDescent="0.2">
      <c r="A9104" s="89">
        <v>40914</v>
      </c>
      <c r="B9104" s="90" t="s">
        <v>130</v>
      </c>
      <c r="C9104" s="96">
        <v>1908.7244547977532</v>
      </c>
      <c r="D9104" s="102">
        <v>1224.9260920155168</v>
      </c>
      <c r="E9104" s="98">
        <v>2267.9667050561802</v>
      </c>
      <c r="F9104" s="91">
        <v>0.84160162075680556</v>
      </c>
      <c r="G9104" s="100">
        <v>954.3622273988766</v>
      </c>
      <c r="S9104" s="235"/>
      <c r="T9104" s="103"/>
      <c r="U9104" s="103"/>
    </row>
    <row r="9105" spans="1:21" x14ac:dyDescent="0.2">
      <c r="A9105" s="89">
        <v>40914</v>
      </c>
      <c r="B9105" s="90" t="s">
        <v>131</v>
      </c>
      <c r="C9105" s="96">
        <v>1946.1984938089888</v>
      </c>
      <c r="D9105" s="102">
        <v>1243.4919435873617</v>
      </c>
      <c r="E9105" s="98">
        <v>2309.5369213483145</v>
      </c>
      <c r="F9105" s="91">
        <v>0.84267909978801825</v>
      </c>
      <c r="G9105" s="100">
        <v>973.09924690449441</v>
      </c>
      <c r="S9105" s="235"/>
      <c r="T9105" s="103"/>
      <c r="U9105" s="103"/>
    </row>
    <row r="9106" spans="1:21" x14ac:dyDescent="0.2">
      <c r="A9106" s="89">
        <v>40914</v>
      </c>
      <c r="B9106" s="90" t="s">
        <v>132</v>
      </c>
      <c r="C9106" s="96">
        <v>2191.5221605280904</v>
      </c>
      <c r="D9106" s="102">
        <v>1397.6457868001994</v>
      </c>
      <c r="E9106" s="98">
        <v>2599.2658820224715</v>
      </c>
      <c r="F9106" s="91">
        <v>0.84313119934574809</v>
      </c>
      <c r="G9106" s="100">
        <v>1095.7610802640452</v>
      </c>
      <c r="S9106" s="235"/>
      <c r="T9106" s="103"/>
      <c r="U9106" s="103"/>
    </row>
    <row r="9107" spans="1:21" x14ac:dyDescent="0.2">
      <c r="A9107" s="89">
        <v>40914</v>
      </c>
      <c r="B9107" s="90" t="s">
        <v>133</v>
      </c>
      <c r="C9107" s="96">
        <v>2008.2040890674159</v>
      </c>
      <c r="D9107" s="102">
        <v>1263.2741127291142</v>
      </c>
      <c r="E9107" s="98">
        <v>2372.4976601123594</v>
      </c>
      <c r="F9107" s="91">
        <v>0.84645145191515558</v>
      </c>
      <c r="G9107" s="100">
        <v>1004.102044533708</v>
      </c>
      <c r="S9107" s="235"/>
      <c r="T9107" s="103"/>
      <c r="U9107" s="103"/>
    </row>
    <row r="9108" spans="1:21" x14ac:dyDescent="0.2">
      <c r="A9108" s="89">
        <v>40914</v>
      </c>
      <c r="B9108" s="90" t="s">
        <v>134</v>
      </c>
      <c r="C9108" s="96">
        <v>1862.5059330674158</v>
      </c>
      <c r="D9108" s="102">
        <v>1169.8591207589332</v>
      </c>
      <c r="E9108" s="98">
        <v>2199.4314522471914</v>
      </c>
      <c r="F9108" s="91">
        <v>0.84681244835544478</v>
      </c>
      <c r="G9108" s="100">
        <v>931.25296653370788</v>
      </c>
      <c r="S9108" s="235"/>
      <c r="T9108" s="103"/>
      <c r="U9108" s="103"/>
    </row>
    <row r="9109" spans="1:21" x14ac:dyDescent="0.2">
      <c r="A9109" s="89">
        <v>40914</v>
      </c>
      <c r="B9109" s="90" t="s">
        <v>135</v>
      </c>
      <c r="C9109" s="96">
        <v>1914.4501054382022</v>
      </c>
      <c r="D9109" s="102">
        <v>1216.5104146034664</v>
      </c>
      <c r="E9109" s="98">
        <v>2268.2629466292133</v>
      </c>
      <c r="F9109" s="91">
        <v>0.84401594986295569</v>
      </c>
      <c r="G9109" s="100">
        <v>957.22505271910109</v>
      </c>
      <c r="S9109" s="235"/>
      <c r="T9109" s="103"/>
      <c r="U9109" s="103"/>
    </row>
    <row r="9110" spans="1:21" x14ac:dyDescent="0.2">
      <c r="A9110" s="89">
        <v>40914</v>
      </c>
      <c r="B9110" s="90" t="s">
        <v>136</v>
      </c>
      <c r="C9110" s="96">
        <v>2064.5002421797753</v>
      </c>
      <c r="D9110" s="102">
        <v>1293.4877402189325</v>
      </c>
      <c r="E9110" s="98">
        <v>2436.2413230337079</v>
      </c>
      <c r="F9110" s="91">
        <v>0.84741204521109381</v>
      </c>
      <c r="G9110" s="100">
        <v>1032.2501210898877</v>
      </c>
      <c r="S9110" s="235"/>
      <c r="T9110" s="103"/>
      <c r="U9110" s="103"/>
    </row>
    <row r="9111" spans="1:21" x14ac:dyDescent="0.2">
      <c r="A9111" s="89">
        <v>40914</v>
      </c>
      <c r="B9111" s="90" t="s">
        <v>137</v>
      </c>
      <c r="C9111" s="96">
        <v>1905.5232771573037</v>
      </c>
      <c r="D9111" s="102">
        <v>1195.4002839639898</v>
      </c>
      <c r="E9111" s="98">
        <v>2249.4445533707867</v>
      </c>
      <c r="F9111" s="91">
        <v>0.84710835583917021</v>
      </c>
      <c r="G9111" s="100">
        <v>952.76163857865185</v>
      </c>
      <c r="S9111" s="235"/>
      <c r="T9111" s="103"/>
      <c r="U9111" s="103"/>
    </row>
    <row r="9112" spans="1:21" x14ac:dyDescent="0.2">
      <c r="A9112" s="89">
        <v>40914</v>
      </c>
      <c r="B9112" s="90" t="s">
        <v>138</v>
      </c>
      <c r="C9112" s="96">
        <v>1785.7708685393261</v>
      </c>
      <c r="D9112" s="102">
        <v>1113.976105145636</v>
      </c>
      <c r="E9112" s="98">
        <v>2104.7375983146071</v>
      </c>
      <c r="F9112" s="91">
        <v>0.84845297103510797</v>
      </c>
      <c r="G9112" s="100">
        <v>892.88543426966305</v>
      </c>
      <c r="S9112" s="235"/>
      <c r="T9112" s="103"/>
      <c r="U9112" s="103"/>
    </row>
    <row r="9113" spans="1:21" x14ac:dyDescent="0.2">
      <c r="A9113" s="89">
        <v>40914</v>
      </c>
      <c r="B9113" s="90" t="s">
        <v>139</v>
      </c>
      <c r="C9113" s="96">
        <v>1814.0668476067419</v>
      </c>
      <c r="D9113" s="102">
        <v>1146.7351206069791</v>
      </c>
      <c r="E9113" s="98">
        <v>2146.1220758426966</v>
      </c>
      <c r="F9113" s="91">
        <v>0.84527663548422804</v>
      </c>
      <c r="G9113" s="100">
        <v>907.03342380337097</v>
      </c>
      <c r="S9113" s="235"/>
      <c r="T9113" s="103"/>
      <c r="U9113" s="103"/>
    </row>
    <row r="9114" spans="1:21" x14ac:dyDescent="0.2">
      <c r="A9114" s="89">
        <v>40914</v>
      </c>
      <c r="B9114" s="90" t="s">
        <v>140</v>
      </c>
      <c r="C9114" s="96">
        <v>1962.0463491910111</v>
      </c>
      <c r="D9114" s="102">
        <v>1231.9342074209053</v>
      </c>
      <c r="E9114" s="98">
        <v>2316.7407640449437</v>
      </c>
      <c r="F9114" s="91">
        <v>0.84689939402859682</v>
      </c>
      <c r="G9114" s="100">
        <v>981.02317459550557</v>
      </c>
      <c r="S9114" s="235"/>
      <c r="T9114" s="103"/>
      <c r="U9114" s="103"/>
    </row>
    <row r="9115" spans="1:21" x14ac:dyDescent="0.2">
      <c r="A9115" s="89">
        <v>40914</v>
      </c>
      <c r="B9115" s="90" t="s">
        <v>141</v>
      </c>
      <c r="C9115" s="96">
        <v>1978.7451505280901</v>
      </c>
      <c r="D9115" s="102">
        <v>1241.3998773421399</v>
      </c>
      <c r="E9115" s="98">
        <v>2335.9165280898874</v>
      </c>
      <c r="F9115" s="91">
        <v>0.84709583015200396</v>
      </c>
      <c r="G9115" s="100">
        <v>989.37257526404505</v>
      </c>
      <c r="S9115" s="235"/>
      <c r="T9115" s="103"/>
      <c r="U9115" s="103"/>
    </row>
    <row r="9116" spans="1:21" x14ac:dyDescent="0.2">
      <c r="A9116" s="89">
        <v>40914</v>
      </c>
      <c r="B9116" s="90" t="s">
        <v>142</v>
      </c>
      <c r="C9116" s="96">
        <v>1788.6843454044947</v>
      </c>
      <c r="D9116" s="102">
        <v>1127.7480760878336</v>
      </c>
      <c r="E9116" s="98">
        <v>2114.5229747191011</v>
      </c>
      <c r="F9116" s="91">
        <v>0.84590442704558855</v>
      </c>
      <c r="G9116" s="100">
        <v>894.34217270224735</v>
      </c>
      <c r="S9116" s="235"/>
      <c r="T9116" s="103"/>
      <c r="U9116" s="103"/>
    </row>
    <row r="9117" spans="1:21" x14ac:dyDescent="0.2">
      <c r="A9117" s="89">
        <v>40914</v>
      </c>
      <c r="B9117" s="90" t="s">
        <v>143</v>
      </c>
      <c r="C9117" s="96">
        <v>1747.3364762359549</v>
      </c>
      <c r="D9117" s="102">
        <v>1090.5517290420266</v>
      </c>
      <c r="E9117" s="98">
        <v>2059.7300393258429</v>
      </c>
      <c r="F9117" s="91">
        <v>0.84833276345664432</v>
      </c>
      <c r="G9117" s="100">
        <v>873.66823811797747</v>
      </c>
      <c r="S9117" s="235"/>
      <c r="T9117" s="103"/>
      <c r="U9117" s="103"/>
    </row>
    <row r="9118" spans="1:21" x14ac:dyDescent="0.2">
      <c r="A9118" s="89">
        <v>40914</v>
      </c>
      <c r="B9118" s="90" t="s">
        <v>144</v>
      </c>
      <c r="C9118" s="96">
        <v>1825.0926759101123</v>
      </c>
      <c r="D9118" s="102">
        <v>1142.4407442254244</v>
      </c>
      <c r="E9118" s="98">
        <v>2153.1683932584269</v>
      </c>
      <c r="F9118" s="91">
        <v>0.84763118464142417</v>
      </c>
      <c r="G9118" s="100">
        <v>912.54633795505617</v>
      </c>
      <c r="S9118" s="235"/>
      <c r="T9118" s="103"/>
      <c r="U9118" s="103"/>
    </row>
    <row r="9119" spans="1:21" x14ac:dyDescent="0.2">
      <c r="A9119" s="89">
        <v>40914</v>
      </c>
      <c r="B9119" s="90" t="s">
        <v>145</v>
      </c>
      <c r="C9119" s="96">
        <v>1957.8929225056179</v>
      </c>
      <c r="D9119" s="102">
        <v>1229.2022196216378</v>
      </c>
      <c r="E9119" s="98">
        <v>2311.7704887640448</v>
      </c>
      <c r="F9119" s="91">
        <v>0.84692357308894339</v>
      </c>
      <c r="G9119" s="100">
        <v>978.94646125280894</v>
      </c>
      <c r="S9119" s="235"/>
      <c r="T9119" s="103"/>
      <c r="U9119" s="103"/>
    </row>
    <row r="9120" spans="1:21" x14ac:dyDescent="0.2">
      <c r="A9120" s="89">
        <v>40914</v>
      </c>
      <c r="B9120" s="90" t="s">
        <v>146</v>
      </c>
      <c r="C9120" s="96">
        <v>1994.1553765617975</v>
      </c>
      <c r="D9120" s="102">
        <v>1246.7511251261708</v>
      </c>
      <c r="E9120" s="98">
        <v>2351.8171769662918</v>
      </c>
      <c r="F9120" s="91">
        <v>0.84792108676327582</v>
      </c>
      <c r="G9120" s="100">
        <v>997.07768828089877</v>
      </c>
      <c r="S9120" s="235"/>
      <c r="T9120" s="103"/>
      <c r="U9120" s="103"/>
    </row>
    <row r="9121" spans="1:21" x14ac:dyDescent="0.2">
      <c r="A9121" s="89">
        <v>40914</v>
      </c>
      <c r="B9121" s="90" t="s">
        <v>147</v>
      </c>
      <c r="C9121" s="96">
        <v>2058.0046880561799</v>
      </c>
      <c r="D9121" s="102">
        <v>1294.0052324364167</v>
      </c>
      <c r="E9121" s="98">
        <v>2431.0147752808989</v>
      </c>
      <c r="F9121" s="91">
        <v>0.84656198266766258</v>
      </c>
      <c r="G9121" s="100">
        <v>1029.00234402809</v>
      </c>
      <c r="S9121" s="235"/>
      <c r="T9121" s="103"/>
      <c r="U9121" s="103"/>
    </row>
    <row r="9122" spans="1:21" x14ac:dyDescent="0.2">
      <c r="A9122" s="89">
        <v>40915</v>
      </c>
      <c r="B9122" s="90" t="s">
        <v>100</v>
      </c>
      <c r="C9122" s="96">
        <v>2022.4918768651689</v>
      </c>
      <c r="D9122" s="102">
        <v>1269.9847603368639</v>
      </c>
      <c r="E9122" s="98">
        <v>2388.1655477528093</v>
      </c>
      <c r="F9122" s="91">
        <v>0.84688093703063083</v>
      </c>
      <c r="G9122" s="100">
        <v>1011.2459384325845</v>
      </c>
      <c r="S9122" s="235"/>
      <c r="T9122" s="103"/>
      <c r="U9122" s="103"/>
    </row>
    <row r="9123" spans="1:21" x14ac:dyDescent="0.2">
      <c r="A9123" s="89">
        <v>40915</v>
      </c>
      <c r="B9123" s="90" t="s">
        <v>101</v>
      </c>
      <c r="C9123" s="96">
        <v>2031.2890371910114</v>
      </c>
      <c r="D9123" s="102">
        <v>1282.105410055425</v>
      </c>
      <c r="E9123" s="98">
        <v>2402.0677415730338</v>
      </c>
      <c r="F9123" s="91">
        <v>0.84564186181559897</v>
      </c>
      <c r="G9123" s="100">
        <v>1015.6445185955057</v>
      </c>
      <c r="S9123" s="235"/>
      <c r="T9123" s="103"/>
      <c r="U9123" s="103"/>
    </row>
    <row r="9124" spans="1:21" x14ac:dyDescent="0.2">
      <c r="A9124" s="89">
        <v>40915</v>
      </c>
      <c r="B9124" s="90" t="s">
        <v>102</v>
      </c>
      <c r="C9124" s="96">
        <v>1949.7481540786516</v>
      </c>
      <c r="D9124" s="102">
        <v>1239.5147050605378</v>
      </c>
      <c r="E9124" s="98">
        <v>2310.3927303370788</v>
      </c>
      <c r="F9124" s="91">
        <v>0.84390334529584055</v>
      </c>
      <c r="G9124" s="100">
        <v>974.87407703932581</v>
      </c>
      <c r="S9124" s="235"/>
      <c r="T9124" s="103"/>
      <c r="U9124" s="103"/>
    </row>
    <row r="9125" spans="1:21" x14ac:dyDescent="0.2">
      <c r="A9125" s="89">
        <v>40915</v>
      </c>
      <c r="B9125" s="90" t="s">
        <v>103</v>
      </c>
      <c r="C9125" s="96">
        <v>1948.6946019438203</v>
      </c>
      <c r="D9125" s="102">
        <v>1237.0647382498678</v>
      </c>
      <c r="E9125" s="98">
        <v>2308.1897275280899</v>
      </c>
      <c r="F9125" s="91">
        <v>0.84425235010067234</v>
      </c>
      <c r="G9125" s="100">
        <v>974.34730097191016</v>
      </c>
      <c r="S9125" s="235"/>
      <c r="T9125" s="103"/>
      <c r="U9125" s="103"/>
    </row>
    <row r="9126" spans="1:21" x14ac:dyDescent="0.2">
      <c r="A9126" s="89">
        <v>40915</v>
      </c>
      <c r="B9126" s="90" t="s">
        <v>104</v>
      </c>
      <c r="C9126" s="96">
        <v>1960.0364958876403</v>
      </c>
      <c r="D9126" s="102">
        <v>1236.9938585841273</v>
      </c>
      <c r="E9126" s="98">
        <v>2317.7352893258426</v>
      </c>
      <c r="F9126" s="91">
        <v>0.84566883237893586</v>
      </c>
      <c r="G9126" s="100">
        <v>980.01824794382014</v>
      </c>
      <c r="S9126" s="235"/>
      <c r="T9126" s="103"/>
      <c r="U9126" s="103"/>
    </row>
    <row r="9127" spans="1:21" x14ac:dyDescent="0.2">
      <c r="A9127" s="89">
        <v>40915</v>
      </c>
      <c r="B9127" s="90" t="s">
        <v>105</v>
      </c>
      <c r="C9127" s="96">
        <v>1958.0387989550561</v>
      </c>
      <c r="D9127" s="102">
        <v>1236.0799337480416</v>
      </c>
      <c r="E9127" s="98">
        <v>2315.5581488764046</v>
      </c>
      <c r="F9127" s="91">
        <v>0.8456012214183305</v>
      </c>
      <c r="G9127" s="100">
        <v>979.01939947752805</v>
      </c>
      <c r="S9127" s="235"/>
      <c r="T9127" s="103"/>
      <c r="U9127" s="103"/>
    </row>
    <row r="9128" spans="1:21" x14ac:dyDescent="0.2">
      <c r="A9128" s="89">
        <v>40915</v>
      </c>
      <c r="B9128" s="90" t="s">
        <v>106</v>
      </c>
      <c r="C9128" s="96">
        <v>1934.3500844157302</v>
      </c>
      <c r="D9128" s="102">
        <v>1221.3994318977047</v>
      </c>
      <c r="E9128" s="98">
        <v>2287.6902808988762</v>
      </c>
      <c r="F9128" s="91">
        <v>0.84554718816905927</v>
      </c>
      <c r="G9128" s="100">
        <v>967.17504220786509</v>
      </c>
      <c r="S9128" s="235"/>
      <c r="T9128" s="103"/>
      <c r="U9128" s="103"/>
    </row>
    <row r="9129" spans="1:21" x14ac:dyDescent="0.2">
      <c r="A9129" s="89">
        <v>40915</v>
      </c>
      <c r="B9129" s="90" t="s">
        <v>107</v>
      </c>
      <c r="C9129" s="96">
        <v>1948.6743413258425</v>
      </c>
      <c r="D9129" s="102">
        <v>1226.5803736263613</v>
      </c>
      <c r="E9129" s="98">
        <v>2302.5705421348312</v>
      </c>
      <c r="F9129" s="91">
        <v>0.84630386156123005</v>
      </c>
      <c r="G9129" s="100">
        <v>974.33717066292127</v>
      </c>
      <c r="S9129" s="235"/>
      <c r="T9129" s="103"/>
      <c r="U9129" s="103"/>
    </row>
    <row r="9130" spans="1:21" x14ac:dyDescent="0.2">
      <c r="A9130" s="89">
        <v>40915</v>
      </c>
      <c r="B9130" s="90" t="s">
        <v>108</v>
      </c>
      <c r="C9130" s="96">
        <v>1988.7376873146068</v>
      </c>
      <c r="D9130" s="102">
        <v>1256.7883264777322</v>
      </c>
      <c r="E9130" s="98">
        <v>2352.5718876404499</v>
      </c>
      <c r="F9130" s="91">
        <v>0.84534619229393393</v>
      </c>
      <c r="G9130" s="100">
        <v>994.36884365730339</v>
      </c>
      <c r="S9130" s="235"/>
      <c r="T9130" s="103"/>
      <c r="U9130" s="103"/>
    </row>
    <row r="9131" spans="1:21" x14ac:dyDescent="0.2">
      <c r="A9131" s="89">
        <v>40915</v>
      </c>
      <c r="B9131" s="90" t="s">
        <v>109</v>
      </c>
      <c r="C9131" s="96">
        <v>2046.2170605168537</v>
      </c>
      <c r="D9131" s="102">
        <v>1305.489051232254</v>
      </c>
      <c r="E9131" s="98">
        <v>2427.2012528089886</v>
      </c>
      <c r="F9131" s="91">
        <v>0.84303559836613318</v>
      </c>
      <c r="G9131" s="100">
        <v>1023.1085302584269</v>
      </c>
      <c r="S9131" s="235"/>
      <c r="T9131" s="103"/>
      <c r="U9131" s="103"/>
    </row>
    <row r="9132" spans="1:21" x14ac:dyDescent="0.2">
      <c r="A9132" s="89">
        <v>40915</v>
      </c>
      <c r="B9132" s="90" t="s">
        <v>110</v>
      </c>
      <c r="C9132" s="96">
        <v>2232.934863674157</v>
      </c>
      <c r="D9132" s="102">
        <v>1426.1624365923981</v>
      </c>
      <c r="E9132" s="98">
        <v>2649.5164466292131</v>
      </c>
      <c r="F9132" s="91">
        <v>0.84277071256340286</v>
      </c>
      <c r="G9132" s="100">
        <v>1116.4674318370785</v>
      </c>
      <c r="S9132" s="235"/>
      <c r="T9132" s="103"/>
      <c r="U9132" s="103"/>
    </row>
    <row r="9133" spans="1:21" x14ac:dyDescent="0.2">
      <c r="A9133" s="89">
        <v>40915</v>
      </c>
      <c r="B9133" s="90" t="s">
        <v>111</v>
      </c>
      <c r="C9133" s="96">
        <v>2375.063098786517</v>
      </c>
      <c r="D9133" s="102">
        <v>1517.2266720327798</v>
      </c>
      <c r="E9133" s="98">
        <v>2818.3153651685393</v>
      </c>
      <c r="F9133" s="91">
        <v>0.84272439065543858</v>
      </c>
      <c r="G9133" s="100">
        <v>1187.5315493932585</v>
      </c>
      <c r="S9133" s="235"/>
      <c r="T9133" s="103"/>
      <c r="U9133" s="103"/>
    </row>
    <row r="9134" spans="1:21" x14ac:dyDescent="0.2">
      <c r="A9134" s="89">
        <v>40915</v>
      </c>
      <c r="B9134" s="90" t="s">
        <v>112</v>
      </c>
      <c r="C9134" s="96">
        <v>2407.5125045393256</v>
      </c>
      <c r="D9134" s="102">
        <v>1541.8199725622567</v>
      </c>
      <c r="E9134" s="98">
        <v>2858.9028117977523</v>
      </c>
      <c r="F9134" s="91">
        <v>0.84211064979344974</v>
      </c>
      <c r="G9134" s="100">
        <v>1203.7562522696628</v>
      </c>
      <c r="S9134" s="235"/>
      <c r="T9134" s="103"/>
      <c r="U9134" s="103"/>
    </row>
    <row r="9135" spans="1:21" x14ac:dyDescent="0.2">
      <c r="A9135" s="89">
        <v>40915</v>
      </c>
      <c r="B9135" s="90" t="s">
        <v>113</v>
      </c>
      <c r="C9135" s="96">
        <v>2305.6866907078652</v>
      </c>
      <c r="D9135" s="102">
        <v>1465.977359258547</v>
      </c>
      <c r="E9135" s="98">
        <v>2732.2665926966297</v>
      </c>
      <c r="F9135" s="91">
        <v>0.84387325046208306</v>
      </c>
      <c r="G9135" s="100">
        <v>1152.8433453539326</v>
      </c>
      <c r="S9135" s="235"/>
      <c r="T9135" s="103"/>
      <c r="U9135" s="103"/>
    </row>
    <row r="9136" spans="1:21" x14ac:dyDescent="0.2">
      <c r="A9136" s="89">
        <v>40915</v>
      </c>
      <c r="B9136" s="90" t="s">
        <v>114</v>
      </c>
      <c r="C9136" s="96">
        <v>2010.8136566629214</v>
      </c>
      <c r="D9136" s="102">
        <v>1281.2298764058278</v>
      </c>
      <c r="E9136" s="98">
        <v>2384.3073539325842</v>
      </c>
      <c r="F9136" s="91">
        <v>0.8433533761267662</v>
      </c>
      <c r="G9136" s="100">
        <v>1005.4068283314607</v>
      </c>
      <c r="S9136" s="235"/>
      <c r="T9136" s="103"/>
      <c r="U9136" s="103"/>
    </row>
    <row r="9137" spans="1:21" x14ac:dyDescent="0.2">
      <c r="A9137" s="89">
        <v>40915</v>
      </c>
      <c r="B9137" s="90" t="s">
        <v>115</v>
      </c>
      <c r="C9137" s="96">
        <v>1985.025942101124</v>
      </c>
      <c r="D9137" s="102">
        <v>1251.3968506448732</v>
      </c>
      <c r="E9137" s="98">
        <v>2346.5553623595506</v>
      </c>
      <c r="F9137" s="91">
        <v>0.84593185992641784</v>
      </c>
      <c r="G9137" s="100">
        <v>992.51297105056199</v>
      </c>
      <c r="S9137" s="235"/>
      <c r="T9137" s="103"/>
      <c r="U9137" s="103"/>
    </row>
    <row r="9138" spans="1:21" x14ac:dyDescent="0.2">
      <c r="A9138" s="89">
        <v>40915</v>
      </c>
      <c r="B9138" s="90" t="s">
        <v>116</v>
      </c>
      <c r="C9138" s="96">
        <v>2080.2589508426963</v>
      </c>
      <c r="D9138" s="102">
        <v>1316.6306822508532</v>
      </c>
      <c r="E9138" s="98">
        <v>2461.9085393258424</v>
      </c>
      <c r="F9138" s="91">
        <v>0.84497816129771619</v>
      </c>
      <c r="G9138" s="100">
        <v>1040.1294754213482</v>
      </c>
      <c r="S9138" s="235"/>
      <c r="T9138" s="103"/>
      <c r="U9138" s="103"/>
    </row>
    <row r="9139" spans="1:21" x14ac:dyDescent="0.2">
      <c r="A9139" s="89">
        <v>40915</v>
      </c>
      <c r="B9139" s="90" t="s">
        <v>117</v>
      </c>
      <c r="C9139" s="96">
        <v>2241.2133521797755</v>
      </c>
      <c r="D9139" s="102">
        <v>1427.4274655970244</v>
      </c>
      <c r="E9139" s="98">
        <v>2657.176407303371</v>
      </c>
      <c r="F9139" s="91">
        <v>0.84345674077930921</v>
      </c>
      <c r="G9139" s="100">
        <v>1120.6066760898877</v>
      </c>
      <c r="S9139" s="235"/>
      <c r="T9139" s="103"/>
      <c r="U9139" s="103"/>
    </row>
    <row r="9140" spans="1:21" x14ac:dyDescent="0.2">
      <c r="A9140" s="89">
        <v>40915</v>
      </c>
      <c r="B9140" s="90" t="s">
        <v>118</v>
      </c>
      <c r="C9140" s="96">
        <v>2256.8545492584276</v>
      </c>
      <c r="D9140" s="102">
        <v>1428.404362155628</v>
      </c>
      <c r="E9140" s="98">
        <v>2670.9046179775282</v>
      </c>
      <c r="F9140" s="91">
        <v>0.84497759076375056</v>
      </c>
      <c r="G9140" s="100">
        <v>1128.4272746292138</v>
      </c>
      <c r="S9140" s="235"/>
      <c r="T9140" s="103"/>
      <c r="U9140" s="103"/>
    </row>
    <row r="9141" spans="1:21" x14ac:dyDescent="0.2">
      <c r="A9141" s="89">
        <v>40915</v>
      </c>
      <c r="B9141" s="90" t="s">
        <v>119</v>
      </c>
      <c r="C9141" s="96">
        <v>2312.3970073820228</v>
      </c>
      <c r="D9141" s="102">
        <v>1471.1151029342734</v>
      </c>
      <c r="E9141" s="98">
        <v>2740.6859662921347</v>
      </c>
      <c r="F9141" s="91">
        <v>0.84372928377141188</v>
      </c>
      <c r="G9141" s="100">
        <v>1156.1985036910114</v>
      </c>
      <c r="S9141" s="235"/>
      <c r="T9141" s="103"/>
      <c r="U9141" s="103"/>
    </row>
    <row r="9142" spans="1:21" x14ac:dyDescent="0.2">
      <c r="A9142" s="89">
        <v>40915</v>
      </c>
      <c r="B9142" s="90" t="s">
        <v>120</v>
      </c>
      <c r="C9142" s="96">
        <v>2421.3788714831462</v>
      </c>
      <c r="D9142" s="102">
        <v>1528.5741391476486</v>
      </c>
      <c r="E9142" s="98">
        <v>2863.4969073033708</v>
      </c>
      <c r="F9142" s="91">
        <v>0.84560205576175096</v>
      </c>
      <c r="G9142" s="100">
        <v>1210.6894357415731</v>
      </c>
      <c r="S9142" s="235"/>
      <c r="T9142" s="103"/>
      <c r="U9142" s="103"/>
    </row>
    <row r="9143" spans="1:21" x14ac:dyDescent="0.2">
      <c r="A9143" s="89">
        <v>40915</v>
      </c>
      <c r="B9143" s="90" t="s">
        <v>121</v>
      </c>
      <c r="C9143" s="96">
        <v>2618.4741631685392</v>
      </c>
      <c r="D9143" s="102">
        <v>1668.8305240525119</v>
      </c>
      <c r="E9143" s="98">
        <v>3105.0607500000001</v>
      </c>
      <c r="F9143" s="91">
        <v>0.84329241003369715</v>
      </c>
      <c r="G9143" s="100">
        <v>1309.2370815842696</v>
      </c>
      <c r="S9143" s="235"/>
      <c r="T9143" s="103"/>
      <c r="U9143" s="103"/>
    </row>
    <row r="9144" spans="1:21" x14ac:dyDescent="0.2">
      <c r="A9144" s="89">
        <v>40915</v>
      </c>
      <c r="B9144" s="90" t="s">
        <v>122</v>
      </c>
      <c r="C9144" s="96">
        <v>2758.08602952809</v>
      </c>
      <c r="D9144" s="102">
        <v>1759.2237373208236</v>
      </c>
      <c r="E9144" s="98">
        <v>3271.3768820224718</v>
      </c>
      <c r="F9144" s="91">
        <v>0.84309638693263345</v>
      </c>
      <c r="G9144" s="100">
        <v>1379.043014764045</v>
      </c>
      <c r="S9144" s="235"/>
      <c r="T9144" s="103"/>
      <c r="U9144" s="103"/>
    </row>
    <row r="9145" spans="1:21" x14ac:dyDescent="0.2">
      <c r="A9145" s="89">
        <v>40915</v>
      </c>
      <c r="B9145" s="90" t="s">
        <v>123</v>
      </c>
      <c r="C9145" s="96">
        <v>2586.3529794269662</v>
      </c>
      <c r="D9145" s="102">
        <v>1650.7235336135427</v>
      </c>
      <c r="E9145" s="98">
        <v>3068.2421544943818</v>
      </c>
      <c r="F9145" s="91">
        <v>0.84294291297655854</v>
      </c>
      <c r="G9145" s="100">
        <v>1293.1764897134831</v>
      </c>
      <c r="S9145" s="235"/>
      <c r="T9145" s="103"/>
      <c r="U9145" s="103"/>
    </row>
    <row r="9146" spans="1:21" x14ac:dyDescent="0.2">
      <c r="A9146" s="89">
        <v>40915</v>
      </c>
      <c r="B9146" s="90" t="s">
        <v>124</v>
      </c>
      <c r="C9146" s="96">
        <v>2570.9508576404496</v>
      </c>
      <c r="D9146" s="102">
        <v>1649.545286443511</v>
      </c>
      <c r="E9146" s="98">
        <v>3054.6338511235954</v>
      </c>
      <c r="F9146" s="91">
        <v>0.84165598331687741</v>
      </c>
      <c r="G9146" s="100">
        <v>1285.4754288202248</v>
      </c>
      <c r="S9146" s="235"/>
      <c r="T9146" s="103"/>
      <c r="U9146" s="103"/>
    </row>
    <row r="9147" spans="1:21" x14ac:dyDescent="0.2">
      <c r="A9147" s="89">
        <v>40915</v>
      </c>
      <c r="B9147" s="90" t="s">
        <v>125</v>
      </c>
      <c r="C9147" s="96">
        <v>2745.6135931011236</v>
      </c>
      <c r="D9147" s="102">
        <v>1761.9094042628772</v>
      </c>
      <c r="E9147" s="98">
        <v>3262.3180028089887</v>
      </c>
      <c r="F9147" s="91">
        <v>0.84161433396040441</v>
      </c>
      <c r="G9147" s="100">
        <v>1372.8067965505618</v>
      </c>
      <c r="S9147" s="235"/>
      <c r="T9147" s="103"/>
      <c r="U9147" s="103"/>
    </row>
    <row r="9148" spans="1:21" x14ac:dyDescent="0.2">
      <c r="A9148" s="89">
        <v>40915</v>
      </c>
      <c r="B9148" s="90" t="s">
        <v>126</v>
      </c>
      <c r="C9148" s="96">
        <v>2844.1409783258423</v>
      </c>
      <c r="D9148" s="102">
        <v>1801.0759066414796</v>
      </c>
      <c r="E9148" s="98">
        <v>3366.4539691011232</v>
      </c>
      <c r="F9148" s="91">
        <v>0.84484772536047958</v>
      </c>
      <c r="G9148" s="100">
        <v>1422.0704891629211</v>
      </c>
      <c r="S9148" s="235"/>
      <c r="T9148" s="103"/>
      <c r="U9148" s="103"/>
    </row>
    <row r="9149" spans="1:21" x14ac:dyDescent="0.2">
      <c r="A9149" s="89">
        <v>40915</v>
      </c>
      <c r="B9149" s="90" t="s">
        <v>127</v>
      </c>
      <c r="C9149" s="96">
        <v>2599.5831629662921</v>
      </c>
      <c r="D9149" s="102">
        <v>1651.6273710053033</v>
      </c>
      <c r="E9149" s="98">
        <v>3079.887269662921</v>
      </c>
      <c r="F9149" s="91">
        <v>0.84405140037830151</v>
      </c>
      <c r="G9149" s="100">
        <v>1299.791581483146</v>
      </c>
      <c r="S9149" s="235"/>
      <c r="T9149" s="103"/>
      <c r="U9149" s="103"/>
    </row>
    <row r="9150" spans="1:21" x14ac:dyDescent="0.2">
      <c r="A9150" s="89">
        <v>40915</v>
      </c>
      <c r="B9150" s="90" t="s">
        <v>128</v>
      </c>
      <c r="C9150" s="96">
        <v>2498.3286985617983</v>
      </c>
      <c r="D9150" s="102">
        <v>1586.4560758043099</v>
      </c>
      <c r="E9150" s="98">
        <v>2959.4744747191012</v>
      </c>
      <c r="F9150" s="91">
        <v>0.84417984338213536</v>
      </c>
      <c r="G9150" s="100">
        <v>1249.1643492808992</v>
      </c>
      <c r="S9150" s="235"/>
      <c r="T9150" s="103"/>
      <c r="U9150" s="103"/>
    </row>
    <row r="9151" spans="1:21" x14ac:dyDescent="0.2">
      <c r="A9151" s="89">
        <v>40915</v>
      </c>
      <c r="B9151" s="90" t="s">
        <v>129</v>
      </c>
      <c r="C9151" s="96">
        <v>2606.5649719213488</v>
      </c>
      <c r="D9151" s="102">
        <v>1666.0632194009972</v>
      </c>
      <c r="E9151" s="98">
        <v>3093.5331910112354</v>
      </c>
      <c r="F9151" s="91">
        <v>0.84258509961850347</v>
      </c>
      <c r="G9151" s="100">
        <v>1303.2824859606744</v>
      </c>
      <c r="S9151" s="235"/>
      <c r="T9151" s="103"/>
      <c r="U9151" s="103"/>
    </row>
    <row r="9152" spans="1:21" x14ac:dyDescent="0.2">
      <c r="A9152" s="89">
        <v>40915</v>
      </c>
      <c r="B9152" s="90" t="s">
        <v>130</v>
      </c>
      <c r="C9152" s="96">
        <v>2567.8469309662923</v>
      </c>
      <c r="D9152" s="102">
        <v>1638.8365751534691</v>
      </c>
      <c r="E9152" s="98">
        <v>3046.2473932584267</v>
      </c>
      <c r="F9152" s="91">
        <v>0.84295416605004891</v>
      </c>
      <c r="G9152" s="100">
        <v>1283.9234654831462</v>
      </c>
      <c r="S9152" s="235"/>
      <c r="T9152" s="103"/>
      <c r="U9152" s="103"/>
    </row>
    <row r="9153" spans="1:21" x14ac:dyDescent="0.2">
      <c r="A9153" s="89">
        <v>40915</v>
      </c>
      <c r="B9153" s="90" t="s">
        <v>131</v>
      </c>
      <c r="C9153" s="96">
        <v>2420.6089680000005</v>
      </c>
      <c r="D9153" s="102">
        <v>1537.6956636289494</v>
      </c>
      <c r="E9153" s="98">
        <v>2867.7265786516855</v>
      </c>
      <c r="F9153" s="91">
        <v>0.84408638746100206</v>
      </c>
      <c r="G9153" s="100">
        <v>1210.3044840000002</v>
      </c>
      <c r="S9153" s="235"/>
      <c r="T9153" s="103"/>
      <c r="U9153" s="103"/>
    </row>
    <row r="9154" spans="1:21" x14ac:dyDescent="0.2">
      <c r="A9154" s="89">
        <v>40915</v>
      </c>
      <c r="B9154" s="90" t="s">
        <v>132</v>
      </c>
      <c r="C9154" s="96">
        <v>2573.669832573034</v>
      </c>
      <c r="D9154" s="102">
        <v>1643.9768492499131</v>
      </c>
      <c r="E9154" s="98">
        <v>3053.9214606741575</v>
      </c>
      <c r="F9154" s="91">
        <v>0.84274263949305772</v>
      </c>
      <c r="G9154" s="100">
        <v>1286.834916286517</v>
      </c>
      <c r="S9154" s="235"/>
      <c r="T9154" s="103"/>
      <c r="U9154" s="103"/>
    </row>
    <row r="9155" spans="1:21" x14ac:dyDescent="0.2">
      <c r="A9155" s="89">
        <v>40915</v>
      </c>
      <c r="B9155" s="90" t="s">
        <v>133</v>
      </c>
      <c r="C9155" s="96">
        <v>2624.0539373595507</v>
      </c>
      <c r="D9155" s="102">
        <v>1659.3745830063385</v>
      </c>
      <c r="E9155" s="98">
        <v>3104.703379213483</v>
      </c>
      <c r="F9155" s="91">
        <v>0.84518667867856168</v>
      </c>
      <c r="G9155" s="100">
        <v>1312.0269686797753</v>
      </c>
      <c r="S9155" s="235"/>
      <c r="T9155" s="103"/>
      <c r="U9155" s="103"/>
    </row>
    <row r="9156" spans="1:21" x14ac:dyDescent="0.2">
      <c r="A9156" s="89">
        <v>40915</v>
      </c>
      <c r="B9156" s="90" t="s">
        <v>134</v>
      </c>
      <c r="C9156" s="96">
        <v>2284.3846769662923</v>
      </c>
      <c r="D9156" s="102">
        <v>1452.8348192330382</v>
      </c>
      <c r="E9156" s="98">
        <v>2707.2388820224724</v>
      </c>
      <c r="F9156" s="91">
        <v>0.84380609784228489</v>
      </c>
      <c r="G9156" s="100">
        <v>1142.1923384831462</v>
      </c>
      <c r="S9156" s="235"/>
      <c r="T9156" s="103"/>
      <c r="U9156" s="103"/>
    </row>
    <row r="9157" spans="1:21" x14ac:dyDescent="0.2">
      <c r="A9157" s="89">
        <v>40915</v>
      </c>
      <c r="B9157" s="90" t="s">
        <v>135</v>
      </c>
      <c r="C9157" s="96">
        <v>2147.1351986629215</v>
      </c>
      <c r="D9157" s="102">
        <v>1363.5996054321988</v>
      </c>
      <c r="E9157" s="98">
        <v>2543.5395505617976</v>
      </c>
      <c r="F9157" s="91">
        <v>0.84415247177449193</v>
      </c>
      <c r="G9157" s="100">
        <v>1073.5675993314608</v>
      </c>
      <c r="S9157" s="235"/>
      <c r="T9157" s="103"/>
      <c r="U9157" s="103"/>
    </row>
    <row r="9158" spans="1:21" x14ac:dyDescent="0.2">
      <c r="A9158" s="89">
        <v>40915</v>
      </c>
      <c r="B9158" s="90" t="s">
        <v>136</v>
      </c>
      <c r="C9158" s="96">
        <v>2055.4356416966293</v>
      </c>
      <c r="D9158" s="102">
        <v>1298.3022513716051</v>
      </c>
      <c r="E9158" s="98">
        <v>2431.1323314606739</v>
      </c>
      <c r="F9158" s="91">
        <v>0.84546431927943699</v>
      </c>
      <c r="G9158" s="100">
        <v>1027.7178208483147</v>
      </c>
      <c r="S9158" s="235"/>
      <c r="T9158" s="103"/>
      <c r="U9158" s="103"/>
    </row>
    <row r="9159" spans="1:21" x14ac:dyDescent="0.2">
      <c r="A9159" s="89">
        <v>40915</v>
      </c>
      <c r="B9159" s="90" t="s">
        <v>137</v>
      </c>
      <c r="C9159" s="96">
        <v>2008.2202975617979</v>
      </c>
      <c r="D9159" s="102">
        <v>1259.8981142762832</v>
      </c>
      <c r="E9159" s="98">
        <v>2370.7155084269666</v>
      </c>
      <c r="F9159" s="91">
        <v>0.84709459672548648</v>
      </c>
      <c r="G9159" s="100">
        <v>1004.110148780899</v>
      </c>
      <c r="S9159" s="235"/>
      <c r="T9159" s="103"/>
      <c r="U9159" s="103"/>
    </row>
    <row r="9160" spans="1:21" x14ac:dyDescent="0.2">
      <c r="A9160" s="89">
        <v>40915</v>
      </c>
      <c r="B9160" s="90" t="s">
        <v>138</v>
      </c>
      <c r="C9160" s="96">
        <v>2141.7823433932585</v>
      </c>
      <c r="D9160" s="102">
        <v>1336.8394259659453</v>
      </c>
      <c r="E9160" s="98">
        <v>2524.7517219101123</v>
      </c>
      <c r="F9160" s="91">
        <v>0.84831404403316268</v>
      </c>
      <c r="G9160" s="100">
        <v>1070.8911716966293</v>
      </c>
      <c r="S9160" s="235"/>
      <c r="T9160" s="103"/>
      <c r="U9160" s="103"/>
    </row>
    <row r="9161" spans="1:21" x14ac:dyDescent="0.2">
      <c r="A9161" s="89">
        <v>40915</v>
      </c>
      <c r="B9161" s="90" t="s">
        <v>139</v>
      </c>
      <c r="C9161" s="96">
        <v>1929.3902851348316</v>
      </c>
      <c r="D9161" s="102">
        <v>1208.5424830138236</v>
      </c>
      <c r="E9161" s="98">
        <v>2276.6470533707866</v>
      </c>
      <c r="F9161" s="91">
        <v>0.84747009084178893</v>
      </c>
      <c r="G9161" s="100">
        <v>964.69514256741581</v>
      </c>
      <c r="S9161" s="235"/>
      <c r="T9161" s="103"/>
      <c r="U9161" s="103"/>
    </row>
    <row r="9162" spans="1:21" x14ac:dyDescent="0.2">
      <c r="A9162" s="89">
        <v>40915</v>
      </c>
      <c r="B9162" s="90" t="s">
        <v>140</v>
      </c>
      <c r="C9162" s="96">
        <v>1821.3282530898882</v>
      </c>
      <c r="D9162" s="102">
        <v>1146.0505145538932</v>
      </c>
      <c r="E9162" s="98">
        <v>2151.8987865168538</v>
      </c>
      <c r="F9162" s="91">
        <v>0.84638193232032077</v>
      </c>
      <c r="G9162" s="100">
        <v>910.66412654494411</v>
      </c>
      <c r="S9162" s="235"/>
      <c r="T9162" s="103"/>
      <c r="U9162" s="103"/>
    </row>
    <row r="9163" spans="1:21" x14ac:dyDescent="0.2">
      <c r="A9163" s="89">
        <v>40915</v>
      </c>
      <c r="B9163" s="90" t="s">
        <v>141</v>
      </c>
      <c r="C9163" s="96">
        <v>1841.2120235730335</v>
      </c>
      <c r="D9163" s="102">
        <v>1162.9174899181082</v>
      </c>
      <c r="E9163" s="98">
        <v>2177.714123595505</v>
      </c>
      <c r="F9163" s="91">
        <v>0.84547921309942586</v>
      </c>
      <c r="G9163" s="100">
        <v>920.60601178651677</v>
      </c>
      <c r="S9163" s="235"/>
      <c r="T9163" s="103"/>
      <c r="U9163" s="103"/>
    </row>
    <row r="9164" spans="1:21" x14ac:dyDescent="0.2">
      <c r="A9164" s="89">
        <v>40915</v>
      </c>
      <c r="B9164" s="90" t="s">
        <v>142</v>
      </c>
      <c r="C9164" s="96">
        <v>1673.3325430112361</v>
      </c>
      <c r="D9164" s="102">
        <v>1054.1818470619028</v>
      </c>
      <c r="E9164" s="98">
        <v>1977.7110926966293</v>
      </c>
      <c r="F9164" s="91">
        <v>0.8460955440815322</v>
      </c>
      <c r="G9164" s="100">
        <v>836.66627150561806</v>
      </c>
      <c r="S9164" s="235"/>
      <c r="T9164" s="103"/>
      <c r="U9164" s="103"/>
    </row>
    <row r="9165" spans="1:21" x14ac:dyDescent="0.2">
      <c r="A9165" s="89">
        <v>40915</v>
      </c>
      <c r="B9165" s="90" t="s">
        <v>143</v>
      </c>
      <c r="C9165" s="96">
        <v>1670.2569812022475</v>
      </c>
      <c r="D9165" s="102">
        <v>1065.5975642169144</v>
      </c>
      <c r="E9165" s="98">
        <v>1981.2260224719103</v>
      </c>
      <c r="F9165" s="91">
        <v>0.84304211748557745</v>
      </c>
      <c r="G9165" s="100">
        <v>835.12849060112376</v>
      </c>
      <c r="S9165" s="235"/>
      <c r="T9165" s="103"/>
      <c r="U9165" s="103"/>
    </row>
    <row r="9166" spans="1:21" x14ac:dyDescent="0.2">
      <c r="A9166" s="89">
        <v>40915</v>
      </c>
      <c r="B9166" s="90" t="s">
        <v>144</v>
      </c>
      <c r="C9166" s="96">
        <v>1745.5130206179776</v>
      </c>
      <c r="D9166" s="102">
        <v>1099.9467020156549</v>
      </c>
      <c r="E9166" s="98">
        <v>2063.176786516854</v>
      </c>
      <c r="F9166" s="91">
        <v>0.84603172739493138</v>
      </c>
      <c r="G9166" s="100">
        <v>872.75651030898882</v>
      </c>
      <c r="S9166" s="235"/>
      <c r="T9166" s="103"/>
      <c r="U9166" s="103"/>
    </row>
    <row r="9167" spans="1:21" x14ac:dyDescent="0.2">
      <c r="A9167" s="89">
        <v>40915</v>
      </c>
      <c r="B9167" s="90" t="s">
        <v>145</v>
      </c>
      <c r="C9167" s="96">
        <v>1966.4347990449442</v>
      </c>
      <c r="D9167" s="102">
        <v>1242.4981115816308</v>
      </c>
      <c r="E9167" s="98">
        <v>2326.0841292134833</v>
      </c>
      <c r="F9167" s="91">
        <v>0.84538421218232251</v>
      </c>
      <c r="G9167" s="100">
        <v>983.21739952247208</v>
      </c>
      <c r="S9167" s="235"/>
      <c r="T9167" s="103"/>
      <c r="U9167" s="103"/>
    </row>
    <row r="9168" spans="1:21" x14ac:dyDescent="0.2">
      <c r="A9168" s="89">
        <v>40915</v>
      </c>
      <c r="B9168" s="90" t="s">
        <v>146</v>
      </c>
      <c r="C9168" s="96">
        <v>1871.6799408876404</v>
      </c>
      <c r="D9168" s="102">
        <v>1172.715444229234</v>
      </c>
      <c r="E9168" s="98">
        <v>2208.7207415730336</v>
      </c>
      <c r="F9168" s="91">
        <v>0.84740452048032322</v>
      </c>
      <c r="G9168" s="100">
        <v>935.83997044382022</v>
      </c>
      <c r="S9168" s="235"/>
      <c r="T9168" s="103"/>
      <c r="U9168" s="103"/>
    </row>
    <row r="9169" spans="1:21" x14ac:dyDescent="0.2">
      <c r="A9169" s="89">
        <v>40915</v>
      </c>
      <c r="B9169" s="90" t="s">
        <v>147</v>
      </c>
      <c r="C9169" s="96">
        <v>1869.9699447303374</v>
      </c>
      <c r="D9169" s="102">
        <v>1177.3961869871193</v>
      </c>
      <c r="E9169" s="98">
        <v>2209.7622893258426</v>
      </c>
      <c r="F9169" s="91">
        <v>0.8462312682966594</v>
      </c>
      <c r="G9169" s="100">
        <v>934.98497236516869</v>
      </c>
      <c r="S9169" s="235"/>
      <c r="T9169" s="103"/>
      <c r="U9169" s="103"/>
    </row>
    <row r="9170" spans="1:21" x14ac:dyDescent="0.2">
      <c r="A9170" s="89">
        <v>40916</v>
      </c>
      <c r="B9170" s="90" t="s">
        <v>100</v>
      </c>
      <c r="C9170" s="96">
        <v>1860.2286396067414</v>
      </c>
      <c r="D9170" s="102">
        <v>1167.6364902063474</v>
      </c>
      <c r="E9170" s="98">
        <v>2196.3209157303368</v>
      </c>
      <c r="F9170" s="91">
        <v>0.84697487798050886</v>
      </c>
      <c r="G9170" s="100">
        <v>930.11431980337068</v>
      </c>
      <c r="S9170" s="235"/>
      <c r="T9170" s="103"/>
      <c r="U9170" s="103"/>
    </row>
    <row r="9171" spans="1:21" x14ac:dyDescent="0.2">
      <c r="A9171" s="89">
        <v>40916</v>
      </c>
      <c r="B9171" s="90" t="s">
        <v>101</v>
      </c>
      <c r="C9171" s="96">
        <v>1866.002915730337</v>
      </c>
      <c r="D9171" s="102">
        <v>1171.9874058566072</v>
      </c>
      <c r="E9171" s="98">
        <v>2203.5247584269659</v>
      </c>
      <c r="F9171" s="91">
        <v>0.84682638967143886</v>
      </c>
      <c r="G9171" s="100">
        <v>933.0014578651685</v>
      </c>
      <c r="S9171" s="235"/>
      <c r="T9171" s="103"/>
      <c r="U9171" s="103"/>
    </row>
    <row r="9172" spans="1:21" x14ac:dyDescent="0.2">
      <c r="A9172" s="89">
        <v>40916</v>
      </c>
      <c r="B9172" s="90" t="s">
        <v>102</v>
      </c>
      <c r="C9172" s="96">
        <v>1859.239921449438</v>
      </c>
      <c r="D9172" s="102">
        <v>1160.9924263817074</v>
      </c>
      <c r="E9172" s="98">
        <v>2191.9572303370787</v>
      </c>
      <c r="F9172" s="91">
        <v>0.84820994484619783</v>
      </c>
      <c r="G9172" s="100">
        <v>929.61996072471902</v>
      </c>
      <c r="S9172" s="235"/>
      <c r="T9172" s="103"/>
      <c r="U9172" s="103"/>
    </row>
    <row r="9173" spans="1:21" x14ac:dyDescent="0.2">
      <c r="A9173" s="89">
        <v>40916</v>
      </c>
      <c r="B9173" s="90" t="s">
        <v>103</v>
      </c>
      <c r="C9173" s="96">
        <v>1840.6487783932589</v>
      </c>
      <c r="D9173" s="102">
        <v>1156.7190714690894</v>
      </c>
      <c r="E9173" s="98">
        <v>2173.9335168539328</v>
      </c>
      <c r="F9173" s="91">
        <v>0.84669046413940197</v>
      </c>
      <c r="G9173" s="100">
        <v>920.32438919662945</v>
      </c>
      <c r="S9173" s="235"/>
      <c r="T9173" s="103"/>
      <c r="U9173" s="103"/>
    </row>
    <row r="9174" spans="1:21" x14ac:dyDescent="0.2">
      <c r="A9174" s="89">
        <v>40916</v>
      </c>
      <c r="B9174" s="90" t="s">
        <v>104</v>
      </c>
      <c r="C9174" s="96">
        <v>1941.2427466516858</v>
      </c>
      <c r="D9174" s="102">
        <v>1222.264087419187</v>
      </c>
      <c r="E9174" s="98">
        <v>2293.9818876404493</v>
      </c>
      <c r="F9174" s="91">
        <v>0.84623281339348977</v>
      </c>
      <c r="G9174" s="100">
        <v>970.62137332584291</v>
      </c>
      <c r="S9174" s="235"/>
      <c r="T9174" s="103"/>
      <c r="U9174" s="103"/>
    </row>
    <row r="9175" spans="1:21" x14ac:dyDescent="0.2">
      <c r="A9175" s="89">
        <v>40916</v>
      </c>
      <c r="B9175" s="90" t="s">
        <v>105</v>
      </c>
      <c r="C9175" s="96">
        <v>1907.9626555617979</v>
      </c>
      <c r="D9175" s="102">
        <v>1201.6013555651189</v>
      </c>
      <c r="E9175" s="98">
        <v>2254.8098174157303</v>
      </c>
      <c r="F9175" s="91">
        <v>0.84617453801427078</v>
      </c>
      <c r="G9175" s="100">
        <v>953.98132778089894</v>
      </c>
      <c r="S9175" s="235"/>
      <c r="T9175" s="103"/>
      <c r="U9175" s="103"/>
    </row>
    <row r="9176" spans="1:21" x14ac:dyDescent="0.2">
      <c r="A9176" s="89">
        <v>40916</v>
      </c>
      <c r="B9176" s="90" t="s">
        <v>106</v>
      </c>
      <c r="C9176" s="96">
        <v>1960.3079881685396</v>
      </c>
      <c r="D9176" s="102">
        <v>1235.7878000809371</v>
      </c>
      <c r="E9176" s="98">
        <v>2317.3214915730337</v>
      </c>
      <c r="F9176" s="91">
        <v>0.84593699894348806</v>
      </c>
      <c r="G9176" s="100">
        <v>980.15399408426981</v>
      </c>
      <c r="S9176" s="235"/>
      <c r="T9176" s="103"/>
      <c r="U9176" s="103"/>
    </row>
    <row r="9177" spans="1:21" x14ac:dyDescent="0.2">
      <c r="A9177" s="89">
        <v>40916</v>
      </c>
      <c r="B9177" s="90" t="s">
        <v>107</v>
      </c>
      <c r="C9177" s="96">
        <v>1969.048418764045</v>
      </c>
      <c r="D9177" s="102">
        <v>1238.9392757207402</v>
      </c>
      <c r="E9177" s="98">
        <v>2326.3968286516852</v>
      </c>
      <c r="F9177" s="91">
        <v>0.84639404357563996</v>
      </c>
      <c r="G9177" s="100">
        <v>984.52420938202249</v>
      </c>
      <c r="S9177" s="235"/>
      <c r="T9177" s="103"/>
      <c r="U9177" s="103"/>
    </row>
    <row r="9178" spans="1:21" x14ac:dyDescent="0.2">
      <c r="A9178" s="89">
        <v>40916</v>
      </c>
      <c r="B9178" s="90" t="s">
        <v>108</v>
      </c>
      <c r="C9178" s="96">
        <v>2018.9584250898877</v>
      </c>
      <c r="D9178" s="102">
        <v>1278.3963202517273</v>
      </c>
      <c r="E9178" s="98">
        <v>2389.6632134831461</v>
      </c>
      <c r="F9178" s="91">
        <v>0.84487153407156346</v>
      </c>
      <c r="G9178" s="100">
        <v>1009.4792125449438</v>
      </c>
      <c r="S9178" s="235"/>
      <c r="T9178" s="103"/>
      <c r="U9178" s="103"/>
    </row>
    <row r="9179" spans="1:21" x14ac:dyDescent="0.2">
      <c r="A9179" s="89">
        <v>40916</v>
      </c>
      <c r="B9179" s="90" t="s">
        <v>109</v>
      </c>
      <c r="C9179" s="96">
        <v>2097.9221575955057</v>
      </c>
      <c r="D9179" s="102">
        <v>1314.9549458491217</v>
      </c>
      <c r="E9179" s="98">
        <v>2475.9612050561796</v>
      </c>
      <c r="F9179" s="91">
        <v>0.84731624765013391</v>
      </c>
      <c r="G9179" s="100">
        <v>1048.9610787977529</v>
      </c>
      <c r="S9179" s="235"/>
      <c r="T9179" s="103"/>
      <c r="U9179" s="103"/>
    </row>
    <row r="9180" spans="1:21" x14ac:dyDescent="0.2">
      <c r="A9180" s="89">
        <v>40916</v>
      </c>
      <c r="B9180" s="90" t="s">
        <v>110</v>
      </c>
      <c r="C9180" s="96">
        <v>2161.2568493932586</v>
      </c>
      <c r="D9180" s="102">
        <v>1379.3220686918578</v>
      </c>
      <c r="E9180" s="98">
        <v>2563.8955786516854</v>
      </c>
      <c r="F9180" s="91">
        <v>0.84295821849727259</v>
      </c>
      <c r="G9180" s="100">
        <v>1080.6284246966293</v>
      </c>
      <c r="S9180" s="235"/>
      <c r="T9180" s="103"/>
      <c r="U9180" s="103"/>
    </row>
    <row r="9181" spans="1:21" x14ac:dyDescent="0.2">
      <c r="A9181" s="89">
        <v>40916</v>
      </c>
      <c r="B9181" s="90" t="s">
        <v>111</v>
      </c>
      <c r="C9181" s="96">
        <v>2356.0019093932588</v>
      </c>
      <c r="D9181" s="102">
        <v>1508.9086341426218</v>
      </c>
      <c r="E9181" s="98">
        <v>2797.7759494382021</v>
      </c>
      <c r="F9181" s="91">
        <v>0.84209813507988285</v>
      </c>
      <c r="G9181" s="100">
        <v>1178.0009546966294</v>
      </c>
      <c r="S9181" s="235"/>
      <c r="T9181" s="103"/>
      <c r="U9181" s="103"/>
    </row>
    <row r="9182" spans="1:21" x14ac:dyDescent="0.2">
      <c r="A9182" s="89">
        <v>40916</v>
      </c>
      <c r="B9182" s="90" t="s">
        <v>112</v>
      </c>
      <c r="C9182" s="96">
        <v>2431.3470955280904</v>
      </c>
      <c r="D9182" s="102">
        <v>1559.4925808188227</v>
      </c>
      <c r="E9182" s="98">
        <v>2888.5058089887639</v>
      </c>
      <c r="F9182" s="91">
        <v>0.84173176594001031</v>
      </c>
      <c r="G9182" s="100">
        <v>1215.6735477640452</v>
      </c>
      <c r="S9182" s="235"/>
      <c r="T9182" s="103"/>
      <c r="U9182" s="103"/>
    </row>
    <row r="9183" spans="1:21" x14ac:dyDescent="0.2">
      <c r="A9183" s="89">
        <v>40916</v>
      </c>
      <c r="B9183" s="90" t="s">
        <v>113</v>
      </c>
      <c r="C9183" s="96">
        <v>2293.1251075617974</v>
      </c>
      <c r="D9183" s="102">
        <v>1448.4959075440786</v>
      </c>
      <c r="E9183" s="98">
        <v>2712.2984999999999</v>
      </c>
      <c r="F9183" s="91">
        <v>0.84545454991838009</v>
      </c>
      <c r="G9183" s="100">
        <v>1146.5625537808987</v>
      </c>
      <c r="S9183" s="235"/>
      <c r="T9183" s="103"/>
      <c r="U9183" s="103"/>
    </row>
    <row r="9184" spans="1:21" x14ac:dyDescent="0.2">
      <c r="A9184" s="89">
        <v>40916</v>
      </c>
      <c r="B9184" s="90" t="s">
        <v>114</v>
      </c>
      <c r="C9184" s="96">
        <v>1971.1393145393258</v>
      </c>
      <c r="D9184" s="102">
        <v>1252.5475285636367</v>
      </c>
      <c r="E9184" s="98">
        <v>2335.4368988764045</v>
      </c>
      <c r="F9184" s="91">
        <v>0.84401309043616424</v>
      </c>
      <c r="G9184" s="100">
        <v>985.56965726966291</v>
      </c>
      <c r="S9184" s="235"/>
      <c r="T9184" s="103"/>
      <c r="U9184" s="103"/>
    </row>
    <row r="9185" spans="1:21" x14ac:dyDescent="0.2">
      <c r="A9185" s="89">
        <v>40916</v>
      </c>
      <c r="B9185" s="90" t="s">
        <v>115</v>
      </c>
      <c r="C9185" s="96">
        <v>1981.5937934157307</v>
      </c>
      <c r="D9185" s="102">
        <v>1256.4382794176461</v>
      </c>
      <c r="E9185" s="98">
        <v>2346.3484634831461</v>
      </c>
      <c r="F9185" s="91">
        <v>0.84454369172175803</v>
      </c>
      <c r="G9185" s="100">
        <v>990.79689670786536</v>
      </c>
      <c r="S9185" s="235"/>
      <c r="T9185" s="103"/>
      <c r="U9185" s="103"/>
    </row>
    <row r="9186" spans="1:21" x14ac:dyDescent="0.2">
      <c r="A9186" s="89">
        <v>40916</v>
      </c>
      <c r="B9186" s="90" t="s">
        <v>116</v>
      </c>
      <c r="C9186" s="96">
        <v>2137.8153143932586</v>
      </c>
      <c r="D9186" s="102">
        <v>1342.0469204059955</v>
      </c>
      <c r="E9186" s="98">
        <v>2524.1521853932586</v>
      </c>
      <c r="F9186" s="91">
        <v>0.84694390725105617</v>
      </c>
      <c r="G9186" s="100">
        <v>1068.9076571966293</v>
      </c>
      <c r="S9186" s="235"/>
      <c r="T9186" s="103"/>
      <c r="U9186" s="103"/>
    </row>
    <row r="9187" spans="1:21" x14ac:dyDescent="0.2">
      <c r="A9187" s="89">
        <v>40916</v>
      </c>
      <c r="B9187" s="90" t="s">
        <v>117</v>
      </c>
      <c r="C9187" s="96">
        <v>2275.7739143258427</v>
      </c>
      <c r="D9187" s="102">
        <v>1442.5394043774845</v>
      </c>
      <c r="E9187" s="98">
        <v>2694.4511207865166</v>
      </c>
      <c r="F9187" s="91">
        <v>0.84461503004052974</v>
      </c>
      <c r="G9187" s="100">
        <v>1137.8869571629214</v>
      </c>
      <c r="S9187" s="235"/>
      <c r="T9187" s="103"/>
      <c r="U9187" s="103"/>
    </row>
    <row r="9188" spans="1:21" x14ac:dyDescent="0.2">
      <c r="A9188" s="89">
        <v>40916</v>
      </c>
      <c r="B9188" s="90" t="s">
        <v>118</v>
      </c>
      <c r="C9188" s="96">
        <v>2339.2058570898876</v>
      </c>
      <c r="D9188" s="102">
        <v>1476.4316151817163</v>
      </c>
      <c r="E9188" s="98">
        <v>2766.1768483146061</v>
      </c>
      <c r="F9188" s="91">
        <v>0.84564580840705605</v>
      </c>
      <c r="G9188" s="100">
        <v>1169.6029285449438</v>
      </c>
      <c r="S9188" s="235"/>
      <c r="T9188" s="103"/>
      <c r="U9188" s="103"/>
    </row>
    <row r="9189" spans="1:21" x14ac:dyDescent="0.2">
      <c r="A9189" s="89">
        <v>40916</v>
      </c>
      <c r="B9189" s="90" t="s">
        <v>119</v>
      </c>
      <c r="C9189" s="96">
        <v>2369.9290581910113</v>
      </c>
      <c r="D9189" s="102">
        <v>1500.1679155128356</v>
      </c>
      <c r="E9189" s="98">
        <v>2804.8293202247191</v>
      </c>
      <c r="F9189" s="91">
        <v>0.84494590850937623</v>
      </c>
      <c r="G9189" s="100">
        <v>1184.9645290955057</v>
      </c>
      <c r="S9189" s="235"/>
      <c r="T9189" s="103"/>
      <c r="U9189" s="103"/>
    </row>
    <row r="9190" spans="1:21" x14ac:dyDescent="0.2">
      <c r="A9190" s="89">
        <v>40916</v>
      </c>
      <c r="B9190" s="90" t="s">
        <v>120</v>
      </c>
      <c r="C9190" s="96">
        <v>2403.8169678202253</v>
      </c>
      <c r="D9190" s="102">
        <v>1530.1497451050127</v>
      </c>
      <c r="E9190" s="98">
        <v>2849.5077219101122</v>
      </c>
      <c r="F9190" s="91">
        <v>0.84359026274505866</v>
      </c>
      <c r="G9190" s="100">
        <v>1201.9084839101126</v>
      </c>
      <c r="S9190" s="235"/>
      <c r="T9190" s="103"/>
      <c r="U9190" s="103"/>
    </row>
    <row r="9191" spans="1:21" x14ac:dyDescent="0.2">
      <c r="A9191" s="89">
        <v>40916</v>
      </c>
      <c r="B9191" s="90" t="s">
        <v>121</v>
      </c>
      <c r="C9191" s="96">
        <v>2520.2506872134836</v>
      </c>
      <c r="D9191" s="102">
        <v>1600.3938117584673</v>
      </c>
      <c r="E9191" s="98">
        <v>2985.4520393258426</v>
      </c>
      <c r="F9191" s="91">
        <v>0.84417724820747475</v>
      </c>
      <c r="G9191" s="100">
        <v>1260.1253436067418</v>
      </c>
      <c r="S9191" s="235"/>
      <c r="T9191" s="103"/>
      <c r="U9191" s="103"/>
    </row>
    <row r="9192" spans="1:21" x14ac:dyDescent="0.2">
      <c r="A9192" s="89">
        <v>40916</v>
      </c>
      <c r="B9192" s="90" t="s">
        <v>122</v>
      </c>
      <c r="C9192" s="96">
        <v>2599.7574042808992</v>
      </c>
      <c r="D9192" s="102">
        <v>1660.3555947350169</v>
      </c>
      <c r="E9192" s="98">
        <v>3084.7235308988761</v>
      </c>
      <c r="F9192" s="91">
        <v>0.84278457315211652</v>
      </c>
      <c r="G9192" s="100">
        <v>1299.8787021404496</v>
      </c>
      <c r="S9192" s="235"/>
      <c r="T9192" s="103"/>
      <c r="U9192" s="103"/>
    </row>
    <row r="9193" spans="1:21" x14ac:dyDescent="0.2">
      <c r="A9193" s="89">
        <v>40916</v>
      </c>
      <c r="B9193" s="90" t="s">
        <v>123</v>
      </c>
      <c r="C9193" s="96">
        <v>2388.7065989325843</v>
      </c>
      <c r="D9193" s="102">
        <v>1516.1109790060657</v>
      </c>
      <c r="E9193" s="98">
        <v>2829.2245786516851</v>
      </c>
      <c r="F9193" s="91">
        <v>0.84429727387387643</v>
      </c>
      <c r="G9193" s="100">
        <v>1194.3532994662921</v>
      </c>
      <c r="S9193" s="235"/>
      <c r="T9193" s="103"/>
      <c r="U9193" s="103"/>
    </row>
    <row r="9194" spans="1:21" x14ac:dyDescent="0.2">
      <c r="A9194" s="89">
        <v>40916</v>
      </c>
      <c r="B9194" s="90" t="s">
        <v>124</v>
      </c>
      <c r="C9194" s="96">
        <v>2575.0029812359553</v>
      </c>
      <c r="D9194" s="102">
        <v>1645.8290970978851</v>
      </c>
      <c r="E9194" s="98">
        <v>3056.0421741573032</v>
      </c>
      <c r="F9194" s="91">
        <v>0.84259405940495791</v>
      </c>
      <c r="G9194" s="100">
        <v>1287.5014906179777</v>
      </c>
      <c r="S9194" s="235"/>
      <c r="T9194" s="103"/>
      <c r="U9194" s="103"/>
    </row>
    <row r="9195" spans="1:21" x14ac:dyDescent="0.2">
      <c r="A9195" s="89">
        <v>40916</v>
      </c>
      <c r="B9195" s="90" t="s">
        <v>125</v>
      </c>
      <c r="C9195" s="96">
        <v>2639.9504182247192</v>
      </c>
      <c r="D9195" s="102">
        <v>1681.6958234224464</v>
      </c>
      <c r="E9195" s="98">
        <v>3130.0861095505616</v>
      </c>
      <c r="F9195" s="91">
        <v>0.84341143528597073</v>
      </c>
      <c r="G9195" s="100">
        <v>1319.9752091123596</v>
      </c>
      <c r="S9195" s="235"/>
      <c r="T9195" s="103"/>
      <c r="U9195" s="103"/>
    </row>
    <row r="9196" spans="1:21" x14ac:dyDescent="0.2">
      <c r="A9196" s="89">
        <v>40916</v>
      </c>
      <c r="B9196" s="90" t="s">
        <v>126</v>
      </c>
      <c r="C9196" s="96">
        <v>2381.8423015617973</v>
      </c>
      <c r="D9196" s="102">
        <v>1501.4493480112133</v>
      </c>
      <c r="E9196" s="98">
        <v>2815.5857106741569</v>
      </c>
      <c r="F9196" s="91">
        <v>0.84594913681086092</v>
      </c>
      <c r="G9196" s="100">
        <v>1190.9211507808986</v>
      </c>
      <c r="S9196" s="235"/>
      <c r="T9196" s="103"/>
      <c r="U9196" s="103"/>
    </row>
    <row r="9197" spans="1:21" x14ac:dyDescent="0.2">
      <c r="A9197" s="89">
        <v>40916</v>
      </c>
      <c r="B9197" s="90" t="s">
        <v>127</v>
      </c>
      <c r="C9197" s="96">
        <v>2211.3208364157308</v>
      </c>
      <c r="D9197" s="102">
        <v>1396.5357584399082</v>
      </c>
      <c r="E9197" s="98">
        <v>2615.3875365168537</v>
      </c>
      <c r="F9197" s="91">
        <v>0.84550408134189747</v>
      </c>
      <c r="G9197" s="100">
        <v>1105.6604182078654</v>
      </c>
      <c r="S9197" s="235"/>
      <c r="T9197" s="103"/>
      <c r="U9197" s="103"/>
    </row>
    <row r="9198" spans="1:21" x14ac:dyDescent="0.2">
      <c r="A9198" s="89">
        <v>40916</v>
      </c>
      <c r="B9198" s="90" t="s">
        <v>128</v>
      </c>
      <c r="C9198" s="96">
        <v>2332.0984323033708</v>
      </c>
      <c r="D9198" s="102">
        <v>1466.7622690945775</v>
      </c>
      <c r="E9198" s="98">
        <v>2755.0090112359549</v>
      </c>
      <c r="F9198" s="91">
        <v>0.84649393987177657</v>
      </c>
      <c r="G9198" s="100">
        <v>1166.0492161516854</v>
      </c>
      <c r="S9198" s="235"/>
      <c r="T9198" s="103"/>
      <c r="U9198" s="103"/>
    </row>
    <row r="9199" spans="1:21" x14ac:dyDescent="0.2">
      <c r="A9199" s="89">
        <v>40916</v>
      </c>
      <c r="B9199" s="90" t="s">
        <v>129</v>
      </c>
      <c r="C9199" s="96">
        <v>2122.7049455056181</v>
      </c>
      <c r="D9199" s="102">
        <v>1342.1689359133454</v>
      </c>
      <c r="E9199" s="98">
        <v>2511.4326067415727</v>
      </c>
      <c r="F9199" s="91">
        <v>0.8452167658441353</v>
      </c>
      <c r="G9199" s="100">
        <v>1061.352472752809</v>
      </c>
      <c r="S9199" s="235"/>
      <c r="T9199" s="103"/>
      <c r="U9199" s="103"/>
    </row>
    <row r="9200" spans="1:21" x14ac:dyDescent="0.2">
      <c r="A9200" s="89">
        <v>40916</v>
      </c>
      <c r="B9200" s="90" t="s">
        <v>130</v>
      </c>
      <c r="C9200" s="96">
        <v>1931.5784318764049</v>
      </c>
      <c r="D9200" s="102">
        <v>1216.366326880983</v>
      </c>
      <c r="E9200" s="98">
        <v>2282.66122752809</v>
      </c>
      <c r="F9200" s="91">
        <v>0.84619583869137027</v>
      </c>
      <c r="G9200" s="100">
        <v>965.78921593820246</v>
      </c>
      <c r="S9200" s="235"/>
      <c r="T9200" s="103"/>
      <c r="U9200" s="103"/>
    </row>
    <row r="9201" spans="1:21" x14ac:dyDescent="0.2">
      <c r="A9201" s="89">
        <v>40916</v>
      </c>
      <c r="B9201" s="90" t="s">
        <v>131</v>
      </c>
      <c r="C9201" s="96">
        <v>1902.0830242247191</v>
      </c>
      <c r="D9201" s="102">
        <v>1213.2670652923368</v>
      </c>
      <c r="E9201" s="98">
        <v>2256.0888286516852</v>
      </c>
      <c r="F9201" s="91">
        <v>0.8430887117868795</v>
      </c>
      <c r="G9201" s="100">
        <v>951.04151211235956</v>
      </c>
      <c r="S9201" s="235"/>
      <c r="T9201" s="103"/>
      <c r="U9201" s="103"/>
    </row>
    <row r="9202" spans="1:21" x14ac:dyDescent="0.2">
      <c r="A9202" s="89">
        <v>40916</v>
      </c>
      <c r="B9202" s="90" t="s">
        <v>132</v>
      </c>
      <c r="C9202" s="96">
        <v>2184.1310870898878</v>
      </c>
      <c r="D9202" s="102">
        <v>1405.2567855373663</v>
      </c>
      <c r="E9202" s="98">
        <v>2597.1475196629217</v>
      </c>
      <c r="F9202" s="91">
        <v>0.84097305622953666</v>
      </c>
      <c r="G9202" s="100">
        <v>1092.0655435449439</v>
      </c>
      <c r="S9202" s="235"/>
      <c r="T9202" s="103"/>
      <c r="U9202" s="103"/>
    </row>
    <row r="9203" spans="1:21" x14ac:dyDescent="0.2">
      <c r="A9203" s="89">
        <v>40916</v>
      </c>
      <c r="B9203" s="90" t="s">
        <v>133</v>
      </c>
      <c r="C9203" s="96">
        <v>2193.203791820225</v>
      </c>
      <c r="D9203" s="102">
        <v>1402.434330469488</v>
      </c>
      <c r="E9203" s="98">
        <v>2603.2604410112358</v>
      </c>
      <c r="F9203" s="91">
        <v>0.84248343241764756</v>
      </c>
      <c r="G9203" s="100">
        <v>1096.6018959101125</v>
      </c>
      <c r="S9203" s="235"/>
      <c r="T9203" s="103"/>
      <c r="U9203" s="103"/>
    </row>
    <row r="9204" spans="1:21" x14ac:dyDescent="0.2">
      <c r="A9204" s="89">
        <v>40916</v>
      </c>
      <c r="B9204" s="90" t="s">
        <v>134</v>
      </c>
      <c r="C9204" s="96">
        <v>1920.5282908314603</v>
      </c>
      <c r="D9204" s="102">
        <v>1208.411194204393</v>
      </c>
      <c r="E9204" s="98">
        <v>2269.0717331460673</v>
      </c>
      <c r="F9204" s="91">
        <v>0.84639381945349446</v>
      </c>
      <c r="G9204" s="100">
        <v>960.26414541573013</v>
      </c>
      <c r="S9204" s="235"/>
      <c r="T9204" s="103"/>
      <c r="U9204" s="103"/>
    </row>
    <row r="9205" spans="1:21" x14ac:dyDescent="0.2">
      <c r="A9205" s="89">
        <v>40916</v>
      </c>
      <c r="B9205" s="90" t="s">
        <v>135</v>
      </c>
      <c r="C9205" s="96">
        <v>1901.4103717078656</v>
      </c>
      <c r="D9205" s="102">
        <v>1202.8641085718571</v>
      </c>
      <c r="E9205" s="98">
        <v>2249.9429915730334</v>
      </c>
      <c r="F9205" s="91">
        <v>0.84509268849452335</v>
      </c>
      <c r="G9205" s="100">
        <v>950.70518585393279</v>
      </c>
      <c r="S9205" s="235"/>
      <c r="T9205" s="103"/>
      <c r="U9205" s="103"/>
    </row>
    <row r="9206" spans="1:21" x14ac:dyDescent="0.2">
      <c r="A9206" s="89">
        <v>40916</v>
      </c>
      <c r="B9206" s="90" t="s">
        <v>136</v>
      </c>
      <c r="C9206" s="96">
        <v>1951.4216811235956</v>
      </c>
      <c r="D9206" s="102">
        <v>1243.8209260615995</v>
      </c>
      <c r="E9206" s="98">
        <v>2314.1169101123596</v>
      </c>
      <c r="F9206" s="91">
        <v>0.8432684073117318</v>
      </c>
      <c r="G9206" s="100">
        <v>975.7108405617978</v>
      </c>
      <c r="S9206" s="235"/>
      <c r="T9206" s="103"/>
      <c r="U9206" s="103"/>
    </row>
    <row r="9207" spans="1:21" x14ac:dyDescent="0.2">
      <c r="A9207" s="89">
        <v>40916</v>
      </c>
      <c r="B9207" s="90" t="s">
        <v>137</v>
      </c>
      <c r="C9207" s="96">
        <v>2098.0923467865168</v>
      </c>
      <c r="D9207" s="102">
        <v>1324.8922936998604</v>
      </c>
      <c r="E9207" s="98">
        <v>2481.3970028089884</v>
      </c>
      <c r="F9207" s="91">
        <v>0.84552868582150964</v>
      </c>
      <c r="G9207" s="100">
        <v>1049.0461733932584</v>
      </c>
      <c r="S9207" s="235"/>
      <c r="T9207" s="103"/>
      <c r="U9207" s="103"/>
    </row>
    <row r="9208" spans="1:21" x14ac:dyDescent="0.2">
      <c r="A9208" s="89">
        <v>40916</v>
      </c>
      <c r="B9208" s="90" t="s">
        <v>138</v>
      </c>
      <c r="C9208" s="96">
        <v>1903.8294894943822</v>
      </c>
      <c r="D9208" s="102">
        <v>1202.0377393645956</v>
      </c>
      <c r="E9208" s="98">
        <v>2251.5464578651686</v>
      </c>
      <c r="F9208" s="91">
        <v>0.845565270413972</v>
      </c>
      <c r="G9208" s="100">
        <v>951.91474474719109</v>
      </c>
      <c r="S9208" s="235"/>
      <c r="T9208" s="103"/>
      <c r="U9208" s="103"/>
    </row>
    <row r="9209" spans="1:21" x14ac:dyDescent="0.2">
      <c r="A9209" s="89">
        <v>40916</v>
      </c>
      <c r="B9209" s="90" t="s">
        <v>139</v>
      </c>
      <c r="C9209" s="96">
        <v>1809.1394653146065</v>
      </c>
      <c r="D9209" s="102">
        <v>1156.3495520083206</v>
      </c>
      <c r="E9209" s="98">
        <v>2147.1213033707863</v>
      </c>
      <c r="F9209" s="91">
        <v>0.84258838216286203</v>
      </c>
      <c r="G9209" s="100">
        <v>904.56973265730323</v>
      </c>
      <c r="S9209" s="235"/>
      <c r="T9209" s="103"/>
      <c r="U9209" s="103"/>
    </row>
    <row r="9210" spans="1:21" x14ac:dyDescent="0.2">
      <c r="A9210" s="89">
        <v>40916</v>
      </c>
      <c r="B9210" s="90" t="s">
        <v>140</v>
      </c>
      <c r="C9210" s="96">
        <v>1829.8417647640449</v>
      </c>
      <c r="D9210" s="102">
        <v>1174.3584376254505</v>
      </c>
      <c r="E9210" s="98">
        <v>2174.2673764044944</v>
      </c>
      <c r="F9210" s="91">
        <v>0.84159003838340551</v>
      </c>
      <c r="G9210" s="100">
        <v>914.92088238202246</v>
      </c>
      <c r="S9210" s="235"/>
      <c r="T9210" s="103"/>
      <c r="U9210" s="103"/>
    </row>
    <row r="9211" spans="1:21" x14ac:dyDescent="0.2">
      <c r="A9211" s="89">
        <v>40916</v>
      </c>
      <c r="B9211" s="90" t="s">
        <v>141</v>
      </c>
      <c r="C9211" s="96">
        <v>1863.9484890674162</v>
      </c>
      <c r="D9211" s="102">
        <v>1195.1280153127029</v>
      </c>
      <c r="E9211" s="98">
        <v>2214.1894550561801</v>
      </c>
      <c r="F9211" s="91">
        <v>0.8418197841250773</v>
      </c>
      <c r="G9211" s="100">
        <v>931.97424453370809</v>
      </c>
      <c r="S9211" s="235"/>
      <c r="T9211" s="103"/>
      <c r="U9211" s="103"/>
    </row>
    <row r="9212" spans="1:21" x14ac:dyDescent="0.2">
      <c r="A9212" s="89">
        <v>40916</v>
      </c>
      <c r="B9212" s="90" t="s">
        <v>142</v>
      </c>
      <c r="C9212" s="96">
        <v>2114.3454145280898</v>
      </c>
      <c r="D9212" s="102">
        <v>1343.4166803713597</v>
      </c>
      <c r="E9212" s="98">
        <v>2505.039901685393</v>
      </c>
      <c r="F9212" s="91">
        <v>0.84403662117539779</v>
      </c>
      <c r="G9212" s="100">
        <v>1057.1727072640449</v>
      </c>
      <c r="S9212" s="235"/>
      <c r="T9212" s="103"/>
      <c r="U9212" s="103"/>
    </row>
    <row r="9213" spans="1:21" x14ac:dyDescent="0.2">
      <c r="A9213" s="89">
        <v>40916</v>
      </c>
      <c r="B9213" s="90" t="s">
        <v>143</v>
      </c>
      <c r="C9213" s="96">
        <v>2183.3571314831461</v>
      </c>
      <c r="D9213" s="102">
        <v>1371.9814783667052</v>
      </c>
      <c r="E9213" s="98">
        <v>2578.6394747191011</v>
      </c>
      <c r="F9213" s="91">
        <v>0.84670895365122167</v>
      </c>
      <c r="G9213" s="100">
        <v>1091.678565741573</v>
      </c>
      <c r="S9213" s="235"/>
      <c r="T9213" s="103"/>
      <c r="U9213" s="103"/>
    </row>
    <row r="9214" spans="1:21" x14ac:dyDescent="0.2">
      <c r="A9214" s="89">
        <v>40916</v>
      </c>
      <c r="B9214" s="90" t="s">
        <v>144</v>
      </c>
      <c r="C9214" s="96">
        <v>2056.9470837977524</v>
      </c>
      <c r="D9214" s="102">
        <v>1291.8217508424307</v>
      </c>
      <c r="E9214" s="98">
        <v>2428.9575421348313</v>
      </c>
      <c r="F9214" s="91">
        <v>0.84684357306216407</v>
      </c>
      <c r="G9214" s="100">
        <v>1028.4735418988762</v>
      </c>
      <c r="S9214" s="235"/>
      <c r="T9214" s="103"/>
      <c r="U9214" s="103"/>
    </row>
    <row r="9215" spans="1:21" x14ac:dyDescent="0.2">
      <c r="A9215" s="89">
        <v>40916</v>
      </c>
      <c r="B9215" s="90" t="s">
        <v>145</v>
      </c>
      <c r="C9215" s="96">
        <v>2218.8861511685391</v>
      </c>
      <c r="D9215" s="102">
        <v>1381.141229159042</v>
      </c>
      <c r="E9215" s="98">
        <v>2613.6194915730334</v>
      </c>
      <c r="F9215" s="91">
        <v>0.8489706165426093</v>
      </c>
      <c r="G9215" s="100">
        <v>1109.4430755842695</v>
      </c>
      <c r="S9215" s="235"/>
      <c r="T9215" s="103"/>
      <c r="U9215" s="103"/>
    </row>
    <row r="9216" spans="1:21" x14ac:dyDescent="0.2">
      <c r="A9216" s="89">
        <v>40916</v>
      </c>
      <c r="B9216" s="90" t="s">
        <v>146</v>
      </c>
      <c r="C9216" s="96">
        <v>2195.9592358651689</v>
      </c>
      <c r="D9216" s="102">
        <v>1369.6234836389697</v>
      </c>
      <c r="E9216" s="98">
        <v>2588.0698314606743</v>
      </c>
      <c r="F9216" s="91">
        <v>0.84849303877778171</v>
      </c>
      <c r="G9216" s="100">
        <v>1097.9796179325845</v>
      </c>
      <c r="S9216" s="235"/>
      <c r="T9216" s="103"/>
      <c r="U9216" s="103"/>
    </row>
    <row r="9217" spans="1:21" x14ac:dyDescent="0.2">
      <c r="A9217" s="89">
        <v>40916</v>
      </c>
      <c r="B9217" s="90" t="s">
        <v>147</v>
      </c>
      <c r="C9217" s="96">
        <v>2153.8819844494383</v>
      </c>
      <c r="D9217" s="102">
        <v>1348.2572904470258</v>
      </c>
      <c r="E9217" s="98">
        <v>2541.0638174157307</v>
      </c>
      <c r="F9217" s="91">
        <v>0.84763002396372022</v>
      </c>
      <c r="G9217" s="100">
        <v>1076.9409922247191</v>
      </c>
      <c r="S9217" s="235"/>
      <c r="T9217" s="103"/>
      <c r="U9217" s="103"/>
    </row>
    <row r="9218" spans="1:21" x14ac:dyDescent="0.2">
      <c r="A9218" s="89">
        <v>40917</v>
      </c>
      <c r="B9218" s="90" t="s">
        <v>100</v>
      </c>
      <c r="C9218" s="96">
        <v>2113.8875245617978</v>
      </c>
      <c r="D9218" s="102">
        <v>1334.2610212954935</v>
      </c>
      <c r="E9218" s="98">
        <v>2499.7545758426963</v>
      </c>
      <c r="F9218" s="91">
        <v>0.84563802582466785</v>
      </c>
      <c r="G9218" s="100">
        <v>1056.9437622808989</v>
      </c>
      <c r="S9218" s="235"/>
      <c r="T9218" s="103"/>
      <c r="U9218" s="103"/>
    </row>
    <row r="9219" spans="1:21" x14ac:dyDescent="0.2">
      <c r="A9219" s="89">
        <v>40917</v>
      </c>
      <c r="B9219" s="90" t="s">
        <v>101</v>
      </c>
      <c r="C9219" s="96">
        <v>2102.6631422022469</v>
      </c>
      <c r="D9219" s="102">
        <v>1322.658043633679</v>
      </c>
      <c r="E9219" s="98">
        <v>2484.072581460674</v>
      </c>
      <c r="F9219" s="91">
        <v>0.84645801330243253</v>
      </c>
      <c r="G9219" s="100">
        <v>1051.3315711011235</v>
      </c>
      <c r="S9219" s="235"/>
      <c r="T9219" s="103"/>
      <c r="U9219" s="103"/>
    </row>
    <row r="9220" spans="1:21" x14ac:dyDescent="0.2">
      <c r="A9220" s="89">
        <v>40917</v>
      </c>
      <c r="B9220" s="90" t="s">
        <v>102</v>
      </c>
      <c r="C9220" s="96">
        <v>2115.7636577865164</v>
      </c>
      <c r="D9220" s="102">
        <v>1332.1799682509072</v>
      </c>
      <c r="E9220" s="98">
        <v>2500.2318539325843</v>
      </c>
      <c r="F9220" s="91">
        <v>0.84622698269308805</v>
      </c>
      <c r="G9220" s="100">
        <v>1057.8818288932582</v>
      </c>
      <c r="S9220" s="235"/>
      <c r="T9220" s="103"/>
      <c r="U9220" s="103"/>
    </row>
    <row r="9221" spans="1:21" x14ac:dyDescent="0.2">
      <c r="A9221" s="89">
        <v>40917</v>
      </c>
      <c r="B9221" s="90" t="s">
        <v>103</v>
      </c>
      <c r="C9221" s="96">
        <v>2085.6199103595504</v>
      </c>
      <c r="D9221" s="102">
        <v>1309.2898179720235</v>
      </c>
      <c r="E9221" s="98">
        <v>2462.5292359550563</v>
      </c>
      <c r="F9221" s="91">
        <v>0.84694219256677095</v>
      </c>
      <c r="G9221" s="100">
        <v>1042.8099551797752</v>
      </c>
      <c r="S9221" s="235"/>
      <c r="T9221" s="103"/>
      <c r="U9221" s="103"/>
    </row>
    <row r="9222" spans="1:21" x14ac:dyDescent="0.2">
      <c r="A9222" s="89">
        <v>40917</v>
      </c>
      <c r="B9222" s="90" t="s">
        <v>104</v>
      </c>
      <c r="C9222" s="96">
        <v>2071.6117190898881</v>
      </c>
      <c r="D9222" s="102">
        <v>1299.9510964700642</v>
      </c>
      <c r="E9222" s="98">
        <v>2445.6998932584274</v>
      </c>
      <c r="F9222" s="91">
        <v>0.84704248661100501</v>
      </c>
      <c r="G9222" s="100">
        <v>1035.805859544944</v>
      </c>
      <c r="S9222" s="235"/>
      <c r="T9222" s="103"/>
      <c r="U9222" s="103"/>
    </row>
    <row r="9223" spans="1:21" x14ac:dyDescent="0.2">
      <c r="A9223" s="89">
        <v>40917</v>
      </c>
      <c r="B9223" s="90" t="s">
        <v>105</v>
      </c>
      <c r="C9223" s="96">
        <v>2048.1742362134833</v>
      </c>
      <c r="D9223" s="102">
        <v>1283.2777521643939</v>
      </c>
      <c r="E9223" s="98">
        <v>2416.9856207865168</v>
      </c>
      <c r="F9223" s="91">
        <v>0.84740853176734343</v>
      </c>
      <c r="G9223" s="100">
        <v>1024.0871181067416</v>
      </c>
      <c r="S9223" s="235"/>
      <c r="T9223" s="103"/>
      <c r="U9223" s="103"/>
    </row>
    <row r="9224" spans="1:21" x14ac:dyDescent="0.2">
      <c r="A9224" s="89">
        <v>40917</v>
      </c>
      <c r="B9224" s="90" t="s">
        <v>106</v>
      </c>
      <c r="C9224" s="96">
        <v>2076.8389585280902</v>
      </c>
      <c r="D9224" s="102">
        <v>1304.8151008990233</v>
      </c>
      <c r="E9224" s="98">
        <v>2452.7132949438201</v>
      </c>
      <c r="F9224" s="91">
        <v>0.8467516210758993</v>
      </c>
      <c r="G9224" s="100">
        <v>1038.4194792640451</v>
      </c>
      <c r="S9224" s="235"/>
      <c r="T9224" s="103"/>
      <c r="U9224" s="103"/>
    </row>
    <row r="9225" spans="1:21" x14ac:dyDescent="0.2">
      <c r="A9225" s="89">
        <v>40917</v>
      </c>
      <c r="B9225" s="90" t="s">
        <v>107</v>
      </c>
      <c r="C9225" s="96">
        <v>2114.4507697415729</v>
      </c>
      <c r="D9225" s="102">
        <v>1338.8479217529691</v>
      </c>
      <c r="E9225" s="98">
        <v>2502.6817247191011</v>
      </c>
      <c r="F9225" s="91">
        <v>0.84487402007896029</v>
      </c>
      <c r="G9225" s="100">
        <v>1057.2253848707865</v>
      </c>
      <c r="S9225" s="235"/>
      <c r="T9225" s="103"/>
      <c r="U9225" s="103"/>
    </row>
    <row r="9226" spans="1:21" x14ac:dyDescent="0.2">
      <c r="A9226" s="89">
        <v>40917</v>
      </c>
      <c r="B9226" s="90" t="s">
        <v>108</v>
      </c>
      <c r="C9226" s="96">
        <v>2132.8271502471916</v>
      </c>
      <c r="D9226" s="102">
        <v>1365.4286652854719</v>
      </c>
      <c r="E9226" s="98">
        <v>2532.4587050561795</v>
      </c>
      <c r="F9226" s="91">
        <v>0.84219622060920329</v>
      </c>
      <c r="G9226" s="100">
        <v>1066.4135751235958</v>
      </c>
      <c r="S9226" s="235"/>
      <c r="T9226" s="103"/>
      <c r="U9226" s="103"/>
    </row>
    <row r="9227" spans="1:21" x14ac:dyDescent="0.2">
      <c r="A9227" s="89">
        <v>40917</v>
      </c>
      <c r="B9227" s="90" t="s">
        <v>109</v>
      </c>
      <c r="C9227" s="96">
        <v>2208.5208190112362</v>
      </c>
      <c r="D9227" s="102">
        <v>1406.6354167669458</v>
      </c>
      <c r="E9227" s="98">
        <v>2618.4322415730335</v>
      </c>
      <c r="F9227" s="91">
        <v>0.84345158295349221</v>
      </c>
      <c r="G9227" s="100">
        <v>1104.2604095056181</v>
      </c>
      <c r="S9227" s="235"/>
      <c r="T9227" s="103"/>
      <c r="U9227" s="103"/>
    </row>
    <row r="9228" spans="1:21" x14ac:dyDescent="0.2">
      <c r="A9228" s="89">
        <v>40917</v>
      </c>
      <c r="B9228" s="90" t="s">
        <v>110</v>
      </c>
      <c r="C9228" s="96">
        <v>2265.1087250224718</v>
      </c>
      <c r="D9228" s="102">
        <v>1432.9214147913856</v>
      </c>
      <c r="E9228" s="98">
        <v>2680.2950056179775</v>
      </c>
      <c r="F9228" s="91">
        <v>0.84509679728340992</v>
      </c>
      <c r="G9228" s="100">
        <v>1132.5543625112359</v>
      </c>
      <c r="S9228" s="235"/>
      <c r="T9228" s="103"/>
      <c r="U9228" s="103"/>
    </row>
    <row r="9229" spans="1:21" x14ac:dyDescent="0.2">
      <c r="A9229" s="89">
        <v>40917</v>
      </c>
      <c r="B9229" s="90" t="s">
        <v>111</v>
      </c>
      <c r="C9229" s="96">
        <v>2270.1536188988762</v>
      </c>
      <c r="D9229" s="102">
        <v>1443.6977726286416</v>
      </c>
      <c r="E9229" s="98">
        <v>2690.3272500000003</v>
      </c>
      <c r="F9229" s="91">
        <v>0.84382062401474622</v>
      </c>
      <c r="G9229" s="100">
        <v>1135.0768094494381</v>
      </c>
      <c r="S9229" s="235"/>
      <c r="T9229" s="103"/>
      <c r="U9229" s="103"/>
    </row>
    <row r="9230" spans="1:21" x14ac:dyDescent="0.2">
      <c r="A9230" s="89">
        <v>40917</v>
      </c>
      <c r="B9230" s="90" t="s">
        <v>112</v>
      </c>
      <c r="C9230" s="96">
        <v>2297.7850496966294</v>
      </c>
      <c r="D9230" s="102">
        <v>1475.3225319632468</v>
      </c>
      <c r="E9230" s="98">
        <v>2730.639615168539</v>
      </c>
      <c r="F9230" s="91">
        <v>0.84148235341367328</v>
      </c>
      <c r="G9230" s="100">
        <v>1148.8925248483147</v>
      </c>
      <c r="S9230" s="235"/>
      <c r="T9230" s="103"/>
      <c r="U9230" s="103"/>
    </row>
    <row r="9231" spans="1:21" x14ac:dyDescent="0.2">
      <c r="A9231" s="89">
        <v>40917</v>
      </c>
      <c r="B9231" s="90" t="s">
        <v>113</v>
      </c>
      <c r="C9231" s="96">
        <v>2155.7864825393258</v>
      </c>
      <c r="D9231" s="102">
        <v>1364.7605086366586</v>
      </c>
      <c r="E9231" s="98">
        <v>2551.4675393258426</v>
      </c>
      <c r="F9231" s="91">
        <v>0.84492020741480212</v>
      </c>
      <c r="G9231" s="100">
        <v>1077.8932412696629</v>
      </c>
      <c r="S9231" s="235"/>
      <c r="T9231" s="103"/>
      <c r="U9231" s="103"/>
    </row>
    <row r="9232" spans="1:21" x14ac:dyDescent="0.2">
      <c r="A9232" s="89">
        <v>40917</v>
      </c>
      <c r="B9232" s="90" t="s">
        <v>114</v>
      </c>
      <c r="C9232" s="96">
        <v>1856.3102360898874</v>
      </c>
      <c r="D9232" s="102">
        <v>1161.1108185560718</v>
      </c>
      <c r="E9232" s="98">
        <v>2189.5355730337074</v>
      </c>
      <c r="F9232" s="91">
        <v>0.84781003741258243</v>
      </c>
      <c r="G9232" s="100">
        <v>928.15511804494372</v>
      </c>
      <c r="S9232" s="235"/>
      <c r="T9232" s="103"/>
      <c r="U9232" s="103"/>
    </row>
    <row r="9233" spans="1:21" x14ac:dyDescent="0.2">
      <c r="A9233" s="89">
        <v>40917</v>
      </c>
      <c r="B9233" s="90" t="s">
        <v>115</v>
      </c>
      <c r="C9233" s="96">
        <v>1863.2555759325844</v>
      </c>
      <c r="D9233" s="102">
        <v>1161.3918012494553</v>
      </c>
      <c r="E9233" s="98">
        <v>2195.5756095505617</v>
      </c>
      <c r="F9233" s="91">
        <v>0.84864104329980061</v>
      </c>
      <c r="G9233" s="100">
        <v>931.6277879662922</v>
      </c>
      <c r="S9233" s="235"/>
      <c r="T9233" s="103"/>
      <c r="U9233" s="103"/>
    </row>
    <row r="9234" spans="1:21" x14ac:dyDescent="0.2">
      <c r="A9234" s="89">
        <v>40917</v>
      </c>
      <c r="B9234" s="90" t="s">
        <v>116</v>
      </c>
      <c r="C9234" s="96">
        <v>1921.0348062808987</v>
      </c>
      <c r="D9234" s="102">
        <v>1215.2840236175323</v>
      </c>
      <c r="E9234" s="98">
        <v>2273.1673904494382</v>
      </c>
      <c r="F9234" s="91">
        <v>0.8450916612441296</v>
      </c>
      <c r="G9234" s="100">
        <v>960.51740314044935</v>
      </c>
      <c r="S9234" s="235"/>
      <c r="T9234" s="103"/>
      <c r="U9234" s="103"/>
    </row>
    <row r="9235" spans="1:21" x14ac:dyDescent="0.2">
      <c r="A9235" s="89">
        <v>40917</v>
      </c>
      <c r="B9235" s="90" t="s">
        <v>117</v>
      </c>
      <c r="C9235" s="96">
        <v>1928.1260225730334</v>
      </c>
      <c r="D9235" s="102">
        <v>1227.4621886230018</v>
      </c>
      <c r="E9235" s="98">
        <v>2285.6800702247187</v>
      </c>
      <c r="F9235" s="91">
        <v>0.84356776247494158</v>
      </c>
      <c r="G9235" s="100">
        <v>964.06301128651671</v>
      </c>
      <c r="S9235" s="235"/>
      <c r="T9235" s="103"/>
      <c r="U9235" s="103"/>
    </row>
    <row r="9236" spans="1:21" x14ac:dyDescent="0.2">
      <c r="A9236" s="89">
        <v>40917</v>
      </c>
      <c r="B9236" s="90" t="s">
        <v>118</v>
      </c>
      <c r="C9236" s="96">
        <v>1975.252219988764</v>
      </c>
      <c r="D9236" s="102">
        <v>1252.3196349942061</v>
      </c>
      <c r="E9236" s="98">
        <v>2338.7872499999999</v>
      </c>
      <c r="F9236" s="91">
        <v>0.8445625911415261</v>
      </c>
      <c r="G9236" s="100">
        <v>987.62610999438198</v>
      </c>
      <c r="S9236" s="235"/>
      <c r="T9236" s="103"/>
      <c r="U9236" s="103"/>
    </row>
    <row r="9237" spans="1:21" x14ac:dyDescent="0.2">
      <c r="A9237" s="89">
        <v>40917</v>
      </c>
      <c r="B9237" s="90" t="s">
        <v>119</v>
      </c>
      <c r="C9237" s="96">
        <v>1978.262947820225</v>
      </c>
      <c r="D9237" s="102">
        <v>1245.6839676638526</v>
      </c>
      <c r="E9237" s="98">
        <v>2337.7880224719102</v>
      </c>
      <c r="F9237" s="91">
        <v>0.84621143097844531</v>
      </c>
      <c r="G9237" s="100">
        <v>989.1314739101125</v>
      </c>
      <c r="S9237" s="235"/>
      <c r="T9237" s="103"/>
      <c r="U9237" s="103"/>
    </row>
    <row r="9238" spans="1:21" x14ac:dyDescent="0.2">
      <c r="A9238" s="89">
        <v>40917</v>
      </c>
      <c r="B9238" s="90" t="s">
        <v>120</v>
      </c>
      <c r="C9238" s="96">
        <v>1967.8773550449439</v>
      </c>
      <c r="D9238" s="102">
        <v>1234.7664395693746</v>
      </c>
      <c r="E9238" s="98">
        <v>2323.1851938202244</v>
      </c>
      <c r="F9238" s="91">
        <v>0.84706004509652733</v>
      </c>
      <c r="G9238" s="100">
        <v>983.93867752247195</v>
      </c>
      <c r="S9238" s="235"/>
      <c r="T9238" s="103"/>
      <c r="U9238" s="103"/>
    </row>
    <row r="9239" spans="1:21" x14ac:dyDescent="0.2">
      <c r="A9239" s="89">
        <v>40917</v>
      </c>
      <c r="B9239" s="90" t="s">
        <v>121</v>
      </c>
      <c r="C9239" s="96">
        <v>2023.3955004269665</v>
      </c>
      <c r="D9239" s="102">
        <v>1293.1609544484654</v>
      </c>
      <c r="E9239" s="98">
        <v>2401.3318398876404</v>
      </c>
      <c r="F9239" s="91">
        <v>0.84261386403040495</v>
      </c>
      <c r="G9239" s="100">
        <v>1011.6977502134832</v>
      </c>
      <c r="S9239" s="235"/>
      <c r="T9239" s="103"/>
      <c r="U9239" s="103"/>
    </row>
    <row r="9240" spans="1:21" x14ac:dyDescent="0.2">
      <c r="A9240" s="89">
        <v>40917</v>
      </c>
      <c r="B9240" s="90" t="s">
        <v>122</v>
      </c>
      <c r="C9240" s="96">
        <v>2016.5028381910111</v>
      </c>
      <c r="D9240" s="102">
        <v>1281.5036261517844</v>
      </c>
      <c r="E9240" s="98">
        <v>2389.254117977528</v>
      </c>
      <c r="F9240" s="91">
        <v>0.84398843263183487</v>
      </c>
      <c r="G9240" s="100">
        <v>1008.2514190955055</v>
      </c>
      <c r="S9240" s="235"/>
      <c r="T9240" s="103"/>
      <c r="U9240" s="103"/>
    </row>
    <row r="9241" spans="1:21" x14ac:dyDescent="0.2">
      <c r="A9241" s="89">
        <v>40917</v>
      </c>
      <c r="B9241" s="90" t="s">
        <v>123</v>
      </c>
      <c r="C9241" s="96">
        <v>2132.3125305505623</v>
      </c>
      <c r="D9241" s="102">
        <v>1353.7449909709237</v>
      </c>
      <c r="E9241" s="98">
        <v>2525.7438960674158</v>
      </c>
      <c r="F9241" s="91">
        <v>0.8442314891349727</v>
      </c>
      <c r="G9241" s="100">
        <v>1066.1562652752812</v>
      </c>
      <c r="S9241" s="235"/>
      <c r="T9241" s="103"/>
      <c r="U9241" s="103"/>
    </row>
    <row r="9242" spans="1:21" x14ac:dyDescent="0.2">
      <c r="A9242" s="89">
        <v>40917</v>
      </c>
      <c r="B9242" s="90" t="s">
        <v>124</v>
      </c>
      <c r="C9242" s="96">
        <v>2217.8082862921356</v>
      </c>
      <c r="D9242" s="102">
        <v>1398.3793758905608</v>
      </c>
      <c r="E9242" s="98">
        <v>2621.8578286516858</v>
      </c>
      <c r="F9242" s="91">
        <v>0.84589189469234627</v>
      </c>
      <c r="G9242" s="100">
        <v>1108.9041431460678</v>
      </c>
      <c r="S9242" s="235"/>
      <c r="T9242" s="103"/>
      <c r="U9242" s="103"/>
    </row>
    <row r="9243" spans="1:21" x14ac:dyDescent="0.2">
      <c r="A9243" s="89">
        <v>40917</v>
      </c>
      <c r="B9243" s="90" t="s">
        <v>125</v>
      </c>
      <c r="C9243" s="96">
        <v>1969.5670905842696</v>
      </c>
      <c r="D9243" s="102">
        <v>1242.209364135409</v>
      </c>
      <c r="E9243" s="98">
        <v>2328.5786713483144</v>
      </c>
      <c r="F9243" s="91">
        <v>0.84582372707374898</v>
      </c>
      <c r="G9243" s="100">
        <v>984.78354529213482</v>
      </c>
      <c r="S9243" s="235"/>
      <c r="T9243" s="103"/>
      <c r="U9243" s="103"/>
    </row>
    <row r="9244" spans="1:21" x14ac:dyDescent="0.2">
      <c r="A9244" s="89">
        <v>40917</v>
      </c>
      <c r="B9244" s="90" t="s">
        <v>126</v>
      </c>
      <c r="C9244" s="96">
        <v>1790.9049091348315</v>
      </c>
      <c r="D9244" s="102">
        <v>1159.1741118466759</v>
      </c>
      <c r="E9244" s="98">
        <v>2133.3131544943817</v>
      </c>
      <c r="F9244" s="91">
        <v>0.83949461679445525</v>
      </c>
      <c r="G9244" s="100">
        <v>895.45245456741577</v>
      </c>
      <c r="S9244" s="235"/>
      <c r="T9244" s="103"/>
      <c r="U9244" s="103"/>
    </row>
    <row r="9245" spans="1:21" x14ac:dyDescent="0.2">
      <c r="A9245" s="89">
        <v>40917</v>
      </c>
      <c r="B9245" s="90" t="s">
        <v>127</v>
      </c>
      <c r="C9245" s="96">
        <v>1937.8227543370785</v>
      </c>
      <c r="D9245" s="102">
        <v>1237.513739985691</v>
      </c>
      <c r="E9245" s="98">
        <v>2299.2601601123597</v>
      </c>
      <c r="F9245" s="91">
        <v>0.84280273626903601</v>
      </c>
      <c r="G9245" s="100">
        <v>968.91137716853927</v>
      </c>
      <c r="S9245" s="235"/>
      <c r="T9245" s="103"/>
      <c r="U9245" s="103"/>
    </row>
    <row r="9246" spans="1:21" x14ac:dyDescent="0.2">
      <c r="A9246" s="89">
        <v>40917</v>
      </c>
      <c r="B9246" s="90" t="s">
        <v>128</v>
      </c>
      <c r="C9246" s="96">
        <v>1991.5539132134834</v>
      </c>
      <c r="D9246" s="102">
        <v>1265.9421763548219</v>
      </c>
      <c r="E9246" s="98">
        <v>2359.8509662921347</v>
      </c>
      <c r="F9246" s="91">
        <v>0.8439320709911905</v>
      </c>
      <c r="G9246" s="100">
        <v>995.77695660674169</v>
      </c>
      <c r="S9246" s="235"/>
      <c r="T9246" s="103"/>
      <c r="U9246" s="103"/>
    </row>
    <row r="9247" spans="1:21" x14ac:dyDescent="0.2">
      <c r="A9247" s="89">
        <v>40917</v>
      </c>
      <c r="B9247" s="90" t="s">
        <v>129</v>
      </c>
      <c r="C9247" s="96">
        <v>1838.5821953595505</v>
      </c>
      <c r="D9247" s="102">
        <v>1162.8185711288338</v>
      </c>
      <c r="E9247" s="98">
        <v>2175.4382359550564</v>
      </c>
      <c r="F9247" s="91">
        <v>0.84515485890243169</v>
      </c>
      <c r="G9247" s="100">
        <v>919.29109767977525</v>
      </c>
      <c r="S9247" s="235"/>
      <c r="T9247" s="103"/>
      <c r="U9247" s="103"/>
    </row>
    <row r="9248" spans="1:21" x14ac:dyDescent="0.2">
      <c r="A9248" s="89">
        <v>40917</v>
      </c>
      <c r="B9248" s="90" t="s">
        <v>130</v>
      </c>
      <c r="C9248" s="96">
        <v>1930.5086712471912</v>
      </c>
      <c r="D9248" s="102">
        <v>1218.4026726617312</v>
      </c>
      <c r="E9248" s="98">
        <v>2282.8422640449439</v>
      </c>
      <c r="F9248" s="91">
        <v>0.84566012363313414</v>
      </c>
      <c r="G9248" s="100">
        <v>965.25433562359558</v>
      </c>
      <c r="S9248" s="235"/>
      <c r="T9248" s="103"/>
      <c r="U9248" s="103"/>
    </row>
    <row r="9249" spans="1:21" x14ac:dyDescent="0.2">
      <c r="A9249" s="89">
        <v>40917</v>
      </c>
      <c r="B9249" s="90" t="s">
        <v>131</v>
      </c>
      <c r="C9249" s="96">
        <v>1866.3554504831461</v>
      </c>
      <c r="D9249" s="102">
        <v>1190.7101451600734</v>
      </c>
      <c r="E9249" s="98">
        <v>2213.8367865168539</v>
      </c>
      <c r="F9249" s="91">
        <v>0.84304112292739586</v>
      </c>
      <c r="G9249" s="100">
        <v>933.17772524157306</v>
      </c>
      <c r="S9249" s="235"/>
      <c r="T9249" s="103"/>
      <c r="U9249" s="103"/>
    </row>
    <row r="9250" spans="1:21" x14ac:dyDescent="0.2">
      <c r="A9250" s="89">
        <v>40917</v>
      </c>
      <c r="B9250" s="90" t="s">
        <v>132</v>
      </c>
      <c r="C9250" s="96">
        <v>1920.6984800224718</v>
      </c>
      <c r="D9250" s="102">
        <v>1222.6811316784381</v>
      </c>
      <c r="E9250" s="98">
        <v>2276.8468988764043</v>
      </c>
      <c r="F9250" s="91">
        <v>0.84357823135596544</v>
      </c>
      <c r="G9250" s="100">
        <v>960.34924001123591</v>
      </c>
      <c r="S9250" s="235"/>
      <c r="T9250" s="103"/>
      <c r="U9250" s="103"/>
    </row>
    <row r="9251" spans="1:21" x14ac:dyDescent="0.2">
      <c r="A9251" s="89">
        <v>40917</v>
      </c>
      <c r="B9251" s="90" t="s">
        <v>133</v>
      </c>
      <c r="C9251" s="96">
        <v>2080.9518639775279</v>
      </c>
      <c r="D9251" s="102">
        <v>1326.0868965453637</v>
      </c>
      <c r="E9251" s="98">
        <v>2467.5629915730342</v>
      </c>
      <c r="F9251" s="91">
        <v>0.84332269169386131</v>
      </c>
      <c r="G9251" s="100">
        <v>1040.4759319887639</v>
      </c>
      <c r="S9251" s="235"/>
      <c r="T9251" s="103"/>
      <c r="U9251" s="103"/>
    </row>
    <row r="9252" spans="1:21" x14ac:dyDescent="0.2">
      <c r="A9252" s="89">
        <v>40917</v>
      </c>
      <c r="B9252" s="90" t="s">
        <v>134</v>
      </c>
      <c r="C9252" s="96">
        <v>1924.5479974382024</v>
      </c>
      <c r="D9252" s="102">
        <v>1225.5829519596496</v>
      </c>
      <c r="E9252" s="98">
        <v>2281.6525955056181</v>
      </c>
      <c r="F9252" s="91">
        <v>0.8434886192705946</v>
      </c>
      <c r="G9252" s="100">
        <v>962.2739987191012</v>
      </c>
      <c r="S9252" s="235"/>
      <c r="T9252" s="103"/>
      <c r="U9252" s="103"/>
    </row>
    <row r="9253" spans="1:21" x14ac:dyDescent="0.2">
      <c r="A9253" s="89">
        <v>40917</v>
      </c>
      <c r="B9253" s="90" t="s">
        <v>135</v>
      </c>
      <c r="C9253" s="96">
        <v>1817.6691854831456</v>
      </c>
      <c r="D9253" s="102">
        <v>1150.5619987429993</v>
      </c>
      <c r="E9253" s="98">
        <v>2151.2122584269659</v>
      </c>
      <c r="F9253" s="91">
        <v>0.84495110994406586</v>
      </c>
      <c r="G9253" s="100">
        <v>908.83459274157281</v>
      </c>
      <c r="S9253" s="235"/>
      <c r="T9253" s="103"/>
      <c r="U9253" s="103"/>
    </row>
    <row r="9254" spans="1:21" x14ac:dyDescent="0.2">
      <c r="A9254" s="89">
        <v>40917</v>
      </c>
      <c r="B9254" s="90" t="s">
        <v>136</v>
      </c>
      <c r="C9254" s="96">
        <v>1811.4127066516855</v>
      </c>
      <c r="D9254" s="102">
        <v>1149.9188166490212</v>
      </c>
      <c r="E9254" s="98">
        <v>2145.5836685393256</v>
      </c>
      <c r="F9254" s="91">
        <v>0.84425172190318842</v>
      </c>
      <c r="G9254" s="100">
        <v>905.70635332584277</v>
      </c>
      <c r="S9254" s="235"/>
      <c r="T9254" s="103"/>
      <c r="U9254" s="103"/>
    </row>
    <row r="9255" spans="1:21" x14ac:dyDescent="0.2">
      <c r="A9255" s="89">
        <v>40917</v>
      </c>
      <c r="B9255" s="90" t="s">
        <v>137</v>
      </c>
      <c r="C9255" s="96">
        <v>1825.6721295842697</v>
      </c>
      <c r="D9255" s="102">
        <v>1163.300281690113</v>
      </c>
      <c r="E9255" s="98">
        <v>2164.7970505617977</v>
      </c>
      <c r="F9255" s="91">
        <v>0.84334562868629181</v>
      </c>
      <c r="G9255" s="100">
        <v>912.83606479213483</v>
      </c>
      <c r="S9255" s="235"/>
      <c r="T9255" s="103"/>
      <c r="U9255" s="103"/>
    </row>
    <row r="9256" spans="1:21" x14ac:dyDescent="0.2">
      <c r="A9256" s="89">
        <v>40917</v>
      </c>
      <c r="B9256" s="90" t="s">
        <v>138</v>
      </c>
      <c r="C9256" s="96">
        <v>1842.4965467528089</v>
      </c>
      <c r="D9256" s="102">
        <v>1188.4089212650708</v>
      </c>
      <c r="E9256" s="98">
        <v>2192.5120955056177</v>
      </c>
      <c r="F9256" s="91">
        <v>0.84035866918577184</v>
      </c>
      <c r="G9256" s="100">
        <v>921.24827337640443</v>
      </c>
      <c r="S9256" s="235"/>
      <c r="T9256" s="103"/>
      <c r="U9256" s="103"/>
    </row>
    <row r="9257" spans="1:21" x14ac:dyDescent="0.2">
      <c r="A9257" s="89">
        <v>40917</v>
      </c>
      <c r="B9257" s="90" t="s">
        <v>139</v>
      </c>
      <c r="C9257" s="96">
        <v>1887.6209951123594</v>
      </c>
      <c r="D9257" s="102">
        <v>1194.8313979792179</v>
      </c>
      <c r="E9257" s="98">
        <v>2233.9953202247193</v>
      </c>
      <c r="F9257" s="91">
        <v>0.84495297641110645</v>
      </c>
      <c r="G9257" s="100">
        <v>943.81049755617971</v>
      </c>
      <c r="S9257" s="235"/>
      <c r="T9257" s="103"/>
      <c r="U9257" s="103"/>
    </row>
    <row r="9258" spans="1:21" x14ac:dyDescent="0.2">
      <c r="A9258" s="89">
        <v>40917</v>
      </c>
      <c r="B9258" s="90" t="s">
        <v>140</v>
      </c>
      <c r="C9258" s="96">
        <v>2071.271340707865</v>
      </c>
      <c r="D9258" s="102">
        <v>1308.3730902778623</v>
      </c>
      <c r="E9258" s="98">
        <v>2449.8989999999999</v>
      </c>
      <c r="F9258" s="91">
        <v>0.84545172707440797</v>
      </c>
      <c r="G9258" s="100">
        <v>1035.6356703539325</v>
      </c>
      <c r="S9258" s="235"/>
      <c r="T9258" s="103"/>
      <c r="U9258" s="103"/>
    </row>
    <row r="9259" spans="1:21" x14ac:dyDescent="0.2">
      <c r="A9259" s="89">
        <v>40917</v>
      </c>
      <c r="B9259" s="90" t="s">
        <v>141</v>
      </c>
      <c r="C9259" s="96">
        <v>1773.2335981348313</v>
      </c>
      <c r="D9259" s="102">
        <v>1111.1221550217317</v>
      </c>
      <c r="E9259" s="98">
        <v>2092.5940449438199</v>
      </c>
      <c r="F9259" s="91">
        <v>0.84738537912757816</v>
      </c>
      <c r="G9259" s="100">
        <v>886.61679906741563</v>
      </c>
      <c r="S9259" s="235"/>
      <c r="T9259" s="103"/>
      <c r="U9259" s="103"/>
    </row>
    <row r="9260" spans="1:21" x14ac:dyDescent="0.2">
      <c r="A9260" s="89">
        <v>40917</v>
      </c>
      <c r="B9260" s="90" t="s">
        <v>142</v>
      </c>
      <c r="C9260" s="96">
        <v>1675.5166376292134</v>
      </c>
      <c r="D9260" s="102">
        <v>1053.1963913719101</v>
      </c>
      <c r="E9260" s="98">
        <v>1979.0347752808989</v>
      </c>
      <c r="F9260" s="91">
        <v>0.84663324695312392</v>
      </c>
      <c r="G9260" s="100">
        <v>837.7583188146067</v>
      </c>
      <c r="S9260" s="235"/>
      <c r="T9260" s="103"/>
      <c r="U9260" s="103"/>
    </row>
    <row r="9261" spans="1:21" x14ac:dyDescent="0.2">
      <c r="A9261" s="89">
        <v>40917</v>
      </c>
      <c r="B9261" s="90" t="s">
        <v>143</v>
      </c>
      <c r="C9261" s="96">
        <v>1702.6577614719104</v>
      </c>
      <c r="D9261" s="102">
        <v>1060.0336417300091</v>
      </c>
      <c r="E9261" s="98">
        <v>2005.6706544943818</v>
      </c>
      <c r="F9261" s="91">
        <v>0.84892190931573497</v>
      </c>
      <c r="G9261" s="100">
        <v>851.32888073595518</v>
      </c>
      <c r="S9261" s="235"/>
      <c r="T9261" s="103"/>
      <c r="U9261" s="103"/>
    </row>
    <row r="9262" spans="1:21" x14ac:dyDescent="0.2">
      <c r="A9262" s="89">
        <v>40917</v>
      </c>
      <c r="B9262" s="90" t="s">
        <v>144</v>
      </c>
      <c r="C9262" s="96">
        <v>1730.114950955056</v>
      </c>
      <c r="D9262" s="102">
        <v>1102.498865608115</v>
      </c>
      <c r="E9262" s="98">
        <v>2051.5363735955052</v>
      </c>
      <c r="F9262" s="91">
        <v>0.84332648117901576</v>
      </c>
      <c r="G9262" s="100">
        <v>865.05747547752799</v>
      </c>
      <c r="S9262" s="235"/>
      <c r="T9262" s="103"/>
      <c r="U9262" s="103"/>
    </row>
    <row r="9263" spans="1:21" x14ac:dyDescent="0.2">
      <c r="A9263" s="89">
        <v>40917</v>
      </c>
      <c r="B9263" s="90" t="s">
        <v>145</v>
      </c>
      <c r="C9263" s="96">
        <v>1902.354516505618</v>
      </c>
      <c r="D9263" s="102">
        <v>1189.4658163714566</v>
      </c>
      <c r="E9263" s="98">
        <v>2243.6090646067419</v>
      </c>
      <c r="F9263" s="91">
        <v>0.84789928268499903</v>
      </c>
      <c r="G9263" s="100">
        <v>951.177258252809</v>
      </c>
      <c r="S9263" s="235"/>
      <c r="T9263" s="103"/>
      <c r="U9263" s="103"/>
    </row>
    <row r="9264" spans="1:21" x14ac:dyDescent="0.2">
      <c r="A9264" s="89">
        <v>40917</v>
      </c>
      <c r="B9264" s="90" t="s">
        <v>146</v>
      </c>
      <c r="C9264" s="96">
        <v>1936.9029222808988</v>
      </c>
      <c r="D9264" s="102">
        <v>1231.059406938281</v>
      </c>
      <c r="E9264" s="98">
        <v>2295.016382022472</v>
      </c>
      <c r="F9264" s="91">
        <v>0.84396039063303441</v>
      </c>
      <c r="G9264" s="100">
        <v>968.4514611404494</v>
      </c>
      <c r="S9264" s="235"/>
      <c r="T9264" s="103"/>
      <c r="U9264" s="103"/>
    </row>
    <row r="9265" spans="1:21" x14ac:dyDescent="0.2">
      <c r="A9265" s="89">
        <v>40917</v>
      </c>
      <c r="B9265" s="90" t="s">
        <v>147</v>
      </c>
      <c r="C9265" s="96">
        <v>1899.7084797977532</v>
      </c>
      <c r="D9265" s="102">
        <v>1200.883698204809</v>
      </c>
      <c r="E9265" s="98">
        <v>2247.4460983146068</v>
      </c>
      <c r="F9265" s="91">
        <v>0.84527432325178908</v>
      </c>
      <c r="G9265" s="100">
        <v>949.85423989887659</v>
      </c>
      <c r="S9265" s="235"/>
      <c r="T9265" s="103"/>
      <c r="U9265" s="103"/>
    </row>
    <row r="9266" spans="1:21" x14ac:dyDescent="0.2">
      <c r="A9266" s="89">
        <v>40918</v>
      </c>
      <c r="B9266" s="90" t="s">
        <v>100</v>
      </c>
      <c r="C9266" s="96">
        <v>1892.2120511460676</v>
      </c>
      <c r="D9266" s="102">
        <v>1191.2319215335222</v>
      </c>
      <c r="E9266" s="98">
        <v>2235.9561573033707</v>
      </c>
      <c r="F9266" s="91">
        <v>0.84626527446232724</v>
      </c>
      <c r="G9266" s="100">
        <v>946.10602557303378</v>
      </c>
      <c r="S9266" s="235"/>
      <c r="T9266" s="103"/>
      <c r="U9266" s="103"/>
    </row>
    <row r="9267" spans="1:21" x14ac:dyDescent="0.2">
      <c r="A9267" s="89">
        <v>40918</v>
      </c>
      <c r="B9267" s="90" t="s">
        <v>101</v>
      </c>
      <c r="C9267" s="96">
        <v>1906.5403601797752</v>
      </c>
      <c r="D9267" s="102">
        <v>1203.2225469185958</v>
      </c>
      <c r="E9267" s="98">
        <v>2254.4712556179775</v>
      </c>
      <c r="F9267" s="91">
        <v>0.84567073340536769</v>
      </c>
      <c r="G9267" s="100">
        <v>953.27018008988762</v>
      </c>
      <c r="S9267" s="235"/>
      <c r="T9267" s="103"/>
      <c r="U9267" s="103"/>
    </row>
    <row r="9268" spans="1:21" x14ac:dyDescent="0.2">
      <c r="A9268" s="89">
        <v>40918</v>
      </c>
      <c r="B9268" s="90" t="s">
        <v>102</v>
      </c>
      <c r="C9268" s="96">
        <v>1907.4966613483145</v>
      </c>
      <c r="D9268" s="102">
        <v>1206.0494058841782</v>
      </c>
      <c r="E9268" s="98">
        <v>2256.7894634831459</v>
      </c>
      <c r="F9268" s="91">
        <v>0.84522579186641089</v>
      </c>
      <c r="G9268" s="100">
        <v>953.74833067415727</v>
      </c>
      <c r="S9268" s="235"/>
      <c r="T9268" s="103"/>
      <c r="U9268" s="103"/>
    </row>
    <row r="9269" spans="1:21" x14ac:dyDescent="0.2">
      <c r="A9269" s="89">
        <v>40918</v>
      </c>
      <c r="B9269" s="90" t="s">
        <v>103</v>
      </c>
      <c r="C9269" s="96">
        <v>1802.0725617640451</v>
      </c>
      <c r="D9269" s="102">
        <v>1124.908989857078</v>
      </c>
      <c r="E9269" s="98">
        <v>2124.3553735955056</v>
      </c>
      <c r="F9269" s="91">
        <v>0.84829147898828638</v>
      </c>
      <c r="G9269" s="100">
        <v>901.03628088202254</v>
      </c>
      <c r="S9269" s="235"/>
      <c r="T9269" s="103"/>
      <c r="U9269" s="103"/>
    </row>
    <row r="9270" spans="1:21" x14ac:dyDescent="0.2">
      <c r="A9270" s="89">
        <v>40918</v>
      </c>
      <c r="B9270" s="90" t="s">
        <v>104</v>
      </c>
      <c r="C9270" s="96">
        <v>1758.7918296404496</v>
      </c>
      <c r="D9270" s="102">
        <v>1102.6118936046894</v>
      </c>
      <c r="E9270" s="98">
        <v>2075.8375870786517</v>
      </c>
      <c r="F9270" s="91">
        <v>0.84726851493021471</v>
      </c>
      <c r="G9270" s="100">
        <v>879.39591482022479</v>
      </c>
      <c r="S9270" s="235"/>
      <c r="T9270" s="103"/>
      <c r="U9270" s="103"/>
    </row>
    <row r="9271" spans="1:21" x14ac:dyDescent="0.2">
      <c r="A9271" s="89">
        <v>40918</v>
      </c>
      <c r="B9271" s="90" t="s">
        <v>105</v>
      </c>
      <c r="C9271" s="96">
        <v>1776.8075711460676</v>
      </c>
      <c r="D9271" s="102">
        <v>1118.8342455961704</v>
      </c>
      <c r="E9271" s="98">
        <v>2099.7226516853934</v>
      </c>
      <c r="F9271" s="91">
        <v>0.84621060296695372</v>
      </c>
      <c r="G9271" s="100">
        <v>888.40378557303382</v>
      </c>
      <c r="S9271" s="235"/>
      <c r="T9271" s="103"/>
      <c r="U9271" s="103"/>
    </row>
    <row r="9272" spans="1:21" x14ac:dyDescent="0.2">
      <c r="A9272" s="89">
        <v>40918</v>
      </c>
      <c r="B9272" s="90" t="s">
        <v>106</v>
      </c>
      <c r="C9272" s="96">
        <v>1779.5832758089889</v>
      </c>
      <c r="D9272" s="102">
        <v>1118.1394872020151</v>
      </c>
      <c r="E9272" s="98">
        <v>2101.702297752809</v>
      </c>
      <c r="F9272" s="91">
        <v>0.84673422953943689</v>
      </c>
      <c r="G9272" s="100">
        <v>889.79163790449445</v>
      </c>
      <c r="S9272" s="235"/>
      <c r="T9272" s="103"/>
      <c r="U9272" s="103"/>
    </row>
    <row r="9273" spans="1:21" x14ac:dyDescent="0.2">
      <c r="A9273" s="89">
        <v>40918</v>
      </c>
      <c r="B9273" s="90" t="s">
        <v>107</v>
      </c>
      <c r="C9273" s="96">
        <v>1764.383760202247</v>
      </c>
      <c r="D9273" s="102">
        <v>1113.9053492810053</v>
      </c>
      <c r="E9273" s="98">
        <v>2086.5845730337073</v>
      </c>
      <c r="F9273" s="91">
        <v>0.84558458976670703</v>
      </c>
      <c r="G9273" s="100">
        <v>882.1918801011235</v>
      </c>
      <c r="S9273" s="235"/>
      <c r="T9273" s="103"/>
      <c r="U9273" s="103"/>
    </row>
    <row r="9274" spans="1:21" x14ac:dyDescent="0.2">
      <c r="A9274" s="89">
        <v>40918</v>
      </c>
      <c r="B9274" s="90" t="s">
        <v>108</v>
      </c>
      <c r="C9274" s="96">
        <v>1819.7195600224723</v>
      </c>
      <c r="D9274" s="102">
        <v>1163.2050026494276</v>
      </c>
      <c r="E9274" s="98">
        <v>2159.7280280898876</v>
      </c>
      <c r="F9274" s="91">
        <v>0.84256884957495015</v>
      </c>
      <c r="G9274" s="100">
        <v>909.85978001123613</v>
      </c>
      <c r="S9274" s="235"/>
      <c r="T9274" s="103"/>
      <c r="U9274" s="103"/>
    </row>
    <row r="9275" spans="1:21" x14ac:dyDescent="0.2">
      <c r="A9275" s="89">
        <v>40918</v>
      </c>
      <c r="B9275" s="90" t="s">
        <v>109</v>
      </c>
      <c r="C9275" s="96">
        <v>1854.3044349101128</v>
      </c>
      <c r="D9275" s="102">
        <v>1180.1864547418181</v>
      </c>
      <c r="E9275" s="98">
        <v>2198.0184269662923</v>
      </c>
      <c r="F9275" s="91">
        <v>0.84362551840360411</v>
      </c>
      <c r="G9275" s="100">
        <v>927.15221745505642</v>
      </c>
      <c r="S9275" s="235"/>
      <c r="T9275" s="103"/>
      <c r="U9275" s="103"/>
    </row>
    <row r="9276" spans="1:21" x14ac:dyDescent="0.2">
      <c r="A9276" s="89">
        <v>40918</v>
      </c>
      <c r="B9276" s="90" t="s">
        <v>110</v>
      </c>
      <c r="C9276" s="96">
        <v>1853.5021144382026</v>
      </c>
      <c r="D9276" s="102">
        <v>1170.2542523854843</v>
      </c>
      <c r="E9276" s="98">
        <v>2192.0230617977531</v>
      </c>
      <c r="F9276" s="91">
        <v>0.84556688601536978</v>
      </c>
      <c r="G9276" s="100">
        <v>926.75105721910131</v>
      </c>
      <c r="S9276" s="235"/>
      <c r="T9276" s="103"/>
      <c r="U9276" s="103"/>
    </row>
    <row r="9277" spans="1:21" x14ac:dyDescent="0.2">
      <c r="A9277" s="89">
        <v>40918</v>
      </c>
      <c r="B9277" s="90" t="s">
        <v>111</v>
      </c>
      <c r="C9277" s="96">
        <v>1813.3091004943819</v>
      </c>
      <c r="D9277" s="102">
        <v>1151.3052058495518</v>
      </c>
      <c r="E9277" s="98">
        <v>2147.927738764045</v>
      </c>
      <c r="F9277" s="91">
        <v>0.84421327019957926</v>
      </c>
      <c r="G9277" s="100">
        <v>906.65455024719097</v>
      </c>
      <c r="S9277" s="235"/>
      <c r="T9277" s="103"/>
      <c r="U9277" s="103"/>
    </row>
    <row r="9278" spans="1:21" x14ac:dyDescent="0.2">
      <c r="A9278" s="89">
        <v>40918</v>
      </c>
      <c r="B9278" s="90" t="s">
        <v>112</v>
      </c>
      <c r="C9278" s="96">
        <v>1850.4670738651689</v>
      </c>
      <c r="D9278" s="102">
        <v>1178.4037721068753</v>
      </c>
      <c r="E9278" s="98">
        <v>2193.8240224719102</v>
      </c>
      <c r="F9278" s="91">
        <v>0.84348929308383591</v>
      </c>
      <c r="G9278" s="100">
        <v>925.23353693258446</v>
      </c>
      <c r="S9278" s="235"/>
      <c r="T9278" s="103"/>
      <c r="U9278" s="103"/>
    </row>
    <row r="9279" spans="1:21" x14ac:dyDescent="0.2">
      <c r="A9279" s="89">
        <v>40918</v>
      </c>
      <c r="B9279" s="90" t="s">
        <v>113</v>
      </c>
      <c r="C9279" s="96">
        <v>1682.4822380898877</v>
      </c>
      <c r="D9279" s="102">
        <v>1073.7387014922299</v>
      </c>
      <c r="E9279" s="98">
        <v>1995.9111404494383</v>
      </c>
      <c r="F9279" s="91">
        <v>0.84296450076982243</v>
      </c>
      <c r="G9279" s="100">
        <v>841.24111904494384</v>
      </c>
      <c r="S9279" s="235"/>
      <c r="T9279" s="103"/>
      <c r="U9279" s="103"/>
    </row>
    <row r="9280" spans="1:21" x14ac:dyDescent="0.2">
      <c r="A9280" s="89">
        <v>40918</v>
      </c>
      <c r="B9280" s="90" t="s">
        <v>114</v>
      </c>
      <c r="C9280" s="96">
        <v>1353.9846824494384</v>
      </c>
      <c r="D9280" s="102">
        <v>868.87479839651837</v>
      </c>
      <c r="E9280" s="98">
        <v>1608.7939382022475</v>
      </c>
      <c r="F9280" s="91">
        <v>0.84161473405503584</v>
      </c>
      <c r="G9280" s="100">
        <v>676.99234122471921</v>
      </c>
      <c r="S9280" s="235"/>
      <c r="T9280" s="103"/>
      <c r="U9280" s="103"/>
    </row>
    <row r="9281" spans="1:21" x14ac:dyDescent="0.2">
      <c r="A9281" s="89">
        <v>40918</v>
      </c>
      <c r="B9281" s="90" t="s">
        <v>115</v>
      </c>
      <c r="C9281" s="96">
        <v>1387.5767870561797</v>
      </c>
      <c r="D9281" s="102">
        <v>890.14619940965008</v>
      </c>
      <c r="E9281" s="98">
        <v>1648.5537893258427</v>
      </c>
      <c r="F9281" s="91">
        <v>0.84169336544585138</v>
      </c>
      <c r="G9281" s="100">
        <v>693.78839352808984</v>
      </c>
      <c r="S9281" s="235"/>
      <c r="T9281" s="103"/>
      <c r="U9281" s="103"/>
    </row>
    <row r="9282" spans="1:21" x14ac:dyDescent="0.2">
      <c r="A9282" s="89">
        <v>40918</v>
      </c>
      <c r="B9282" s="90" t="s">
        <v>116</v>
      </c>
      <c r="C9282" s="96">
        <v>1392.4555438651685</v>
      </c>
      <c r="D9282" s="102">
        <v>896.28835018685652</v>
      </c>
      <c r="E9282" s="98">
        <v>1655.9786376404495</v>
      </c>
      <c r="F9282" s="91">
        <v>0.84086564416629994</v>
      </c>
      <c r="G9282" s="100">
        <v>696.22777193258423</v>
      </c>
      <c r="S9282" s="235"/>
      <c r="T9282" s="103"/>
      <c r="U9282" s="103"/>
    </row>
    <row r="9283" spans="1:21" x14ac:dyDescent="0.2">
      <c r="A9283" s="89">
        <v>40918</v>
      </c>
      <c r="B9283" s="90" t="s">
        <v>117</v>
      </c>
      <c r="C9283" s="96">
        <v>1393.7238585505618</v>
      </c>
      <c r="D9283" s="102">
        <v>887.19852520752636</v>
      </c>
      <c r="E9283" s="98">
        <v>1652.1463061797754</v>
      </c>
      <c r="F9283" s="91">
        <v>0.84358379965345887</v>
      </c>
      <c r="G9283" s="100">
        <v>696.86192927528089</v>
      </c>
      <c r="S9283" s="235"/>
      <c r="T9283" s="103"/>
      <c r="U9283" s="103"/>
    </row>
    <row r="9284" spans="1:21" x14ac:dyDescent="0.2">
      <c r="A9284" s="89">
        <v>40918</v>
      </c>
      <c r="B9284" s="90" t="s">
        <v>118</v>
      </c>
      <c r="C9284" s="96">
        <v>1508.2409234831462</v>
      </c>
      <c r="D9284" s="102">
        <v>946.4958131294527</v>
      </c>
      <c r="E9284" s="98">
        <v>1780.6305084269666</v>
      </c>
      <c r="F9284" s="91">
        <v>0.84702632935091449</v>
      </c>
      <c r="G9284" s="100">
        <v>754.12046174157308</v>
      </c>
      <c r="S9284" s="235"/>
      <c r="T9284" s="103"/>
      <c r="U9284" s="103"/>
    </row>
    <row r="9285" spans="1:21" x14ac:dyDescent="0.2">
      <c r="A9285" s="89">
        <v>40918</v>
      </c>
      <c r="B9285" s="90" t="s">
        <v>119</v>
      </c>
      <c r="C9285" s="96">
        <v>1612.6357836741577</v>
      </c>
      <c r="D9285" s="102">
        <v>1011.2514220904338</v>
      </c>
      <c r="E9285" s="98">
        <v>1903.4767162921351</v>
      </c>
      <c r="F9285" s="91">
        <v>0.84720541621096412</v>
      </c>
      <c r="G9285" s="100">
        <v>806.31789183707883</v>
      </c>
      <c r="S9285" s="235"/>
      <c r="T9285" s="103"/>
      <c r="U9285" s="103"/>
    </row>
    <row r="9286" spans="1:21" x14ac:dyDescent="0.2">
      <c r="A9286" s="89">
        <v>40918</v>
      </c>
      <c r="B9286" s="90" t="s">
        <v>120</v>
      </c>
      <c r="C9286" s="96">
        <v>1718.655545426966</v>
      </c>
      <c r="D9286" s="102">
        <v>1098.3411008711712</v>
      </c>
      <c r="E9286" s="98">
        <v>2039.6396882022468</v>
      </c>
      <c r="F9286" s="91">
        <v>0.84262703622020685</v>
      </c>
      <c r="G9286" s="100">
        <v>859.327772713483</v>
      </c>
      <c r="S9286" s="235"/>
      <c r="T9286" s="103"/>
      <c r="U9286" s="103"/>
    </row>
    <row r="9287" spans="1:21" x14ac:dyDescent="0.2">
      <c r="A9287" s="89">
        <v>40918</v>
      </c>
      <c r="B9287" s="90" t="s">
        <v>121</v>
      </c>
      <c r="C9287" s="96">
        <v>1776.8724051235954</v>
      </c>
      <c r="D9287" s="102">
        <v>1129.7290192612084</v>
      </c>
      <c r="E9287" s="98">
        <v>2105.6028117977526</v>
      </c>
      <c r="F9287" s="91">
        <v>0.84387824482743312</v>
      </c>
      <c r="G9287" s="100">
        <v>888.4362025617977</v>
      </c>
      <c r="S9287" s="235"/>
      <c r="T9287" s="103"/>
      <c r="U9287" s="103"/>
    </row>
    <row r="9288" spans="1:21" x14ac:dyDescent="0.2">
      <c r="A9288" s="89">
        <v>40918</v>
      </c>
      <c r="B9288" s="90" t="s">
        <v>122</v>
      </c>
      <c r="C9288" s="96">
        <v>1841.9454579438204</v>
      </c>
      <c r="D9288" s="102">
        <v>1163.5305807444879</v>
      </c>
      <c r="E9288" s="98">
        <v>2178.6616264044942</v>
      </c>
      <c r="F9288" s="91">
        <v>0.84544815753864178</v>
      </c>
      <c r="G9288" s="100">
        <v>920.97272897191021</v>
      </c>
      <c r="S9288" s="235"/>
      <c r="T9288" s="103"/>
      <c r="U9288" s="103"/>
    </row>
    <row r="9289" spans="1:21" x14ac:dyDescent="0.2">
      <c r="A9289" s="89">
        <v>40918</v>
      </c>
      <c r="B9289" s="90" t="s">
        <v>123</v>
      </c>
      <c r="C9289" s="96">
        <v>2035.9003538426969</v>
      </c>
      <c r="D9289" s="102">
        <v>1299.7766023874369</v>
      </c>
      <c r="E9289" s="98">
        <v>2415.4315280898873</v>
      </c>
      <c r="F9289" s="91">
        <v>0.84287231087551384</v>
      </c>
      <c r="G9289" s="100">
        <v>1017.9501769213484</v>
      </c>
      <c r="S9289" s="235"/>
      <c r="T9289" s="103"/>
      <c r="U9289" s="103"/>
    </row>
    <row r="9290" spans="1:21" x14ac:dyDescent="0.2">
      <c r="A9290" s="89">
        <v>40918</v>
      </c>
      <c r="B9290" s="90" t="s">
        <v>124</v>
      </c>
      <c r="C9290" s="96">
        <v>2098.2463274831457</v>
      </c>
      <c r="D9290" s="102">
        <v>1327.9486626730225</v>
      </c>
      <c r="E9290" s="98">
        <v>2483.1603455056174</v>
      </c>
      <c r="F9290" s="91">
        <v>0.84499026866342131</v>
      </c>
      <c r="G9290" s="100">
        <v>1049.1231637415729</v>
      </c>
      <c r="S9290" s="235"/>
      <c r="T9290" s="103"/>
      <c r="U9290" s="103"/>
    </row>
    <row r="9291" spans="1:21" x14ac:dyDescent="0.2">
      <c r="A9291" s="89">
        <v>40918</v>
      </c>
      <c r="B9291" s="90" t="s">
        <v>125</v>
      </c>
      <c r="C9291" s="96">
        <v>1853.7695545955057</v>
      </c>
      <c r="D9291" s="102">
        <v>1168.4466408697078</v>
      </c>
      <c r="E9291" s="98">
        <v>2191.2848089887639</v>
      </c>
      <c r="F9291" s="91">
        <v>0.84597380814727818</v>
      </c>
      <c r="G9291" s="100">
        <v>926.88477729775286</v>
      </c>
      <c r="S9291" s="235"/>
      <c r="T9291" s="103"/>
      <c r="U9291" s="103"/>
    </row>
    <row r="9292" spans="1:21" x14ac:dyDescent="0.2">
      <c r="A9292" s="89">
        <v>40918</v>
      </c>
      <c r="B9292" s="90" t="s">
        <v>126</v>
      </c>
      <c r="C9292" s="96">
        <v>1886.838935258427</v>
      </c>
      <c r="D9292" s="102">
        <v>1191.7392978496953</v>
      </c>
      <c r="E9292" s="98">
        <v>2231.6818146067417</v>
      </c>
      <c r="F9292" s="91">
        <v>0.84547847408566101</v>
      </c>
      <c r="G9292" s="100">
        <v>943.4194676292135</v>
      </c>
      <c r="S9292" s="235"/>
      <c r="T9292" s="103"/>
      <c r="U9292" s="103"/>
    </row>
    <row r="9293" spans="1:21" x14ac:dyDescent="0.2">
      <c r="A9293" s="89">
        <v>40918</v>
      </c>
      <c r="B9293" s="90" t="s">
        <v>127</v>
      </c>
      <c r="C9293" s="96">
        <v>1980.6172316292136</v>
      </c>
      <c r="D9293" s="102">
        <v>1264.6127445176787</v>
      </c>
      <c r="E9293" s="98">
        <v>2349.9127668539327</v>
      </c>
      <c r="F9293" s="91">
        <v>0.8428471301429914</v>
      </c>
      <c r="G9293" s="100">
        <v>990.30861581460681</v>
      </c>
      <c r="S9293" s="235"/>
      <c r="T9293" s="103"/>
      <c r="U9293" s="103"/>
    </row>
    <row r="9294" spans="1:21" x14ac:dyDescent="0.2">
      <c r="A9294" s="89">
        <v>40918</v>
      </c>
      <c r="B9294" s="90" t="s">
        <v>128</v>
      </c>
      <c r="C9294" s="96">
        <v>2134.2413413820227</v>
      </c>
      <c r="D9294" s="102">
        <v>1369.4615490831306</v>
      </c>
      <c r="E9294" s="98">
        <v>2535.8255140449437</v>
      </c>
      <c r="F9294" s="91">
        <v>0.84163572357849392</v>
      </c>
      <c r="G9294" s="100">
        <v>1067.1206706910114</v>
      </c>
      <c r="S9294" s="235"/>
      <c r="T9294" s="103"/>
      <c r="U9294" s="103"/>
    </row>
    <row r="9295" spans="1:21" x14ac:dyDescent="0.2">
      <c r="A9295" s="89">
        <v>40918</v>
      </c>
      <c r="B9295" s="90" t="s">
        <v>129</v>
      </c>
      <c r="C9295" s="96">
        <v>1932.5793064044944</v>
      </c>
      <c r="D9295" s="102">
        <v>1230.8690688936938</v>
      </c>
      <c r="E9295" s="98">
        <v>2291.2663398876407</v>
      </c>
      <c r="F9295" s="91">
        <v>0.84345467515542716</v>
      </c>
      <c r="G9295" s="100">
        <v>966.28965320224722</v>
      </c>
      <c r="S9295" s="235"/>
      <c r="T9295" s="103"/>
      <c r="U9295" s="103"/>
    </row>
    <row r="9296" spans="1:21" x14ac:dyDescent="0.2">
      <c r="A9296" s="89">
        <v>40918</v>
      </c>
      <c r="B9296" s="90" t="s">
        <v>130</v>
      </c>
      <c r="C9296" s="96">
        <v>1907.7641015056179</v>
      </c>
      <c r="D9296" s="102">
        <v>1210.7589155175563</v>
      </c>
      <c r="E9296" s="98">
        <v>2259.5355758426967</v>
      </c>
      <c r="F9296" s="91">
        <v>0.84431691268862397</v>
      </c>
      <c r="G9296" s="100">
        <v>953.88205075280894</v>
      </c>
      <c r="S9296" s="235"/>
      <c r="T9296" s="103"/>
      <c r="U9296" s="103"/>
    </row>
    <row r="9297" spans="1:21" x14ac:dyDescent="0.2">
      <c r="A9297" s="89">
        <v>40918</v>
      </c>
      <c r="B9297" s="90" t="s">
        <v>131</v>
      </c>
      <c r="C9297" s="96">
        <v>2043.2225411797756</v>
      </c>
      <c r="D9297" s="102">
        <v>1303.6607035735478</v>
      </c>
      <c r="E9297" s="98">
        <v>2423.6933764044943</v>
      </c>
      <c r="F9297" s="91">
        <v>0.84302022734033277</v>
      </c>
      <c r="G9297" s="100">
        <v>1021.6112705898878</v>
      </c>
      <c r="S9297" s="235"/>
      <c r="T9297" s="103"/>
      <c r="U9297" s="103"/>
    </row>
    <row r="9298" spans="1:21" x14ac:dyDescent="0.2">
      <c r="A9298" s="89">
        <v>40918</v>
      </c>
      <c r="B9298" s="90" t="s">
        <v>132</v>
      </c>
      <c r="C9298" s="96">
        <v>2142.7508009325843</v>
      </c>
      <c r="D9298" s="102">
        <v>1343.864352978763</v>
      </c>
      <c r="E9298" s="98">
        <v>2529.2987949438202</v>
      </c>
      <c r="F9298" s="91">
        <v>0.84717187436139918</v>
      </c>
      <c r="G9298" s="100">
        <v>1071.3754004662921</v>
      </c>
      <c r="S9298" s="235"/>
      <c r="T9298" s="103"/>
      <c r="U9298" s="103"/>
    </row>
    <row r="9299" spans="1:21" x14ac:dyDescent="0.2">
      <c r="A9299" s="89">
        <v>40918</v>
      </c>
      <c r="B9299" s="90" t="s">
        <v>133</v>
      </c>
      <c r="C9299" s="96">
        <v>1940.1608296516854</v>
      </c>
      <c r="D9299" s="102">
        <v>1226.7237754849816</v>
      </c>
      <c r="E9299" s="98">
        <v>2295.4466376404494</v>
      </c>
      <c r="F9299" s="91">
        <v>0.84522149103236321</v>
      </c>
      <c r="G9299" s="100">
        <v>970.08041482584269</v>
      </c>
      <c r="S9299" s="235"/>
      <c r="T9299" s="103"/>
      <c r="U9299" s="103"/>
    </row>
    <row r="9300" spans="1:21" x14ac:dyDescent="0.2">
      <c r="A9300" s="89">
        <v>40918</v>
      </c>
      <c r="B9300" s="90" t="s">
        <v>134</v>
      </c>
      <c r="C9300" s="96">
        <v>1837.3219849213481</v>
      </c>
      <c r="D9300" s="102">
        <v>1156.1485651885887</v>
      </c>
      <c r="E9300" s="98">
        <v>2170.8135758426965</v>
      </c>
      <c r="F9300" s="91">
        <v>0.84637483631366683</v>
      </c>
      <c r="G9300" s="100">
        <v>918.66099246067404</v>
      </c>
      <c r="S9300" s="235"/>
      <c r="T9300" s="103"/>
      <c r="U9300" s="103"/>
    </row>
    <row r="9301" spans="1:21" x14ac:dyDescent="0.2">
      <c r="A9301" s="89">
        <v>40918</v>
      </c>
      <c r="B9301" s="90" t="s">
        <v>135</v>
      </c>
      <c r="C9301" s="96">
        <v>1885.4774217303373</v>
      </c>
      <c r="D9301" s="102">
        <v>1198.1717073086156</v>
      </c>
      <c r="E9301" s="98">
        <v>2233.9741601123596</v>
      </c>
      <c r="F9301" s="91">
        <v>0.8440014461203551</v>
      </c>
      <c r="G9301" s="100">
        <v>942.73871086516863</v>
      </c>
      <c r="S9301" s="235"/>
      <c r="T9301" s="103"/>
      <c r="U9301" s="103"/>
    </row>
    <row r="9302" spans="1:21" x14ac:dyDescent="0.2">
      <c r="A9302" s="89">
        <v>40918</v>
      </c>
      <c r="B9302" s="90" t="s">
        <v>136</v>
      </c>
      <c r="C9302" s="96">
        <v>2049.0089736741575</v>
      </c>
      <c r="D9302" s="102">
        <v>1292.8778803159701</v>
      </c>
      <c r="E9302" s="98">
        <v>2422.8023005617979</v>
      </c>
      <c r="F9302" s="91">
        <v>0.84571860163705248</v>
      </c>
      <c r="G9302" s="100">
        <v>1024.5044868370787</v>
      </c>
      <c r="S9302" s="235"/>
      <c r="T9302" s="103"/>
      <c r="U9302" s="103"/>
    </row>
    <row r="9303" spans="1:21" x14ac:dyDescent="0.2">
      <c r="A9303" s="89">
        <v>40918</v>
      </c>
      <c r="B9303" s="90" t="s">
        <v>137</v>
      </c>
      <c r="C9303" s="96">
        <v>1876.1818502022468</v>
      </c>
      <c r="D9303" s="102">
        <v>1199.274463351057</v>
      </c>
      <c r="E9303" s="98">
        <v>2226.7279971910111</v>
      </c>
      <c r="F9303" s="91">
        <v>0.84257343176581345</v>
      </c>
      <c r="G9303" s="100">
        <v>938.09092510112339</v>
      </c>
      <c r="S9303" s="235"/>
      <c r="T9303" s="103"/>
      <c r="U9303" s="103"/>
    </row>
    <row r="9304" spans="1:21" x14ac:dyDescent="0.2">
      <c r="A9304" s="89">
        <v>40918</v>
      </c>
      <c r="B9304" s="90" t="s">
        <v>138</v>
      </c>
      <c r="C9304" s="96">
        <v>1775.057053752809</v>
      </c>
      <c r="D9304" s="102">
        <v>1128.0575142958985</v>
      </c>
      <c r="E9304" s="98">
        <v>2103.1741011235954</v>
      </c>
      <c r="F9304" s="91">
        <v>0.84398959306531318</v>
      </c>
      <c r="G9304" s="100">
        <v>887.5285268764045</v>
      </c>
      <c r="S9304" s="235"/>
      <c r="T9304" s="103"/>
      <c r="U9304" s="103"/>
    </row>
    <row r="9305" spans="1:21" x14ac:dyDescent="0.2">
      <c r="A9305" s="89">
        <v>40918</v>
      </c>
      <c r="B9305" s="90" t="s">
        <v>139</v>
      </c>
      <c r="C9305" s="96">
        <v>1766.0532351235956</v>
      </c>
      <c r="D9305" s="102">
        <v>1123.2578843827821</v>
      </c>
      <c r="E9305" s="98">
        <v>2093.000789325843</v>
      </c>
      <c r="F9305" s="91">
        <v>0.84379004734749408</v>
      </c>
      <c r="G9305" s="100">
        <v>883.02661756179782</v>
      </c>
      <c r="S9305" s="235"/>
      <c r="T9305" s="103"/>
      <c r="U9305" s="103"/>
    </row>
    <row r="9306" spans="1:21" x14ac:dyDescent="0.2">
      <c r="A9306" s="89">
        <v>40918</v>
      </c>
      <c r="B9306" s="90" t="s">
        <v>140</v>
      </c>
      <c r="C9306" s="96">
        <v>1766.4017177528092</v>
      </c>
      <c r="D9306" s="102">
        <v>1118.7776607908595</v>
      </c>
      <c r="E9306" s="98">
        <v>2090.8941825842699</v>
      </c>
      <c r="F9306" s="91">
        <v>0.84480684506453618</v>
      </c>
      <c r="G9306" s="100">
        <v>883.2008588764046</v>
      </c>
      <c r="S9306" s="235"/>
      <c r="T9306" s="103"/>
      <c r="U9306" s="103"/>
    </row>
    <row r="9307" spans="1:21" x14ac:dyDescent="0.2">
      <c r="A9307" s="89">
        <v>40918</v>
      </c>
      <c r="B9307" s="90" t="s">
        <v>141</v>
      </c>
      <c r="C9307" s="96">
        <v>1791.820689067416</v>
      </c>
      <c r="D9307" s="102">
        <v>1123.8913655694128</v>
      </c>
      <c r="E9307" s="98">
        <v>2115.1248623595507</v>
      </c>
      <c r="F9307" s="91">
        <v>0.84714653066322088</v>
      </c>
      <c r="G9307" s="100">
        <v>895.91034453370798</v>
      </c>
      <c r="S9307" s="235"/>
      <c r="T9307" s="103"/>
      <c r="U9307" s="103"/>
    </row>
    <row r="9308" spans="1:21" x14ac:dyDescent="0.2">
      <c r="A9308" s="89">
        <v>40918</v>
      </c>
      <c r="B9308" s="90" t="s">
        <v>142</v>
      </c>
      <c r="C9308" s="96">
        <v>1786.2084978876405</v>
      </c>
      <c r="D9308" s="102">
        <v>1116.1652418920125</v>
      </c>
      <c r="E9308" s="98">
        <v>2106.2681797752812</v>
      </c>
      <c r="F9308" s="91">
        <v>0.84804419258625086</v>
      </c>
      <c r="G9308" s="100">
        <v>893.10424894382027</v>
      </c>
      <c r="S9308" s="235"/>
      <c r="T9308" s="103"/>
      <c r="U9308" s="103"/>
    </row>
    <row r="9309" spans="1:21" x14ac:dyDescent="0.2">
      <c r="A9309" s="89">
        <v>40918</v>
      </c>
      <c r="B9309" s="90" t="s">
        <v>143</v>
      </c>
      <c r="C9309" s="96">
        <v>1708.7035298764044</v>
      </c>
      <c r="D9309" s="102">
        <v>1085.5118748655138</v>
      </c>
      <c r="E9309" s="98">
        <v>2024.3526825842694</v>
      </c>
      <c r="F9309" s="91">
        <v>0.84407403145537352</v>
      </c>
      <c r="G9309" s="100">
        <v>854.35176493820222</v>
      </c>
      <c r="S9309" s="235"/>
      <c r="T9309" s="103"/>
      <c r="U9309" s="103"/>
    </row>
    <row r="9310" spans="1:21" x14ac:dyDescent="0.2">
      <c r="A9310" s="89">
        <v>40918</v>
      </c>
      <c r="B9310" s="90" t="s">
        <v>144</v>
      </c>
      <c r="C9310" s="96">
        <v>1664.5921124157305</v>
      </c>
      <c r="D9310" s="102">
        <v>1058.4210155123751</v>
      </c>
      <c r="E9310" s="98">
        <v>1972.5926966292134</v>
      </c>
      <c r="F9310" s="91">
        <v>0.84386001999307947</v>
      </c>
      <c r="G9310" s="100">
        <v>832.29605620786526</v>
      </c>
      <c r="S9310" s="235"/>
      <c r="T9310" s="103"/>
      <c r="U9310" s="103"/>
    </row>
    <row r="9311" spans="1:21" x14ac:dyDescent="0.2">
      <c r="A9311" s="89">
        <v>40918</v>
      </c>
      <c r="B9311" s="90" t="s">
        <v>145</v>
      </c>
      <c r="C9311" s="96">
        <v>1865.285689853933</v>
      </c>
      <c r="D9311" s="102">
        <v>1188.0537544870522</v>
      </c>
      <c r="E9311" s="98">
        <v>2211.5068230337079</v>
      </c>
      <c r="F9311" s="91">
        <v>0.84344559574777411</v>
      </c>
      <c r="G9311" s="100">
        <v>932.64284492696652</v>
      </c>
      <c r="S9311" s="235"/>
      <c r="T9311" s="103"/>
      <c r="U9311" s="103"/>
    </row>
    <row r="9312" spans="1:21" x14ac:dyDescent="0.2">
      <c r="A9312" s="89">
        <v>40918</v>
      </c>
      <c r="B9312" s="90" t="s">
        <v>146</v>
      </c>
      <c r="C9312" s="96">
        <v>1804.9536216404495</v>
      </c>
      <c r="D9312" s="102">
        <v>1136.9546536233706</v>
      </c>
      <c r="E9312" s="98">
        <v>2133.1955983146067</v>
      </c>
      <c r="F9312" s="91">
        <v>0.84612663886354611</v>
      </c>
      <c r="G9312" s="100">
        <v>902.47681082022473</v>
      </c>
      <c r="S9312" s="235"/>
      <c r="T9312" s="103"/>
      <c r="U9312" s="103"/>
    </row>
    <row r="9313" spans="1:21" x14ac:dyDescent="0.2">
      <c r="A9313" s="89">
        <v>40918</v>
      </c>
      <c r="B9313" s="90" t="s">
        <v>147</v>
      </c>
      <c r="C9313" s="96">
        <v>1749.73938552809</v>
      </c>
      <c r="D9313" s="102">
        <v>1093.854368106885</v>
      </c>
      <c r="E9313" s="98">
        <v>2063.5176994382023</v>
      </c>
      <c r="F9313" s="91">
        <v>0.84794009084800237</v>
      </c>
      <c r="G9313" s="100">
        <v>874.869692764045</v>
      </c>
      <c r="S9313" s="235"/>
      <c r="T9313" s="103"/>
      <c r="U9313" s="103"/>
    </row>
    <row r="9314" spans="1:21" x14ac:dyDescent="0.2">
      <c r="A9314" s="89">
        <v>40919</v>
      </c>
      <c r="B9314" s="90" t="s">
        <v>100</v>
      </c>
      <c r="C9314" s="96">
        <v>1750.6592175842698</v>
      </c>
      <c r="D9314" s="102">
        <v>1101.26049509984</v>
      </c>
      <c r="E9314" s="98">
        <v>2068.2317022471907</v>
      </c>
      <c r="F9314" s="91">
        <v>0.84645217249214888</v>
      </c>
      <c r="G9314" s="100">
        <v>875.32960879213488</v>
      </c>
      <c r="S9314" s="235"/>
      <c r="T9314" s="103"/>
      <c r="U9314" s="103"/>
    </row>
    <row r="9315" spans="1:21" x14ac:dyDescent="0.2">
      <c r="A9315" s="89">
        <v>40919</v>
      </c>
      <c r="B9315" s="90" t="s">
        <v>101</v>
      </c>
      <c r="C9315" s="96">
        <v>1781.8727256404495</v>
      </c>
      <c r="D9315" s="102">
        <v>1122.5977223905093</v>
      </c>
      <c r="E9315" s="98">
        <v>2106.0142584269661</v>
      </c>
      <c r="F9315" s="91">
        <v>0.84608768364720099</v>
      </c>
      <c r="G9315" s="100">
        <v>890.93636282022476</v>
      </c>
      <c r="S9315" s="235"/>
      <c r="T9315" s="103"/>
      <c r="U9315" s="103"/>
    </row>
    <row r="9316" spans="1:21" x14ac:dyDescent="0.2">
      <c r="A9316" s="89">
        <v>40919</v>
      </c>
      <c r="B9316" s="90" t="s">
        <v>102</v>
      </c>
      <c r="C9316" s="96">
        <v>1789.7014284269662</v>
      </c>
      <c r="D9316" s="102">
        <v>1126.4820193718224</v>
      </c>
      <c r="E9316" s="98">
        <v>2114.7087134831459</v>
      </c>
      <c r="F9316" s="91">
        <v>0.84631108625789941</v>
      </c>
      <c r="G9316" s="100">
        <v>894.85071421348312</v>
      </c>
      <c r="S9316" s="235"/>
      <c r="T9316" s="103"/>
      <c r="U9316" s="103"/>
    </row>
    <row r="9317" spans="1:21" x14ac:dyDescent="0.2">
      <c r="A9317" s="89">
        <v>40919</v>
      </c>
      <c r="B9317" s="90" t="s">
        <v>103</v>
      </c>
      <c r="C9317" s="96">
        <v>1744.8079511123599</v>
      </c>
      <c r="D9317" s="102">
        <v>1093.3002309054818</v>
      </c>
      <c r="E9317" s="98">
        <v>2059.0435112359551</v>
      </c>
      <c r="F9317" s="91">
        <v>0.84738760574565364</v>
      </c>
      <c r="G9317" s="100">
        <v>872.40397555617994</v>
      </c>
      <c r="S9317" s="235"/>
      <c r="T9317" s="103"/>
      <c r="U9317" s="103"/>
    </row>
    <row r="9318" spans="1:21" x14ac:dyDescent="0.2">
      <c r="A9318" s="89">
        <v>40919</v>
      </c>
      <c r="B9318" s="90" t="s">
        <v>104</v>
      </c>
      <c r="C9318" s="96">
        <v>1785.8478588876401</v>
      </c>
      <c r="D9318" s="102">
        <v>1121.0553058221581</v>
      </c>
      <c r="E9318" s="98">
        <v>2108.5581741573033</v>
      </c>
      <c r="F9318" s="91">
        <v>0.84695214046032374</v>
      </c>
      <c r="G9318" s="100">
        <v>892.92392944382004</v>
      </c>
      <c r="S9318" s="235"/>
      <c r="T9318" s="103"/>
      <c r="U9318" s="103"/>
    </row>
    <row r="9319" spans="1:21" x14ac:dyDescent="0.2">
      <c r="A9319" s="89">
        <v>40919</v>
      </c>
      <c r="B9319" s="90" t="s">
        <v>105</v>
      </c>
      <c r="C9319" s="96">
        <v>1779.3239398988765</v>
      </c>
      <c r="D9319" s="102">
        <v>1115.9568141991047</v>
      </c>
      <c r="E9319" s="98">
        <v>2100.3221882022472</v>
      </c>
      <c r="F9319" s="91">
        <v>0.84716713935297405</v>
      </c>
      <c r="G9319" s="100">
        <v>889.66196994943823</v>
      </c>
      <c r="S9319" s="235"/>
      <c r="T9319" s="103"/>
      <c r="U9319" s="103"/>
    </row>
    <row r="9320" spans="1:21" x14ac:dyDescent="0.2">
      <c r="A9320" s="89">
        <v>40919</v>
      </c>
      <c r="B9320" s="90" t="s">
        <v>106</v>
      </c>
      <c r="C9320" s="96">
        <v>1766.8920247078652</v>
      </c>
      <c r="D9320" s="102">
        <v>1107.3611285764914</v>
      </c>
      <c r="E9320" s="98">
        <v>2085.2232724719097</v>
      </c>
      <c r="F9320" s="91">
        <v>0.8473394902279785</v>
      </c>
      <c r="G9320" s="100">
        <v>883.44601235393259</v>
      </c>
      <c r="S9320" s="235"/>
      <c r="T9320" s="103"/>
      <c r="U9320" s="103"/>
    </row>
    <row r="9321" spans="1:21" x14ac:dyDescent="0.2">
      <c r="A9321" s="89">
        <v>40919</v>
      </c>
      <c r="B9321" s="90" t="s">
        <v>107</v>
      </c>
      <c r="C9321" s="96">
        <v>1759.0673740449438</v>
      </c>
      <c r="D9321" s="102">
        <v>1105.8078594111896</v>
      </c>
      <c r="E9321" s="98">
        <v>2077.7702106741572</v>
      </c>
      <c r="F9321" s="91">
        <v>0.84661304941617843</v>
      </c>
      <c r="G9321" s="100">
        <v>879.5336870224719</v>
      </c>
      <c r="S9321" s="235"/>
      <c r="T9321" s="103"/>
      <c r="U9321" s="103"/>
    </row>
    <row r="9322" spans="1:21" x14ac:dyDescent="0.2">
      <c r="A9322" s="89">
        <v>40919</v>
      </c>
      <c r="B9322" s="90" t="s">
        <v>108</v>
      </c>
      <c r="C9322" s="96">
        <v>1833.6102397078648</v>
      </c>
      <c r="D9322" s="102">
        <v>1167.1176731515159</v>
      </c>
      <c r="E9322" s="98">
        <v>2173.5432303370785</v>
      </c>
      <c r="F9322" s="91">
        <v>0.84360421919167627</v>
      </c>
      <c r="G9322" s="100">
        <v>916.80511985393241</v>
      </c>
      <c r="S9322" s="235"/>
      <c r="T9322" s="103"/>
      <c r="U9322" s="103"/>
    </row>
    <row r="9323" spans="1:21" x14ac:dyDescent="0.2">
      <c r="A9323" s="89">
        <v>40919</v>
      </c>
      <c r="B9323" s="90" t="s">
        <v>109</v>
      </c>
      <c r="C9323" s="96">
        <v>1948.6459764606743</v>
      </c>
      <c r="D9323" s="102">
        <v>1241.3473738683899</v>
      </c>
      <c r="E9323" s="98">
        <v>2310.4468061797752</v>
      </c>
      <c r="F9323" s="91">
        <v>0.8434065529007686</v>
      </c>
      <c r="G9323" s="100">
        <v>974.32298823033716</v>
      </c>
      <c r="S9323" s="235"/>
      <c r="T9323" s="103"/>
      <c r="U9323" s="103"/>
    </row>
    <row r="9324" spans="1:21" x14ac:dyDescent="0.2">
      <c r="A9324" s="89">
        <v>40919</v>
      </c>
      <c r="B9324" s="90" t="s">
        <v>110</v>
      </c>
      <c r="C9324" s="96">
        <v>2036.2083152359553</v>
      </c>
      <c r="D9324" s="102">
        <v>1285.6585988348832</v>
      </c>
      <c r="E9324" s="98">
        <v>2408.1242359550561</v>
      </c>
      <c r="F9324" s="91">
        <v>0.84555783494633541</v>
      </c>
      <c r="G9324" s="100">
        <v>1018.1041576179776</v>
      </c>
      <c r="S9324" s="235"/>
      <c r="T9324" s="103"/>
      <c r="U9324" s="103"/>
    </row>
    <row r="9325" spans="1:21" x14ac:dyDescent="0.2">
      <c r="A9325" s="89">
        <v>40919</v>
      </c>
      <c r="B9325" s="90" t="s">
        <v>111</v>
      </c>
      <c r="C9325" s="96">
        <v>2214.6476298876405</v>
      </c>
      <c r="D9325" s="102">
        <v>1412.7484610180495</v>
      </c>
      <c r="E9325" s="98">
        <v>2626.8845308988766</v>
      </c>
      <c r="F9325" s="91">
        <v>0.84307003366068189</v>
      </c>
      <c r="G9325" s="100">
        <v>1107.3238149438203</v>
      </c>
      <c r="S9325" s="235"/>
      <c r="T9325" s="103"/>
      <c r="U9325" s="103"/>
    </row>
    <row r="9326" spans="1:21" x14ac:dyDescent="0.2">
      <c r="A9326" s="89">
        <v>40919</v>
      </c>
      <c r="B9326" s="90" t="s">
        <v>112</v>
      </c>
      <c r="C9326" s="96">
        <v>2236.9383617865169</v>
      </c>
      <c r="D9326" s="102">
        <v>1416.6210922143571</v>
      </c>
      <c r="E9326" s="98">
        <v>2647.7742640449437</v>
      </c>
      <c r="F9326" s="91">
        <v>0.8448372628145413</v>
      </c>
      <c r="G9326" s="100">
        <v>1118.4691808932585</v>
      </c>
      <c r="S9326" s="235"/>
      <c r="T9326" s="103"/>
      <c r="U9326" s="103"/>
    </row>
    <row r="9327" spans="1:21" x14ac:dyDescent="0.2">
      <c r="A9327" s="89">
        <v>40919</v>
      </c>
      <c r="B9327" s="90" t="s">
        <v>113</v>
      </c>
      <c r="C9327" s="96">
        <v>2157.5329478089889</v>
      </c>
      <c r="D9327" s="102">
        <v>1378.9021718870813</v>
      </c>
      <c r="E9327" s="98">
        <v>2560.5311207865166</v>
      </c>
      <c r="F9327" s="91">
        <v>0.84261149192604268</v>
      </c>
      <c r="G9327" s="100">
        <v>1078.7664739044944</v>
      </c>
      <c r="S9327" s="235"/>
      <c r="T9327" s="103"/>
      <c r="U9327" s="103"/>
    </row>
    <row r="9328" spans="1:21" x14ac:dyDescent="0.2">
      <c r="A9328" s="89">
        <v>40919</v>
      </c>
      <c r="B9328" s="90" t="s">
        <v>114</v>
      </c>
      <c r="C9328" s="96">
        <v>1717.3669701235958</v>
      </c>
      <c r="D9328" s="102">
        <v>1086.3234908177062</v>
      </c>
      <c r="E9328" s="98">
        <v>2032.1043370786517</v>
      </c>
      <c r="F9328" s="91">
        <v>0.84511751625533083</v>
      </c>
      <c r="G9328" s="100">
        <v>858.68348506179791</v>
      </c>
      <c r="S9328" s="235"/>
      <c r="T9328" s="103"/>
      <c r="U9328" s="103"/>
    </row>
    <row r="9329" spans="1:21" x14ac:dyDescent="0.2">
      <c r="A9329" s="89">
        <v>40919</v>
      </c>
      <c r="B9329" s="90" t="s">
        <v>115</v>
      </c>
      <c r="C9329" s="96">
        <v>1808.7302008314607</v>
      </c>
      <c r="D9329" s="102">
        <v>1149.6911034760979</v>
      </c>
      <c r="E9329" s="98">
        <v>2143.1972780898877</v>
      </c>
      <c r="F9329" s="91">
        <v>0.84394013529332268</v>
      </c>
      <c r="G9329" s="100">
        <v>904.36510041573035</v>
      </c>
      <c r="S9329" s="235"/>
      <c r="T9329" s="103"/>
      <c r="U9329" s="103"/>
    </row>
    <row r="9330" spans="1:21" x14ac:dyDescent="0.2">
      <c r="A9330" s="89">
        <v>40919</v>
      </c>
      <c r="B9330" s="90" t="s">
        <v>116</v>
      </c>
      <c r="C9330" s="96">
        <v>1977.7442759999999</v>
      </c>
      <c r="D9330" s="102">
        <v>1248.3450642428004</v>
      </c>
      <c r="E9330" s="98">
        <v>2338.7684410112356</v>
      </c>
      <c r="F9330" s="91">
        <v>0.84563492533910867</v>
      </c>
      <c r="G9330" s="100">
        <v>988.87213799999995</v>
      </c>
      <c r="S9330" s="235"/>
      <c r="T9330" s="103"/>
      <c r="U9330" s="103"/>
    </row>
    <row r="9331" spans="1:21" x14ac:dyDescent="0.2">
      <c r="A9331" s="89">
        <v>40919</v>
      </c>
      <c r="B9331" s="90" t="s">
        <v>117</v>
      </c>
      <c r="C9331" s="96">
        <v>2172.3637201685397</v>
      </c>
      <c r="D9331" s="102">
        <v>1377.9041569133888</v>
      </c>
      <c r="E9331" s="98">
        <v>2572.5053932584269</v>
      </c>
      <c r="F9331" s="91">
        <v>0.844454486222455</v>
      </c>
      <c r="G9331" s="100">
        <v>1086.1818600842698</v>
      </c>
      <c r="S9331" s="235"/>
      <c r="T9331" s="103"/>
      <c r="U9331" s="103"/>
    </row>
    <row r="9332" spans="1:21" x14ac:dyDescent="0.2">
      <c r="A9332" s="89">
        <v>40919</v>
      </c>
      <c r="B9332" s="90" t="s">
        <v>118</v>
      </c>
      <c r="C9332" s="96">
        <v>2141.0408047752812</v>
      </c>
      <c r="D9332" s="102">
        <v>1361.1394065901204</v>
      </c>
      <c r="E9332" s="98">
        <v>2537.0763117977531</v>
      </c>
      <c r="F9332" s="91">
        <v>0.84390082979339154</v>
      </c>
      <c r="G9332" s="100">
        <v>1070.5204023876406</v>
      </c>
      <c r="S9332" s="235"/>
      <c r="T9332" s="103"/>
      <c r="U9332" s="103"/>
    </row>
    <row r="9333" spans="1:21" x14ac:dyDescent="0.2">
      <c r="A9333" s="89">
        <v>40919</v>
      </c>
      <c r="B9333" s="90" t="s">
        <v>119</v>
      </c>
      <c r="C9333" s="96">
        <v>2167.3836602696629</v>
      </c>
      <c r="D9333" s="102">
        <v>1388.986459414911</v>
      </c>
      <c r="E9333" s="98">
        <v>2574.2640337078656</v>
      </c>
      <c r="F9333" s="91">
        <v>0.84194302988720671</v>
      </c>
      <c r="G9333" s="100">
        <v>1083.6918301348314</v>
      </c>
      <c r="S9333" s="235"/>
      <c r="T9333" s="103"/>
      <c r="U9333" s="103"/>
    </row>
    <row r="9334" spans="1:21" x14ac:dyDescent="0.2">
      <c r="A9334" s="89">
        <v>40919</v>
      </c>
      <c r="B9334" s="90" t="s">
        <v>120</v>
      </c>
      <c r="C9334" s="96">
        <v>2176.5698244606742</v>
      </c>
      <c r="D9334" s="102">
        <v>1397.3312032951026</v>
      </c>
      <c r="E9334" s="98">
        <v>2586.5016320224718</v>
      </c>
      <c r="F9334" s="91">
        <v>0.84151109649938316</v>
      </c>
      <c r="G9334" s="100">
        <v>1088.2849122303371</v>
      </c>
      <c r="S9334" s="235"/>
      <c r="T9334" s="103"/>
      <c r="U9334" s="103"/>
    </row>
    <row r="9335" spans="1:21" x14ac:dyDescent="0.2">
      <c r="A9335" s="89">
        <v>40919</v>
      </c>
      <c r="B9335" s="90" t="s">
        <v>121</v>
      </c>
      <c r="C9335" s="96">
        <v>2283.6471904719106</v>
      </c>
      <c r="D9335" s="102">
        <v>1465.6575944693752</v>
      </c>
      <c r="E9335" s="98">
        <v>2713.5210842696629</v>
      </c>
      <c r="F9335" s="91">
        <v>0.8415807799358036</v>
      </c>
      <c r="G9335" s="100">
        <v>1141.8235952359553</v>
      </c>
      <c r="S9335" s="235"/>
      <c r="T9335" s="103"/>
      <c r="U9335" s="103"/>
    </row>
    <row r="9336" spans="1:21" x14ac:dyDescent="0.2">
      <c r="A9336" s="89">
        <v>40919</v>
      </c>
      <c r="B9336" s="90" t="s">
        <v>122</v>
      </c>
      <c r="C9336" s="96">
        <v>2487.9431057865172</v>
      </c>
      <c r="D9336" s="102">
        <v>1574.4319049773587</v>
      </c>
      <c r="E9336" s="98">
        <v>2944.2650561797755</v>
      </c>
      <c r="F9336" s="91">
        <v>0.84501329136944547</v>
      </c>
      <c r="G9336" s="100">
        <v>1243.9715528932586</v>
      </c>
      <c r="S9336" s="235"/>
      <c r="T9336" s="103"/>
      <c r="U9336" s="103"/>
    </row>
    <row r="9337" spans="1:21" x14ac:dyDescent="0.2">
      <c r="A9337" s="89">
        <v>40919</v>
      </c>
      <c r="B9337" s="90" t="s">
        <v>123</v>
      </c>
      <c r="C9337" s="96">
        <v>2325.8095364831461</v>
      </c>
      <c r="D9337" s="102">
        <v>1481.047700161022</v>
      </c>
      <c r="E9337" s="98">
        <v>2757.3342724719105</v>
      </c>
      <c r="F9337" s="91">
        <v>0.84349930282413366</v>
      </c>
      <c r="G9337" s="100">
        <v>1162.904768241573</v>
      </c>
      <c r="S9337" s="235"/>
      <c r="T9337" s="103"/>
      <c r="U9337" s="103"/>
    </row>
    <row r="9338" spans="1:21" x14ac:dyDescent="0.2">
      <c r="A9338" s="89">
        <v>40919</v>
      </c>
      <c r="B9338" s="90" t="s">
        <v>124</v>
      </c>
      <c r="C9338" s="96">
        <v>2180.8205021123599</v>
      </c>
      <c r="D9338" s="102">
        <v>1392.7026449952059</v>
      </c>
      <c r="E9338" s="98">
        <v>2587.5854999999997</v>
      </c>
      <c r="F9338" s="91">
        <v>0.84280133047289074</v>
      </c>
      <c r="G9338" s="100">
        <v>1090.41025105618</v>
      </c>
      <c r="S9338" s="235"/>
      <c r="T9338" s="103"/>
      <c r="U9338" s="103"/>
    </row>
    <row r="9339" spans="1:21" x14ac:dyDescent="0.2">
      <c r="A9339" s="89">
        <v>40919</v>
      </c>
      <c r="B9339" s="90" t="s">
        <v>125</v>
      </c>
      <c r="C9339" s="96">
        <v>2438.9853485056183</v>
      </c>
      <c r="D9339" s="102">
        <v>1562.9210796032542</v>
      </c>
      <c r="E9339" s="98">
        <v>2896.7864662921347</v>
      </c>
      <c r="F9339" s="91">
        <v>0.84196242176852665</v>
      </c>
      <c r="G9339" s="100">
        <v>1219.4926742528091</v>
      </c>
      <c r="S9339" s="235"/>
      <c r="T9339" s="103"/>
      <c r="U9339" s="103"/>
    </row>
    <row r="9340" spans="1:21" x14ac:dyDescent="0.2">
      <c r="A9340" s="89">
        <v>40919</v>
      </c>
      <c r="B9340" s="90" t="s">
        <v>126</v>
      </c>
      <c r="C9340" s="96">
        <v>2481.2084763707862</v>
      </c>
      <c r="D9340" s="102">
        <v>1568.9113858889052</v>
      </c>
      <c r="E9340" s="98">
        <v>2935.6223258426967</v>
      </c>
      <c r="F9340" s="91">
        <v>0.84520697861177807</v>
      </c>
      <c r="G9340" s="100">
        <v>1240.6042381853931</v>
      </c>
      <c r="S9340" s="235"/>
      <c r="T9340" s="103"/>
      <c r="U9340" s="103"/>
    </row>
    <row r="9341" spans="1:21" x14ac:dyDescent="0.2">
      <c r="A9341" s="89">
        <v>40919</v>
      </c>
      <c r="B9341" s="90" t="s">
        <v>127</v>
      </c>
      <c r="C9341" s="96">
        <v>2194.2370833370787</v>
      </c>
      <c r="D9341" s="102">
        <v>1381.39566107064</v>
      </c>
      <c r="E9341" s="98">
        <v>2592.8614213483143</v>
      </c>
      <c r="F9341" s="91">
        <v>0.8462608395770157</v>
      </c>
      <c r="G9341" s="100">
        <v>1097.1185416685394</v>
      </c>
      <c r="S9341" s="235"/>
      <c r="T9341" s="103"/>
      <c r="U9341" s="103"/>
    </row>
    <row r="9342" spans="1:21" x14ac:dyDescent="0.2">
      <c r="A9342" s="89">
        <v>40919</v>
      </c>
      <c r="B9342" s="90" t="s">
        <v>128</v>
      </c>
      <c r="C9342" s="96">
        <v>2045.8928906292135</v>
      </c>
      <c r="D9342" s="102">
        <v>1295.6424811744328</v>
      </c>
      <c r="E9342" s="98">
        <v>2421.6455477528084</v>
      </c>
      <c r="F9342" s="91">
        <v>0.84483581526938223</v>
      </c>
      <c r="G9342" s="100">
        <v>1022.9464453146068</v>
      </c>
      <c r="S9342" s="235"/>
      <c r="T9342" s="103"/>
      <c r="U9342" s="103"/>
    </row>
    <row r="9343" spans="1:21" x14ac:dyDescent="0.2">
      <c r="A9343" s="89">
        <v>40919</v>
      </c>
      <c r="B9343" s="90" t="s">
        <v>129</v>
      </c>
      <c r="C9343" s="96">
        <v>2097.3710687865168</v>
      </c>
      <c r="D9343" s="102">
        <v>1322.7928511935447</v>
      </c>
      <c r="E9343" s="98">
        <v>2479.6665758426966</v>
      </c>
      <c r="F9343" s="91">
        <v>0.84582785815618811</v>
      </c>
      <c r="G9343" s="100">
        <v>1048.6855343932584</v>
      </c>
      <c r="S9343" s="235"/>
      <c r="T9343" s="103"/>
      <c r="U9343" s="103"/>
    </row>
    <row r="9344" spans="1:21" x14ac:dyDescent="0.2">
      <c r="A9344" s="89">
        <v>40919</v>
      </c>
      <c r="B9344" s="90" t="s">
        <v>130</v>
      </c>
      <c r="C9344" s="96">
        <v>2114.4669782359551</v>
      </c>
      <c r="D9344" s="102">
        <v>1337.6133105277258</v>
      </c>
      <c r="E9344" s="98">
        <v>2502.0351657303368</v>
      </c>
      <c r="F9344" s="91">
        <v>0.84509882482756726</v>
      </c>
      <c r="G9344" s="100">
        <v>1057.2334891179776</v>
      </c>
      <c r="S9344" s="235"/>
      <c r="T9344" s="103"/>
      <c r="U9344" s="103"/>
    </row>
    <row r="9345" spans="1:21" x14ac:dyDescent="0.2">
      <c r="A9345" s="89">
        <v>40919</v>
      </c>
      <c r="B9345" s="90" t="s">
        <v>131</v>
      </c>
      <c r="C9345" s="96">
        <v>1841.2282320674155</v>
      </c>
      <c r="D9345" s="102">
        <v>1156.2474962881888</v>
      </c>
      <c r="E9345" s="98">
        <v>2174.173331460674</v>
      </c>
      <c r="F9345" s="91">
        <v>0.84686358968004816</v>
      </c>
      <c r="G9345" s="100">
        <v>920.61411603370777</v>
      </c>
      <c r="S9345" s="235"/>
      <c r="T9345" s="103"/>
      <c r="U9345" s="103"/>
    </row>
    <row r="9346" spans="1:21" x14ac:dyDescent="0.2">
      <c r="A9346" s="89">
        <v>40919</v>
      </c>
      <c r="B9346" s="90" t="s">
        <v>132</v>
      </c>
      <c r="C9346" s="96">
        <v>1863.6445797977531</v>
      </c>
      <c r="D9346" s="102">
        <v>1166.5605655544282</v>
      </c>
      <c r="E9346" s="98">
        <v>2198.643825842697</v>
      </c>
      <c r="F9346" s="91">
        <v>0.84763369031973823</v>
      </c>
      <c r="G9346" s="100">
        <v>931.82228989887653</v>
      </c>
      <c r="S9346" s="235"/>
      <c r="T9346" s="103"/>
      <c r="U9346" s="103"/>
    </row>
    <row r="9347" spans="1:21" x14ac:dyDescent="0.2">
      <c r="A9347" s="89">
        <v>40919</v>
      </c>
      <c r="B9347" s="90" t="s">
        <v>133</v>
      </c>
      <c r="C9347" s="96">
        <v>1817.5516738988763</v>
      </c>
      <c r="D9347" s="102">
        <v>1154.6326985901378</v>
      </c>
      <c r="E9347" s="98">
        <v>2153.2930028089886</v>
      </c>
      <c r="F9347" s="91">
        <v>0.84408005391178309</v>
      </c>
      <c r="G9347" s="100">
        <v>908.77583694943814</v>
      </c>
      <c r="S9347" s="235"/>
      <c r="T9347" s="103"/>
      <c r="U9347" s="103"/>
    </row>
    <row r="9348" spans="1:21" x14ac:dyDescent="0.2">
      <c r="A9348" s="89">
        <v>40919</v>
      </c>
      <c r="B9348" s="90" t="s">
        <v>134</v>
      </c>
      <c r="C9348" s="96">
        <v>1917.2825398314606</v>
      </c>
      <c r="D9348" s="102">
        <v>1219.1852047021478</v>
      </c>
      <c r="E9348" s="98">
        <v>2272.0882247191007</v>
      </c>
      <c r="F9348" s="91">
        <v>0.84384158985221402</v>
      </c>
      <c r="G9348" s="100">
        <v>958.64126991573028</v>
      </c>
      <c r="S9348" s="235"/>
      <c r="T9348" s="103"/>
      <c r="U9348" s="103"/>
    </row>
    <row r="9349" spans="1:21" x14ac:dyDescent="0.2">
      <c r="A9349" s="89">
        <v>40919</v>
      </c>
      <c r="B9349" s="90" t="s">
        <v>135</v>
      </c>
      <c r="C9349" s="96">
        <v>2140.5829148089883</v>
      </c>
      <c r="D9349" s="102">
        <v>1357.4831131051601</v>
      </c>
      <c r="E9349" s="98">
        <v>2534.7298904494382</v>
      </c>
      <c r="F9349" s="91">
        <v>0.8445013896251633</v>
      </c>
      <c r="G9349" s="100">
        <v>1070.2914574044942</v>
      </c>
      <c r="S9349" s="235"/>
      <c r="T9349" s="103"/>
      <c r="U9349" s="103"/>
    </row>
    <row r="9350" spans="1:21" x14ac:dyDescent="0.2">
      <c r="A9350" s="89">
        <v>40919</v>
      </c>
      <c r="B9350" s="90" t="s">
        <v>136</v>
      </c>
      <c r="C9350" s="96">
        <v>2020.3320949887641</v>
      </c>
      <c r="D9350" s="102">
        <v>1276.8141323487907</v>
      </c>
      <c r="E9350" s="98">
        <v>2389.9782640449439</v>
      </c>
      <c r="F9350" s="91">
        <v>0.84533492433083124</v>
      </c>
      <c r="G9350" s="100">
        <v>1010.166047494382</v>
      </c>
      <c r="S9350" s="235"/>
      <c r="T9350" s="103"/>
      <c r="U9350" s="103"/>
    </row>
    <row r="9351" spans="1:21" x14ac:dyDescent="0.2">
      <c r="A9351" s="89">
        <v>40919</v>
      </c>
      <c r="B9351" s="90" t="s">
        <v>137</v>
      </c>
      <c r="C9351" s="96">
        <v>1635.4573437640452</v>
      </c>
      <c r="D9351" s="102">
        <v>1041.8301072847389</v>
      </c>
      <c r="E9351" s="98">
        <v>1939.1056432584267</v>
      </c>
      <c r="F9351" s="91">
        <v>0.8434080677604866</v>
      </c>
      <c r="G9351" s="100">
        <v>817.72867188202258</v>
      </c>
      <c r="S9351" s="235"/>
      <c r="T9351" s="103"/>
      <c r="U9351" s="103"/>
    </row>
    <row r="9352" spans="1:21" x14ac:dyDescent="0.2">
      <c r="A9352" s="89">
        <v>40919</v>
      </c>
      <c r="B9352" s="90" t="s">
        <v>138</v>
      </c>
      <c r="C9352" s="96">
        <v>1610.9622566292135</v>
      </c>
      <c r="D9352" s="102">
        <v>1016.6448582376983</v>
      </c>
      <c r="E9352" s="98">
        <v>1904.9320617977528</v>
      </c>
      <c r="F9352" s="91">
        <v>0.84567963810157643</v>
      </c>
      <c r="G9352" s="100">
        <v>805.48112831460674</v>
      </c>
      <c r="S9352" s="235"/>
      <c r="T9352" s="103"/>
      <c r="U9352" s="103"/>
    </row>
    <row r="9353" spans="1:21" x14ac:dyDescent="0.2">
      <c r="A9353" s="89">
        <v>40919</v>
      </c>
      <c r="B9353" s="90" t="s">
        <v>139</v>
      </c>
      <c r="C9353" s="96">
        <v>1572.9168681910112</v>
      </c>
      <c r="D9353" s="102">
        <v>1003.8181597577944</v>
      </c>
      <c r="E9353" s="98">
        <v>1865.936325842697</v>
      </c>
      <c r="F9353" s="91">
        <v>0.84296384951970327</v>
      </c>
      <c r="G9353" s="100">
        <v>786.45843409550559</v>
      </c>
      <c r="S9353" s="235"/>
      <c r="T9353" s="103"/>
      <c r="U9353" s="103"/>
    </row>
    <row r="9354" spans="1:21" x14ac:dyDescent="0.2">
      <c r="A9354" s="89">
        <v>40919</v>
      </c>
      <c r="B9354" s="90" t="s">
        <v>140</v>
      </c>
      <c r="C9354" s="96">
        <v>1643.5656430786516</v>
      </c>
      <c r="D9354" s="102">
        <v>1042.2528217069048</v>
      </c>
      <c r="E9354" s="98">
        <v>1946.175471910112</v>
      </c>
      <c r="F9354" s="91">
        <v>0.84451051141115352</v>
      </c>
      <c r="G9354" s="100">
        <v>821.78282153932582</v>
      </c>
      <c r="S9354" s="235"/>
      <c r="T9354" s="103"/>
      <c r="U9354" s="103"/>
    </row>
    <row r="9355" spans="1:21" x14ac:dyDescent="0.2">
      <c r="A9355" s="89">
        <v>40919</v>
      </c>
      <c r="B9355" s="90" t="s">
        <v>141</v>
      </c>
      <c r="C9355" s="96">
        <v>1645.8834577752809</v>
      </c>
      <c r="D9355" s="102">
        <v>1043.5103962514468</v>
      </c>
      <c r="E9355" s="98">
        <v>1948.8063792134833</v>
      </c>
      <c r="F9355" s="91">
        <v>0.84455976505964703</v>
      </c>
      <c r="G9355" s="100">
        <v>822.94172888764047</v>
      </c>
      <c r="S9355" s="235"/>
      <c r="T9355" s="103"/>
      <c r="U9355" s="103"/>
    </row>
    <row r="9356" spans="1:21" x14ac:dyDescent="0.2">
      <c r="A9356" s="89">
        <v>40919</v>
      </c>
      <c r="B9356" s="90" t="s">
        <v>142</v>
      </c>
      <c r="C9356" s="96">
        <v>1610.3706465842697</v>
      </c>
      <c r="D9356" s="102">
        <v>1010.3583470691318</v>
      </c>
      <c r="E9356" s="98">
        <v>1901.0832724719103</v>
      </c>
      <c r="F9356" s="91">
        <v>0.84708054081732176</v>
      </c>
      <c r="G9356" s="100">
        <v>805.18532329213485</v>
      </c>
      <c r="S9356" s="235"/>
      <c r="T9356" s="103"/>
      <c r="U9356" s="103"/>
    </row>
    <row r="9357" spans="1:21" x14ac:dyDescent="0.2">
      <c r="A9357" s="89">
        <v>40919</v>
      </c>
      <c r="B9357" s="90" t="s">
        <v>143</v>
      </c>
      <c r="C9357" s="96">
        <v>1782.5777951460673</v>
      </c>
      <c r="D9357" s="102">
        <v>1134.794855184994</v>
      </c>
      <c r="E9357" s="98">
        <v>2113.1358117977525</v>
      </c>
      <c r="F9357" s="91">
        <v>0.84356991405561266</v>
      </c>
      <c r="G9357" s="100">
        <v>891.28889757303364</v>
      </c>
      <c r="S9357" s="235"/>
      <c r="T9357" s="103"/>
      <c r="U9357" s="103"/>
    </row>
    <row r="9358" spans="1:21" x14ac:dyDescent="0.2">
      <c r="A9358" s="89">
        <v>40919</v>
      </c>
      <c r="B9358" s="90" t="s">
        <v>144</v>
      </c>
      <c r="C9358" s="96">
        <v>1920.4675089775278</v>
      </c>
      <c r="D9358" s="102">
        <v>1208.0309640453727</v>
      </c>
      <c r="E9358" s="98">
        <v>2268.8178117977527</v>
      </c>
      <c r="F9358" s="91">
        <v>0.84646175598198381</v>
      </c>
      <c r="G9358" s="100">
        <v>960.23375448876391</v>
      </c>
      <c r="S9358" s="235"/>
      <c r="T9358" s="103"/>
      <c r="U9358" s="103"/>
    </row>
    <row r="9359" spans="1:21" x14ac:dyDescent="0.2">
      <c r="A9359" s="89">
        <v>40919</v>
      </c>
      <c r="B9359" s="90" t="s">
        <v>145</v>
      </c>
      <c r="C9359" s="96">
        <v>1938.3049570449439</v>
      </c>
      <c r="D9359" s="102">
        <v>1220.3065830827952</v>
      </c>
      <c r="E9359" s="98">
        <v>2290.4528511235958</v>
      </c>
      <c r="F9359" s="91">
        <v>0.84625403054862991</v>
      </c>
      <c r="G9359" s="100">
        <v>969.15247852247194</v>
      </c>
      <c r="S9359" s="235"/>
      <c r="T9359" s="103"/>
      <c r="U9359" s="103"/>
    </row>
    <row r="9360" spans="1:21" x14ac:dyDescent="0.2">
      <c r="A9360" s="89">
        <v>40919</v>
      </c>
      <c r="B9360" s="90" t="s">
        <v>146</v>
      </c>
      <c r="C9360" s="96">
        <v>1969.5751948314607</v>
      </c>
      <c r="D9360" s="102">
        <v>1241.0855104967761</v>
      </c>
      <c r="E9360" s="98">
        <v>2327.9861882022474</v>
      </c>
      <c r="F9360" s="91">
        <v>0.84604247431228785</v>
      </c>
      <c r="G9360" s="100">
        <v>984.78759741573037</v>
      </c>
      <c r="S9360" s="235"/>
      <c r="T9360" s="103"/>
      <c r="U9360" s="103"/>
    </row>
    <row r="9361" spans="1:21" x14ac:dyDescent="0.2">
      <c r="A9361" s="89">
        <v>40919</v>
      </c>
      <c r="B9361" s="90" t="s">
        <v>147</v>
      </c>
      <c r="C9361" s="96">
        <v>1914.9525687640446</v>
      </c>
      <c r="D9361" s="102">
        <v>1209.9586426388755</v>
      </c>
      <c r="E9361" s="98">
        <v>2265.1806235955055</v>
      </c>
      <c r="F9361" s="91">
        <v>0.84538625697956649</v>
      </c>
      <c r="G9361" s="100">
        <v>957.4762843820223</v>
      </c>
      <c r="S9361" s="235"/>
      <c r="T9361" s="103"/>
      <c r="U9361" s="103"/>
    </row>
    <row r="9362" spans="1:21" x14ac:dyDescent="0.2">
      <c r="A9362" s="89">
        <v>40920</v>
      </c>
      <c r="B9362" s="90" t="s">
        <v>100</v>
      </c>
      <c r="C9362" s="96">
        <v>1838.3755370561801</v>
      </c>
      <c r="D9362" s="102">
        <v>1143.3418732979308</v>
      </c>
      <c r="E9362" s="98">
        <v>2164.9146067415732</v>
      </c>
      <c r="F9362" s="91">
        <v>0.84916769064768371</v>
      </c>
      <c r="G9362" s="100">
        <v>919.18776852809003</v>
      </c>
      <c r="S9362" s="235"/>
      <c r="T9362" s="103"/>
      <c r="U9362" s="103"/>
    </row>
    <row r="9363" spans="1:21" x14ac:dyDescent="0.2">
      <c r="A9363" s="89">
        <v>40920</v>
      </c>
      <c r="B9363" s="90" t="s">
        <v>101</v>
      </c>
      <c r="C9363" s="96">
        <v>1801.2621370449438</v>
      </c>
      <c r="D9363" s="102">
        <v>1139.4067330969656</v>
      </c>
      <c r="E9363" s="98">
        <v>2131.3828820224717</v>
      </c>
      <c r="F9363" s="91">
        <v>0.84511429280867834</v>
      </c>
      <c r="G9363" s="100">
        <v>900.63106852247188</v>
      </c>
      <c r="S9363" s="235"/>
      <c r="T9363" s="103"/>
      <c r="U9363" s="103"/>
    </row>
    <row r="9364" spans="1:21" x14ac:dyDescent="0.2">
      <c r="A9364" s="89">
        <v>40920</v>
      </c>
      <c r="B9364" s="90" t="s">
        <v>102</v>
      </c>
      <c r="C9364" s="96">
        <v>1791.0953589438202</v>
      </c>
      <c r="D9364" s="102">
        <v>1134.7107164456143</v>
      </c>
      <c r="E9364" s="98">
        <v>2120.2808764044944</v>
      </c>
      <c r="F9364" s="91">
        <v>0.84474438215992564</v>
      </c>
      <c r="G9364" s="100">
        <v>895.5476794719101</v>
      </c>
      <c r="S9364" s="235"/>
      <c r="T9364" s="103"/>
      <c r="U9364" s="103"/>
    </row>
    <row r="9365" spans="1:21" x14ac:dyDescent="0.2">
      <c r="A9365" s="89">
        <v>40920</v>
      </c>
      <c r="B9365" s="90" t="s">
        <v>103</v>
      </c>
      <c r="C9365" s="96">
        <v>1745.8493468764048</v>
      </c>
      <c r="D9365" s="102">
        <v>1097.3155941641573</v>
      </c>
      <c r="E9365" s="98">
        <v>2062.0600028089889</v>
      </c>
      <c r="F9365" s="91">
        <v>0.84665302876645965</v>
      </c>
      <c r="G9365" s="100">
        <v>872.92467343820238</v>
      </c>
      <c r="S9365" s="235"/>
      <c r="T9365" s="103"/>
      <c r="U9365" s="103"/>
    </row>
    <row r="9366" spans="1:21" x14ac:dyDescent="0.2">
      <c r="A9366" s="89">
        <v>40920</v>
      </c>
      <c r="B9366" s="90" t="s">
        <v>104</v>
      </c>
      <c r="C9366" s="96">
        <v>1736.9022579775278</v>
      </c>
      <c r="D9366" s="102">
        <v>1088.2362387269357</v>
      </c>
      <c r="E9366" s="98">
        <v>2049.6554747191008</v>
      </c>
      <c r="F9366" s="91">
        <v>0.84741181110721309</v>
      </c>
      <c r="G9366" s="100">
        <v>868.45112898876391</v>
      </c>
      <c r="S9366" s="235"/>
      <c r="T9366" s="103"/>
      <c r="U9366" s="103"/>
    </row>
    <row r="9367" spans="1:21" x14ac:dyDescent="0.2">
      <c r="A9367" s="89">
        <v>40920</v>
      </c>
      <c r="B9367" s="90" t="s">
        <v>105</v>
      </c>
      <c r="C9367" s="96">
        <v>1734.8437791910112</v>
      </c>
      <c r="D9367" s="102">
        <v>1083.5914092611993</v>
      </c>
      <c r="E9367" s="98">
        <v>2045.446963483146</v>
      </c>
      <c r="F9367" s="91">
        <v>0.84814899147362122</v>
      </c>
      <c r="G9367" s="100">
        <v>867.4218895955056</v>
      </c>
      <c r="S9367" s="235"/>
      <c r="T9367" s="103"/>
      <c r="U9367" s="103"/>
    </row>
    <row r="9368" spans="1:21" x14ac:dyDescent="0.2">
      <c r="A9368" s="89">
        <v>40920</v>
      </c>
      <c r="B9368" s="90" t="s">
        <v>106</v>
      </c>
      <c r="C9368" s="96">
        <v>1750.6268005955053</v>
      </c>
      <c r="D9368" s="102">
        <v>1097.2799414165604</v>
      </c>
      <c r="E9368" s="98">
        <v>2066.0874775280899</v>
      </c>
      <c r="F9368" s="91">
        <v>0.84731494655298512</v>
      </c>
      <c r="G9368" s="100">
        <v>875.31340029775265</v>
      </c>
      <c r="S9368" s="235"/>
      <c r="T9368" s="103"/>
      <c r="U9368" s="103"/>
    </row>
    <row r="9369" spans="1:21" x14ac:dyDescent="0.2">
      <c r="A9369" s="89">
        <v>40920</v>
      </c>
      <c r="B9369" s="90" t="s">
        <v>107</v>
      </c>
      <c r="C9369" s="96">
        <v>1736.1526151123596</v>
      </c>
      <c r="D9369" s="102">
        <v>1090.311808769955</v>
      </c>
      <c r="E9369" s="98">
        <v>2050.123348314607</v>
      </c>
      <c r="F9369" s="91">
        <v>0.84685275963499429</v>
      </c>
      <c r="G9369" s="100">
        <v>868.07630755617981</v>
      </c>
      <c r="S9369" s="235"/>
      <c r="T9369" s="103"/>
      <c r="U9369" s="103"/>
    </row>
    <row r="9370" spans="1:21" x14ac:dyDescent="0.2">
      <c r="A9370" s="89">
        <v>40920</v>
      </c>
      <c r="B9370" s="90" t="s">
        <v>108</v>
      </c>
      <c r="C9370" s="96">
        <v>1791.2128705280898</v>
      </c>
      <c r="D9370" s="102">
        <v>1134.7185297393828</v>
      </c>
      <c r="E9370" s="98">
        <v>2120.3843258426964</v>
      </c>
      <c r="F9370" s="91">
        <v>0.84475858866586118</v>
      </c>
      <c r="G9370" s="100">
        <v>895.60643526404488</v>
      </c>
      <c r="S9370" s="235"/>
      <c r="T9370" s="103"/>
      <c r="U9370" s="103"/>
    </row>
    <row r="9371" spans="1:21" x14ac:dyDescent="0.2">
      <c r="A9371" s="89">
        <v>40920</v>
      </c>
      <c r="B9371" s="90" t="s">
        <v>109</v>
      </c>
      <c r="C9371" s="96">
        <v>1856.7802824269666</v>
      </c>
      <c r="D9371" s="102">
        <v>1173.6668686428768</v>
      </c>
      <c r="E9371" s="98">
        <v>2196.6171573033707</v>
      </c>
      <c r="F9371" s="91">
        <v>0.84529080374952659</v>
      </c>
      <c r="G9371" s="100">
        <v>928.39014121348328</v>
      </c>
      <c r="S9371" s="235"/>
      <c r="T9371" s="103"/>
      <c r="U9371" s="103"/>
    </row>
    <row r="9372" spans="1:21" x14ac:dyDescent="0.2">
      <c r="A9372" s="89">
        <v>40920</v>
      </c>
      <c r="B9372" s="90" t="s">
        <v>110</v>
      </c>
      <c r="C9372" s="96">
        <v>2136.425436</v>
      </c>
      <c r="D9372" s="102">
        <v>1362.5832674580081</v>
      </c>
      <c r="E9372" s="98">
        <v>2533.9587219101127</v>
      </c>
      <c r="F9372" s="91">
        <v>0.84311769466771347</v>
      </c>
      <c r="G9372" s="100">
        <v>1068.212718</v>
      </c>
      <c r="S9372" s="235"/>
      <c r="T9372" s="103"/>
      <c r="U9372" s="103"/>
    </row>
    <row r="9373" spans="1:21" x14ac:dyDescent="0.2">
      <c r="A9373" s="89">
        <v>40920</v>
      </c>
      <c r="B9373" s="90" t="s">
        <v>111</v>
      </c>
      <c r="C9373" s="96">
        <v>2206.3772456292136</v>
      </c>
      <c r="D9373" s="102">
        <v>1408.3049165616108</v>
      </c>
      <c r="E9373" s="98">
        <v>2617.5223567415733</v>
      </c>
      <c r="F9373" s="91">
        <v>0.84292584548382832</v>
      </c>
      <c r="G9373" s="100">
        <v>1103.1886228146068</v>
      </c>
      <c r="S9373" s="235"/>
      <c r="T9373" s="103"/>
      <c r="U9373" s="103"/>
    </row>
    <row r="9374" spans="1:21" x14ac:dyDescent="0.2">
      <c r="A9374" s="89">
        <v>40920</v>
      </c>
      <c r="B9374" s="90" t="s">
        <v>112</v>
      </c>
      <c r="C9374" s="96">
        <v>2267.1672038089887</v>
      </c>
      <c r="D9374" s="102">
        <v>1441.791145142751</v>
      </c>
      <c r="E9374" s="98">
        <v>2686.7841067415734</v>
      </c>
      <c r="F9374" s="91">
        <v>0.84382187542359721</v>
      </c>
      <c r="G9374" s="100">
        <v>1133.5836019044943</v>
      </c>
      <c r="S9374" s="235"/>
      <c r="T9374" s="103"/>
      <c r="U9374" s="103"/>
    </row>
    <row r="9375" spans="1:21" x14ac:dyDescent="0.2">
      <c r="A9375" s="89">
        <v>40920</v>
      </c>
      <c r="B9375" s="90" t="s">
        <v>113</v>
      </c>
      <c r="C9375" s="96">
        <v>2255.5092442247192</v>
      </c>
      <c r="D9375" s="102">
        <v>1421.4996358550186</v>
      </c>
      <c r="E9375" s="98">
        <v>2666.0801123595506</v>
      </c>
      <c r="F9375" s="91">
        <v>0.84600205138942142</v>
      </c>
      <c r="G9375" s="100">
        <v>1127.7546221123596</v>
      </c>
      <c r="S9375" s="235"/>
      <c r="T9375" s="103"/>
      <c r="U9375" s="103"/>
    </row>
    <row r="9376" spans="1:21" x14ac:dyDescent="0.2">
      <c r="A9376" s="89">
        <v>40920</v>
      </c>
      <c r="B9376" s="90" t="s">
        <v>114</v>
      </c>
      <c r="C9376" s="96">
        <v>1877.4825818764045</v>
      </c>
      <c r="D9376" s="102">
        <v>1177.991139503014</v>
      </c>
      <c r="E9376" s="98">
        <v>2216.4394803370787</v>
      </c>
      <c r="F9376" s="91">
        <v>0.84707143981701438</v>
      </c>
      <c r="G9376" s="100">
        <v>938.74129093820227</v>
      </c>
      <c r="S9376" s="235"/>
      <c r="T9376" s="103"/>
      <c r="U9376" s="103"/>
    </row>
    <row r="9377" spans="1:21" x14ac:dyDescent="0.2">
      <c r="A9377" s="89">
        <v>40920</v>
      </c>
      <c r="B9377" s="90" t="s">
        <v>115</v>
      </c>
      <c r="C9377" s="96">
        <v>1797.2221698202247</v>
      </c>
      <c r="D9377" s="102">
        <v>1140.2526746307581</v>
      </c>
      <c r="E9377" s="98">
        <v>2128.4228174157302</v>
      </c>
      <c r="F9377" s="91">
        <v>0.84439151615671937</v>
      </c>
      <c r="G9377" s="100">
        <v>898.61108491011237</v>
      </c>
      <c r="S9377" s="235"/>
      <c r="T9377" s="103"/>
      <c r="U9377" s="103"/>
    </row>
    <row r="9378" spans="1:21" x14ac:dyDescent="0.2">
      <c r="A9378" s="89">
        <v>40920</v>
      </c>
      <c r="B9378" s="90" t="s">
        <v>116</v>
      </c>
      <c r="C9378" s="96">
        <v>1950.003437865169</v>
      </c>
      <c r="D9378" s="102">
        <v>1230.1028875154873</v>
      </c>
      <c r="E9378" s="98">
        <v>2305.5729269662925</v>
      </c>
      <c r="F9378" s="91">
        <v>0.84577825106187932</v>
      </c>
      <c r="G9378" s="100">
        <v>975.00171893258448</v>
      </c>
      <c r="S9378" s="235"/>
      <c r="T9378" s="103"/>
      <c r="U9378" s="103"/>
    </row>
    <row r="9379" spans="1:21" x14ac:dyDescent="0.2">
      <c r="A9379" s="89">
        <v>40920</v>
      </c>
      <c r="B9379" s="90" t="s">
        <v>117</v>
      </c>
      <c r="C9379" s="96">
        <v>1967.5531851573035</v>
      </c>
      <c r="D9379" s="102">
        <v>1239.6063848882345</v>
      </c>
      <c r="E9379" s="98">
        <v>2325.4869438202245</v>
      </c>
      <c r="F9379" s="91">
        <v>0.8460822325345243</v>
      </c>
      <c r="G9379" s="100">
        <v>983.77659257865173</v>
      </c>
      <c r="S9379" s="235"/>
      <c r="T9379" s="103"/>
      <c r="U9379" s="103"/>
    </row>
    <row r="9380" spans="1:21" x14ac:dyDescent="0.2">
      <c r="A9380" s="89">
        <v>40920</v>
      </c>
      <c r="B9380" s="90" t="s">
        <v>118</v>
      </c>
      <c r="C9380" s="96">
        <v>2046.6749504831462</v>
      </c>
      <c r="D9380" s="102">
        <v>1289.5838384039614</v>
      </c>
      <c r="E9380" s="98">
        <v>2419.0710674157308</v>
      </c>
      <c r="F9380" s="91">
        <v>0.84605821550732219</v>
      </c>
      <c r="G9380" s="100">
        <v>1023.3374752415731</v>
      </c>
      <c r="S9380" s="235"/>
      <c r="T9380" s="103"/>
      <c r="U9380" s="103"/>
    </row>
    <row r="9381" spans="1:21" x14ac:dyDescent="0.2">
      <c r="A9381" s="89">
        <v>40920</v>
      </c>
      <c r="B9381" s="90" t="s">
        <v>119</v>
      </c>
      <c r="C9381" s="96">
        <v>2043.9276106853931</v>
      </c>
      <c r="D9381" s="102">
        <v>1298.3021292862727</v>
      </c>
      <c r="E9381" s="98">
        <v>2421.4104353932585</v>
      </c>
      <c r="F9381" s="91">
        <v>0.8441062204117582</v>
      </c>
      <c r="G9381" s="100">
        <v>1021.9638053426966</v>
      </c>
      <c r="S9381" s="235"/>
      <c r="T9381" s="103"/>
      <c r="U9381" s="103"/>
    </row>
    <row r="9382" spans="1:21" x14ac:dyDescent="0.2">
      <c r="A9382" s="89">
        <v>40920</v>
      </c>
      <c r="B9382" s="90" t="s">
        <v>120</v>
      </c>
      <c r="C9382" s="96">
        <v>2111.1442368876401</v>
      </c>
      <c r="D9382" s="102">
        <v>1331.1933913171345</v>
      </c>
      <c r="E9382" s="98">
        <v>2495.7976348314601</v>
      </c>
      <c r="F9382" s="91">
        <v>0.84587957269628733</v>
      </c>
      <c r="G9382" s="100">
        <v>1055.57211844382</v>
      </c>
      <c r="S9382" s="235"/>
      <c r="T9382" s="103"/>
      <c r="U9382" s="103"/>
    </row>
    <row r="9383" spans="1:21" x14ac:dyDescent="0.2">
      <c r="A9383" s="89">
        <v>40920</v>
      </c>
      <c r="B9383" s="90" t="s">
        <v>121</v>
      </c>
      <c r="C9383" s="96">
        <v>2233.7290798988765</v>
      </c>
      <c r="D9383" s="102">
        <v>1413.8445602947456</v>
      </c>
      <c r="E9383" s="98">
        <v>2643.5775084269658</v>
      </c>
      <c r="F9383" s="91">
        <v>0.84496447438306221</v>
      </c>
      <c r="G9383" s="100">
        <v>1116.8645399494383</v>
      </c>
      <c r="S9383" s="235"/>
      <c r="T9383" s="103"/>
      <c r="U9383" s="103"/>
    </row>
    <row r="9384" spans="1:21" x14ac:dyDescent="0.2">
      <c r="A9384" s="89">
        <v>40920</v>
      </c>
      <c r="B9384" s="90" t="s">
        <v>122</v>
      </c>
      <c r="C9384" s="96">
        <v>2297.6715902359551</v>
      </c>
      <c r="D9384" s="102">
        <v>1458.2318275673199</v>
      </c>
      <c r="E9384" s="98">
        <v>2721.3479747191004</v>
      </c>
      <c r="F9384" s="91">
        <v>0.84431377816470621</v>
      </c>
      <c r="G9384" s="100">
        <v>1148.8357951179776</v>
      </c>
      <c r="S9384" s="235"/>
      <c r="T9384" s="103"/>
      <c r="U9384" s="103"/>
    </row>
    <row r="9385" spans="1:21" x14ac:dyDescent="0.2">
      <c r="A9385" s="89">
        <v>40920</v>
      </c>
      <c r="B9385" s="90" t="s">
        <v>123</v>
      </c>
      <c r="C9385" s="96">
        <v>2297.4365670674156</v>
      </c>
      <c r="D9385" s="102">
        <v>1460.1280266293409</v>
      </c>
      <c r="E9385" s="98">
        <v>2722.1661657303371</v>
      </c>
      <c r="F9385" s="91">
        <v>0.84397366920142824</v>
      </c>
      <c r="G9385" s="100">
        <v>1148.7182835337078</v>
      </c>
      <c r="S9385" s="235"/>
      <c r="T9385" s="103"/>
      <c r="U9385" s="103"/>
    </row>
    <row r="9386" spans="1:21" x14ac:dyDescent="0.2">
      <c r="A9386" s="89">
        <v>40920</v>
      </c>
      <c r="B9386" s="90" t="s">
        <v>124</v>
      </c>
      <c r="C9386" s="96">
        <v>2226.5487168876402</v>
      </c>
      <c r="D9386" s="102">
        <v>1401.7034718152956</v>
      </c>
      <c r="E9386" s="98">
        <v>2631.0248595505614</v>
      </c>
      <c r="F9386" s="91">
        <v>0.84626669672288279</v>
      </c>
      <c r="G9386" s="100">
        <v>1113.2743584438201</v>
      </c>
      <c r="S9386" s="235"/>
      <c r="T9386" s="103"/>
      <c r="U9386" s="103"/>
    </row>
    <row r="9387" spans="1:21" x14ac:dyDescent="0.2">
      <c r="A9387" s="89">
        <v>40920</v>
      </c>
      <c r="B9387" s="90" t="s">
        <v>125</v>
      </c>
      <c r="C9387" s="96">
        <v>2093.5782811011231</v>
      </c>
      <c r="D9387" s="102">
        <v>1320.2563018382855</v>
      </c>
      <c r="E9387" s="98">
        <v>2475.1053960674158</v>
      </c>
      <c r="F9387" s="91">
        <v>0.84585419450319821</v>
      </c>
      <c r="G9387" s="100">
        <v>1046.7891405505616</v>
      </c>
      <c r="S9387" s="235"/>
      <c r="T9387" s="103"/>
      <c r="U9387" s="103"/>
    </row>
    <row r="9388" spans="1:21" x14ac:dyDescent="0.2">
      <c r="A9388" s="89">
        <v>40920</v>
      </c>
      <c r="B9388" s="90" t="s">
        <v>126</v>
      </c>
      <c r="C9388" s="96">
        <v>2171.1642915842694</v>
      </c>
      <c r="D9388" s="102">
        <v>1376.4853637093827</v>
      </c>
      <c r="E9388" s="98">
        <v>2570.7326460674153</v>
      </c>
      <c r="F9388" s="91">
        <v>0.84457024144677717</v>
      </c>
      <c r="G9388" s="100">
        <v>1085.5821457921347</v>
      </c>
      <c r="S9388" s="235"/>
      <c r="T9388" s="103"/>
      <c r="U9388" s="103"/>
    </row>
    <row r="9389" spans="1:21" x14ac:dyDescent="0.2">
      <c r="A9389" s="89">
        <v>40920</v>
      </c>
      <c r="B9389" s="90" t="s">
        <v>127</v>
      </c>
      <c r="C9389" s="96">
        <v>2388.8808402471909</v>
      </c>
      <c r="D9389" s="102">
        <v>1514.2911956983876</v>
      </c>
      <c r="E9389" s="98">
        <v>2828.3969831460677</v>
      </c>
      <c r="F9389" s="91">
        <v>0.8446059214749988</v>
      </c>
      <c r="G9389" s="100">
        <v>1194.4404201235955</v>
      </c>
      <c r="S9389" s="235"/>
      <c r="T9389" s="103"/>
      <c r="U9389" s="103"/>
    </row>
    <row r="9390" spans="1:21" x14ac:dyDescent="0.2">
      <c r="A9390" s="89">
        <v>40920</v>
      </c>
      <c r="B9390" s="90" t="s">
        <v>128</v>
      </c>
      <c r="C9390" s="96">
        <v>2124.2528567191011</v>
      </c>
      <c r="D9390" s="102">
        <v>1344.2342722195126</v>
      </c>
      <c r="E9390" s="98">
        <v>2513.844859550562</v>
      </c>
      <c r="F9390" s="91">
        <v>0.84502146130803224</v>
      </c>
      <c r="G9390" s="100">
        <v>1062.1264283595506</v>
      </c>
      <c r="S9390" s="235"/>
      <c r="T9390" s="103"/>
      <c r="U9390" s="103"/>
    </row>
    <row r="9391" spans="1:21" x14ac:dyDescent="0.2">
      <c r="A9391" s="89">
        <v>40920</v>
      </c>
      <c r="B9391" s="90" t="s">
        <v>129</v>
      </c>
      <c r="C9391" s="96">
        <v>1932.8021732022473</v>
      </c>
      <c r="D9391" s="102">
        <v>1213.5588942594932</v>
      </c>
      <c r="E9391" s="98">
        <v>2282.2027584269663</v>
      </c>
      <c r="F9391" s="91">
        <v>0.8469020406120501</v>
      </c>
      <c r="G9391" s="100">
        <v>966.40108660112367</v>
      </c>
      <c r="S9391" s="235"/>
      <c r="T9391" s="103"/>
      <c r="U9391" s="103"/>
    </row>
    <row r="9392" spans="1:21" x14ac:dyDescent="0.2">
      <c r="A9392" s="89">
        <v>40920</v>
      </c>
      <c r="B9392" s="90" t="s">
        <v>130</v>
      </c>
      <c r="C9392" s="96">
        <v>2037.5657766404497</v>
      </c>
      <c r="D9392" s="102">
        <v>1286.5913364654184</v>
      </c>
      <c r="E9392" s="98">
        <v>2409.7700224719101</v>
      </c>
      <c r="F9392" s="91">
        <v>0.84554366501345291</v>
      </c>
      <c r="G9392" s="100">
        <v>1018.7828883202249</v>
      </c>
      <c r="S9392" s="235"/>
      <c r="T9392" s="103"/>
      <c r="U9392" s="103"/>
    </row>
    <row r="9393" spans="1:21" x14ac:dyDescent="0.2">
      <c r="A9393" s="89">
        <v>40920</v>
      </c>
      <c r="B9393" s="90" t="s">
        <v>131</v>
      </c>
      <c r="C9393" s="96">
        <v>2217.869068146068</v>
      </c>
      <c r="D9393" s="102">
        <v>1390.1898374843072</v>
      </c>
      <c r="E9393" s="98">
        <v>2617.5505702247192</v>
      </c>
      <c r="F9393" s="91">
        <v>0.8473070562131152</v>
      </c>
      <c r="G9393" s="100">
        <v>1108.934534073034</v>
      </c>
      <c r="S9393" s="235"/>
      <c r="T9393" s="103"/>
      <c r="U9393" s="103"/>
    </row>
    <row r="9394" spans="1:21" x14ac:dyDescent="0.2">
      <c r="A9394" s="89">
        <v>40920</v>
      </c>
      <c r="B9394" s="90" t="s">
        <v>132</v>
      </c>
      <c r="C9394" s="96">
        <v>2199.3306026966288</v>
      </c>
      <c r="D9394" s="102">
        <v>1378.3433707714078</v>
      </c>
      <c r="E9394" s="98">
        <v>2595.5511067415728</v>
      </c>
      <c r="F9394" s="91">
        <v>0.84734629072961898</v>
      </c>
      <c r="G9394" s="100">
        <v>1099.6653013483144</v>
      </c>
      <c r="S9394" s="235"/>
      <c r="T9394" s="103"/>
      <c r="U9394" s="103"/>
    </row>
    <row r="9395" spans="1:21" x14ac:dyDescent="0.2">
      <c r="A9395" s="89">
        <v>40920</v>
      </c>
      <c r="B9395" s="90" t="s">
        <v>133</v>
      </c>
      <c r="C9395" s="96">
        <v>2068.1795704044944</v>
      </c>
      <c r="D9395" s="102">
        <v>1291.2717696922318</v>
      </c>
      <c r="E9395" s="98">
        <v>2438.1857022471909</v>
      </c>
      <c r="F9395" s="91">
        <v>0.84824530325902792</v>
      </c>
      <c r="G9395" s="100">
        <v>1034.0897852022472</v>
      </c>
      <c r="S9395" s="235"/>
      <c r="T9395" s="103"/>
      <c r="U9395" s="103"/>
    </row>
    <row r="9396" spans="1:21" x14ac:dyDescent="0.2">
      <c r="A9396" s="89">
        <v>40920</v>
      </c>
      <c r="B9396" s="90" t="s">
        <v>134</v>
      </c>
      <c r="C9396" s="96">
        <v>2035.9084580898875</v>
      </c>
      <c r="D9396" s="102">
        <v>1281.1034541393683</v>
      </c>
      <c r="E9396" s="98">
        <v>2405.4416039325843</v>
      </c>
      <c r="F9396" s="91">
        <v>0.84637617257531506</v>
      </c>
      <c r="G9396" s="100">
        <v>1017.9542290449438</v>
      </c>
      <c r="S9396" s="235"/>
      <c r="T9396" s="103"/>
      <c r="U9396" s="103"/>
    </row>
    <row r="9397" spans="1:21" x14ac:dyDescent="0.2">
      <c r="A9397" s="89">
        <v>40920</v>
      </c>
      <c r="B9397" s="90" t="s">
        <v>135</v>
      </c>
      <c r="C9397" s="96">
        <v>1965.7459380337079</v>
      </c>
      <c r="D9397" s="102">
        <v>1236.0910327294628</v>
      </c>
      <c r="E9397" s="98">
        <v>2322.0848679775277</v>
      </c>
      <c r="F9397" s="91">
        <v>0.84654353729362997</v>
      </c>
      <c r="G9397" s="100">
        <v>982.87296901685397</v>
      </c>
      <c r="S9397" s="235"/>
      <c r="T9397" s="103"/>
      <c r="U9397" s="103"/>
    </row>
    <row r="9398" spans="1:21" x14ac:dyDescent="0.2">
      <c r="A9398" s="89">
        <v>40920</v>
      </c>
      <c r="B9398" s="90" t="s">
        <v>136</v>
      </c>
      <c r="C9398" s="96">
        <v>1998.341220235955</v>
      </c>
      <c r="D9398" s="102">
        <v>1260.4573952893095</v>
      </c>
      <c r="E9398" s="98">
        <v>2362.6511544943819</v>
      </c>
      <c r="F9398" s="91">
        <v>0.84580460235722321</v>
      </c>
      <c r="G9398" s="100">
        <v>999.1706101179775</v>
      </c>
      <c r="S9398" s="235"/>
      <c r="T9398" s="103"/>
      <c r="U9398" s="103"/>
    </row>
    <row r="9399" spans="1:21" x14ac:dyDescent="0.2">
      <c r="A9399" s="89">
        <v>40920</v>
      </c>
      <c r="B9399" s="90" t="s">
        <v>137</v>
      </c>
      <c r="C9399" s="96">
        <v>1829.8863381235956</v>
      </c>
      <c r="D9399" s="102">
        <v>1172.2460494422446</v>
      </c>
      <c r="E9399" s="98">
        <v>2173.1646994382022</v>
      </c>
      <c r="F9399" s="91">
        <v>0.84203757708592009</v>
      </c>
      <c r="G9399" s="100">
        <v>914.94316906179779</v>
      </c>
      <c r="S9399" s="235"/>
      <c r="T9399" s="103"/>
      <c r="U9399" s="103"/>
    </row>
    <row r="9400" spans="1:21" x14ac:dyDescent="0.2">
      <c r="A9400" s="89">
        <v>40920</v>
      </c>
      <c r="B9400" s="90" t="s">
        <v>138</v>
      </c>
      <c r="C9400" s="96">
        <v>1645.5309230224721</v>
      </c>
      <c r="D9400" s="102">
        <v>1047.1568601972947</v>
      </c>
      <c r="E9400" s="98">
        <v>1950.4639213483149</v>
      </c>
      <c r="F9400" s="91">
        <v>0.84366129771062415</v>
      </c>
      <c r="G9400" s="100">
        <v>822.76546151123603</v>
      </c>
      <c r="S9400" s="235"/>
      <c r="T9400" s="103"/>
      <c r="U9400" s="103"/>
    </row>
    <row r="9401" spans="1:21" x14ac:dyDescent="0.2">
      <c r="A9401" s="89">
        <v>40920</v>
      </c>
      <c r="B9401" s="90" t="s">
        <v>139</v>
      </c>
      <c r="C9401" s="96">
        <v>1618.8476891460673</v>
      </c>
      <c r="D9401" s="102">
        <v>1026.024564410141</v>
      </c>
      <c r="E9401" s="98">
        <v>1916.6100926966292</v>
      </c>
      <c r="F9401" s="91">
        <v>0.84464111678989617</v>
      </c>
      <c r="G9401" s="100">
        <v>809.42384457303365</v>
      </c>
      <c r="S9401" s="235"/>
      <c r="T9401" s="103"/>
      <c r="U9401" s="103"/>
    </row>
    <row r="9402" spans="1:21" x14ac:dyDescent="0.2">
      <c r="A9402" s="89">
        <v>40920</v>
      </c>
      <c r="B9402" s="90" t="s">
        <v>140</v>
      </c>
      <c r="C9402" s="96">
        <v>1704.8418560898876</v>
      </c>
      <c r="D9402" s="102">
        <v>1081.0486960880405</v>
      </c>
      <c r="E9402" s="98">
        <v>2018.7005814606746</v>
      </c>
      <c r="F9402" s="91">
        <v>0.84452437956713344</v>
      </c>
      <c r="G9402" s="100">
        <v>852.42092804494382</v>
      </c>
      <c r="S9402" s="235"/>
      <c r="T9402" s="103"/>
      <c r="U9402" s="103"/>
    </row>
    <row r="9403" spans="1:21" x14ac:dyDescent="0.2">
      <c r="A9403" s="89">
        <v>40920</v>
      </c>
      <c r="B9403" s="90" t="s">
        <v>141</v>
      </c>
      <c r="C9403" s="96">
        <v>1801.1891988202246</v>
      </c>
      <c r="D9403" s="102">
        <v>1130.5476518752266</v>
      </c>
      <c r="E9403" s="98">
        <v>2126.598345505618</v>
      </c>
      <c r="F9403" s="91">
        <v>0.84698137879533408</v>
      </c>
      <c r="G9403" s="100">
        <v>900.59459941011232</v>
      </c>
      <c r="S9403" s="235"/>
      <c r="T9403" s="103"/>
      <c r="U9403" s="103"/>
    </row>
    <row r="9404" spans="1:21" x14ac:dyDescent="0.2">
      <c r="A9404" s="89">
        <v>40920</v>
      </c>
      <c r="B9404" s="90" t="s">
        <v>142</v>
      </c>
      <c r="C9404" s="96">
        <v>1747.2027561573034</v>
      </c>
      <c r="D9404" s="102">
        <v>1095.1327802439278</v>
      </c>
      <c r="E9404" s="98">
        <v>2062.0458960674159</v>
      </c>
      <c r="F9404" s="91">
        <v>0.84731516378439564</v>
      </c>
      <c r="G9404" s="100">
        <v>873.60137807865169</v>
      </c>
      <c r="S9404" s="235"/>
      <c r="T9404" s="103"/>
      <c r="U9404" s="103"/>
    </row>
    <row r="9405" spans="1:21" x14ac:dyDescent="0.2">
      <c r="A9405" s="89">
        <v>40920</v>
      </c>
      <c r="B9405" s="90" t="s">
        <v>143</v>
      </c>
      <c r="C9405" s="96">
        <v>1602.8296445730339</v>
      </c>
      <c r="D9405" s="102">
        <v>1019.0225280872289</v>
      </c>
      <c r="E9405" s="98">
        <v>1899.3340365168538</v>
      </c>
      <c r="F9405" s="91">
        <v>0.84389033932779267</v>
      </c>
      <c r="G9405" s="100">
        <v>801.41482228651694</v>
      </c>
      <c r="S9405" s="235"/>
      <c r="T9405" s="103"/>
      <c r="U9405" s="103"/>
    </row>
    <row r="9406" spans="1:21" x14ac:dyDescent="0.2">
      <c r="A9406" s="89">
        <v>40920</v>
      </c>
      <c r="B9406" s="90" t="s">
        <v>144</v>
      </c>
      <c r="C9406" s="96">
        <v>1703.144016303371</v>
      </c>
      <c r="D9406" s="102">
        <v>1072.2034685097087</v>
      </c>
      <c r="E9406" s="98">
        <v>2012.5406376404496</v>
      </c>
      <c r="F9406" s="91">
        <v>0.84626565270263432</v>
      </c>
      <c r="G9406" s="100">
        <v>851.57200815168551</v>
      </c>
      <c r="S9406" s="235"/>
      <c r="T9406" s="103"/>
      <c r="U9406" s="103"/>
    </row>
    <row r="9407" spans="1:21" x14ac:dyDescent="0.2">
      <c r="A9407" s="89">
        <v>40920</v>
      </c>
      <c r="B9407" s="90" t="s">
        <v>145</v>
      </c>
      <c r="C9407" s="96">
        <v>1840.9405312921349</v>
      </c>
      <c r="D9407" s="102">
        <v>1164.5307057915797</v>
      </c>
      <c r="E9407" s="98">
        <v>2178.3465758426969</v>
      </c>
      <c r="F9407" s="91">
        <v>0.84510910784706705</v>
      </c>
      <c r="G9407" s="100">
        <v>920.47026564606745</v>
      </c>
      <c r="S9407" s="235"/>
      <c r="T9407" s="103"/>
      <c r="U9407" s="103"/>
    </row>
    <row r="9408" spans="1:21" x14ac:dyDescent="0.2">
      <c r="A9408" s="89">
        <v>40920</v>
      </c>
      <c r="B9408" s="90" t="s">
        <v>146</v>
      </c>
      <c r="C9408" s="96">
        <v>1900.4662269101123</v>
      </c>
      <c r="D9408" s="102">
        <v>1193.466665239006</v>
      </c>
      <c r="E9408" s="98">
        <v>2244.1333651685391</v>
      </c>
      <c r="F9408" s="91">
        <v>0.84685975281481696</v>
      </c>
      <c r="G9408" s="100">
        <v>950.23311345505613</v>
      </c>
      <c r="S9408" s="235"/>
      <c r="T9408" s="103"/>
      <c r="U9408" s="103"/>
    </row>
    <row r="9409" spans="1:21" x14ac:dyDescent="0.2">
      <c r="A9409" s="89">
        <v>40920</v>
      </c>
      <c r="B9409" s="90" t="s">
        <v>147</v>
      </c>
      <c r="C9409" s="96">
        <v>1871.2990412696629</v>
      </c>
      <c r="D9409" s="102">
        <v>1172.4554483546517</v>
      </c>
      <c r="E9409" s="98">
        <v>2208.2599213483149</v>
      </c>
      <c r="F9409" s="91">
        <v>0.84740886848459795</v>
      </c>
      <c r="G9409" s="100">
        <v>935.64952063483145</v>
      </c>
      <c r="S9409" s="235"/>
      <c r="T9409" s="103"/>
      <c r="U9409" s="103"/>
    </row>
    <row r="9410" spans="1:21" x14ac:dyDescent="0.2">
      <c r="A9410" s="89">
        <v>40921</v>
      </c>
      <c r="B9410" s="90" t="s">
        <v>100</v>
      </c>
      <c r="C9410" s="96">
        <v>1862.0966685842698</v>
      </c>
      <c r="D9410" s="102">
        <v>1170.9875061918308</v>
      </c>
      <c r="E9410" s="98">
        <v>2199.6853735955056</v>
      </c>
      <c r="F9410" s="91">
        <v>0.84652864038486164</v>
      </c>
      <c r="G9410" s="100">
        <v>931.04833429213488</v>
      </c>
      <c r="S9410" s="235"/>
      <c r="T9410" s="103"/>
      <c r="U9410" s="103"/>
    </row>
    <row r="9411" spans="1:21" x14ac:dyDescent="0.2">
      <c r="A9411" s="89">
        <v>40921</v>
      </c>
      <c r="B9411" s="90" t="s">
        <v>101</v>
      </c>
      <c r="C9411" s="96">
        <v>1866.0880103258426</v>
      </c>
      <c r="D9411" s="102">
        <v>1166.0589566227279</v>
      </c>
      <c r="E9411" s="98">
        <v>2200.4494887640449</v>
      </c>
      <c r="F9411" s="91">
        <v>0.84804855546763425</v>
      </c>
      <c r="G9411" s="100">
        <v>933.04400516292128</v>
      </c>
      <c r="S9411" s="235"/>
      <c r="T9411" s="103"/>
      <c r="U9411" s="103"/>
    </row>
    <row r="9412" spans="1:21" x14ac:dyDescent="0.2">
      <c r="A9412" s="89">
        <v>40921</v>
      </c>
      <c r="B9412" s="90" t="s">
        <v>102</v>
      </c>
      <c r="C9412" s="96">
        <v>1780.9123723483146</v>
      </c>
      <c r="D9412" s="102">
        <v>1125.1730139754577</v>
      </c>
      <c r="E9412" s="98">
        <v>2106.5761769662918</v>
      </c>
      <c r="F9412" s="91">
        <v>0.84540611055092729</v>
      </c>
      <c r="G9412" s="100">
        <v>890.45618617415732</v>
      </c>
      <c r="S9412" s="235"/>
      <c r="T9412" s="103"/>
      <c r="U9412" s="103"/>
    </row>
    <row r="9413" spans="1:21" x14ac:dyDescent="0.2">
      <c r="A9413" s="89">
        <v>40921</v>
      </c>
      <c r="B9413" s="90" t="s">
        <v>103</v>
      </c>
      <c r="C9413" s="96">
        <v>1801.7078706404498</v>
      </c>
      <c r="D9413" s="102">
        <v>1125.7769923300966</v>
      </c>
      <c r="E9413" s="98">
        <v>2124.5058455056183</v>
      </c>
      <c r="F9413" s="91">
        <v>0.8480597379630439</v>
      </c>
      <c r="G9413" s="100">
        <v>900.85393532022488</v>
      </c>
      <c r="S9413" s="235"/>
      <c r="T9413" s="103"/>
      <c r="U9413" s="103"/>
    </row>
    <row r="9414" spans="1:21" x14ac:dyDescent="0.2">
      <c r="A9414" s="89">
        <v>40921</v>
      </c>
      <c r="B9414" s="90" t="s">
        <v>104</v>
      </c>
      <c r="C9414" s="96">
        <v>1817.9487820112361</v>
      </c>
      <c r="D9414" s="102">
        <v>1161.4919009761425</v>
      </c>
      <c r="E9414" s="98">
        <v>2157.3134241573034</v>
      </c>
      <c r="F9414" s="91">
        <v>0.84269108125601588</v>
      </c>
      <c r="G9414" s="100">
        <v>908.97439100561803</v>
      </c>
      <c r="S9414" s="235"/>
      <c r="T9414" s="103"/>
      <c r="U9414" s="103"/>
    </row>
    <row r="9415" spans="1:21" x14ac:dyDescent="0.2">
      <c r="A9415" s="89">
        <v>40921</v>
      </c>
      <c r="B9415" s="90" t="s">
        <v>105</v>
      </c>
      <c r="C9415" s="96">
        <v>1964.858522966292</v>
      </c>
      <c r="D9415" s="102">
        <v>1241.3835278772319</v>
      </c>
      <c r="E9415" s="98">
        <v>2324.1562078651687</v>
      </c>
      <c r="F9415" s="91">
        <v>0.84540725632684299</v>
      </c>
      <c r="G9415" s="100">
        <v>982.42926148314598</v>
      </c>
      <c r="S9415" s="235"/>
      <c r="T9415" s="103"/>
      <c r="U9415" s="103"/>
    </row>
    <row r="9416" spans="1:21" x14ac:dyDescent="0.2">
      <c r="A9416" s="89">
        <v>40921</v>
      </c>
      <c r="B9416" s="90" t="s">
        <v>106</v>
      </c>
      <c r="C9416" s="96">
        <v>2001.2830619662923</v>
      </c>
      <c r="D9416" s="102">
        <v>1272.7998945555223</v>
      </c>
      <c r="E9416" s="98">
        <v>2371.7405983146064</v>
      </c>
      <c r="F9416" s="91">
        <v>0.84380351855866254</v>
      </c>
      <c r="G9416" s="100">
        <v>1000.6415309831461</v>
      </c>
      <c r="S9416" s="235"/>
      <c r="T9416" s="103"/>
      <c r="U9416" s="103"/>
    </row>
    <row r="9417" spans="1:21" x14ac:dyDescent="0.2">
      <c r="A9417" s="89">
        <v>40921</v>
      </c>
      <c r="B9417" s="90" t="s">
        <v>107</v>
      </c>
      <c r="C9417" s="96">
        <v>2004.0952357415733</v>
      </c>
      <c r="D9417" s="102">
        <v>1277.4185228275956</v>
      </c>
      <c r="E9417" s="98">
        <v>2376.5933174157308</v>
      </c>
      <c r="F9417" s="91">
        <v>0.84326385210945309</v>
      </c>
      <c r="G9417" s="100">
        <v>1002.0476178707867</v>
      </c>
      <c r="S9417" s="235"/>
      <c r="T9417" s="103"/>
      <c r="U9417" s="103"/>
    </row>
    <row r="9418" spans="1:21" x14ac:dyDescent="0.2">
      <c r="A9418" s="89">
        <v>40921</v>
      </c>
      <c r="B9418" s="90" t="s">
        <v>108</v>
      </c>
      <c r="C9418" s="96">
        <v>2038.0682399662924</v>
      </c>
      <c r="D9418" s="102">
        <v>1280.3583860639199</v>
      </c>
      <c r="E9418" s="98">
        <v>2406.8734382022471</v>
      </c>
      <c r="F9418" s="91">
        <v>0.84677000776932232</v>
      </c>
      <c r="G9418" s="100">
        <v>1019.0341199831462</v>
      </c>
      <c r="S9418" s="235"/>
      <c r="T9418" s="103"/>
      <c r="U9418" s="103"/>
    </row>
    <row r="9419" spans="1:21" x14ac:dyDescent="0.2">
      <c r="A9419" s="89">
        <v>40921</v>
      </c>
      <c r="B9419" s="90" t="s">
        <v>109</v>
      </c>
      <c r="C9419" s="96">
        <v>2088.849452865169</v>
      </c>
      <c r="D9419" s="102">
        <v>1321.3856871498635</v>
      </c>
      <c r="E9419" s="98">
        <v>2471.7103735955056</v>
      </c>
      <c r="F9419" s="91">
        <v>0.84510283857675317</v>
      </c>
      <c r="G9419" s="100">
        <v>1044.4247264325845</v>
      </c>
      <c r="S9419" s="235"/>
      <c r="T9419" s="103"/>
      <c r="U9419" s="103"/>
    </row>
    <row r="9420" spans="1:21" x14ac:dyDescent="0.2">
      <c r="A9420" s="89">
        <v>40921</v>
      </c>
      <c r="B9420" s="90" t="s">
        <v>110</v>
      </c>
      <c r="C9420" s="96">
        <v>2337.3986099662925</v>
      </c>
      <c r="D9420" s="102">
        <v>1479.9943903140204</v>
      </c>
      <c r="E9420" s="98">
        <v>2766.5530280898874</v>
      </c>
      <c r="F9420" s="91">
        <v>0.84487757372939409</v>
      </c>
      <c r="G9420" s="100">
        <v>1168.6993049831462</v>
      </c>
      <c r="S9420" s="235"/>
      <c r="T9420" s="103"/>
      <c r="U9420" s="103"/>
    </row>
    <row r="9421" spans="1:21" x14ac:dyDescent="0.2">
      <c r="A9421" s="89">
        <v>40921</v>
      </c>
      <c r="B9421" s="90" t="s">
        <v>111</v>
      </c>
      <c r="C9421" s="96">
        <v>2182.5061855280906</v>
      </c>
      <c r="D9421" s="102">
        <v>1375.3202682244946</v>
      </c>
      <c r="E9421" s="98">
        <v>2579.6974803370786</v>
      </c>
      <c r="F9421" s="91">
        <v>0.84603183209021515</v>
      </c>
      <c r="G9421" s="100">
        <v>1091.2530927640453</v>
      </c>
      <c r="S9421" s="235"/>
      <c r="T9421" s="103"/>
      <c r="U9421" s="103"/>
    </row>
    <row r="9422" spans="1:21" x14ac:dyDescent="0.2">
      <c r="A9422" s="89">
        <v>40921</v>
      </c>
      <c r="B9422" s="90" t="s">
        <v>112</v>
      </c>
      <c r="C9422" s="96">
        <v>2118.5069454606742</v>
      </c>
      <c r="D9422" s="102">
        <v>1344.0602574537356</v>
      </c>
      <c r="E9422" s="98">
        <v>2508.8980955056181</v>
      </c>
      <c r="F9422" s="91">
        <v>0.8443973668184126</v>
      </c>
      <c r="G9422" s="100">
        <v>1059.2534727303371</v>
      </c>
      <c r="S9422" s="235"/>
      <c r="T9422" s="103"/>
      <c r="U9422" s="103"/>
    </row>
    <row r="9423" spans="1:21" x14ac:dyDescent="0.2">
      <c r="A9423" s="89">
        <v>40921</v>
      </c>
      <c r="B9423" s="90" t="s">
        <v>113</v>
      </c>
      <c r="C9423" s="96">
        <v>2190.2660022134837</v>
      </c>
      <c r="D9423" s="102">
        <v>1384.0601533962922</v>
      </c>
      <c r="E9423" s="98">
        <v>2590.924095505618</v>
      </c>
      <c r="F9423" s="91">
        <v>0.84536092972112098</v>
      </c>
      <c r="G9423" s="100">
        <v>1095.1330011067419</v>
      </c>
      <c r="S9423" s="235"/>
      <c r="T9423" s="103"/>
      <c r="U9423" s="103"/>
    </row>
    <row r="9424" spans="1:21" x14ac:dyDescent="0.2">
      <c r="A9424" s="89">
        <v>40921</v>
      </c>
      <c r="B9424" s="90" t="s">
        <v>114</v>
      </c>
      <c r="C9424" s="96">
        <v>1873.0860277752813</v>
      </c>
      <c r="D9424" s="102">
        <v>1179.7235473771871</v>
      </c>
      <c r="E9424" s="98">
        <v>2213.6392921348311</v>
      </c>
      <c r="F9424" s="91">
        <v>0.84615683974821365</v>
      </c>
      <c r="G9424" s="100">
        <v>936.54301388764065</v>
      </c>
      <c r="S9424" s="235"/>
      <c r="T9424" s="103"/>
      <c r="U9424" s="103"/>
    </row>
    <row r="9425" spans="1:21" x14ac:dyDescent="0.2">
      <c r="A9425" s="89">
        <v>40921</v>
      </c>
      <c r="B9425" s="90" t="s">
        <v>115</v>
      </c>
      <c r="C9425" s="96">
        <v>1886.3000028202248</v>
      </c>
      <c r="D9425" s="102">
        <v>1203.7388768796122</v>
      </c>
      <c r="E9425" s="98">
        <v>2237.658370786517</v>
      </c>
      <c r="F9425" s="91">
        <v>0.84297944111871159</v>
      </c>
      <c r="G9425" s="100">
        <v>943.1500014101124</v>
      </c>
      <c r="S9425" s="235"/>
      <c r="T9425" s="103"/>
      <c r="U9425" s="103"/>
    </row>
    <row r="9426" spans="1:21" x14ac:dyDescent="0.2">
      <c r="A9426" s="89">
        <v>40921</v>
      </c>
      <c r="B9426" s="90" t="s">
        <v>116</v>
      </c>
      <c r="C9426" s="96">
        <v>1890.6803484269665</v>
      </c>
      <c r="D9426" s="102">
        <v>1207.4599662312737</v>
      </c>
      <c r="E9426" s="98">
        <v>2243.3527921348314</v>
      </c>
      <c r="F9426" s="91">
        <v>0.84279225053485551</v>
      </c>
      <c r="G9426" s="100">
        <v>945.34017421348324</v>
      </c>
      <c r="S9426" s="235"/>
      <c r="T9426" s="103"/>
      <c r="U9426" s="103"/>
    </row>
    <row r="9427" spans="1:21" x14ac:dyDescent="0.2">
      <c r="A9427" s="89">
        <v>40921</v>
      </c>
      <c r="B9427" s="90" t="s">
        <v>117</v>
      </c>
      <c r="C9427" s="96">
        <v>1948.1394610112359</v>
      </c>
      <c r="D9427" s="102">
        <v>1247.900918667312</v>
      </c>
      <c r="E9427" s="98">
        <v>2313.5479382022472</v>
      </c>
      <c r="F9427" s="91">
        <v>0.84205709717216681</v>
      </c>
      <c r="G9427" s="100">
        <v>974.06973050561794</v>
      </c>
      <c r="S9427" s="235"/>
      <c r="T9427" s="103"/>
      <c r="U9427" s="103"/>
    </row>
    <row r="9428" spans="1:21" x14ac:dyDescent="0.2">
      <c r="A9428" s="89">
        <v>40921</v>
      </c>
      <c r="B9428" s="90" t="s">
        <v>118</v>
      </c>
      <c r="C9428" s="96">
        <v>1781.3135325842698</v>
      </c>
      <c r="D9428" s="102">
        <v>1128.0749076799727</v>
      </c>
      <c r="E9428" s="98">
        <v>2108.4664803370788</v>
      </c>
      <c r="F9428" s="91">
        <v>0.84483844025800814</v>
      </c>
      <c r="G9428" s="100">
        <v>890.65676629213488</v>
      </c>
      <c r="S9428" s="235"/>
      <c r="T9428" s="103"/>
      <c r="U9428" s="103"/>
    </row>
    <row r="9429" spans="1:21" x14ac:dyDescent="0.2">
      <c r="A9429" s="89">
        <v>40921</v>
      </c>
      <c r="B9429" s="90" t="s">
        <v>119</v>
      </c>
      <c r="C9429" s="96">
        <v>1998.6086603932586</v>
      </c>
      <c r="D9429" s="102">
        <v>1272.0584694908089</v>
      </c>
      <c r="E9429" s="98">
        <v>2369.0861797752809</v>
      </c>
      <c r="F9429" s="91">
        <v>0.84362007488593604</v>
      </c>
      <c r="G9429" s="100">
        <v>999.30433019662928</v>
      </c>
      <c r="S9429" s="235"/>
      <c r="T9429" s="103"/>
      <c r="U9429" s="103"/>
    </row>
    <row r="9430" spans="1:21" x14ac:dyDescent="0.2">
      <c r="A9430" s="89">
        <v>40921</v>
      </c>
      <c r="B9430" s="90" t="s">
        <v>120</v>
      </c>
      <c r="C9430" s="96">
        <v>1878.2686938539325</v>
      </c>
      <c r="D9430" s="102">
        <v>1190.9707360843363</v>
      </c>
      <c r="E9430" s="98">
        <v>2224.0289073033705</v>
      </c>
      <c r="F9430" s="91">
        <v>0.84453429885105613</v>
      </c>
      <c r="G9430" s="100">
        <v>939.13434692696626</v>
      </c>
      <c r="S9430" s="235"/>
      <c r="T9430" s="103"/>
      <c r="U9430" s="103"/>
    </row>
    <row r="9431" spans="1:21" x14ac:dyDescent="0.2">
      <c r="A9431" s="89">
        <v>40921</v>
      </c>
      <c r="B9431" s="90" t="s">
        <v>121</v>
      </c>
      <c r="C9431" s="96">
        <v>2115.4273315280898</v>
      </c>
      <c r="D9431" s="102">
        <v>1341.1723758407318</v>
      </c>
      <c r="E9431" s="98">
        <v>2504.7507134831458</v>
      </c>
      <c r="F9431" s="91">
        <v>0.84456601614710913</v>
      </c>
      <c r="G9431" s="100">
        <v>1057.7136657640449</v>
      </c>
      <c r="S9431" s="235"/>
      <c r="T9431" s="103"/>
      <c r="U9431" s="103"/>
    </row>
    <row r="9432" spans="1:21" x14ac:dyDescent="0.2">
      <c r="A9432" s="89">
        <v>40921</v>
      </c>
      <c r="B9432" s="90" t="s">
        <v>122</v>
      </c>
      <c r="C9432" s="96">
        <v>2350.7989826966291</v>
      </c>
      <c r="D9432" s="102">
        <v>1494.6887777549593</v>
      </c>
      <c r="E9432" s="98">
        <v>2785.7405477528091</v>
      </c>
      <c r="F9432" s="91">
        <v>0.84386860240554817</v>
      </c>
      <c r="G9432" s="100">
        <v>1175.3994913483145</v>
      </c>
      <c r="S9432" s="235"/>
      <c r="T9432" s="103"/>
      <c r="U9432" s="103"/>
    </row>
    <row r="9433" spans="1:21" x14ac:dyDescent="0.2">
      <c r="A9433" s="89">
        <v>40921</v>
      </c>
      <c r="B9433" s="90" t="s">
        <v>123</v>
      </c>
      <c r="C9433" s="96">
        <v>2150.2512817078655</v>
      </c>
      <c r="D9433" s="102">
        <v>1361.9568278270406</v>
      </c>
      <c r="E9433" s="98">
        <v>2545.2911376404495</v>
      </c>
      <c r="F9433" s="91">
        <v>0.84479580740661508</v>
      </c>
      <c r="G9433" s="100">
        <v>1075.1256408539327</v>
      </c>
      <c r="S9433" s="235"/>
      <c r="T9433" s="103"/>
      <c r="U9433" s="103"/>
    </row>
    <row r="9434" spans="1:21" x14ac:dyDescent="0.2">
      <c r="A9434" s="89">
        <v>40921</v>
      </c>
      <c r="B9434" s="90" t="s">
        <v>124</v>
      </c>
      <c r="C9434" s="96">
        <v>2167.8537066067415</v>
      </c>
      <c r="D9434" s="102">
        <v>1376.5203107813202</v>
      </c>
      <c r="E9434" s="98">
        <v>2567.9559691011236</v>
      </c>
      <c r="F9434" s="91">
        <v>0.84419426683767007</v>
      </c>
      <c r="G9434" s="100">
        <v>1083.9268533033708</v>
      </c>
      <c r="S9434" s="235"/>
      <c r="T9434" s="103"/>
      <c r="U9434" s="103"/>
    </row>
    <row r="9435" spans="1:21" x14ac:dyDescent="0.2">
      <c r="A9435" s="89">
        <v>40921</v>
      </c>
      <c r="B9435" s="90" t="s">
        <v>125</v>
      </c>
      <c r="C9435" s="96">
        <v>2183.6002588988772</v>
      </c>
      <c r="D9435" s="102">
        <v>1380.6477447660684</v>
      </c>
      <c r="E9435" s="98">
        <v>2583.4663314606742</v>
      </c>
      <c r="F9435" s="91">
        <v>0.84522110170651399</v>
      </c>
      <c r="G9435" s="100">
        <v>1091.8001294494386</v>
      </c>
      <c r="S9435" s="235"/>
      <c r="T9435" s="103"/>
      <c r="U9435" s="103"/>
    </row>
    <row r="9436" spans="1:21" x14ac:dyDescent="0.2">
      <c r="A9436" s="89">
        <v>40921</v>
      </c>
      <c r="B9436" s="90" t="s">
        <v>126</v>
      </c>
      <c r="C9436" s="96">
        <v>2310.8328876741571</v>
      </c>
      <c r="D9436" s="102">
        <v>1480.5556034188</v>
      </c>
      <c r="E9436" s="98">
        <v>2744.4477640449436</v>
      </c>
      <c r="F9436" s="91">
        <v>0.84200286773478361</v>
      </c>
      <c r="G9436" s="100">
        <v>1155.4164438370785</v>
      </c>
      <c r="S9436" s="235"/>
      <c r="T9436" s="103"/>
      <c r="U9436" s="103"/>
    </row>
    <row r="9437" spans="1:21" x14ac:dyDescent="0.2">
      <c r="A9437" s="89">
        <v>40921</v>
      </c>
      <c r="B9437" s="90" t="s">
        <v>127</v>
      </c>
      <c r="C9437" s="96">
        <v>2433.5433465168544</v>
      </c>
      <c r="D9437" s="102">
        <v>1557.5116622240921</v>
      </c>
      <c r="E9437" s="98">
        <v>2889.286382022472</v>
      </c>
      <c r="F9437" s="91">
        <v>0.84226449882527665</v>
      </c>
      <c r="G9437" s="100">
        <v>1216.7716732584272</v>
      </c>
      <c r="S9437" s="235"/>
      <c r="T9437" s="103"/>
      <c r="U9437" s="103"/>
    </row>
    <row r="9438" spans="1:21" x14ac:dyDescent="0.2">
      <c r="A9438" s="89">
        <v>40921</v>
      </c>
      <c r="B9438" s="90" t="s">
        <v>128</v>
      </c>
      <c r="C9438" s="96">
        <v>1988.8268340337081</v>
      </c>
      <c r="D9438" s="102">
        <v>1247.4193579449634</v>
      </c>
      <c r="E9438" s="98">
        <v>2347.6556882022473</v>
      </c>
      <c r="F9438" s="91">
        <v>0.84715439492606437</v>
      </c>
      <c r="G9438" s="100">
        <v>994.41341701685405</v>
      </c>
      <c r="S9438" s="235"/>
      <c r="T9438" s="103"/>
      <c r="U9438" s="103"/>
    </row>
    <row r="9439" spans="1:21" x14ac:dyDescent="0.2">
      <c r="A9439" s="89">
        <v>40921</v>
      </c>
      <c r="B9439" s="90" t="s">
        <v>129</v>
      </c>
      <c r="C9439" s="96">
        <v>1892.4632828089887</v>
      </c>
      <c r="D9439" s="102">
        <v>1185.9120564319644</v>
      </c>
      <c r="E9439" s="98">
        <v>2233.3393567415733</v>
      </c>
      <c r="F9439" s="91">
        <v>0.84736933377204238</v>
      </c>
      <c r="G9439" s="100">
        <v>946.23164140449433</v>
      </c>
      <c r="S9439" s="235"/>
      <c r="T9439" s="103"/>
      <c r="U9439" s="103"/>
    </row>
    <row r="9440" spans="1:21" x14ac:dyDescent="0.2">
      <c r="A9440" s="89">
        <v>40921</v>
      </c>
      <c r="B9440" s="90" t="s">
        <v>130</v>
      </c>
      <c r="C9440" s="96">
        <v>1879.0183367191012</v>
      </c>
      <c r="D9440" s="102">
        <v>1193.8085173787279</v>
      </c>
      <c r="E9440" s="98">
        <v>2226.1825365168538</v>
      </c>
      <c r="F9440" s="91">
        <v>0.84405402786919026</v>
      </c>
      <c r="G9440" s="100">
        <v>939.50916835955059</v>
      </c>
      <c r="S9440" s="235"/>
      <c r="T9440" s="103"/>
      <c r="U9440" s="103"/>
    </row>
    <row r="9441" spans="1:21" x14ac:dyDescent="0.2">
      <c r="A9441" s="89">
        <v>40921</v>
      </c>
      <c r="B9441" s="90" t="s">
        <v>131</v>
      </c>
      <c r="C9441" s="96">
        <v>2040.0861975168541</v>
      </c>
      <c r="D9441" s="102">
        <v>1283.0239248578289</v>
      </c>
      <c r="E9441" s="98">
        <v>2410.0004325842692</v>
      </c>
      <c r="F9441" s="91">
        <v>0.84650864370561452</v>
      </c>
      <c r="G9441" s="100">
        <v>1020.043098758427</v>
      </c>
      <c r="S9441" s="235"/>
      <c r="T9441" s="103"/>
      <c r="U9441" s="103"/>
    </row>
    <row r="9442" spans="1:21" x14ac:dyDescent="0.2">
      <c r="A9442" s="89">
        <v>40921</v>
      </c>
      <c r="B9442" s="90" t="s">
        <v>132</v>
      </c>
      <c r="C9442" s="96">
        <v>2220.5758867078657</v>
      </c>
      <c r="D9442" s="102">
        <v>1411.5366345348295</v>
      </c>
      <c r="E9442" s="98">
        <v>2631.2341095505617</v>
      </c>
      <c r="F9442" s="91">
        <v>0.84392942408577998</v>
      </c>
      <c r="G9442" s="100">
        <v>1110.2879433539329</v>
      </c>
      <c r="S9442" s="235"/>
      <c r="T9442" s="103"/>
      <c r="U9442" s="103"/>
    </row>
    <row r="9443" spans="1:21" x14ac:dyDescent="0.2">
      <c r="A9443" s="89">
        <v>40921</v>
      </c>
      <c r="B9443" s="90" t="s">
        <v>133</v>
      </c>
      <c r="C9443" s="96">
        <v>2036.0057090561795</v>
      </c>
      <c r="D9443" s="102">
        <v>1270.5120186978995</v>
      </c>
      <c r="E9443" s="98">
        <v>2399.9000056179775</v>
      </c>
      <c r="F9443" s="91">
        <v>0.84837105891497566</v>
      </c>
      <c r="G9443" s="100">
        <v>1018.0028545280898</v>
      </c>
      <c r="S9443" s="235"/>
      <c r="T9443" s="103"/>
      <c r="U9443" s="103"/>
    </row>
    <row r="9444" spans="1:21" x14ac:dyDescent="0.2">
      <c r="A9444" s="89">
        <v>40921</v>
      </c>
      <c r="B9444" s="90" t="s">
        <v>134</v>
      </c>
      <c r="C9444" s="96">
        <v>1943.2201829662924</v>
      </c>
      <c r="D9444" s="102">
        <v>1213.0371145427034</v>
      </c>
      <c r="E9444" s="98">
        <v>2290.7561460674156</v>
      </c>
      <c r="F9444" s="91">
        <v>0.84828766532057776</v>
      </c>
      <c r="G9444" s="100">
        <v>971.61009148314622</v>
      </c>
      <c r="S9444" s="235"/>
      <c r="T9444" s="103"/>
      <c r="U9444" s="103"/>
    </row>
    <row r="9445" spans="1:21" x14ac:dyDescent="0.2">
      <c r="A9445" s="89">
        <v>40921</v>
      </c>
      <c r="B9445" s="90" t="s">
        <v>135</v>
      </c>
      <c r="C9445" s="96">
        <v>1887.3454507078652</v>
      </c>
      <c r="D9445" s="102">
        <v>1207.9883547937177</v>
      </c>
      <c r="E9445" s="98">
        <v>2240.8276853932584</v>
      </c>
      <c r="F9445" s="91">
        <v>0.8422537185748139</v>
      </c>
      <c r="G9445" s="100">
        <v>943.67272535393261</v>
      </c>
      <c r="S9445" s="235"/>
      <c r="T9445" s="103"/>
      <c r="U9445" s="103"/>
    </row>
    <row r="9446" spans="1:21" x14ac:dyDescent="0.2">
      <c r="A9446" s="89">
        <v>40921</v>
      </c>
      <c r="B9446" s="90" t="s">
        <v>136</v>
      </c>
      <c r="C9446" s="96">
        <v>1849.9808190337078</v>
      </c>
      <c r="D9446" s="102">
        <v>1172.1885101869409</v>
      </c>
      <c r="E9446" s="98">
        <v>2190.0810337078647</v>
      </c>
      <c r="F9446" s="91">
        <v>0.84470884435798332</v>
      </c>
      <c r="G9446" s="100">
        <v>924.9904095168539</v>
      </c>
      <c r="S9446" s="235"/>
      <c r="T9446" s="103"/>
      <c r="U9446" s="103"/>
    </row>
    <row r="9447" spans="1:21" x14ac:dyDescent="0.2">
      <c r="A9447" s="89">
        <v>40921</v>
      </c>
      <c r="B9447" s="90" t="s">
        <v>137</v>
      </c>
      <c r="C9447" s="96">
        <v>1809.6338243932585</v>
      </c>
      <c r="D9447" s="102">
        <v>1137.1449481183565</v>
      </c>
      <c r="E9447" s="98">
        <v>2137.25833988764</v>
      </c>
      <c r="F9447" s="91">
        <v>0.84670804208367001</v>
      </c>
      <c r="G9447" s="100">
        <v>904.81691219662923</v>
      </c>
      <c r="S9447" s="235"/>
      <c r="T9447" s="103"/>
      <c r="U9447" s="103"/>
    </row>
    <row r="9448" spans="1:21" x14ac:dyDescent="0.2">
      <c r="A9448" s="89">
        <v>40921</v>
      </c>
      <c r="B9448" s="90" t="s">
        <v>138</v>
      </c>
      <c r="C9448" s="96">
        <v>1797.9150829550563</v>
      </c>
      <c r="D9448" s="102">
        <v>1141.052005207217</v>
      </c>
      <c r="E9448" s="98">
        <v>2129.4361516853933</v>
      </c>
      <c r="F9448" s="91">
        <v>0.84431509323820453</v>
      </c>
      <c r="G9448" s="100">
        <v>898.95754147752814</v>
      </c>
      <c r="S9448" s="235"/>
      <c r="T9448" s="103"/>
      <c r="U9448" s="103"/>
    </row>
    <row r="9449" spans="1:21" x14ac:dyDescent="0.2">
      <c r="A9449" s="89">
        <v>40921</v>
      </c>
      <c r="B9449" s="90" t="s">
        <v>139</v>
      </c>
      <c r="C9449" s="96">
        <v>1961.3291233146065</v>
      </c>
      <c r="D9449" s="102">
        <v>1235.4947787536855</v>
      </c>
      <c r="E9449" s="98">
        <v>2318.0291797752807</v>
      </c>
      <c r="F9449" s="91">
        <v>0.84611925528251797</v>
      </c>
      <c r="G9449" s="100">
        <v>980.66456165730324</v>
      </c>
      <c r="S9449" s="235"/>
      <c r="T9449" s="103"/>
      <c r="U9449" s="103"/>
    </row>
    <row r="9450" spans="1:21" x14ac:dyDescent="0.2">
      <c r="A9450" s="89">
        <v>40921</v>
      </c>
      <c r="B9450" s="90" t="s">
        <v>140</v>
      </c>
      <c r="C9450" s="96">
        <v>1879.7193541011234</v>
      </c>
      <c r="D9450" s="102">
        <v>1180.2122162074147</v>
      </c>
      <c r="E9450" s="98">
        <v>2219.5147499999998</v>
      </c>
      <c r="F9450" s="91">
        <v>0.84690554730538448</v>
      </c>
      <c r="G9450" s="100">
        <v>939.85967705056169</v>
      </c>
      <c r="S9450" s="235"/>
      <c r="T9450" s="103"/>
      <c r="U9450" s="103"/>
    </row>
    <row r="9451" spans="1:21" x14ac:dyDescent="0.2">
      <c r="A9451" s="89">
        <v>40921</v>
      </c>
      <c r="B9451" s="90" t="s">
        <v>141</v>
      </c>
      <c r="C9451" s="96">
        <v>1746.2180901235956</v>
      </c>
      <c r="D9451" s="102">
        <v>1083.9438624214183</v>
      </c>
      <c r="E9451" s="98">
        <v>2055.2887668539329</v>
      </c>
      <c r="F9451" s="91">
        <v>0.8496217749472561</v>
      </c>
      <c r="G9451" s="100">
        <v>873.10904506179781</v>
      </c>
      <c r="S9451" s="235"/>
      <c r="T9451" s="103"/>
      <c r="U9451" s="103"/>
    </row>
    <row r="9452" spans="1:21" x14ac:dyDescent="0.2">
      <c r="A9452" s="89">
        <v>40921</v>
      </c>
      <c r="B9452" s="90" t="s">
        <v>142</v>
      </c>
      <c r="C9452" s="96">
        <v>1746.9555766179776</v>
      </c>
      <c r="D9452" s="102">
        <v>1086.7038204369001</v>
      </c>
      <c r="E9452" s="98">
        <v>2057.3718623595505</v>
      </c>
      <c r="F9452" s="91">
        <v>0.84911999069260924</v>
      </c>
      <c r="G9452" s="100">
        <v>873.47778830898881</v>
      </c>
      <c r="S9452" s="235"/>
      <c r="T9452" s="103"/>
      <c r="U9452" s="103"/>
    </row>
    <row r="9453" spans="1:21" x14ac:dyDescent="0.2">
      <c r="A9453" s="89">
        <v>40921</v>
      </c>
      <c r="B9453" s="90" t="s">
        <v>143</v>
      </c>
      <c r="C9453" s="96">
        <v>1745.743991662921</v>
      </c>
      <c r="D9453" s="102">
        <v>1114.900070245397</v>
      </c>
      <c r="E9453" s="98">
        <v>2071.3822078651683</v>
      </c>
      <c r="F9453" s="91">
        <v>0.84279182520455254</v>
      </c>
      <c r="G9453" s="100">
        <v>872.87199583146048</v>
      </c>
      <c r="S9453" s="235"/>
      <c r="T9453" s="103"/>
      <c r="U9453" s="103"/>
    </row>
    <row r="9454" spans="1:21" x14ac:dyDescent="0.2">
      <c r="A9454" s="89">
        <v>40921</v>
      </c>
      <c r="B9454" s="90" t="s">
        <v>144</v>
      </c>
      <c r="C9454" s="96">
        <v>1778.5824012808989</v>
      </c>
      <c r="D9454" s="102">
        <v>1117.4741884398736</v>
      </c>
      <c r="E9454" s="98">
        <v>2100.5008735955057</v>
      </c>
      <c r="F9454" s="91">
        <v>0.84674204311871248</v>
      </c>
      <c r="G9454" s="100">
        <v>889.29120064044946</v>
      </c>
      <c r="S9454" s="235"/>
      <c r="T9454" s="103"/>
      <c r="U9454" s="103"/>
    </row>
    <row r="9455" spans="1:21" x14ac:dyDescent="0.2">
      <c r="A9455" s="89">
        <v>40921</v>
      </c>
      <c r="B9455" s="90" t="s">
        <v>145</v>
      </c>
      <c r="C9455" s="96">
        <v>1959.5016155730339</v>
      </c>
      <c r="D9455" s="102">
        <v>1236.4625270880185</v>
      </c>
      <c r="E9455" s="98">
        <v>2316.9993876404496</v>
      </c>
      <c r="F9455" s="91">
        <v>0.845706574643734</v>
      </c>
      <c r="G9455" s="100">
        <v>979.75080778651693</v>
      </c>
      <c r="S9455" s="235"/>
      <c r="T9455" s="103"/>
      <c r="U9455" s="103"/>
    </row>
    <row r="9456" spans="1:21" x14ac:dyDescent="0.2">
      <c r="A9456" s="89">
        <v>40921</v>
      </c>
      <c r="B9456" s="90" t="s">
        <v>146</v>
      </c>
      <c r="C9456" s="96">
        <v>1965.5109148651686</v>
      </c>
      <c r="D9456" s="102">
        <v>1249.8008858849944</v>
      </c>
      <c r="E9456" s="98">
        <v>2329.2134747191012</v>
      </c>
      <c r="F9456" s="91">
        <v>0.84385177065069383</v>
      </c>
      <c r="G9456" s="100">
        <v>982.75545743258431</v>
      </c>
      <c r="S9456" s="235"/>
      <c r="T9456" s="103"/>
      <c r="U9456" s="103"/>
    </row>
    <row r="9457" spans="1:21" x14ac:dyDescent="0.2">
      <c r="A9457" s="89">
        <v>40921</v>
      </c>
      <c r="B9457" s="90" t="s">
        <v>147</v>
      </c>
      <c r="C9457" s="96">
        <v>1980.5159285393263</v>
      </c>
      <c r="D9457" s="102">
        <v>1226.7238238668467</v>
      </c>
      <c r="E9457" s="98">
        <v>2329.6554859550561</v>
      </c>
      <c r="F9457" s="91">
        <v>0.85013253696926006</v>
      </c>
      <c r="G9457" s="100">
        <v>990.25796426966315</v>
      </c>
      <c r="S9457" s="235"/>
      <c r="T9457" s="103"/>
      <c r="U9457" s="103"/>
    </row>
    <row r="9458" spans="1:21" x14ac:dyDescent="0.2">
      <c r="A9458" s="89">
        <v>40922</v>
      </c>
      <c r="B9458" s="90" t="s">
        <v>100</v>
      </c>
      <c r="C9458" s="96">
        <v>1971.6822991011238</v>
      </c>
      <c r="D9458" s="102">
        <v>1232.841910560219</v>
      </c>
      <c r="E9458" s="98">
        <v>2325.3881966292133</v>
      </c>
      <c r="F9458" s="91">
        <v>0.84789382777430156</v>
      </c>
      <c r="G9458" s="100">
        <v>985.84114955056191</v>
      </c>
      <c r="S9458" s="235"/>
      <c r="T9458" s="103"/>
      <c r="U9458" s="103"/>
    </row>
    <row r="9459" spans="1:21" x14ac:dyDescent="0.2">
      <c r="A9459" s="89">
        <v>40922</v>
      </c>
      <c r="B9459" s="90" t="s">
        <v>101</v>
      </c>
      <c r="C9459" s="96">
        <v>1963.5902082808993</v>
      </c>
      <c r="D9459" s="102">
        <v>1244.5222214805337</v>
      </c>
      <c r="E9459" s="98">
        <v>2324.7627977528091</v>
      </c>
      <c r="F9459" s="91">
        <v>0.84464110066582665</v>
      </c>
      <c r="G9459" s="100">
        <v>981.79510414044967</v>
      </c>
      <c r="S9459" s="235"/>
      <c r="T9459" s="103"/>
      <c r="U9459" s="103"/>
    </row>
    <row r="9460" spans="1:21" x14ac:dyDescent="0.2">
      <c r="A9460" s="89">
        <v>40922</v>
      </c>
      <c r="B9460" s="90" t="s">
        <v>102</v>
      </c>
      <c r="C9460" s="96">
        <v>1904.7169045617979</v>
      </c>
      <c r="D9460" s="102">
        <v>1198.694370440762</v>
      </c>
      <c r="E9460" s="98">
        <v>2250.5143146067417</v>
      </c>
      <c r="F9460" s="91">
        <v>0.84634738477308069</v>
      </c>
      <c r="G9460" s="100">
        <v>952.35845228089897</v>
      </c>
      <c r="S9460" s="235"/>
      <c r="T9460" s="103"/>
      <c r="U9460" s="103"/>
    </row>
    <row r="9461" spans="1:21" x14ac:dyDescent="0.2">
      <c r="A9461" s="89">
        <v>40922</v>
      </c>
      <c r="B9461" s="90" t="s">
        <v>103</v>
      </c>
      <c r="C9461" s="96">
        <v>1893.7518581123597</v>
      </c>
      <c r="D9461" s="102">
        <v>1186.7381937799505</v>
      </c>
      <c r="E9461" s="98">
        <v>2234.8699382022469</v>
      </c>
      <c r="F9461" s="91">
        <v>0.84736557852476813</v>
      </c>
      <c r="G9461" s="100">
        <v>946.87592905617987</v>
      </c>
      <c r="S9461" s="235"/>
      <c r="T9461" s="103"/>
      <c r="U9461" s="103"/>
    </row>
    <row r="9462" spans="1:21" x14ac:dyDescent="0.2">
      <c r="A9462" s="89">
        <v>40922</v>
      </c>
      <c r="B9462" s="90" t="s">
        <v>104</v>
      </c>
      <c r="C9462" s="96">
        <v>1907.217064820225</v>
      </c>
      <c r="D9462" s="102">
        <v>1196.1157752669164</v>
      </c>
      <c r="E9462" s="98">
        <v>2251.2596207865167</v>
      </c>
      <c r="F9462" s="91">
        <v>0.84717775205060775</v>
      </c>
      <c r="G9462" s="100">
        <v>953.6085324101125</v>
      </c>
      <c r="S9462" s="235"/>
      <c r="T9462" s="103"/>
      <c r="U9462" s="103"/>
    </row>
    <row r="9463" spans="1:21" x14ac:dyDescent="0.2">
      <c r="A9463" s="89">
        <v>40922</v>
      </c>
      <c r="B9463" s="90" t="s">
        <v>105</v>
      </c>
      <c r="C9463" s="96">
        <v>1835.7821779550559</v>
      </c>
      <c r="D9463" s="102">
        <v>1161.8485713241962</v>
      </c>
      <c r="E9463" s="98">
        <v>2172.5534073033705</v>
      </c>
      <c r="F9463" s="91">
        <v>0.84498828511363333</v>
      </c>
      <c r="G9463" s="100">
        <v>917.89108897752794</v>
      </c>
      <c r="S9463" s="235"/>
      <c r="T9463" s="103"/>
      <c r="U9463" s="103"/>
    </row>
    <row r="9464" spans="1:21" x14ac:dyDescent="0.2">
      <c r="A9464" s="89">
        <v>40922</v>
      </c>
      <c r="B9464" s="90" t="s">
        <v>106</v>
      </c>
      <c r="C9464" s="96">
        <v>1823.4232009887637</v>
      </c>
      <c r="D9464" s="102">
        <v>1163.1890030657676</v>
      </c>
      <c r="E9464" s="98">
        <v>2162.8409157303372</v>
      </c>
      <c r="F9464" s="91">
        <v>0.84306857139931601</v>
      </c>
      <c r="G9464" s="100">
        <v>911.71160049438186</v>
      </c>
      <c r="S9464" s="235"/>
      <c r="T9464" s="103"/>
      <c r="U9464" s="103"/>
    </row>
    <row r="9465" spans="1:21" x14ac:dyDescent="0.2">
      <c r="A9465" s="89">
        <v>40922</v>
      </c>
      <c r="B9465" s="90" t="s">
        <v>107</v>
      </c>
      <c r="C9465" s="96">
        <v>1829.0191836741574</v>
      </c>
      <c r="D9465" s="102">
        <v>1172.5795282351912</v>
      </c>
      <c r="E9465" s="98">
        <v>2172.6145365168541</v>
      </c>
      <c r="F9465" s="91">
        <v>0.84185167360909297</v>
      </c>
      <c r="G9465" s="100">
        <v>914.50959183707869</v>
      </c>
      <c r="S9465" s="235"/>
      <c r="T9465" s="103"/>
      <c r="U9465" s="103"/>
    </row>
    <row r="9466" spans="1:21" x14ac:dyDescent="0.2">
      <c r="A9466" s="89">
        <v>40922</v>
      </c>
      <c r="B9466" s="90" t="s">
        <v>108</v>
      </c>
      <c r="C9466" s="96">
        <v>1880.2299216741574</v>
      </c>
      <c r="D9466" s="102">
        <v>1179.0048108347316</v>
      </c>
      <c r="E9466" s="98">
        <v>2219.3054999999999</v>
      </c>
      <c r="F9466" s="91">
        <v>0.84721545622004601</v>
      </c>
      <c r="G9466" s="100">
        <v>940.11496083707868</v>
      </c>
      <c r="S9466" s="235"/>
      <c r="T9466" s="103"/>
      <c r="U9466" s="103"/>
    </row>
    <row r="9467" spans="1:21" x14ac:dyDescent="0.2">
      <c r="A9467" s="89">
        <v>40922</v>
      </c>
      <c r="B9467" s="90" t="s">
        <v>109</v>
      </c>
      <c r="C9467" s="96">
        <v>1902.7880937303373</v>
      </c>
      <c r="D9467" s="102">
        <v>1200.3486592314055</v>
      </c>
      <c r="E9467" s="98">
        <v>2249.7643061797748</v>
      </c>
      <c r="F9467" s="91">
        <v>0.84577219422659322</v>
      </c>
      <c r="G9467" s="100">
        <v>951.39404686516866</v>
      </c>
      <c r="S9467" s="235"/>
      <c r="T9467" s="103"/>
      <c r="U9467" s="103"/>
    </row>
    <row r="9468" spans="1:21" x14ac:dyDescent="0.2">
      <c r="A9468" s="89">
        <v>40922</v>
      </c>
      <c r="B9468" s="90" t="s">
        <v>110</v>
      </c>
      <c r="C9468" s="96">
        <v>2189.1070948651686</v>
      </c>
      <c r="D9468" s="102">
        <v>1389.0984315336889</v>
      </c>
      <c r="E9468" s="98">
        <v>2592.6404157303368</v>
      </c>
      <c r="F9468" s="91">
        <v>0.84435430443157133</v>
      </c>
      <c r="G9468" s="100">
        <v>1094.5535474325843</v>
      </c>
      <c r="S9468" s="235"/>
      <c r="T9468" s="103"/>
      <c r="U9468" s="103"/>
    </row>
    <row r="9469" spans="1:21" x14ac:dyDescent="0.2">
      <c r="A9469" s="89">
        <v>40922</v>
      </c>
      <c r="B9469" s="90" t="s">
        <v>111</v>
      </c>
      <c r="C9469" s="96">
        <v>2293.9193237865175</v>
      </c>
      <c r="D9469" s="102">
        <v>1460.7465837558154</v>
      </c>
      <c r="E9469" s="98">
        <v>2719.5305561797754</v>
      </c>
      <c r="F9469" s="91">
        <v>0.84349827163143565</v>
      </c>
      <c r="G9469" s="100">
        <v>1146.9596618932587</v>
      </c>
      <c r="S9469" s="235"/>
      <c r="T9469" s="103"/>
      <c r="U9469" s="103"/>
    </row>
    <row r="9470" spans="1:21" x14ac:dyDescent="0.2">
      <c r="A9470" s="89">
        <v>40922</v>
      </c>
      <c r="B9470" s="90" t="s">
        <v>112</v>
      </c>
      <c r="C9470" s="96">
        <v>2308.1827988426967</v>
      </c>
      <c r="D9470" s="102">
        <v>1473.56738263442</v>
      </c>
      <c r="E9470" s="98">
        <v>2738.4500477528086</v>
      </c>
      <c r="F9470" s="91">
        <v>0.84287927791007466</v>
      </c>
      <c r="G9470" s="100">
        <v>1154.0913994213483</v>
      </c>
      <c r="S9470" s="235"/>
      <c r="T9470" s="103"/>
      <c r="U9470" s="103"/>
    </row>
    <row r="9471" spans="1:21" x14ac:dyDescent="0.2">
      <c r="A9471" s="89">
        <v>40922</v>
      </c>
      <c r="B9471" s="90" t="s">
        <v>113</v>
      </c>
      <c r="C9471" s="96">
        <v>2188.3898689887637</v>
      </c>
      <c r="D9471" s="102">
        <v>1385.8692794742237</v>
      </c>
      <c r="E9471" s="98">
        <v>2590.30575</v>
      </c>
      <c r="F9471" s="91">
        <v>0.84483844001379516</v>
      </c>
      <c r="G9471" s="100">
        <v>1094.1949344943819</v>
      </c>
      <c r="S9471" s="235"/>
      <c r="T9471" s="103"/>
      <c r="U9471" s="103"/>
    </row>
    <row r="9472" spans="1:21" x14ac:dyDescent="0.2">
      <c r="A9472" s="89">
        <v>40922</v>
      </c>
      <c r="B9472" s="90" t="s">
        <v>114</v>
      </c>
      <c r="C9472" s="96">
        <v>1867.4900450898876</v>
      </c>
      <c r="D9472" s="102">
        <v>1180.6702304665355</v>
      </c>
      <c r="E9472" s="98">
        <v>2209.4119719101127</v>
      </c>
      <c r="F9472" s="91">
        <v>0.84524301888134434</v>
      </c>
      <c r="G9472" s="100">
        <v>933.74502254494382</v>
      </c>
      <c r="S9472" s="235"/>
      <c r="T9472" s="103"/>
      <c r="U9472" s="103"/>
    </row>
    <row r="9473" spans="1:21" x14ac:dyDescent="0.2">
      <c r="A9473" s="89">
        <v>40922</v>
      </c>
      <c r="B9473" s="90" t="s">
        <v>115</v>
      </c>
      <c r="C9473" s="96">
        <v>1826.7094732247192</v>
      </c>
      <c r="D9473" s="102">
        <v>1154.4253081236454</v>
      </c>
      <c r="E9473" s="98">
        <v>2160.9176966292134</v>
      </c>
      <c r="F9473" s="91">
        <v>0.84533967956029921</v>
      </c>
      <c r="G9473" s="100">
        <v>913.3547366123596</v>
      </c>
      <c r="S9473" s="235"/>
      <c r="T9473" s="103"/>
      <c r="U9473" s="103"/>
    </row>
    <row r="9474" spans="1:21" x14ac:dyDescent="0.2">
      <c r="A9474" s="89">
        <v>40922</v>
      </c>
      <c r="B9474" s="90" t="s">
        <v>116</v>
      </c>
      <c r="C9474" s="96">
        <v>1776.9858645842696</v>
      </c>
      <c r="D9474" s="102">
        <v>1128.1255142471794</v>
      </c>
      <c r="E9474" s="98">
        <v>2104.8386966292137</v>
      </c>
      <c r="F9474" s="91">
        <v>0.8442385002850894</v>
      </c>
      <c r="G9474" s="100">
        <v>888.49293229213481</v>
      </c>
      <c r="S9474" s="235"/>
      <c r="T9474" s="103"/>
      <c r="U9474" s="103"/>
    </row>
    <row r="9475" spans="1:21" x14ac:dyDescent="0.2">
      <c r="A9475" s="89">
        <v>40922</v>
      </c>
      <c r="B9475" s="90" t="s">
        <v>117</v>
      </c>
      <c r="C9475" s="96">
        <v>1831.6773767528086</v>
      </c>
      <c r="D9475" s="102">
        <v>1145.3740650073203</v>
      </c>
      <c r="E9475" s="98">
        <v>2160.3064044943817</v>
      </c>
      <c r="F9475" s="91">
        <v>0.84787851063262087</v>
      </c>
      <c r="G9475" s="100">
        <v>915.83868837640432</v>
      </c>
      <c r="S9475" s="235"/>
      <c r="T9475" s="103"/>
      <c r="U9475" s="103"/>
    </row>
    <row r="9476" spans="1:21" x14ac:dyDescent="0.2">
      <c r="A9476" s="89">
        <v>40922</v>
      </c>
      <c r="B9476" s="90" t="s">
        <v>118</v>
      </c>
      <c r="C9476" s="96">
        <v>2024.299123988764</v>
      </c>
      <c r="D9476" s="102">
        <v>1284.1161831039767</v>
      </c>
      <c r="E9476" s="98">
        <v>2397.23618258427</v>
      </c>
      <c r="F9476" s="91">
        <v>0.84443040643852119</v>
      </c>
      <c r="G9476" s="100">
        <v>1012.149561994382</v>
      </c>
      <c r="S9476" s="235"/>
      <c r="T9476" s="103"/>
      <c r="U9476" s="103"/>
    </row>
    <row r="9477" spans="1:21" x14ac:dyDescent="0.2">
      <c r="A9477" s="89">
        <v>40922</v>
      </c>
      <c r="B9477" s="90" t="s">
        <v>119</v>
      </c>
      <c r="C9477" s="96">
        <v>2070.2664140561797</v>
      </c>
      <c r="D9477" s="102">
        <v>1310.9341256512801</v>
      </c>
      <c r="E9477" s="98">
        <v>2450.4185983146062</v>
      </c>
      <c r="F9477" s="91">
        <v>0.84486234942883032</v>
      </c>
      <c r="G9477" s="100">
        <v>1035.1332070280898</v>
      </c>
      <c r="S9477" s="235"/>
      <c r="T9477" s="103"/>
      <c r="U9477" s="103"/>
    </row>
    <row r="9478" spans="1:21" x14ac:dyDescent="0.2">
      <c r="A9478" s="89">
        <v>40922</v>
      </c>
      <c r="B9478" s="90" t="s">
        <v>120</v>
      </c>
      <c r="C9478" s="96">
        <v>2076.9402616179777</v>
      </c>
      <c r="D9478" s="102">
        <v>1310.0515665602413</v>
      </c>
      <c r="E9478" s="98">
        <v>2455.5887191011234</v>
      </c>
      <c r="F9478" s="91">
        <v>0.84580135324055761</v>
      </c>
      <c r="G9478" s="100">
        <v>1038.4701308089889</v>
      </c>
      <c r="S9478" s="235"/>
      <c r="T9478" s="103"/>
      <c r="U9478" s="103"/>
    </row>
    <row r="9479" spans="1:21" x14ac:dyDescent="0.2">
      <c r="A9479" s="89">
        <v>40922</v>
      </c>
      <c r="B9479" s="90" t="s">
        <v>121</v>
      </c>
      <c r="C9479" s="96">
        <v>2098.4489336629213</v>
      </c>
      <c r="D9479" s="102">
        <v>1327.0479197679156</v>
      </c>
      <c r="E9479" s="98">
        <v>2482.849997191011</v>
      </c>
      <c r="F9479" s="91">
        <v>0.84517749200999481</v>
      </c>
      <c r="G9479" s="100">
        <v>1049.2244668314606</v>
      </c>
      <c r="S9479" s="235"/>
      <c r="T9479" s="103"/>
      <c r="U9479" s="103"/>
    </row>
    <row r="9480" spans="1:21" x14ac:dyDescent="0.2">
      <c r="A9480" s="89">
        <v>40922</v>
      </c>
      <c r="B9480" s="90" t="s">
        <v>122</v>
      </c>
      <c r="C9480" s="96">
        <v>2162.6345714157305</v>
      </c>
      <c r="D9480" s="102">
        <v>1359.2319634883731</v>
      </c>
      <c r="E9480" s="98">
        <v>2554.3100477528092</v>
      </c>
      <c r="F9480" s="91">
        <v>0.84666094991809604</v>
      </c>
      <c r="G9480" s="100">
        <v>1081.3172857078653</v>
      </c>
      <c r="S9480" s="235"/>
      <c r="T9480" s="103"/>
      <c r="U9480" s="103"/>
    </row>
    <row r="9481" spans="1:21" x14ac:dyDescent="0.2">
      <c r="A9481" s="89">
        <v>40922</v>
      </c>
      <c r="B9481" s="90" t="s">
        <v>123</v>
      </c>
      <c r="C9481" s="96">
        <v>2425.9861360112363</v>
      </c>
      <c r="D9481" s="102">
        <v>1542.6740526645199</v>
      </c>
      <c r="E9481" s="98">
        <v>2874.935123595505</v>
      </c>
      <c r="F9481" s="91">
        <v>0.84384030655175413</v>
      </c>
      <c r="G9481" s="100">
        <v>1212.9930680056182</v>
      </c>
      <c r="S9481" s="235"/>
      <c r="T9481" s="103"/>
      <c r="U9481" s="103"/>
    </row>
    <row r="9482" spans="1:21" x14ac:dyDescent="0.2">
      <c r="A9482" s="89">
        <v>40922</v>
      </c>
      <c r="B9482" s="90" t="s">
        <v>124</v>
      </c>
      <c r="C9482" s="96">
        <v>2260.8134740112359</v>
      </c>
      <c r="D9482" s="102">
        <v>1419.7707029120731</v>
      </c>
      <c r="E9482" s="98">
        <v>2669.6491179775285</v>
      </c>
      <c r="F9482" s="91">
        <v>0.84685791057215121</v>
      </c>
      <c r="G9482" s="100">
        <v>1130.406737005618</v>
      </c>
      <c r="S9482" s="235"/>
      <c r="T9482" s="103"/>
      <c r="U9482" s="103"/>
    </row>
    <row r="9483" spans="1:21" x14ac:dyDescent="0.2">
      <c r="A9483" s="89">
        <v>40922</v>
      </c>
      <c r="B9483" s="90" t="s">
        <v>125</v>
      </c>
      <c r="C9483" s="96">
        <v>2181.5660928539328</v>
      </c>
      <c r="D9483" s="102">
        <v>1382.480998338079</v>
      </c>
      <c r="E9483" s="98">
        <v>2582.7280786516853</v>
      </c>
      <c r="F9483" s="91">
        <v>0.84467509796572182</v>
      </c>
      <c r="G9483" s="100">
        <v>1090.7830464269664</v>
      </c>
      <c r="S9483" s="235"/>
      <c r="T9483" s="103"/>
      <c r="U9483" s="103"/>
    </row>
    <row r="9484" spans="1:21" x14ac:dyDescent="0.2">
      <c r="A9484" s="89">
        <v>40922</v>
      </c>
      <c r="B9484" s="90" t="s">
        <v>126</v>
      </c>
      <c r="C9484" s="96">
        <v>2363.8184558089893</v>
      </c>
      <c r="D9484" s="102">
        <v>1498.6150195319863</v>
      </c>
      <c r="E9484" s="98">
        <v>2798.8363061797754</v>
      </c>
      <c r="F9484" s="91">
        <v>0.84457188531881078</v>
      </c>
      <c r="G9484" s="100">
        <v>1181.9092279044946</v>
      </c>
      <c r="S9484" s="235"/>
      <c r="T9484" s="103"/>
      <c r="U9484" s="103"/>
    </row>
    <row r="9485" spans="1:21" x14ac:dyDescent="0.2">
      <c r="A9485" s="89">
        <v>40922</v>
      </c>
      <c r="B9485" s="90" t="s">
        <v>127</v>
      </c>
      <c r="C9485" s="96">
        <v>2407.5975991348314</v>
      </c>
      <c r="D9485" s="102">
        <v>1519.1422540360898</v>
      </c>
      <c r="E9485" s="98">
        <v>2846.8086320224716</v>
      </c>
      <c r="F9485" s="91">
        <v>0.84571810414400439</v>
      </c>
      <c r="G9485" s="100">
        <v>1203.7987995674157</v>
      </c>
      <c r="S9485" s="235"/>
      <c r="T9485" s="103"/>
      <c r="U9485" s="103"/>
    </row>
    <row r="9486" spans="1:21" x14ac:dyDescent="0.2">
      <c r="A9486" s="89">
        <v>40922</v>
      </c>
      <c r="B9486" s="90" t="s">
        <v>128</v>
      </c>
      <c r="C9486" s="96">
        <v>2132.4948761123596</v>
      </c>
      <c r="D9486" s="102">
        <v>1345.3409724737812</v>
      </c>
      <c r="E9486" s="98">
        <v>2521.4037219101124</v>
      </c>
      <c r="F9486" s="91">
        <v>0.84575701129562419</v>
      </c>
      <c r="G9486" s="100">
        <v>1066.2474380561798</v>
      </c>
      <c r="S9486" s="235"/>
      <c r="T9486" s="103"/>
      <c r="U9486" s="103"/>
    </row>
    <row r="9487" spans="1:21" x14ac:dyDescent="0.2">
      <c r="A9487" s="89">
        <v>40922</v>
      </c>
      <c r="B9487" s="90" t="s">
        <v>129</v>
      </c>
      <c r="C9487" s="96">
        <v>2181.0109519213488</v>
      </c>
      <c r="D9487" s="102">
        <v>1374.5266668731542</v>
      </c>
      <c r="E9487" s="98">
        <v>2578.0093735955056</v>
      </c>
      <c r="F9487" s="91">
        <v>0.8460058269220061</v>
      </c>
      <c r="G9487" s="100">
        <v>1090.5054759606744</v>
      </c>
      <c r="S9487" s="235"/>
      <c r="T9487" s="103"/>
      <c r="U9487" s="103"/>
    </row>
    <row r="9488" spans="1:21" x14ac:dyDescent="0.2">
      <c r="A9488" s="89">
        <v>40922</v>
      </c>
      <c r="B9488" s="90" t="s">
        <v>130</v>
      </c>
      <c r="C9488" s="96">
        <v>2297.2744821235956</v>
      </c>
      <c r="D9488" s="102">
        <v>1451.4274909407648</v>
      </c>
      <c r="E9488" s="98">
        <v>2717.3722247191013</v>
      </c>
      <c r="F9488" s="91">
        <v>0.8454029452520323</v>
      </c>
      <c r="G9488" s="100">
        <v>1148.6372410617978</v>
      </c>
      <c r="S9488" s="235"/>
      <c r="T9488" s="103"/>
      <c r="U9488" s="103"/>
    </row>
    <row r="9489" spans="1:21" x14ac:dyDescent="0.2">
      <c r="A9489" s="89">
        <v>40922</v>
      </c>
      <c r="B9489" s="90" t="s">
        <v>131</v>
      </c>
      <c r="C9489" s="96">
        <v>2075.805667011236</v>
      </c>
      <c r="D9489" s="102">
        <v>1324.331421586847</v>
      </c>
      <c r="E9489" s="98">
        <v>2462.2800168539325</v>
      </c>
      <c r="F9489" s="91">
        <v>0.84304208002447389</v>
      </c>
      <c r="G9489" s="100">
        <v>1037.902833505618</v>
      </c>
      <c r="S9489" s="235"/>
      <c r="T9489" s="103"/>
      <c r="U9489" s="103"/>
    </row>
    <row r="9490" spans="1:21" x14ac:dyDescent="0.2">
      <c r="A9490" s="89">
        <v>40922</v>
      </c>
      <c r="B9490" s="90" t="s">
        <v>132</v>
      </c>
      <c r="C9490" s="96">
        <v>2055.2330355168542</v>
      </c>
      <c r="D9490" s="102">
        <v>1305.8271623787334</v>
      </c>
      <c r="E9490" s="98">
        <v>2434.9881741573035</v>
      </c>
      <c r="F9490" s="91">
        <v>0.84404230678784531</v>
      </c>
      <c r="G9490" s="100">
        <v>1027.6165177584271</v>
      </c>
      <c r="S9490" s="235"/>
      <c r="T9490" s="103"/>
      <c r="U9490" s="103"/>
    </row>
    <row r="9491" spans="1:21" x14ac:dyDescent="0.2">
      <c r="A9491" s="89">
        <v>40922</v>
      </c>
      <c r="B9491" s="90" t="s">
        <v>133</v>
      </c>
      <c r="C9491" s="96">
        <v>2138.3177777191013</v>
      </c>
      <c r="D9491" s="102">
        <v>1338.0887175239454</v>
      </c>
      <c r="E9491" s="98">
        <v>2522.4758342696632</v>
      </c>
      <c r="F9491" s="91">
        <v>0.84770595169575225</v>
      </c>
      <c r="G9491" s="100">
        <v>1069.1588888595506</v>
      </c>
      <c r="S9491" s="235"/>
      <c r="T9491" s="103"/>
      <c r="U9491" s="103"/>
    </row>
    <row r="9492" spans="1:21" x14ac:dyDescent="0.2">
      <c r="A9492" s="89">
        <v>40922</v>
      </c>
      <c r="B9492" s="90" t="s">
        <v>134</v>
      </c>
      <c r="C9492" s="96">
        <v>2301.7196617078653</v>
      </c>
      <c r="D9492" s="102">
        <v>1448.4155029255871</v>
      </c>
      <c r="E9492" s="98">
        <v>2719.5258539325841</v>
      </c>
      <c r="F9492" s="91">
        <v>0.84636800138503987</v>
      </c>
      <c r="G9492" s="100">
        <v>1150.8598308539326</v>
      </c>
      <c r="S9492" s="235"/>
      <c r="T9492" s="103"/>
      <c r="U9492" s="103"/>
    </row>
    <row r="9493" spans="1:21" x14ac:dyDescent="0.2">
      <c r="A9493" s="89">
        <v>40922</v>
      </c>
      <c r="B9493" s="90" t="s">
        <v>135</v>
      </c>
      <c r="C9493" s="96">
        <v>2050.9783057415734</v>
      </c>
      <c r="D9493" s="102">
        <v>1290.5286701613768</v>
      </c>
      <c r="E9493" s="98">
        <v>2423.2160983146068</v>
      </c>
      <c r="F9493" s="91">
        <v>0.84638687699708992</v>
      </c>
      <c r="G9493" s="100">
        <v>1025.4891528707867</v>
      </c>
      <c r="S9493" s="235"/>
      <c r="T9493" s="103"/>
      <c r="U9493" s="103"/>
    </row>
    <row r="9494" spans="1:21" x14ac:dyDescent="0.2">
      <c r="A9494" s="89">
        <v>40922</v>
      </c>
      <c r="B9494" s="90" t="s">
        <v>136</v>
      </c>
      <c r="C9494" s="96">
        <v>1912.3511054157304</v>
      </c>
      <c r="D9494" s="102">
        <v>1195.2215027755194</v>
      </c>
      <c r="E9494" s="98">
        <v>2255.1366235955056</v>
      </c>
      <c r="F9494" s="91">
        <v>0.84799789307964379</v>
      </c>
      <c r="G9494" s="100">
        <v>956.17555270786522</v>
      </c>
      <c r="S9494" s="235"/>
      <c r="T9494" s="103"/>
      <c r="U9494" s="103"/>
    </row>
    <row r="9495" spans="1:21" x14ac:dyDescent="0.2">
      <c r="A9495" s="89">
        <v>40922</v>
      </c>
      <c r="B9495" s="90" t="s">
        <v>137</v>
      </c>
      <c r="C9495" s="96">
        <v>1760.019623089888</v>
      </c>
      <c r="D9495" s="102">
        <v>1104.8665949836443</v>
      </c>
      <c r="E9495" s="98">
        <v>2078.0758567415733</v>
      </c>
      <c r="F9495" s="91">
        <v>0.84694676442158467</v>
      </c>
      <c r="G9495" s="100">
        <v>880.009811544944</v>
      </c>
      <c r="S9495" s="235"/>
      <c r="T9495" s="103"/>
      <c r="U9495" s="103"/>
    </row>
    <row r="9496" spans="1:21" x14ac:dyDescent="0.2">
      <c r="A9496" s="89">
        <v>40922</v>
      </c>
      <c r="B9496" s="90" t="s">
        <v>138</v>
      </c>
      <c r="C9496" s="96">
        <v>1913.8341826516853</v>
      </c>
      <c r="D9496" s="102">
        <v>1203.8809324335996</v>
      </c>
      <c r="E9496" s="98">
        <v>2260.9932724719101</v>
      </c>
      <c r="F9496" s="91">
        <v>0.8464572654651551</v>
      </c>
      <c r="G9496" s="100">
        <v>956.91709132584265</v>
      </c>
      <c r="S9496" s="235"/>
      <c r="T9496" s="103"/>
      <c r="U9496" s="103"/>
    </row>
    <row r="9497" spans="1:21" x14ac:dyDescent="0.2">
      <c r="A9497" s="89">
        <v>40922</v>
      </c>
      <c r="B9497" s="90" t="s">
        <v>139</v>
      </c>
      <c r="C9497" s="96">
        <v>1846.2488132022474</v>
      </c>
      <c r="D9497" s="102">
        <v>1149.8957639639714</v>
      </c>
      <c r="E9497" s="98">
        <v>2175.0620561797755</v>
      </c>
      <c r="F9497" s="91">
        <v>0.84882581071960428</v>
      </c>
      <c r="G9497" s="100">
        <v>923.12440660112372</v>
      </c>
      <c r="S9497" s="235"/>
      <c r="T9497" s="103"/>
      <c r="U9497" s="103"/>
    </row>
    <row r="9498" spans="1:21" x14ac:dyDescent="0.2">
      <c r="A9498" s="89">
        <v>40922</v>
      </c>
      <c r="B9498" s="90" t="s">
        <v>140</v>
      </c>
      <c r="C9498" s="96">
        <v>1661.3544656629215</v>
      </c>
      <c r="D9498" s="102">
        <v>1042.8478032956475</v>
      </c>
      <c r="E9498" s="98">
        <v>1961.537713483146</v>
      </c>
      <c r="F9498" s="91">
        <v>0.84696534471051155</v>
      </c>
      <c r="G9498" s="100">
        <v>830.67723283146074</v>
      </c>
      <c r="S9498" s="235"/>
      <c r="T9498" s="103"/>
      <c r="U9498" s="103"/>
    </row>
    <row r="9499" spans="1:21" x14ac:dyDescent="0.2">
      <c r="A9499" s="89">
        <v>40922</v>
      </c>
      <c r="B9499" s="90" t="s">
        <v>141</v>
      </c>
      <c r="C9499" s="96">
        <v>1721.4312500898875</v>
      </c>
      <c r="D9499" s="102">
        <v>1071.7352159083669</v>
      </c>
      <c r="E9499" s="98">
        <v>2027.7923764044945</v>
      </c>
      <c r="F9499" s="91">
        <v>0.84891888840324969</v>
      </c>
      <c r="G9499" s="100">
        <v>860.71562504494375</v>
      </c>
      <c r="S9499" s="235"/>
      <c r="T9499" s="103"/>
      <c r="U9499" s="103"/>
    </row>
    <row r="9500" spans="1:21" x14ac:dyDescent="0.2">
      <c r="A9500" s="89">
        <v>40922</v>
      </c>
      <c r="B9500" s="90" t="s">
        <v>142</v>
      </c>
      <c r="C9500" s="96">
        <v>1737.5019722696629</v>
      </c>
      <c r="D9500" s="102">
        <v>1090.8377404350622</v>
      </c>
      <c r="E9500" s="98">
        <v>2051.5457780898873</v>
      </c>
      <c r="F9500" s="91">
        <v>0.84692332524374958</v>
      </c>
      <c r="G9500" s="100">
        <v>868.75098613483146</v>
      </c>
      <c r="S9500" s="235"/>
      <c r="T9500" s="103"/>
      <c r="U9500" s="103"/>
    </row>
    <row r="9501" spans="1:21" x14ac:dyDescent="0.2">
      <c r="A9501" s="89">
        <v>40922</v>
      </c>
      <c r="B9501" s="90" t="s">
        <v>143</v>
      </c>
      <c r="C9501" s="96">
        <v>2005.0434326629213</v>
      </c>
      <c r="D9501" s="102">
        <v>1261.7943898982189</v>
      </c>
      <c r="E9501" s="98">
        <v>2369.0344550561795</v>
      </c>
      <c r="F9501" s="91">
        <v>0.84635469458183699</v>
      </c>
      <c r="G9501" s="100">
        <v>1002.5217163314607</v>
      </c>
      <c r="S9501" s="235"/>
      <c r="T9501" s="103"/>
      <c r="U9501" s="103"/>
    </row>
    <row r="9502" spans="1:21" x14ac:dyDescent="0.2">
      <c r="A9502" s="89">
        <v>40922</v>
      </c>
      <c r="B9502" s="90" t="s">
        <v>144</v>
      </c>
      <c r="C9502" s="96">
        <v>2012.5398613146069</v>
      </c>
      <c r="D9502" s="102">
        <v>1266.5858261598323</v>
      </c>
      <c r="E9502" s="98">
        <v>2377.9311067415729</v>
      </c>
      <c r="F9502" s="91">
        <v>0.84634069322233074</v>
      </c>
      <c r="G9502" s="100">
        <v>1006.2699306573035</v>
      </c>
      <c r="S9502" s="235"/>
      <c r="T9502" s="103"/>
      <c r="U9502" s="103"/>
    </row>
    <row r="9503" spans="1:21" x14ac:dyDescent="0.2">
      <c r="A9503" s="89">
        <v>40922</v>
      </c>
      <c r="B9503" s="90" t="s">
        <v>145</v>
      </c>
      <c r="C9503" s="96">
        <v>2005.5621044831462</v>
      </c>
      <c r="D9503" s="102">
        <v>1262.4754270773317</v>
      </c>
      <c r="E9503" s="98">
        <v>2369.8361882022473</v>
      </c>
      <c r="F9503" s="91">
        <v>0.84628723051299226</v>
      </c>
      <c r="G9503" s="100">
        <v>1002.7810522415731</v>
      </c>
      <c r="S9503" s="235"/>
      <c r="T9503" s="103"/>
      <c r="U9503" s="103"/>
    </row>
    <row r="9504" spans="1:21" x14ac:dyDescent="0.2">
      <c r="A9504" s="89">
        <v>40922</v>
      </c>
      <c r="B9504" s="90" t="s">
        <v>146</v>
      </c>
      <c r="C9504" s="96">
        <v>2066.9882460674157</v>
      </c>
      <c r="D9504" s="102">
        <v>1283.4970456302876</v>
      </c>
      <c r="E9504" s="98">
        <v>2433.0649550561793</v>
      </c>
      <c r="F9504" s="91">
        <v>0.84954092235473799</v>
      </c>
      <c r="G9504" s="100">
        <v>1033.4941230337079</v>
      </c>
      <c r="S9504" s="235"/>
      <c r="T9504" s="103"/>
      <c r="U9504" s="103"/>
    </row>
    <row r="9505" spans="1:21" x14ac:dyDescent="0.2">
      <c r="A9505" s="89">
        <v>40922</v>
      </c>
      <c r="B9505" s="90" t="s">
        <v>147</v>
      </c>
      <c r="C9505" s="96">
        <v>2066.7451186516855</v>
      </c>
      <c r="D9505" s="102">
        <v>1288.4807169897049</v>
      </c>
      <c r="E9505" s="98">
        <v>2435.4913146067415</v>
      </c>
      <c r="F9505" s="91">
        <v>0.8485947399017526</v>
      </c>
      <c r="G9505" s="100">
        <v>1033.3725593258428</v>
      </c>
      <c r="S9505" s="235"/>
      <c r="T9505" s="103"/>
      <c r="U9505" s="103"/>
    </row>
    <row r="9506" spans="1:21" x14ac:dyDescent="0.2">
      <c r="A9506" s="89">
        <v>40923</v>
      </c>
      <c r="B9506" s="90" t="s">
        <v>100</v>
      </c>
      <c r="C9506" s="96">
        <v>2055.2857131235955</v>
      </c>
      <c r="D9506" s="102">
        <v>1279.0135326480258</v>
      </c>
      <c r="E9506" s="98">
        <v>2420.7591741573033</v>
      </c>
      <c r="F9506" s="91">
        <v>0.84902527069387912</v>
      </c>
      <c r="G9506" s="100">
        <v>1027.6428565617978</v>
      </c>
      <c r="S9506" s="235"/>
      <c r="T9506" s="103"/>
      <c r="U9506" s="103"/>
    </row>
    <row r="9507" spans="1:21" x14ac:dyDescent="0.2">
      <c r="A9507" s="89">
        <v>40923</v>
      </c>
      <c r="B9507" s="90" t="s">
        <v>101</v>
      </c>
      <c r="C9507" s="96">
        <v>2004.0749751235953</v>
      </c>
      <c r="D9507" s="102">
        <v>1262.8469558088061</v>
      </c>
      <c r="E9507" s="98">
        <v>2368.775831460674</v>
      </c>
      <c r="F9507" s="91">
        <v>0.84603825676818445</v>
      </c>
      <c r="G9507" s="100">
        <v>1002.0374875617977</v>
      </c>
      <c r="S9507" s="235"/>
      <c r="T9507" s="103"/>
      <c r="U9507" s="103"/>
    </row>
    <row r="9508" spans="1:21" x14ac:dyDescent="0.2">
      <c r="A9508" s="89">
        <v>40923</v>
      </c>
      <c r="B9508" s="90" t="s">
        <v>102</v>
      </c>
      <c r="C9508" s="96">
        <v>1971.5404747752807</v>
      </c>
      <c r="D9508" s="102">
        <v>1238.3280940384325</v>
      </c>
      <c r="E9508" s="98">
        <v>2328.1813314606738</v>
      </c>
      <c r="F9508" s="91">
        <v>0.8468156874784144</v>
      </c>
      <c r="G9508" s="100">
        <v>985.77023738764035</v>
      </c>
      <c r="S9508" s="235"/>
      <c r="T9508" s="103"/>
      <c r="U9508" s="103"/>
    </row>
    <row r="9509" spans="1:21" x14ac:dyDescent="0.2">
      <c r="A9509" s="89">
        <v>40923</v>
      </c>
      <c r="B9509" s="90" t="s">
        <v>103</v>
      </c>
      <c r="C9509" s="96">
        <v>1931.2664183595507</v>
      </c>
      <c r="D9509" s="102">
        <v>1216.2617434333922</v>
      </c>
      <c r="E9509" s="98">
        <v>2282.3414747191014</v>
      </c>
      <c r="F9509" s="91">
        <v>0.84617768189014786</v>
      </c>
      <c r="G9509" s="100">
        <v>965.63320917977535</v>
      </c>
      <c r="S9509" s="235"/>
      <c r="T9509" s="103"/>
      <c r="U9509" s="103"/>
    </row>
    <row r="9510" spans="1:21" x14ac:dyDescent="0.2">
      <c r="A9510" s="89">
        <v>40923</v>
      </c>
      <c r="B9510" s="90" t="s">
        <v>104</v>
      </c>
      <c r="C9510" s="96">
        <v>1980.3497914719101</v>
      </c>
      <c r="D9510" s="102">
        <v>1235.8922902075419</v>
      </c>
      <c r="E9510" s="98">
        <v>2334.355382022472</v>
      </c>
      <c r="F9510" s="91">
        <v>0.84834974431191645</v>
      </c>
      <c r="G9510" s="100">
        <v>990.17489573595503</v>
      </c>
      <c r="S9510" s="235"/>
      <c r="T9510" s="103"/>
      <c r="U9510" s="103"/>
    </row>
    <row r="9511" spans="1:21" x14ac:dyDescent="0.2">
      <c r="A9511" s="89">
        <v>40923</v>
      </c>
      <c r="B9511" s="90" t="s">
        <v>105</v>
      </c>
      <c r="C9511" s="96">
        <v>2083.8977578314607</v>
      </c>
      <c r="D9511" s="102">
        <v>1319.0848312732219</v>
      </c>
      <c r="E9511" s="98">
        <v>2466.2957359550564</v>
      </c>
      <c r="F9511" s="91">
        <v>0.84495047672151347</v>
      </c>
      <c r="G9511" s="100">
        <v>1041.9488789157303</v>
      </c>
      <c r="S9511" s="235"/>
      <c r="T9511" s="103"/>
      <c r="U9511" s="103"/>
    </row>
    <row r="9512" spans="1:21" x14ac:dyDescent="0.2">
      <c r="A9512" s="89">
        <v>40923</v>
      </c>
      <c r="B9512" s="90" t="s">
        <v>106</v>
      </c>
      <c r="C9512" s="96">
        <v>2129.1437698988761</v>
      </c>
      <c r="D9512" s="102">
        <v>1335.2220654123764</v>
      </c>
      <c r="E9512" s="98">
        <v>2513.1794915730334</v>
      </c>
      <c r="F9512" s="91">
        <v>0.8471912877843103</v>
      </c>
      <c r="G9512" s="100">
        <v>1064.5718849494381</v>
      </c>
      <c r="S9512" s="235"/>
      <c r="T9512" s="103"/>
      <c r="U9512" s="103"/>
    </row>
    <row r="9513" spans="1:21" x14ac:dyDescent="0.2">
      <c r="A9513" s="89">
        <v>40923</v>
      </c>
      <c r="B9513" s="90" t="s">
        <v>107</v>
      </c>
      <c r="C9513" s="96">
        <v>2178.06100594382</v>
      </c>
      <c r="D9513" s="102">
        <v>1363.5888964319859</v>
      </c>
      <c r="E9513" s="98">
        <v>2569.6934494382022</v>
      </c>
      <c r="F9513" s="91">
        <v>0.84759565636904954</v>
      </c>
      <c r="G9513" s="100">
        <v>1089.03050297191</v>
      </c>
      <c r="S9513" s="235"/>
      <c r="T9513" s="103"/>
      <c r="U9513" s="103"/>
    </row>
    <row r="9514" spans="1:21" x14ac:dyDescent="0.2">
      <c r="A9514" s="89">
        <v>40923</v>
      </c>
      <c r="B9514" s="90" t="s">
        <v>108</v>
      </c>
      <c r="C9514" s="96">
        <v>2180.6057395617977</v>
      </c>
      <c r="D9514" s="102">
        <v>1369.7403783182922</v>
      </c>
      <c r="E9514" s="98">
        <v>2575.1174915730335</v>
      </c>
      <c r="F9514" s="91">
        <v>0.84679854286172995</v>
      </c>
      <c r="G9514" s="100">
        <v>1090.3028697808988</v>
      </c>
      <c r="S9514" s="235"/>
      <c r="T9514" s="103"/>
      <c r="U9514" s="103"/>
    </row>
    <row r="9515" spans="1:21" x14ac:dyDescent="0.2">
      <c r="A9515" s="89">
        <v>40923</v>
      </c>
      <c r="B9515" s="90" t="s">
        <v>109</v>
      </c>
      <c r="C9515" s="96">
        <v>2238.8914853595511</v>
      </c>
      <c r="D9515" s="102">
        <v>1424.9498621281566</v>
      </c>
      <c r="E9515" s="98">
        <v>2653.8871853932583</v>
      </c>
      <c r="F9515" s="91">
        <v>0.84362722638784193</v>
      </c>
      <c r="G9515" s="100">
        <v>1119.4457426797755</v>
      </c>
      <c r="S9515" s="235"/>
      <c r="T9515" s="103"/>
      <c r="U9515" s="103"/>
    </row>
    <row r="9516" spans="1:21" x14ac:dyDescent="0.2">
      <c r="A9516" s="89">
        <v>40923</v>
      </c>
      <c r="B9516" s="90" t="s">
        <v>110</v>
      </c>
      <c r="C9516" s="96">
        <v>2499.0135074494383</v>
      </c>
      <c r="D9516" s="102">
        <v>1597.5887545306043</v>
      </c>
      <c r="E9516" s="98">
        <v>2966.0341095505614</v>
      </c>
      <c r="F9516" s="91">
        <v>0.84254375207711618</v>
      </c>
      <c r="G9516" s="100">
        <v>1249.5067537247191</v>
      </c>
      <c r="S9516" s="235"/>
      <c r="T9516" s="103"/>
      <c r="U9516" s="103"/>
    </row>
    <row r="9517" spans="1:21" x14ac:dyDescent="0.2">
      <c r="A9517" s="89">
        <v>40923</v>
      </c>
      <c r="B9517" s="90" t="s">
        <v>111</v>
      </c>
      <c r="C9517" s="96">
        <v>2592.7715432022474</v>
      </c>
      <c r="D9517" s="102">
        <v>1649.1160694727807</v>
      </c>
      <c r="E9517" s="98">
        <v>3072.7915786516855</v>
      </c>
      <c r="F9517" s="91">
        <v>0.84378373112436522</v>
      </c>
      <c r="G9517" s="100">
        <v>1296.3857716011237</v>
      </c>
      <c r="S9517" s="235"/>
      <c r="T9517" s="103"/>
      <c r="U9517" s="103"/>
    </row>
    <row r="9518" spans="1:21" x14ac:dyDescent="0.2">
      <c r="A9518" s="89">
        <v>40923</v>
      </c>
      <c r="B9518" s="90" t="s">
        <v>112</v>
      </c>
      <c r="C9518" s="96">
        <v>2561.6836509775285</v>
      </c>
      <c r="D9518" s="102">
        <v>1631.3245699179074</v>
      </c>
      <c r="E9518" s="98">
        <v>3037.0121797752813</v>
      </c>
      <c r="F9518" s="91">
        <v>0.84348810585510259</v>
      </c>
      <c r="G9518" s="100">
        <v>1280.8418254887642</v>
      </c>
      <c r="S9518" s="235"/>
      <c r="T9518" s="103"/>
      <c r="U9518" s="103"/>
    </row>
    <row r="9519" spans="1:21" x14ac:dyDescent="0.2">
      <c r="A9519" s="89">
        <v>40923</v>
      </c>
      <c r="B9519" s="90" t="s">
        <v>113</v>
      </c>
      <c r="C9519" s="96">
        <v>2528.2131100786519</v>
      </c>
      <c r="D9519" s="102">
        <v>1612.8117492002707</v>
      </c>
      <c r="E9519" s="98">
        <v>2998.8369859550562</v>
      </c>
      <c r="F9519" s="91">
        <v>0.84306453532467618</v>
      </c>
      <c r="G9519" s="100">
        <v>1264.1065550393259</v>
      </c>
      <c r="S9519" s="235"/>
      <c r="T9519" s="103"/>
      <c r="U9519" s="103"/>
    </row>
    <row r="9520" spans="1:21" x14ac:dyDescent="0.2">
      <c r="A9520" s="89">
        <v>40923</v>
      </c>
      <c r="B9520" s="90" t="s">
        <v>114</v>
      </c>
      <c r="C9520" s="96">
        <v>2083.1724277078656</v>
      </c>
      <c r="D9520" s="102">
        <v>1321.090664524439</v>
      </c>
      <c r="E9520" s="98">
        <v>2466.7565561797755</v>
      </c>
      <c r="F9520" s="91">
        <v>0.84449858762473096</v>
      </c>
      <c r="G9520" s="100">
        <v>1041.5862138539328</v>
      </c>
      <c r="S9520" s="235"/>
      <c r="T9520" s="103"/>
      <c r="U9520" s="103"/>
    </row>
    <row r="9521" spans="1:21" x14ac:dyDescent="0.2">
      <c r="A9521" s="89">
        <v>40923</v>
      </c>
      <c r="B9521" s="90" t="s">
        <v>115</v>
      </c>
      <c r="C9521" s="96">
        <v>2079.7564875168541</v>
      </c>
      <c r="D9521" s="102">
        <v>1322.4174179201623</v>
      </c>
      <c r="E9521" s="98">
        <v>2464.5841179775284</v>
      </c>
      <c r="F9521" s="91">
        <v>0.84385697057219167</v>
      </c>
      <c r="G9521" s="100">
        <v>1039.8782437584271</v>
      </c>
      <c r="S9521" s="235"/>
      <c r="T9521" s="103"/>
      <c r="U9521" s="103"/>
    </row>
    <row r="9522" spans="1:21" x14ac:dyDescent="0.2">
      <c r="A9522" s="89">
        <v>40923</v>
      </c>
      <c r="B9522" s="90" t="s">
        <v>116</v>
      </c>
      <c r="C9522" s="96">
        <v>2194.881370988764</v>
      </c>
      <c r="D9522" s="102">
        <v>1389.3776387678629</v>
      </c>
      <c r="E9522" s="98">
        <v>2597.6671179775285</v>
      </c>
      <c r="F9522" s="91">
        <v>0.84494327845118111</v>
      </c>
      <c r="G9522" s="100">
        <v>1097.440685494382</v>
      </c>
      <c r="S9522" s="235"/>
      <c r="T9522" s="103"/>
      <c r="U9522" s="103"/>
    </row>
    <row r="9523" spans="1:21" x14ac:dyDescent="0.2">
      <c r="A9523" s="89">
        <v>40923</v>
      </c>
      <c r="B9523" s="90" t="s">
        <v>117</v>
      </c>
      <c r="C9523" s="96">
        <v>2281.2848024157306</v>
      </c>
      <c r="D9523" s="102">
        <v>1453.5232383549019</v>
      </c>
      <c r="E9523" s="98">
        <v>2704.9935589887641</v>
      </c>
      <c r="F9523" s="91">
        <v>0.84336053031807101</v>
      </c>
      <c r="G9523" s="100">
        <v>1140.6424012078653</v>
      </c>
      <c r="S9523" s="235"/>
      <c r="T9523" s="103"/>
      <c r="U9523" s="103"/>
    </row>
    <row r="9524" spans="1:21" x14ac:dyDescent="0.2">
      <c r="A9524" s="89">
        <v>40923</v>
      </c>
      <c r="B9524" s="90" t="s">
        <v>118</v>
      </c>
      <c r="C9524" s="96">
        <v>2306.1486327977527</v>
      </c>
      <c r="D9524" s="102">
        <v>1484.1170879601466</v>
      </c>
      <c r="E9524" s="98">
        <v>2742.4304999999999</v>
      </c>
      <c r="F9524" s="91">
        <v>0.84091415727682173</v>
      </c>
      <c r="G9524" s="100">
        <v>1153.0743163988764</v>
      </c>
      <c r="S9524" s="235"/>
      <c r="T9524" s="103"/>
      <c r="U9524" s="103"/>
    </row>
    <row r="9525" spans="1:21" x14ac:dyDescent="0.2">
      <c r="A9525" s="89">
        <v>40923</v>
      </c>
      <c r="B9525" s="90" t="s">
        <v>119</v>
      </c>
      <c r="C9525" s="96">
        <v>2331.1907566179775</v>
      </c>
      <c r="D9525" s="102">
        <v>1492.2232364906088</v>
      </c>
      <c r="E9525" s="98">
        <v>2767.8837640449437</v>
      </c>
      <c r="F9525" s="91">
        <v>0.84222855992016454</v>
      </c>
      <c r="G9525" s="100">
        <v>1165.5953783089888</v>
      </c>
      <c r="S9525" s="235"/>
      <c r="T9525" s="103"/>
      <c r="U9525" s="103"/>
    </row>
    <row r="9526" spans="1:21" x14ac:dyDescent="0.2">
      <c r="A9526" s="89">
        <v>40923</v>
      </c>
      <c r="B9526" s="90" t="s">
        <v>120</v>
      </c>
      <c r="C9526" s="96">
        <v>2354.1622452808992</v>
      </c>
      <c r="D9526" s="102">
        <v>1514.9424949512895</v>
      </c>
      <c r="E9526" s="98">
        <v>2799.4875674157302</v>
      </c>
      <c r="F9526" s="91">
        <v>0.84092612972526226</v>
      </c>
      <c r="G9526" s="100">
        <v>1177.0811226404496</v>
      </c>
      <c r="S9526" s="235"/>
      <c r="T9526" s="103"/>
      <c r="U9526" s="103"/>
    </row>
    <row r="9527" spans="1:21" x14ac:dyDescent="0.2">
      <c r="A9527" s="89">
        <v>40923</v>
      </c>
      <c r="B9527" s="90" t="s">
        <v>121</v>
      </c>
      <c r="C9527" s="96">
        <v>2418.8746591011236</v>
      </c>
      <c r="D9527" s="102">
        <v>1544.7468877459671</v>
      </c>
      <c r="E9527" s="98">
        <v>2870.0518398876402</v>
      </c>
      <c r="F9527" s="91">
        <v>0.84279824687620286</v>
      </c>
      <c r="G9527" s="100">
        <v>1209.4373295505618</v>
      </c>
      <c r="S9527" s="235"/>
      <c r="T9527" s="103"/>
      <c r="U9527" s="103"/>
    </row>
    <row r="9528" spans="1:21" x14ac:dyDescent="0.2">
      <c r="A9528" s="89">
        <v>40923</v>
      </c>
      <c r="B9528" s="90" t="s">
        <v>122</v>
      </c>
      <c r="C9528" s="96">
        <v>2159.0484420337079</v>
      </c>
      <c r="D9528" s="102">
        <v>1374.2087416323875</v>
      </c>
      <c r="E9528" s="98">
        <v>2559.2850252808989</v>
      </c>
      <c r="F9528" s="91">
        <v>0.84361390806666314</v>
      </c>
      <c r="G9528" s="100">
        <v>1079.524221016854</v>
      </c>
      <c r="S9528" s="235"/>
      <c r="T9528" s="103"/>
      <c r="U9528" s="103"/>
    </row>
    <row r="9529" spans="1:21" x14ac:dyDescent="0.2">
      <c r="A9529" s="89">
        <v>40923</v>
      </c>
      <c r="B9529" s="90" t="s">
        <v>123</v>
      </c>
      <c r="C9529" s="96">
        <v>2300.7957775280902</v>
      </c>
      <c r="D9529" s="102">
        <v>1460.8646307781592</v>
      </c>
      <c r="E9529" s="98">
        <v>2725.3966095505616</v>
      </c>
      <c r="F9529" s="91">
        <v>0.84420585593504083</v>
      </c>
      <c r="G9529" s="100">
        <v>1150.3978887640451</v>
      </c>
      <c r="S9529" s="235"/>
      <c r="T9529" s="103"/>
      <c r="U9529" s="103"/>
    </row>
    <row r="9530" spans="1:21" x14ac:dyDescent="0.2">
      <c r="A9530" s="89">
        <v>40923</v>
      </c>
      <c r="B9530" s="90" t="s">
        <v>124</v>
      </c>
      <c r="C9530" s="96">
        <v>2351.7350232471908</v>
      </c>
      <c r="D9530" s="102">
        <v>1492.4127458262858</v>
      </c>
      <c r="E9530" s="98">
        <v>2785.3102921348313</v>
      </c>
      <c r="F9530" s="91">
        <v>0.84433502072929834</v>
      </c>
      <c r="G9530" s="100">
        <v>1175.8675116235954</v>
      </c>
      <c r="S9530" s="235"/>
      <c r="T9530" s="103"/>
      <c r="U9530" s="103"/>
    </row>
    <row r="9531" spans="1:21" x14ac:dyDescent="0.2">
      <c r="A9531" s="89">
        <v>40923</v>
      </c>
      <c r="B9531" s="90" t="s">
        <v>125</v>
      </c>
      <c r="C9531" s="96">
        <v>2287.81277352809</v>
      </c>
      <c r="D9531" s="102">
        <v>1455.6196974847592</v>
      </c>
      <c r="E9531" s="98">
        <v>2711.626078651685</v>
      </c>
      <c r="F9531" s="91">
        <v>0.8437051079939718</v>
      </c>
      <c r="G9531" s="100">
        <v>1143.906386764045</v>
      </c>
      <c r="S9531" s="235"/>
      <c r="T9531" s="103"/>
      <c r="U9531" s="103"/>
    </row>
    <row r="9532" spans="1:21" x14ac:dyDescent="0.2">
      <c r="A9532" s="89">
        <v>40923</v>
      </c>
      <c r="B9532" s="90" t="s">
        <v>126</v>
      </c>
      <c r="C9532" s="96">
        <v>2220.4462187528088</v>
      </c>
      <c r="D9532" s="102">
        <v>1405.5522021823533</v>
      </c>
      <c r="E9532" s="98">
        <v>2627.9190252808989</v>
      </c>
      <c r="F9532" s="91">
        <v>0.84494468718093962</v>
      </c>
      <c r="G9532" s="100">
        <v>1110.2231093764044</v>
      </c>
      <c r="S9532" s="235"/>
      <c r="T9532" s="103"/>
      <c r="U9532" s="103"/>
    </row>
    <row r="9533" spans="1:21" x14ac:dyDescent="0.2">
      <c r="A9533" s="89">
        <v>40923</v>
      </c>
      <c r="B9533" s="90" t="s">
        <v>127</v>
      </c>
      <c r="C9533" s="96">
        <v>2151.0049766966295</v>
      </c>
      <c r="D9533" s="102">
        <v>1355.7814009929098</v>
      </c>
      <c r="E9533" s="98">
        <v>2542.6296657303369</v>
      </c>
      <c r="F9533" s="91">
        <v>0.84597651230454807</v>
      </c>
      <c r="G9533" s="100">
        <v>1075.5024883483147</v>
      </c>
      <c r="S9533" s="235"/>
      <c r="T9533" s="103"/>
      <c r="U9533" s="103"/>
    </row>
    <row r="9534" spans="1:21" x14ac:dyDescent="0.2">
      <c r="A9534" s="89">
        <v>40923</v>
      </c>
      <c r="B9534" s="90" t="s">
        <v>128</v>
      </c>
      <c r="C9534" s="96">
        <v>2188.9328535505615</v>
      </c>
      <c r="D9534" s="102">
        <v>1381.5962831698891</v>
      </c>
      <c r="E9534" s="98">
        <v>2588.4812780898874</v>
      </c>
      <c r="F9534" s="91">
        <v>0.84564368770163034</v>
      </c>
      <c r="G9534" s="100">
        <v>1094.4664267752808</v>
      </c>
      <c r="S9534" s="235"/>
      <c r="T9534" s="103"/>
      <c r="U9534" s="103"/>
    </row>
    <row r="9535" spans="1:21" x14ac:dyDescent="0.2">
      <c r="A9535" s="89">
        <v>40923</v>
      </c>
      <c r="B9535" s="90" t="s">
        <v>129</v>
      </c>
      <c r="C9535" s="96">
        <v>2123.4059628876412</v>
      </c>
      <c r="D9535" s="102">
        <v>1347.683249083876</v>
      </c>
      <c r="E9535" s="98">
        <v>2514.9757500000001</v>
      </c>
      <c r="F9535" s="91">
        <v>0.84430474643250175</v>
      </c>
      <c r="G9535" s="100">
        <v>1061.7029814438206</v>
      </c>
      <c r="S9535" s="235"/>
      <c r="T9535" s="103"/>
      <c r="U9535" s="103"/>
    </row>
    <row r="9536" spans="1:21" x14ac:dyDescent="0.2">
      <c r="A9536" s="89">
        <v>40923</v>
      </c>
      <c r="B9536" s="90" t="s">
        <v>130</v>
      </c>
      <c r="C9536" s="96">
        <v>1906.0216883595506</v>
      </c>
      <c r="D9536" s="102">
        <v>1220.4814786312813</v>
      </c>
      <c r="E9536" s="98">
        <v>2263.2926713483148</v>
      </c>
      <c r="F9536" s="91">
        <v>0.84214547790855232</v>
      </c>
      <c r="G9536" s="100">
        <v>953.01084417977529</v>
      </c>
      <c r="S9536" s="235"/>
      <c r="T9536" s="103"/>
      <c r="U9536" s="103"/>
    </row>
    <row r="9537" spans="1:21" x14ac:dyDescent="0.2">
      <c r="A9537" s="89">
        <v>40923</v>
      </c>
      <c r="B9537" s="90" t="s">
        <v>131</v>
      </c>
      <c r="C9537" s="96">
        <v>1884.1199603258426</v>
      </c>
      <c r="D9537" s="102">
        <v>1187.275964345436</v>
      </c>
      <c r="E9537" s="98">
        <v>2227.0007275280896</v>
      </c>
      <c r="F9537" s="91">
        <v>0.84603473049475142</v>
      </c>
      <c r="G9537" s="100">
        <v>942.05998016292131</v>
      </c>
      <c r="S9537" s="235"/>
      <c r="T9537" s="103"/>
      <c r="U9537" s="103"/>
    </row>
    <row r="9538" spans="1:21" x14ac:dyDescent="0.2">
      <c r="A9538" s="89">
        <v>40923</v>
      </c>
      <c r="B9538" s="90" t="s">
        <v>132</v>
      </c>
      <c r="C9538" s="96">
        <v>1846.4554715056181</v>
      </c>
      <c r="D9538" s="102">
        <v>1161.2872274383253</v>
      </c>
      <c r="E9538" s="98">
        <v>2181.2807780898879</v>
      </c>
      <c r="F9538" s="91">
        <v>0.8465005927033975</v>
      </c>
      <c r="G9538" s="100">
        <v>923.22773575280905</v>
      </c>
      <c r="S9538" s="235"/>
      <c r="T9538" s="103"/>
      <c r="U9538" s="103"/>
    </row>
    <row r="9539" spans="1:21" x14ac:dyDescent="0.2">
      <c r="A9539" s="89">
        <v>40923</v>
      </c>
      <c r="B9539" s="90" t="s">
        <v>133</v>
      </c>
      <c r="C9539" s="96">
        <v>1830.9155775168538</v>
      </c>
      <c r="D9539" s="102">
        <v>1159.8875915600834</v>
      </c>
      <c r="E9539" s="98">
        <v>2167.3926910112355</v>
      </c>
      <c r="F9539" s="91">
        <v>0.84475489149250926</v>
      </c>
      <c r="G9539" s="100">
        <v>915.45778875842689</v>
      </c>
      <c r="S9539" s="235"/>
      <c r="T9539" s="103"/>
      <c r="U9539" s="103"/>
    </row>
    <row r="9540" spans="1:21" x14ac:dyDescent="0.2">
      <c r="A9540" s="89">
        <v>40923</v>
      </c>
      <c r="B9540" s="90" t="s">
        <v>134</v>
      </c>
      <c r="C9540" s="96">
        <v>1873.0292980449442</v>
      </c>
      <c r="D9540" s="102">
        <v>1183.9198569473861</v>
      </c>
      <c r="E9540" s="98">
        <v>2215.8305393258429</v>
      </c>
      <c r="F9540" s="91">
        <v>0.8452944685087721</v>
      </c>
      <c r="G9540" s="100">
        <v>936.5146490224721</v>
      </c>
      <c r="S9540" s="235"/>
      <c r="T9540" s="103"/>
      <c r="U9540" s="103"/>
    </row>
    <row r="9541" spans="1:21" x14ac:dyDescent="0.2">
      <c r="A9541" s="89">
        <v>40923</v>
      </c>
      <c r="B9541" s="90" t="s">
        <v>135</v>
      </c>
      <c r="C9541" s="96">
        <v>2058.604402348315</v>
      </c>
      <c r="D9541" s="102">
        <v>1289.5378391713623</v>
      </c>
      <c r="E9541" s="98">
        <v>2429.1479831460679</v>
      </c>
      <c r="F9541" s="91">
        <v>0.8474594452998907</v>
      </c>
      <c r="G9541" s="100">
        <v>1029.3022011741575</v>
      </c>
      <c r="S9541" s="235"/>
      <c r="T9541" s="103"/>
      <c r="U9541" s="103"/>
    </row>
    <row r="9542" spans="1:21" x14ac:dyDescent="0.2">
      <c r="A9542" s="89">
        <v>40923</v>
      </c>
      <c r="B9542" s="90" t="s">
        <v>136</v>
      </c>
      <c r="C9542" s="96">
        <v>1875.3552169887644</v>
      </c>
      <c r="D9542" s="102">
        <v>1183.3851756114598</v>
      </c>
      <c r="E9542" s="98">
        <v>2217.5115926966291</v>
      </c>
      <c r="F9542" s="91">
        <v>0.84570255378381953</v>
      </c>
      <c r="G9542" s="100">
        <v>937.67760849438218</v>
      </c>
      <c r="S9542" s="235"/>
      <c r="T9542" s="103"/>
      <c r="U9542" s="103"/>
    </row>
    <row r="9543" spans="1:21" x14ac:dyDescent="0.2">
      <c r="A9543" s="89">
        <v>40923</v>
      </c>
      <c r="B9543" s="90" t="s">
        <v>137</v>
      </c>
      <c r="C9543" s="96">
        <v>1764.5580015168541</v>
      </c>
      <c r="D9543" s="102">
        <v>1111.5177615075218</v>
      </c>
      <c r="E9543" s="98">
        <v>2085.458384831461</v>
      </c>
      <c r="F9543" s="91">
        <v>0.84612477254465046</v>
      </c>
      <c r="G9543" s="100">
        <v>882.27900075842706</v>
      </c>
      <c r="S9543" s="235"/>
      <c r="T9543" s="103"/>
      <c r="U9543" s="103"/>
    </row>
    <row r="9544" spans="1:21" x14ac:dyDescent="0.2">
      <c r="A9544" s="89">
        <v>40923</v>
      </c>
      <c r="B9544" s="90" t="s">
        <v>138</v>
      </c>
      <c r="C9544" s="96">
        <v>1749.232870078652</v>
      </c>
      <c r="D9544" s="102">
        <v>1090.7678670924788</v>
      </c>
      <c r="E9544" s="98">
        <v>2061.453412921348</v>
      </c>
      <c r="F9544" s="91">
        <v>0.84854348835356952</v>
      </c>
      <c r="G9544" s="100">
        <v>874.61643503932601</v>
      </c>
      <c r="S9544" s="235"/>
      <c r="T9544" s="103"/>
      <c r="U9544" s="103"/>
    </row>
    <row r="9545" spans="1:21" x14ac:dyDescent="0.2">
      <c r="A9545" s="89">
        <v>40923</v>
      </c>
      <c r="B9545" s="90" t="s">
        <v>139</v>
      </c>
      <c r="C9545" s="96">
        <v>1755.3758894494383</v>
      </c>
      <c r="D9545" s="102">
        <v>1095.4417668266378</v>
      </c>
      <c r="E9545" s="98">
        <v>2069.1392359550559</v>
      </c>
      <c r="F9545" s="91">
        <v>0.84836044812576694</v>
      </c>
      <c r="G9545" s="100">
        <v>877.68794472471916</v>
      </c>
      <c r="S9545" s="235"/>
      <c r="T9545" s="103"/>
      <c r="U9545" s="103"/>
    </row>
    <row r="9546" spans="1:21" x14ac:dyDescent="0.2">
      <c r="A9546" s="89">
        <v>40923</v>
      </c>
      <c r="B9546" s="90" t="s">
        <v>140</v>
      </c>
      <c r="C9546" s="96">
        <v>1941.7735748426967</v>
      </c>
      <c r="D9546" s="102">
        <v>1227.0369713713376</v>
      </c>
      <c r="E9546" s="98">
        <v>2296.9772191011234</v>
      </c>
      <c r="F9546" s="91">
        <v>0.84536039743684155</v>
      </c>
      <c r="G9546" s="100">
        <v>970.88678742134834</v>
      </c>
      <c r="S9546" s="235"/>
      <c r="T9546" s="103"/>
      <c r="U9546" s="103"/>
    </row>
    <row r="9547" spans="1:21" x14ac:dyDescent="0.2">
      <c r="A9547" s="89">
        <v>40923</v>
      </c>
      <c r="B9547" s="90" t="s">
        <v>141</v>
      </c>
      <c r="C9547" s="96">
        <v>1945.6028316404497</v>
      </c>
      <c r="D9547" s="102">
        <v>1217.9989308236156</v>
      </c>
      <c r="E9547" s="98">
        <v>2295.4066685393259</v>
      </c>
      <c r="F9547" s="91">
        <v>0.84760703116651981</v>
      </c>
      <c r="G9547" s="100">
        <v>972.80141582022486</v>
      </c>
      <c r="S9547" s="235"/>
      <c r="T9547" s="103"/>
      <c r="U9547" s="103"/>
    </row>
    <row r="9548" spans="1:21" x14ac:dyDescent="0.2">
      <c r="A9548" s="89">
        <v>40923</v>
      </c>
      <c r="B9548" s="90" t="s">
        <v>142</v>
      </c>
      <c r="C9548" s="96">
        <v>1763.3666771797753</v>
      </c>
      <c r="D9548" s="102">
        <v>1106.5437826843702</v>
      </c>
      <c r="E9548" s="98">
        <v>2081.8023876404495</v>
      </c>
      <c r="F9548" s="91">
        <v>0.84703845458569449</v>
      </c>
      <c r="G9548" s="100">
        <v>881.68333858988763</v>
      </c>
      <c r="S9548" s="235"/>
      <c r="T9548" s="103"/>
      <c r="U9548" s="103"/>
    </row>
    <row r="9549" spans="1:21" x14ac:dyDescent="0.2">
      <c r="A9549" s="89">
        <v>40923</v>
      </c>
      <c r="B9549" s="90" t="s">
        <v>143</v>
      </c>
      <c r="C9549" s="96">
        <v>1703.9828058876406</v>
      </c>
      <c r="D9549" s="102">
        <v>1084.3522769076094</v>
      </c>
      <c r="E9549" s="98">
        <v>2019.7468314606742</v>
      </c>
      <c r="F9549" s="91">
        <v>0.8436615814147983</v>
      </c>
      <c r="G9549" s="100">
        <v>851.99140294382028</v>
      </c>
      <c r="S9549" s="235"/>
      <c r="T9549" s="103"/>
      <c r="U9549" s="103"/>
    </row>
    <row r="9550" spans="1:21" x14ac:dyDescent="0.2">
      <c r="A9550" s="89">
        <v>40923</v>
      </c>
      <c r="B9550" s="90" t="s">
        <v>144</v>
      </c>
      <c r="C9550" s="96">
        <v>1749.8609492359549</v>
      </c>
      <c r="D9550" s="102">
        <v>1101.0723288593676</v>
      </c>
      <c r="E9550" s="98">
        <v>2067.4558314606743</v>
      </c>
      <c r="F9550" s="91">
        <v>0.84638371597020479</v>
      </c>
      <c r="G9550" s="100">
        <v>874.93047461797744</v>
      </c>
      <c r="S9550" s="235"/>
      <c r="T9550" s="103"/>
      <c r="U9550" s="103"/>
    </row>
    <row r="9551" spans="1:21" x14ac:dyDescent="0.2">
      <c r="A9551" s="89">
        <v>40923</v>
      </c>
      <c r="B9551" s="90" t="s">
        <v>145</v>
      </c>
      <c r="C9551" s="96">
        <v>1934.5648469662922</v>
      </c>
      <c r="D9551" s="102">
        <v>1212.9215858903103</v>
      </c>
      <c r="E9551" s="98">
        <v>2283.3571601123595</v>
      </c>
      <c r="F9551" s="91">
        <v>0.8472458364205695</v>
      </c>
      <c r="G9551" s="100">
        <v>967.28242348314609</v>
      </c>
      <c r="S9551" s="235"/>
      <c r="T9551" s="103"/>
      <c r="U9551" s="103"/>
    </row>
    <row r="9552" spans="1:21" x14ac:dyDescent="0.2">
      <c r="A9552" s="89">
        <v>40923</v>
      </c>
      <c r="B9552" s="90" t="s">
        <v>146</v>
      </c>
      <c r="C9552" s="96">
        <v>1939.7394087977527</v>
      </c>
      <c r="D9552" s="102">
        <v>1206.8067854012565</v>
      </c>
      <c r="E9552" s="98">
        <v>2284.5068595505618</v>
      </c>
      <c r="F9552" s="91">
        <v>0.84908451935196372</v>
      </c>
      <c r="G9552" s="100">
        <v>969.86970439887637</v>
      </c>
      <c r="S9552" s="235"/>
      <c r="T9552" s="103"/>
      <c r="U9552" s="103"/>
    </row>
    <row r="9553" spans="1:21" x14ac:dyDescent="0.2">
      <c r="A9553" s="89">
        <v>40923</v>
      </c>
      <c r="B9553" s="90" t="s">
        <v>147</v>
      </c>
      <c r="C9553" s="96">
        <v>1895.1579449999999</v>
      </c>
      <c r="D9553" s="102">
        <v>1197.5659777239164</v>
      </c>
      <c r="E9553" s="98">
        <v>2241.8269129213481</v>
      </c>
      <c r="F9553" s="91">
        <v>0.84536318753101225</v>
      </c>
      <c r="G9553" s="100">
        <v>947.57897249999996</v>
      </c>
      <c r="S9553" s="235"/>
      <c r="T9553" s="103"/>
      <c r="U9553" s="103"/>
    </row>
    <row r="9554" spans="1:21" x14ac:dyDescent="0.2">
      <c r="A9554" s="89">
        <v>40924</v>
      </c>
      <c r="B9554" s="90" t="s">
        <v>100</v>
      </c>
      <c r="C9554" s="96">
        <v>1867.1618230786517</v>
      </c>
      <c r="D9554" s="102">
        <v>1169.36520858886</v>
      </c>
      <c r="E9554" s="98">
        <v>2203.1133117977529</v>
      </c>
      <c r="F9554" s="91">
        <v>0.84751057200731861</v>
      </c>
      <c r="G9554" s="100">
        <v>933.58091153932583</v>
      </c>
      <c r="S9554" s="235"/>
      <c r="T9554" s="103"/>
      <c r="U9554" s="103"/>
    </row>
    <row r="9555" spans="1:21" x14ac:dyDescent="0.2">
      <c r="A9555" s="89">
        <v>40924</v>
      </c>
      <c r="B9555" s="90" t="s">
        <v>101</v>
      </c>
      <c r="C9555" s="96">
        <v>1878.673906213483</v>
      </c>
      <c r="D9555" s="102">
        <v>1179.6709453110736</v>
      </c>
      <c r="E9555" s="98">
        <v>2218.3415393258424</v>
      </c>
      <c r="F9555" s="91">
        <v>0.84688217432218083</v>
      </c>
      <c r="G9555" s="100">
        <v>939.33695310674148</v>
      </c>
      <c r="S9555" s="235"/>
      <c r="T9555" s="103"/>
      <c r="U9555" s="103"/>
    </row>
    <row r="9556" spans="1:21" x14ac:dyDescent="0.2">
      <c r="A9556" s="89">
        <v>40924</v>
      </c>
      <c r="B9556" s="90" t="s">
        <v>102</v>
      </c>
      <c r="C9556" s="96">
        <v>1824.1363747415733</v>
      </c>
      <c r="D9556" s="102">
        <v>1161.7770585058686</v>
      </c>
      <c r="E9556" s="98">
        <v>2162.6833904494383</v>
      </c>
      <c r="F9556" s="91">
        <v>0.84345974209497676</v>
      </c>
      <c r="G9556" s="100">
        <v>912.06818737078663</v>
      </c>
      <c r="S9556" s="235"/>
      <c r="T9556" s="103"/>
      <c r="U9556" s="103"/>
    </row>
    <row r="9557" spans="1:21" x14ac:dyDescent="0.2">
      <c r="A9557" s="89">
        <v>40924</v>
      </c>
      <c r="B9557" s="90" t="s">
        <v>103</v>
      </c>
      <c r="C9557" s="96">
        <v>1824.6793593033706</v>
      </c>
      <c r="D9557" s="102">
        <v>1148.9270481978228</v>
      </c>
      <c r="E9557" s="98">
        <v>2156.2671741573031</v>
      </c>
      <c r="F9557" s="91">
        <v>0.84622136865598707</v>
      </c>
      <c r="G9557" s="100">
        <v>912.33967965168529</v>
      </c>
      <c r="S9557" s="235"/>
      <c r="T9557" s="103"/>
      <c r="U9557" s="103"/>
    </row>
    <row r="9558" spans="1:21" x14ac:dyDescent="0.2">
      <c r="A9558" s="89">
        <v>40924</v>
      </c>
      <c r="B9558" s="90" t="s">
        <v>104</v>
      </c>
      <c r="C9558" s="96">
        <v>1817.6084036292132</v>
      </c>
      <c r="D9558" s="102">
        <v>1153.4599391402924</v>
      </c>
      <c r="E9558" s="98">
        <v>2152.7122752808987</v>
      </c>
      <c r="F9558" s="91">
        <v>0.84433411027585692</v>
      </c>
      <c r="G9558" s="100">
        <v>908.80420181460659</v>
      </c>
      <c r="S9558" s="235"/>
      <c r="T9558" s="103"/>
      <c r="U9558" s="103"/>
    </row>
    <row r="9559" spans="1:21" x14ac:dyDescent="0.2">
      <c r="A9559" s="89">
        <v>40924</v>
      </c>
      <c r="B9559" s="90" t="s">
        <v>105</v>
      </c>
      <c r="C9559" s="96">
        <v>1809.2164556629214</v>
      </c>
      <c r="D9559" s="102">
        <v>1146.8499492856565</v>
      </c>
      <c r="E9559" s="98">
        <v>2142.0851966292134</v>
      </c>
      <c r="F9559" s="91">
        <v>0.84460527457540224</v>
      </c>
      <c r="G9559" s="100">
        <v>904.60822783146068</v>
      </c>
      <c r="S9559" s="235"/>
      <c r="T9559" s="103"/>
      <c r="U9559" s="103"/>
    </row>
    <row r="9560" spans="1:21" x14ac:dyDescent="0.2">
      <c r="A9560" s="89">
        <v>40924</v>
      </c>
      <c r="B9560" s="90" t="s">
        <v>106</v>
      </c>
      <c r="C9560" s="96">
        <v>1821.4619731685398</v>
      </c>
      <c r="D9560" s="102">
        <v>1165.0669727500074</v>
      </c>
      <c r="E9560" s="98">
        <v>2162.1990589887641</v>
      </c>
      <c r="F9560" s="91">
        <v>0.84241178701669439</v>
      </c>
      <c r="G9560" s="100">
        <v>910.73098658426989</v>
      </c>
      <c r="S9560" s="235"/>
      <c r="T9560" s="103"/>
      <c r="U9560" s="103"/>
    </row>
    <row r="9561" spans="1:21" x14ac:dyDescent="0.2">
      <c r="A9561" s="89">
        <v>40924</v>
      </c>
      <c r="B9561" s="90" t="s">
        <v>107</v>
      </c>
      <c r="C9561" s="96">
        <v>1844.3888884719101</v>
      </c>
      <c r="D9561" s="102">
        <v>1153.2802525489228</v>
      </c>
      <c r="E9561" s="98">
        <v>2175.2760084269662</v>
      </c>
      <c r="F9561" s="91">
        <v>0.84788729399248308</v>
      </c>
      <c r="G9561" s="100">
        <v>922.19444423595507</v>
      </c>
      <c r="S9561" s="235"/>
      <c r="T9561" s="103"/>
      <c r="U9561" s="103"/>
    </row>
    <row r="9562" spans="1:21" x14ac:dyDescent="0.2">
      <c r="A9562" s="89">
        <v>40924</v>
      </c>
      <c r="B9562" s="90" t="s">
        <v>108</v>
      </c>
      <c r="C9562" s="96">
        <v>2039.1258442247192</v>
      </c>
      <c r="D9562" s="102">
        <v>1286.9036342468164</v>
      </c>
      <c r="E9562" s="98">
        <v>2411.2559325842699</v>
      </c>
      <c r="F9562" s="91">
        <v>0.8456696017495251</v>
      </c>
      <c r="G9562" s="100">
        <v>1019.5629221123596</v>
      </c>
      <c r="S9562" s="235"/>
      <c r="T9562" s="103"/>
      <c r="U9562" s="103"/>
    </row>
    <row r="9563" spans="1:21" x14ac:dyDescent="0.2">
      <c r="A9563" s="89">
        <v>40924</v>
      </c>
      <c r="B9563" s="90" t="s">
        <v>109</v>
      </c>
      <c r="C9563" s="96">
        <v>2060.209043292135</v>
      </c>
      <c r="D9563" s="102">
        <v>1296.3869756417998</v>
      </c>
      <c r="E9563" s="98">
        <v>2434.1488230337081</v>
      </c>
      <c r="F9563" s="91">
        <v>0.84637760181173816</v>
      </c>
      <c r="G9563" s="100">
        <v>1030.1045216460675</v>
      </c>
      <c r="S9563" s="235"/>
      <c r="T9563" s="103"/>
      <c r="U9563" s="103"/>
    </row>
    <row r="9564" spans="1:21" x14ac:dyDescent="0.2">
      <c r="A9564" s="89">
        <v>40924</v>
      </c>
      <c r="B9564" s="90" t="s">
        <v>110</v>
      </c>
      <c r="C9564" s="96">
        <v>2232.9146030561797</v>
      </c>
      <c r="D9564" s="102">
        <v>1412.7617801872914</v>
      </c>
      <c r="E9564" s="98">
        <v>2642.3102528089885</v>
      </c>
      <c r="F9564" s="91">
        <v>0.84506147629045891</v>
      </c>
      <c r="G9564" s="100">
        <v>1116.4573015280898</v>
      </c>
      <c r="S9564" s="235"/>
      <c r="T9564" s="103"/>
      <c r="U9564" s="103"/>
    </row>
    <row r="9565" spans="1:21" x14ac:dyDescent="0.2">
      <c r="A9565" s="89">
        <v>40924</v>
      </c>
      <c r="B9565" s="90" t="s">
        <v>111</v>
      </c>
      <c r="C9565" s="96">
        <v>2144.6836638876403</v>
      </c>
      <c r="D9565" s="102">
        <v>1351.9740653973927</v>
      </c>
      <c r="E9565" s="98">
        <v>2535.2518398876405</v>
      </c>
      <c r="F9565" s="91">
        <v>0.84594501822063184</v>
      </c>
      <c r="G9565" s="100">
        <v>1072.3418319438201</v>
      </c>
      <c r="S9565" s="235"/>
      <c r="T9565" s="103"/>
      <c r="U9565" s="103"/>
    </row>
    <row r="9566" spans="1:21" x14ac:dyDescent="0.2">
      <c r="A9566" s="89">
        <v>40924</v>
      </c>
      <c r="B9566" s="90" t="s">
        <v>112</v>
      </c>
      <c r="C9566" s="96">
        <v>2144.0312719887647</v>
      </c>
      <c r="D9566" s="102">
        <v>1354.4969009298829</v>
      </c>
      <c r="E9566" s="98">
        <v>2536.0465196629216</v>
      </c>
      <c r="F9566" s="91">
        <v>0.84542269054028962</v>
      </c>
      <c r="G9566" s="100">
        <v>1072.0156359943824</v>
      </c>
      <c r="S9566" s="235"/>
      <c r="T9566" s="103"/>
      <c r="U9566" s="103"/>
    </row>
    <row r="9567" spans="1:21" x14ac:dyDescent="0.2">
      <c r="A9567" s="89">
        <v>40924</v>
      </c>
      <c r="B9567" s="90" t="s">
        <v>113</v>
      </c>
      <c r="C9567" s="96">
        <v>2039.883591337079</v>
      </c>
      <c r="D9567" s="102">
        <v>1284.3038635006626</v>
      </c>
      <c r="E9567" s="98">
        <v>2410.5106264044944</v>
      </c>
      <c r="F9567" s="91">
        <v>0.84624542575850792</v>
      </c>
      <c r="G9567" s="100">
        <v>1019.9417956685395</v>
      </c>
      <c r="S9567" s="235"/>
      <c r="T9567" s="103"/>
      <c r="U9567" s="103"/>
    </row>
    <row r="9568" spans="1:21" x14ac:dyDescent="0.2">
      <c r="A9568" s="89">
        <v>40924</v>
      </c>
      <c r="B9568" s="90" t="s">
        <v>114</v>
      </c>
      <c r="C9568" s="96">
        <v>1631.7982761573035</v>
      </c>
      <c r="D9568" s="102">
        <v>1036.8723355264121</v>
      </c>
      <c r="E9568" s="98">
        <v>1933.3571460674159</v>
      </c>
      <c r="F9568" s="91">
        <v>0.84402319534003101</v>
      </c>
      <c r="G9568" s="100">
        <v>815.89913807865173</v>
      </c>
      <c r="S9568" s="235"/>
      <c r="T9568" s="103"/>
      <c r="U9568" s="103"/>
    </row>
    <row r="9569" spans="1:21" x14ac:dyDescent="0.2">
      <c r="A9569" s="89">
        <v>40924</v>
      </c>
      <c r="B9569" s="90" t="s">
        <v>115</v>
      </c>
      <c r="C9569" s="96">
        <v>1678.1788828314609</v>
      </c>
      <c r="D9569" s="102">
        <v>1045.5206408239737</v>
      </c>
      <c r="E9569" s="98">
        <v>1977.2197078651686</v>
      </c>
      <c r="F9569" s="91">
        <v>0.8487569065571442</v>
      </c>
      <c r="G9569" s="100">
        <v>839.08944141573045</v>
      </c>
      <c r="S9569" s="235"/>
      <c r="T9569" s="103"/>
      <c r="U9569" s="103"/>
    </row>
    <row r="9570" spans="1:21" x14ac:dyDescent="0.2">
      <c r="A9570" s="89">
        <v>40924</v>
      </c>
      <c r="B9570" s="90" t="s">
        <v>116</v>
      </c>
      <c r="C9570" s="96">
        <v>1630.0720715056179</v>
      </c>
      <c r="D9570" s="102">
        <v>1021.2837657189738</v>
      </c>
      <c r="E9570" s="98">
        <v>1923.5788230337077</v>
      </c>
      <c r="F9570" s="91">
        <v>0.84741631171360299</v>
      </c>
      <c r="G9570" s="100">
        <v>815.03603575280897</v>
      </c>
      <c r="S9570" s="235"/>
      <c r="T9570" s="103"/>
      <c r="U9570" s="103"/>
    </row>
    <row r="9571" spans="1:21" x14ac:dyDescent="0.2">
      <c r="A9571" s="89">
        <v>40924</v>
      </c>
      <c r="B9571" s="90" t="s">
        <v>117</v>
      </c>
      <c r="C9571" s="96">
        <v>1645.1135542921352</v>
      </c>
      <c r="D9571" s="102">
        <v>1029.5491696790702</v>
      </c>
      <c r="E9571" s="98">
        <v>1940.7138117977531</v>
      </c>
      <c r="F9571" s="91">
        <v>0.84768477675139908</v>
      </c>
      <c r="G9571" s="100">
        <v>822.55677714606759</v>
      </c>
      <c r="S9571" s="235"/>
      <c r="T9571" s="103"/>
      <c r="U9571" s="103"/>
    </row>
    <row r="9572" spans="1:21" x14ac:dyDescent="0.2">
      <c r="A9572" s="89">
        <v>40924</v>
      </c>
      <c r="B9572" s="90" t="s">
        <v>118</v>
      </c>
      <c r="C9572" s="96">
        <v>1787.8941813033709</v>
      </c>
      <c r="D9572" s="102">
        <v>1123.1549420771848</v>
      </c>
      <c r="E9572" s="98">
        <v>2111.4077359550561</v>
      </c>
      <c r="F9572" s="91">
        <v>0.84677826592060401</v>
      </c>
      <c r="G9572" s="100">
        <v>893.94709065168547</v>
      </c>
      <c r="S9572" s="235"/>
      <c r="T9572" s="103"/>
      <c r="U9572" s="103"/>
    </row>
    <row r="9573" spans="1:21" x14ac:dyDescent="0.2">
      <c r="A9573" s="89">
        <v>40924</v>
      </c>
      <c r="B9573" s="90" t="s">
        <v>119</v>
      </c>
      <c r="C9573" s="96">
        <v>1919.5112078089887</v>
      </c>
      <c r="D9573" s="102">
        <v>1216.40260897651</v>
      </c>
      <c r="E9573" s="98">
        <v>2272.478511235955</v>
      </c>
      <c r="F9573" s="91">
        <v>0.84467738564665484</v>
      </c>
      <c r="G9573" s="100">
        <v>959.75560390449436</v>
      </c>
      <c r="S9573" s="235"/>
      <c r="T9573" s="103"/>
      <c r="U9573" s="103"/>
    </row>
    <row r="9574" spans="1:21" x14ac:dyDescent="0.2">
      <c r="A9574" s="89">
        <v>40924</v>
      </c>
      <c r="B9574" s="90" t="s">
        <v>120</v>
      </c>
      <c r="C9574" s="96">
        <v>2002.1137473033705</v>
      </c>
      <c r="D9574" s="102">
        <v>1266.7632637977733</v>
      </c>
      <c r="E9574" s="98">
        <v>2369.2084382022472</v>
      </c>
      <c r="F9574" s="91">
        <v>0.84505597524486797</v>
      </c>
      <c r="G9574" s="100">
        <v>1001.0568736516852</v>
      </c>
      <c r="S9574" s="235"/>
      <c r="T9574" s="103"/>
      <c r="U9574" s="103"/>
    </row>
    <row r="9575" spans="1:21" x14ac:dyDescent="0.2">
      <c r="A9575" s="89">
        <v>40924</v>
      </c>
      <c r="B9575" s="90" t="s">
        <v>121</v>
      </c>
      <c r="C9575" s="96">
        <v>1975.0779786741575</v>
      </c>
      <c r="D9575" s="102">
        <v>1245.1332557291862</v>
      </c>
      <c r="E9575" s="98">
        <v>2334.7997443820227</v>
      </c>
      <c r="F9575" s="91">
        <v>0.84593035588023124</v>
      </c>
      <c r="G9575" s="100">
        <v>987.53898933707876</v>
      </c>
      <c r="S9575" s="235"/>
      <c r="T9575" s="103"/>
      <c r="U9575" s="103"/>
    </row>
    <row r="9576" spans="1:21" x14ac:dyDescent="0.2">
      <c r="A9576" s="89">
        <v>40924</v>
      </c>
      <c r="B9576" s="90" t="s">
        <v>122</v>
      </c>
      <c r="C9576" s="96">
        <v>1987.9596795842697</v>
      </c>
      <c r="D9576" s="102">
        <v>1261.5281071267148</v>
      </c>
      <c r="E9576" s="98">
        <v>2354.4504353932584</v>
      </c>
      <c r="F9576" s="91">
        <v>0.8443412737428152</v>
      </c>
      <c r="G9576" s="100">
        <v>993.97983979213484</v>
      </c>
      <c r="S9576" s="235"/>
      <c r="T9576" s="103"/>
      <c r="U9576" s="103"/>
    </row>
    <row r="9577" spans="1:21" x14ac:dyDescent="0.2">
      <c r="A9577" s="89">
        <v>40924</v>
      </c>
      <c r="B9577" s="90" t="s">
        <v>123</v>
      </c>
      <c r="C9577" s="96">
        <v>2166.9500830449438</v>
      </c>
      <c r="D9577" s="102">
        <v>1355.2700187517653</v>
      </c>
      <c r="E9577" s="98">
        <v>2555.8617893258429</v>
      </c>
      <c r="F9577" s="91">
        <v>0.84783539238892802</v>
      </c>
      <c r="G9577" s="100">
        <v>1083.4750415224719</v>
      </c>
      <c r="S9577" s="235"/>
      <c r="T9577" s="103"/>
      <c r="U9577" s="103"/>
    </row>
    <row r="9578" spans="1:21" x14ac:dyDescent="0.2">
      <c r="A9578" s="89">
        <v>40924</v>
      </c>
      <c r="B9578" s="90" t="s">
        <v>124</v>
      </c>
      <c r="C9578" s="96">
        <v>2218.8132129438204</v>
      </c>
      <c r="D9578" s="102">
        <v>1385.5600171253411</v>
      </c>
      <c r="E9578" s="98">
        <v>2615.8953792134835</v>
      </c>
      <c r="F9578" s="91">
        <v>0.84820411036887378</v>
      </c>
      <c r="G9578" s="100">
        <v>1109.4066064719102</v>
      </c>
      <c r="S9578" s="235"/>
      <c r="T9578" s="103"/>
      <c r="U9578" s="103"/>
    </row>
    <row r="9579" spans="1:21" x14ac:dyDescent="0.2">
      <c r="A9579" s="89">
        <v>40924</v>
      </c>
      <c r="B9579" s="90" t="s">
        <v>125</v>
      </c>
      <c r="C9579" s="96">
        <v>2067.9485993595504</v>
      </c>
      <c r="D9579" s="102">
        <v>1301.8028955594189</v>
      </c>
      <c r="E9579" s="98">
        <v>2443.5838820224717</v>
      </c>
      <c r="F9579" s="91">
        <v>0.84627690277936329</v>
      </c>
      <c r="G9579" s="100">
        <v>1033.9742996797752</v>
      </c>
      <c r="S9579" s="235"/>
      <c r="T9579" s="103"/>
      <c r="U9579" s="103"/>
    </row>
    <row r="9580" spans="1:21" x14ac:dyDescent="0.2">
      <c r="A9580" s="89">
        <v>40924</v>
      </c>
      <c r="B9580" s="90" t="s">
        <v>126</v>
      </c>
      <c r="C9580" s="96">
        <v>1864.8885817415733</v>
      </c>
      <c r="D9580" s="102">
        <v>1173.3006437380104</v>
      </c>
      <c r="E9580" s="98">
        <v>2203.2802415730339</v>
      </c>
      <c r="F9580" s="91">
        <v>0.84641460788943235</v>
      </c>
      <c r="G9580" s="100">
        <v>932.44429087078663</v>
      </c>
      <c r="S9580" s="235"/>
      <c r="T9580" s="103"/>
      <c r="U9580" s="103"/>
    </row>
    <row r="9581" spans="1:21" x14ac:dyDescent="0.2">
      <c r="A9581" s="89">
        <v>40924</v>
      </c>
      <c r="B9581" s="90" t="s">
        <v>127</v>
      </c>
      <c r="C9581" s="96">
        <v>2060.8492788202248</v>
      </c>
      <c r="D9581" s="102">
        <v>1294.3436851446645</v>
      </c>
      <c r="E9581" s="98">
        <v>2433.6033623595508</v>
      </c>
      <c r="F9581" s="91">
        <v>0.84683038768572594</v>
      </c>
      <c r="G9581" s="100">
        <v>1030.4246394101124</v>
      </c>
      <c r="S9581" s="235"/>
      <c r="T9581" s="103"/>
      <c r="U9581" s="103"/>
    </row>
    <row r="9582" spans="1:21" x14ac:dyDescent="0.2">
      <c r="A9582" s="89">
        <v>40924</v>
      </c>
      <c r="B9582" s="90" t="s">
        <v>128</v>
      </c>
      <c r="C9582" s="96">
        <v>2067.6730549550562</v>
      </c>
      <c r="D9582" s="102">
        <v>1290.5380748514856</v>
      </c>
      <c r="E9582" s="98">
        <v>2437.3675112359551</v>
      </c>
      <c r="F9582" s="91">
        <v>0.84832223512594862</v>
      </c>
      <c r="G9582" s="100">
        <v>1033.8365274775281</v>
      </c>
      <c r="S9582" s="235"/>
      <c r="T9582" s="103"/>
      <c r="U9582" s="103"/>
    </row>
    <row r="9583" spans="1:21" x14ac:dyDescent="0.2">
      <c r="A9583" s="89">
        <v>40924</v>
      </c>
      <c r="B9583" s="90" t="s">
        <v>129</v>
      </c>
      <c r="C9583" s="96">
        <v>1795.5445906516854</v>
      </c>
      <c r="D9583" s="102">
        <v>1135.2292939381337</v>
      </c>
      <c r="E9583" s="98">
        <v>2124.3177556179776</v>
      </c>
      <c r="F9583" s="91">
        <v>0.8452335277541142</v>
      </c>
      <c r="G9583" s="100">
        <v>897.77229532584272</v>
      </c>
      <c r="S9583" s="235"/>
      <c r="T9583" s="103"/>
      <c r="U9583" s="103"/>
    </row>
    <row r="9584" spans="1:21" x14ac:dyDescent="0.2">
      <c r="A9584" s="89">
        <v>40924</v>
      </c>
      <c r="B9584" s="90" t="s">
        <v>130</v>
      </c>
      <c r="C9584" s="96">
        <v>1768.1562872696629</v>
      </c>
      <c r="D9584" s="102">
        <v>1115.4210469138579</v>
      </c>
      <c r="E9584" s="98">
        <v>2090.5838342696629</v>
      </c>
      <c r="F9584" s="91">
        <v>0.84577152960113711</v>
      </c>
      <c r="G9584" s="100">
        <v>884.07814363483146</v>
      </c>
      <c r="S9584" s="235"/>
      <c r="T9584" s="103"/>
      <c r="U9584" s="103"/>
    </row>
    <row r="9585" spans="1:21" x14ac:dyDescent="0.2">
      <c r="A9585" s="89">
        <v>40924</v>
      </c>
      <c r="B9585" s="90" t="s">
        <v>131</v>
      </c>
      <c r="C9585" s="96">
        <v>1721.9904431460675</v>
      </c>
      <c r="D9585" s="102">
        <v>1074.6826988058897</v>
      </c>
      <c r="E9585" s="98">
        <v>2029.826098314607</v>
      </c>
      <c r="F9585" s="91">
        <v>0.84834382835842947</v>
      </c>
      <c r="G9585" s="100">
        <v>860.99522157303375</v>
      </c>
      <c r="S9585" s="235"/>
      <c r="T9585" s="103"/>
      <c r="U9585" s="103"/>
    </row>
    <row r="9586" spans="1:21" x14ac:dyDescent="0.2">
      <c r="A9586" s="89">
        <v>40924</v>
      </c>
      <c r="B9586" s="90" t="s">
        <v>132</v>
      </c>
      <c r="C9586" s="96">
        <v>1811.2668302022473</v>
      </c>
      <c r="D9586" s="102">
        <v>1136.8832984237199</v>
      </c>
      <c r="E9586" s="98">
        <v>2138.5020842696631</v>
      </c>
      <c r="F9586" s="91">
        <v>0.8469792213556937</v>
      </c>
      <c r="G9586" s="100">
        <v>905.63341510112366</v>
      </c>
      <c r="S9586" s="235"/>
      <c r="T9586" s="103"/>
      <c r="U9586" s="103"/>
    </row>
    <row r="9587" spans="1:21" x14ac:dyDescent="0.2">
      <c r="A9587" s="89">
        <v>40924</v>
      </c>
      <c r="B9587" s="90" t="s">
        <v>133</v>
      </c>
      <c r="C9587" s="96">
        <v>1980.6212837528089</v>
      </c>
      <c r="D9587" s="102">
        <v>1248.2392561326365</v>
      </c>
      <c r="E9587" s="98">
        <v>2341.1454269662922</v>
      </c>
      <c r="F9587" s="91">
        <v>0.84600523356609314</v>
      </c>
      <c r="G9587" s="100">
        <v>990.31064187640447</v>
      </c>
      <c r="S9587" s="235"/>
      <c r="T9587" s="103"/>
      <c r="U9587" s="103"/>
    </row>
    <row r="9588" spans="1:21" x14ac:dyDescent="0.2">
      <c r="A9588" s="89">
        <v>40924</v>
      </c>
      <c r="B9588" s="90" t="s">
        <v>134</v>
      </c>
      <c r="C9588" s="96">
        <v>1792.9471794269664</v>
      </c>
      <c r="D9588" s="102">
        <v>1119.5740893143914</v>
      </c>
      <c r="E9588" s="98">
        <v>2113.7894241573031</v>
      </c>
      <c r="F9588" s="91">
        <v>0.84821466080603292</v>
      </c>
      <c r="G9588" s="100">
        <v>896.47358971348319</v>
      </c>
      <c r="S9588" s="235"/>
      <c r="T9588" s="103"/>
      <c r="U9588" s="103"/>
    </row>
    <row r="9589" spans="1:21" x14ac:dyDescent="0.2">
      <c r="A9589" s="89">
        <v>40924</v>
      </c>
      <c r="B9589" s="90" t="s">
        <v>135</v>
      </c>
      <c r="C9589" s="96">
        <v>1735.2935649101125</v>
      </c>
      <c r="D9589" s="102">
        <v>1084.6729568216708</v>
      </c>
      <c r="E9589" s="98">
        <v>2046.4015196629211</v>
      </c>
      <c r="F9589" s="91">
        <v>0.84797316080763385</v>
      </c>
      <c r="G9589" s="100">
        <v>867.64678245505627</v>
      </c>
      <c r="S9589" s="235"/>
      <c r="T9589" s="103"/>
      <c r="U9589" s="103"/>
    </row>
    <row r="9590" spans="1:21" x14ac:dyDescent="0.2">
      <c r="A9590" s="89">
        <v>40924</v>
      </c>
      <c r="B9590" s="90" t="s">
        <v>136</v>
      </c>
      <c r="C9590" s="96">
        <v>1719.7415145505618</v>
      </c>
      <c r="D9590" s="102">
        <v>1068.1881802045232</v>
      </c>
      <c r="E9590" s="98">
        <v>2024.4843455056182</v>
      </c>
      <c r="F9590" s="91">
        <v>0.8494713818698626</v>
      </c>
      <c r="G9590" s="100">
        <v>859.87075727528088</v>
      </c>
      <c r="S9590" s="235"/>
      <c r="T9590" s="103"/>
      <c r="U9590" s="103"/>
    </row>
    <row r="9591" spans="1:21" x14ac:dyDescent="0.2">
      <c r="A9591" s="89">
        <v>40924</v>
      </c>
      <c r="B9591" s="90" t="s">
        <v>137</v>
      </c>
      <c r="C9591" s="96">
        <v>1724.8917636404494</v>
      </c>
      <c r="D9591" s="102">
        <v>1083.3138548479117</v>
      </c>
      <c r="E9591" s="98">
        <v>2036.8653623595503</v>
      </c>
      <c r="F9591" s="91">
        <v>0.84683641614991001</v>
      </c>
      <c r="G9591" s="100">
        <v>862.44588182022471</v>
      </c>
      <c r="S9591" s="235"/>
      <c r="T9591" s="103"/>
      <c r="U9591" s="103"/>
    </row>
    <row r="9592" spans="1:21" x14ac:dyDescent="0.2">
      <c r="A9592" s="89">
        <v>40924</v>
      </c>
      <c r="B9592" s="90" t="s">
        <v>138</v>
      </c>
      <c r="C9592" s="96">
        <v>1890.7775993932589</v>
      </c>
      <c r="D9592" s="102">
        <v>1184.8252243546881</v>
      </c>
      <c r="E9592" s="98">
        <v>2231.3338483146067</v>
      </c>
      <c r="F9592" s="91">
        <v>0.84737548387096795</v>
      </c>
      <c r="G9592" s="100">
        <v>945.38879969662946</v>
      </c>
      <c r="S9592" s="235"/>
      <c r="T9592" s="103"/>
      <c r="U9592" s="103"/>
    </row>
    <row r="9593" spans="1:21" x14ac:dyDescent="0.2">
      <c r="A9593" s="89">
        <v>40924</v>
      </c>
      <c r="B9593" s="90" t="s">
        <v>139</v>
      </c>
      <c r="C9593" s="96">
        <v>1939.8163991460676</v>
      </c>
      <c r="D9593" s="102">
        <v>1224.090434765898</v>
      </c>
      <c r="E9593" s="98">
        <v>2293.7491264044943</v>
      </c>
      <c r="F9593" s="91">
        <v>0.84569684487979535</v>
      </c>
      <c r="G9593" s="100">
        <v>969.90819957303381</v>
      </c>
      <c r="S9593" s="235"/>
      <c r="T9593" s="103"/>
      <c r="U9593" s="103"/>
    </row>
    <row r="9594" spans="1:21" x14ac:dyDescent="0.2">
      <c r="A9594" s="89">
        <v>40924</v>
      </c>
      <c r="B9594" s="90" t="s">
        <v>140</v>
      </c>
      <c r="C9594" s="96">
        <v>1690.5743289101122</v>
      </c>
      <c r="D9594" s="102">
        <v>1063.5728120343742</v>
      </c>
      <c r="E9594" s="98">
        <v>1997.305356741573</v>
      </c>
      <c r="F9594" s="91">
        <v>0.84642757463392315</v>
      </c>
      <c r="G9594" s="100">
        <v>845.28716445505609</v>
      </c>
      <c r="S9594" s="235"/>
      <c r="T9594" s="103"/>
      <c r="U9594" s="103"/>
    </row>
    <row r="9595" spans="1:21" x14ac:dyDescent="0.2">
      <c r="A9595" s="89">
        <v>40924</v>
      </c>
      <c r="B9595" s="90" t="s">
        <v>141</v>
      </c>
      <c r="C9595" s="96">
        <v>1671.9345603707864</v>
      </c>
      <c r="D9595" s="102">
        <v>1048.1524061590694</v>
      </c>
      <c r="E9595" s="98">
        <v>1973.3191938202247</v>
      </c>
      <c r="F9595" s="91">
        <v>0.84727020626299376</v>
      </c>
      <c r="G9595" s="100">
        <v>835.96728018539318</v>
      </c>
      <c r="S9595" s="235"/>
      <c r="T9595" s="103"/>
      <c r="U9595" s="103"/>
    </row>
    <row r="9596" spans="1:21" x14ac:dyDescent="0.2">
      <c r="A9596" s="89">
        <v>40924</v>
      </c>
      <c r="B9596" s="90" t="s">
        <v>142</v>
      </c>
      <c r="C9596" s="96">
        <v>1689.8652072808989</v>
      </c>
      <c r="D9596" s="102">
        <v>1052.0797650543682</v>
      </c>
      <c r="E9596" s="98">
        <v>1990.6070056179774</v>
      </c>
      <c r="F9596" s="91">
        <v>0.84891955193149027</v>
      </c>
      <c r="G9596" s="100">
        <v>844.93260364044943</v>
      </c>
      <c r="S9596" s="235"/>
      <c r="T9596" s="103"/>
      <c r="U9596" s="103"/>
    </row>
    <row r="9597" spans="1:21" x14ac:dyDescent="0.2">
      <c r="A9597" s="89">
        <v>40924</v>
      </c>
      <c r="B9597" s="90" t="s">
        <v>143</v>
      </c>
      <c r="C9597" s="96">
        <v>1597.5699881460675</v>
      </c>
      <c r="D9597" s="102">
        <v>1006.4059538707937</v>
      </c>
      <c r="E9597" s="98">
        <v>1888.1426882022472</v>
      </c>
      <c r="F9597" s="91">
        <v>0.84610659889648387</v>
      </c>
      <c r="G9597" s="100">
        <v>798.78499407303377</v>
      </c>
      <c r="S9597" s="235"/>
      <c r="T9597" s="103"/>
      <c r="U9597" s="103"/>
    </row>
    <row r="9598" spans="1:21" x14ac:dyDescent="0.2">
      <c r="A9598" s="89">
        <v>40924</v>
      </c>
      <c r="B9598" s="90" t="s">
        <v>144</v>
      </c>
      <c r="C9598" s="96">
        <v>1744.7714820000001</v>
      </c>
      <c r="D9598" s="102">
        <v>1093.8453995519358</v>
      </c>
      <c r="E9598" s="98">
        <v>2059.3021348314605</v>
      </c>
      <c r="F9598" s="91">
        <v>0.84726347459587203</v>
      </c>
      <c r="G9598" s="100">
        <v>872.38574100000005</v>
      </c>
      <c r="S9598" s="235"/>
      <c r="T9598" s="103"/>
      <c r="U9598" s="103"/>
    </row>
    <row r="9599" spans="1:21" x14ac:dyDescent="0.2">
      <c r="A9599" s="89">
        <v>40924</v>
      </c>
      <c r="B9599" s="90" t="s">
        <v>145</v>
      </c>
      <c r="C9599" s="96">
        <v>1910.2845223820229</v>
      </c>
      <c r="D9599" s="102">
        <v>1198.5747727796002</v>
      </c>
      <c r="E9599" s="98">
        <v>2255.164837078652</v>
      </c>
      <c r="F9599" s="91">
        <v>0.84707090629198167</v>
      </c>
      <c r="G9599" s="100">
        <v>955.14226119101147</v>
      </c>
      <c r="S9599" s="235"/>
      <c r="T9599" s="103"/>
      <c r="U9599" s="103"/>
    </row>
    <row r="9600" spans="1:21" x14ac:dyDescent="0.2">
      <c r="A9600" s="89">
        <v>40924</v>
      </c>
      <c r="B9600" s="90" t="s">
        <v>146</v>
      </c>
      <c r="C9600" s="96">
        <v>1890.2386669550563</v>
      </c>
      <c r="D9600" s="102">
        <v>1189.4149609548101</v>
      </c>
      <c r="E9600" s="98">
        <v>2233.3181966292132</v>
      </c>
      <c r="F9600" s="91">
        <v>0.8463812589751103</v>
      </c>
      <c r="G9600" s="100">
        <v>945.11933347752813</v>
      </c>
      <c r="S9600" s="235"/>
      <c r="T9600" s="103"/>
      <c r="U9600" s="103"/>
    </row>
    <row r="9601" spans="1:21" x14ac:dyDescent="0.2">
      <c r="A9601" s="89">
        <v>40924</v>
      </c>
      <c r="B9601" s="90" t="s">
        <v>147</v>
      </c>
      <c r="C9601" s="96">
        <v>1868.6084312022474</v>
      </c>
      <c r="D9601" s="102">
        <v>1171.3649744646564</v>
      </c>
      <c r="E9601" s="98">
        <v>2205.4009550561796</v>
      </c>
      <c r="F9601" s="91">
        <v>0.8472873954816289</v>
      </c>
      <c r="G9601" s="100">
        <v>934.3042156011237</v>
      </c>
      <c r="S9601" s="235"/>
      <c r="T9601" s="103"/>
      <c r="U9601" s="103"/>
    </row>
    <row r="9602" spans="1:21" x14ac:dyDescent="0.2">
      <c r="A9602" s="89">
        <v>40925</v>
      </c>
      <c r="B9602" s="90" t="s">
        <v>100</v>
      </c>
      <c r="C9602" s="96">
        <v>1822.5763071573037</v>
      </c>
      <c r="D9602" s="102">
        <v>1134.7061375481182</v>
      </c>
      <c r="E9602" s="98">
        <v>2146.937915730337</v>
      </c>
      <c r="F9602" s="91">
        <v>0.8489189621197345</v>
      </c>
      <c r="G9602" s="100">
        <v>911.28815357865187</v>
      </c>
      <c r="S9602" s="235"/>
      <c r="T9602" s="103"/>
      <c r="U9602" s="103"/>
    </row>
    <row r="9603" spans="1:21" x14ac:dyDescent="0.2">
      <c r="A9603" s="89">
        <v>40925</v>
      </c>
      <c r="B9603" s="90" t="s">
        <v>101</v>
      </c>
      <c r="C9603" s="96">
        <v>1866.2581995168539</v>
      </c>
      <c r="D9603" s="102">
        <v>1171.7046644003212</v>
      </c>
      <c r="E9603" s="98">
        <v>2203.5905898876404</v>
      </c>
      <c r="F9603" s="91">
        <v>0.84691694005283136</v>
      </c>
      <c r="G9603" s="100">
        <v>933.12909975842695</v>
      </c>
      <c r="S9603" s="235"/>
      <c r="T9603" s="103"/>
      <c r="U9603" s="103"/>
    </row>
    <row r="9604" spans="1:21" x14ac:dyDescent="0.2">
      <c r="A9604" s="89">
        <v>40925</v>
      </c>
      <c r="B9604" s="90" t="s">
        <v>102</v>
      </c>
      <c r="C9604" s="96">
        <v>1797.2951080449443</v>
      </c>
      <c r="D9604" s="102">
        <v>1117.3485272104431</v>
      </c>
      <c r="E9604" s="98">
        <v>2116.3027752808989</v>
      </c>
      <c r="F9604" s="91">
        <v>0.84926180177899524</v>
      </c>
      <c r="G9604" s="100">
        <v>898.64755402247215</v>
      </c>
      <c r="S9604" s="235"/>
      <c r="T9604" s="103"/>
      <c r="U9604" s="103"/>
    </row>
    <row r="9605" spans="1:21" x14ac:dyDescent="0.2">
      <c r="A9605" s="89">
        <v>40925</v>
      </c>
      <c r="B9605" s="90" t="s">
        <v>103</v>
      </c>
      <c r="C9605" s="96">
        <v>1755.1894917640452</v>
      </c>
      <c r="D9605" s="102">
        <v>1101.4348345351848</v>
      </c>
      <c r="E9605" s="98">
        <v>2072.160429775281</v>
      </c>
      <c r="F9605" s="91">
        <v>0.84703359187029248</v>
      </c>
      <c r="G9605" s="100">
        <v>877.59474588202261</v>
      </c>
      <c r="S9605" s="235"/>
      <c r="T9605" s="103"/>
      <c r="U9605" s="103"/>
    </row>
    <row r="9606" spans="1:21" x14ac:dyDescent="0.2">
      <c r="A9606" s="89">
        <v>40925</v>
      </c>
      <c r="B9606" s="90" t="s">
        <v>104</v>
      </c>
      <c r="C9606" s="96">
        <v>1754.5695168539328</v>
      </c>
      <c r="D9606" s="102">
        <v>1107.2096455299891</v>
      </c>
      <c r="E9606" s="98">
        <v>2074.7113988764045</v>
      </c>
      <c r="F9606" s="91">
        <v>0.84569329392230164</v>
      </c>
      <c r="G9606" s="100">
        <v>877.28475842696639</v>
      </c>
      <c r="S9606" s="235"/>
      <c r="T9606" s="103"/>
      <c r="U9606" s="103"/>
    </row>
    <row r="9607" spans="1:21" x14ac:dyDescent="0.2">
      <c r="A9607" s="89">
        <v>40925</v>
      </c>
      <c r="B9607" s="90" t="s">
        <v>105</v>
      </c>
      <c r="C9607" s="96">
        <v>1743.7462947303372</v>
      </c>
      <c r="D9607" s="102">
        <v>1097.0780457096469</v>
      </c>
      <c r="E9607" s="98">
        <v>2060.1532415730335</v>
      </c>
      <c r="F9607" s="91">
        <v>0.84641581972751545</v>
      </c>
      <c r="G9607" s="100">
        <v>871.87314736516862</v>
      </c>
      <c r="S9607" s="235"/>
      <c r="T9607" s="103"/>
      <c r="U9607" s="103"/>
    </row>
    <row r="9608" spans="1:21" x14ac:dyDescent="0.2">
      <c r="A9608" s="89">
        <v>40925</v>
      </c>
      <c r="B9608" s="90" t="s">
        <v>106</v>
      </c>
      <c r="C9608" s="96">
        <v>1766.1504860898874</v>
      </c>
      <c r="D9608" s="102">
        <v>1117.2579313180493</v>
      </c>
      <c r="E9608" s="98">
        <v>2089.8690926966292</v>
      </c>
      <c r="F9608" s="91">
        <v>0.84510101243277558</v>
      </c>
      <c r="G9608" s="100">
        <v>883.0752430449437</v>
      </c>
      <c r="S9608" s="235"/>
      <c r="T9608" s="103"/>
      <c r="U9608" s="103"/>
    </row>
    <row r="9609" spans="1:21" x14ac:dyDescent="0.2">
      <c r="A9609" s="89">
        <v>40925</v>
      </c>
      <c r="B9609" s="90" t="s">
        <v>107</v>
      </c>
      <c r="C9609" s="96">
        <v>1785.3453955617977</v>
      </c>
      <c r="D9609" s="102">
        <v>1129.1254117372864</v>
      </c>
      <c r="E9609" s="98">
        <v>2112.4351769662917</v>
      </c>
      <c r="F9609" s="91">
        <v>0.84515984917736797</v>
      </c>
      <c r="G9609" s="100">
        <v>892.67269778089883</v>
      </c>
      <c r="S9609" s="235"/>
      <c r="T9609" s="103"/>
      <c r="U9609" s="103"/>
    </row>
    <row r="9610" spans="1:21" x14ac:dyDescent="0.2">
      <c r="A9610" s="89">
        <v>40925</v>
      </c>
      <c r="B9610" s="90" t="s">
        <v>108</v>
      </c>
      <c r="C9610" s="96">
        <v>1842.3223054382026</v>
      </c>
      <c r="D9610" s="102">
        <v>1155.9639074125791</v>
      </c>
      <c r="E9610" s="98">
        <v>2174.9492022471909</v>
      </c>
      <c r="F9610" s="91">
        <v>0.84706452156891154</v>
      </c>
      <c r="G9610" s="100">
        <v>921.16115271910132</v>
      </c>
      <c r="S9610" s="235"/>
      <c r="T9610" s="103"/>
      <c r="U9610" s="103"/>
    </row>
    <row r="9611" spans="1:21" x14ac:dyDescent="0.2">
      <c r="A9611" s="89">
        <v>40925</v>
      </c>
      <c r="B9611" s="90" t="s">
        <v>109</v>
      </c>
      <c r="C9611" s="96">
        <v>1837.6096856966296</v>
      </c>
      <c r="D9611" s="102">
        <v>1147.6423187540113</v>
      </c>
      <c r="E9611" s="98">
        <v>2166.5392331460675</v>
      </c>
      <c r="F9611" s="91">
        <v>0.84817743319986227</v>
      </c>
      <c r="G9611" s="100">
        <v>918.80484284831482</v>
      </c>
      <c r="S9611" s="235"/>
      <c r="T9611" s="103"/>
      <c r="U9611" s="103"/>
    </row>
    <row r="9612" spans="1:21" x14ac:dyDescent="0.2">
      <c r="A9612" s="89">
        <v>40925</v>
      </c>
      <c r="B9612" s="90" t="s">
        <v>110</v>
      </c>
      <c r="C9612" s="96">
        <v>1830.0889443033707</v>
      </c>
      <c r="D9612" s="102">
        <v>1150.2007203704788</v>
      </c>
      <c r="E9612" s="98">
        <v>2161.5242865168539</v>
      </c>
      <c r="F9612" s="91">
        <v>0.84666591799087842</v>
      </c>
      <c r="G9612" s="100">
        <v>915.04447215168534</v>
      </c>
      <c r="S9612" s="235"/>
      <c r="T9612" s="103"/>
      <c r="U9612" s="103"/>
    </row>
    <row r="9613" spans="1:21" x14ac:dyDescent="0.2">
      <c r="A9613" s="89">
        <v>40925</v>
      </c>
      <c r="B9613" s="90" t="s">
        <v>111</v>
      </c>
      <c r="C9613" s="96">
        <v>1790.8157624157304</v>
      </c>
      <c r="D9613" s="102">
        <v>1130.926060122709</v>
      </c>
      <c r="E9613" s="98">
        <v>2118.0214466292136</v>
      </c>
      <c r="F9613" s="91">
        <v>0.84551351699756194</v>
      </c>
      <c r="G9613" s="100">
        <v>895.40788120786522</v>
      </c>
      <c r="S9613" s="235"/>
      <c r="T9613" s="103"/>
      <c r="U9613" s="103"/>
    </row>
    <row r="9614" spans="1:21" x14ac:dyDescent="0.2">
      <c r="A9614" s="89">
        <v>40925</v>
      </c>
      <c r="B9614" s="90" t="s">
        <v>112</v>
      </c>
      <c r="C9614" s="96">
        <v>1799.4629941685394</v>
      </c>
      <c r="D9614" s="102">
        <v>1144.8498209651409</v>
      </c>
      <c r="E9614" s="98">
        <v>2132.7794494382019</v>
      </c>
      <c r="F9614" s="91">
        <v>0.84371733544344596</v>
      </c>
      <c r="G9614" s="100">
        <v>899.73149708426968</v>
      </c>
      <c r="S9614" s="235"/>
      <c r="T9614" s="103"/>
      <c r="U9614" s="103"/>
    </row>
    <row r="9615" spans="1:21" x14ac:dyDescent="0.2">
      <c r="A9615" s="89">
        <v>40925</v>
      </c>
      <c r="B9615" s="90" t="s">
        <v>113</v>
      </c>
      <c r="C9615" s="96">
        <v>1693.0906976629215</v>
      </c>
      <c r="D9615" s="102">
        <v>1061.0065501628758</v>
      </c>
      <c r="E9615" s="98">
        <v>1998.0718230337079</v>
      </c>
      <c r="F9615" s="91">
        <v>0.8473622810476712</v>
      </c>
      <c r="G9615" s="100">
        <v>846.54534883146073</v>
      </c>
      <c r="S9615" s="235"/>
      <c r="T9615" s="103"/>
      <c r="U9615" s="103"/>
    </row>
    <row r="9616" spans="1:21" x14ac:dyDescent="0.2">
      <c r="A9616" s="89">
        <v>40925</v>
      </c>
      <c r="B9616" s="90" t="s">
        <v>114</v>
      </c>
      <c r="C9616" s="96">
        <v>1363.3045667191011</v>
      </c>
      <c r="D9616" s="102">
        <v>863.27343146906435</v>
      </c>
      <c r="E9616" s="98">
        <v>1613.6419550561795</v>
      </c>
      <c r="F9616" s="91">
        <v>0.8448618743751225</v>
      </c>
      <c r="G9616" s="100">
        <v>681.65228335955055</v>
      </c>
      <c r="S9616" s="235"/>
      <c r="T9616" s="103"/>
      <c r="U9616" s="103"/>
    </row>
    <row r="9617" spans="1:21" x14ac:dyDescent="0.2">
      <c r="A9617" s="89">
        <v>40925</v>
      </c>
      <c r="B9617" s="90" t="s">
        <v>115</v>
      </c>
      <c r="C9617" s="96">
        <v>1335.6893444157304</v>
      </c>
      <c r="D9617" s="102">
        <v>841.40301127377472</v>
      </c>
      <c r="E9617" s="98">
        <v>1578.6149157303371</v>
      </c>
      <c r="F9617" s="91">
        <v>0.84611473710659912</v>
      </c>
      <c r="G9617" s="100">
        <v>667.84467220786519</v>
      </c>
      <c r="S9617" s="235"/>
      <c r="T9617" s="103"/>
      <c r="U9617" s="103"/>
    </row>
    <row r="9618" spans="1:21" x14ac:dyDescent="0.2">
      <c r="A9618" s="89">
        <v>40925</v>
      </c>
      <c r="B9618" s="90" t="s">
        <v>116</v>
      </c>
      <c r="C9618" s="96">
        <v>1372.4258969325845</v>
      </c>
      <c r="D9618" s="102">
        <v>867.37392473394732</v>
      </c>
      <c r="E9618" s="98">
        <v>1623.5425365168539</v>
      </c>
      <c r="F9618" s="91">
        <v>0.84532795788460535</v>
      </c>
      <c r="G9618" s="100">
        <v>686.21294846629223</v>
      </c>
      <c r="S9618" s="235"/>
      <c r="T9618" s="103"/>
      <c r="U9618" s="103"/>
    </row>
    <row r="9619" spans="1:21" x14ac:dyDescent="0.2">
      <c r="A9619" s="89">
        <v>40925</v>
      </c>
      <c r="B9619" s="90" t="s">
        <v>117</v>
      </c>
      <c r="C9619" s="96">
        <v>1365.893873696629</v>
      </c>
      <c r="D9619" s="102">
        <v>856.55814708909645</v>
      </c>
      <c r="E9619" s="98">
        <v>1612.252441011236</v>
      </c>
      <c r="F9619" s="91">
        <v>0.84719603391632259</v>
      </c>
      <c r="G9619" s="100">
        <v>682.94693684831452</v>
      </c>
      <c r="S9619" s="235"/>
      <c r="T9619" s="103"/>
      <c r="U9619" s="103"/>
    </row>
    <row r="9620" spans="1:21" x14ac:dyDescent="0.2">
      <c r="A9620" s="89">
        <v>40925</v>
      </c>
      <c r="B9620" s="90" t="s">
        <v>118</v>
      </c>
      <c r="C9620" s="96">
        <v>1496.2628461348315</v>
      </c>
      <c r="D9620" s="102">
        <v>953.59453681523985</v>
      </c>
      <c r="E9620" s="98">
        <v>1774.3012837078652</v>
      </c>
      <c r="F9620" s="91">
        <v>0.84329694166032509</v>
      </c>
      <c r="G9620" s="100">
        <v>748.13142306741577</v>
      </c>
      <c r="S9620" s="235"/>
      <c r="T9620" s="103"/>
      <c r="U9620" s="103"/>
    </row>
    <row r="9621" spans="1:21" x14ac:dyDescent="0.2">
      <c r="A9621" s="89">
        <v>40925</v>
      </c>
      <c r="B9621" s="90" t="s">
        <v>119</v>
      </c>
      <c r="C9621" s="96">
        <v>1589.5792004157306</v>
      </c>
      <c r="D9621" s="102">
        <v>1008.3149136327962</v>
      </c>
      <c r="E9621" s="98">
        <v>1882.4082977528087</v>
      </c>
      <c r="F9621" s="91">
        <v>0.84443911680231476</v>
      </c>
      <c r="G9621" s="100">
        <v>794.78960020786531</v>
      </c>
      <c r="S9621" s="235"/>
      <c r="T9621" s="103"/>
      <c r="U9621" s="103"/>
    </row>
    <row r="9622" spans="1:21" x14ac:dyDescent="0.2">
      <c r="A9622" s="89">
        <v>40925</v>
      </c>
      <c r="B9622" s="90" t="s">
        <v>120</v>
      </c>
      <c r="C9622" s="96">
        <v>1593.5948548988765</v>
      </c>
      <c r="D9622" s="102">
        <v>1000.2679404823047</v>
      </c>
      <c r="E9622" s="98">
        <v>1881.5101685393258</v>
      </c>
      <c r="F9622" s="91">
        <v>0.84697647748352756</v>
      </c>
      <c r="G9622" s="100">
        <v>796.79742744943826</v>
      </c>
      <c r="S9622" s="235"/>
      <c r="T9622" s="103"/>
      <c r="U9622" s="103"/>
    </row>
    <row r="9623" spans="1:21" x14ac:dyDescent="0.2">
      <c r="A9623" s="89">
        <v>40925</v>
      </c>
      <c r="B9623" s="90" t="s">
        <v>121</v>
      </c>
      <c r="C9623" s="96">
        <v>1633.7311391123599</v>
      </c>
      <c r="D9623" s="102">
        <v>1021.1717410061892</v>
      </c>
      <c r="E9623" s="98">
        <v>1926.6211769662921</v>
      </c>
      <c r="F9623" s="91">
        <v>0.84797735986940381</v>
      </c>
      <c r="G9623" s="100">
        <v>816.86556955617993</v>
      </c>
      <c r="S9623" s="235"/>
      <c r="T9623" s="103"/>
      <c r="U9623" s="103"/>
    </row>
    <row r="9624" spans="1:21" x14ac:dyDescent="0.2">
      <c r="A9624" s="89">
        <v>40925</v>
      </c>
      <c r="B9624" s="90" t="s">
        <v>122</v>
      </c>
      <c r="C9624" s="96">
        <v>1673.3041781460674</v>
      </c>
      <c r="D9624" s="102">
        <v>1059.7211481243571</v>
      </c>
      <c r="E9624" s="98">
        <v>1980.6452949438201</v>
      </c>
      <c r="F9624" s="91">
        <v>0.8448277853776589</v>
      </c>
      <c r="G9624" s="100">
        <v>836.65208907303372</v>
      </c>
      <c r="S9624" s="235"/>
      <c r="T9624" s="103"/>
      <c r="U9624" s="103"/>
    </row>
    <row r="9625" spans="1:21" x14ac:dyDescent="0.2">
      <c r="A9625" s="89">
        <v>40925</v>
      </c>
      <c r="B9625" s="90" t="s">
        <v>123</v>
      </c>
      <c r="C9625" s="96">
        <v>1767.7389185393261</v>
      </c>
      <c r="D9625" s="102">
        <v>1118.5510724330034</v>
      </c>
      <c r="E9625" s="98">
        <v>2091.9028146067417</v>
      </c>
      <c r="F9625" s="91">
        <v>0.84503873994339673</v>
      </c>
      <c r="G9625" s="100">
        <v>883.86945926966303</v>
      </c>
      <c r="S9625" s="235"/>
      <c r="T9625" s="103"/>
      <c r="U9625" s="103"/>
    </row>
    <row r="9626" spans="1:21" x14ac:dyDescent="0.2">
      <c r="A9626" s="89">
        <v>40925</v>
      </c>
      <c r="B9626" s="90" t="s">
        <v>124</v>
      </c>
      <c r="C9626" s="96">
        <v>1709.1087422359553</v>
      </c>
      <c r="D9626" s="102">
        <v>1074.643556957931</v>
      </c>
      <c r="E9626" s="98">
        <v>2018.8886713483146</v>
      </c>
      <c r="F9626" s="91">
        <v>0.84655918203480096</v>
      </c>
      <c r="G9626" s="100">
        <v>854.55437111797767</v>
      </c>
      <c r="S9626" s="235"/>
      <c r="T9626" s="103"/>
      <c r="U9626" s="103"/>
    </row>
    <row r="9627" spans="1:21" x14ac:dyDescent="0.2">
      <c r="A9627" s="89">
        <v>40925</v>
      </c>
      <c r="B9627" s="90" t="s">
        <v>125</v>
      </c>
      <c r="C9627" s="96">
        <v>1891.1625511348318</v>
      </c>
      <c r="D9627" s="102">
        <v>1190.5644768973873</v>
      </c>
      <c r="E9627" s="98">
        <v>2234.7124129213485</v>
      </c>
      <c r="F9627" s="91">
        <v>0.84626663377351186</v>
      </c>
      <c r="G9627" s="100">
        <v>945.5812755674159</v>
      </c>
      <c r="S9627" s="235"/>
      <c r="T9627" s="103"/>
      <c r="U9627" s="103"/>
    </row>
    <row r="9628" spans="1:21" x14ac:dyDescent="0.2">
      <c r="A9628" s="89">
        <v>40925</v>
      </c>
      <c r="B9628" s="90" t="s">
        <v>126</v>
      </c>
      <c r="C9628" s="96">
        <v>1999.4677105955054</v>
      </c>
      <c r="D9628" s="102">
        <v>1253.6711185356994</v>
      </c>
      <c r="E9628" s="98">
        <v>2359.9920337078647</v>
      </c>
      <c r="F9628" s="91">
        <v>0.84723494064260585</v>
      </c>
      <c r="G9628" s="100">
        <v>999.73385529775271</v>
      </c>
      <c r="S9628" s="235"/>
      <c r="T9628" s="103"/>
      <c r="U9628" s="103"/>
    </row>
    <row r="9629" spans="1:21" x14ac:dyDescent="0.2">
      <c r="A9629" s="89">
        <v>40925</v>
      </c>
      <c r="B9629" s="90" t="s">
        <v>127</v>
      </c>
      <c r="C9629" s="96">
        <v>1696.9969448089887</v>
      </c>
      <c r="D9629" s="102">
        <v>1055.7626741664885</v>
      </c>
      <c r="E9629" s="98">
        <v>1998.6078792134831</v>
      </c>
      <c r="F9629" s="91">
        <v>0.84908948996879363</v>
      </c>
      <c r="G9629" s="100">
        <v>848.49847240449435</v>
      </c>
      <c r="S9629" s="235"/>
      <c r="T9629" s="103"/>
      <c r="U9629" s="103"/>
    </row>
    <row r="9630" spans="1:21" x14ac:dyDescent="0.2">
      <c r="A9630" s="89">
        <v>40925</v>
      </c>
      <c r="B9630" s="90" t="s">
        <v>128</v>
      </c>
      <c r="C9630" s="96">
        <v>1737.493868022472</v>
      </c>
      <c r="D9630" s="102">
        <v>1096.8787920912416</v>
      </c>
      <c r="E9630" s="98">
        <v>2054.7574129213485</v>
      </c>
      <c r="F9630" s="91">
        <v>0.84559561975357111</v>
      </c>
      <c r="G9630" s="100">
        <v>868.74693401123602</v>
      </c>
      <c r="S9630" s="235"/>
      <c r="T9630" s="103"/>
      <c r="U9630" s="103"/>
    </row>
    <row r="9631" spans="1:21" x14ac:dyDescent="0.2">
      <c r="A9631" s="89">
        <v>40925</v>
      </c>
      <c r="B9631" s="90" t="s">
        <v>129</v>
      </c>
      <c r="C9631" s="96">
        <v>1740.1034356179775</v>
      </c>
      <c r="D9631" s="102">
        <v>1093.1939282353521</v>
      </c>
      <c r="E9631" s="98">
        <v>2055.001929775281</v>
      </c>
      <c r="F9631" s="91">
        <v>0.84676486693531317</v>
      </c>
      <c r="G9631" s="100">
        <v>870.05171780898877</v>
      </c>
      <c r="S9631" s="235"/>
      <c r="T9631" s="103"/>
      <c r="U9631" s="103"/>
    </row>
    <row r="9632" spans="1:21" x14ac:dyDescent="0.2">
      <c r="A9632" s="89">
        <v>40925</v>
      </c>
      <c r="B9632" s="90" t="s">
        <v>130</v>
      </c>
      <c r="C9632" s="96">
        <v>1646.5925794044947</v>
      </c>
      <c r="D9632" s="102">
        <v>1033.1442613512415</v>
      </c>
      <c r="E9632" s="98">
        <v>1943.8760730337081</v>
      </c>
      <c r="F9632" s="91">
        <v>0.84706664290318767</v>
      </c>
      <c r="G9632" s="100">
        <v>823.29628970224735</v>
      </c>
      <c r="S9632" s="235"/>
      <c r="T9632" s="103"/>
      <c r="U9632" s="103"/>
    </row>
    <row r="9633" spans="1:21" x14ac:dyDescent="0.2">
      <c r="A9633" s="89">
        <v>40925</v>
      </c>
      <c r="B9633" s="90" t="s">
        <v>131</v>
      </c>
      <c r="C9633" s="96">
        <v>1790.098536539326</v>
      </c>
      <c r="D9633" s="102">
        <v>1129.3401801617765</v>
      </c>
      <c r="E9633" s="98">
        <v>2116.5684522471911</v>
      </c>
      <c r="F9633" s="91">
        <v>0.84575508750437656</v>
      </c>
      <c r="G9633" s="100">
        <v>895.049268269663</v>
      </c>
      <c r="S9633" s="235"/>
      <c r="T9633" s="103"/>
      <c r="U9633" s="103"/>
    </row>
    <row r="9634" spans="1:21" x14ac:dyDescent="0.2">
      <c r="A9634" s="89">
        <v>40925</v>
      </c>
      <c r="B9634" s="90" t="s">
        <v>132</v>
      </c>
      <c r="C9634" s="96">
        <v>1885.5057865955062</v>
      </c>
      <c r="D9634" s="102">
        <v>1190.6271721968496</v>
      </c>
      <c r="E9634" s="98">
        <v>2229.9607921348315</v>
      </c>
      <c r="F9634" s="91">
        <v>0.84553315611905233</v>
      </c>
      <c r="G9634" s="100">
        <v>942.75289329775308</v>
      </c>
      <c r="S9634" s="235"/>
      <c r="T9634" s="103"/>
      <c r="U9634" s="103"/>
    </row>
    <row r="9635" spans="1:21" x14ac:dyDescent="0.2">
      <c r="A9635" s="89">
        <v>40925</v>
      </c>
      <c r="B9635" s="90" t="s">
        <v>133</v>
      </c>
      <c r="C9635" s="96">
        <v>1510.3763926179774</v>
      </c>
      <c r="D9635" s="102">
        <v>959.97796946375036</v>
      </c>
      <c r="E9635" s="98">
        <v>1789.6353117977528</v>
      </c>
      <c r="F9635" s="91">
        <v>0.84395763911293764</v>
      </c>
      <c r="G9635" s="100">
        <v>755.18819630898872</v>
      </c>
      <c r="S9635" s="235"/>
      <c r="T9635" s="103"/>
      <c r="U9635" s="103"/>
    </row>
    <row r="9636" spans="1:21" x14ac:dyDescent="0.2">
      <c r="A9636" s="89">
        <v>40925</v>
      </c>
      <c r="B9636" s="90" t="s">
        <v>134</v>
      </c>
      <c r="C9636" s="96">
        <v>1598.2021194269664</v>
      </c>
      <c r="D9636" s="102">
        <v>1001.9137140292811</v>
      </c>
      <c r="E9636" s="98">
        <v>1886.2876516853933</v>
      </c>
      <c r="F9636" s="91">
        <v>0.84727380683374398</v>
      </c>
      <c r="G9636" s="100">
        <v>799.10105971348321</v>
      </c>
      <c r="S9636" s="235"/>
      <c r="T9636" s="103"/>
      <c r="U9636" s="103"/>
    </row>
    <row r="9637" spans="1:21" x14ac:dyDescent="0.2">
      <c r="A9637" s="89">
        <v>40925</v>
      </c>
      <c r="B9637" s="90" t="s">
        <v>135</v>
      </c>
      <c r="C9637" s="96">
        <v>1772.9864185955059</v>
      </c>
      <c r="D9637" s="102">
        <v>1120.0359740529043</v>
      </c>
      <c r="E9637" s="98">
        <v>2097.1317134831461</v>
      </c>
      <c r="F9637" s="91">
        <v>0.84543398356736299</v>
      </c>
      <c r="G9637" s="100">
        <v>886.49320929775297</v>
      </c>
      <c r="S9637" s="235"/>
      <c r="T9637" s="103"/>
      <c r="U9637" s="103"/>
    </row>
    <row r="9638" spans="1:21" x14ac:dyDescent="0.2">
      <c r="A9638" s="89">
        <v>40925</v>
      </c>
      <c r="B9638" s="90" t="s">
        <v>136</v>
      </c>
      <c r="C9638" s="96">
        <v>1737.4209297977529</v>
      </c>
      <c r="D9638" s="102">
        <v>1082.6808817289948</v>
      </c>
      <c r="E9638" s="98">
        <v>2047.1515280898875</v>
      </c>
      <c r="F9638" s="91">
        <v>0.84870167447686129</v>
      </c>
      <c r="G9638" s="100">
        <v>868.71046489887647</v>
      </c>
      <c r="S9638" s="235"/>
      <c r="T9638" s="103"/>
      <c r="U9638" s="103"/>
    </row>
    <row r="9639" spans="1:21" x14ac:dyDescent="0.2">
      <c r="A9639" s="89">
        <v>40925</v>
      </c>
      <c r="B9639" s="90" t="s">
        <v>137</v>
      </c>
      <c r="C9639" s="96">
        <v>1621.3519015280901</v>
      </c>
      <c r="D9639" s="102">
        <v>1027.3876216489625</v>
      </c>
      <c r="E9639" s="98">
        <v>1919.4549522471907</v>
      </c>
      <c r="F9639" s="91">
        <v>0.8446939062726645</v>
      </c>
      <c r="G9639" s="100">
        <v>810.67595076404507</v>
      </c>
      <c r="S9639" s="235"/>
      <c r="T9639" s="103"/>
      <c r="U9639" s="103"/>
    </row>
    <row r="9640" spans="1:21" x14ac:dyDescent="0.2">
      <c r="A9640" s="89">
        <v>40925</v>
      </c>
      <c r="B9640" s="90" t="s">
        <v>138</v>
      </c>
      <c r="C9640" s="96">
        <v>1611.7767334719099</v>
      </c>
      <c r="D9640" s="102">
        <v>1014.4794531435169</v>
      </c>
      <c r="E9640" s="98">
        <v>1904.4665393258422</v>
      </c>
      <c r="F9640" s="91">
        <v>0.84631402032532377</v>
      </c>
      <c r="G9640" s="100">
        <v>805.88836673595495</v>
      </c>
      <c r="S9640" s="235"/>
      <c r="T9640" s="103"/>
      <c r="U9640" s="103"/>
    </row>
    <row r="9641" spans="1:21" x14ac:dyDescent="0.2">
      <c r="A9641" s="89">
        <v>40925</v>
      </c>
      <c r="B9641" s="90" t="s">
        <v>139</v>
      </c>
      <c r="C9641" s="96">
        <v>1704.931002808989</v>
      </c>
      <c r="D9641" s="102">
        <v>1062.2452260334635</v>
      </c>
      <c r="E9641" s="98">
        <v>2008.7694353932582</v>
      </c>
      <c r="F9641" s="91">
        <v>0.84874399857403915</v>
      </c>
      <c r="G9641" s="100">
        <v>852.46550140449449</v>
      </c>
      <c r="S9641" s="235"/>
      <c r="T9641" s="103"/>
      <c r="U9641" s="103"/>
    </row>
    <row r="9642" spans="1:21" x14ac:dyDescent="0.2">
      <c r="A9642" s="89">
        <v>40925</v>
      </c>
      <c r="B9642" s="90" t="s">
        <v>140</v>
      </c>
      <c r="C9642" s="96">
        <v>1840.3448691235956</v>
      </c>
      <c r="D9642" s="102">
        <v>1148.3178404096143</v>
      </c>
      <c r="E9642" s="98">
        <v>2169.2171629213485</v>
      </c>
      <c r="F9642" s="91">
        <v>0.84839125403431215</v>
      </c>
      <c r="G9642" s="100">
        <v>920.17243456179779</v>
      </c>
      <c r="S9642" s="235"/>
      <c r="T9642" s="103"/>
      <c r="U9642" s="103"/>
    </row>
    <row r="9643" spans="1:21" x14ac:dyDescent="0.2">
      <c r="A9643" s="89">
        <v>40925</v>
      </c>
      <c r="B9643" s="90" t="s">
        <v>141</v>
      </c>
      <c r="C9643" s="96">
        <v>1642.1311913258428</v>
      </c>
      <c r="D9643" s="102">
        <v>1008.8484222235383</v>
      </c>
      <c r="E9643" s="98">
        <v>1927.2700870786518</v>
      </c>
      <c r="F9643" s="91">
        <v>0.85205037028047204</v>
      </c>
      <c r="G9643" s="100">
        <v>821.0655956629214</v>
      </c>
      <c r="S9643" s="235"/>
      <c r="T9643" s="103"/>
      <c r="U9643" s="103"/>
    </row>
    <row r="9644" spans="1:21" x14ac:dyDescent="0.2">
      <c r="A9644" s="89">
        <v>40925</v>
      </c>
      <c r="B9644" s="90" t="s">
        <v>142</v>
      </c>
      <c r="C9644" s="96">
        <v>1591.9456405955054</v>
      </c>
      <c r="D9644" s="102">
        <v>1009.6934037594635</v>
      </c>
      <c r="E9644" s="98">
        <v>1885.1450056179776</v>
      </c>
      <c r="F9644" s="91">
        <v>0.84446853470226435</v>
      </c>
      <c r="G9644" s="100">
        <v>795.97282029775272</v>
      </c>
      <c r="S9644" s="235"/>
      <c r="T9644" s="103"/>
      <c r="U9644" s="103"/>
    </row>
    <row r="9645" spans="1:21" x14ac:dyDescent="0.2">
      <c r="A9645" s="89">
        <v>40925</v>
      </c>
      <c r="B9645" s="90" t="s">
        <v>143</v>
      </c>
      <c r="C9645" s="96">
        <v>1609.1469052584268</v>
      </c>
      <c r="D9645" s="102">
        <v>1013.04337223776</v>
      </c>
      <c r="E9645" s="98">
        <v>1901.4759101123593</v>
      </c>
      <c r="F9645" s="91">
        <v>0.84626205186230385</v>
      </c>
      <c r="G9645" s="100">
        <v>804.57345262921342</v>
      </c>
      <c r="S9645" s="235"/>
      <c r="T9645" s="103"/>
      <c r="U9645" s="103"/>
    </row>
    <row r="9646" spans="1:21" x14ac:dyDescent="0.2">
      <c r="A9646" s="89">
        <v>40925</v>
      </c>
      <c r="B9646" s="90" t="s">
        <v>144</v>
      </c>
      <c r="C9646" s="96">
        <v>1710.1866071123593</v>
      </c>
      <c r="D9646" s="102">
        <v>1069.0114436536808</v>
      </c>
      <c r="E9646" s="98">
        <v>2016.8102780898876</v>
      </c>
      <c r="F9646" s="91">
        <v>0.84796603115890001</v>
      </c>
      <c r="G9646" s="100">
        <v>855.09330355617965</v>
      </c>
      <c r="S9646" s="235"/>
      <c r="T9646" s="103"/>
      <c r="U9646" s="103"/>
    </row>
    <row r="9647" spans="1:21" x14ac:dyDescent="0.2">
      <c r="A9647" s="89">
        <v>40925</v>
      </c>
      <c r="B9647" s="90" t="s">
        <v>145</v>
      </c>
      <c r="C9647" s="96">
        <v>1870.3994698314609</v>
      </c>
      <c r="D9647" s="102">
        <v>1172.9742098856523</v>
      </c>
      <c r="E9647" s="98">
        <v>2207.7732387640449</v>
      </c>
      <c r="F9647" s="91">
        <v>0.84718821525282528</v>
      </c>
      <c r="G9647" s="100">
        <v>935.19973491573046</v>
      </c>
      <c r="S9647" s="235"/>
      <c r="T9647" s="103"/>
      <c r="U9647" s="103"/>
    </row>
    <row r="9648" spans="1:21" x14ac:dyDescent="0.2">
      <c r="A9648" s="89">
        <v>40925</v>
      </c>
      <c r="B9648" s="90" t="s">
        <v>146</v>
      </c>
      <c r="C9648" s="96">
        <v>1909.3606382022472</v>
      </c>
      <c r="D9648" s="102">
        <v>1211.7271240581674</v>
      </c>
      <c r="E9648" s="98">
        <v>2261.4023679775278</v>
      </c>
      <c r="F9648" s="91">
        <v>0.8443259214899792</v>
      </c>
      <c r="G9648" s="100">
        <v>954.68031910112359</v>
      </c>
      <c r="S9648" s="235"/>
      <c r="T9648" s="103"/>
      <c r="U9648" s="103"/>
    </row>
    <row r="9649" spans="1:21" x14ac:dyDescent="0.2">
      <c r="A9649" s="89">
        <v>40925</v>
      </c>
      <c r="B9649" s="90" t="s">
        <v>147</v>
      </c>
      <c r="C9649" s="96">
        <v>1902.6503215280902</v>
      </c>
      <c r="D9649" s="102">
        <v>1201.4215377142739</v>
      </c>
      <c r="E9649" s="98">
        <v>2250.2204241573036</v>
      </c>
      <c r="F9649" s="91">
        <v>0.84553953075091448</v>
      </c>
      <c r="G9649" s="100">
        <v>951.32516076404511</v>
      </c>
      <c r="S9649" s="235"/>
      <c r="T9649" s="103"/>
      <c r="U9649" s="103"/>
    </row>
    <row r="9650" spans="1:21" x14ac:dyDescent="0.2">
      <c r="A9650" s="89">
        <v>40926</v>
      </c>
      <c r="B9650" s="90" t="s">
        <v>100</v>
      </c>
      <c r="C9650" s="96">
        <v>1887.0739584269661</v>
      </c>
      <c r="D9650" s="102">
        <v>1199.551980882276</v>
      </c>
      <c r="E9650" s="98">
        <v>2236.0619578651686</v>
      </c>
      <c r="F9650" s="91">
        <v>0.8439274018277243</v>
      </c>
      <c r="G9650" s="100">
        <v>943.53697921348305</v>
      </c>
      <c r="S9650" s="235"/>
      <c r="T9650" s="103"/>
      <c r="U9650" s="103"/>
    </row>
    <row r="9651" spans="1:21" x14ac:dyDescent="0.2">
      <c r="A9651" s="89">
        <v>40926</v>
      </c>
      <c r="B9651" s="90" t="s">
        <v>101</v>
      </c>
      <c r="C9651" s="96">
        <v>1853.5183229325844</v>
      </c>
      <c r="D9651" s="102">
        <v>1163.2111090766603</v>
      </c>
      <c r="E9651" s="98">
        <v>2188.2847752808989</v>
      </c>
      <c r="F9651" s="91">
        <v>0.84701879018221371</v>
      </c>
      <c r="G9651" s="100">
        <v>926.7591614662922</v>
      </c>
      <c r="S9651" s="235"/>
      <c r="T9651" s="103"/>
      <c r="U9651" s="103"/>
    </row>
    <row r="9652" spans="1:21" x14ac:dyDescent="0.2">
      <c r="A9652" s="89">
        <v>40926</v>
      </c>
      <c r="B9652" s="90" t="s">
        <v>102</v>
      </c>
      <c r="C9652" s="96">
        <v>1861.9872612471911</v>
      </c>
      <c r="D9652" s="102">
        <v>1170.6977316746734</v>
      </c>
      <c r="E9652" s="98">
        <v>2199.4385056179772</v>
      </c>
      <c r="F9652" s="91">
        <v>0.84657391261049497</v>
      </c>
      <c r="G9652" s="100">
        <v>930.99363062359555</v>
      </c>
      <c r="S9652" s="235"/>
      <c r="T9652" s="103"/>
      <c r="U9652" s="103"/>
    </row>
    <row r="9653" spans="1:21" x14ac:dyDescent="0.2">
      <c r="A9653" s="89">
        <v>40926</v>
      </c>
      <c r="B9653" s="90" t="s">
        <v>103</v>
      </c>
      <c r="C9653" s="96">
        <v>1871.5786377977529</v>
      </c>
      <c r="D9653" s="102">
        <v>1165.7331017023957</v>
      </c>
      <c r="E9653" s="98">
        <v>2204.9354325842696</v>
      </c>
      <c r="F9653" s="91">
        <v>0.84881335305324124</v>
      </c>
      <c r="G9653" s="100">
        <v>935.78931889887645</v>
      </c>
      <c r="S9653" s="235"/>
      <c r="T9653" s="103"/>
      <c r="U9653" s="103"/>
    </row>
    <row r="9654" spans="1:21" x14ac:dyDescent="0.2">
      <c r="A9654" s="89">
        <v>40926</v>
      </c>
      <c r="B9654" s="90" t="s">
        <v>104</v>
      </c>
      <c r="C9654" s="96">
        <v>1831.5315003033711</v>
      </c>
      <c r="D9654" s="102">
        <v>1142.0875943295509</v>
      </c>
      <c r="E9654" s="98">
        <v>2158.4419634831461</v>
      </c>
      <c r="F9654" s="91">
        <v>0.84854331563669694</v>
      </c>
      <c r="G9654" s="100">
        <v>915.76575015168555</v>
      </c>
      <c r="S9654" s="235"/>
      <c r="T9654" s="103"/>
      <c r="U9654" s="103"/>
    </row>
    <row r="9655" spans="1:21" x14ac:dyDescent="0.2">
      <c r="A9655" s="89">
        <v>40926</v>
      </c>
      <c r="B9655" s="90" t="s">
        <v>105</v>
      </c>
      <c r="C9655" s="96">
        <v>1849.9038286853929</v>
      </c>
      <c r="D9655" s="102">
        <v>1159.0574947579964</v>
      </c>
      <c r="E9655" s="98">
        <v>2183.0159073033706</v>
      </c>
      <c r="F9655" s="91">
        <v>0.84740739748916294</v>
      </c>
      <c r="G9655" s="100">
        <v>924.95191434269645</v>
      </c>
      <c r="S9655" s="235"/>
      <c r="T9655" s="103"/>
      <c r="U9655" s="103"/>
    </row>
    <row r="9656" spans="1:21" x14ac:dyDescent="0.2">
      <c r="A9656" s="89">
        <v>40926</v>
      </c>
      <c r="B9656" s="90" t="s">
        <v>106</v>
      </c>
      <c r="C9656" s="96">
        <v>1805.7397336179779</v>
      </c>
      <c r="D9656" s="102">
        <v>1125.0223631092233</v>
      </c>
      <c r="E9656" s="98">
        <v>2127.5270393258429</v>
      </c>
      <c r="F9656" s="91">
        <v>0.84875054475931322</v>
      </c>
      <c r="G9656" s="100">
        <v>902.86986680898895</v>
      </c>
      <c r="S9656" s="235"/>
      <c r="T9656" s="103"/>
      <c r="U9656" s="103"/>
    </row>
    <row r="9657" spans="1:21" x14ac:dyDescent="0.2">
      <c r="A9657" s="89">
        <v>40926</v>
      </c>
      <c r="B9657" s="90" t="s">
        <v>107</v>
      </c>
      <c r="C9657" s="96">
        <v>1831.2600080224722</v>
      </c>
      <c r="D9657" s="102">
        <v>1140.5806437031256</v>
      </c>
      <c r="E9657" s="98">
        <v>2157.4145224719105</v>
      </c>
      <c r="F9657" s="91">
        <v>0.84882158201302049</v>
      </c>
      <c r="G9657" s="100">
        <v>915.63000401123611</v>
      </c>
      <c r="S9657" s="235"/>
      <c r="T9657" s="103"/>
      <c r="U9657" s="103"/>
    </row>
    <row r="9658" spans="1:21" x14ac:dyDescent="0.2">
      <c r="A9658" s="89">
        <v>40926</v>
      </c>
      <c r="B9658" s="90" t="s">
        <v>108</v>
      </c>
      <c r="C9658" s="96">
        <v>1823.5407125730337</v>
      </c>
      <c r="D9658" s="102">
        <v>1137.5994627600774</v>
      </c>
      <c r="E9658" s="98">
        <v>2149.2866882022472</v>
      </c>
      <c r="F9658" s="91">
        <v>0.84843996037509495</v>
      </c>
      <c r="G9658" s="100">
        <v>911.77035628651686</v>
      </c>
      <c r="S9658" s="235"/>
      <c r="T9658" s="103"/>
      <c r="U9658" s="103"/>
    </row>
    <row r="9659" spans="1:21" x14ac:dyDescent="0.2">
      <c r="A9659" s="89">
        <v>40926</v>
      </c>
      <c r="B9659" s="90" t="s">
        <v>109</v>
      </c>
      <c r="C9659" s="96">
        <v>1927.015740707865</v>
      </c>
      <c r="D9659" s="102">
        <v>1210.4741081399841</v>
      </c>
      <c r="E9659" s="98">
        <v>2275.6619325842694</v>
      </c>
      <c r="F9659" s="91">
        <v>0.84679350351461147</v>
      </c>
      <c r="G9659" s="100">
        <v>963.5078703539325</v>
      </c>
      <c r="S9659" s="235"/>
      <c r="T9659" s="103"/>
      <c r="U9659" s="103"/>
    </row>
    <row r="9660" spans="1:21" x14ac:dyDescent="0.2">
      <c r="A9660" s="89">
        <v>40926</v>
      </c>
      <c r="B9660" s="90" t="s">
        <v>110</v>
      </c>
      <c r="C9660" s="96">
        <v>2093.3635185505618</v>
      </c>
      <c r="D9660" s="102">
        <v>1326.2945008181621</v>
      </c>
      <c r="E9660" s="98">
        <v>2478.1501011235955</v>
      </c>
      <c r="F9660" s="91">
        <v>0.84472829858103793</v>
      </c>
      <c r="G9660" s="100">
        <v>1046.6817592752809</v>
      </c>
      <c r="S9660" s="235"/>
      <c r="T9660" s="103"/>
      <c r="U9660" s="103"/>
    </row>
    <row r="9661" spans="1:21" x14ac:dyDescent="0.2">
      <c r="A9661" s="89">
        <v>40926</v>
      </c>
      <c r="B9661" s="90" t="s">
        <v>111</v>
      </c>
      <c r="C9661" s="96">
        <v>2348.6959305505616</v>
      </c>
      <c r="D9661" s="102">
        <v>1492.4837448096816</v>
      </c>
      <c r="E9661" s="98">
        <v>2782.782834269663</v>
      </c>
      <c r="F9661" s="91">
        <v>0.84400978101008495</v>
      </c>
      <c r="G9661" s="100">
        <v>1174.3479652752808</v>
      </c>
      <c r="S9661" s="235"/>
      <c r="T9661" s="103"/>
      <c r="U9661" s="103"/>
    </row>
    <row r="9662" spans="1:21" x14ac:dyDescent="0.2">
      <c r="A9662" s="89">
        <v>40926</v>
      </c>
      <c r="B9662" s="90" t="s">
        <v>112</v>
      </c>
      <c r="C9662" s="96">
        <v>2419.1947768651685</v>
      </c>
      <c r="D9662" s="102">
        <v>1553.7332453012973</v>
      </c>
      <c r="E9662" s="98">
        <v>2875.1678848314605</v>
      </c>
      <c r="F9662" s="91">
        <v>0.84140991892269257</v>
      </c>
      <c r="G9662" s="100">
        <v>1209.5973884325842</v>
      </c>
      <c r="S9662" s="235"/>
      <c r="T9662" s="103"/>
      <c r="U9662" s="103"/>
    </row>
    <row r="9663" spans="1:21" x14ac:dyDescent="0.2">
      <c r="A9663" s="89">
        <v>40926</v>
      </c>
      <c r="B9663" s="90" t="s">
        <v>113</v>
      </c>
      <c r="C9663" s="96">
        <v>2437.3158735842699</v>
      </c>
      <c r="D9663" s="102">
        <v>1547.999695954903</v>
      </c>
      <c r="E9663" s="98">
        <v>2887.3537584269657</v>
      </c>
      <c r="F9663" s="91">
        <v>0.84413482984922594</v>
      </c>
      <c r="G9663" s="100">
        <v>1218.6579367921349</v>
      </c>
      <c r="S9663" s="235"/>
      <c r="T9663" s="103"/>
      <c r="U9663" s="103"/>
    </row>
    <row r="9664" spans="1:21" x14ac:dyDescent="0.2">
      <c r="A9664" s="89">
        <v>40926</v>
      </c>
      <c r="B9664" s="90" t="s">
        <v>114</v>
      </c>
      <c r="C9664" s="96">
        <v>2107.3838661910113</v>
      </c>
      <c r="D9664" s="102">
        <v>1337.1515554229977</v>
      </c>
      <c r="E9664" s="98">
        <v>2495.8046882022472</v>
      </c>
      <c r="F9664" s="91">
        <v>0.84437050549375348</v>
      </c>
      <c r="G9664" s="100">
        <v>1053.6919330955056</v>
      </c>
      <c r="S9664" s="235"/>
      <c r="T9664" s="103"/>
      <c r="U9664" s="103"/>
    </row>
    <row r="9665" spans="1:21" x14ac:dyDescent="0.2">
      <c r="A9665" s="89">
        <v>40926</v>
      </c>
      <c r="B9665" s="90" t="s">
        <v>115</v>
      </c>
      <c r="C9665" s="96">
        <v>2107.1164260337082</v>
      </c>
      <c r="D9665" s="102">
        <v>1326.2906640338729</v>
      </c>
      <c r="E9665" s="98">
        <v>2489.7764073033704</v>
      </c>
      <c r="F9665" s="91">
        <v>0.8463074916497767</v>
      </c>
      <c r="G9665" s="100">
        <v>1053.5582130168541</v>
      </c>
      <c r="S9665" s="235"/>
      <c r="T9665" s="103"/>
      <c r="U9665" s="103"/>
    </row>
    <row r="9666" spans="1:21" x14ac:dyDescent="0.2">
      <c r="A9666" s="89">
        <v>40926</v>
      </c>
      <c r="B9666" s="90" t="s">
        <v>116</v>
      </c>
      <c r="C9666" s="96">
        <v>2066.1048831235953</v>
      </c>
      <c r="D9666" s="102">
        <v>1321.5804413918459</v>
      </c>
      <c r="E9666" s="98">
        <v>2452.623952247191</v>
      </c>
      <c r="F9666" s="91">
        <v>0.84240589807114474</v>
      </c>
      <c r="G9666" s="100">
        <v>1033.0524415617977</v>
      </c>
      <c r="S9666" s="235"/>
      <c r="T9666" s="103"/>
      <c r="U9666" s="103"/>
    </row>
    <row r="9667" spans="1:21" x14ac:dyDescent="0.2">
      <c r="A9667" s="89">
        <v>40926</v>
      </c>
      <c r="B9667" s="90" t="s">
        <v>117</v>
      </c>
      <c r="C9667" s="96">
        <v>2115.3179241910107</v>
      </c>
      <c r="D9667" s="102">
        <v>1351.1843676961366</v>
      </c>
      <c r="E9667" s="98">
        <v>2510.033688202247</v>
      </c>
      <c r="F9667" s="91">
        <v>0.84274483411657231</v>
      </c>
      <c r="G9667" s="100">
        <v>1057.6589620955053</v>
      </c>
      <c r="S9667" s="235"/>
      <c r="T9667" s="103"/>
      <c r="U9667" s="103"/>
    </row>
    <row r="9668" spans="1:21" x14ac:dyDescent="0.2">
      <c r="A9668" s="89">
        <v>40926</v>
      </c>
      <c r="B9668" s="90" t="s">
        <v>118</v>
      </c>
      <c r="C9668" s="96">
        <v>2205.6883846179776</v>
      </c>
      <c r="D9668" s="102">
        <v>1386.6604484322902</v>
      </c>
      <c r="E9668" s="98">
        <v>2605.3576432584268</v>
      </c>
      <c r="F9668" s="91">
        <v>0.84659716117108696</v>
      </c>
      <c r="G9668" s="100">
        <v>1102.8441923089888</v>
      </c>
      <c r="S9668" s="235"/>
      <c r="T9668" s="103"/>
      <c r="U9668" s="103"/>
    </row>
    <row r="9669" spans="1:21" x14ac:dyDescent="0.2">
      <c r="A9669" s="89">
        <v>40926</v>
      </c>
      <c r="B9669" s="90" t="s">
        <v>119</v>
      </c>
      <c r="C9669" s="96">
        <v>2240.4839699325839</v>
      </c>
      <c r="D9669" s="102">
        <v>1425.2281626188851</v>
      </c>
      <c r="E9669" s="98">
        <v>2655.3801488764043</v>
      </c>
      <c r="F9669" s="91">
        <v>0.84375262460277889</v>
      </c>
      <c r="G9669" s="100">
        <v>1120.241984966292</v>
      </c>
      <c r="S9669" s="235"/>
      <c r="T9669" s="103"/>
      <c r="U9669" s="103"/>
    </row>
    <row r="9670" spans="1:21" x14ac:dyDescent="0.2">
      <c r="A9670" s="89">
        <v>40926</v>
      </c>
      <c r="B9670" s="90" t="s">
        <v>120</v>
      </c>
      <c r="C9670" s="96">
        <v>2171.0103108876406</v>
      </c>
      <c r="D9670" s="102">
        <v>1366.2157295861232</v>
      </c>
      <c r="E9670" s="98">
        <v>2565.1181629213484</v>
      </c>
      <c r="F9670" s="91">
        <v>0.84635879246012258</v>
      </c>
      <c r="G9670" s="100">
        <v>1085.5051554438203</v>
      </c>
      <c r="S9670" s="235"/>
      <c r="T9670" s="103"/>
      <c r="U9670" s="103"/>
    </row>
    <row r="9671" spans="1:21" x14ac:dyDescent="0.2">
      <c r="A9671" s="89">
        <v>40926</v>
      </c>
      <c r="B9671" s="90" t="s">
        <v>121</v>
      </c>
      <c r="C9671" s="96">
        <v>2112.485489797753</v>
      </c>
      <c r="D9671" s="102">
        <v>1332.182759111892</v>
      </c>
      <c r="E9671" s="98">
        <v>2497.459879213483</v>
      </c>
      <c r="F9671" s="91">
        <v>0.84585362406823972</v>
      </c>
      <c r="G9671" s="100">
        <v>1056.2427448988765</v>
      </c>
      <c r="S9671" s="235"/>
      <c r="T9671" s="103"/>
      <c r="U9671" s="103"/>
    </row>
    <row r="9672" spans="1:21" x14ac:dyDescent="0.2">
      <c r="A9672" s="89">
        <v>40926</v>
      </c>
      <c r="B9672" s="90" t="s">
        <v>122</v>
      </c>
      <c r="C9672" s="96">
        <v>2181.1811411123599</v>
      </c>
      <c r="D9672" s="102">
        <v>1375.755584290948</v>
      </c>
      <c r="E9672" s="98">
        <v>2578.808755617978</v>
      </c>
      <c r="F9672" s="91">
        <v>0.84580957636374554</v>
      </c>
      <c r="G9672" s="100">
        <v>1090.59057055618</v>
      </c>
      <c r="S9672" s="235"/>
      <c r="T9672" s="103"/>
      <c r="U9672" s="103"/>
    </row>
    <row r="9673" spans="1:21" x14ac:dyDescent="0.2">
      <c r="A9673" s="89">
        <v>40926</v>
      </c>
      <c r="B9673" s="90" t="s">
        <v>123</v>
      </c>
      <c r="C9673" s="96">
        <v>2418.6355838089889</v>
      </c>
      <c r="D9673" s="102">
        <v>1554.5340022374924</v>
      </c>
      <c r="E9673" s="98">
        <v>2875.1302668539324</v>
      </c>
      <c r="F9673" s="91">
        <v>0.84122643474361392</v>
      </c>
      <c r="G9673" s="100">
        <v>1209.3177919044945</v>
      </c>
      <c r="S9673" s="235"/>
      <c r="T9673" s="103"/>
      <c r="U9673" s="103"/>
    </row>
    <row r="9674" spans="1:21" x14ac:dyDescent="0.2">
      <c r="A9674" s="89">
        <v>40926</v>
      </c>
      <c r="B9674" s="90" t="s">
        <v>124</v>
      </c>
      <c r="C9674" s="96">
        <v>2570.3106221123599</v>
      </c>
      <c r="D9674" s="102">
        <v>1647.0504496628014</v>
      </c>
      <c r="E9674" s="98">
        <v>3052.7482500000001</v>
      </c>
      <c r="F9674" s="91">
        <v>0.84196612744347976</v>
      </c>
      <c r="G9674" s="100">
        <v>1285.1553110561799</v>
      </c>
      <c r="S9674" s="235"/>
      <c r="T9674" s="103"/>
      <c r="U9674" s="103"/>
    </row>
    <row r="9675" spans="1:21" x14ac:dyDescent="0.2">
      <c r="A9675" s="89">
        <v>40926</v>
      </c>
      <c r="B9675" s="90" t="s">
        <v>125</v>
      </c>
      <c r="C9675" s="96">
        <v>2368.5027106853931</v>
      </c>
      <c r="D9675" s="102">
        <v>1499.9242834267911</v>
      </c>
      <c r="E9675" s="98">
        <v>2803.4938820224716</v>
      </c>
      <c r="F9675" s="91">
        <v>0.84483962168546956</v>
      </c>
      <c r="G9675" s="100">
        <v>1184.2513553426966</v>
      </c>
      <c r="S9675" s="235"/>
      <c r="T9675" s="103"/>
      <c r="U9675" s="103"/>
    </row>
    <row r="9676" spans="1:21" x14ac:dyDescent="0.2">
      <c r="A9676" s="89">
        <v>40926</v>
      </c>
      <c r="B9676" s="90" t="s">
        <v>126</v>
      </c>
      <c r="C9676" s="96">
        <v>2345.5717432584274</v>
      </c>
      <c r="D9676" s="102">
        <v>1501.7101575040367</v>
      </c>
      <c r="E9676" s="98">
        <v>2785.1104466292136</v>
      </c>
      <c r="F9676" s="91">
        <v>0.84218266679414644</v>
      </c>
      <c r="G9676" s="100">
        <v>1172.7858716292137</v>
      </c>
      <c r="S9676" s="235"/>
      <c r="T9676" s="103"/>
      <c r="U9676" s="103"/>
    </row>
    <row r="9677" spans="1:21" x14ac:dyDescent="0.2">
      <c r="A9677" s="89">
        <v>40926</v>
      </c>
      <c r="B9677" s="90" t="s">
        <v>127</v>
      </c>
      <c r="C9677" s="96">
        <v>2342.9257065505617</v>
      </c>
      <c r="D9677" s="102">
        <v>1482.9997542453593</v>
      </c>
      <c r="E9677" s="98">
        <v>2772.8305280898876</v>
      </c>
      <c r="F9677" s="91">
        <v>0.84495813314798096</v>
      </c>
      <c r="G9677" s="100">
        <v>1171.4628532752808</v>
      </c>
      <c r="S9677" s="235"/>
      <c r="T9677" s="103"/>
      <c r="U9677" s="103"/>
    </row>
    <row r="9678" spans="1:21" x14ac:dyDescent="0.2">
      <c r="A9678" s="89">
        <v>40926</v>
      </c>
      <c r="B9678" s="90" t="s">
        <v>128</v>
      </c>
      <c r="C9678" s="96">
        <v>2248.9407518764051</v>
      </c>
      <c r="D9678" s="102">
        <v>1424.7074035951673</v>
      </c>
      <c r="E9678" s="98">
        <v>2662.2407275280898</v>
      </c>
      <c r="F9678" s="91">
        <v>0.84475484452698724</v>
      </c>
      <c r="G9678" s="100">
        <v>1124.4703759382026</v>
      </c>
      <c r="S9678" s="235"/>
      <c r="T9678" s="103"/>
      <c r="U9678" s="103"/>
    </row>
    <row r="9679" spans="1:21" x14ac:dyDescent="0.2">
      <c r="A9679" s="89">
        <v>40926</v>
      </c>
      <c r="B9679" s="90" t="s">
        <v>129</v>
      </c>
      <c r="C9679" s="96">
        <v>2176.7602742696631</v>
      </c>
      <c r="D9679" s="102">
        <v>1360.2505479090132</v>
      </c>
      <c r="E9679" s="98">
        <v>2566.8203764044943</v>
      </c>
      <c r="F9679" s="91">
        <v>0.84803763219255224</v>
      </c>
      <c r="G9679" s="100">
        <v>1088.3801371348316</v>
      </c>
      <c r="S9679" s="235"/>
      <c r="T9679" s="103"/>
      <c r="U9679" s="103"/>
    </row>
    <row r="9680" spans="1:21" x14ac:dyDescent="0.2">
      <c r="A9680" s="89">
        <v>40926</v>
      </c>
      <c r="B9680" s="90" t="s">
        <v>130</v>
      </c>
      <c r="C9680" s="96">
        <v>1930.3708990449441</v>
      </c>
      <c r="D9680" s="102">
        <v>1208.4827091050472</v>
      </c>
      <c r="E9680" s="98">
        <v>2277.4464353932585</v>
      </c>
      <c r="F9680" s="91">
        <v>0.84760320552242396</v>
      </c>
      <c r="G9680" s="100">
        <v>965.18544952247203</v>
      </c>
      <c r="S9680" s="235"/>
      <c r="T9680" s="103"/>
      <c r="U9680" s="103"/>
    </row>
    <row r="9681" spans="1:21" x14ac:dyDescent="0.2">
      <c r="A9681" s="89">
        <v>40926</v>
      </c>
      <c r="B9681" s="90" t="s">
        <v>131</v>
      </c>
      <c r="C9681" s="96">
        <v>1798.0650115280903</v>
      </c>
      <c r="D9681" s="102">
        <v>1120.3607718904323</v>
      </c>
      <c r="E9681" s="98">
        <v>2118.5480983146067</v>
      </c>
      <c r="F9681" s="91">
        <v>0.84872513064892219</v>
      </c>
      <c r="G9681" s="100">
        <v>899.03250576404514</v>
      </c>
      <c r="S9681" s="235"/>
      <c r="T9681" s="103"/>
      <c r="U9681" s="103"/>
    </row>
    <row r="9682" spans="1:21" x14ac:dyDescent="0.2">
      <c r="A9682" s="89">
        <v>40926</v>
      </c>
      <c r="B9682" s="90" t="s">
        <v>132</v>
      </c>
      <c r="C9682" s="96">
        <v>1801.6916621460678</v>
      </c>
      <c r="D9682" s="102">
        <v>1125.1239526999473</v>
      </c>
      <c r="E9682" s="98">
        <v>2124.1461235955057</v>
      </c>
      <c r="F9682" s="91">
        <v>0.84819572539405863</v>
      </c>
      <c r="G9682" s="100">
        <v>900.84583107303388</v>
      </c>
      <c r="S9682" s="235"/>
      <c r="T9682" s="103"/>
      <c r="U9682" s="103"/>
    </row>
    <row r="9683" spans="1:21" x14ac:dyDescent="0.2">
      <c r="A9683" s="89">
        <v>40926</v>
      </c>
      <c r="B9683" s="90" t="s">
        <v>133</v>
      </c>
      <c r="C9683" s="96">
        <v>1804.1837181573035</v>
      </c>
      <c r="D9683" s="102">
        <v>1120.5219994031486</v>
      </c>
      <c r="E9683" s="98">
        <v>2123.8287219101126</v>
      </c>
      <c r="F9683" s="91">
        <v>0.84949586543620648</v>
      </c>
      <c r="G9683" s="100">
        <v>902.09185907865174</v>
      </c>
      <c r="S9683" s="235"/>
      <c r="T9683" s="103"/>
      <c r="U9683" s="103"/>
    </row>
    <row r="9684" spans="1:21" x14ac:dyDescent="0.2">
      <c r="A9684" s="89">
        <v>40926</v>
      </c>
      <c r="B9684" s="90" t="s">
        <v>134</v>
      </c>
      <c r="C9684" s="96">
        <v>1824.8698091123595</v>
      </c>
      <c r="D9684" s="102">
        <v>1141.7376295773111</v>
      </c>
      <c r="E9684" s="98">
        <v>2152.6064747191012</v>
      </c>
      <c r="F9684" s="91">
        <v>0.84774891766991045</v>
      </c>
      <c r="G9684" s="100">
        <v>912.43490455617973</v>
      </c>
      <c r="S9684" s="235"/>
      <c r="T9684" s="103"/>
      <c r="U9684" s="103"/>
    </row>
    <row r="9685" spans="1:21" x14ac:dyDescent="0.2">
      <c r="A9685" s="89">
        <v>40926</v>
      </c>
      <c r="B9685" s="90" t="s">
        <v>135</v>
      </c>
      <c r="C9685" s="96">
        <v>1795.747196831461</v>
      </c>
      <c r="D9685" s="102">
        <v>1130.2281968771513</v>
      </c>
      <c r="E9685" s="98">
        <v>2121.8208623595506</v>
      </c>
      <c r="F9685" s="91">
        <v>0.84632365940379972</v>
      </c>
      <c r="G9685" s="100">
        <v>897.8735984157305</v>
      </c>
      <c r="S9685" s="235"/>
      <c r="T9685" s="103"/>
      <c r="U9685" s="103"/>
    </row>
    <row r="9686" spans="1:21" x14ac:dyDescent="0.2">
      <c r="A9686" s="89">
        <v>40926</v>
      </c>
      <c r="B9686" s="90" t="s">
        <v>136</v>
      </c>
      <c r="C9686" s="96">
        <v>1771.3534127865169</v>
      </c>
      <c r="D9686" s="102">
        <v>1128.7275178243101</v>
      </c>
      <c r="E9686" s="98">
        <v>2100.4091797752808</v>
      </c>
      <c r="F9686" s="91">
        <v>0.8433373029611454</v>
      </c>
      <c r="G9686" s="100">
        <v>885.67670639325843</v>
      </c>
      <c r="S9686" s="235"/>
      <c r="T9686" s="103"/>
      <c r="U9686" s="103"/>
    </row>
    <row r="9687" spans="1:21" x14ac:dyDescent="0.2">
      <c r="A9687" s="89">
        <v>40926</v>
      </c>
      <c r="B9687" s="90" t="s">
        <v>137</v>
      </c>
      <c r="C9687" s="96">
        <v>1793.3888608988761</v>
      </c>
      <c r="D9687" s="102">
        <v>1149.0333313559772</v>
      </c>
      <c r="E9687" s="98">
        <v>2129.9110786516849</v>
      </c>
      <c r="F9687" s="91">
        <v>0.84200175250234388</v>
      </c>
      <c r="G9687" s="100">
        <v>896.69443044943807</v>
      </c>
      <c r="S9687" s="235"/>
      <c r="T9687" s="103"/>
      <c r="U9687" s="103"/>
    </row>
    <row r="9688" spans="1:21" x14ac:dyDescent="0.2">
      <c r="A9688" s="89">
        <v>40926</v>
      </c>
      <c r="B9688" s="90" t="s">
        <v>138</v>
      </c>
      <c r="C9688" s="96">
        <v>1741.0637889101122</v>
      </c>
      <c r="D9688" s="102">
        <v>1106.7478795182549</v>
      </c>
      <c r="E9688" s="98">
        <v>2063.0545280898878</v>
      </c>
      <c r="F9688" s="91">
        <v>0.84392524056167539</v>
      </c>
      <c r="G9688" s="100">
        <v>870.53189445505609</v>
      </c>
      <c r="S9688" s="235"/>
      <c r="T9688" s="103"/>
      <c r="U9688" s="103"/>
    </row>
    <row r="9689" spans="1:21" x14ac:dyDescent="0.2">
      <c r="A9689" s="89">
        <v>40926</v>
      </c>
      <c r="B9689" s="90" t="s">
        <v>139</v>
      </c>
      <c r="C9689" s="96">
        <v>1753.961698314607</v>
      </c>
      <c r="D9689" s="102">
        <v>1117.8698844842863</v>
      </c>
      <c r="E9689" s="98">
        <v>2079.9073820224717</v>
      </c>
      <c r="F9689" s="91">
        <v>0.8432883663353703</v>
      </c>
      <c r="G9689" s="100">
        <v>876.98084915730351</v>
      </c>
      <c r="S9689" s="235"/>
      <c r="T9689" s="103"/>
      <c r="U9689" s="103"/>
    </row>
    <row r="9690" spans="1:21" x14ac:dyDescent="0.2">
      <c r="A9690" s="89">
        <v>40926</v>
      </c>
      <c r="B9690" s="90" t="s">
        <v>140</v>
      </c>
      <c r="C9690" s="96">
        <v>1722.7036168988764</v>
      </c>
      <c r="D9690" s="102">
        <v>1079.1963549380312</v>
      </c>
      <c r="E9690" s="98">
        <v>2032.8237808988765</v>
      </c>
      <c r="F9690" s="91">
        <v>0.84744365600501248</v>
      </c>
      <c r="G9690" s="100">
        <v>861.35180844943818</v>
      </c>
      <c r="S9690" s="235"/>
      <c r="T9690" s="103"/>
      <c r="U9690" s="103"/>
    </row>
    <row r="9691" spans="1:21" x14ac:dyDescent="0.2">
      <c r="A9691" s="89">
        <v>40926</v>
      </c>
      <c r="B9691" s="90" t="s">
        <v>141</v>
      </c>
      <c r="C9691" s="96">
        <v>1704.7121881348314</v>
      </c>
      <c r="D9691" s="102">
        <v>1069.1023257957982</v>
      </c>
      <c r="E9691" s="98">
        <v>2012.2185337078649</v>
      </c>
      <c r="F9691" s="91">
        <v>0.84718044266971382</v>
      </c>
      <c r="G9691" s="100">
        <v>852.35609406741571</v>
      </c>
      <c r="S9691" s="235"/>
      <c r="T9691" s="103"/>
      <c r="U9691" s="103"/>
    </row>
    <row r="9692" spans="1:21" x14ac:dyDescent="0.2">
      <c r="A9692" s="89">
        <v>40926</v>
      </c>
      <c r="B9692" s="90" t="s">
        <v>142</v>
      </c>
      <c r="C9692" s="96">
        <v>1652.6099829438203</v>
      </c>
      <c r="D9692" s="102">
        <v>1030.9911998051596</v>
      </c>
      <c r="E9692" s="98">
        <v>1947.8353651685393</v>
      </c>
      <c r="F9692" s="91">
        <v>0.84843411948259084</v>
      </c>
      <c r="G9692" s="100">
        <v>826.30499147191017</v>
      </c>
      <c r="S9692" s="235"/>
      <c r="T9692" s="103"/>
      <c r="U9692" s="103"/>
    </row>
    <row r="9693" spans="1:21" x14ac:dyDescent="0.2">
      <c r="A9693" s="89">
        <v>40926</v>
      </c>
      <c r="B9693" s="90" t="s">
        <v>143</v>
      </c>
      <c r="C9693" s="96">
        <v>1629.1036139662922</v>
      </c>
      <c r="D9693" s="102">
        <v>1012.095878237191</v>
      </c>
      <c r="E9693" s="98">
        <v>1917.8938061797751</v>
      </c>
      <c r="F9693" s="91">
        <v>0.84942326249610245</v>
      </c>
      <c r="G9693" s="100">
        <v>814.55180698314609</v>
      </c>
      <c r="S9693" s="235"/>
      <c r="T9693" s="103"/>
      <c r="U9693" s="103"/>
    </row>
    <row r="9694" spans="1:21" x14ac:dyDescent="0.2">
      <c r="A9694" s="89">
        <v>40926</v>
      </c>
      <c r="B9694" s="90" t="s">
        <v>144</v>
      </c>
      <c r="C9694" s="96">
        <v>1633.1759981797752</v>
      </c>
      <c r="D9694" s="102">
        <v>1019.539766197331</v>
      </c>
      <c r="E9694" s="98">
        <v>1925.2857387640447</v>
      </c>
      <c r="F9694" s="91">
        <v>0.84827720129906947</v>
      </c>
      <c r="G9694" s="100">
        <v>816.5879990898876</v>
      </c>
      <c r="S9694" s="235"/>
      <c r="T9694" s="103"/>
      <c r="U9694" s="103"/>
    </row>
    <row r="9695" spans="1:21" x14ac:dyDescent="0.2">
      <c r="A9695" s="89">
        <v>40926</v>
      </c>
      <c r="B9695" s="90" t="s">
        <v>145</v>
      </c>
      <c r="C9695" s="96">
        <v>1771.7788857640451</v>
      </c>
      <c r="D9695" s="102">
        <v>1097.9102446156949</v>
      </c>
      <c r="E9695" s="98">
        <v>2084.3721657303372</v>
      </c>
      <c r="F9695" s="91">
        <v>0.85003000658629335</v>
      </c>
      <c r="G9695" s="100">
        <v>885.88944288202254</v>
      </c>
      <c r="S9695" s="235"/>
      <c r="T9695" s="103"/>
      <c r="U9695" s="103"/>
    </row>
    <row r="9696" spans="1:21" x14ac:dyDescent="0.2">
      <c r="A9696" s="89">
        <v>40926</v>
      </c>
      <c r="B9696" s="90" t="s">
        <v>146</v>
      </c>
      <c r="C9696" s="96">
        <v>1806.432646752809</v>
      </c>
      <c r="D9696" s="102">
        <v>1138.6251409876343</v>
      </c>
      <c r="E9696" s="98">
        <v>2135.3374719101121</v>
      </c>
      <c r="F9696" s="91">
        <v>0.84597056461380338</v>
      </c>
      <c r="G9696" s="100">
        <v>903.21632337640449</v>
      </c>
      <c r="S9696" s="235"/>
      <c r="T9696" s="103"/>
      <c r="U9696" s="103"/>
    </row>
    <row r="9697" spans="1:21" x14ac:dyDescent="0.2">
      <c r="A9697" s="89">
        <v>40926</v>
      </c>
      <c r="B9697" s="90" t="s">
        <v>147</v>
      </c>
      <c r="C9697" s="96">
        <v>1797.7773107528092</v>
      </c>
      <c r="D9697" s="102">
        <v>1130.5511294895534</v>
      </c>
      <c r="E9697" s="98">
        <v>2123.7111657303371</v>
      </c>
      <c r="F9697" s="91">
        <v>0.84652627897944854</v>
      </c>
      <c r="G9697" s="100">
        <v>898.88865537640459</v>
      </c>
      <c r="S9697" s="235"/>
      <c r="T9697" s="103"/>
      <c r="U9697" s="103"/>
    </row>
    <row r="9698" spans="1:21" x14ac:dyDescent="0.2">
      <c r="A9698" s="89">
        <v>40927</v>
      </c>
      <c r="B9698" s="90" t="s">
        <v>100</v>
      </c>
      <c r="C9698" s="96">
        <v>1771.065712011236</v>
      </c>
      <c r="D9698" s="102">
        <v>1111.737894818599</v>
      </c>
      <c r="E9698" s="98">
        <v>2091.0846235955055</v>
      </c>
      <c r="F9698" s="91">
        <v>0.84696032481267325</v>
      </c>
      <c r="G9698" s="100">
        <v>885.53285600561799</v>
      </c>
      <c r="S9698" s="235"/>
      <c r="T9698" s="103"/>
      <c r="U9698" s="103"/>
    </row>
    <row r="9699" spans="1:21" x14ac:dyDescent="0.2">
      <c r="A9699" s="89">
        <v>40927</v>
      </c>
      <c r="B9699" s="90" t="s">
        <v>101</v>
      </c>
      <c r="C9699" s="96">
        <v>1781.9740287303371</v>
      </c>
      <c r="D9699" s="102">
        <v>1121.9383446759509</v>
      </c>
      <c r="E9699" s="98">
        <v>2105.7485814606739</v>
      </c>
      <c r="F9699" s="91">
        <v>0.84624254026292767</v>
      </c>
      <c r="G9699" s="100">
        <v>890.98701436516853</v>
      </c>
      <c r="S9699" s="235"/>
      <c r="T9699" s="103"/>
      <c r="U9699" s="103"/>
    </row>
    <row r="9700" spans="1:21" x14ac:dyDescent="0.2">
      <c r="A9700" s="89">
        <v>40927</v>
      </c>
      <c r="B9700" s="90" t="s">
        <v>102</v>
      </c>
      <c r="C9700" s="96">
        <v>1736.2863351910116</v>
      </c>
      <c r="D9700" s="102">
        <v>1092.3831560408628</v>
      </c>
      <c r="E9700" s="98">
        <v>2051.3388792134833</v>
      </c>
      <c r="F9700" s="91">
        <v>0.8464161396174249</v>
      </c>
      <c r="G9700" s="100">
        <v>868.14316759550582</v>
      </c>
      <c r="S9700" s="235"/>
      <c r="T9700" s="103"/>
      <c r="U9700" s="103"/>
    </row>
    <row r="9701" spans="1:21" x14ac:dyDescent="0.2">
      <c r="A9701" s="89">
        <v>40927</v>
      </c>
      <c r="B9701" s="90" t="s">
        <v>103</v>
      </c>
      <c r="C9701" s="96">
        <v>1749.9014704719102</v>
      </c>
      <c r="D9701" s="102">
        <v>1097.4852091678865</v>
      </c>
      <c r="E9701" s="98">
        <v>2065.5819859550561</v>
      </c>
      <c r="F9701" s="91">
        <v>0.8471711519418651</v>
      </c>
      <c r="G9701" s="100">
        <v>874.95073523595511</v>
      </c>
      <c r="S9701" s="235"/>
      <c r="T9701" s="103"/>
      <c r="U9701" s="103"/>
    </row>
    <row r="9702" spans="1:21" x14ac:dyDescent="0.2">
      <c r="A9702" s="89">
        <v>40927</v>
      </c>
      <c r="B9702" s="90" t="s">
        <v>104</v>
      </c>
      <c r="C9702" s="96">
        <v>1742.5873873820224</v>
      </c>
      <c r="D9702" s="102">
        <v>1103.9564478161458</v>
      </c>
      <c r="E9702" s="98">
        <v>2062.8452780898874</v>
      </c>
      <c r="F9702" s="91">
        <v>0.84474943704725591</v>
      </c>
      <c r="G9702" s="100">
        <v>871.29369369101119</v>
      </c>
      <c r="S9702" s="235"/>
      <c r="T9702" s="103"/>
      <c r="U9702" s="103"/>
    </row>
    <row r="9703" spans="1:21" x14ac:dyDescent="0.2">
      <c r="A9703" s="89">
        <v>40927</v>
      </c>
      <c r="B9703" s="90" t="s">
        <v>105</v>
      </c>
      <c r="C9703" s="96">
        <v>1719.8428176404493</v>
      </c>
      <c r="D9703" s="102">
        <v>1095.925538724513</v>
      </c>
      <c r="E9703" s="98">
        <v>2039.3410955056179</v>
      </c>
      <c r="F9703" s="91">
        <v>0.84333259474381617</v>
      </c>
      <c r="G9703" s="100">
        <v>859.92140882022466</v>
      </c>
      <c r="S9703" s="235"/>
      <c r="T9703" s="103"/>
      <c r="U9703" s="103"/>
    </row>
    <row r="9704" spans="1:21" x14ac:dyDescent="0.2">
      <c r="A9704" s="89">
        <v>40927</v>
      </c>
      <c r="B9704" s="90" t="s">
        <v>106</v>
      </c>
      <c r="C9704" s="96">
        <v>1744.7755341235957</v>
      </c>
      <c r="D9704" s="102">
        <v>1089.4328029300511</v>
      </c>
      <c r="E9704" s="98">
        <v>2056.9651179775283</v>
      </c>
      <c r="F9704" s="91">
        <v>0.84822806127072925</v>
      </c>
      <c r="G9704" s="100">
        <v>872.38776706179783</v>
      </c>
      <c r="S9704" s="235"/>
      <c r="T9704" s="103"/>
      <c r="U9704" s="103"/>
    </row>
    <row r="9705" spans="1:21" x14ac:dyDescent="0.2">
      <c r="A9705" s="89">
        <v>40927</v>
      </c>
      <c r="B9705" s="90" t="s">
        <v>107</v>
      </c>
      <c r="C9705" s="96">
        <v>1721.7230029887639</v>
      </c>
      <c r="D9705" s="102">
        <v>1074.3474102600537</v>
      </c>
      <c r="E9705" s="98">
        <v>2029.4217050561797</v>
      </c>
      <c r="F9705" s="91">
        <v>0.84838109235709691</v>
      </c>
      <c r="G9705" s="100">
        <v>860.86150149438197</v>
      </c>
      <c r="S9705" s="235"/>
      <c r="T9705" s="103"/>
      <c r="U9705" s="103"/>
    </row>
    <row r="9706" spans="1:21" x14ac:dyDescent="0.2">
      <c r="A9706" s="89">
        <v>40927</v>
      </c>
      <c r="B9706" s="90" t="s">
        <v>108</v>
      </c>
      <c r="C9706" s="96">
        <v>1751.4736944269664</v>
      </c>
      <c r="D9706" s="102">
        <v>1094.4775308514397</v>
      </c>
      <c r="E9706" s="98">
        <v>2065.3186601123593</v>
      </c>
      <c r="F9706" s="91">
        <v>0.84804041538639907</v>
      </c>
      <c r="G9706" s="100">
        <v>875.7368472134832</v>
      </c>
      <c r="S9706" s="235"/>
      <c r="T9706" s="103"/>
      <c r="U9706" s="103"/>
    </row>
    <row r="9707" spans="1:21" x14ac:dyDescent="0.2">
      <c r="A9707" s="89">
        <v>40927</v>
      </c>
      <c r="B9707" s="90" t="s">
        <v>109</v>
      </c>
      <c r="C9707" s="96">
        <v>1802.5507123483148</v>
      </c>
      <c r="D9707" s="102">
        <v>1140.1799941588804</v>
      </c>
      <c r="E9707" s="98">
        <v>2132.8852499999998</v>
      </c>
      <c r="F9707" s="91">
        <v>0.84512315528850646</v>
      </c>
      <c r="G9707" s="100">
        <v>901.27535617415742</v>
      </c>
      <c r="S9707" s="235"/>
      <c r="T9707" s="103"/>
      <c r="U9707" s="103"/>
    </row>
    <row r="9708" spans="1:21" x14ac:dyDescent="0.2">
      <c r="A9708" s="89">
        <v>40927</v>
      </c>
      <c r="B9708" s="90" t="s">
        <v>110</v>
      </c>
      <c r="C9708" s="96">
        <v>2075.67599905618</v>
      </c>
      <c r="D9708" s="102">
        <v>1337.9916287001708</v>
      </c>
      <c r="E9708" s="98">
        <v>2469.5449887640448</v>
      </c>
      <c r="F9708" s="91">
        <v>0.8405094900073119</v>
      </c>
      <c r="G9708" s="100">
        <v>1037.83799952809</v>
      </c>
      <c r="S9708" s="235"/>
      <c r="T9708" s="103"/>
      <c r="U9708" s="103"/>
    </row>
    <row r="9709" spans="1:21" x14ac:dyDescent="0.2">
      <c r="A9709" s="89">
        <v>40927</v>
      </c>
      <c r="B9709" s="90" t="s">
        <v>111</v>
      </c>
      <c r="C9709" s="96">
        <v>2262.1952481573035</v>
      </c>
      <c r="D9709" s="102">
        <v>1443.1069069224502</v>
      </c>
      <c r="E9709" s="98">
        <v>2683.2973904494384</v>
      </c>
      <c r="F9709" s="91">
        <v>0.84306542249437277</v>
      </c>
      <c r="G9709" s="100">
        <v>1131.0976240786517</v>
      </c>
      <c r="S9709" s="235"/>
      <c r="T9709" s="103"/>
      <c r="U9709" s="103"/>
    </row>
    <row r="9710" spans="1:21" x14ac:dyDescent="0.2">
      <c r="A9710" s="89">
        <v>40927</v>
      </c>
      <c r="B9710" s="90" t="s">
        <v>112</v>
      </c>
      <c r="C9710" s="96">
        <v>2311.6635730112362</v>
      </c>
      <c r="D9710" s="102">
        <v>1483.8986575870349</v>
      </c>
      <c r="E9710" s="98">
        <v>2746.9517106741573</v>
      </c>
      <c r="F9710" s="91">
        <v>0.84153775402331599</v>
      </c>
      <c r="G9710" s="100">
        <v>1155.8317865056181</v>
      </c>
      <c r="S9710" s="235"/>
      <c r="T9710" s="103"/>
      <c r="U9710" s="103"/>
    </row>
    <row r="9711" spans="1:21" x14ac:dyDescent="0.2">
      <c r="A9711" s="89">
        <v>40927</v>
      </c>
      <c r="B9711" s="90" t="s">
        <v>113</v>
      </c>
      <c r="C9711" s="96">
        <v>2267.5116343146069</v>
      </c>
      <c r="D9711" s="102">
        <v>1454.3298598473225</v>
      </c>
      <c r="E9711" s="98">
        <v>2693.823370786517</v>
      </c>
      <c r="F9711" s="91">
        <v>0.84174473311981124</v>
      </c>
      <c r="G9711" s="100">
        <v>1133.7558171573035</v>
      </c>
      <c r="S9711" s="235"/>
      <c r="T9711" s="103"/>
      <c r="U9711" s="103"/>
    </row>
    <row r="9712" spans="1:21" x14ac:dyDescent="0.2">
      <c r="A9712" s="89">
        <v>40927</v>
      </c>
      <c r="B9712" s="90" t="s">
        <v>114</v>
      </c>
      <c r="C9712" s="96">
        <v>2001.9597666067414</v>
      </c>
      <c r="D9712" s="102">
        <v>1273.532102906694</v>
      </c>
      <c r="E9712" s="98">
        <v>2372.7045589887639</v>
      </c>
      <c r="F9712" s="91">
        <v>0.84374590971408914</v>
      </c>
      <c r="G9712" s="100">
        <v>1000.9798833033707</v>
      </c>
      <c r="S9712" s="235"/>
      <c r="T9712" s="103"/>
      <c r="U9712" s="103"/>
    </row>
    <row r="9713" spans="1:21" x14ac:dyDescent="0.2">
      <c r="A9713" s="89">
        <v>40927</v>
      </c>
      <c r="B9713" s="90" t="s">
        <v>115</v>
      </c>
      <c r="C9713" s="96">
        <v>2080.1211786404497</v>
      </c>
      <c r="D9713" s="102">
        <v>1326.2878162826773</v>
      </c>
      <c r="E9713" s="98">
        <v>2466.9705084269667</v>
      </c>
      <c r="F9713" s="91">
        <v>0.8431885065244713</v>
      </c>
      <c r="G9713" s="100">
        <v>1040.0605893202248</v>
      </c>
      <c r="S9713" s="235"/>
      <c r="T9713" s="103"/>
      <c r="U9713" s="103"/>
    </row>
    <row r="9714" spans="1:21" x14ac:dyDescent="0.2">
      <c r="A9714" s="89">
        <v>40927</v>
      </c>
      <c r="B9714" s="90" t="s">
        <v>116</v>
      </c>
      <c r="C9714" s="96">
        <v>2050.0463173146068</v>
      </c>
      <c r="D9714" s="102">
        <v>1296.984683199589</v>
      </c>
      <c r="E9714" s="98">
        <v>2425.8728679775286</v>
      </c>
      <c r="F9714" s="91">
        <v>0.84507574340602132</v>
      </c>
      <c r="G9714" s="100">
        <v>1025.0231586573034</v>
      </c>
      <c r="S9714" s="235"/>
      <c r="T9714" s="103"/>
      <c r="U9714" s="103"/>
    </row>
    <row r="9715" spans="1:21" x14ac:dyDescent="0.2">
      <c r="A9715" s="89">
        <v>40927</v>
      </c>
      <c r="B9715" s="90" t="s">
        <v>117</v>
      </c>
      <c r="C9715" s="96">
        <v>1991.4039846404492</v>
      </c>
      <c r="D9715" s="102">
        <v>1265.3233285446752</v>
      </c>
      <c r="E9715" s="98">
        <v>2359.392497191011</v>
      </c>
      <c r="F9715" s="91">
        <v>0.84403251557819536</v>
      </c>
      <c r="G9715" s="100">
        <v>995.70199232022458</v>
      </c>
      <c r="S9715" s="235"/>
      <c r="T9715" s="103"/>
      <c r="U9715" s="103"/>
    </row>
    <row r="9716" spans="1:21" x14ac:dyDescent="0.2">
      <c r="A9716" s="89">
        <v>40927</v>
      </c>
      <c r="B9716" s="90" t="s">
        <v>118</v>
      </c>
      <c r="C9716" s="96">
        <v>2007.5598014157306</v>
      </c>
      <c r="D9716" s="102">
        <v>1259.5838825258172</v>
      </c>
      <c r="E9716" s="98">
        <v>2369.9890112359549</v>
      </c>
      <c r="F9716" s="91">
        <v>0.84707557372545939</v>
      </c>
      <c r="G9716" s="100">
        <v>1003.7799007078653</v>
      </c>
      <c r="S9716" s="235"/>
      <c r="T9716" s="103"/>
      <c r="U9716" s="103"/>
    </row>
    <row r="9717" spans="1:21" x14ac:dyDescent="0.2">
      <c r="A9717" s="89">
        <v>40927</v>
      </c>
      <c r="B9717" s="90" t="s">
        <v>119</v>
      </c>
      <c r="C9717" s="96">
        <v>2018.1480003707863</v>
      </c>
      <c r="D9717" s="102">
        <v>1276.8456148378166</v>
      </c>
      <c r="E9717" s="98">
        <v>2388.1490898876405</v>
      </c>
      <c r="F9717" s="91">
        <v>0.84506784309087579</v>
      </c>
      <c r="G9717" s="100">
        <v>1009.0740001853932</v>
      </c>
      <c r="S9717" s="235"/>
      <c r="T9717" s="103"/>
      <c r="U9717" s="103"/>
    </row>
    <row r="9718" spans="1:21" x14ac:dyDescent="0.2">
      <c r="A9718" s="89">
        <v>40927</v>
      </c>
      <c r="B9718" s="90" t="s">
        <v>120</v>
      </c>
      <c r="C9718" s="96">
        <v>2058.1586687528088</v>
      </c>
      <c r="D9718" s="102">
        <v>1303.980806519264</v>
      </c>
      <c r="E9718" s="98">
        <v>2436.4693820224716</v>
      </c>
      <c r="F9718" s="91">
        <v>0.84472995389926331</v>
      </c>
      <c r="G9718" s="100">
        <v>1029.0793343764044</v>
      </c>
      <c r="S9718" s="235"/>
      <c r="T9718" s="103"/>
      <c r="U9718" s="103"/>
    </row>
    <row r="9719" spans="1:21" x14ac:dyDescent="0.2">
      <c r="A9719" s="89">
        <v>40927</v>
      </c>
      <c r="B9719" s="90" t="s">
        <v>121</v>
      </c>
      <c r="C9719" s="96">
        <v>2101.3340456629217</v>
      </c>
      <c r="D9719" s="102">
        <v>1330.4425787632517</v>
      </c>
      <c r="E9719" s="98">
        <v>2487.1031797752808</v>
      </c>
      <c r="F9719" s="91">
        <v>0.84489218732484794</v>
      </c>
      <c r="G9719" s="100">
        <v>1050.6670228314608</v>
      </c>
      <c r="S9719" s="235"/>
      <c r="T9719" s="103"/>
      <c r="U9719" s="103"/>
    </row>
    <row r="9720" spans="1:21" x14ac:dyDescent="0.2">
      <c r="A9720" s="89">
        <v>40927</v>
      </c>
      <c r="B9720" s="90" t="s">
        <v>122</v>
      </c>
      <c r="C9720" s="96">
        <v>2154.5951582022471</v>
      </c>
      <c r="D9720" s="102">
        <v>1363.7544687126494</v>
      </c>
      <c r="E9720" s="98">
        <v>2549.9228511235956</v>
      </c>
      <c r="F9720" s="91">
        <v>0.84496484168250363</v>
      </c>
      <c r="G9720" s="100">
        <v>1077.2975791011236</v>
      </c>
      <c r="S9720" s="235"/>
      <c r="T9720" s="103"/>
      <c r="U9720" s="103"/>
    </row>
    <row r="9721" spans="1:21" x14ac:dyDescent="0.2">
      <c r="A9721" s="89">
        <v>40927</v>
      </c>
      <c r="B9721" s="90" t="s">
        <v>123</v>
      </c>
      <c r="C9721" s="96">
        <v>2250.0793986067415</v>
      </c>
      <c r="D9721" s="102">
        <v>1422.1208649012794</v>
      </c>
      <c r="E9721" s="98">
        <v>2661.8198764044946</v>
      </c>
      <c r="F9721" s="91">
        <v>0.84531617580603546</v>
      </c>
      <c r="G9721" s="100">
        <v>1125.0396993033708</v>
      </c>
      <c r="S9721" s="235"/>
      <c r="T9721" s="103"/>
      <c r="U9721" s="103"/>
    </row>
    <row r="9722" spans="1:21" x14ac:dyDescent="0.2">
      <c r="A9722" s="89">
        <v>40927</v>
      </c>
      <c r="B9722" s="90" t="s">
        <v>124</v>
      </c>
      <c r="C9722" s="96">
        <v>2229.6161744494384</v>
      </c>
      <c r="D9722" s="102">
        <v>1398.2710924935691</v>
      </c>
      <c r="E9722" s="98">
        <v>2631.7960280898874</v>
      </c>
      <c r="F9722" s="91">
        <v>0.84718426148992099</v>
      </c>
      <c r="G9722" s="100">
        <v>1114.8080872247192</v>
      </c>
      <c r="S9722" s="235"/>
      <c r="T9722" s="103"/>
      <c r="U9722" s="103"/>
    </row>
    <row r="9723" spans="1:21" x14ac:dyDescent="0.2">
      <c r="A9723" s="89">
        <v>40927</v>
      </c>
      <c r="B9723" s="90" t="s">
        <v>125</v>
      </c>
      <c r="C9723" s="96">
        <v>2168.9072587415731</v>
      </c>
      <c r="D9723" s="102">
        <v>1366.6477798508477</v>
      </c>
      <c r="E9723" s="98">
        <v>2563.5687724719101</v>
      </c>
      <c r="F9723" s="91">
        <v>0.84604996052054948</v>
      </c>
      <c r="G9723" s="100">
        <v>1084.4536293707865</v>
      </c>
      <c r="S9723" s="235"/>
      <c r="T9723" s="103"/>
      <c r="U9723" s="103"/>
    </row>
    <row r="9724" spans="1:21" x14ac:dyDescent="0.2">
      <c r="A9724" s="89">
        <v>40927</v>
      </c>
      <c r="B9724" s="90" t="s">
        <v>126</v>
      </c>
      <c r="C9724" s="96">
        <v>2199.4521664044942</v>
      </c>
      <c r="D9724" s="102">
        <v>1392.9001368022496</v>
      </c>
      <c r="E9724" s="98">
        <v>2603.4132640449438</v>
      </c>
      <c r="F9724" s="91">
        <v>0.84483404797100392</v>
      </c>
      <c r="G9724" s="100">
        <v>1099.7260832022471</v>
      </c>
      <c r="S9724" s="235"/>
      <c r="T9724" s="103"/>
      <c r="U9724" s="103"/>
    </row>
    <row r="9725" spans="1:21" x14ac:dyDescent="0.2">
      <c r="A9725" s="89">
        <v>40927</v>
      </c>
      <c r="B9725" s="90" t="s">
        <v>127</v>
      </c>
      <c r="C9725" s="96">
        <v>2198.2811026853933</v>
      </c>
      <c r="D9725" s="102">
        <v>1375.5628604902204</v>
      </c>
      <c r="E9725" s="98">
        <v>2593.1858764044946</v>
      </c>
      <c r="F9725" s="91">
        <v>0.84771443601002305</v>
      </c>
      <c r="G9725" s="100">
        <v>1099.1405513426967</v>
      </c>
      <c r="S9725" s="235"/>
      <c r="T9725" s="103"/>
      <c r="U9725" s="103"/>
    </row>
    <row r="9726" spans="1:21" x14ac:dyDescent="0.2">
      <c r="A9726" s="89">
        <v>40927</v>
      </c>
      <c r="B9726" s="90" t="s">
        <v>128</v>
      </c>
      <c r="C9726" s="96">
        <v>2091.9088061797756</v>
      </c>
      <c r="D9726" s="102">
        <v>1321.5225845046514</v>
      </c>
      <c r="E9726" s="98">
        <v>2474.3694943820228</v>
      </c>
      <c r="F9726" s="91">
        <v>0.84543105260931639</v>
      </c>
      <c r="G9726" s="100">
        <v>1045.9544030898878</v>
      </c>
      <c r="S9726" s="235"/>
      <c r="T9726" s="103"/>
      <c r="U9726" s="103"/>
    </row>
    <row r="9727" spans="1:21" x14ac:dyDescent="0.2">
      <c r="A9727" s="89">
        <v>40927</v>
      </c>
      <c r="B9727" s="90" t="s">
        <v>129</v>
      </c>
      <c r="C9727" s="96">
        <v>2012.0738671011238</v>
      </c>
      <c r="D9727" s="102">
        <v>1268.4152707570042</v>
      </c>
      <c r="E9727" s="98">
        <v>2378.5118342696628</v>
      </c>
      <c r="F9727" s="91">
        <v>0.84593813581715638</v>
      </c>
      <c r="G9727" s="100">
        <v>1006.0369335505619</v>
      </c>
      <c r="S9727" s="235"/>
      <c r="T9727" s="103"/>
      <c r="U9727" s="103"/>
    </row>
    <row r="9728" spans="1:21" x14ac:dyDescent="0.2">
      <c r="A9728" s="89">
        <v>40927</v>
      </c>
      <c r="B9728" s="90" t="s">
        <v>130</v>
      </c>
      <c r="C9728" s="96">
        <v>1840.7743942247191</v>
      </c>
      <c r="D9728" s="102">
        <v>1145.9884860144691</v>
      </c>
      <c r="E9728" s="98">
        <v>2168.3495983146067</v>
      </c>
      <c r="F9728" s="91">
        <v>0.84892878697028284</v>
      </c>
      <c r="G9728" s="100">
        <v>920.38719711235956</v>
      </c>
      <c r="S9728" s="235"/>
      <c r="T9728" s="103"/>
      <c r="U9728" s="103"/>
    </row>
    <row r="9729" spans="1:21" x14ac:dyDescent="0.2">
      <c r="A9729" s="89">
        <v>40927</v>
      </c>
      <c r="B9729" s="90" t="s">
        <v>131</v>
      </c>
      <c r="C9729" s="96">
        <v>1844.4253575842697</v>
      </c>
      <c r="D9729" s="102">
        <v>1150.2700473383895</v>
      </c>
      <c r="E9729" s="98">
        <v>2173.7125112359549</v>
      </c>
      <c r="F9729" s="91">
        <v>0.84851393551373766</v>
      </c>
      <c r="G9729" s="100">
        <v>922.21267879213485</v>
      </c>
      <c r="S9729" s="235"/>
      <c r="T9729" s="103"/>
      <c r="U9729" s="103"/>
    </row>
    <row r="9730" spans="1:21" x14ac:dyDescent="0.2">
      <c r="A9730" s="89">
        <v>40927</v>
      </c>
      <c r="B9730" s="90" t="s">
        <v>132</v>
      </c>
      <c r="C9730" s="96">
        <v>1865.2816377303368</v>
      </c>
      <c r="D9730" s="102">
        <v>1173.4176292979448</v>
      </c>
      <c r="E9730" s="98">
        <v>2203.6752303370786</v>
      </c>
      <c r="F9730" s="91">
        <v>0.8464412596065799</v>
      </c>
      <c r="G9730" s="100">
        <v>932.6408188651684</v>
      </c>
      <c r="S9730" s="235"/>
      <c r="T9730" s="103"/>
      <c r="U9730" s="103"/>
    </row>
    <row r="9731" spans="1:21" x14ac:dyDescent="0.2">
      <c r="A9731" s="89">
        <v>40927</v>
      </c>
      <c r="B9731" s="90" t="s">
        <v>133</v>
      </c>
      <c r="C9731" s="96">
        <v>1914.4460533146066</v>
      </c>
      <c r="D9731" s="102">
        <v>1201.546017731099</v>
      </c>
      <c r="E9731" s="98">
        <v>2260.2691264044943</v>
      </c>
      <c r="F9731" s="91">
        <v>0.84699916083001892</v>
      </c>
      <c r="G9731" s="100">
        <v>957.22302665730331</v>
      </c>
      <c r="S9731" s="235"/>
      <c r="T9731" s="103"/>
      <c r="U9731" s="103"/>
    </row>
    <row r="9732" spans="1:21" x14ac:dyDescent="0.2">
      <c r="A9732" s="89">
        <v>40927</v>
      </c>
      <c r="B9732" s="90" t="s">
        <v>134</v>
      </c>
      <c r="C9732" s="96">
        <v>1906.7794354719103</v>
      </c>
      <c r="D9732" s="102">
        <v>1193.6392919599891</v>
      </c>
      <c r="E9732" s="98">
        <v>2249.5738651685392</v>
      </c>
      <c r="F9732" s="91">
        <v>0.84761806002269391</v>
      </c>
      <c r="G9732" s="100">
        <v>953.38971773595517</v>
      </c>
      <c r="S9732" s="235"/>
      <c r="T9732" s="103"/>
      <c r="U9732" s="103"/>
    </row>
    <row r="9733" spans="1:21" x14ac:dyDescent="0.2">
      <c r="A9733" s="89">
        <v>40927</v>
      </c>
      <c r="B9733" s="90" t="s">
        <v>135</v>
      </c>
      <c r="C9733" s="96">
        <v>1895.5347924943821</v>
      </c>
      <c r="D9733" s="102">
        <v>1188.0771643127146</v>
      </c>
      <c r="E9733" s="98">
        <v>2237.0917499999996</v>
      </c>
      <c r="F9733" s="91">
        <v>0.84732098828507252</v>
      </c>
      <c r="G9733" s="100">
        <v>947.76739624719107</v>
      </c>
      <c r="S9733" s="235"/>
      <c r="T9733" s="103"/>
      <c r="U9733" s="103"/>
    </row>
    <row r="9734" spans="1:21" x14ac:dyDescent="0.2">
      <c r="A9734" s="89">
        <v>40927</v>
      </c>
      <c r="B9734" s="90" t="s">
        <v>136</v>
      </c>
      <c r="C9734" s="96">
        <v>1807.8387336404496</v>
      </c>
      <c r="D9734" s="102">
        <v>1138.3339982220589</v>
      </c>
      <c r="E9734" s="98">
        <v>2136.3719662921349</v>
      </c>
      <c r="F9734" s="91">
        <v>0.84621908645343058</v>
      </c>
      <c r="G9734" s="100">
        <v>903.91936682022481</v>
      </c>
      <c r="S9734" s="235"/>
      <c r="T9734" s="103"/>
      <c r="U9734" s="103"/>
    </row>
    <row r="9735" spans="1:21" x14ac:dyDescent="0.2">
      <c r="A9735" s="89">
        <v>40927</v>
      </c>
      <c r="B9735" s="90" t="s">
        <v>137</v>
      </c>
      <c r="C9735" s="96">
        <v>1798.7214555505616</v>
      </c>
      <c r="D9735" s="102">
        <v>1143.1591494381214</v>
      </c>
      <c r="E9735" s="98">
        <v>2131.2465168539325</v>
      </c>
      <c r="F9735" s="91">
        <v>0.84397625583255753</v>
      </c>
      <c r="G9735" s="100">
        <v>899.36072777528079</v>
      </c>
      <c r="S9735" s="235"/>
      <c r="T9735" s="103"/>
      <c r="U9735" s="103"/>
    </row>
    <row r="9736" spans="1:21" x14ac:dyDescent="0.2">
      <c r="A9736" s="89">
        <v>40927</v>
      </c>
      <c r="B9736" s="90" t="s">
        <v>138</v>
      </c>
      <c r="C9736" s="96">
        <v>1729.8799277865171</v>
      </c>
      <c r="D9736" s="102">
        <v>1081.4815138198803</v>
      </c>
      <c r="E9736" s="98">
        <v>2040.1193174157304</v>
      </c>
      <c r="F9736" s="91">
        <v>0.84793076219571251</v>
      </c>
      <c r="G9736" s="100">
        <v>864.93996389325855</v>
      </c>
      <c r="S9736" s="235"/>
      <c r="T9736" s="103"/>
      <c r="U9736" s="103"/>
    </row>
    <row r="9737" spans="1:21" x14ac:dyDescent="0.2">
      <c r="A9737" s="89">
        <v>40927</v>
      </c>
      <c r="B9737" s="90" t="s">
        <v>139</v>
      </c>
      <c r="C9737" s="96">
        <v>1680.7843983033706</v>
      </c>
      <c r="D9737" s="102">
        <v>1048.5319284487291</v>
      </c>
      <c r="E9737" s="98">
        <v>1981.0238258426964</v>
      </c>
      <c r="F9737" s="91">
        <v>0.84844229351375489</v>
      </c>
      <c r="G9737" s="100">
        <v>840.3921991516853</v>
      </c>
      <c r="S9737" s="235"/>
      <c r="T9737" s="103"/>
      <c r="U9737" s="103"/>
    </row>
    <row r="9738" spans="1:21" x14ac:dyDescent="0.2">
      <c r="A9738" s="89">
        <v>40927</v>
      </c>
      <c r="B9738" s="90" t="s">
        <v>140</v>
      </c>
      <c r="C9738" s="96">
        <v>1716.208062775281</v>
      </c>
      <c r="D9738" s="102">
        <v>1076.097159387605</v>
      </c>
      <c r="E9738" s="98">
        <v>2025.6740140449438</v>
      </c>
      <c r="F9738" s="91">
        <v>0.84722815757916092</v>
      </c>
      <c r="G9738" s="100">
        <v>858.10403138764048</v>
      </c>
      <c r="S9738" s="235"/>
      <c r="T9738" s="103"/>
      <c r="U9738" s="103"/>
    </row>
    <row r="9739" spans="1:21" x14ac:dyDescent="0.2">
      <c r="A9739" s="89">
        <v>40927</v>
      </c>
      <c r="B9739" s="90" t="s">
        <v>141</v>
      </c>
      <c r="C9739" s="96">
        <v>1693.6498907191012</v>
      </c>
      <c r="D9739" s="102">
        <v>1060.8269721309161</v>
      </c>
      <c r="E9739" s="98">
        <v>1998.4503539325842</v>
      </c>
      <c r="F9739" s="91">
        <v>0.84748159361893005</v>
      </c>
      <c r="G9739" s="100">
        <v>846.82494535955061</v>
      </c>
      <c r="S9739" s="235"/>
      <c r="T9739" s="103"/>
      <c r="U9739" s="103"/>
    </row>
    <row r="9740" spans="1:21" x14ac:dyDescent="0.2">
      <c r="A9740" s="89">
        <v>40927</v>
      </c>
      <c r="B9740" s="90" t="s">
        <v>142</v>
      </c>
      <c r="C9740" s="96">
        <v>1695.4895548314607</v>
      </c>
      <c r="D9740" s="102">
        <v>1056.6756148889522</v>
      </c>
      <c r="E9740" s="98">
        <v>1997.810848314607</v>
      </c>
      <c r="F9740" s="91">
        <v>0.84867371516267887</v>
      </c>
      <c r="G9740" s="100">
        <v>847.74477741573037</v>
      </c>
      <c r="S9740" s="235"/>
      <c r="T9740" s="103"/>
      <c r="U9740" s="103"/>
    </row>
    <row r="9741" spans="1:21" x14ac:dyDescent="0.2">
      <c r="A9741" s="89">
        <v>40927</v>
      </c>
      <c r="B9741" s="90" t="s">
        <v>143</v>
      </c>
      <c r="C9741" s="96">
        <v>1621.4491524943821</v>
      </c>
      <c r="D9741" s="102">
        <v>1007.0231735973488</v>
      </c>
      <c r="E9741" s="98">
        <v>1908.7150196629213</v>
      </c>
      <c r="F9741" s="91">
        <v>0.84949776985604153</v>
      </c>
      <c r="G9741" s="100">
        <v>810.72457624719107</v>
      </c>
      <c r="S9741" s="235"/>
      <c r="T9741" s="103"/>
      <c r="U9741" s="103"/>
    </row>
    <row r="9742" spans="1:21" x14ac:dyDescent="0.2">
      <c r="A9742" s="89">
        <v>40927</v>
      </c>
      <c r="B9742" s="90" t="s">
        <v>144</v>
      </c>
      <c r="C9742" s="96">
        <v>1587.468044022472</v>
      </c>
      <c r="D9742" s="102">
        <v>998.74971182495347</v>
      </c>
      <c r="E9742" s="98">
        <v>1875.5148033707867</v>
      </c>
      <c r="F9742" s="91">
        <v>0.84641722964243205</v>
      </c>
      <c r="G9742" s="100">
        <v>793.73402201123599</v>
      </c>
      <c r="S9742" s="235"/>
      <c r="T9742" s="103"/>
      <c r="U9742" s="103"/>
    </row>
    <row r="9743" spans="1:21" x14ac:dyDescent="0.2">
      <c r="A9743" s="89">
        <v>40927</v>
      </c>
      <c r="B9743" s="90" t="s">
        <v>145</v>
      </c>
      <c r="C9743" s="96">
        <v>1754.2088778539326</v>
      </c>
      <c r="D9743" s="102">
        <v>1096.0455749810783</v>
      </c>
      <c r="E9743" s="98">
        <v>2068.469165730337</v>
      </c>
      <c r="F9743" s="91">
        <v>0.84807107928754399</v>
      </c>
      <c r="G9743" s="100">
        <v>877.10443892696628</v>
      </c>
      <c r="S9743" s="235"/>
      <c r="T9743" s="103"/>
      <c r="U9743" s="103"/>
    </row>
    <row r="9744" spans="1:21" x14ac:dyDescent="0.2">
      <c r="A9744" s="89">
        <v>40927</v>
      </c>
      <c r="B9744" s="90" t="s">
        <v>146</v>
      </c>
      <c r="C9744" s="96">
        <v>1750.7969897865171</v>
      </c>
      <c r="D9744" s="102">
        <v>1087.1283189010917</v>
      </c>
      <c r="E9744" s="98">
        <v>2060.8585786516851</v>
      </c>
      <c r="F9744" s="91">
        <v>0.84954737211127529</v>
      </c>
      <c r="G9744" s="100">
        <v>875.39849489325854</v>
      </c>
      <c r="S9744" s="235"/>
      <c r="T9744" s="103"/>
      <c r="U9744" s="103"/>
    </row>
    <row r="9745" spans="1:21" x14ac:dyDescent="0.2">
      <c r="A9745" s="89">
        <v>40927</v>
      </c>
      <c r="B9745" s="90" t="s">
        <v>147</v>
      </c>
      <c r="C9745" s="96">
        <v>1730.1635764382024</v>
      </c>
      <c r="D9745" s="102">
        <v>1073.9605566983587</v>
      </c>
      <c r="E9745" s="98">
        <v>2036.3833820224718</v>
      </c>
      <c r="F9745" s="91">
        <v>0.84962566072399315</v>
      </c>
      <c r="G9745" s="100">
        <v>865.08178821910121</v>
      </c>
      <c r="S9745" s="235"/>
      <c r="T9745" s="103"/>
      <c r="U9745" s="103"/>
    </row>
    <row r="9746" spans="1:21" x14ac:dyDescent="0.2">
      <c r="A9746" s="89">
        <v>40928</v>
      </c>
      <c r="B9746" s="90" t="s">
        <v>100</v>
      </c>
      <c r="C9746" s="96">
        <v>1730.0258042359555</v>
      </c>
      <c r="D9746" s="102">
        <v>1075.1627272036631</v>
      </c>
      <c r="E9746" s="98">
        <v>2036.9006292134832</v>
      </c>
      <c r="F9746" s="91">
        <v>0.84934227002717233</v>
      </c>
      <c r="G9746" s="100">
        <v>865.01290211797777</v>
      </c>
      <c r="S9746" s="235"/>
      <c r="T9746" s="103"/>
      <c r="U9746" s="103"/>
    </row>
    <row r="9747" spans="1:21" x14ac:dyDescent="0.2">
      <c r="A9747" s="89">
        <v>40928</v>
      </c>
      <c r="B9747" s="90" t="s">
        <v>101</v>
      </c>
      <c r="C9747" s="96">
        <v>1718.8338388651684</v>
      </c>
      <c r="D9747" s="102">
        <v>1080.0114145186128</v>
      </c>
      <c r="E9747" s="98">
        <v>2029.9789213483145</v>
      </c>
      <c r="F9747" s="91">
        <v>0.8467249688107682</v>
      </c>
      <c r="G9747" s="100">
        <v>859.41691943258422</v>
      </c>
      <c r="S9747" s="235"/>
      <c r="T9747" s="103"/>
      <c r="U9747" s="103"/>
    </row>
    <row r="9748" spans="1:21" x14ac:dyDescent="0.2">
      <c r="A9748" s="89">
        <v>40928</v>
      </c>
      <c r="B9748" s="90" t="s">
        <v>102</v>
      </c>
      <c r="C9748" s="96">
        <v>1717.707348505618</v>
      </c>
      <c r="D9748" s="102">
        <v>1078.365829355123</v>
      </c>
      <c r="E9748" s="98">
        <v>2028.1497471910113</v>
      </c>
      <c r="F9748" s="91">
        <v>0.84693319656728694</v>
      </c>
      <c r="G9748" s="100">
        <v>858.85367425280901</v>
      </c>
      <c r="S9748" s="235"/>
      <c r="T9748" s="103"/>
      <c r="U9748" s="103"/>
    </row>
    <row r="9749" spans="1:21" x14ac:dyDescent="0.2">
      <c r="A9749" s="89">
        <v>40928</v>
      </c>
      <c r="B9749" s="90" t="s">
        <v>103</v>
      </c>
      <c r="C9749" s="96">
        <v>1671.5901298651688</v>
      </c>
      <c r="D9749" s="102">
        <v>1054.6311166145781</v>
      </c>
      <c r="E9749" s="98">
        <v>1976.4767528089885</v>
      </c>
      <c r="F9749" s="91">
        <v>0.8457423683276255</v>
      </c>
      <c r="G9749" s="100">
        <v>835.79506493258441</v>
      </c>
      <c r="S9749" s="235"/>
      <c r="T9749" s="103"/>
      <c r="U9749" s="103"/>
    </row>
    <row r="9750" spans="1:21" x14ac:dyDescent="0.2">
      <c r="A9750" s="89">
        <v>40928</v>
      </c>
      <c r="B9750" s="90" t="s">
        <v>104</v>
      </c>
      <c r="C9750" s="96">
        <v>1708.6711128876404</v>
      </c>
      <c r="D9750" s="102">
        <v>1085.4357488693483</v>
      </c>
      <c r="E9750" s="98">
        <v>2024.2845000000002</v>
      </c>
      <c r="F9750" s="91">
        <v>0.84408644777334429</v>
      </c>
      <c r="G9750" s="100">
        <v>854.33555644382022</v>
      </c>
      <c r="S9750" s="235"/>
      <c r="T9750" s="103"/>
      <c r="U9750" s="103"/>
    </row>
    <row r="9751" spans="1:21" x14ac:dyDescent="0.2">
      <c r="A9751" s="89">
        <v>40928</v>
      </c>
      <c r="B9751" s="90" t="s">
        <v>105</v>
      </c>
      <c r="C9751" s="96">
        <v>1673.964674292135</v>
      </c>
      <c r="D9751" s="102">
        <v>1059.1744652586237</v>
      </c>
      <c r="E9751" s="98">
        <v>1980.9109719101123</v>
      </c>
      <c r="F9751" s="91">
        <v>0.8450479087800693</v>
      </c>
      <c r="G9751" s="100">
        <v>836.98233714606749</v>
      </c>
      <c r="S9751" s="235"/>
      <c r="T9751" s="103"/>
      <c r="U9751" s="103"/>
    </row>
    <row r="9752" spans="1:21" x14ac:dyDescent="0.2">
      <c r="A9752" s="89">
        <v>40928</v>
      </c>
      <c r="B9752" s="90" t="s">
        <v>106</v>
      </c>
      <c r="C9752" s="96">
        <v>1700.7775761235957</v>
      </c>
      <c r="D9752" s="102">
        <v>1080.3884448640213</v>
      </c>
      <c r="E9752" s="98">
        <v>2014.9152724719102</v>
      </c>
      <c r="F9752" s="91">
        <v>0.84409384322997938</v>
      </c>
      <c r="G9752" s="100">
        <v>850.38878806179787</v>
      </c>
      <c r="S9752" s="235"/>
      <c r="T9752" s="103"/>
      <c r="U9752" s="103"/>
    </row>
    <row r="9753" spans="1:21" x14ac:dyDescent="0.2">
      <c r="A9753" s="89">
        <v>40928</v>
      </c>
      <c r="B9753" s="90" t="s">
        <v>107</v>
      </c>
      <c r="C9753" s="96">
        <v>1684.390788303371</v>
      </c>
      <c r="D9753" s="102">
        <v>1066.4499277587356</v>
      </c>
      <c r="E9753" s="98">
        <v>1993.6117415730337</v>
      </c>
      <c r="F9753" s="91">
        <v>0.84489409506302571</v>
      </c>
      <c r="G9753" s="100">
        <v>842.19539415168549</v>
      </c>
      <c r="S9753" s="235"/>
      <c r="T9753" s="103"/>
      <c r="U9753" s="103"/>
    </row>
    <row r="9754" spans="1:21" x14ac:dyDescent="0.2">
      <c r="A9754" s="89">
        <v>40928</v>
      </c>
      <c r="B9754" s="90" t="s">
        <v>108</v>
      </c>
      <c r="C9754" s="96">
        <v>1671.0309368089891</v>
      </c>
      <c r="D9754" s="102">
        <v>1060.2420827779461</v>
      </c>
      <c r="E9754" s="98">
        <v>1979.0042106741573</v>
      </c>
      <c r="F9754" s="91">
        <v>0.84437967731243191</v>
      </c>
      <c r="G9754" s="100">
        <v>835.51546840449453</v>
      </c>
      <c r="S9754" s="235"/>
      <c r="T9754" s="103"/>
      <c r="U9754" s="103"/>
    </row>
    <row r="9755" spans="1:21" x14ac:dyDescent="0.2">
      <c r="A9755" s="89">
        <v>40928</v>
      </c>
      <c r="B9755" s="90" t="s">
        <v>109</v>
      </c>
      <c r="C9755" s="96">
        <v>1718.1206651123596</v>
      </c>
      <c r="D9755" s="102">
        <v>1081.569330460937</v>
      </c>
      <c r="E9755" s="98">
        <v>2030.204629213483</v>
      </c>
      <c r="F9755" s="91">
        <v>0.84627955250893738</v>
      </c>
      <c r="G9755" s="100">
        <v>859.06033255617979</v>
      </c>
      <c r="S9755" s="235"/>
      <c r="T9755" s="103"/>
      <c r="U9755" s="103"/>
    </row>
    <row r="9756" spans="1:21" x14ac:dyDescent="0.2">
      <c r="A9756" s="89">
        <v>40928</v>
      </c>
      <c r="B9756" s="90" t="s">
        <v>110</v>
      </c>
      <c r="C9756" s="96">
        <v>1909.5389316404498</v>
      </c>
      <c r="D9756" s="102">
        <v>1212.8850637494961</v>
      </c>
      <c r="E9756" s="98">
        <v>2262.1735365168538</v>
      </c>
      <c r="F9756" s="91">
        <v>0.84411690828133035</v>
      </c>
      <c r="G9756" s="100">
        <v>954.76946582022492</v>
      </c>
      <c r="S9756" s="235"/>
      <c r="T9756" s="103"/>
      <c r="U9756" s="103"/>
    </row>
    <row r="9757" spans="1:21" x14ac:dyDescent="0.2">
      <c r="A9757" s="89">
        <v>40928</v>
      </c>
      <c r="B9757" s="90" t="s">
        <v>111</v>
      </c>
      <c r="C9757" s="96">
        <v>2029.5020506853934</v>
      </c>
      <c r="D9757" s="102">
        <v>1283.8111100000397</v>
      </c>
      <c r="E9757" s="98">
        <v>2401.4682050561801</v>
      </c>
      <c r="F9757" s="91">
        <v>0.84510885732835062</v>
      </c>
      <c r="G9757" s="100">
        <v>1014.7510253426967</v>
      </c>
      <c r="S9757" s="235"/>
      <c r="T9757" s="103"/>
      <c r="U9757" s="103"/>
    </row>
    <row r="9758" spans="1:21" x14ac:dyDescent="0.2">
      <c r="A9758" s="89">
        <v>40928</v>
      </c>
      <c r="B9758" s="90" t="s">
        <v>112</v>
      </c>
      <c r="C9758" s="96">
        <v>2196.356343977528</v>
      </c>
      <c r="D9758" s="102">
        <v>1409.4254685548758</v>
      </c>
      <c r="E9758" s="98">
        <v>2609.6860617977527</v>
      </c>
      <c r="F9758" s="91">
        <v>0.84161707269283903</v>
      </c>
      <c r="G9758" s="100">
        <v>1098.178171988764</v>
      </c>
      <c r="S9758" s="235"/>
      <c r="T9758" s="103"/>
      <c r="U9758" s="103"/>
    </row>
    <row r="9759" spans="1:21" x14ac:dyDescent="0.2">
      <c r="A9759" s="89">
        <v>40928</v>
      </c>
      <c r="B9759" s="90" t="s">
        <v>113</v>
      </c>
      <c r="C9759" s="96">
        <v>2235.7510895730338</v>
      </c>
      <c r="D9759" s="102">
        <v>1428.8725638292913</v>
      </c>
      <c r="E9759" s="98">
        <v>2653.3487780898877</v>
      </c>
      <c r="F9759" s="91">
        <v>0.84261485260996216</v>
      </c>
      <c r="G9759" s="100">
        <v>1117.8755447865169</v>
      </c>
      <c r="S9759" s="235"/>
      <c r="T9759" s="103"/>
      <c r="U9759" s="103"/>
    </row>
    <row r="9760" spans="1:21" x14ac:dyDescent="0.2">
      <c r="A9760" s="89">
        <v>40928</v>
      </c>
      <c r="B9760" s="90" t="s">
        <v>114</v>
      </c>
      <c r="C9760" s="96">
        <v>2067.9688599775277</v>
      </c>
      <c r="D9760" s="102">
        <v>1319.7416395016805</v>
      </c>
      <c r="E9760" s="98">
        <v>2453.204679775281</v>
      </c>
      <c r="F9760" s="91">
        <v>0.84296629507773413</v>
      </c>
      <c r="G9760" s="100">
        <v>1033.9844299887638</v>
      </c>
      <c r="S9760" s="235"/>
      <c r="T9760" s="103"/>
      <c r="U9760" s="103"/>
    </row>
    <row r="9761" spans="1:21" x14ac:dyDescent="0.2">
      <c r="A9761" s="89">
        <v>40928</v>
      </c>
      <c r="B9761" s="90" t="s">
        <v>115</v>
      </c>
      <c r="C9761" s="96">
        <v>2111.2536442247192</v>
      </c>
      <c r="D9761" s="102">
        <v>1352.5377694872579</v>
      </c>
      <c r="E9761" s="98">
        <v>2507.3393005617977</v>
      </c>
      <c r="F9761" s="91">
        <v>0.84202949467256738</v>
      </c>
      <c r="G9761" s="100">
        <v>1055.6268221123596</v>
      </c>
      <c r="S9761" s="235"/>
      <c r="T9761" s="103"/>
      <c r="U9761" s="103"/>
    </row>
    <row r="9762" spans="1:21" x14ac:dyDescent="0.2">
      <c r="A9762" s="89">
        <v>40928</v>
      </c>
      <c r="B9762" s="90" t="s">
        <v>116</v>
      </c>
      <c r="C9762" s="96">
        <v>2131.4453761011237</v>
      </c>
      <c r="D9762" s="102">
        <v>1362.5756579674023</v>
      </c>
      <c r="E9762" s="98">
        <v>2529.7572640449439</v>
      </c>
      <c r="F9762" s="91">
        <v>0.84254936487189236</v>
      </c>
      <c r="G9762" s="100">
        <v>1065.7226880505618</v>
      </c>
      <c r="S9762" s="235"/>
      <c r="T9762" s="103"/>
      <c r="U9762" s="103"/>
    </row>
    <row r="9763" spans="1:21" x14ac:dyDescent="0.2">
      <c r="A9763" s="89">
        <v>40928</v>
      </c>
      <c r="B9763" s="90" t="s">
        <v>117</v>
      </c>
      <c r="C9763" s="96">
        <v>2094.6683023483147</v>
      </c>
      <c r="D9763" s="102">
        <v>1332.3153919868362</v>
      </c>
      <c r="E9763" s="98">
        <v>2482.4785196629209</v>
      </c>
      <c r="F9763" s="91">
        <v>0.84378103808637817</v>
      </c>
      <c r="G9763" s="100">
        <v>1047.3341511741573</v>
      </c>
      <c r="S9763" s="235"/>
      <c r="T9763" s="103"/>
      <c r="U9763" s="103"/>
    </row>
    <row r="9764" spans="1:21" x14ac:dyDescent="0.2">
      <c r="A9764" s="89">
        <v>40928</v>
      </c>
      <c r="B9764" s="90" t="s">
        <v>118</v>
      </c>
      <c r="C9764" s="96">
        <v>2150.2391253370783</v>
      </c>
      <c r="D9764" s="102">
        <v>1357.0133180270773</v>
      </c>
      <c r="E9764" s="98">
        <v>2542.6390702247186</v>
      </c>
      <c r="F9764" s="91">
        <v>0.8456721799476794</v>
      </c>
      <c r="G9764" s="100">
        <v>1075.1195626685392</v>
      </c>
      <c r="S9764" s="235"/>
      <c r="T9764" s="103"/>
      <c r="U9764" s="103"/>
    </row>
    <row r="9765" spans="1:21" x14ac:dyDescent="0.2">
      <c r="A9765" s="89">
        <v>40928</v>
      </c>
      <c r="B9765" s="90" t="s">
        <v>119</v>
      </c>
      <c r="C9765" s="96">
        <v>2097.7560205280902</v>
      </c>
      <c r="D9765" s="102">
        <v>1339.8546522435313</v>
      </c>
      <c r="E9765" s="98">
        <v>2489.1345505617978</v>
      </c>
      <c r="F9765" s="91">
        <v>0.84276521735421106</v>
      </c>
      <c r="G9765" s="100">
        <v>1048.8780102640451</v>
      </c>
      <c r="S9765" s="235"/>
      <c r="T9765" s="103"/>
      <c r="U9765" s="103"/>
    </row>
    <row r="9766" spans="1:21" x14ac:dyDescent="0.2">
      <c r="A9766" s="89">
        <v>40928</v>
      </c>
      <c r="B9766" s="90" t="s">
        <v>120</v>
      </c>
      <c r="C9766" s="96">
        <v>2135.8865035617982</v>
      </c>
      <c r="D9766" s="102">
        <v>1372.2126010042782</v>
      </c>
      <c r="E9766" s="98">
        <v>2538.6962359550562</v>
      </c>
      <c r="F9766" s="91">
        <v>0.84133204804562955</v>
      </c>
      <c r="G9766" s="100">
        <v>1067.9432517808991</v>
      </c>
      <c r="S9766" s="235"/>
      <c r="T9766" s="103"/>
      <c r="U9766" s="103"/>
    </row>
    <row r="9767" spans="1:21" x14ac:dyDescent="0.2">
      <c r="A9767" s="89">
        <v>40928</v>
      </c>
      <c r="B9767" s="90" t="s">
        <v>121</v>
      </c>
      <c r="C9767" s="96">
        <v>2238.1742594831462</v>
      </c>
      <c r="D9767" s="102">
        <v>1408.8327722028557</v>
      </c>
      <c r="E9767" s="98">
        <v>2644.6613764044941</v>
      </c>
      <c r="F9767" s="91">
        <v>0.84629899292665556</v>
      </c>
      <c r="G9767" s="100">
        <v>1119.0871297415731</v>
      </c>
      <c r="S9767" s="235"/>
      <c r="T9767" s="103"/>
      <c r="U9767" s="103"/>
    </row>
    <row r="9768" spans="1:21" x14ac:dyDescent="0.2">
      <c r="A9768" s="89">
        <v>40928</v>
      </c>
      <c r="B9768" s="90" t="s">
        <v>122</v>
      </c>
      <c r="C9768" s="96">
        <v>2196.7656084606738</v>
      </c>
      <c r="D9768" s="102">
        <v>1394.0334392694656</v>
      </c>
      <c r="E9768" s="98">
        <v>2601.751019662921</v>
      </c>
      <c r="F9768" s="91">
        <v>0.84434121169107246</v>
      </c>
      <c r="G9768" s="100">
        <v>1098.3828042303369</v>
      </c>
      <c r="S9768" s="235"/>
      <c r="T9768" s="103"/>
      <c r="U9768" s="103"/>
    </row>
    <row r="9769" spans="1:21" x14ac:dyDescent="0.2">
      <c r="A9769" s="89">
        <v>40928</v>
      </c>
      <c r="B9769" s="90" t="s">
        <v>123</v>
      </c>
      <c r="C9769" s="96">
        <v>2113.9158894269663</v>
      </c>
      <c r="D9769" s="102">
        <v>1351.4004568615412</v>
      </c>
      <c r="E9769" s="98">
        <v>2508.9686292134829</v>
      </c>
      <c r="F9769" s="91">
        <v>0.84254377070056929</v>
      </c>
      <c r="G9769" s="100">
        <v>1056.9579447134831</v>
      </c>
      <c r="S9769" s="235"/>
      <c r="T9769" s="103"/>
      <c r="U9769" s="103"/>
    </row>
    <row r="9770" spans="1:21" x14ac:dyDescent="0.2">
      <c r="A9770" s="89">
        <v>40928</v>
      </c>
      <c r="B9770" s="90" t="s">
        <v>124</v>
      </c>
      <c r="C9770" s="96">
        <v>1989.4224962022474</v>
      </c>
      <c r="D9770" s="102">
        <v>1271.547535785528</v>
      </c>
      <c r="E9770" s="98">
        <v>2361.066497191011</v>
      </c>
      <c r="F9770" s="91">
        <v>0.84259486065686295</v>
      </c>
      <c r="G9770" s="100">
        <v>994.71124810112372</v>
      </c>
      <c r="S9770" s="235"/>
      <c r="T9770" s="103"/>
      <c r="U9770" s="103"/>
    </row>
    <row r="9771" spans="1:21" x14ac:dyDescent="0.2">
      <c r="A9771" s="89">
        <v>40928</v>
      </c>
      <c r="B9771" s="90" t="s">
        <v>125</v>
      </c>
      <c r="C9771" s="96">
        <v>1995.3467008988764</v>
      </c>
      <c r="D9771" s="102">
        <v>1281.1769493931772</v>
      </c>
      <c r="E9771" s="98">
        <v>2371.2492134831459</v>
      </c>
      <c r="F9771" s="91">
        <v>0.84147490257588597</v>
      </c>
      <c r="G9771" s="100">
        <v>997.6733504494382</v>
      </c>
      <c r="S9771" s="235"/>
      <c r="T9771" s="103"/>
      <c r="U9771" s="103"/>
    </row>
    <row r="9772" spans="1:21" x14ac:dyDescent="0.2">
      <c r="A9772" s="89">
        <v>40928</v>
      </c>
      <c r="B9772" s="90" t="s">
        <v>126</v>
      </c>
      <c r="C9772" s="96">
        <v>2142.1429823932581</v>
      </c>
      <c r="D9772" s="102">
        <v>1363.0864688780916</v>
      </c>
      <c r="E9772" s="98">
        <v>2539.0512556179774</v>
      </c>
      <c r="F9772" s="91">
        <v>0.84367851088216173</v>
      </c>
      <c r="G9772" s="100">
        <v>1071.071491196629</v>
      </c>
      <c r="S9772" s="235"/>
      <c r="T9772" s="103"/>
      <c r="U9772" s="103"/>
    </row>
    <row r="9773" spans="1:21" x14ac:dyDescent="0.2">
      <c r="A9773" s="89">
        <v>40928</v>
      </c>
      <c r="B9773" s="90" t="s">
        <v>127</v>
      </c>
      <c r="C9773" s="96">
        <v>2332.0254940786517</v>
      </c>
      <c r="D9773" s="102">
        <v>1472.87487878199</v>
      </c>
      <c r="E9773" s="98">
        <v>2758.2065393258426</v>
      </c>
      <c r="F9773" s="91">
        <v>0.84548617401532322</v>
      </c>
      <c r="G9773" s="100">
        <v>1166.0127470393259</v>
      </c>
      <c r="S9773" s="235"/>
      <c r="T9773" s="103"/>
      <c r="U9773" s="103"/>
    </row>
    <row r="9774" spans="1:21" x14ac:dyDescent="0.2">
      <c r="A9774" s="89">
        <v>40928</v>
      </c>
      <c r="B9774" s="90" t="s">
        <v>128</v>
      </c>
      <c r="C9774" s="96">
        <v>1943.5403007303371</v>
      </c>
      <c r="D9774" s="102">
        <v>1234.5019180317249</v>
      </c>
      <c r="E9774" s="98">
        <v>2302.4647415730337</v>
      </c>
      <c r="F9774" s="91">
        <v>0.8441129480239159</v>
      </c>
      <c r="G9774" s="100">
        <v>971.77015036516855</v>
      </c>
      <c r="S9774" s="235"/>
      <c r="T9774" s="103"/>
      <c r="U9774" s="103"/>
    </row>
    <row r="9775" spans="1:21" x14ac:dyDescent="0.2">
      <c r="A9775" s="89">
        <v>40928</v>
      </c>
      <c r="B9775" s="90" t="s">
        <v>129</v>
      </c>
      <c r="C9775" s="96">
        <v>1799.4103165617978</v>
      </c>
      <c r="D9775" s="102">
        <v>1144.9019568830017</v>
      </c>
      <c r="E9775" s="98">
        <v>2132.7629915730336</v>
      </c>
      <c r="F9775" s="91">
        <v>0.8436991469148809</v>
      </c>
      <c r="G9775" s="100">
        <v>899.7051582808989</v>
      </c>
      <c r="S9775" s="235"/>
      <c r="T9775" s="103"/>
      <c r="U9775" s="103"/>
    </row>
    <row r="9776" spans="1:21" x14ac:dyDescent="0.2">
      <c r="A9776" s="89">
        <v>40928</v>
      </c>
      <c r="B9776" s="90" t="s">
        <v>130</v>
      </c>
      <c r="C9776" s="96">
        <v>1810.6914286516856</v>
      </c>
      <c r="D9776" s="102">
        <v>1154.0097340279256</v>
      </c>
      <c r="E9776" s="98">
        <v>2147.1706769662924</v>
      </c>
      <c r="F9776" s="91">
        <v>0.84329180166058637</v>
      </c>
      <c r="G9776" s="100">
        <v>905.34571432584278</v>
      </c>
      <c r="S9776" s="235"/>
      <c r="T9776" s="103"/>
      <c r="U9776" s="103"/>
    </row>
    <row r="9777" spans="1:21" x14ac:dyDescent="0.2">
      <c r="A9777" s="89">
        <v>40928</v>
      </c>
      <c r="B9777" s="90" t="s">
        <v>131</v>
      </c>
      <c r="C9777" s="96">
        <v>1692.9772382022472</v>
      </c>
      <c r="D9777" s="102">
        <v>1070.5077678249809</v>
      </c>
      <c r="E9777" s="98">
        <v>2003.0373960674153</v>
      </c>
      <c r="F9777" s="91">
        <v>0.8452050079175194</v>
      </c>
      <c r="G9777" s="100">
        <v>846.48861910112362</v>
      </c>
      <c r="S9777" s="235"/>
      <c r="T9777" s="103"/>
      <c r="U9777" s="103"/>
    </row>
    <row r="9778" spans="1:21" x14ac:dyDescent="0.2">
      <c r="A9778" s="89">
        <v>40928</v>
      </c>
      <c r="B9778" s="90" t="s">
        <v>132</v>
      </c>
      <c r="C9778" s="96">
        <v>1795.1110134269661</v>
      </c>
      <c r="D9778" s="102">
        <v>1138.6912113060978</v>
      </c>
      <c r="E9778" s="98">
        <v>2125.8036657303369</v>
      </c>
      <c r="F9778" s="91">
        <v>0.84443876090986103</v>
      </c>
      <c r="G9778" s="100">
        <v>897.55550671348306</v>
      </c>
      <c r="S9778" s="235"/>
      <c r="T9778" s="103"/>
      <c r="U9778" s="103"/>
    </row>
    <row r="9779" spans="1:21" x14ac:dyDescent="0.2">
      <c r="A9779" s="89">
        <v>40928</v>
      </c>
      <c r="B9779" s="90" t="s">
        <v>133</v>
      </c>
      <c r="C9779" s="96">
        <v>1961.2683414606743</v>
      </c>
      <c r="D9779" s="102">
        <v>1231.9131266274392</v>
      </c>
      <c r="E9779" s="98">
        <v>2316.0706938202247</v>
      </c>
      <c r="F9779" s="91">
        <v>0.84680849625780441</v>
      </c>
      <c r="G9779" s="100">
        <v>980.63417073033713</v>
      </c>
      <c r="S9779" s="235"/>
      <c r="T9779" s="103"/>
      <c r="U9779" s="103"/>
    </row>
    <row r="9780" spans="1:21" x14ac:dyDescent="0.2">
      <c r="A9780" s="89">
        <v>40928</v>
      </c>
      <c r="B9780" s="90" t="s">
        <v>134</v>
      </c>
      <c r="C9780" s="96">
        <v>1695.521971820225</v>
      </c>
      <c r="D9780" s="102">
        <v>1069.0537542105126</v>
      </c>
      <c r="E9780" s="98">
        <v>2004.4128033707864</v>
      </c>
      <c r="F9780" s="91">
        <v>0.8458946026331976</v>
      </c>
      <c r="G9780" s="100">
        <v>847.76098591011248</v>
      </c>
      <c r="S9780" s="235"/>
      <c r="T9780" s="103"/>
      <c r="U9780" s="103"/>
    </row>
    <row r="9781" spans="1:21" x14ac:dyDescent="0.2">
      <c r="A9781" s="89">
        <v>40928</v>
      </c>
      <c r="B9781" s="90" t="s">
        <v>135</v>
      </c>
      <c r="C9781" s="96">
        <v>1689.038574067416</v>
      </c>
      <c r="D9781" s="102">
        <v>1077.9050252454977</v>
      </c>
      <c r="E9781" s="98">
        <v>2003.6792528089886</v>
      </c>
      <c r="F9781" s="91">
        <v>0.8429685398496426</v>
      </c>
      <c r="G9781" s="100">
        <v>844.519287033708</v>
      </c>
      <c r="S9781" s="235"/>
      <c r="T9781" s="103"/>
      <c r="U9781" s="103"/>
    </row>
    <row r="9782" spans="1:21" x14ac:dyDescent="0.2">
      <c r="A9782" s="89">
        <v>40928</v>
      </c>
      <c r="B9782" s="90" t="s">
        <v>136</v>
      </c>
      <c r="C9782" s="96">
        <v>1704.306975775281</v>
      </c>
      <c r="D9782" s="102">
        <v>1076.6666551952051</v>
      </c>
      <c r="E9782" s="98">
        <v>2015.905095505618</v>
      </c>
      <c r="F9782" s="91">
        <v>0.84543016413568628</v>
      </c>
      <c r="G9782" s="100">
        <v>852.15348788764049</v>
      </c>
      <c r="S9782" s="235"/>
      <c r="T9782" s="103"/>
      <c r="U9782" s="103"/>
    </row>
    <row r="9783" spans="1:21" x14ac:dyDescent="0.2">
      <c r="A9783" s="89">
        <v>40928</v>
      </c>
      <c r="B9783" s="90" t="s">
        <v>137</v>
      </c>
      <c r="C9783" s="96">
        <v>1685.6874678539327</v>
      </c>
      <c r="D9783" s="102">
        <v>1081.5150245584366</v>
      </c>
      <c r="E9783" s="98">
        <v>2002.8022837078649</v>
      </c>
      <c r="F9783" s="91">
        <v>0.84166444264940354</v>
      </c>
      <c r="G9783" s="100">
        <v>842.84373392696637</v>
      </c>
      <c r="S9783" s="235"/>
      <c r="T9783" s="103"/>
      <c r="U9783" s="103"/>
    </row>
    <row r="9784" spans="1:21" x14ac:dyDescent="0.2">
      <c r="A9784" s="89">
        <v>40928</v>
      </c>
      <c r="B9784" s="90" t="s">
        <v>138</v>
      </c>
      <c r="C9784" s="96">
        <v>1693.4472845393261</v>
      </c>
      <c r="D9784" s="102">
        <v>1081.8349655274283</v>
      </c>
      <c r="E9784" s="98">
        <v>2009.5100393258426</v>
      </c>
      <c r="F9784" s="91">
        <v>0.84271650870052361</v>
      </c>
      <c r="G9784" s="100">
        <v>846.72364226966306</v>
      </c>
      <c r="S9784" s="235"/>
      <c r="T9784" s="103"/>
      <c r="U9784" s="103"/>
    </row>
    <row r="9785" spans="1:21" x14ac:dyDescent="0.2">
      <c r="A9785" s="89">
        <v>40928</v>
      </c>
      <c r="B9785" s="90" t="s">
        <v>139</v>
      </c>
      <c r="C9785" s="96">
        <v>1715.831215280899</v>
      </c>
      <c r="D9785" s="102">
        <v>1084.0316584270422</v>
      </c>
      <c r="E9785" s="98">
        <v>2029.581581460674</v>
      </c>
      <c r="F9785" s="91">
        <v>0.84541130593332869</v>
      </c>
      <c r="G9785" s="100">
        <v>857.91560764044948</v>
      </c>
      <c r="S9785" s="235"/>
      <c r="T9785" s="103"/>
      <c r="U9785" s="103"/>
    </row>
    <row r="9786" spans="1:21" x14ac:dyDescent="0.2">
      <c r="A9786" s="89">
        <v>40928</v>
      </c>
      <c r="B9786" s="90" t="s">
        <v>140</v>
      </c>
      <c r="C9786" s="96">
        <v>1695.3112613932583</v>
      </c>
      <c r="D9786" s="102">
        <v>1079.3407252120464</v>
      </c>
      <c r="E9786" s="98">
        <v>2009.7404494382022</v>
      </c>
      <c r="F9786" s="91">
        <v>0.84354736546560594</v>
      </c>
      <c r="G9786" s="100">
        <v>847.65563069662915</v>
      </c>
      <c r="S9786" s="235"/>
      <c r="T9786" s="103"/>
      <c r="U9786" s="103"/>
    </row>
    <row r="9787" spans="1:21" x14ac:dyDescent="0.2">
      <c r="A9787" s="89">
        <v>40928</v>
      </c>
      <c r="B9787" s="90" t="s">
        <v>141</v>
      </c>
      <c r="C9787" s="96">
        <v>1704.4001746179779</v>
      </c>
      <c r="D9787" s="102">
        <v>1087.4817932960952</v>
      </c>
      <c r="E9787" s="98">
        <v>2021.7805533707867</v>
      </c>
      <c r="F9787" s="91">
        <v>0.84301937308494701</v>
      </c>
      <c r="G9787" s="100">
        <v>852.20008730898894</v>
      </c>
      <c r="S9787" s="235"/>
      <c r="T9787" s="103"/>
      <c r="U9787" s="103"/>
    </row>
    <row r="9788" spans="1:21" x14ac:dyDescent="0.2">
      <c r="A9788" s="89">
        <v>40928</v>
      </c>
      <c r="B9788" s="90" t="s">
        <v>142</v>
      </c>
      <c r="C9788" s="96">
        <v>1684.2894852134832</v>
      </c>
      <c r="D9788" s="102">
        <v>1068.3447376282757</v>
      </c>
      <c r="E9788" s="98">
        <v>1994.5404353932586</v>
      </c>
      <c r="F9788" s="91">
        <v>0.84444990701900513</v>
      </c>
      <c r="G9788" s="100">
        <v>842.1447426067416</v>
      </c>
      <c r="S9788" s="235"/>
      <c r="T9788" s="103"/>
      <c r="U9788" s="103"/>
    </row>
    <row r="9789" spans="1:21" x14ac:dyDescent="0.2">
      <c r="A9789" s="89">
        <v>40928</v>
      </c>
      <c r="B9789" s="90" t="s">
        <v>143</v>
      </c>
      <c r="C9789" s="96">
        <v>1651.6658381460675</v>
      </c>
      <c r="D9789" s="102">
        <v>1050.0318794606158</v>
      </c>
      <c r="E9789" s="98">
        <v>1957.1834325842697</v>
      </c>
      <c r="F9789" s="91">
        <v>0.84389935590513554</v>
      </c>
      <c r="G9789" s="100">
        <v>825.83291907303374</v>
      </c>
      <c r="S9789" s="235"/>
      <c r="T9789" s="103"/>
      <c r="U9789" s="103"/>
    </row>
    <row r="9790" spans="1:21" x14ac:dyDescent="0.2">
      <c r="A9790" s="89">
        <v>40928</v>
      </c>
      <c r="B9790" s="90" t="s">
        <v>144</v>
      </c>
      <c r="C9790" s="96">
        <v>1638.3951333707864</v>
      </c>
      <c r="D9790" s="102">
        <v>1035.9639003405846</v>
      </c>
      <c r="E9790" s="98">
        <v>1938.4426264044941</v>
      </c>
      <c r="F9790" s="91">
        <v>0.84521208471862352</v>
      </c>
      <c r="G9790" s="100">
        <v>819.19756668539321</v>
      </c>
      <c r="S9790" s="235"/>
      <c r="T9790" s="103"/>
      <c r="U9790" s="103"/>
    </row>
    <row r="9791" spans="1:21" x14ac:dyDescent="0.2">
      <c r="A9791" s="89">
        <v>40928</v>
      </c>
      <c r="B9791" s="90" t="s">
        <v>145</v>
      </c>
      <c r="C9791" s="96">
        <v>1810.9953379213482</v>
      </c>
      <c r="D9791" s="102">
        <v>1143.6073681785624</v>
      </c>
      <c r="E9791" s="98">
        <v>2141.8547865168534</v>
      </c>
      <c r="F9791" s="91">
        <v>0.84552666657035214</v>
      </c>
      <c r="G9791" s="100">
        <v>905.4976689606741</v>
      </c>
      <c r="S9791" s="235"/>
      <c r="T9791" s="103"/>
      <c r="U9791" s="103"/>
    </row>
    <row r="9792" spans="1:21" x14ac:dyDescent="0.2">
      <c r="A9792" s="89">
        <v>40928</v>
      </c>
      <c r="B9792" s="90" t="s">
        <v>146</v>
      </c>
      <c r="C9792" s="96">
        <v>1763.4598760224721</v>
      </c>
      <c r="D9792" s="102">
        <v>1109.4182309932205</v>
      </c>
      <c r="E9792" s="98">
        <v>2083.4105561797751</v>
      </c>
      <c r="F9792" s="91">
        <v>0.84642936592201146</v>
      </c>
      <c r="G9792" s="100">
        <v>881.72993801123607</v>
      </c>
      <c r="S9792" s="235"/>
      <c r="T9792" s="103"/>
      <c r="U9792" s="103"/>
    </row>
    <row r="9793" spans="1:21" x14ac:dyDescent="0.2">
      <c r="A9793" s="89">
        <v>40928</v>
      </c>
      <c r="B9793" s="90" t="s">
        <v>147</v>
      </c>
      <c r="C9793" s="96">
        <v>1742.1619144044948</v>
      </c>
      <c r="D9793" s="102">
        <v>1094.2927894029012</v>
      </c>
      <c r="E9793" s="98">
        <v>2057.3295421348316</v>
      </c>
      <c r="F9793" s="91">
        <v>0.84680741647091873</v>
      </c>
      <c r="G9793" s="100">
        <v>871.08095720224742</v>
      </c>
      <c r="S9793" s="235"/>
      <c r="T9793" s="103"/>
      <c r="U9793" s="103"/>
    </row>
    <row r="9794" spans="1:21" x14ac:dyDescent="0.2">
      <c r="A9794" s="89">
        <v>40929</v>
      </c>
      <c r="B9794" s="90" t="s">
        <v>100</v>
      </c>
      <c r="C9794" s="96">
        <v>1757.4141076179776</v>
      </c>
      <c r="D9794" s="102">
        <v>1109.5877034796017</v>
      </c>
      <c r="E9794" s="98">
        <v>2078.3862050561797</v>
      </c>
      <c r="F9794" s="91">
        <v>0.84556667251863038</v>
      </c>
      <c r="G9794" s="100">
        <v>878.7070538089888</v>
      </c>
      <c r="S9794" s="235"/>
      <c r="T9794" s="103"/>
      <c r="U9794" s="103"/>
    </row>
    <row r="9795" spans="1:21" x14ac:dyDescent="0.2">
      <c r="A9795" s="89">
        <v>40929</v>
      </c>
      <c r="B9795" s="90" t="s">
        <v>101</v>
      </c>
      <c r="C9795" s="96">
        <v>1709.8259681123598</v>
      </c>
      <c r="D9795" s="102">
        <v>1074.0546432266688</v>
      </c>
      <c r="E9795" s="98">
        <v>2019.1825617977527</v>
      </c>
      <c r="F9795" s="91">
        <v>0.84679117206224219</v>
      </c>
      <c r="G9795" s="100">
        <v>854.91298405617988</v>
      </c>
      <c r="S9795" s="235"/>
      <c r="T9795" s="103"/>
      <c r="U9795" s="103"/>
    </row>
    <row r="9796" spans="1:21" x14ac:dyDescent="0.2">
      <c r="A9796" s="89">
        <v>40929</v>
      </c>
      <c r="B9796" s="90" t="s">
        <v>102</v>
      </c>
      <c r="C9796" s="96">
        <v>1700.4898753483146</v>
      </c>
      <c r="D9796" s="102">
        <v>1069.6362546031153</v>
      </c>
      <c r="E9796" s="98">
        <v>2008.9269606741573</v>
      </c>
      <c r="F9796" s="91">
        <v>0.84646674997963234</v>
      </c>
      <c r="G9796" s="100">
        <v>850.24493767415731</v>
      </c>
      <c r="S9796" s="235"/>
      <c r="T9796" s="103"/>
      <c r="U9796" s="103"/>
    </row>
    <row r="9797" spans="1:21" x14ac:dyDescent="0.2">
      <c r="A9797" s="89">
        <v>40929</v>
      </c>
      <c r="B9797" s="90" t="s">
        <v>103</v>
      </c>
      <c r="C9797" s="96">
        <v>1702.9940877303372</v>
      </c>
      <c r="D9797" s="102">
        <v>1064.389854262017</v>
      </c>
      <c r="E9797" s="98">
        <v>2008.2615926966291</v>
      </c>
      <c r="F9797" s="91">
        <v>0.8479941527157383</v>
      </c>
      <c r="G9797" s="100">
        <v>851.49704386516862</v>
      </c>
      <c r="S9797" s="235"/>
      <c r="T9797" s="103"/>
      <c r="U9797" s="103"/>
    </row>
    <row r="9798" spans="1:21" x14ac:dyDescent="0.2">
      <c r="A9798" s="89">
        <v>40929</v>
      </c>
      <c r="B9798" s="90" t="s">
        <v>104</v>
      </c>
      <c r="C9798" s="96">
        <v>1708.4198812247193</v>
      </c>
      <c r="D9798" s="102">
        <v>1073.8000174106403</v>
      </c>
      <c r="E9798" s="98">
        <v>2017.8565280898877</v>
      </c>
      <c r="F9798" s="91">
        <v>0.84665081855047319</v>
      </c>
      <c r="G9798" s="100">
        <v>854.20994061235967</v>
      </c>
      <c r="S9798" s="235"/>
      <c r="T9798" s="103"/>
      <c r="U9798" s="103"/>
    </row>
    <row r="9799" spans="1:21" x14ac:dyDescent="0.2">
      <c r="A9799" s="89">
        <v>40929</v>
      </c>
      <c r="B9799" s="90" t="s">
        <v>105</v>
      </c>
      <c r="C9799" s="96">
        <v>1700.6681687865168</v>
      </c>
      <c r="D9799" s="102">
        <v>1063.3912478518901</v>
      </c>
      <c r="E9799" s="98">
        <v>2005.7599971910111</v>
      </c>
      <c r="F9799" s="91">
        <v>0.84789215617433622</v>
      </c>
      <c r="G9799" s="100">
        <v>850.33408439325842</v>
      </c>
      <c r="S9799" s="235"/>
      <c r="T9799" s="103"/>
      <c r="U9799" s="103"/>
    </row>
    <row r="9800" spans="1:21" x14ac:dyDescent="0.2">
      <c r="A9800" s="89">
        <v>40929</v>
      </c>
      <c r="B9800" s="90" t="s">
        <v>106</v>
      </c>
      <c r="C9800" s="96">
        <v>1687.6081744382025</v>
      </c>
      <c r="D9800" s="102">
        <v>1059.3802519620065</v>
      </c>
      <c r="E9800" s="98">
        <v>1992.5631404494379</v>
      </c>
      <c r="F9800" s="91">
        <v>0.84695342404936258</v>
      </c>
      <c r="G9800" s="100">
        <v>843.80408721910123</v>
      </c>
      <c r="S9800" s="235"/>
      <c r="T9800" s="103"/>
      <c r="U9800" s="103"/>
    </row>
    <row r="9801" spans="1:21" x14ac:dyDescent="0.2">
      <c r="A9801" s="89">
        <v>40929</v>
      </c>
      <c r="B9801" s="90" t="s">
        <v>107</v>
      </c>
      <c r="C9801" s="96">
        <v>1698.8811822808984</v>
      </c>
      <c r="D9801" s="102">
        <v>1070.3028472171247</v>
      </c>
      <c r="E9801" s="98">
        <v>2007.9206797752811</v>
      </c>
      <c r="F9801" s="91">
        <v>0.84608978800448975</v>
      </c>
      <c r="G9801" s="100">
        <v>849.44059114044921</v>
      </c>
      <c r="S9801" s="235"/>
      <c r="T9801" s="103"/>
      <c r="U9801" s="103"/>
    </row>
    <row r="9802" spans="1:21" x14ac:dyDescent="0.2">
      <c r="A9802" s="89">
        <v>40929</v>
      </c>
      <c r="B9802" s="90" t="s">
        <v>108</v>
      </c>
      <c r="C9802" s="96">
        <v>1671.4442534157304</v>
      </c>
      <c r="D9802" s="102">
        <v>1053.0417995565067</v>
      </c>
      <c r="E9802" s="98">
        <v>1975.5057387640447</v>
      </c>
      <c r="F9802" s="91">
        <v>0.84608423079623785</v>
      </c>
      <c r="G9802" s="100">
        <v>835.72212670786519</v>
      </c>
      <c r="S9802" s="235"/>
      <c r="T9802" s="103"/>
      <c r="U9802" s="103"/>
    </row>
    <row r="9803" spans="1:21" x14ac:dyDescent="0.2">
      <c r="A9803" s="89">
        <v>40929</v>
      </c>
      <c r="B9803" s="90" t="s">
        <v>109</v>
      </c>
      <c r="C9803" s="96">
        <v>1755.2745863595508</v>
      </c>
      <c r="D9803" s="102">
        <v>1123.7939275597155</v>
      </c>
      <c r="E9803" s="98">
        <v>2084.2028848314608</v>
      </c>
      <c r="F9803" s="91">
        <v>0.8421802882695324</v>
      </c>
      <c r="G9803" s="100">
        <v>877.63729317977538</v>
      </c>
      <c r="S9803" s="235"/>
      <c r="T9803" s="103"/>
      <c r="U9803" s="103"/>
    </row>
    <row r="9804" spans="1:21" x14ac:dyDescent="0.2">
      <c r="A9804" s="89">
        <v>40929</v>
      </c>
      <c r="B9804" s="90" t="s">
        <v>110</v>
      </c>
      <c r="C9804" s="96">
        <v>2049.9125972359548</v>
      </c>
      <c r="D9804" s="102">
        <v>1310.1251350249231</v>
      </c>
      <c r="E9804" s="98">
        <v>2432.8110337078651</v>
      </c>
      <c r="F9804" s="91">
        <v>0.84261069554245982</v>
      </c>
      <c r="G9804" s="100">
        <v>1024.9562986179774</v>
      </c>
      <c r="S9804" s="235"/>
      <c r="T9804" s="103"/>
      <c r="U9804" s="103"/>
    </row>
    <row r="9805" spans="1:21" x14ac:dyDescent="0.2">
      <c r="A9805" s="89">
        <v>40929</v>
      </c>
      <c r="B9805" s="90" t="s">
        <v>111</v>
      </c>
      <c r="C9805" s="96">
        <v>2274.181429752809</v>
      </c>
      <c r="D9805" s="102">
        <v>1445.890212254182</v>
      </c>
      <c r="E9805" s="98">
        <v>2694.9025365168541</v>
      </c>
      <c r="F9805" s="91">
        <v>0.84388262615692788</v>
      </c>
      <c r="G9805" s="100">
        <v>1137.0907148764045</v>
      </c>
      <c r="S9805" s="235"/>
      <c r="T9805" s="103"/>
      <c r="U9805" s="103"/>
    </row>
    <row r="9806" spans="1:21" x14ac:dyDescent="0.2">
      <c r="A9806" s="89">
        <v>40929</v>
      </c>
      <c r="B9806" s="90" t="s">
        <v>112</v>
      </c>
      <c r="C9806" s="96">
        <v>2341.9329362696631</v>
      </c>
      <c r="D9806" s="102">
        <v>1492.692769237648</v>
      </c>
      <c r="E9806" s="98">
        <v>2777.1895112359553</v>
      </c>
      <c r="F9806" s="91">
        <v>0.84327444230747273</v>
      </c>
      <c r="G9806" s="100">
        <v>1170.9664681348315</v>
      </c>
      <c r="S9806" s="235"/>
      <c r="T9806" s="103"/>
      <c r="U9806" s="103"/>
    </row>
    <row r="9807" spans="1:21" x14ac:dyDescent="0.2">
      <c r="A9807" s="89">
        <v>40929</v>
      </c>
      <c r="B9807" s="90" t="s">
        <v>113</v>
      </c>
      <c r="C9807" s="96">
        <v>2403.9831048876404</v>
      </c>
      <c r="D9807" s="102">
        <v>1548.6026637862981</v>
      </c>
      <c r="E9807" s="98">
        <v>2859.5987443820222</v>
      </c>
      <c r="F9807" s="91">
        <v>0.84067147868578207</v>
      </c>
      <c r="G9807" s="100">
        <v>1201.9915524438202</v>
      </c>
      <c r="S9807" s="235"/>
      <c r="T9807" s="103"/>
      <c r="U9807" s="103"/>
    </row>
    <row r="9808" spans="1:21" x14ac:dyDescent="0.2">
      <c r="A9808" s="89">
        <v>40929</v>
      </c>
      <c r="B9808" s="90" t="s">
        <v>114</v>
      </c>
      <c r="C9808" s="96">
        <v>2068.1957788988766</v>
      </c>
      <c r="D9808" s="102">
        <v>1312.2070961904712</v>
      </c>
      <c r="E9808" s="98">
        <v>2449.3511882022472</v>
      </c>
      <c r="F9808" s="91">
        <v>0.84438515344827803</v>
      </c>
      <c r="G9808" s="100">
        <v>1034.0978894494383</v>
      </c>
      <c r="S9808" s="235"/>
      <c r="T9808" s="103"/>
      <c r="U9808" s="103"/>
    </row>
    <row r="9809" spans="1:21" x14ac:dyDescent="0.2">
      <c r="A9809" s="89">
        <v>40929</v>
      </c>
      <c r="B9809" s="90" t="s">
        <v>115</v>
      </c>
      <c r="C9809" s="96">
        <v>2064.3908348426967</v>
      </c>
      <c r="D9809" s="102">
        <v>1305.291807301481</v>
      </c>
      <c r="E9809" s="98">
        <v>2442.4365337078652</v>
      </c>
      <c r="F9809" s="91">
        <v>0.8452178004841514</v>
      </c>
      <c r="G9809" s="100">
        <v>1032.1954174213483</v>
      </c>
      <c r="S9809" s="235"/>
      <c r="T9809" s="103"/>
      <c r="U9809" s="103"/>
    </row>
    <row r="9810" spans="1:21" x14ac:dyDescent="0.2">
      <c r="A9810" s="89">
        <v>40929</v>
      </c>
      <c r="B9810" s="90" t="s">
        <v>116</v>
      </c>
      <c r="C9810" s="96">
        <v>2059.090657179775</v>
      </c>
      <c r="D9810" s="102">
        <v>1298.6254448181105</v>
      </c>
      <c r="E9810" s="98">
        <v>2434.3956910112361</v>
      </c>
      <c r="F9810" s="91">
        <v>0.84583236192159006</v>
      </c>
      <c r="G9810" s="100">
        <v>1029.5453285898875</v>
      </c>
      <c r="S9810" s="235"/>
      <c r="T9810" s="103"/>
      <c r="U9810" s="103"/>
    </row>
    <row r="9811" spans="1:21" x14ac:dyDescent="0.2">
      <c r="A9811" s="89">
        <v>40929</v>
      </c>
      <c r="B9811" s="90" t="s">
        <v>117</v>
      </c>
      <c r="C9811" s="96">
        <v>2036.8485507640451</v>
      </c>
      <c r="D9811" s="102">
        <v>1299.5801346016042</v>
      </c>
      <c r="E9811" s="98">
        <v>2416.1251095505618</v>
      </c>
      <c r="F9811" s="91">
        <v>0.84302279824529935</v>
      </c>
      <c r="G9811" s="100">
        <v>1018.4242753820225</v>
      </c>
      <c r="S9811" s="235"/>
      <c r="T9811" s="103"/>
      <c r="U9811" s="103"/>
    </row>
    <row r="9812" spans="1:21" x14ac:dyDescent="0.2">
      <c r="A9812" s="89">
        <v>40929</v>
      </c>
      <c r="B9812" s="90" t="s">
        <v>118</v>
      </c>
      <c r="C9812" s="96">
        <v>2154.8099207528094</v>
      </c>
      <c r="D9812" s="102">
        <v>1371.5852075520804</v>
      </c>
      <c r="E9812" s="98">
        <v>2554.3006432584266</v>
      </c>
      <c r="F9812" s="91">
        <v>0.84360074309968391</v>
      </c>
      <c r="G9812" s="100">
        <v>1077.4049603764047</v>
      </c>
      <c r="S9812" s="235"/>
      <c r="T9812" s="103"/>
      <c r="U9812" s="103"/>
    </row>
    <row r="9813" spans="1:21" x14ac:dyDescent="0.2">
      <c r="A9813" s="89">
        <v>40929</v>
      </c>
      <c r="B9813" s="90" t="s">
        <v>119</v>
      </c>
      <c r="C9813" s="96">
        <v>2296.5694126179769</v>
      </c>
      <c r="D9813" s="102">
        <v>1478.3438205211276</v>
      </c>
      <c r="E9813" s="98">
        <v>2731.2509073033702</v>
      </c>
      <c r="F9813" s="91">
        <v>0.84084893353332935</v>
      </c>
      <c r="G9813" s="100">
        <v>1148.2847063089885</v>
      </c>
      <c r="S9813" s="235"/>
      <c r="T9813" s="103"/>
      <c r="U9813" s="103"/>
    </row>
    <row r="9814" spans="1:21" x14ac:dyDescent="0.2">
      <c r="A9814" s="89">
        <v>40929</v>
      </c>
      <c r="B9814" s="90" t="s">
        <v>120</v>
      </c>
      <c r="C9814" s="96">
        <v>2320.416159977528</v>
      </c>
      <c r="D9814" s="102">
        <v>1484.5682521758038</v>
      </c>
      <c r="E9814" s="98">
        <v>2754.68220505618</v>
      </c>
      <c r="F9814" s="91">
        <v>0.84235348662667409</v>
      </c>
      <c r="G9814" s="100">
        <v>1160.208079988764</v>
      </c>
      <c r="S9814" s="235"/>
      <c r="T9814" s="103"/>
      <c r="U9814" s="103"/>
    </row>
    <row r="9815" spans="1:21" x14ac:dyDescent="0.2">
      <c r="A9815" s="89">
        <v>40929</v>
      </c>
      <c r="B9815" s="90" t="s">
        <v>121</v>
      </c>
      <c r="C9815" s="96">
        <v>2275.5672560224721</v>
      </c>
      <c r="D9815" s="102">
        <v>1443.8749573093157</v>
      </c>
      <c r="E9815" s="98">
        <v>2694.9918792134831</v>
      </c>
      <c r="F9815" s="91">
        <v>0.84436887308416775</v>
      </c>
      <c r="G9815" s="100">
        <v>1137.783628011236</v>
      </c>
      <c r="S9815" s="235"/>
      <c r="T9815" s="103"/>
      <c r="U9815" s="103"/>
    </row>
    <row r="9816" spans="1:21" x14ac:dyDescent="0.2">
      <c r="A9816" s="89">
        <v>40929</v>
      </c>
      <c r="B9816" s="90" t="s">
        <v>122</v>
      </c>
      <c r="C9816" s="96">
        <v>2253.6331109999996</v>
      </c>
      <c r="D9816" s="102">
        <v>1424.0892974008955</v>
      </c>
      <c r="E9816" s="98">
        <v>2665.8755646067416</v>
      </c>
      <c r="F9816" s="91">
        <v>0.84536320483977501</v>
      </c>
      <c r="G9816" s="100">
        <v>1126.8165554999998</v>
      </c>
      <c r="S9816" s="235"/>
      <c r="T9816" s="103"/>
      <c r="U9816" s="103"/>
    </row>
    <row r="9817" spans="1:21" x14ac:dyDescent="0.2">
      <c r="A9817" s="89">
        <v>40929</v>
      </c>
      <c r="B9817" s="90" t="s">
        <v>123</v>
      </c>
      <c r="C9817" s="96">
        <v>2426.285993157303</v>
      </c>
      <c r="D9817" s="102">
        <v>1537.0946681101125</v>
      </c>
      <c r="E9817" s="98">
        <v>2872.1984157303368</v>
      </c>
      <c r="F9817" s="91">
        <v>0.84474874015288115</v>
      </c>
      <c r="G9817" s="100">
        <v>1213.1429965786515</v>
      </c>
      <c r="S9817" s="235"/>
      <c r="T9817" s="103"/>
      <c r="U9817" s="103"/>
    </row>
    <row r="9818" spans="1:21" x14ac:dyDescent="0.2">
      <c r="A9818" s="89">
        <v>40929</v>
      </c>
      <c r="B9818" s="90" t="s">
        <v>124</v>
      </c>
      <c r="C9818" s="96">
        <v>2652.447167393258</v>
      </c>
      <c r="D9818" s="102">
        <v>1693.7094034762029</v>
      </c>
      <c r="E9818" s="98">
        <v>3147.0823820224714</v>
      </c>
      <c r="F9818" s="91">
        <v>0.84282737005717145</v>
      </c>
      <c r="G9818" s="100">
        <v>1326.223583696629</v>
      </c>
      <c r="S9818" s="235"/>
      <c r="T9818" s="103"/>
      <c r="U9818" s="103"/>
    </row>
    <row r="9819" spans="1:21" x14ac:dyDescent="0.2">
      <c r="A9819" s="89">
        <v>40929</v>
      </c>
      <c r="B9819" s="90" t="s">
        <v>125</v>
      </c>
      <c r="C9819" s="96">
        <v>2468.4969646516856</v>
      </c>
      <c r="D9819" s="102">
        <v>1575.6874647031673</v>
      </c>
      <c r="E9819" s="98">
        <v>2928.5266348314608</v>
      </c>
      <c r="F9819" s="91">
        <v>0.8429142952950297</v>
      </c>
      <c r="G9819" s="100">
        <v>1234.2484823258428</v>
      </c>
      <c r="S9819" s="235"/>
      <c r="T9819" s="103"/>
      <c r="U9819" s="103"/>
    </row>
    <row r="9820" spans="1:21" x14ac:dyDescent="0.2">
      <c r="A9820" s="89">
        <v>40929</v>
      </c>
      <c r="B9820" s="90" t="s">
        <v>126</v>
      </c>
      <c r="C9820" s="96">
        <v>2375.2981219550566</v>
      </c>
      <c r="D9820" s="102">
        <v>1506.6735272561571</v>
      </c>
      <c r="E9820" s="98">
        <v>2812.8466516853932</v>
      </c>
      <c r="F9820" s="91">
        <v>0.84444636202682155</v>
      </c>
      <c r="G9820" s="100">
        <v>1187.6490609775283</v>
      </c>
      <c r="S9820" s="235"/>
      <c r="T9820" s="103"/>
      <c r="U9820" s="103"/>
    </row>
    <row r="9821" spans="1:21" x14ac:dyDescent="0.2">
      <c r="A9821" s="89">
        <v>40929</v>
      </c>
      <c r="B9821" s="90" t="s">
        <v>127</v>
      </c>
      <c r="C9821" s="96">
        <v>2419.988993089888</v>
      </c>
      <c r="D9821" s="102">
        <v>1543.4203816386744</v>
      </c>
      <c r="E9821" s="98">
        <v>2870.2775477528094</v>
      </c>
      <c r="F9821" s="91">
        <v>0.84312020451978231</v>
      </c>
      <c r="G9821" s="100">
        <v>1209.994496544944</v>
      </c>
      <c r="S9821" s="235"/>
      <c r="T9821" s="103"/>
      <c r="U9821" s="103"/>
    </row>
    <row r="9822" spans="1:21" x14ac:dyDescent="0.2">
      <c r="A9822" s="89">
        <v>40929</v>
      </c>
      <c r="B9822" s="90" t="s">
        <v>128</v>
      </c>
      <c r="C9822" s="96">
        <v>2472.8813623820224</v>
      </c>
      <c r="D9822" s="102">
        <v>1577.9252432765111</v>
      </c>
      <c r="E9822" s="98">
        <v>2933.4263764044945</v>
      </c>
      <c r="F9822" s="91">
        <v>0.84300099783415638</v>
      </c>
      <c r="G9822" s="100">
        <v>1236.4406811910112</v>
      </c>
      <c r="S9822" s="235"/>
      <c r="T9822" s="103"/>
      <c r="U9822" s="103"/>
    </row>
    <row r="9823" spans="1:21" x14ac:dyDescent="0.2">
      <c r="A9823" s="89">
        <v>40929</v>
      </c>
      <c r="B9823" s="90" t="s">
        <v>129</v>
      </c>
      <c r="C9823" s="96">
        <v>2423.9560220898879</v>
      </c>
      <c r="D9823" s="102">
        <v>1546.2991588615771</v>
      </c>
      <c r="E9823" s="98">
        <v>2875.1702359550563</v>
      </c>
      <c r="F9823" s="91">
        <v>0.84306521811384605</v>
      </c>
      <c r="G9823" s="100">
        <v>1211.978011044944</v>
      </c>
      <c r="S9823" s="235"/>
      <c r="T9823" s="103"/>
      <c r="U9823" s="103"/>
    </row>
    <row r="9824" spans="1:21" x14ac:dyDescent="0.2">
      <c r="A9824" s="89">
        <v>40929</v>
      </c>
      <c r="B9824" s="90" t="s">
        <v>130</v>
      </c>
      <c r="C9824" s="96">
        <v>2206.1138575955051</v>
      </c>
      <c r="D9824" s="102">
        <v>1400.9611330389748</v>
      </c>
      <c r="E9824" s="98">
        <v>2613.3561657303371</v>
      </c>
      <c r="F9824" s="91">
        <v>0.84416884561120564</v>
      </c>
      <c r="G9824" s="100">
        <v>1103.0569287977526</v>
      </c>
      <c r="S9824" s="235"/>
      <c r="T9824" s="103"/>
      <c r="U9824" s="103"/>
    </row>
    <row r="9825" spans="1:21" x14ac:dyDescent="0.2">
      <c r="A9825" s="89">
        <v>40929</v>
      </c>
      <c r="B9825" s="90" t="s">
        <v>131</v>
      </c>
      <c r="C9825" s="96">
        <v>2232.0069273707868</v>
      </c>
      <c r="D9825" s="102">
        <v>1422.8174547041392</v>
      </c>
      <c r="E9825" s="98">
        <v>2646.9349129213483</v>
      </c>
      <c r="F9825" s="91">
        <v>0.84324208973744008</v>
      </c>
      <c r="G9825" s="100">
        <v>1116.0034636853934</v>
      </c>
      <c r="S9825" s="235"/>
      <c r="T9825" s="103"/>
      <c r="U9825" s="103"/>
    </row>
    <row r="9826" spans="1:21" x14ac:dyDescent="0.2">
      <c r="A9826" s="89">
        <v>40929</v>
      </c>
      <c r="B9826" s="90" t="s">
        <v>132</v>
      </c>
      <c r="C9826" s="96">
        <v>2187.6037570112358</v>
      </c>
      <c r="D9826" s="102">
        <v>1393.4088151534602</v>
      </c>
      <c r="E9826" s="98">
        <v>2593.6843146067417</v>
      </c>
      <c r="F9826" s="91">
        <v>0.84343485623574188</v>
      </c>
      <c r="G9826" s="100">
        <v>1093.8018785056179</v>
      </c>
      <c r="S9826" s="235"/>
      <c r="T9826" s="103"/>
      <c r="U9826" s="103"/>
    </row>
    <row r="9827" spans="1:21" x14ac:dyDescent="0.2">
      <c r="A9827" s="89">
        <v>40929</v>
      </c>
      <c r="B9827" s="90" t="s">
        <v>133</v>
      </c>
      <c r="C9827" s="96">
        <v>2400.1457438426969</v>
      </c>
      <c r="D9827" s="102">
        <v>1523.4123938022001</v>
      </c>
      <c r="E9827" s="98">
        <v>2842.7952640449439</v>
      </c>
      <c r="F9827" s="91">
        <v>0.84429074938994664</v>
      </c>
      <c r="G9827" s="100">
        <v>1200.0728719213485</v>
      </c>
      <c r="S9827" s="235"/>
      <c r="T9827" s="103"/>
      <c r="U9827" s="103"/>
    </row>
    <row r="9828" spans="1:21" x14ac:dyDescent="0.2">
      <c r="A9828" s="89">
        <v>40929</v>
      </c>
      <c r="B9828" s="90" t="s">
        <v>134</v>
      </c>
      <c r="C9828" s="96">
        <v>2307.0157872471909</v>
      </c>
      <c r="D9828" s="102">
        <v>1451.0794047974387</v>
      </c>
      <c r="E9828" s="98">
        <v>2725.4271741573034</v>
      </c>
      <c r="F9828" s="91">
        <v>0.84647860310577394</v>
      </c>
      <c r="G9828" s="100">
        <v>1153.5078936235955</v>
      </c>
      <c r="S9828" s="235"/>
      <c r="T9828" s="103"/>
      <c r="U9828" s="103"/>
    </row>
    <row r="9829" spans="1:21" x14ac:dyDescent="0.2">
      <c r="A9829" s="89">
        <v>40929</v>
      </c>
      <c r="B9829" s="90" t="s">
        <v>135</v>
      </c>
      <c r="C9829" s="96">
        <v>2165.0496370786514</v>
      </c>
      <c r="D9829" s="102">
        <v>1369.8508442898058</v>
      </c>
      <c r="E9829" s="98">
        <v>2562.0170308988763</v>
      </c>
      <c r="F9829" s="91">
        <v>0.84505669203886991</v>
      </c>
      <c r="G9829" s="100">
        <v>1082.5248185393257</v>
      </c>
      <c r="S9829" s="235"/>
      <c r="T9829" s="103"/>
      <c r="U9829" s="103"/>
    </row>
    <row r="9830" spans="1:21" x14ac:dyDescent="0.2">
      <c r="A9830" s="89">
        <v>40929</v>
      </c>
      <c r="B9830" s="90" t="s">
        <v>136</v>
      </c>
      <c r="C9830" s="96">
        <v>1976.4232837078655</v>
      </c>
      <c r="D9830" s="102">
        <v>1243.1954421678095</v>
      </c>
      <c r="E9830" s="98">
        <v>2334.9055449438201</v>
      </c>
      <c r="F9830" s="91">
        <v>0.84646819567830522</v>
      </c>
      <c r="G9830" s="100">
        <v>988.21164185393275</v>
      </c>
      <c r="S9830" s="235"/>
      <c r="T9830" s="103"/>
      <c r="U9830" s="103"/>
    </row>
    <row r="9831" spans="1:21" x14ac:dyDescent="0.2">
      <c r="A9831" s="89">
        <v>40929</v>
      </c>
      <c r="B9831" s="90" t="s">
        <v>137</v>
      </c>
      <c r="C9831" s="96">
        <v>1844.5752861573033</v>
      </c>
      <c r="D9831" s="102">
        <v>1181.9015218515815</v>
      </c>
      <c r="E9831" s="98">
        <v>2190.741699438202</v>
      </c>
      <c r="F9831" s="91">
        <v>0.84198665987429266</v>
      </c>
      <c r="G9831" s="100">
        <v>922.28764307865163</v>
      </c>
      <c r="S9831" s="235"/>
      <c r="T9831" s="103"/>
      <c r="U9831" s="103"/>
    </row>
    <row r="9832" spans="1:21" x14ac:dyDescent="0.2">
      <c r="A9832" s="89">
        <v>40929</v>
      </c>
      <c r="B9832" s="90" t="s">
        <v>138</v>
      </c>
      <c r="C9832" s="96">
        <v>1841.9576143146066</v>
      </c>
      <c r="D9832" s="102">
        <v>1173.3257026900842</v>
      </c>
      <c r="E9832" s="98">
        <v>2183.918738764045</v>
      </c>
      <c r="F9832" s="91">
        <v>0.84341856755944777</v>
      </c>
      <c r="G9832" s="100">
        <v>920.97880715730332</v>
      </c>
      <c r="S9832" s="235"/>
      <c r="T9832" s="103"/>
      <c r="U9832" s="103"/>
    </row>
    <row r="9833" spans="1:21" x14ac:dyDescent="0.2">
      <c r="A9833" s="89">
        <v>40929</v>
      </c>
      <c r="B9833" s="90" t="s">
        <v>139</v>
      </c>
      <c r="C9833" s="96">
        <v>2020.1538015505616</v>
      </c>
      <c r="D9833" s="102">
        <v>1258.6307250619736</v>
      </c>
      <c r="E9833" s="98">
        <v>2380.1623230337077</v>
      </c>
      <c r="F9833" s="91">
        <v>0.84874623129724769</v>
      </c>
      <c r="G9833" s="100">
        <v>1010.0769007752808</v>
      </c>
      <c r="S9833" s="235"/>
      <c r="T9833" s="103"/>
      <c r="U9833" s="103"/>
    </row>
    <row r="9834" spans="1:21" x14ac:dyDescent="0.2">
      <c r="A9834" s="89">
        <v>40929</v>
      </c>
      <c r="B9834" s="90" t="s">
        <v>140</v>
      </c>
      <c r="C9834" s="96">
        <v>1943.0905150112358</v>
      </c>
      <c r="D9834" s="102">
        <v>1222.1486072746598</v>
      </c>
      <c r="E9834" s="98">
        <v>2295.4842556179774</v>
      </c>
      <c r="F9834" s="91">
        <v>0.84648392175015286</v>
      </c>
      <c r="G9834" s="100">
        <v>971.54525750561788</v>
      </c>
      <c r="S9834" s="235"/>
      <c r="T9834" s="103"/>
      <c r="U9834" s="103"/>
    </row>
    <row r="9835" spans="1:21" x14ac:dyDescent="0.2">
      <c r="A9835" s="89">
        <v>40929</v>
      </c>
      <c r="B9835" s="90" t="s">
        <v>141</v>
      </c>
      <c r="C9835" s="96">
        <v>1804.9536216404495</v>
      </c>
      <c r="D9835" s="102">
        <v>1147.1254196256355</v>
      </c>
      <c r="E9835" s="98">
        <v>2138.633747191011</v>
      </c>
      <c r="F9835" s="91">
        <v>0.84397509578775054</v>
      </c>
      <c r="G9835" s="100">
        <v>902.47681082022473</v>
      </c>
      <c r="S9835" s="235"/>
      <c r="T9835" s="103"/>
      <c r="U9835" s="103"/>
    </row>
    <row r="9836" spans="1:21" x14ac:dyDescent="0.2">
      <c r="A9836" s="89">
        <v>40929</v>
      </c>
      <c r="B9836" s="90" t="s">
        <v>142</v>
      </c>
      <c r="C9836" s="96">
        <v>1801.963154426966</v>
      </c>
      <c r="D9836" s="102">
        <v>1140.4094669322189</v>
      </c>
      <c r="E9836" s="98">
        <v>2132.5114213483148</v>
      </c>
      <c r="F9836" s="91">
        <v>0.84499578121257879</v>
      </c>
      <c r="G9836" s="100">
        <v>900.98157721348298</v>
      </c>
      <c r="S9836" s="235"/>
      <c r="T9836" s="103"/>
      <c r="U9836" s="103"/>
    </row>
    <row r="9837" spans="1:21" x14ac:dyDescent="0.2">
      <c r="A9837" s="89">
        <v>40929</v>
      </c>
      <c r="B9837" s="90" t="s">
        <v>143</v>
      </c>
      <c r="C9837" s="96">
        <v>1785.402125292135</v>
      </c>
      <c r="D9837" s="102">
        <v>1128.9301282426161</v>
      </c>
      <c r="E9837" s="98">
        <v>2112.3787499999999</v>
      </c>
      <c r="F9837" s="91">
        <v>0.84520928138106632</v>
      </c>
      <c r="G9837" s="100">
        <v>892.7010626460675</v>
      </c>
      <c r="S9837" s="235"/>
      <c r="T9837" s="103"/>
      <c r="U9837" s="103"/>
    </row>
    <row r="9838" spans="1:21" x14ac:dyDescent="0.2">
      <c r="A9838" s="89">
        <v>40929</v>
      </c>
      <c r="B9838" s="90" t="s">
        <v>144</v>
      </c>
      <c r="C9838" s="96">
        <v>1736.1728757303374</v>
      </c>
      <c r="D9838" s="102">
        <v>1099.7727485687035</v>
      </c>
      <c r="E9838" s="98">
        <v>2055.1876685393258</v>
      </c>
      <c r="F9838" s="91">
        <v>0.84477583352000141</v>
      </c>
      <c r="G9838" s="100">
        <v>868.0864378651687</v>
      </c>
      <c r="S9838" s="235"/>
      <c r="T9838" s="103"/>
      <c r="U9838" s="103"/>
    </row>
    <row r="9839" spans="1:21" x14ac:dyDescent="0.2">
      <c r="A9839" s="89">
        <v>40929</v>
      </c>
      <c r="B9839" s="90" t="s">
        <v>145</v>
      </c>
      <c r="C9839" s="96">
        <v>1916.5855745730337</v>
      </c>
      <c r="D9839" s="102">
        <v>1209.693282013159</v>
      </c>
      <c r="E9839" s="98">
        <v>2266.4196657303373</v>
      </c>
      <c r="F9839" s="91">
        <v>0.84564461011038217</v>
      </c>
      <c r="G9839" s="100">
        <v>958.29278728651684</v>
      </c>
      <c r="S9839" s="235"/>
      <c r="T9839" s="103"/>
      <c r="U9839" s="103"/>
    </row>
    <row r="9840" spans="1:21" x14ac:dyDescent="0.2">
      <c r="A9840" s="89">
        <v>40929</v>
      </c>
      <c r="B9840" s="90" t="s">
        <v>146</v>
      </c>
      <c r="C9840" s="96">
        <v>1890.2994488089887</v>
      </c>
      <c r="D9840" s="102">
        <v>1191.2774520088469</v>
      </c>
      <c r="E9840" s="98">
        <v>2234.3620955056181</v>
      </c>
      <c r="F9840" s="91">
        <v>0.84601303101735137</v>
      </c>
      <c r="G9840" s="100">
        <v>945.14972440449435</v>
      </c>
      <c r="S9840" s="235"/>
      <c r="T9840" s="103"/>
      <c r="U9840" s="103"/>
    </row>
    <row r="9841" spans="1:21" x14ac:dyDescent="0.2">
      <c r="A9841" s="89">
        <v>40929</v>
      </c>
      <c r="B9841" s="90" t="s">
        <v>147</v>
      </c>
      <c r="C9841" s="96">
        <v>1884.5373290561802</v>
      </c>
      <c r="D9841" s="102">
        <v>1181.1460553860366</v>
      </c>
      <c r="E9841" s="98">
        <v>2224.0923876404495</v>
      </c>
      <c r="F9841" s="91">
        <v>0.84732870789396253</v>
      </c>
      <c r="G9841" s="100">
        <v>942.26866452809008</v>
      </c>
      <c r="S9841" s="235"/>
      <c r="T9841" s="103"/>
      <c r="U9841" s="103"/>
    </row>
    <row r="9842" spans="1:21" x14ac:dyDescent="0.2">
      <c r="A9842" s="89">
        <v>40930</v>
      </c>
      <c r="B9842" s="90" t="s">
        <v>100</v>
      </c>
      <c r="C9842" s="96">
        <v>1872.9563598202246</v>
      </c>
      <c r="D9842" s="102">
        <v>1179.0337461754198</v>
      </c>
      <c r="E9842" s="98">
        <v>2213.1620140449436</v>
      </c>
      <c r="F9842" s="91">
        <v>0.84628072772542617</v>
      </c>
      <c r="G9842" s="100">
        <v>936.47817991011232</v>
      </c>
      <c r="S9842" s="235"/>
      <c r="T9842" s="103"/>
      <c r="U9842" s="103"/>
    </row>
    <row r="9843" spans="1:21" x14ac:dyDescent="0.2">
      <c r="A9843" s="89">
        <v>40930</v>
      </c>
      <c r="B9843" s="90" t="s">
        <v>101</v>
      </c>
      <c r="C9843" s="96">
        <v>1834.4936026516857</v>
      </c>
      <c r="D9843" s="102">
        <v>1151.3214049343217</v>
      </c>
      <c r="E9843" s="98">
        <v>2165.8503539325843</v>
      </c>
      <c r="F9843" s="91">
        <v>0.84700847374831478</v>
      </c>
      <c r="G9843" s="100">
        <v>917.24680132584285</v>
      </c>
      <c r="S9843" s="235"/>
      <c r="T9843" s="103"/>
      <c r="U9843" s="103"/>
    </row>
    <row r="9844" spans="1:21" x14ac:dyDescent="0.2">
      <c r="A9844" s="89">
        <v>40930</v>
      </c>
      <c r="B9844" s="90" t="s">
        <v>102</v>
      </c>
      <c r="C9844" s="96">
        <v>1801.6268281685395</v>
      </c>
      <c r="D9844" s="102">
        <v>1127.494111187392</v>
      </c>
      <c r="E9844" s="98">
        <v>2125.3475477528091</v>
      </c>
      <c r="F9844" s="91">
        <v>0.84768574912533778</v>
      </c>
      <c r="G9844" s="100">
        <v>900.81341408426977</v>
      </c>
      <c r="S9844" s="235"/>
      <c r="T9844" s="103"/>
      <c r="U9844" s="103"/>
    </row>
    <row r="9845" spans="1:21" x14ac:dyDescent="0.2">
      <c r="A9845" s="89">
        <v>40930</v>
      </c>
      <c r="B9845" s="90" t="s">
        <v>103</v>
      </c>
      <c r="C9845" s="96">
        <v>1797.3194207865172</v>
      </c>
      <c r="D9845" s="102">
        <v>1124.4538436020671</v>
      </c>
      <c r="E9845" s="98">
        <v>2120.0833820224721</v>
      </c>
      <c r="F9845" s="91">
        <v>0.84775883629253701</v>
      </c>
      <c r="G9845" s="100">
        <v>898.65971039325859</v>
      </c>
      <c r="S9845" s="235"/>
      <c r="T9845" s="103"/>
      <c r="U9845" s="103"/>
    </row>
    <row r="9846" spans="1:21" x14ac:dyDescent="0.2">
      <c r="A9846" s="89">
        <v>40930</v>
      </c>
      <c r="B9846" s="90" t="s">
        <v>104</v>
      </c>
      <c r="C9846" s="96">
        <v>1834.9271798764044</v>
      </c>
      <c r="D9846" s="102">
        <v>1155.5924938794069</v>
      </c>
      <c r="E9846" s="98">
        <v>2168.4906657303372</v>
      </c>
      <c r="F9846" s="91">
        <v>0.84617711704947995</v>
      </c>
      <c r="G9846" s="100">
        <v>917.46358993820218</v>
      </c>
      <c r="S9846" s="235"/>
      <c r="T9846" s="103"/>
      <c r="U9846" s="103"/>
    </row>
    <row r="9847" spans="1:21" x14ac:dyDescent="0.2">
      <c r="A9847" s="89">
        <v>40930</v>
      </c>
      <c r="B9847" s="90" t="s">
        <v>105</v>
      </c>
      <c r="C9847" s="96">
        <v>1925.2854839325842</v>
      </c>
      <c r="D9847" s="102">
        <v>1221.7275443235844</v>
      </c>
      <c r="E9847" s="98">
        <v>2280.2066544943818</v>
      </c>
      <c r="F9847" s="91">
        <v>0.84434692800223465</v>
      </c>
      <c r="G9847" s="100">
        <v>962.64274196629208</v>
      </c>
      <c r="S9847" s="235"/>
      <c r="T9847" s="103"/>
      <c r="U9847" s="103"/>
    </row>
    <row r="9848" spans="1:21" x14ac:dyDescent="0.2">
      <c r="A9848" s="89">
        <v>40930</v>
      </c>
      <c r="B9848" s="90" t="s">
        <v>106</v>
      </c>
      <c r="C9848" s="96">
        <v>1998.3979499662923</v>
      </c>
      <c r="D9848" s="102">
        <v>1250.3695837282553</v>
      </c>
      <c r="E9848" s="98">
        <v>2357.3329129213485</v>
      </c>
      <c r="F9848" s="91">
        <v>0.8477368381073328</v>
      </c>
      <c r="G9848" s="100">
        <v>999.19897498314617</v>
      </c>
      <c r="S9848" s="235"/>
      <c r="T9848" s="103"/>
      <c r="U9848" s="103"/>
    </row>
    <row r="9849" spans="1:21" x14ac:dyDescent="0.2">
      <c r="A9849" s="89">
        <v>40930</v>
      </c>
      <c r="B9849" s="90" t="s">
        <v>107</v>
      </c>
      <c r="C9849" s="96">
        <v>1995.6951835280897</v>
      </c>
      <c r="D9849" s="102">
        <v>1265.2180393025292</v>
      </c>
      <c r="E9849" s="98">
        <v>2362.959151685393</v>
      </c>
      <c r="F9849" s="91">
        <v>0.84457455902470835</v>
      </c>
      <c r="G9849" s="100">
        <v>997.84759176404486</v>
      </c>
      <c r="S9849" s="235"/>
      <c r="T9849" s="103"/>
      <c r="U9849" s="103"/>
    </row>
    <row r="9850" spans="1:21" x14ac:dyDescent="0.2">
      <c r="A9850" s="89">
        <v>40930</v>
      </c>
      <c r="B9850" s="90" t="s">
        <v>108</v>
      </c>
      <c r="C9850" s="96">
        <v>2017.1552300898875</v>
      </c>
      <c r="D9850" s="102">
        <v>1272.8708686660214</v>
      </c>
      <c r="E9850" s="98">
        <v>2385.1866741573035</v>
      </c>
      <c r="F9850" s="91">
        <v>0.84570119896488061</v>
      </c>
      <c r="G9850" s="100">
        <v>1008.5776150449437</v>
      </c>
      <c r="S9850" s="235"/>
      <c r="T9850" s="103"/>
      <c r="U9850" s="103"/>
    </row>
    <row r="9851" spans="1:21" x14ac:dyDescent="0.2">
      <c r="A9851" s="89">
        <v>40930</v>
      </c>
      <c r="B9851" s="90" t="s">
        <v>109</v>
      </c>
      <c r="C9851" s="96">
        <v>2040.260438831461</v>
      </c>
      <c r="D9851" s="102">
        <v>1289.540929668352</v>
      </c>
      <c r="E9851" s="98">
        <v>2413.6235140449439</v>
      </c>
      <c r="F9851" s="91">
        <v>0.84531014342507327</v>
      </c>
      <c r="G9851" s="100">
        <v>1020.1302194157305</v>
      </c>
      <c r="S9851" s="235"/>
      <c r="T9851" s="103"/>
      <c r="U9851" s="103"/>
    </row>
    <row r="9852" spans="1:21" x14ac:dyDescent="0.2">
      <c r="A9852" s="89">
        <v>40930</v>
      </c>
      <c r="B9852" s="90" t="s">
        <v>110</v>
      </c>
      <c r="C9852" s="96">
        <v>2250.0591379887642</v>
      </c>
      <c r="D9852" s="102">
        <v>1427.1852050988489</v>
      </c>
      <c r="E9852" s="98">
        <v>2664.5119129213485</v>
      </c>
      <c r="F9852" s="91">
        <v>0.84445452357607143</v>
      </c>
      <c r="G9852" s="100">
        <v>1125.0295689943821</v>
      </c>
      <c r="S9852" s="235"/>
      <c r="T9852" s="103"/>
      <c r="U9852" s="103"/>
    </row>
    <row r="9853" spans="1:21" x14ac:dyDescent="0.2">
      <c r="A9853" s="89">
        <v>40930</v>
      </c>
      <c r="B9853" s="90" t="s">
        <v>111</v>
      </c>
      <c r="C9853" s="96">
        <v>2266.6606883595505</v>
      </c>
      <c r="D9853" s="102">
        <v>1442.8150051301172</v>
      </c>
      <c r="E9853" s="98">
        <v>2686.9063651685392</v>
      </c>
      <c r="F9853" s="91">
        <v>0.84359496770828912</v>
      </c>
      <c r="G9853" s="100">
        <v>1133.3303441797752</v>
      </c>
      <c r="S9853" s="235"/>
      <c r="T9853" s="103"/>
      <c r="U9853" s="103"/>
    </row>
    <row r="9854" spans="1:21" x14ac:dyDescent="0.2">
      <c r="A9854" s="89">
        <v>40930</v>
      </c>
      <c r="B9854" s="90" t="s">
        <v>112</v>
      </c>
      <c r="C9854" s="96">
        <v>2249.4107982134833</v>
      </c>
      <c r="D9854" s="102">
        <v>1438.3225780800196</v>
      </c>
      <c r="E9854" s="98">
        <v>2669.9477106741574</v>
      </c>
      <c r="F9854" s="91">
        <v>0.84249245377375237</v>
      </c>
      <c r="G9854" s="100">
        <v>1124.7053991067417</v>
      </c>
      <c r="S9854" s="235"/>
      <c r="T9854" s="103"/>
      <c r="U9854" s="103"/>
    </row>
    <row r="9855" spans="1:21" x14ac:dyDescent="0.2">
      <c r="A9855" s="89">
        <v>40930</v>
      </c>
      <c r="B9855" s="90" t="s">
        <v>113</v>
      </c>
      <c r="C9855" s="96">
        <v>2399.460934955056</v>
      </c>
      <c r="D9855" s="102">
        <v>1544.0823651360254</v>
      </c>
      <c r="E9855" s="98">
        <v>2853.3494578651689</v>
      </c>
      <c r="F9855" s="91">
        <v>0.84092781847698916</v>
      </c>
      <c r="G9855" s="100">
        <v>1199.730467477528</v>
      </c>
      <c r="S9855" s="235"/>
      <c r="T9855" s="103"/>
      <c r="U9855" s="103"/>
    </row>
    <row r="9856" spans="1:21" x14ac:dyDescent="0.2">
      <c r="A9856" s="89">
        <v>40930</v>
      </c>
      <c r="B9856" s="90" t="s">
        <v>114</v>
      </c>
      <c r="C9856" s="96">
        <v>2063.2521881123598</v>
      </c>
      <c r="D9856" s="102">
        <v>1316.1189399960499</v>
      </c>
      <c r="E9856" s="98">
        <v>2447.2798483146071</v>
      </c>
      <c r="F9856" s="91">
        <v>0.84307979307445391</v>
      </c>
      <c r="G9856" s="100">
        <v>1031.6260940561799</v>
      </c>
      <c r="S9856" s="235"/>
      <c r="T9856" s="103"/>
      <c r="U9856" s="103"/>
    </row>
    <row r="9857" spans="1:21" x14ac:dyDescent="0.2">
      <c r="A9857" s="89">
        <v>40930</v>
      </c>
      <c r="B9857" s="90" t="s">
        <v>115</v>
      </c>
      <c r="C9857" s="96">
        <v>2080.1779083707866</v>
      </c>
      <c r="D9857" s="102">
        <v>1307.998962203628</v>
      </c>
      <c r="E9857" s="98">
        <v>2457.2345056179779</v>
      </c>
      <c r="F9857" s="91">
        <v>0.84655245708737759</v>
      </c>
      <c r="G9857" s="100">
        <v>1040.0889541853933</v>
      </c>
      <c r="S9857" s="235"/>
      <c r="T9857" s="103"/>
      <c r="U9857" s="103"/>
    </row>
    <row r="9858" spans="1:21" x14ac:dyDescent="0.2">
      <c r="A9858" s="89">
        <v>40930</v>
      </c>
      <c r="B9858" s="90" t="s">
        <v>116</v>
      </c>
      <c r="C9858" s="96">
        <v>1934.3743971573033</v>
      </c>
      <c r="D9858" s="102">
        <v>1215.0208676446007</v>
      </c>
      <c r="E9858" s="98">
        <v>2284.3117162921349</v>
      </c>
      <c r="F9858" s="91">
        <v>0.84680842083021612</v>
      </c>
      <c r="G9858" s="100">
        <v>967.18719857865165</v>
      </c>
      <c r="S9858" s="235"/>
      <c r="T9858" s="103"/>
      <c r="U9858" s="103"/>
    </row>
    <row r="9859" spans="1:21" x14ac:dyDescent="0.2">
      <c r="A9859" s="89">
        <v>40930</v>
      </c>
      <c r="B9859" s="90" t="s">
        <v>117</v>
      </c>
      <c r="C9859" s="96">
        <v>1845.268199292135</v>
      </c>
      <c r="D9859" s="102">
        <v>1167.9760213376385</v>
      </c>
      <c r="E9859" s="98">
        <v>2183.8458539325843</v>
      </c>
      <c r="F9859" s="91">
        <v>0.84496265886589395</v>
      </c>
      <c r="G9859" s="100">
        <v>922.63409964606751</v>
      </c>
      <c r="S9859" s="235"/>
      <c r="T9859" s="103"/>
      <c r="U9859" s="103"/>
    </row>
    <row r="9860" spans="1:21" x14ac:dyDescent="0.2">
      <c r="A9860" s="89">
        <v>40930</v>
      </c>
      <c r="B9860" s="90" t="s">
        <v>118</v>
      </c>
      <c r="C9860" s="96">
        <v>1930.9057793595507</v>
      </c>
      <c r="D9860" s="102">
        <v>1218.6633111747178</v>
      </c>
      <c r="E9860" s="98">
        <v>2283.317191011236</v>
      </c>
      <c r="F9860" s="91">
        <v>0.8456581446331557</v>
      </c>
      <c r="G9860" s="100">
        <v>965.45288967977535</v>
      </c>
      <c r="S9860" s="235"/>
      <c r="T9860" s="103"/>
      <c r="U9860" s="103"/>
    </row>
    <row r="9861" spans="1:21" x14ac:dyDescent="0.2">
      <c r="A9861" s="89">
        <v>40930</v>
      </c>
      <c r="B9861" s="90" t="s">
        <v>119</v>
      </c>
      <c r="C9861" s="96">
        <v>2069.3263213820223</v>
      </c>
      <c r="D9861" s="102">
        <v>1309.4652635145853</v>
      </c>
      <c r="E9861" s="98">
        <v>2448.8386432584275</v>
      </c>
      <c r="F9861" s="91">
        <v>0.84502354905204147</v>
      </c>
      <c r="G9861" s="100">
        <v>1034.6631606910112</v>
      </c>
      <c r="S9861" s="235"/>
      <c r="T9861" s="103"/>
      <c r="U9861" s="103"/>
    </row>
    <row r="9862" spans="1:21" x14ac:dyDescent="0.2">
      <c r="A9862" s="89">
        <v>40930</v>
      </c>
      <c r="B9862" s="90" t="s">
        <v>120</v>
      </c>
      <c r="C9862" s="96">
        <v>2055.4883193033702</v>
      </c>
      <c r="D9862" s="102">
        <v>1291.1472553049632</v>
      </c>
      <c r="E9862" s="98">
        <v>2427.3634803370783</v>
      </c>
      <c r="F9862" s="91">
        <v>0.84679873284487783</v>
      </c>
      <c r="G9862" s="100">
        <v>1027.7441596516851</v>
      </c>
      <c r="S9862" s="235"/>
      <c r="T9862" s="103"/>
      <c r="U9862" s="103"/>
    </row>
    <row r="9863" spans="1:21" x14ac:dyDescent="0.2">
      <c r="A9863" s="89">
        <v>40930</v>
      </c>
      <c r="B9863" s="90" t="s">
        <v>121</v>
      </c>
      <c r="C9863" s="96">
        <v>2052.1047961011236</v>
      </c>
      <c r="D9863" s="102">
        <v>1285.4312554028979</v>
      </c>
      <c r="E9863" s="98">
        <v>2421.4598089887645</v>
      </c>
      <c r="F9863" s="91">
        <v>0.84746597423729741</v>
      </c>
      <c r="G9863" s="100">
        <v>1026.0523980505618</v>
      </c>
      <c r="S9863" s="235"/>
      <c r="T9863" s="103"/>
      <c r="U9863" s="103"/>
    </row>
    <row r="9864" spans="1:21" x14ac:dyDescent="0.2">
      <c r="A9864" s="89">
        <v>40930</v>
      </c>
      <c r="B9864" s="90" t="s">
        <v>122</v>
      </c>
      <c r="C9864" s="96">
        <v>2010.7204578202247</v>
      </c>
      <c r="D9864" s="102">
        <v>1271.3561007116737</v>
      </c>
      <c r="E9864" s="98">
        <v>2378.9373876404493</v>
      </c>
      <c r="F9864" s="91">
        <v>0.84521789781720957</v>
      </c>
      <c r="G9864" s="100">
        <v>1005.3602289101124</v>
      </c>
      <c r="S9864" s="235"/>
      <c r="T9864" s="103"/>
      <c r="U9864" s="103"/>
    </row>
    <row r="9865" spans="1:21" x14ac:dyDescent="0.2">
      <c r="A9865" s="89">
        <v>40930</v>
      </c>
      <c r="B9865" s="90" t="s">
        <v>123</v>
      </c>
      <c r="C9865" s="96">
        <v>2078.8407075842692</v>
      </c>
      <c r="D9865" s="102">
        <v>1324.05789020975</v>
      </c>
      <c r="E9865" s="98">
        <v>2464.6922696629208</v>
      </c>
      <c r="F9865" s="91">
        <v>0.84344838224715912</v>
      </c>
      <c r="G9865" s="100">
        <v>1039.4203537921346</v>
      </c>
      <c r="S9865" s="235"/>
      <c r="T9865" s="103"/>
      <c r="U9865" s="103"/>
    </row>
    <row r="9866" spans="1:21" x14ac:dyDescent="0.2">
      <c r="A9866" s="89">
        <v>40930</v>
      </c>
      <c r="B9866" s="90" t="s">
        <v>124</v>
      </c>
      <c r="C9866" s="96">
        <v>2133.3093529550565</v>
      </c>
      <c r="D9866" s="102">
        <v>1354.4383587841678</v>
      </c>
      <c r="E9866" s="98">
        <v>2526.9570758426967</v>
      </c>
      <c r="F9866" s="91">
        <v>0.8442206531124532</v>
      </c>
      <c r="G9866" s="100">
        <v>1066.6546764775283</v>
      </c>
      <c r="S9866" s="235"/>
      <c r="T9866" s="103"/>
      <c r="U9866" s="103"/>
    </row>
    <row r="9867" spans="1:21" x14ac:dyDescent="0.2">
      <c r="A9867" s="89">
        <v>40930</v>
      </c>
      <c r="B9867" s="90" t="s">
        <v>125</v>
      </c>
      <c r="C9867" s="96">
        <v>2289.0162542359558</v>
      </c>
      <c r="D9867" s="102">
        <v>1446.1781110948334</v>
      </c>
      <c r="E9867" s="98">
        <v>2707.5868483146069</v>
      </c>
      <c r="F9867" s="91">
        <v>0.84540824818262095</v>
      </c>
      <c r="G9867" s="100">
        <v>1144.5081271179779</v>
      </c>
      <c r="S9867" s="235"/>
      <c r="T9867" s="103"/>
      <c r="U9867" s="103"/>
    </row>
    <row r="9868" spans="1:21" x14ac:dyDescent="0.2">
      <c r="A9868" s="89">
        <v>40930</v>
      </c>
      <c r="B9868" s="90" t="s">
        <v>126</v>
      </c>
      <c r="C9868" s="96">
        <v>2294.9242504382023</v>
      </c>
      <c r="D9868" s="102">
        <v>1440.9403895472692</v>
      </c>
      <c r="E9868" s="98">
        <v>2709.7945533707866</v>
      </c>
      <c r="F9868" s="91">
        <v>0.84689972071258468</v>
      </c>
      <c r="G9868" s="100">
        <v>1147.4621252191012</v>
      </c>
      <c r="S9868" s="235"/>
      <c r="T9868" s="103"/>
      <c r="U9868" s="103"/>
    </row>
    <row r="9869" spans="1:21" x14ac:dyDescent="0.2">
      <c r="A9869" s="89">
        <v>40930</v>
      </c>
      <c r="B9869" s="90" t="s">
        <v>127</v>
      </c>
      <c r="C9869" s="96">
        <v>2082.7266941123598</v>
      </c>
      <c r="D9869" s="102">
        <v>1324.1961716462506</v>
      </c>
      <c r="E9869" s="98">
        <v>2468.0449719101121</v>
      </c>
      <c r="F9869" s="91">
        <v>0.84387712453248365</v>
      </c>
      <c r="G9869" s="100">
        <v>1041.3633470561799</v>
      </c>
      <c r="S9869" s="235"/>
      <c r="T9869" s="103"/>
      <c r="U9869" s="103"/>
    </row>
    <row r="9870" spans="1:21" x14ac:dyDescent="0.2">
      <c r="A9870" s="89">
        <v>40930</v>
      </c>
      <c r="B9870" s="90" t="s">
        <v>128</v>
      </c>
      <c r="C9870" s="96">
        <v>2057.0889081235955</v>
      </c>
      <c r="D9870" s="102">
        <v>1306.9264913762402</v>
      </c>
      <c r="E9870" s="98">
        <v>2437.1441544943818</v>
      </c>
      <c r="F9870" s="91">
        <v>0.84405713315319508</v>
      </c>
      <c r="G9870" s="100">
        <v>1028.5444540617978</v>
      </c>
      <c r="S9870" s="235"/>
      <c r="T9870" s="103"/>
      <c r="U9870" s="103"/>
    </row>
    <row r="9871" spans="1:21" x14ac:dyDescent="0.2">
      <c r="A9871" s="89">
        <v>40930</v>
      </c>
      <c r="B9871" s="90" t="s">
        <v>129</v>
      </c>
      <c r="C9871" s="96">
        <v>2168.0846776516855</v>
      </c>
      <c r="D9871" s="102">
        <v>1355.8014386521988</v>
      </c>
      <c r="E9871" s="98">
        <v>2557.1055337078651</v>
      </c>
      <c r="F9871" s="91">
        <v>0.84786671847208039</v>
      </c>
      <c r="G9871" s="100">
        <v>1084.0423388258428</v>
      </c>
      <c r="S9871" s="235"/>
      <c r="T9871" s="103"/>
      <c r="U9871" s="103"/>
    </row>
    <row r="9872" spans="1:21" x14ac:dyDescent="0.2">
      <c r="A9872" s="89">
        <v>40930</v>
      </c>
      <c r="B9872" s="90" t="s">
        <v>130</v>
      </c>
      <c r="C9872" s="96">
        <v>2204.3430795842692</v>
      </c>
      <c r="D9872" s="102">
        <v>1393.5953394440896</v>
      </c>
      <c r="E9872" s="98">
        <v>2607.9180168539324</v>
      </c>
      <c r="F9872" s="91">
        <v>0.84525014411437804</v>
      </c>
      <c r="G9872" s="100">
        <v>1102.1715397921346</v>
      </c>
      <c r="S9872" s="235"/>
      <c r="T9872" s="103"/>
      <c r="U9872" s="103"/>
    </row>
    <row r="9873" spans="1:21" x14ac:dyDescent="0.2">
      <c r="A9873" s="89">
        <v>40930</v>
      </c>
      <c r="B9873" s="90" t="s">
        <v>131</v>
      </c>
      <c r="C9873" s="96">
        <v>1927.7694356966292</v>
      </c>
      <c r="D9873" s="102">
        <v>1230.2830947519155</v>
      </c>
      <c r="E9873" s="98">
        <v>2286.8956011235955</v>
      </c>
      <c r="F9873" s="91">
        <v>0.84296346311107484</v>
      </c>
      <c r="G9873" s="100">
        <v>963.88471784831461</v>
      </c>
      <c r="S9873" s="235"/>
      <c r="T9873" s="103"/>
      <c r="U9873" s="103"/>
    </row>
    <row r="9874" spans="1:21" x14ac:dyDescent="0.2">
      <c r="A9874" s="89">
        <v>40930</v>
      </c>
      <c r="B9874" s="90" t="s">
        <v>132</v>
      </c>
      <c r="C9874" s="96">
        <v>1937.425646224719</v>
      </c>
      <c r="D9874" s="102">
        <v>1220.2601524131851</v>
      </c>
      <c r="E9874" s="98">
        <v>2289.6840337078652</v>
      </c>
      <c r="F9874" s="91">
        <v>0.84615414952572887</v>
      </c>
      <c r="G9874" s="100">
        <v>968.7128231123595</v>
      </c>
      <c r="S9874" s="235"/>
      <c r="T9874" s="103"/>
      <c r="U9874" s="103"/>
    </row>
    <row r="9875" spans="1:21" x14ac:dyDescent="0.2">
      <c r="A9875" s="89">
        <v>40930</v>
      </c>
      <c r="B9875" s="90" t="s">
        <v>133</v>
      </c>
      <c r="C9875" s="96">
        <v>1922.3801113146071</v>
      </c>
      <c r="D9875" s="102">
        <v>1217.928060115843</v>
      </c>
      <c r="E9875" s="98">
        <v>2275.7183595505621</v>
      </c>
      <c r="F9875" s="91">
        <v>0.8447355109857545</v>
      </c>
      <c r="G9875" s="100">
        <v>961.19005565730356</v>
      </c>
      <c r="S9875" s="235"/>
      <c r="T9875" s="103"/>
      <c r="U9875" s="103"/>
    </row>
    <row r="9876" spans="1:21" x14ac:dyDescent="0.2">
      <c r="A9876" s="89">
        <v>40930</v>
      </c>
      <c r="B9876" s="90" t="s">
        <v>134</v>
      </c>
      <c r="C9876" s="96">
        <v>1875.9995046404497</v>
      </c>
      <c r="D9876" s="102">
        <v>1180.819481887818</v>
      </c>
      <c r="E9876" s="98">
        <v>2216.6886994382021</v>
      </c>
      <c r="F9876" s="91">
        <v>0.84630715405185364</v>
      </c>
      <c r="G9876" s="100">
        <v>937.99975232022484</v>
      </c>
      <c r="S9876" s="235"/>
      <c r="T9876" s="103"/>
      <c r="U9876" s="103"/>
    </row>
    <row r="9877" spans="1:21" x14ac:dyDescent="0.2">
      <c r="A9877" s="89">
        <v>40930</v>
      </c>
      <c r="B9877" s="90" t="s">
        <v>135</v>
      </c>
      <c r="C9877" s="96">
        <v>2014.3795254269662</v>
      </c>
      <c r="D9877" s="102">
        <v>1279.5494203981136</v>
      </c>
      <c r="E9877" s="98">
        <v>2386.4139606741574</v>
      </c>
      <c r="F9877" s="91">
        <v>0.84410314330289449</v>
      </c>
      <c r="G9877" s="100">
        <v>1007.1897627134831</v>
      </c>
      <c r="S9877" s="235"/>
      <c r="T9877" s="103"/>
      <c r="U9877" s="103"/>
    </row>
    <row r="9878" spans="1:21" x14ac:dyDescent="0.2">
      <c r="A9878" s="89">
        <v>40930</v>
      </c>
      <c r="B9878" s="90" t="s">
        <v>136</v>
      </c>
      <c r="C9878" s="96">
        <v>2045.4471570337078</v>
      </c>
      <c r="D9878" s="102">
        <v>1292.1556130789709</v>
      </c>
      <c r="E9878" s="98">
        <v>2419.4049269662919</v>
      </c>
      <c r="F9878" s="91">
        <v>0.84543398843057982</v>
      </c>
      <c r="G9878" s="100">
        <v>1022.7235785168539</v>
      </c>
      <c r="S9878" s="235"/>
      <c r="T9878" s="103"/>
      <c r="U9878" s="103"/>
    </row>
    <row r="9879" spans="1:21" x14ac:dyDescent="0.2">
      <c r="A9879" s="89">
        <v>40930</v>
      </c>
      <c r="B9879" s="90" t="s">
        <v>137</v>
      </c>
      <c r="C9879" s="96">
        <v>1811.2668302022471</v>
      </c>
      <c r="D9879" s="102">
        <v>1124.7143245718842</v>
      </c>
      <c r="E9879" s="98">
        <v>2132.0576544943819</v>
      </c>
      <c r="F9879" s="91">
        <v>0.84953932947549182</v>
      </c>
      <c r="G9879" s="100">
        <v>905.63341510112355</v>
      </c>
      <c r="S9879" s="235"/>
      <c r="T9879" s="103"/>
      <c r="U9879" s="103"/>
    </row>
    <row r="9880" spans="1:21" x14ac:dyDescent="0.2">
      <c r="A9880" s="89">
        <v>40930</v>
      </c>
      <c r="B9880" s="90" t="s">
        <v>138</v>
      </c>
      <c r="C9880" s="96">
        <v>1785.1630500000003</v>
      </c>
      <c r="D9880" s="102">
        <v>1114.133018303417</v>
      </c>
      <c r="E9880" s="98">
        <v>2104.3049915730339</v>
      </c>
      <c r="F9880" s="91">
        <v>0.84833855222932064</v>
      </c>
      <c r="G9880" s="100">
        <v>892.58152500000017</v>
      </c>
      <c r="S9880" s="235"/>
      <c r="T9880" s="103"/>
      <c r="U9880" s="103"/>
    </row>
    <row r="9881" spans="1:21" x14ac:dyDescent="0.2">
      <c r="A9881" s="89">
        <v>40930</v>
      </c>
      <c r="B9881" s="90" t="s">
        <v>139</v>
      </c>
      <c r="C9881" s="96">
        <v>1772.6338838426968</v>
      </c>
      <c r="D9881" s="102">
        <v>1130.5940391973627</v>
      </c>
      <c r="E9881" s="98">
        <v>2102.4922752808989</v>
      </c>
      <c r="F9881" s="91">
        <v>0.84311077128969136</v>
      </c>
      <c r="G9881" s="100">
        <v>886.31694192134842</v>
      </c>
      <c r="S9881" s="235"/>
      <c r="T9881" s="103"/>
      <c r="U9881" s="103"/>
    </row>
    <row r="9882" spans="1:21" x14ac:dyDescent="0.2">
      <c r="A9882" s="89">
        <v>40930</v>
      </c>
      <c r="B9882" s="90" t="s">
        <v>140</v>
      </c>
      <c r="C9882" s="96">
        <v>1815.7525310224719</v>
      </c>
      <c r="D9882" s="102">
        <v>1152.610754445607</v>
      </c>
      <c r="E9882" s="98">
        <v>2150.6903089887637</v>
      </c>
      <c r="F9882" s="91">
        <v>0.84426498944714323</v>
      </c>
      <c r="G9882" s="100">
        <v>907.87626551123594</v>
      </c>
      <c r="S9882" s="235"/>
      <c r="T9882" s="103"/>
      <c r="U9882" s="103"/>
    </row>
    <row r="9883" spans="1:21" x14ac:dyDescent="0.2">
      <c r="A9883" s="89">
        <v>40930</v>
      </c>
      <c r="B9883" s="90" t="s">
        <v>141</v>
      </c>
      <c r="C9883" s="96">
        <v>1979.3894381797752</v>
      </c>
      <c r="D9883" s="102">
        <v>1253.1039491634363</v>
      </c>
      <c r="E9883" s="98">
        <v>2342.7018707865168</v>
      </c>
      <c r="F9883" s="91">
        <v>0.84491734217774517</v>
      </c>
      <c r="G9883" s="100">
        <v>989.6947190898876</v>
      </c>
      <c r="S9883" s="235"/>
      <c r="T9883" s="103"/>
      <c r="U9883" s="103"/>
    </row>
    <row r="9884" spans="1:21" x14ac:dyDescent="0.2">
      <c r="A9884" s="89">
        <v>40930</v>
      </c>
      <c r="B9884" s="90" t="s">
        <v>142</v>
      </c>
      <c r="C9884" s="96">
        <v>1951.4500459887643</v>
      </c>
      <c r="D9884" s="102">
        <v>1233.6421314858062</v>
      </c>
      <c r="E9884" s="98">
        <v>2308.6858146067416</v>
      </c>
      <c r="F9884" s="91">
        <v>0.84526445029557717</v>
      </c>
      <c r="G9884" s="100">
        <v>975.72502299438213</v>
      </c>
      <c r="S9884" s="235"/>
      <c r="T9884" s="103"/>
      <c r="U9884" s="103"/>
    </row>
    <row r="9885" spans="1:21" x14ac:dyDescent="0.2">
      <c r="A9885" s="89">
        <v>40930</v>
      </c>
      <c r="B9885" s="90" t="s">
        <v>143</v>
      </c>
      <c r="C9885" s="96">
        <v>1756.8873315505614</v>
      </c>
      <c r="D9885" s="102">
        <v>1100.5459512725361</v>
      </c>
      <c r="E9885" s="98">
        <v>2073.1267415730335</v>
      </c>
      <c r="F9885" s="91">
        <v>0.84745775370080945</v>
      </c>
      <c r="G9885" s="100">
        <v>878.44366577528069</v>
      </c>
      <c r="S9885" s="235"/>
      <c r="T9885" s="103"/>
      <c r="U9885" s="103"/>
    </row>
    <row r="9886" spans="1:21" x14ac:dyDescent="0.2">
      <c r="A9886" s="89">
        <v>40930</v>
      </c>
      <c r="B9886" s="90" t="s">
        <v>144</v>
      </c>
      <c r="C9886" s="96">
        <v>1769.4043413370784</v>
      </c>
      <c r="D9886" s="102">
        <v>1116.1218558483063</v>
      </c>
      <c r="E9886" s="98">
        <v>2092.0133174157299</v>
      </c>
      <c r="F9886" s="91">
        <v>0.84579019005616496</v>
      </c>
      <c r="G9886" s="100">
        <v>884.70217066853922</v>
      </c>
      <c r="S9886" s="235"/>
      <c r="T9886" s="103"/>
      <c r="U9886" s="103"/>
    </row>
    <row r="9887" spans="1:21" x14ac:dyDescent="0.2">
      <c r="A9887" s="89">
        <v>40930</v>
      </c>
      <c r="B9887" s="90" t="s">
        <v>145</v>
      </c>
      <c r="C9887" s="96">
        <v>1869.1838327528094</v>
      </c>
      <c r="D9887" s="102">
        <v>1169.1214369491895</v>
      </c>
      <c r="E9887" s="98">
        <v>2204.6979691011238</v>
      </c>
      <c r="F9887" s="91">
        <v>0.84781854882140306</v>
      </c>
      <c r="G9887" s="100">
        <v>934.5919163764047</v>
      </c>
      <c r="S9887" s="235"/>
      <c r="T9887" s="103"/>
      <c r="U9887" s="103"/>
    </row>
    <row r="9888" spans="1:21" x14ac:dyDescent="0.2">
      <c r="A9888" s="89">
        <v>40930</v>
      </c>
      <c r="B9888" s="90" t="s">
        <v>146</v>
      </c>
      <c r="C9888" s="96">
        <v>1905.8231343033706</v>
      </c>
      <c r="D9888" s="102">
        <v>1192.5481362993687</v>
      </c>
      <c r="E9888" s="98">
        <v>2248.1843511235952</v>
      </c>
      <c r="F9888" s="91">
        <v>0.84771657330987127</v>
      </c>
      <c r="G9888" s="100">
        <v>952.91156715168529</v>
      </c>
      <c r="S9888" s="235"/>
      <c r="T9888" s="103"/>
      <c r="U9888" s="103"/>
    </row>
    <row r="9889" spans="1:21" x14ac:dyDescent="0.2">
      <c r="A9889" s="89">
        <v>40930</v>
      </c>
      <c r="B9889" s="90" t="s">
        <v>147</v>
      </c>
      <c r="C9889" s="96">
        <v>1930.3871075393261</v>
      </c>
      <c r="D9889" s="102">
        <v>1211.6307849958384</v>
      </c>
      <c r="E9889" s="98">
        <v>2279.132191011236</v>
      </c>
      <c r="F9889" s="91">
        <v>0.84698338918324256</v>
      </c>
      <c r="G9889" s="100">
        <v>965.19355376966303</v>
      </c>
      <c r="S9889" s="235"/>
      <c r="T9889" s="103"/>
      <c r="U9889" s="103"/>
    </row>
    <row r="9890" spans="1:21" x14ac:dyDescent="0.2">
      <c r="A9890" s="89">
        <v>40931</v>
      </c>
      <c r="B9890" s="90" t="s">
        <v>100</v>
      </c>
      <c r="C9890" s="96">
        <v>1922.3436422022473</v>
      </c>
      <c r="D9890" s="102">
        <v>1208.9297349245919</v>
      </c>
      <c r="E9890" s="98">
        <v>2270.884449438202</v>
      </c>
      <c r="F9890" s="91">
        <v>0.8465175947978415</v>
      </c>
      <c r="G9890" s="100">
        <v>961.17182110112367</v>
      </c>
      <c r="S9890" s="235"/>
      <c r="T9890" s="103"/>
      <c r="U9890" s="103"/>
    </row>
    <row r="9891" spans="1:21" x14ac:dyDescent="0.2">
      <c r="A9891" s="89">
        <v>40931</v>
      </c>
      <c r="B9891" s="90" t="s">
        <v>101</v>
      </c>
      <c r="C9891" s="96">
        <v>1908.5056401235959</v>
      </c>
      <c r="D9891" s="102">
        <v>1195.0335914839841</v>
      </c>
      <c r="E9891" s="98">
        <v>2251.7768679775281</v>
      </c>
      <c r="F9891" s="91">
        <v>0.84755539825655679</v>
      </c>
      <c r="G9891" s="100">
        <v>954.25282006179793</v>
      </c>
      <c r="S9891" s="235"/>
      <c r="T9891" s="103"/>
      <c r="U9891" s="103"/>
    </row>
    <row r="9892" spans="1:21" x14ac:dyDescent="0.2">
      <c r="A9892" s="89">
        <v>40931</v>
      </c>
      <c r="B9892" s="90" t="s">
        <v>102</v>
      </c>
      <c r="C9892" s="96">
        <v>1847.0916549101125</v>
      </c>
      <c r="D9892" s="102">
        <v>1153.0631526127231</v>
      </c>
      <c r="E9892" s="98">
        <v>2177.4531488764046</v>
      </c>
      <c r="F9892" s="91">
        <v>0.84828077970965154</v>
      </c>
      <c r="G9892" s="100">
        <v>923.54582745505627</v>
      </c>
      <c r="S9892" s="235"/>
      <c r="T9892" s="103"/>
      <c r="U9892" s="103"/>
    </row>
    <row r="9893" spans="1:21" x14ac:dyDescent="0.2">
      <c r="A9893" s="89">
        <v>40931</v>
      </c>
      <c r="B9893" s="90" t="s">
        <v>103</v>
      </c>
      <c r="C9893" s="96">
        <v>1866.7444543483148</v>
      </c>
      <c r="D9893" s="102">
        <v>1180.5032087207176</v>
      </c>
      <c r="E9893" s="98">
        <v>2208.6925280898872</v>
      </c>
      <c r="F9893" s="91">
        <v>0.84518077125144497</v>
      </c>
      <c r="G9893" s="100">
        <v>933.37222717415739</v>
      </c>
      <c r="S9893" s="235"/>
      <c r="T9893" s="103"/>
      <c r="U9893" s="103"/>
    </row>
    <row r="9894" spans="1:21" x14ac:dyDescent="0.2">
      <c r="A9894" s="89">
        <v>40931</v>
      </c>
      <c r="B9894" s="90" t="s">
        <v>104</v>
      </c>
      <c r="C9894" s="96">
        <v>1859.0899928764045</v>
      </c>
      <c r="D9894" s="102">
        <v>1179.9724409473229</v>
      </c>
      <c r="E9894" s="98">
        <v>2201.9424522471909</v>
      </c>
      <c r="F9894" s="91">
        <v>0.84429544967404191</v>
      </c>
      <c r="G9894" s="100">
        <v>929.54499643820225</v>
      </c>
      <c r="S9894" s="235"/>
      <c r="T9894" s="103"/>
      <c r="U9894" s="103"/>
    </row>
    <row r="9895" spans="1:21" x14ac:dyDescent="0.2">
      <c r="A9895" s="89">
        <v>40931</v>
      </c>
      <c r="B9895" s="90" t="s">
        <v>105</v>
      </c>
      <c r="C9895" s="96">
        <v>1821.1013341685396</v>
      </c>
      <c r="D9895" s="102">
        <v>1153.4084207227093</v>
      </c>
      <c r="E9895" s="98">
        <v>2155.6347219101126</v>
      </c>
      <c r="F9895" s="91">
        <v>0.84480979808808132</v>
      </c>
      <c r="G9895" s="100">
        <v>910.55066708426978</v>
      </c>
      <c r="S9895" s="235"/>
      <c r="T9895" s="103"/>
      <c r="U9895" s="103"/>
    </row>
    <row r="9896" spans="1:21" x14ac:dyDescent="0.2">
      <c r="A9896" s="89">
        <v>40931</v>
      </c>
      <c r="B9896" s="90" t="s">
        <v>106</v>
      </c>
      <c r="C9896" s="96">
        <v>1851.5206260000002</v>
      </c>
      <c r="D9896" s="102">
        <v>1179.244280745407</v>
      </c>
      <c r="E9896" s="98">
        <v>2195.1641629213486</v>
      </c>
      <c r="F9896" s="91">
        <v>0.84345428796358268</v>
      </c>
      <c r="G9896" s="100">
        <v>925.76031300000011</v>
      </c>
      <c r="S9896" s="235"/>
      <c r="T9896" s="103"/>
      <c r="U9896" s="103"/>
    </row>
    <row r="9897" spans="1:21" x14ac:dyDescent="0.2">
      <c r="A9897" s="89">
        <v>40931</v>
      </c>
      <c r="B9897" s="90" t="s">
        <v>107</v>
      </c>
      <c r="C9897" s="96">
        <v>1804.7874845730337</v>
      </c>
      <c r="D9897" s="102">
        <v>1143.213811059059</v>
      </c>
      <c r="E9897" s="98">
        <v>2136.3978286516854</v>
      </c>
      <c r="F9897" s="91">
        <v>0.84478062108500818</v>
      </c>
      <c r="G9897" s="100">
        <v>902.39374228651684</v>
      </c>
      <c r="S9897" s="235"/>
      <c r="T9897" s="103"/>
      <c r="U9897" s="103"/>
    </row>
    <row r="9898" spans="1:21" x14ac:dyDescent="0.2">
      <c r="A9898" s="89">
        <v>40931</v>
      </c>
      <c r="B9898" s="90" t="s">
        <v>108</v>
      </c>
      <c r="C9898" s="96">
        <v>1809.3663842359554</v>
      </c>
      <c r="D9898" s="102">
        <v>1148.9835075968351</v>
      </c>
      <c r="E9898" s="98">
        <v>2143.3548033707862</v>
      </c>
      <c r="F9898" s="91">
        <v>0.84417492679719763</v>
      </c>
      <c r="G9898" s="100">
        <v>904.68319211797768</v>
      </c>
      <c r="S9898" s="235"/>
      <c r="T9898" s="103"/>
      <c r="U9898" s="103"/>
    </row>
    <row r="9899" spans="1:21" x14ac:dyDescent="0.2">
      <c r="A9899" s="89">
        <v>40931</v>
      </c>
      <c r="B9899" s="90" t="s">
        <v>109</v>
      </c>
      <c r="C9899" s="96">
        <v>1827.9858921573036</v>
      </c>
      <c r="D9899" s="102">
        <v>1168.2321373989412</v>
      </c>
      <c r="E9899" s="98">
        <v>2169.4005505617979</v>
      </c>
      <c r="F9899" s="91">
        <v>0.84262258147022229</v>
      </c>
      <c r="G9899" s="100">
        <v>913.99294607865181</v>
      </c>
      <c r="S9899" s="235"/>
      <c r="T9899" s="103"/>
      <c r="U9899" s="103"/>
    </row>
    <row r="9900" spans="1:21" x14ac:dyDescent="0.2">
      <c r="A9900" s="89">
        <v>40931</v>
      </c>
      <c r="B9900" s="90" t="s">
        <v>110</v>
      </c>
      <c r="C9900" s="96">
        <v>1918.9641711235952</v>
      </c>
      <c r="D9900" s="102">
        <v>1212.9629166630375</v>
      </c>
      <c r="E9900" s="98">
        <v>2270.1767612359549</v>
      </c>
      <c r="F9900" s="91">
        <v>0.84529284410384475</v>
      </c>
      <c r="G9900" s="100">
        <v>959.48208556179759</v>
      </c>
      <c r="S9900" s="235"/>
      <c r="T9900" s="103"/>
      <c r="U9900" s="103"/>
    </row>
    <row r="9901" spans="1:21" x14ac:dyDescent="0.2">
      <c r="A9901" s="89">
        <v>40931</v>
      </c>
      <c r="B9901" s="90" t="s">
        <v>111</v>
      </c>
      <c r="C9901" s="96">
        <v>1918.3036749775281</v>
      </c>
      <c r="D9901" s="102">
        <v>1209.4198031433039</v>
      </c>
      <c r="E9901" s="98">
        <v>2267.7268904494381</v>
      </c>
      <c r="F9901" s="91">
        <v>0.84591477177277807</v>
      </c>
      <c r="G9901" s="100">
        <v>959.15183748876404</v>
      </c>
      <c r="S9901" s="235"/>
      <c r="T9901" s="103"/>
      <c r="U9901" s="103"/>
    </row>
    <row r="9902" spans="1:21" x14ac:dyDescent="0.2">
      <c r="A9902" s="89">
        <v>40931</v>
      </c>
      <c r="B9902" s="90" t="s">
        <v>112</v>
      </c>
      <c r="C9902" s="96">
        <v>1897.1921110449441</v>
      </c>
      <c r="D9902" s="102">
        <v>1188.3413635128893</v>
      </c>
      <c r="E9902" s="98">
        <v>2238.6364382022475</v>
      </c>
      <c r="F9902" s="91">
        <v>0.84747665081718104</v>
      </c>
      <c r="G9902" s="100">
        <v>948.59605552247206</v>
      </c>
      <c r="S9902" s="235"/>
      <c r="T9902" s="103"/>
      <c r="U9902" s="103"/>
    </row>
    <row r="9903" spans="1:21" x14ac:dyDescent="0.2">
      <c r="A9903" s="89">
        <v>40931</v>
      </c>
      <c r="B9903" s="90" t="s">
        <v>113</v>
      </c>
      <c r="C9903" s="96">
        <v>1742.3766769550562</v>
      </c>
      <c r="D9903" s="102">
        <v>1095.6742624626297</v>
      </c>
      <c r="E9903" s="98">
        <v>2058.2464803370785</v>
      </c>
      <c r="F9903" s="91">
        <v>0.84653451061396079</v>
      </c>
      <c r="G9903" s="100">
        <v>871.18833847752808</v>
      </c>
      <c r="S9903" s="235"/>
      <c r="T9903" s="103"/>
      <c r="U9903" s="103"/>
    </row>
    <row r="9904" spans="1:21" x14ac:dyDescent="0.2">
      <c r="A9904" s="89">
        <v>40931</v>
      </c>
      <c r="B9904" s="90" t="s">
        <v>114</v>
      </c>
      <c r="C9904" s="96">
        <v>1384.3594009213484</v>
      </c>
      <c r="D9904" s="102">
        <v>865.14941723250797</v>
      </c>
      <c r="E9904" s="98">
        <v>1632.4626994382024</v>
      </c>
      <c r="F9904" s="91">
        <v>0.8480190091925307</v>
      </c>
      <c r="G9904" s="100">
        <v>692.17970046067421</v>
      </c>
      <c r="S9904" s="235"/>
      <c r="T9904" s="103"/>
      <c r="U9904" s="103"/>
    </row>
    <row r="9905" spans="1:21" x14ac:dyDescent="0.2">
      <c r="A9905" s="89">
        <v>40931</v>
      </c>
      <c r="B9905" s="90" t="s">
        <v>115</v>
      </c>
      <c r="C9905" s="96">
        <v>1432.7498608988765</v>
      </c>
      <c r="D9905" s="102">
        <v>893.74162723269103</v>
      </c>
      <c r="E9905" s="98">
        <v>1688.6522022471911</v>
      </c>
      <c r="F9905" s="91">
        <v>0.84845763917059414</v>
      </c>
      <c r="G9905" s="100">
        <v>716.37493044943824</v>
      </c>
      <c r="S9905" s="235"/>
      <c r="T9905" s="103"/>
      <c r="U9905" s="103"/>
    </row>
    <row r="9906" spans="1:21" x14ac:dyDescent="0.2">
      <c r="A9906" s="89">
        <v>40931</v>
      </c>
      <c r="B9906" s="90" t="s">
        <v>116</v>
      </c>
      <c r="C9906" s="96">
        <v>1407.5091830224719</v>
      </c>
      <c r="D9906" s="102">
        <v>874.22399643850986</v>
      </c>
      <c r="E9906" s="98">
        <v>1656.9096825842698</v>
      </c>
      <c r="F9906" s="91">
        <v>0.8494785188455114</v>
      </c>
      <c r="G9906" s="100">
        <v>703.75459151123596</v>
      </c>
      <c r="S9906" s="235"/>
      <c r="T9906" s="103"/>
      <c r="U9906" s="103"/>
    </row>
    <row r="9907" spans="1:21" x14ac:dyDescent="0.2">
      <c r="A9907" s="89">
        <v>40931</v>
      </c>
      <c r="B9907" s="90" t="s">
        <v>117</v>
      </c>
      <c r="C9907" s="96">
        <v>1446.3487876853933</v>
      </c>
      <c r="D9907" s="102">
        <v>906.20256488737766</v>
      </c>
      <c r="E9907" s="98">
        <v>1706.7887696629214</v>
      </c>
      <c r="F9907" s="91">
        <v>0.84740936511495613</v>
      </c>
      <c r="G9907" s="100">
        <v>723.17439384269665</v>
      </c>
      <c r="S9907" s="235"/>
      <c r="T9907" s="103"/>
      <c r="U9907" s="103"/>
    </row>
    <row r="9908" spans="1:21" x14ac:dyDescent="0.2">
      <c r="A9908" s="89">
        <v>40931</v>
      </c>
      <c r="B9908" s="90" t="s">
        <v>118</v>
      </c>
      <c r="C9908" s="96">
        <v>1623.1915656404497</v>
      </c>
      <c r="D9908" s="102">
        <v>1027.7302682381062</v>
      </c>
      <c r="E9908" s="98">
        <v>1921.1924325842697</v>
      </c>
      <c r="F9908" s="91">
        <v>0.84488754906088837</v>
      </c>
      <c r="G9908" s="100">
        <v>811.59578282022483</v>
      </c>
      <c r="S9908" s="235"/>
      <c r="T9908" s="103"/>
      <c r="U9908" s="103"/>
    </row>
    <row r="9909" spans="1:21" x14ac:dyDescent="0.2">
      <c r="A9909" s="89">
        <v>40931</v>
      </c>
      <c r="B9909" s="90" t="s">
        <v>119</v>
      </c>
      <c r="C9909" s="96">
        <v>1677.1536955617976</v>
      </c>
      <c r="D9909" s="102">
        <v>1063.5161370236797</v>
      </c>
      <c r="E9909" s="98">
        <v>1985.9282696629214</v>
      </c>
      <c r="F9909" s="91">
        <v>0.84451876796459868</v>
      </c>
      <c r="G9909" s="100">
        <v>838.57684778089879</v>
      </c>
      <c r="S9909" s="235"/>
      <c r="T9909" s="103"/>
      <c r="U9909" s="103"/>
    </row>
    <row r="9910" spans="1:21" x14ac:dyDescent="0.2">
      <c r="A9910" s="89">
        <v>40931</v>
      </c>
      <c r="B9910" s="90" t="s">
        <v>120</v>
      </c>
      <c r="C9910" s="96">
        <v>1720.9976728651682</v>
      </c>
      <c r="D9910" s="102">
        <v>1097.1056960923465</v>
      </c>
      <c r="E9910" s="98">
        <v>2040.9492640449437</v>
      </c>
      <c r="F9910" s="91">
        <v>0.84323393196670382</v>
      </c>
      <c r="G9910" s="100">
        <v>860.49883643258408</v>
      </c>
      <c r="S9910" s="235"/>
      <c r="T9910" s="103"/>
      <c r="U9910" s="103"/>
    </row>
    <row r="9911" spans="1:21" x14ac:dyDescent="0.2">
      <c r="A9911" s="89">
        <v>40931</v>
      </c>
      <c r="B9911" s="90" t="s">
        <v>121</v>
      </c>
      <c r="C9911" s="96">
        <v>1756.6604126292132</v>
      </c>
      <c r="D9911" s="102">
        <v>1098.6972416938547</v>
      </c>
      <c r="E9911" s="98">
        <v>2071.9535308988766</v>
      </c>
      <c r="F9911" s="91">
        <v>0.84782809384104307</v>
      </c>
      <c r="G9911" s="100">
        <v>878.33020631460658</v>
      </c>
      <c r="S9911" s="235"/>
      <c r="T9911" s="103"/>
      <c r="U9911" s="103"/>
    </row>
    <row r="9912" spans="1:21" x14ac:dyDescent="0.2">
      <c r="A9912" s="89">
        <v>40931</v>
      </c>
      <c r="B9912" s="90" t="s">
        <v>122</v>
      </c>
      <c r="C9912" s="96">
        <v>1834.6192184831464</v>
      </c>
      <c r="D9912" s="102">
        <v>1147.4941362453317</v>
      </c>
      <c r="E9912" s="98">
        <v>2163.9247837078651</v>
      </c>
      <c r="F9912" s="91">
        <v>0.84782023492496039</v>
      </c>
      <c r="G9912" s="100">
        <v>917.30960924157318</v>
      </c>
      <c r="S9912" s="235"/>
      <c r="T9912" s="103"/>
      <c r="U9912" s="103"/>
    </row>
    <row r="9913" spans="1:21" x14ac:dyDescent="0.2">
      <c r="A9913" s="89">
        <v>40931</v>
      </c>
      <c r="B9913" s="90" t="s">
        <v>123</v>
      </c>
      <c r="C9913" s="96">
        <v>1998.1548225505621</v>
      </c>
      <c r="D9913" s="102">
        <v>1264.6522756240126</v>
      </c>
      <c r="E9913" s="98">
        <v>2364.73425</v>
      </c>
      <c r="F9913" s="91">
        <v>0.84498070874161113</v>
      </c>
      <c r="G9913" s="100">
        <v>999.07741127528107</v>
      </c>
      <c r="S9913" s="235"/>
      <c r="T9913" s="103"/>
      <c r="U9913" s="103"/>
    </row>
    <row r="9914" spans="1:21" x14ac:dyDescent="0.2">
      <c r="A9914" s="89">
        <v>40931</v>
      </c>
      <c r="B9914" s="90" t="s">
        <v>124</v>
      </c>
      <c r="C9914" s="96">
        <v>1952.7588819101129</v>
      </c>
      <c r="D9914" s="102">
        <v>1228.3886311121503</v>
      </c>
      <c r="E9914" s="98">
        <v>2306.9906544943819</v>
      </c>
      <c r="F9914" s="91">
        <v>0.84645287925455193</v>
      </c>
      <c r="G9914" s="100">
        <v>976.37944095505645</v>
      </c>
      <c r="S9914" s="235"/>
      <c r="T9914" s="103"/>
      <c r="U9914" s="103"/>
    </row>
    <row r="9915" spans="1:21" x14ac:dyDescent="0.2">
      <c r="A9915" s="89">
        <v>40931</v>
      </c>
      <c r="B9915" s="90" t="s">
        <v>125</v>
      </c>
      <c r="C9915" s="96">
        <v>1759.7278701910116</v>
      </c>
      <c r="D9915" s="102">
        <v>1101.343425709661</v>
      </c>
      <c r="E9915" s="98">
        <v>2075.9574943820226</v>
      </c>
      <c r="F9915" s="91">
        <v>0.84767047251844274</v>
      </c>
      <c r="G9915" s="100">
        <v>879.86393509550578</v>
      </c>
      <c r="S9915" s="235"/>
      <c r="T9915" s="103"/>
      <c r="U9915" s="103"/>
    </row>
    <row r="9916" spans="1:21" x14ac:dyDescent="0.2">
      <c r="A9916" s="89">
        <v>40931</v>
      </c>
      <c r="B9916" s="90" t="s">
        <v>126</v>
      </c>
      <c r="C9916" s="96">
        <v>1824.7806623932586</v>
      </c>
      <c r="D9916" s="102">
        <v>1147.6050743278379</v>
      </c>
      <c r="E9916" s="98">
        <v>2155.6488286516851</v>
      </c>
      <c r="F9916" s="91">
        <v>0.84651110057412371</v>
      </c>
      <c r="G9916" s="100">
        <v>912.39033119662929</v>
      </c>
      <c r="S9916" s="235"/>
      <c r="T9916" s="103"/>
      <c r="U9916" s="103"/>
    </row>
    <row r="9917" spans="1:21" x14ac:dyDescent="0.2">
      <c r="A9917" s="89">
        <v>40931</v>
      </c>
      <c r="B9917" s="90" t="s">
        <v>127</v>
      </c>
      <c r="C9917" s="96">
        <v>1938.7344821460676</v>
      </c>
      <c r="D9917" s="102">
        <v>1221.5172272546108</v>
      </c>
      <c r="E9917" s="98">
        <v>2291.4614831460672</v>
      </c>
      <c r="F9917" s="91">
        <v>0.84606898104360795</v>
      </c>
      <c r="G9917" s="100">
        <v>969.36724107303382</v>
      </c>
      <c r="S9917" s="235"/>
      <c r="T9917" s="103"/>
      <c r="U9917" s="103"/>
    </row>
    <row r="9918" spans="1:21" x14ac:dyDescent="0.2">
      <c r="A9918" s="89">
        <v>40931</v>
      </c>
      <c r="B9918" s="90" t="s">
        <v>128</v>
      </c>
      <c r="C9918" s="96">
        <v>2101.5244954719105</v>
      </c>
      <c r="D9918" s="102">
        <v>1320.5289008399036</v>
      </c>
      <c r="E9918" s="98">
        <v>2481.9753792134829</v>
      </c>
      <c r="F9918" s="91">
        <v>0.84671448116373571</v>
      </c>
      <c r="G9918" s="100">
        <v>1050.7622477359553</v>
      </c>
      <c r="S9918" s="235"/>
      <c r="T9918" s="103"/>
      <c r="U9918" s="103"/>
    </row>
    <row r="9919" spans="1:21" x14ac:dyDescent="0.2">
      <c r="A9919" s="89">
        <v>40931</v>
      </c>
      <c r="B9919" s="90" t="s">
        <v>129</v>
      </c>
      <c r="C9919" s="96">
        <v>1861.3753905842698</v>
      </c>
      <c r="D9919" s="102">
        <v>1162.3933120309591</v>
      </c>
      <c r="E9919" s="98">
        <v>2194.510550561798</v>
      </c>
      <c r="F9919" s="91">
        <v>0.84819614565432588</v>
      </c>
      <c r="G9919" s="100">
        <v>930.68769529213489</v>
      </c>
      <c r="S9919" s="235"/>
      <c r="T9919" s="103"/>
      <c r="U9919" s="103"/>
    </row>
    <row r="9920" spans="1:21" x14ac:dyDescent="0.2">
      <c r="A9920" s="89">
        <v>40931</v>
      </c>
      <c r="B9920" s="90" t="s">
        <v>130</v>
      </c>
      <c r="C9920" s="96">
        <v>1751.0522735730337</v>
      </c>
      <c r="D9920" s="102">
        <v>1098.5530947989159</v>
      </c>
      <c r="E9920" s="98">
        <v>2067.1243230337082</v>
      </c>
      <c r="F9920" s="91">
        <v>0.84709577167724115</v>
      </c>
      <c r="G9920" s="100">
        <v>875.52613678651687</v>
      </c>
      <c r="S9920" s="235"/>
      <c r="T9920" s="103"/>
      <c r="U9920" s="103"/>
    </row>
    <row r="9921" spans="1:21" x14ac:dyDescent="0.2">
      <c r="A9921" s="89">
        <v>40931</v>
      </c>
      <c r="B9921" s="90" t="s">
        <v>131</v>
      </c>
      <c r="C9921" s="96">
        <v>1686.9395740449438</v>
      </c>
      <c r="D9921" s="102">
        <v>1068.1116283518404</v>
      </c>
      <c r="E9921" s="98">
        <v>1996.6540955056178</v>
      </c>
      <c r="F9921" s="91">
        <v>0.84488323633130646</v>
      </c>
      <c r="G9921" s="100">
        <v>843.46978702247191</v>
      </c>
      <c r="S9921" s="235"/>
      <c r="T9921" s="103"/>
      <c r="U9921" s="103"/>
    </row>
    <row r="9922" spans="1:21" x14ac:dyDescent="0.2">
      <c r="A9922" s="89">
        <v>40931</v>
      </c>
      <c r="B9922" s="90" t="s">
        <v>132</v>
      </c>
      <c r="C9922" s="96">
        <v>1881.3280471685393</v>
      </c>
      <c r="D9922" s="102">
        <v>1187.9782001929991</v>
      </c>
      <c r="E9922" s="98">
        <v>2225.0140280898877</v>
      </c>
      <c r="F9922" s="91">
        <v>0.84553536445952515</v>
      </c>
      <c r="G9922" s="100">
        <v>940.66402358426967</v>
      </c>
      <c r="S9922" s="235"/>
      <c r="T9922" s="103"/>
      <c r="U9922" s="103"/>
    </row>
    <row r="9923" spans="1:21" x14ac:dyDescent="0.2">
      <c r="A9923" s="89">
        <v>40931</v>
      </c>
      <c r="B9923" s="90" t="s">
        <v>133</v>
      </c>
      <c r="C9923" s="96">
        <v>1971.9213743932582</v>
      </c>
      <c r="D9923" s="102">
        <v>1227.8931070685126</v>
      </c>
      <c r="E9923" s="98">
        <v>2322.9712415730337</v>
      </c>
      <c r="F9923" s="91">
        <v>0.84887894395883401</v>
      </c>
      <c r="G9923" s="100">
        <v>985.96068719662912</v>
      </c>
      <c r="S9923" s="235"/>
      <c r="T9923" s="103"/>
      <c r="U9923" s="103"/>
    </row>
    <row r="9924" spans="1:21" x14ac:dyDescent="0.2">
      <c r="A9924" s="89">
        <v>40931</v>
      </c>
      <c r="B9924" s="90" t="s">
        <v>134</v>
      </c>
      <c r="C9924" s="96">
        <v>1694.897944786517</v>
      </c>
      <c r="D9924" s="102">
        <v>1065.6321721790589</v>
      </c>
      <c r="E9924" s="98">
        <v>2002.0616797752807</v>
      </c>
      <c r="F9924" s="91">
        <v>0.84657628778787619</v>
      </c>
      <c r="G9924" s="100">
        <v>847.44897239325849</v>
      </c>
      <c r="S9924" s="235"/>
      <c r="T9924" s="103"/>
      <c r="U9924" s="103"/>
    </row>
    <row r="9925" spans="1:21" x14ac:dyDescent="0.2">
      <c r="A9925" s="89">
        <v>40931</v>
      </c>
      <c r="B9925" s="90" t="s">
        <v>135</v>
      </c>
      <c r="C9925" s="96">
        <v>1712.6867673707864</v>
      </c>
      <c r="D9925" s="102">
        <v>1085.7248836553379</v>
      </c>
      <c r="E9925" s="98">
        <v>2027.8299943820221</v>
      </c>
      <c r="F9925" s="91">
        <v>0.84459090363377576</v>
      </c>
      <c r="G9925" s="100">
        <v>856.34338368539318</v>
      </c>
      <c r="S9925" s="235"/>
      <c r="T9925" s="103"/>
      <c r="U9925" s="103"/>
    </row>
    <row r="9926" spans="1:21" x14ac:dyDescent="0.2">
      <c r="A9926" s="89">
        <v>40931</v>
      </c>
      <c r="B9926" s="90" t="s">
        <v>136</v>
      </c>
      <c r="C9926" s="96">
        <v>1686.1656184382023</v>
      </c>
      <c r="D9926" s="102">
        <v>1063.5225324711339</v>
      </c>
      <c r="E9926" s="98">
        <v>1993.5482612359549</v>
      </c>
      <c r="F9926" s="91">
        <v>0.84581128594941446</v>
      </c>
      <c r="G9926" s="100">
        <v>843.08280921910114</v>
      </c>
      <c r="S9926" s="235"/>
      <c r="T9926" s="103"/>
      <c r="U9926" s="103"/>
    </row>
    <row r="9927" spans="1:21" x14ac:dyDescent="0.2">
      <c r="A9927" s="89">
        <v>40931</v>
      </c>
      <c r="B9927" s="90" t="s">
        <v>137</v>
      </c>
      <c r="C9927" s="96">
        <v>1787.1080693258423</v>
      </c>
      <c r="D9927" s="102">
        <v>1123.2261115460624</v>
      </c>
      <c r="E9927" s="98">
        <v>2110.779985955056</v>
      </c>
      <c r="F9927" s="91">
        <v>0.84665767214825893</v>
      </c>
      <c r="G9927" s="100">
        <v>893.55403466292114</v>
      </c>
      <c r="S9927" s="235"/>
      <c r="T9927" s="103"/>
      <c r="U9927" s="103"/>
    </row>
    <row r="9928" spans="1:21" x14ac:dyDescent="0.2">
      <c r="A9928" s="89">
        <v>40931</v>
      </c>
      <c r="B9928" s="90" t="s">
        <v>138</v>
      </c>
      <c r="C9928" s="96">
        <v>1924.5520495617977</v>
      </c>
      <c r="D9928" s="102">
        <v>1201.7749934531005</v>
      </c>
      <c r="E9928" s="98">
        <v>2268.9565280898873</v>
      </c>
      <c r="F9928" s="91">
        <v>0.84821019077962445</v>
      </c>
      <c r="G9928" s="100">
        <v>962.27602478089887</v>
      </c>
      <c r="S9928" s="235"/>
      <c r="T9928" s="103"/>
      <c r="U9928" s="103"/>
    </row>
    <row r="9929" spans="1:21" x14ac:dyDescent="0.2">
      <c r="A9929" s="89">
        <v>40931</v>
      </c>
      <c r="B9929" s="90" t="s">
        <v>139</v>
      </c>
      <c r="C9929" s="96">
        <v>1751.3723913370786</v>
      </c>
      <c r="D9929" s="102">
        <v>1103.0272223858067</v>
      </c>
      <c r="E9929" s="98">
        <v>2069.7763904494382</v>
      </c>
      <c r="F9929" s="91">
        <v>0.84616502508117786</v>
      </c>
      <c r="G9929" s="100">
        <v>875.68619566853931</v>
      </c>
      <c r="S9929" s="235"/>
      <c r="T9929" s="103"/>
      <c r="U9929" s="103"/>
    </row>
    <row r="9930" spans="1:21" x14ac:dyDescent="0.2">
      <c r="A9930" s="89">
        <v>40931</v>
      </c>
      <c r="B9930" s="90" t="s">
        <v>140</v>
      </c>
      <c r="C9930" s="96">
        <v>1679.3134774382024</v>
      </c>
      <c r="D9930" s="102">
        <v>1057.2412646675575</v>
      </c>
      <c r="E9930" s="98">
        <v>1984.4023904494381</v>
      </c>
      <c r="F9930" s="91">
        <v>0.8462565281721226</v>
      </c>
      <c r="G9930" s="100">
        <v>839.65673871910121</v>
      </c>
      <c r="S9930" s="235"/>
      <c r="T9930" s="103"/>
      <c r="U9930" s="103"/>
    </row>
    <row r="9931" spans="1:21" x14ac:dyDescent="0.2">
      <c r="A9931" s="89">
        <v>40931</v>
      </c>
      <c r="B9931" s="90" t="s">
        <v>141</v>
      </c>
      <c r="C9931" s="96">
        <v>1688.0255431685396</v>
      </c>
      <c r="D9931" s="102">
        <v>1060.8552111521099</v>
      </c>
      <c r="E9931" s="98">
        <v>1993.7010842696632</v>
      </c>
      <c r="F9931" s="91">
        <v>0.8466793525303723</v>
      </c>
      <c r="G9931" s="100">
        <v>844.01277158426979</v>
      </c>
      <c r="S9931" s="235"/>
      <c r="T9931" s="103"/>
      <c r="U9931" s="103"/>
    </row>
    <row r="9932" spans="1:21" x14ac:dyDescent="0.2">
      <c r="A9932" s="89">
        <v>40931</v>
      </c>
      <c r="B9932" s="90" t="s">
        <v>142</v>
      </c>
      <c r="C9932" s="96">
        <v>1672.3883982134832</v>
      </c>
      <c r="D9932" s="102">
        <v>1054.7493654711711</v>
      </c>
      <c r="E9932" s="98">
        <v>1977.2150056179773</v>
      </c>
      <c r="F9932" s="91">
        <v>0.84583031863587299</v>
      </c>
      <c r="G9932" s="100">
        <v>836.19419910674162</v>
      </c>
      <c r="S9932" s="235"/>
      <c r="T9932" s="103"/>
      <c r="U9932" s="103"/>
    </row>
    <row r="9933" spans="1:21" x14ac:dyDescent="0.2">
      <c r="A9933" s="89">
        <v>40931</v>
      </c>
      <c r="B9933" s="90" t="s">
        <v>143</v>
      </c>
      <c r="C9933" s="96">
        <v>1706.9651688539325</v>
      </c>
      <c r="D9933" s="102">
        <v>1080.7549945920975</v>
      </c>
      <c r="E9933" s="98">
        <v>2020.3369634831461</v>
      </c>
      <c r="F9933" s="91">
        <v>0.84489132244111032</v>
      </c>
      <c r="G9933" s="100">
        <v>853.48258442696624</v>
      </c>
      <c r="S9933" s="235"/>
      <c r="T9933" s="103"/>
      <c r="U9933" s="103"/>
    </row>
    <row r="9934" spans="1:21" x14ac:dyDescent="0.2">
      <c r="A9934" s="89">
        <v>40931</v>
      </c>
      <c r="B9934" s="90" t="s">
        <v>144</v>
      </c>
      <c r="C9934" s="96">
        <v>1783.2058743033706</v>
      </c>
      <c r="D9934" s="102">
        <v>1120.0589857105442</v>
      </c>
      <c r="E9934" s="98">
        <v>2105.7909016853932</v>
      </c>
      <c r="F9934" s="91">
        <v>0.84681051327373569</v>
      </c>
      <c r="G9934" s="100">
        <v>891.6029371516853</v>
      </c>
      <c r="S9934" s="235"/>
      <c r="T9934" s="103"/>
      <c r="U9934" s="103"/>
    </row>
    <row r="9935" spans="1:21" x14ac:dyDescent="0.2">
      <c r="A9935" s="89">
        <v>40931</v>
      </c>
      <c r="B9935" s="90" t="s">
        <v>145</v>
      </c>
      <c r="C9935" s="96">
        <v>1994.1026989550564</v>
      </c>
      <c r="D9935" s="102">
        <v>1256.9129779416166</v>
      </c>
      <c r="E9935" s="98">
        <v>2357.1753876404496</v>
      </c>
      <c r="F9935" s="91">
        <v>0.84597128809798428</v>
      </c>
      <c r="G9935" s="100">
        <v>997.05134947752822</v>
      </c>
      <c r="S9935" s="235"/>
      <c r="T9935" s="103"/>
      <c r="U9935" s="103"/>
    </row>
    <row r="9936" spans="1:21" x14ac:dyDescent="0.2">
      <c r="A9936" s="89">
        <v>40931</v>
      </c>
      <c r="B9936" s="90" t="s">
        <v>146</v>
      </c>
      <c r="C9936" s="96">
        <v>1957.5484919999997</v>
      </c>
      <c r="D9936" s="102">
        <v>1225.1124292510067</v>
      </c>
      <c r="E9936" s="98">
        <v>2309.3065112359545</v>
      </c>
      <c r="F9936" s="91">
        <v>0.84767807238906023</v>
      </c>
      <c r="G9936" s="100">
        <v>978.77424599999983</v>
      </c>
      <c r="S9936" s="235"/>
      <c r="T9936" s="103"/>
      <c r="U9936" s="103"/>
    </row>
    <row r="9937" spans="1:21" x14ac:dyDescent="0.2">
      <c r="A9937" s="89">
        <v>40931</v>
      </c>
      <c r="B9937" s="90" t="s">
        <v>147</v>
      </c>
      <c r="C9937" s="96">
        <v>1923.3526209775282</v>
      </c>
      <c r="D9937" s="102">
        <v>1206.881563101613</v>
      </c>
      <c r="E9937" s="98">
        <v>2270.6493370786516</v>
      </c>
      <c r="F9937" s="91">
        <v>0.84704960363983606</v>
      </c>
      <c r="G9937" s="100">
        <v>961.6763104887641</v>
      </c>
      <c r="S9937" s="235"/>
      <c r="T9937" s="103"/>
      <c r="U9937" s="103"/>
    </row>
    <row r="9938" spans="1:21" x14ac:dyDescent="0.2">
      <c r="A9938" s="89">
        <v>40932</v>
      </c>
      <c r="B9938" s="90" t="s">
        <v>100</v>
      </c>
      <c r="C9938" s="96">
        <v>1964.7369592584266</v>
      </c>
      <c r="D9938" s="102">
        <v>1238.8803132651078</v>
      </c>
      <c r="E9938" s="98">
        <v>2322.7173202247191</v>
      </c>
      <c r="F9938" s="91">
        <v>0.84587863626398652</v>
      </c>
      <c r="G9938" s="100">
        <v>982.36847962921331</v>
      </c>
      <c r="S9938" s="235"/>
      <c r="T9938" s="103"/>
      <c r="U9938" s="103"/>
    </row>
    <row r="9939" spans="1:21" x14ac:dyDescent="0.2">
      <c r="A9939" s="89">
        <v>40932</v>
      </c>
      <c r="B9939" s="90" t="s">
        <v>101</v>
      </c>
      <c r="C9939" s="96">
        <v>1913.0278100561795</v>
      </c>
      <c r="D9939" s="102">
        <v>1190.2083797559592</v>
      </c>
      <c r="E9939" s="98">
        <v>2253.0582303370784</v>
      </c>
      <c r="F9939" s="91">
        <v>0.84908050058252282</v>
      </c>
      <c r="G9939" s="100">
        <v>956.51390502808977</v>
      </c>
      <c r="S9939" s="235"/>
      <c r="T9939" s="103"/>
      <c r="U9939" s="103"/>
    </row>
    <row r="9940" spans="1:21" x14ac:dyDescent="0.2">
      <c r="A9940" s="89">
        <v>40932</v>
      </c>
      <c r="B9940" s="90" t="s">
        <v>102</v>
      </c>
      <c r="C9940" s="96">
        <v>1921.8047097640447</v>
      </c>
      <c r="D9940" s="102">
        <v>1194.6290162872601</v>
      </c>
      <c r="E9940" s="98">
        <v>2262.8459578651682</v>
      </c>
      <c r="F9940" s="91">
        <v>0.84928658227232079</v>
      </c>
      <c r="G9940" s="100">
        <v>960.90235488202234</v>
      </c>
      <c r="S9940" s="235"/>
      <c r="T9940" s="103"/>
      <c r="U9940" s="103"/>
    </row>
    <row r="9941" spans="1:21" x14ac:dyDescent="0.2">
      <c r="A9941" s="89">
        <v>40932</v>
      </c>
      <c r="B9941" s="90" t="s">
        <v>103</v>
      </c>
      <c r="C9941" s="96">
        <v>1952.0578645280896</v>
      </c>
      <c r="D9941" s="102">
        <v>1216.4739552450974</v>
      </c>
      <c r="E9941" s="98">
        <v>2300.0736488764041</v>
      </c>
      <c r="F9941" s="91">
        <v>0.84869363443282708</v>
      </c>
      <c r="G9941" s="100">
        <v>976.02893226404478</v>
      </c>
      <c r="S9941" s="235"/>
      <c r="T9941" s="103"/>
      <c r="U9941" s="103"/>
    </row>
    <row r="9942" spans="1:21" x14ac:dyDescent="0.2">
      <c r="A9942" s="89">
        <v>40932</v>
      </c>
      <c r="B9942" s="90" t="s">
        <v>104</v>
      </c>
      <c r="C9942" s="96">
        <v>1918.8101904269665</v>
      </c>
      <c r="D9942" s="102">
        <v>1189.9179078130651</v>
      </c>
      <c r="E9942" s="98">
        <v>2257.816904494382</v>
      </c>
      <c r="F9942" s="91">
        <v>0.8498519904813393</v>
      </c>
      <c r="G9942" s="100">
        <v>959.40509521348326</v>
      </c>
      <c r="S9942" s="235"/>
      <c r="T9942" s="103"/>
      <c r="U9942" s="103"/>
    </row>
    <row r="9943" spans="1:21" x14ac:dyDescent="0.2">
      <c r="A9943" s="89">
        <v>40932</v>
      </c>
      <c r="B9943" s="90" t="s">
        <v>105</v>
      </c>
      <c r="C9943" s="96">
        <v>1935.7115979438204</v>
      </c>
      <c r="D9943" s="102">
        <v>1210.5320183074102</v>
      </c>
      <c r="E9943" s="98">
        <v>2283.0609185393259</v>
      </c>
      <c r="F9943" s="91">
        <v>0.84785805854986329</v>
      </c>
      <c r="G9943" s="100">
        <v>967.85579897191019</v>
      </c>
      <c r="S9943" s="235"/>
      <c r="T9943" s="103"/>
      <c r="U9943" s="103"/>
    </row>
    <row r="9944" spans="1:21" x14ac:dyDescent="0.2">
      <c r="A9944" s="89">
        <v>40932</v>
      </c>
      <c r="B9944" s="90" t="s">
        <v>106</v>
      </c>
      <c r="C9944" s="96">
        <v>1898.6063021797752</v>
      </c>
      <c r="D9944" s="102">
        <v>1184.6022368907388</v>
      </c>
      <c r="E9944" s="98">
        <v>2237.8535140449435</v>
      </c>
      <c r="F9944" s="91">
        <v>0.84840508561618255</v>
      </c>
      <c r="G9944" s="100">
        <v>949.30315108988759</v>
      </c>
      <c r="S9944" s="235"/>
      <c r="T9944" s="103"/>
      <c r="U9944" s="103"/>
    </row>
    <row r="9945" spans="1:21" x14ac:dyDescent="0.2">
      <c r="A9945" s="89">
        <v>40932</v>
      </c>
      <c r="B9945" s="90" t="s">
        <v>107</v>
      </c>
      <c r="C9945" s="96">
        <v>1917.3109046966292</v>
      </c>
      <c r="D9945" s="102">
        <v>1196.4852672189061</v>
      </c>
      <c r="E9945" s="98">
        <v>2260.0128539325842</v>
      </c>
      <c r="F9945" s="91">
        <v>0.84836283181326644</v>
      </c>
      <c r="G9945" s="100">
        <v>958.65545234831461</v>
      </c>
      <c r="S9945" s="235"/>
      <c r="T9945" s="103"/>
      <c r="U9945" s="103"/>
    </row>
    <row r="9946" spans="1:21" x14ac:dyDescent="0.2">
      <c r="A9946" s="89">
        <v>40932</v>
      </c>
      <c r="B9946" s="90" t="s">
        <v>108</v>
      </c>
      <c r="C9946" s="96">
        <v>1924.6857696404495</v>
      </c>
      <c r="D9946" s="102">
        <v>1206.5480737927087</v>
      </c>
      <c r="E9946" s="98">
        <v>2271.6015421348316</v>
      </c>
      <c r="F9946" s="91">
        <v>0.84728141531003121</v>
      </c>
      <c r="G9946" s="100">
        <v>962.34288482022475</v>
      </c>
      <c r="S9946" s="235"/>
      <c r="T9946" s="103"/>
      <c r="U9946" s="103"/>
    </row>
    <row r="9947" spans="1:21" x14ac:dyDescent="0.2">
      <c r="A9947" s="89">
        <v>40932</v>
      </c>
      <c r="B9947" s="90" t="s">
        <v>109</v>
      </c>
      <c r="C9947" s="96">
        <v>1944.4966018988764</v>
      </c>
      <c r="D9947" s="102">
        <v>1225.7620490033994</v>
      </c>
      <c r="E9947" s="98">
        <v>2298.5994943820224</v>
      </c>
      <c r="F9947" s="91">
        <v>0.84594841626451045</v>
      </c>
      <c r="G9947" s="100">
        <v>972.2483009494382</v>
      </c>
      <c r="S9947" s="235"/>
      <c r="T9947" s="103"/>
      <c r="U9947" s="103"/>
    </row>
    <row r="9948" spans="1:21" x14ac:dyDescent="0.2">
      <c r="A9948" s="89">
        <v>40932</v>
      </c>
      <c r="B9948" s="90" t="s">
        <v>110</v>
      </c>
      <c r="C9948" s="96">
        <v>1971.6579863595507</v>
      </c>
      <c r="D9948" s="102">
        <v>1251.985326010715</v>
      </c>
      <c r="E9948" s="98">
        <v>2335.5732640449442</v>
      </c>
      <c r="F9948" s="91">
        <v>0.84418588648547288</v>
      </c>
      <c r="G9948" s="100">
        <v>985.82899317977535</v>
      </c>
      <c r="S9948" s="235"/>
      <c r="T9948" s="103"/>
      <c r="U9948" s="103"/>
    </row>
    <row r="9949" spans="1:21" x14ac:dyDescent="0.2">
      <c r="A9949" s="89">
        <v>40932</v>
      </c>
      <c r="B9949" s="90" t="s">
        <v>111</v>
      </c>
      <c r="C9949" s="96">
        <v>1947.9895324382023</v>
      </c>
      <c r="D9949" s="102">
        <v>1217.2600195270902</v>
      </c>
      <c r="E9949" s="98">
        <v>2297.038348314607</v>
      </c>
      <c r="F9949" s="91">
        <v>0.8480439753509077</v>
      </c>
      <c r="G9949" s="100">
        <v>973.99476621910117</v>
      </c>
      <c r="S9949" s="235"/>
      <c r="T9949" s="103"/>
      <c r="U9949" s="103"/>
    </row>
    <row r="9950" spans="1:21" x14ac:dyDescent="0.2">
      <c r="A9950" s="89">
        <v>40932</v>
      </c>
      <c r="B9950" s="90" t="s">
        <v>112</v>
      </c>
      <c r="C9950" s="96">
        <v>1840.1341586966291</v>
      </c>
      <c r="D9950" s="102">
        <v>1172.2803571449756</v>
      </c>
      <c r="E9950" s="98">
        <v>2181.8191853932585</v>
      </c>
      <c r="F9950" s="91">
        <v>0.84339443479820586</v>
      </c>
      <c r="G9950" s="100">
        <v>920.06707934831456</v>
      </c>
      <c r="S9950" s="235"/>
      <c r="T9950" s="103"/>
      <c r="U9950" s="103"/>
    </row>
    <row r="9951" spans="1:21" x14ac:dyDescent="0.2">
      <c r="A9951" s="89">
        <v>40932</v>
      </c>
      <c r="B9951" s="90" t="s">
        <v>113</v>
      </c>
      <c r="C9951" s="96">
        <v>1775.0043761460677</v>
      </c>
      <c r="D9951" s="102">
        <v>1129.3058933976035</v>
      </c>
      <c r="E9951" s="98">
        <v>2103.7995000000001</v>
      </c>
      <c r="F9951" s="91">
        <v>0.84371366004510773</v>
      </c>
      <c r="G9951" s="100">
        <v>887.50218807303384</v>
      </c>
      <c r="S9951" s="235"/>
      <c r="T9951" s="103"/>
      <c r="U9951" s="103"/>
    </row>
    <row r="9952" spans="1:21" x14ac:dyDescent="0.2">
      <c r="A9952" s="89">
        <v>40932</v>
      </c>
      <c r="B9952" s="90" t="s">
        <v>114</v>
      </c>
      <c r="C9952" s="96">
        <v>1423.3489341573033</v>
      </c>
      <c r="D9952" s="102">
        <v>888.28443871238414</v>
      </c>
      <c r="E9952" s="98">
        <v>1677.7876601123596</v>
      </c>
      <c r="F9952" s="91">
        <v>0.8483486724786039</v>
      </c>
      <c r="G9952" s="100">
        <v>711.67446707865167</v>
      </c>
      <c r="S9952" s="235"/>
      <c r="T9952" s="103"/>
      <c r="U9952" s="103"/>
    </row>
    <row r="9953" spans="1:21" x14ac:dyDescent="0.2">
      <c r="A9953" s="89">
        <v>40932</v>
      </c>
      <c r="B9953" s="90" t="s">
        <v>115</v>
      </c>
      <c r="C9953" s="96">
        <v>1415.5445441123595</v>
      </c>
      <c r="D9953" s="102">
        <v>892.02029157538948</v>
      </c>
      <c r="E9953" s="98">
        <v>1673.1606488764044</v>
      </c>
      <c r="F9953" s="91">
        <v>0.84603026318061891</v>
      </c>
      <c r="G9953" s="100">
        <v>707.77227205617976</v>
      </c>
      <c r="S9953" s="235"/>
      <c r="T9953" s="103"/>
      <c r="U9953" s="103"/>
    </row>
    <row r="9954" spans="1:21" x14ac:dyDescent="0.2">
      <c r="A9954" s="89">
        <v>40932</v>
      </c>
      <c r="B9954" s="90" t="s">
        <v>116</v>
      </c>
      <c r="C9954" s="96">
        <v>1406.9175729775282</v>
      </c>
      <c r="D9954" s="102">
        <v>886.68567382873073</v>
      </c>
      <c r="E9954" s="98">
        <v>1663.0179016853933</v>
      </c>
      <c r="F9954" s="91">
        <v>0.84600266272039581</v>
      </c>
      <c r="G9954" s="100">
        <v>703.45878648876408</v>
      </c>
      <c r="S9954" s="235"/>
      <c r="T9954" s="103"/>
      <c r="U9954" s="103"/>
    </row>
    <row r="9955" spans="1:21" x14ac:dyDescent="0.2">
      <c r="A9955" s="89">
        <v>40932</v>
      </c>
      <c r="B9955" s="90" t="s">
        <v>117</v>
      </c>
      <c r="C9955" s="96">
        <v>1465.5477492808991</v>
      </c>
      <c r="D9955" s="102">
        <v>928.29171165365142</v>
      </c>
      <c r="E9955" s="98">
        <v>1734.8071095505618</v>
      </c>
      <c r="F9955" s="91">
        <v>0.84479002951548887</v>
      </c>
      <c r="G9955" s="100">
        <v>732.77387464044955</v>
      </c>
      <c r="S9955" s="235"/>
      <c r="T9955" s="103"/>
      <c r="U9955" s="103"/>
    </row>
    <row r="9956" spans="1:21" x14ac:dyDescent="0.2">
      <c r="A9956" s="89">
        <v>40932</v>
      </c>
      <c r="B9956" s="90" t="s">
        <v>118</v>
      </c>
      <c r="C9956" s="96">
        <v>1581.3614937640448</v>
      </c>
      <c r="D9956" s="102">
        <v>994.19488581697271</v>
      </c>
      <c r="E9956" s="98">
        <v>1867.9206741573032</v>
      </c>
      <c r="F9956" s="91">
        <v>0.8465892131513898</v>
      </c>
      <c r="G9956" s="100">
        <v>790.68074688202239</v>
      </c>
      <c r="S9956" s="235"/>
      <c r="T9956" s="103"/>
      <c r="U9956" s="103"/>
    </row>
    <row r="9957" spans="1:21" x14ac:dyDescent="0.2">
      <c r="A9957" s="89">
        <v>40932</v>
      </c>
      <c r="B9957" s="90" t="s">
        <v>119</v>
      </c>
      <c r="C9957" s="96">
        <v>1570.8583894044946</v>
      </c>
      <c r="D9957" s="102">
        <v>983.18837320188163</v>
      </c>
      <c r="E9957" s="98">
        <v>1853.1744269662922</v>
      </c>
      <c r="F9957" s="91">
        <v>0.84765814083461188</v>
      </c>
      <c r="G9957" s="100">
        <v>785.42919470224729</v>
      </c>
      <c r="S9957" s="235"/>
      <c r="T9957" s="103"/>
      <c r="U9957" s="103"/>
    </row>
    <row r="9958" spans="1:21" x14ac:dyDescent="0.2">
      <c r="A9958" s="89">
        <v>40932</v>
      </c>
      <c r="B9958" s="90" t="s">
        <v>120</v>
      </c>
      <c r="C9958" s="96">
        <v>1586.1389474831462</v>
      </c>
      <c r="D9958" s="102">
        <v>999.52354988402658</v>
      </c>
      <c r="E9958" s="98">
        <v>1874.8024129213482</v>
      </c>
      <c r="F9958" s="91">
        <v>0.84602992643454</v>
      </c>
      <c r="G9958" s="100">
        <v>793.06947374157312</v>
      </c>
      <c r="S9958" s="235"/>
      <c r="T9958" s="103"/>
      <c r="U9958" s="103"/>
    </row>
    <row r="9959" spans="1:21" x14ac:dyDescent="0.2">
      <c r="A9959" s="89">
        <v>40932</v>
      </c>
      <c r="B9959" s="90" t="s">
        <v>121</v>
      </c>
      <c r="C9959" s="96">
        <v>1590.4787718539326</v>
      </c>
      <c r="D9959" s="102">
        <v>1008.0992090048231</v>
      </c>
      <c r="E9959" s="98">
        <v>1883.0525056179777</v>
      </c>
      <c r="F9959" s="91">
        <v>0.84462794696846299</v>
      </c>
      <c r="G9959" s="100">
        <v>795.23938592696629</v>
      </c>
      <c r="S9959" s="235"/>
      <c r="T9959" s="103"/>
      <c r="U9959" s="103"/>
    </row>
    <row r="9960" spans="1:21" x14ac:dyDescent="0.2">
      <c r="A9960" s="89">
        <v>40932</v>
      </c>
      <c r="B9960" s="90" t="s">
        <v>122</v>
      </c>
      <c r="C9960" s="96">
        <v>1838.4687358988767</v>
      </c>
      <c r="D9960" s="102">
        <v>1156.7320898489031</v>
      </c>
      <c r="E9960" s="98">
        <v>2172.0949382022472</v>
      </c>
      <c r="F9960" s="91">
        <v>0.84640348981269709</v>
      </c>
      <c r="G9960" s="100">
        <v>919.23436794943837</v>
      </c>
      <c r="S9960" s="235"/>
      <c r="T9960" s="103"/>
      <c r="U9960" s="103"/>
    </row>
    <row r="9961" spans="1:21" x14ac:dyDescent="0.2">
      <c r="A9961" s="89">
        <v>40932</v>
      </c>
      <c r="B9961" s="90" t="s">
        <v>123</v>
      </c>
      <c r="C9961" s="96">
        <v>2025.5755429213486</v>
      </c>
      <c r="D9961" s="102">
        <v>1261.1860565425784</v>
      </c>
      <c r="E9961" s="98">
        <v>2386.1153679775284</v>
      </c>
      <c r="F9961" s="91">
        <v>0.84890092495327529</v>
      </c>
      <c r="G9961" s="100">
        <v>1012.7877714606743</v>
      </c>
      <c r="S9961" s="235"/>
      <c r="T9961" s="103"/>
      <c r="U9961" s="103"/>
    </row>
    <row r="9962" spans="1:21" x14ac:dyDescent="0.2">
      <c r="A9962" s="89">
        <v>40932</v>
      </c>
      <c r="B9962" s="90" t="s">
        <v>124</v>
      </c>
      <c r="C9962" s="96">
        <v>1791.6788647415731</v>
      </c>
      <c r="D9962" s="102">
        <v>1133.7759612376346</v>
      </c>
      <c r="E9962" s="98">
        <v>2120.2738230337077</v>
      </c>
      <c r="F9962" s="91">
        <v>0.84502239535175794</v>
      </c>
      <c r="G9962" s="100">
        <v>895.83943237078654</v>
      </c>
      <c r="S9962" s="235"/>
      <c r="T9962" s="103"/>
      <c r="U9962" s="103"/>
    </row>
    <row r="9963" spans="1:21" x14ac:dyDescent="0.2">
      <c r="A9963" s="89">
        <v>40932</v>
      </c>
      <c r="B9963" s="90" t="s">
        <v>125</v>
      </c>
      <c r="C9963" s="96">
        <v>1767.1351521235954</v>
      </c>
      <c r="D9963" s="102">
        <v>1108.0312347451641</v>
      </c>
      <c r="E9963" s="98">
        <v>2085.7851910112354</v>
      </c>
      <c r="F9963" s="91">
        <v>0.84722777769212598</v>
      </c>
      <c r="G9963" s="100">
        <v>883.56757606179769</v>
      </c>
      <c r="S9963" s="235"/>
      <c r="T9963" s="103"/>
      <c r="U9963" s="103"/>
    </row>
    <row r="9964" spans="1:21" x14ac:dyDescent="0.2">
      <c r="A9964" s="89">
        <v>40932</v>
      </c>
      <c r="B9964" s="90" t="s">
        <v>126</v>
      </c>
      <c r="C9964" s="96">
        <v>1734.1508660561799</v>
      </c>
      <c r="D9964" s="102">
        <v>1088.2161493468063</v>
      </c>
      <c r="E9964" s="98">
        <v>2047.3137556179779</v>
      </c>
      <c r="F9964" s="91">
        <v>0.84703717800827727</v>
      </c>
      <c r="G9964" s="100">
        <v>867.07543302808995</v>
      </c>
      <c r="S9964" s="235"/>
      <c r="T9964" s="103"/>
      <c r="U9964" s="103"/>
    </row>
    <row r="9965" spans="1:21" x14ac:dyDescent="0.2">
      <c r="A9965" s="89">
        <v>40932</v>
      </c>
      <c r="B9965" s="90" t="s">
        <v>127</v>
      </c>
      <c r="C9965" s="96">
        <v>1779.5143897078653</v>
      </c>
      <c r="D9965" s="102">
        <v>1114.0721341145143</v>
      </c>
      <c r="E9965" s="98">
        <v>2099.4828370786518</v>
      </c>
      <c r="F9965" s="91">
        <v>0.84759654057662603</v>
      </c>
      <c r="G9965" s="100">
        <v>889.75719485393267</v>
      </c>
      <c r="S9965" s="235"/>
      <c r="T9965" s="103"/>
      <c r="U9965" s="103"/>
    </row>
    <row r="9966" spans="1:21" x14ac:dyDescent="0.2">
      <c r="A9966" s="89">
        <v>40932</v>
      </c>
      <c r="B9966" s="90" t="s">
        <v>128</v>
      </c>
      <c r="C9966" s="96">
        <v>1927.9072078988761</v>
      </c>
      <c r="D9966" s="102">
        <v>1211.2693671572829</v>
      </c>
      <c r="E9966" s="98">
        <v>2276.8398455056176</v>
      </c>
      <c r="F9966" s="91">
        <v>0.84674695574415593</v>
      </c>
      <c r="G9966" s="100">
        <v>963.95360394943805</v>
      </c>
      <c r="S9966" s="235"/>
      <c r="T9966" s="103"/>
      <c r="U9966" s="103"/>
    </row>
    <row r="9967" spans="1:21" x14ac:dyDescent="0.2">
      <c r="A9967" s="89">
        <v>40932</v>
      </c>
      <c r="B9967" s="90" t="s">
        <v>129</v>
      </c>
      <c r="C9967" s="96">
        <v>1785.5358453707865</v>
      </c>
      <c r="D9967" s="102">
        <v>1116.5005794255992</v>
      </c>
      <c r="E9967" s="98">
        <v>2105.875542134831</v>
      </c>
      <c r="F9967" s="91">
        <v>0.84788289224381219</v>
      </c>
      <c r="G9967" s="100">
        <v>892.76792268539327</v>
      </c>
      <c r="S9967" s="235"/>
      <c r="T9967" s="103"/>
      <c r="U9967" s="103"/>
    </row>
    <row r="9968" spans="1:21" x14ac:dyDescent="0.2">
      <c r="A9968" s="89">
        <v>40932</v>
      </c>
      <c r="B9968" s="90" t="s">
        <v>130</v>
      </c>
      <c r="C9968" s="96">
        <v>1685.8130836853932</v>
      </c>
      <c r="D9968" s="102">
        <v>1068.5893668793028</v>
      </c>
      <c r="E9968" s="98">
        <v>1995.9581629213483</v>
      </c>
      <c r="F9968" s="91">
        <v>0.84461343679568068</v>
      </c>
      <c r="G9968" s="100">
        <v>842.90654184269658</v>
      </c>
      <c r="S9968" s="235"/>
      <c r="T9968" s="103"/>
      <c r="U9968" s="103"/>
    </row>
    <row r="9969" spans="1:21" x14ac:dyDescent="0.2">
      <c r="A9969" s="89">
        <v>40932</v>
      </c>
      <c r="B9969" s="90" t="s">
        <v>131</v>
      </c>
      <c r="C9969" s="96">
        <v>1707.0786283146067</v>
      </c>
      <c r="D9969" s="102">
        <v>1060.591428703764</v>
      </c>
      <c r="E9969" s="98">
        <v>2009.7192893258427</v>
      </c>
      <c r="F9969" s="91">
        <v>0.84941147621031377</v>
      </c>
      <c r="G9969" s="100">
        <v>853.53931415730335</v>
      </c>
      <c r="S9969" s="235"/>
      <c r="T9969" s="103"/>
      <c r="U9969" s="103"/>
    </row>
    <row r="9970" spans="1:21" x14ac:dyDescent="0.2">
      <c r="A9970" s="89">
        <v>40932</v>
      </c>
      <c r="B9970" s="90" t="s">
        <v>132</v>
      </c>
      <c r="C9970" s="96">
        <v>1680.8978577640451</v>
      </c>
      <c r="D9970" s="102">
        <v>1055.3042438920261</v>
      </c>
      <c r="E9970" s="98">
        <v>1984.7127387640451</v>
      </c>
      <c r="F9970" s="91">
        <v>0.84692249156963795</v>
      </c>
      <c r="G9970" s="100">
        <v>840.44892888202253</v>
      </c>
      <c r="S9970" s="235"/>
      <c r="T9970" s="103"/>
      <c r="U9970" s="103"/>
    </row>
    <row r="9971" spans="1:21" x14ac:dyDescent="0.2">
      <c r="A9971" s="89">
        <v>40932</v>
      </c>
      <c r="B9971" s="90" t="s">
        <v>133</v>
      </c>
      <c r="C9971" s="96">
        <v>1823.6136507977528</v>
      </c>
      <c r="D9971" s="102">
        <v>1147.998512378342</v>
      </c>
      <c r="E9971" s="98">
        <v>2154.8706067415728</v>
      </c>
      <c r="F9971" s="91">
        <v>0.84627524506229124</v>
      </c>
      <c r="G9971" s="100">
        <v>911.80682539887641</v>
      </c>
      <c r="S9971" s="235"/>
      <c r="T9971" s="103"/>
      <c r="U9971" s="103"/>
    </row>
    <row r="9972" spans="1:21" x14ac:dyDescent="0.2">
      <c r="A9972" s="89">
        <v>40932</v>
      </c>
      <c r="B9972" s="90" t="s">
        <v>134</v>
      </c>
      <c r="C9972" s="96">
        <v>1933.8719338314609</v>
      </c>
      <c r="D9972" s="102">
        <v>1210.3872352929488</v>
      </c>
      <c r="E9972" s="98">
        <v>2281.424536516854</v>
      </c>
      <c r="F9972" s="91">
        <v>0.8476598295834864</v>
      </c>
      <c r="G9972" s="100">
        <v>966.93596691573043</v>
      </c>
      <c r="S9972" s="235"/>
      <c r="T9972" s="103"/>
      <c r="U9972" s="103"/>
    </row>
    <row r="9973" spans="1:21" x14ac:dyDescent="0.2">
      <c r="A9973" s="89">
        <v>40932</v>
      </c>
      <c r="B9973" s="90" t="s">
        <v>135</v>
      </c>
      <c r="C9973" s="96">
        <v>1669.2277418089889</v>
      </c>
      <c r="D9973" s="102">
        <v>1058.7394015053321</v>
      </c>
      <c r="E9973" s="98">
        <v>1976.6765983146067</v>
      </c>
      <c r="F9973" s="91">
        <v>0.84446173098433952</v>
      </c>
      <c r="G9973" s="100">
        <v>834.61387090449443</v>
      </c>
      <c r="S9973" s="235"/>
      <c r="T9973" s="103"/>
      <c r="U9973" s="103"/>
    </row>
    <row r="9974" spans="1:21" x14ac:dyDescent="0.2">
      <c r="A9974" s="89">
        <v>40932</v>
      </c>
      <c r="B9974" s="90" t="s">
        <v>136</v>
      </c>
      <c r="C9974" s="96">
        <v>1653.7121605617981</v>
      </c>
      <c r="D9974" s="102">
        <v>1050.5115343118596</v>
      </c>
      <c r="E9974" s="98">
        <v>1959.1677808988763</v>
      </c>
      <c r="F9974" s="91">
        <v>0.84408909572975233</v>
      </c>
      <c r="G9974" s="100">
        <v>826.85608028089905</v>
      </c>
      <c r="S9974" s="235"/>
      <c r="T9974" s="103"/>
      <c r="U9974" s="103"/>
    </row>
    <row r="9975" spans="1:21" x14ac:dyDescent="0.2">
      <c r="A9975" s="89">
        <v>40932</v>
      </c>
      <c r="B9975" s="90" t="s">
        <v>137</v>
      </c>
      <c r="C9975" s="96">
        <v>1644.0356894157305</v>
      </c>
      <c r="D9975" s="102">
        <v>1047.4258517691633</v>
      </c>
      <c r="E9975" s="98">
        <v>1949.3471376404495</v>
      </c>
      <c r="F9975" s="91">
        <v>0.84337758917876604</v>
      </c>
      <c r="G9975" s="100">
        <v>822.01784470786527</v>
      </c>
      <c r="S9975" s="235"/>
      <c r="T9975" s="103"/>
      <c r="U9975" s="103"/>
    </row>
    <row r="9976" spans="1:21" x14ac:dyDescent="0.2">
      <c r="A9976" s="89">
        <v>40932</v>
      </c>
      <c r="B9976" s="90" t="s">
        <v>138</v>
      </c>
      <c r="C9976" s="96">
        <v>1638.3789248764044</v>
      </c>
      <c r="D9976" s="102">
        <v>1025.9420677759422</v>
      </c>
      <c r="E9976" s="98">
        <v>1933.0914691011233</v>
      </c>
      <c r="F9976" s="91">
        <v>0.84754340447130594</v>
      </c>
      <c r="G9976" s="100">
        <v>819.18946243820221</v>
      </c>
      <c r="S9976" s="235"/>
      <c r="T9976" s="103"/>
      <c r="U9976" s="103"/>
    </row>
    <row r="9977" spans="1:21" x14ac:dyDescent="0.2">
      <c r="A9977" s="89">
        <v>40932</v>
      </c>
      <c r="B9977" s="90" t="s">
        <v>139</v>
      </c>
      <c r="C9977" s="96">
        <v>1828.7476913932583</v>
      </c>
      <c r="D9977" s="102">
        <v>1137.4892025513896</v>
      </c>
      <c r="E9977" s="98">
        <v>2153.6480224719098</v>
      </c>
      <c r="F9977" s="91">
        <v>0.84913954012516024</v>
      </c>
      <c r="G9977" s="100">
        <v>914.37384569662913</v>
      </c>
      <c r="S9977" s="235"/>
      <c r="T9977" s="103"/>
      <c r="U9977" s="103"/>
    </row>
    <row r="9978" spans="1:21" x14ac:dyDescent="0.2">
      <c r="A9978" s="89">
        <v>40932</v>
      </c>
      <c r="B9978" s="90" t="s">
        <v>140</v>
      </c>
      <c r="C9978" s="96">
        <v>1777.7598201910114</v>
      </c>
      <c r="D9978" s="102">
        <v>1106.9559195332333</v>
      </c>
      <c r="E9978" s="98">
        <v>2094.225724719101</v>
      </c>
      <c r="F9978" s="91">
        <v>0.84888644008489711</v>
      </c>
      <c r="G9978" s="100">
        <v>888.87991009550569</v>
      </c>
      <c r="S9978" s="235"/>
      <c r="T9978" s="103"/>
      <c r="U9978" s="103"/>
    </row>
    <row r="9979" spans="1:21" x14ac:dyDescent="0.2">
      <c r="A9979" s="89">
        <v>40932</v>
      </c>
      <c r="B9979" s="90" t="s">
        <v>141</v>
      </c>
      <c r="C9979" s="96">
        <v>1608.0771446292138</v>
      </c>
      <c r="D9979" s="102">
        <v>1014.0399504236823</v>
      </c>
      <c r="E9979" s="98">
        <v>1901.1020814606745</v>
      </c>
      <c r="F9979" s="91">
        <v>0.84586575350739668</v>
      </c>
      <c r="G9979" s="100">
        <v>804.03857231460688</v>
      </c>
      <c r="S9979" s="235"/>
      <c r="T9979" s="103"/>
      <c r="U9979" s="103"/>
    </row>
    <row r="9980" spans="1:21" x14ac:dyDescent="0.2">
      <c r="A9980" s="89">
        <v>40932</v>
      </c>
      <c r="B9980" s="90" t="s">
        <v>142</v>
      </c>
      <c r="C9980" s="96">
        <v>1603.2551175505621</v>
      </c>
      <c r="D9980" s="102">
        <v>1003.5198666723657</v>
      </c>
      <c r="E9980" s="98">
        <v>1891.4225056179778</v>
      </c>
      <c r="F9980" s="91">
        <v>0.84764515214792591</v>
      </c>
      <c r="G9980" s="100">
        <v>801.62755877528105</v>
      </c>
      <c r="S9980" s="235"/>
      <c r="T9980" s="103"/>
      <c r="U9980" s="103"/>
    </row>
    <row r="9981" spans="1:21" x14ac:dyDescent="0.2">
      <c r="A9981" s="89">
        <v>40932</v>
      </c>
      <c r="B9981" s="90" t="s">
        <v>143</v>
      </c>
      <c r="C9981" s="96">
        <v>1596.2125267415731</v>
      </c>
      <c r="D9981" s="102">
        <v>997.97597555524169</v>
      </c>
      <c r="E9981" s="98">
        <v>1882.5117471910112</v>
      </c>
      <c r="F9981" s="91">
        <v>0.84791636977743201</v>
      </c>
      <c r="G9981" s="100">
        <v>798.10626337078656</v>
      </c>
      <c r="S9981" s="235"/>
      <c r="T9981" s="103"/>
      <c r="U9981" s="103"/>
    </row>
    <row r="9982" spans="1:21" x14ac:dyDescent="0.2">
      <c r="A9982" s="89">
        <v>40932</v>
      </c>
      <c r="B9982" s="90" t="s">
        <v>144</v>
      </c>
      <c r="C9982" s="96">
        <v>1717.6182017865169</v>
      </c>
      <c r="D9982" s="102">
        <v>1084.2798448670487</v>
      </c>
      <c r="E9982" s="98">
        <v>2031.2250168539326</v>
      </c>
      <c r="F9982" s="91">
        <v>0.84560705364236488</v>
      </c>
      <c r="G9982" s="100">
        <v>858.80910089325846</v>
      </c>
      <c r="S9982" s="235"/>
      <c r="T9982" s="103"/>
      <c r="U9982" s="103"/>
    </row>
    <row r="9983" spans="1:21" x14ac:dyDescent="0.2">
      <c r="A9983" s="89">
        <v>40932</v>
      </c>
      <c r="B9983" s="90" t="s">
        <v>145</v>
      </c>
      <c r="C9983" s="96">
        <v>1949.4037235730334</v>
      </c>
      <c r="D9983" s="102">
        <v>1224.5900927650077</v>
      </c>
      <c r="E9983" s="98">
        <v>2302.1285308988763</v>
      </c>
      <c r="F9983" s="91">
        <v>0.84678318234989258</v>
      </c>
      <c r="G9983" s="100">
        <v>974.7018617865167</v>
      </c>
      <c r="S9983" s="235"/>
      <c r="T9983" s="103"/>
      <c r="U9983" s="103"/>
    </row>
    <row r="9984" spans="1:21" x14ac:dyDescent="0.2">
      <c r="A9984" s="89">
        <v>40932</v>
      </c>
      <c r="B9984" s="90" t="s">
        <v>146</v>
      </c>
      <c r="C9984" s="96">
        <v>1968.8984901910117</v>
      </c>
      <c r="D9984" s="102">
        <v>1237.6187046434279</v>
      </c>
      <c r="E9984" s="98">
        <v>2325.5668820224719</v>
      </c>
      <c r="F9984" s="91">
        <v>0.84663163438186007</v>
      </c>
      <c r="G9984" s="100">
        <v>984.44924509550583</v>
      </c>
      <c r="S9984" s="235"/>
      <c r="T9984" s="103"/>
      <c r="U9984" s="103"/>
    </row>
    <row r="9985" spans="1:21" x14ac:dyDescent="0.2">
      <c r="A9985" s="89">
        <v>40932</v>
      </c>
      <c r="B9985" s="90" t="s">
        <v>147</v>
      </c>
      <c r="C9985" s="96">
        <v>1952.2280537191011</v>
      </c>
      <c r="D9985" s="102">
        <v>1227.37339916158</v>
      </c>
      <c r="E9985" s="98">
        <v>2306.0008314606744</v>
      </c>
      <c r="F9985" s="91">
        <v>0.84658601466440697</v>
      </c>
      <c r="G9985" s="100">
        <v>976.11402685955056</v>
      </c>
      <c r="S9985" s="235"/>
      <c r="T9985" s="103"/>
      <c r="U9985" s="103"/>
    </row>
    <row r="9986" spans="1:21" x14ac:dyDescent="0.2">
      <c r="A9986" s="89">
        <v>40933</v>
      </c>
      <c r="B9986" s="90" t="s">
        <v>100</v>
      </c>
      <c r="C9986" s="96">
        <v>1942.1747350786516</v>
      </c>
      <c r="D9986" s="102">
        <v>1221.582090483442</v>
      </c>
      <c r="E9986" s="98">
        <v>2294.4074410112357</v>
      </c>
      <c r="F9986" s="91">
        <v>0.84648205909873564</v>
      </c>
      <c r="G9986" s="100">
        <v>971.08736753932578</v>
      </c>
      <c r="S9986" s="235"/>
      <c r="T9986" s="103"/>
      <c r="U9986" s="103"/>
    </row>
    <row r="9987" spans="1:21" x14ac:dyDescent="0.2">
      <c r="A9987" s="89">
        <v>40933</v>
      </c>
      <c r="B9987" s="90" t="s">
        <v>101</v>
      </c>
      <c r="C9987" s="96">
        <v>1870.4480953146067</v>
      </c>
      <c r="D9987" s="102">
        <v>1157.3104007632724</v>
      </c>
      <c r="E9987" s="98">
        <v>2199.5325505617975</v>
      </c>
      <c r="F9987" s="91">
        <v>0.85038436682233365</v>
      </c>
      <c r="G9987" s="100">
        <v>935.22404765730334</v>
      </c>
      <c r="S9987" s="235"/>
      <c r="T9987" s="103"/>
      <c r="U9987" s="103"/>
    </row>
    <row r="9988" spans="1:21" x14ac:dyDescent="0.2">
      <c r="A9988" s="89">
        <v>40933</v>
      </c>
      <c r="B9988" s="90" t="s">
        <v>102</v>
      </c>
      <c r="C9988" s="96">
        <v>1884.0348657303368</v>
      </c>
      <c r="D9988" s="102">
        <v>1175.4220659874545</v>
      </c>
      <c r="E9988" s="98">
        <v>2220.6315337078649</v>
      </c>
      <c r="F9988" s="91">
        <v>0.84842299910264674</v>
      </c>
      <c r="G9988" s="100">
        <v>942.01743286516842</v>
      </c>
      <c r="S9988" s="235"/>
      <c r="T9988" s="103"/>
      <c r="U9988" s="103"/>
    </row>
    <row r="9989" spans="1:21" x14ac:dyDescent="0.2">
      <c r="A9989" s="89">
        <v>40933</v>
      </c>
      <c r="B9989" s="90" t="s">
        <v>103</v>
      </c>
      <c r="C9989" s="96">
        <v>1789.8716176179776</v>
      </c>
      <c r="D9989" s="102">
        <v>1133.6856812705514</v>
      </c>
      <c r="E9989" s="98">
        <v>2118.6985702247193</v>
      </c>
      <c r="F9989" s="91">
        <v>0.84479767097220215</v>
      </c>
      <c r="G9989" s="100">
        <v>894.93580880898878</v>
      </c>
      <c r="S9989" s="235"/>
      <c r="T9989" s="103"/>
      <c r="U9989" s="103"/>
    </row>
    <row r="9990" spans="1:21" x14ac:dyDescent="0.2">
      <c r="A9990" s="89">
        <v>40933</v>
      </c>
      <c r="B9990" s="90" t="s">
        <v>104</v>
      </c>
      <c r="C9990" s="96">
        <v>1789.1057662584269</v>
      </c>
      <c r="D9990" s="102">
        <v>1130.9298743908037</v>
      </c>
      <c r="E9990" s="98">
        <v>2116.5778567415732</v>
      </c>
      <c r="F9990" s="91">
        <v>0.84528228458967125</v>
      </c>
      <c r="G9990" s="100">
        <v>894.55288312921346</v>
      </c>
      <c r="S9990" s="235"/>
      <c r="T9990" s="103"/>
      <c r="U9990" s="103"/>
    </row>
    <row r="9991" spans="1:21" x14ac:dyDescent="0.2">
      <c r="A9991" s="89">
        <v>40933</v>
      </c>
      <c r="B9991" s="90" t="s">
        <v>105</v>
      </c>
      <c r="C9991" s="96">
        <v>1826.5271276629214</v>
      </c>
      <c r="D9991" s="102">
        <v>1157.3867019253109</v>
      </c>
      <c r="E9991" s="98">
        <v>2162.3471797752809</v>
      </c>
      <c r="F9991" s="91">
        <v>0.84469651531755452</v>
      </c>
      <c r="G9991" s="100">
        <v>913.26356383146071</v>
      </c>
      <c r="S9991" s="235"/>
      <c r="T9991" s="103"/>
      <c r="U9991" s="103"/>
    </row>
    <row r="9992" spans="1:21" x14ac:dyDescent="0.2">
      <c r="A9992" s="89">
        <v>40933</v>
      </c>
      <c r="B9992" s="90" t="s">
        <v>106</v>
      </c>
      <c r="C9992" s="96">
        <v>1802.2589594494384</v>
      </c>
      <c r="D9992" s="102">
        <v>1145.3821555823674</v>
      </c>
      <c r="E9992" s="98">
        <v>2135.4244634831462</v>
      </c>
      <c r="F9992" s="91">
        <v>0.8439816019105294</v>
      </c>
      <c r="G9992" s="100">
        <v>901.1294797247192</v>
      </c>
      <c r="S9992" s="235"/>
      <c r="T9992" s="103"/>
      <c r="U9992" s="103"/>
    </row>
    <row r="9993" spans="1:21" x14ac:dyDescent="0.2">
      <c r="A9993" s="89">
        <v>40933</v>
      </c>
      <c r="B9993" s="90" t="s">
        <v>107</v>
      </c>
      <c r="C9993" s="96">
        <v>1784.7699940112361</v>
      </c>
      <c r="D9993" s="102">
        <v>1136.9200424058026</v>
      </c>
      <c r="E9993" s="98">
        <v>2116.1264410112358</v>
      </c>
      <c r="F9993" s="91">
        <v>0.84341368238768666</v>
      </c>
      <c r="G9993" s="100">
        <v>892.38499700561806</v>
      </c>
      <c r="S9993" s="235"/>
      <c r="T9993" s="103"/>
      <c r="U9993" s="103"/>
    </row>
    <row r="9994" spans="1:21" x14ac:dyDescent="0.2">
      <c r="A9994" s="89">
        <v>40933</v>
      </c>
      <c r="B9994" s="90" t="s">
        <v>108</v>
      </c>
      <c r="C9994" s="96">
        <v>1808.4060309438203</v>
      </c>
      <c r="D9994" s="102">
        <v>1153.5794682714893</v>
      </c>
      <c r="E9994" s="98">
        <v>2145.0123455056182</v>
      </c>
      <c r="F9994" s="91">
        <v>0.84307488240471928</v>
      </c>
      <c r="G9994" s="100">
        <v>904.20301547191013</v>
      </c>
      <c r="S9994" s="235"/>
      <c r="T9994" s="103"/>
      <c r="U9994" s="103"/>
    </row>
    <row r="9995" spans="1:21" x14ac:dyDescent="0.2">
      <c r="A9995" s="89">
        <v>40933</v>
      </c>
      <c r="B9995" s="90" t="s">
        <v>109</v>
      </c>
      <c r="C9995" s="96">
        <v>1868.0046647865172</v>
      </c>
      <c r="D9995" s="102">
        <v>1176.2857678855391</v>
      </c>
      <c r="E9995" s="98">
        <v>2207.5075617977532</v>
      </c>
      <c r="F9995" s="91">
        <v>0.84620532999001319</v>
      </c>
      <c r="G9995" s="100">
        <v>934.0023323932586</v>
      </c>
      <c r="S9995" s="235"/>
      <c r="T9995" s="103"/>
      <c r="U9995" s="103"/>
    </row>
    <row r="9996" spans="1:21" x14ac:dyDescent="0.2">
      <c r="A9996" s="89">
        <v>40933</v>
      </c>
      <c r="B9996" s="90" t="s">
        <v>110</v>
      </c>
      <c r="C9996" s="96">
        <v>2175.601366921348</v>
      </c>
      <c r="D9996" s="102">
        <v>1388.8099361173333</v>
      </c>
      <c r="E9996" s="98">
        <v>2581.0916966292129</v>
      </c>
      <c r="F9996" s="91">
        <v>0.84289968069037746</v>
      </c>
      <c r="G9996" s="100">
        <v>1087.800683460674</v>
      </c>
      <c r="S9996" s="235"/>
      <c r="T9996" s="103"/>
      <c r="U9996" s="103"/>
    </row>
    <row r="9997" spans="1:21" x14ac:dyDescent="0.2">
      <c r="A9997" s="89">
        <v>40933</v>
      </c>
      <c r="B9997" s="90" t="s">
        <v>111</v>
      </c>
      <c r="C9997" s="96">
        <v>2312.8265324831464</v>
      </c>
      <c r="D9997" s="102">
        <v>1485.7991866635848</v>
      </c>
      <c r="E9997" s="98">
        <v>2748.9572191011239</v>
      </c>
      <c r="F9997" s="91">
        <v>0.8413468628803954</v>
      </c>
      <c r="G9997" s="100">
        <v>1156.4132662415732</v>
      </c>
      <c r="S9997" s="235"/>
      <c r="T9997" s="103"/>
      <c r="U9997" s="103"/>
    </row>
    <row r="9998" spans="1:21" x14ac:dyDescent="0.2">
      <c r="A9998" s="89">
        <v>40933</v>
      </c>
      <c r="B9998" s="90" t="s">
        <v>112</v>
      </c>
      <c r="C9998" s="96">
        <v>2339.5583918426964</v>
      </c>
      <c r="D9998" s="102">
        <v>1494.5215248374463</v>
      </c>
      <c r="E9998" s="98">
        <v>2776.1714747191013</v>
      </c>
      <c r="F9998" s="91">
        <v>0.84272834482582448</v>
      </c>
      <c r="G9998" s="100">
        <v>1169.7791959213482</v>
      </c>
      <c r="S9998" s="235"/>
      <c r="T9998" s="103"/>
      <c r="U9998" s="103"/>
    </row>
    <row r="9999" spans="1:21" x14ac:dyDescent="0.2">
      <c r="A9999" s="89">
        <v>40933</v>
      </c>
      <c r="B9999" s="90" t="s">
        <v>113</v>
      </c>
      <c r="C9999" s="96">
        <v>2419.6769795730338</v>
      </c>
      <c r="D9999" s="102">
        <v>1546.5479533533794</v>
      </c>
      <c r="E9999" s="98">
        <v>2871.6976264044943</v>
      </c>
      <c r="F9999" s="91">
        <v>0.84259462323774936</v>
      </c>
      <c r="G9999" s="100">
        <v>1209.8384897865169</v>
      </c>
      <c r="S9999" s="235"/>
      <c r="T9999" s="103"/>
      <c r="U9999" s="103"/>
    </row>
    <row r="10000" spans="1:21" x14ac:dyDescent="0.2">
      <c r="A10000" s="89">
        <v>40933</v>
      </c>
      <c r="B10000" s="90" t="s">
        <v>114</v>
      </c>
      <c r="C10000" s="96">
        <v>2008.1027859775284</v>
      </c>
      <c r="D10000" s="102">
        <v>1275.7234709649626</v>
      </c>
      <c r="E10000" s="98">
        <v>2379.0643483146064</v>
      </c>
      <c r="F10000" s="91">
        <v>0.84407249740853907</v>
      </c>
      <c r="G10000" s="100">
        <v>1004.0513929887642</v>
      </c>
      <c r="S10000" s="235"/>
      <c r="T10000" s="103"/>
      <c r="U10000" s="103"/>
    </row>
    <row r="10001" spans="1:21" x14ac:dyDescent="0.2">
      <c r="A10001" s="89">
        <v>40933</v>
      </c>
      <c r="B10001" s="90" t="s">
        <v>115</v>
      </c>
      <c r="C10001" s="96">
        <v>2049.4263424044943</v>
      </c>
      <c r="D10001" s="102">
        <v>1315.2569147029542</v>
      </c>
      <c r="E10001" s="98">
        <v>2435.1692106741571</v>
      </c>
      <c r="F10001" s="91">
        <v>0.84159504539609675</v>
      </c>
      <c r="G10001" s="100">
        <v>1024.7131712022472</v>
      </c>
      <c r="S10001" s="235"/>
      <c r="T10001" s="103"/>
      <c r="U10001" s="103"/>
    </row>
    <row r="10002" spans="1:21" x14ac:dyDescent="0.2">
      <c r="A10002" s="89">
        <v>40933</v>
      </c>
      <c r="B10002" s="90" t="s">
        <v>116</v>
      </c>
      <c r="C10002" s="96">
        <v>2227.553643539326</v>
      </c>
      <c r="D10002" s="102">
        <v>1407.6640082660483</v>
      </c>
      <c r="E10002" s="98">
        <v>2635.0546853932583</v>
      </c>
      <c r="F10002" s="91">
        <v>0.84535385769684079</v>
      </c>
      <c r="G10002" s="100">
        <v>1113.776821769663</v>
      </c>
      <c r="S10002" s="235"/>
      <c r="T10002" s="103"/>
      <c r="U10002" s="103"/>
    </row>
    <row r="10003" spans="1:21" x14ac:dyDescent="0.2">
      <c r="A10003" s="89">
        <v>40933</v>
      </c>
      <c r="B10003" s="90" t="s">
        <v>117</v>
      </c>
      <c r="C10003" s="96">
        <v>2200.6475428651688</v>
      </c>
      <c r="D10003" s="102">
        <v>1411.5145481627353</v>
      </c>
      <c r="E10003" s="98">
        <v>2614.4259269662921</v>
      </c>
      <c r="F10003" s="91">
        <v>0.84173260376848369</v>
      </c>
      <c r="G10003" s="100">
        <v>1100.3237714325844</v>
      </c>
      <c r="S10003" s="235"/>
      <c r="T10003" s="103"/>
      <c r="U10003" s="103"/>
    </row>
    <row r="10004" spans="1:21" x14ac:dyDescent="0.2">
      <c r="A10004" s="89">
        <v>40933</v>
      </c>
      <c r="B10004" s="90" t="s">
        <v>118</v>
      </c>
      <c r="C10004" s="96">
        <v>2187.6118612584273</v>
      </c>
      <c r="D10004" s="102">
        <v>1397.3702198871119</v>
      </c>
      <c r="E10004" s="98">
        <v>2595.8214859550562</v>
      </c>
      <c r="F10004" s="91">
        <v>0.84274356811310536</v>
      </c>
      <c r="G10004" s="100">
        <v>1093.8059306292137</v>
      </c>
      <c r="S10004" s="235"/>
      <c r="T10004" s="103"/>
      <c r="U10004" s="103"/>
    </row>
    <row r="10005" spans="1:21" x14ac:dyDescent="0.2">
      <c r="A10005" s="89">
        <v>40933</v>
      </c>
      <c r="B10005" s="90" t="s">
        <v>119</v>
      </c>
      <c r="C10005" s="96">
        <v>2253.6209546292139</v>
      </c>
      <c r="D10005" s="102">
        <v>1448.4098128486148</v>
      </c>
      <c r="E10005" s="98">
        <v>2678.9360561797753</v>
      </c>
      <c r="F10005" s="91">
        <v>0.84123730741185709</v>
      </c>
      <c r="G10005" s="100">
        <v>1126.8104773146069</v>
      </c>
      <c r="S10005" s="235"/>
      <c r="T10005" s="103"/>
      <c r="U10005" s="103"/>
    </row>
    <row r="10006" spans="1:21" x14ac:dyDescent="0.2">
      <c r="A10006" s="89">
        <v>40933</v>
      </c>
      <c r="B10006" s="90" t="s">
        <v>120</v>
      </c>
      <c r="C10006" s="96">
        <v>2342.6096409101128</v>
      </c>
      <c r="D10006" s="102">
        <v>1509.5889150763355</v>
      </c>
      <c r="E10006" s="98">
        <v>2786.876140449438</v>
      </c>
      <c r="F10006" s="91">
        <v>0.840586205791091</v>
      </c>
      <c r="G10006" s="100">
        <v>1171.3048204550564</v>
      </c>
      <c r="S10006" s="235"/>
      <c r="T10006" s="103"/>
      <c r="U10006" s="103"/>
    </row>
    <row r="10007" spans="1:21" x14ac:dyDescent="0.2">
      <c r="A10007" s="89">
        <v>40933</v>
      </c>
      <c r="B10007" s="90" t="s">
        <v>121</v>
      </c>
      <c r="C10007" s="96">
        <v>2412.2534891460682</v>
      </c>
      <c r="D10007" s="102">
        <v>1541.6166045963589</v>
      </c>
      <c r="E10007" s="98">
        <v>2862.7868679775283</v>
      </c>
      <c r="F10007" s="91">
        <v>0.84262419816472456</v>
      </c>
      <c r="G10007" s="100">
        <v>1206.1267445730341</v>
      </c>
      <c r="S10007" s="235"/>
      <c r="T10007" s="103"/>
      <c r="U10007" s="103"/>
    </row>
    <row r="10008" spans="1:21" x14ac:dyDescent="0.2">
      <c r="A10008" s="89">
        <v>40933</v>
      </c>
      <c r="B10008" s="90" t="s">
        <v>122</v>
      </c>
      <c r="C10008" s="96">
        <v>2473.4567639325846</v>
      </c>
      <c r="D10008" s="102">
        <v>1566.8887853415683</v>
      </c>
      <c r="E10008" s="98">
        <v>2927.9905786516852</v>
      </c>
      <c r="F10008" s="91">
        <v>0.84476254191760081</v>
      </c>
      <c r="G10008" s="100">
        <v>1236.7283819662923</v>
      </c>
      <c r="S10008" s="235"/>
      <c r="T10008" s="103"/>
      <c r="U10008" s="103"/>
    </row>
    <row r="10009" spans="1:21" x14ac:dyDescent="0.2">
      <c r="A10009" s="89">
        <v>40933</v>
      </c>
      <c r="B10009" s="90" t="s">
        <v>123</v>
      </c>
      <c r="C10009" s="96">
        <v>2308.3286752921349</v>
      </c>
      <c r="D10009" s="102">
        <v>1481.6252553665804</v>
      </c>
      <c r="E10009" s="98">
        <v>2742.9171825842695</v>
      </c>
      <c r="F10009" s="91">
        <v>0.84155974155855395</v>
      </c>
      <c r="G10009" s="100">
        <v>1154.1643376460675</v>
      </c>
      <c r="S10009" s="235"/>
      <c r="T10009" s="103"/>
      <c r="U10009" s="103"/>
    </row>
    <row r="10010" spans="1:21" x14ac:dyDescent="0.2">
      <c r="A10010" s="89">
        <v>40933</v>
      </c>
      <c r="B10010" s="90" t="s">
        <v>124</v>
      </c>
      <c r="C10010" s="96">
        <v>2279.7774124382026</v>
      </c>
      <c r="D10010" s="102">
        <v>1444.1587471054645</v>
      </c>
      <c r="E10010" s="98">
        <v>2698.6996011235951</v>
      </c>
      <c r="F10010" s="91">
        <v>0.84476886997316203</v>
      </c>
      <c r="G10010" s="100">
        <v>1139.8887062191013</v>
      </c>
      <c r="S10010" s="235"/>
      <c r="T10010" s="103"/>
      <c r="U10010" s="103"/>
    </row>
    <row r="10011" spans="1:21" x14ac:dyDescent="0.2">
      <c r="A10011" s="89">
        <v>40933</v>
      </c>
      <c r="B10011" s="90" t="s">
        <v>125</v>
      </c>
      <c r="C10011" s="96">
        <v>2496.1648645617975</v>
      </c>
      <c r="D10011" s="102">
        <v>1599.9717684350203</v>
      </c>
      <c r="E10011" s="98">
        <v>2964.9196769662922</v>
      </c>
      <c r="F10011" s="91">
        <v>0.84189965885209916</v>
      </c>
      <c r="G10011" s="100">
        <v>1248.0824322808987</v>
      </c>
      <c r="S10011" s="235"/>
      <c r="T10011" s="103"/>
      <c r="U10011" s="103"/>
    </row>
    <row r="10012" spans="1:21" x14ac:dyDescent="0.2">
      <c r="A10012" s="89">
        <v>40933</v>
      </c>
      <c r="B10012" s="90" t="s">
        <v>126</v>
      </c>
      <c r="C10012" s="96">
        <v>2498.2881773258428</v>
      </c>
      <c r="D10012" s="102">
        <v>1599.5731937705889</v>
      </c>
      <c r="E10012" s="98">
        <v>2966.4925786516851</v>
      </c>
      <c r="F10012" s="91">
        <v>0.84216902995299303</v>
      </c>
      <c r="G10012" s="100">
        <v>1249.1440886629214</v>
      </c>
      <c r="S10012" s="235"/>
      <c r="T10012" s="103"/>
      <c r="U10012" s="103"/>
    </row>
    <row r="10013" spans="1:21" x14ac:dyDescent="0.2">
      <c r="A10013" s="89">
        <v>40933</v>
      </c>
      <c r="B10013" s="90" t="s">
        <v>127</v>
      </c>
      <c r="C10013" s="96">
        <v>2189.8810504719099</v>
      </c>
      <c r="D10013" s="102">
        <v>1378.1913310862549</v>
      </c>
      <c r="E10013" s="98">
        <v>2587.4679438202243</v>
      </c>
      <c r="F10013" s="91">
        <v>0.84634132596777079</v>
      </c>
      <c r="G10013" s="100">
        <v>1094.940525235955</v>
      </c>
      <c r="S10013" s="235"/>
      <c r="T10013" s="103"/>
      <c r="U10013" s="103"/>
    </row>
    <row r="10014" spans="1:21" x14ac:dyDescent="0.2">
      <c r="A10014" s="89">
        <v>40933</v>
      </c>
      <c r="B10014" s="90" t="s">
        <v>128</v>
      </c>
      <c r="C10014" s="96">
        <v>2073.1920472921347</v>
      </c>
      <c r="D10014" s="102">
        <v>1307.6118324564861</v>
      </c>
      <c r="E10014" s="98">
        <v>2451.1168820224716</v>
      </c>
      <c r="F10014" s="91">
        <v>0.84581525364938837</v>
      </c>
      <c r="G10014" s="100">
        <v>1036.5960236460674</v>
      </c>
      <c r="S10014" s="235"/>
      <c r="T10014" s="103"/>
      <c r="U10014" s="103"/>
    </row>
    <row r="10015" spans="1:21" x14ac:dyDescent="0.2">
      <c r="A10015" s="89">
        <v>40933</v>
      </c>
      <c r="B10015" s="90" t="s">
        <v>129</v>
      </c>
      <c r="C10015" s="96">
        <v>2120.1358991460675</v>
      </c>
      <c r="D10015" s="102">
        <v>1330.9681270408985</v>
      </c>
      <c r="E10015" s="98">
        <v>2503.2883146067416</v>
      </c>
      <c r="F10015" s="91">
        <v>0.84694035711948501</v>
      </c>
      <c r="G10015" s="100">
        <v>1060.0679495730337</v>
      </c>
      <c r="S10015" s="235"/>
      <c r="T10015" s="103"/>
      <c r="U10015" s="103"/>
    </row>
    <row r="10016" spans="1:21" x14ac:dyDescent="0.2">
      <c r="A10016" s="89">
        <v>40933</v>
      </c>
      <c r="B10016" s="90" t="s">
        <v>130</v>
      </c>
      <c r="C10016" s="96">
        <v>1930.3708990449441</v>
      </c>
      <c r="D10016" s="102">
        <v>1209.6963135522933</v>
      </c>
      <c r="E10016" s="98">
        <v>2278.090643258427</v>
      </c>
      <c r="F10016" s="91">
        <v>0.84736351679311228</v>
      </c>
      <c r="G10016" s="100">
        <v>965.18544952247203</v>
      </c>
      <c r="S10016" s="235"/>
      <c r="T10016" s="103"/>
      <c r="U10016" s="103"/>
    </row>
    <row r="10017" spans="1:21" x14ac:dyDescent="0.2">
      <c r="A10017" s="89">
        <v>40933</v>
      </c>
      <c r="B10017" s="90" t="s">
        <v>131</v>
      </c>
      <c r="C10017" s="96">
        <v>1918.4495514269668</v>
      </c>
      <c r="D10017" s="102">
        <v>1192.7495098457941</v>
      </c>
      <c r="E10017" s="98">
        <v>2259.0042219101124</v>
      </c>
      <c r="F10017" s="91">
        <v>0.84924566887476294</v>
      </c>
      <c r="G10017" s="100">
        <v>959.22477571348338</v>
      </c>
      <c r="S10017" s="235"/>
      <c r="T10017" s="103"/>
      <c r="U10017" s="103"/>
    </row>
    <row r="10018" spans="1:21" x14ac:dyDescent="0.2">
      <c r="A10018" s="89">
        <v>40933</v>
      </c>
      <c r="B10018" s="90" t="s">
        <v>132</v>
      </c>
      <c r="C10018" s="96">
        <v>1987.1492548651688</v>
      </c>
      <c r="D10018" s="102">
        <v>1249.0123376260442</v>
      </c>
      <c r="E10018" s="98">
        <v>2347.0820140449441</v>
      </c>
      <c r="F10018" s="91">
        <v>0.84664670555782162</v>
      </c>
      <c r="G10018" s="100">
        <v>993.57462743258441</v>
      </c>
      <c r="S10018" s="235"/>
      <c r="T10018" s="103"/>
      <c r="U10018" s="103"/>
    </row>
    <row r="10019" spans="1:21" x14ac:dyDescent="0.2">
      <c r="A10019" s="89">
        <v>40933</v>
      </c>
      <c r="B10019" s="90" t="s">
        <v>133</v>
      </c>
      <c r="C10019" s="96">
        <v>2115.7393450449435</v>
      </c>
      <c r="D10019" s="102">
        <v>1330.6514992556977</v>
      </c>
      <c r="E10019" s="98">
        <v>2499.3972050561797</v>
      </c>
      <c r="F10019" s="91">
        <v>0.84649984434842462</v>
      </c>
      <c r="G10019" s="100">
        <v>1057.8696725224718</v>
      </c>
      <c r="S10019" s="235"/>
      <c r="T10019" s="103"/>
      <c r="U10019" s="103"/>
    </row>
    <row r="10020" spans="1:21" x14ac:dyDescent="0.2">
      <c r="A10020" s="89">
        <v>40933</v>
      </c>
      <c r="B10020" s="90" t="s">
        <v>134</v>
      </c>
      <c r="C10020" s="96">
        <v>1893.2210299213482</v>
      </c>
      <c r="D10020" s="102">
        <v>1187.9697343075745</v>
      </c>
      <c r="E10020" s="98">
        <v>2235.0744859550564</v>
      </c>
      <c r="F10020" s="91">
        <v>0.84705053089645344</v>
      </c>
      <c r="G10020" s="100">
        <v>946.6105149606741</v>
      </c>
      <c r="S10020" s="235"/>
      <c r="T10020" s="103"/>
      <c r="U10020" s="103"/>
    </row>
    <row r="10021" spans="1:21" x14ac:dyDescent="0.2">
      <c r="A10021" s="89">
        <v>40933</v>
      </c>
      <c r="B10021" s="90" t="s">
        <v>135</v>
      </c>
      <c r="C10021" s="96">
        <v>1810.0187761348313</v>
      </c>
      <c r="D10021" s="102">
        <v>1142.8728655990813</v>
      </c>
      <c r="E10021" s="98">
        <v>2140.6369044943817</v>
      </c>
      <c r="F10021" s="91">
        <v>0.84555151428745345</v>
      </c>
      <c r="G10021" s="100">
        <v>905.00938806741567</v>
      </c>
      <c r="S10021" s="235"/>
      <c r="T10021" s="103"/>
      <c r="U10021" s="103"/>
    </row>
    <row r="10022" spans="1:21" x14ac:dyDescent="0.2">
      <c r="A10022" s="89">
        <v>40933</v>
      </c>
      <c r="B10022" s="90" t="s">
        <v>136</v>
      </c>
      <c r="C10022" s="96">
        <v>1691.0403231235955</v>
      </c>
      <c r="D10022" s="102">
        <v>1069.0133374383238</v>
      </c>
      <c r="E10022" s="98">
        <v>2000.6016320224719</v>
      </c>
      <c r="F10022" s="91">
        <v>0.84526589204771818</v>
      </c>
      <c r="G10022" s="100">
        <v>845.52016156179775</v>
      </c>
      <c r="S10022" s="235"/>
      <c r="T10022" s="103"/>
      <c r="U10022" s="103"/>
    </row>
    <row r="10023" spans="1:21" x14ac:dyDescent="0.2">
      <c r="A10023" s="89">
        <v>40933</v>
      </c>
      <c r="B10023" s="90" t="s">
        <v>137</v>
      </c>
      <c r="C10023" s="96">
        <v>1834.6394791011235</v>
      </c>
      <c r="D10023" s="102">
        <v>1151.5268314467542</v>
      </c>
      <c r="E10023" s="98">
        <v>2166.0831151685393</v>
      </c>
      <c r="F10023" s="91">
        <v>0.84698480231603357</v>
      </c>
      <c r="G10023" s="100">
        <v>917.31973955056174</v>
      </c>
      <c r="S10023" s="235"/>
      <c r="T10023" s="103"/>
      <c r="U10023" s="103"/>
    </row>
    <row r="10024" spans="1:21" x14ac:dyDescent="0.2">
      <c r="A10024" s="89">
        <v>40933</v>
      </c>
      <c r="B10024" s="90" t="s">
        <v>138</v>
      </c>
      <c r="C10024" s="96">
        <v>1903.3797037752813</v>
      </c>
      <c r="D10024" s="102">
        <v>1207.2551403969023</v>
      </c>
      <c r="E10024" s="98">
        <v>2253.956359550562</v>
      </c>
      <c r="F10024" s="91">
        <v>0.84446164882926766</v>
      </c>
      <c r="G10024" s="100">
        <v>951.68985188764066</v>
      </c>
      <c r="S10024" s="235"/>
      <c r="T10024" s="103"/>
      <c r="U10024" s="103"/>
    </row>
    <row r="10025" spans="1:21" x14ac:dyDescent="0.2">
      <c r="A10025" s="89">
        <v>40933</v>
      </c>
      <c r="B10025" s="90" t="s">
        <v>139</v>
      </c>
      <c r="C10025" s="96">
        <v>1620.5860501685395</v>
      </c>
      <c r="D10025" s="102">
        <v>1010.0260513313892</v>
      </c>
      <c r="E10025" s="98">
        <v>1909.5684775280897</v>
      </c>
      <c r="F10025" s="91">
        <v>0.84866610924912522</v>
      </c>
      <c r="G10025" s="100">
        <v>810.29302508426974</v>
      </c>
      <c r="S10025" s="235"/>
      <c r="T10025" s="103"/>
      <c r="U10025" s="103"/>
    </row>
    <row r="10026" spans="1:21" x14ac:dyDescent="0.2">
      <c r="A10026" s="89">
        <v>40933</v>
      </c>
      <c r="B10026" s="90" t="s">
        <v>140</v>
      </c>
      <c r="C10026" s="96">
        <v>1604.0979592584267</v>
      </c>
      <c r="D10026" s="102">
        <v>1002.1986807400634</v>
      </c>
      <c r="E10026" s="98">
        <v>1891.4366123595505</v>
      </c>
      <c r="F10026" s="91">
        <v>0.84808443950829981</v>
      </c>
      <c r="G10026" s="100">
        <v>802.04897962921336</v>
      </c>
      <c r="S10026" s="235"/>
      <c r="T10026" s="103"/>
      <c r="U10026" s="103"/>
    </row>
    <row r="10027" spans="1:21" x14ac:dyDescent="0.2">
      <c r="A10027" s="89">
        <v>40933</v>
      </c>
      <c r="B10027" s="90" t="s">
        <v>141</v>
      </c>
      <c r="C10027" s="96">
        <v>1618.6005096067415</v>
      </c>
      <c r="D10027" s="102">
        <v>1015.5116233526878</v>
      </c>
      <c r="E10027" s="98">
        <v>1910.7934129213484</v>
      </c>
      <c r="F10027" s="91">
        <v>0.84708294400707462</v>
      </c>
      <c r="G10027" s="100">
        <v>809.30025480337076</v>
      </c>
      <c r="S10027" s="235"/>
      <c r="T10027" s="103"/>
      <c r="U10027" s="103"/>
    </row>
    <row r="10028" spans="1:21" x14ac:dyDescent="0.2">
      <c r="A10028" s="89">
        <v>40933</v>
      </c>
      <c r="B10028" s="90" t="s">
        <v>142</v>
      </c>
      <c r="C10028" s="96">
        <v>1694.521097292135</v>
      </c>
      <c r="D10028" s="102">
        <v>1076.504291804411</v>
      </c>
      <c r="E10028" s="98">
        <v>2007.5515533707865</v>
      </c>
      <c r="F10028" s="91">
        <v>0.84407351554531362</v>
      </c>
      <c r="G10028" s="100">
        <v>847.26054864606749</v>
      </c>
      <c r="S10028" s="235"/>
      <c r="T10028" s="103"/>
      <c r="U10028" s="103"/>
    </row>
    <row r="10029" spans="1:21" x14ac:dyDescent="0.2">
      <c r="A10029" s="89">
        <v>40933</v>
      </c>
      <c r="B10029" s="90" t="s">
        <v>143</v>
      </c>
      <c r="C10029" s="96">
        <v>1771.4466116292135</v>
      </c>
      <c r="D10029" s="102">
        <v>1105.2081501598627</v>
      </c>
      <c r="E10029" s="98">
        <v>2087.94352247191</v>
      </c>
      <c r="F10029" s="91">
        <v>0.84841691959752019</v>
      </c>
      <c r="G10029" s="100">
        <v>885.72330581460676</v>
      </c>
      <c r="S10029" s="235"/>
      <c r="T10029" s="103"/>
      <c r="U10029" s="103"/>
    </row>
    <row r="10030" spans="1:21" x14ac:dyDescent="0.2">
      <c r="A10030" s="89">
        <v>40933</v>
      </c>
      <c r="B10030" s="90" t="s">
        <v>144</v>
      </c>
      <c r="C10030" s="96">
        <v>1633.3178225056181</v>
      </c>
      <c r="D10030" s="102">
        <v>1016.089279668817</v>
      </c>
      <c r="E10030" s="98">
        <v>1923.5811741573032</v>
      </c>
      <c r="F10030" s="91">
        <v>0.84910262402685144</v>
      </c>
      <c r="G10030" s="100">
        <v>816.65891125280905</v>
      </c>
      <c r="S10030" s="235"/>
      <c r="T10030" s="103"/>
      <c r="U10030" s="103"/>
    </row>
    <row r="10031" spans="1:21" x14ac:dyDescent="0.2">
      <c r="A10031" s="89">
        <v>40933</v>
      </c>
      <c r="B10031" s="90" t="s">
        <v>145</v>
      </c>
      <c r="C10031" s="96">
        <v>1665.4025371348314</v>
      </c>
      <c r="D10031" s="102">
        <v>1036.5933562883642</v>
      </c>
      <c r="E10031" s="98">
        <v>1961.6552696629215</v>
      </c>
      <c r="F10031" s="91">
        <v>0.84897818841584927</v>
      </c>
      <c r="G10031" s="100">
        <v>832.7012685674157</v>
      </c>
      <c r="S10031" s="235"/>
      <c r="T10031" s="103"/>
      <c r="U10031" s="103"/>
    </row>
    <row r="10032" spans="1:21" x14ac:dyDescent="0.2">
      <c r="A10032" s="89">
        <v>40933</v>
      </c>
      <c r="B10032" s="90" t="s">
        <v>146</v>
      </c>
      <c r="C10032" s="96">
        <v>1712.8245395730341</v>
      </c>
      <c r="D10032" s="102">
        <v>1069.9675763282501</v>
      </c>
      <c r="E10032" s="98">
        <v>2019.5540393258425</v>
      </c>
      <c r="F10032" s="91">
        <v>0.84812018208970563</v>
      </c>
      <c r="G10032" s="100">
        <v>856.41226978651707</v>
      </c>
      <c r="S10032" s="235"/>
      <c r="T10032" s="103"/>
      <c r="U10032" s="103"/>
    </row>
    <row r="10033" spans="1:21" x14ac:dyDescent="0.2">
      <c r="A10033" s="89">
        <v>40933</v>
      </c>
      <c r="B10033" s="90" t="s">
        <v>147</v>
      </c>
      <c r="C10033" s="96">
        <v>1698.3787189550565</v>
      </c>
      <c r="D10033" s="102">
        <v>1057.3068629432339</v>
      </c>
      <c r="E10033" s="98">
        <v>2000.5969297752811</v>
      </c>
      <c r="F10033" s="91">
        <v>0.84893598189507791</v>
      </c>
      <c r="G10033" s="100">
        <v>849.18935947752823</v>
      </c>
      <c r="S10033" s="235"/>
      <c r="T10033" s="103"/>
      <c r="U10033" s="103"/>
    </row>
    <row r="10034" spans="1:21" x14ac:dyDescent="0.2">
      <c r="A10034" s="89">
        <v>40934</v>
      </c>
      <c r="B10034" s="90" t="s">
        <v>100</v>
      </c>
      <c r="C10034" s="96">
        <v>1716.3174701123596</v>
      </c>
      <c r="D10034" s="102">
        <v>1070.0681727103522</v>
      </c>
      <c r="E10034" s="98">
        <v>2022.5705308988763</v>
      </c>
      <c r="F10034" s="91">
        <v>0.84858225900759521</v>
      </c>
      <c r="G10034" s="100">
        <v>858.15873505617981</v>
      </c>
      <c r="S10034" s="235"/>
      <c r="T10034" s="103"/>
      <c r="U10034" s="103"/>
    </row>
    <row r="10035" spans="1:21" x14ac:dyDescent="0.2">
      <c r="A10035" s="89">
        <v>40934</v>
      </c>
      <c r="B10035" s="90" t="s">
        <v>101</v>
      </c>
      <c r="C10035" s="96">
        <v>1692.8759351123597</v>
      </c>
      <c r="D10035" s="102">
        <v>1055.7349698864884</v>
      </c>
      <c r="E10035" s="98">
        <v>1995.095300561798</v>
      </c>
      <c r="F10035" s="91">
        <v>0.84851883247665583</v>
      </c>
      <c r="G10035" s="100">
        <v>846.43796755617984</v>
      </c>
      <c r="S10035" s="235"/>
      <c r="T10035" s="103"/>
      <c r="U10035" s="103"/>
    </row>
    <row r="10036" spans="1:21" x14ac:dyDescent="0.2">
      <c r="A10036" s="89">
        <v>40934</v>
      </c>
      <c r="B10036" s="90" t="s">
        <v>102</v>
      </c>
      <c r="C10036" s="96">
        <v>1650.7581624606742</v>
      </c>
      <c r="D10036" s="102">
        <v>1041.7809579742386</v>
      </c>
      <c r="E10036" s="98">
        <v>1952.0015561797752</v>
      </c>
      <c r="F10036" s="91">
        <v>0.84567461395437682</v>
      </c>
      <c r="G10036" s="100">
        <v>825.37908123033708</v>
      </c>
      <c r="S10036" s="235"/>
      <c r="T10036" s="103"/>
      <c r="U10036" s="103"/>
    </row>
    <row r="10037" spans="1:21" x14ac:dyDescent="0.2">
      <c r="A10037" s="89">
        <v>40934</v>
      </c>
      <c r="B10037" s="90" t="s">
        <v>103</v>
      </c>
      <c r="C10037" s="96">
        <v>1577.1513373483147</v>
      </c>
      <c r="D10037" s="102">
        <v>993.7381086547183</v>
      </c>
      <c r="E10037" s="98">
        <v>1864.11420505618</v>
      </c>
      <c r="F10037" s="91">
        <v>0.84605939543322295</v>
      </c>
      <c r="G10037" s="100">
        <v>788.57566867415733</v>
      </c>
      <c r="S10037" s="235"/>
      <c r="T10037" s="103"/>
      <c r="U10037" s="103"/>
    </row>
    <row r="10038" spans="1:21" x14ac:dyDescent="0.2">
      <c r="A10038" s="89">
        <v>40934</v>
      </c>
      <c r="B10038" s="90" t="s">
        <v>104</v>
      </c>
      <c r="C10038" s="96">
        <v>1551.181277224719</v>
      </c>
      <c r="D10038" s="102">
        <v>971.21098728812319</v>
      </c>
      <c r="E10038" s="98">
        <v>1830.1404691011237</v>
      </c>
      <c r="F10038" s="91">
        <v>0.84757498313043922</v>
      </c>
      <c r="G10038" s="100">
        <v>775.5906386123595</v>
      </c>
      <c r="S10038" s="235"/>
      <c r="T10038" s="103"/>
      <c r="U10038" s="103"/>
    </row>
    <row r="10039" spans="1:21" x14ac:dyDescent="0.2">
      <c r="A10039" s="89">
        <v>40934</v>
      </c>
      <c r="B10039" s="90" t="s">
        <v>105</v>
      </c>
      <c r="C10039" s="96">
        <v>1546.7036806516855</v>
      </c>
      <c r="D10039" s="102">
        <v>969.02736687312654</v>
      </c>
      <c r="E10039" s="98">
        <v>1825.1866516853931</v>
      </c>
      <c r="F10039" s="91">
        <v>0.84742219609344938</v>
      </c>
      <c r="G10039" s="100">
        <v>773.35184032584277</v>
      </c>
      <c r="S10039" s="235"/>
      <c r="T10039" s="103"/>
      <c r="U10039" s="103"/>
    </row>
    <row r="10040" spans="1:21" x14ac:dyDescent="0.2">
      <c r="A10040" s="89">
        <v>40934</v>
      </c>
      <c r="B10040" s="90" t="s">
        <v>106</v>
      </c>
      <c r="C10040" s="96">
        <v>1630.8136101235953</v>
      </c>
      <c r="D10040" s="102">
        <v>1023.8273228248546</v>
      </c>
      <c r="E10040" s="98">
        <v>1925.5584691011236</v>
      </c>
      <c r="F10040" s="91">
        <v>0.84693019520974655</v>
      </c>
      <c r="G10040" s="100">
        <v>815.40680506179763</v>
      </c>
      <c r="S10040" s="235"/>
      <c r="T10040" s="103"/>
      <c r="U10040" s="103"/>
    </row>
    <row r="10041" spans="1:21" x14ac:dyDescent="0.2">
      <c r="A10041" s="89">
        <v>40934</v>
      </c>
      <c r="B10041" s="90" t="s">
        <v>107</v>
      </c>
      <c r="C10041" s="96">
        <v>1744.7147522696628</v>
      </c>
      <c r="D10041" s="102">
        <v>1100.5031015827169</v>
      </c>
      <c r="E10041" s="98">
        <v>2062.7982556179772</v>
      </c>
      <c r="F10041" s="91">
        <v>0.84579999402170214</v>
      </c>
      <c r="G10041" s="100">
        <v>872.35737613483138</v>
      </c>
      <c r="S10041" s="235"/>
      <c r="T10041" s="103"/>
      <c r="U10041" s="103"/>
    </row>
    <row r="10042" spans="1:21" x14ac:dyDescent="0.2">
      <c r="A10042" s="89">
        <v>40934</v>
      </c>
      <c r="B10042" s="90" t="s">
        <v>108</v>
      </c>
      <c r="C10042" s="96">
        <v>1807.4821467640454</v>
      </c>
      <c r="D10042" s="102">
        <v>1137.3425195934724</v>
      </c>
      <c r="E10042" s="98">
        <v>2135.5420196629216</v>
      </c>
      <c r="F10042" s="91">
        <v>0.8463809796865257</v>
      </c>
      <c r="G10042" s="100">
        <v>903.74107338202271</v>
      </c>
      <c r="S10042" s="235"/>
      <c r="T10042" s="103"/>
      <c r="U10042" s="103"/>
    </row>
    <row r="10043" spans="1:21" x14ac:dyDescent="0.2">
      <c r="A10043" s="89">
        <v>40934</v>
      </c>
      <c r="B10043" s="90" t="s">
        <v>109</v>
      </c>
      <c r="C10043" s="96">
        <v>1808.2155811348316</v>
      </c>
      <c r="D10043" s="102">
        <v>1120.6816755609316</v>
      </c>
      <c r="E10043" s="98">
        <v>2127.3389494382022</v>
      </c>
      <c r="F10043" s="91">
        <v>0.84998941123714855</v>
      </c>
      <c r="G10043" s="100">
        <v>904.1077905674158</v>
      </c>
      <c r="S10043" s="235"/>
      <c r="T10043" s="103"/>
      <c r="U10043" s="103"/>
    </row>
    <row r="10044" spans="1:21" x14ac:dyDescent="0.2">
      <c r="A10044" s="89">
        <v>40934</v>
      </c>
      <c r="B10044" s="90" t="s">
        <v>110</v>
      </c>
      <c r="C10044" s="96">
        <v>1922.4287367977531</v>
      </c>
      <c r="D10044" s="102">
        <v>1196.7994985969867</v>
      </c>
      <c r="E10044" s="98">
        <v>2264.5223089887641</v>
      </c>
      <c r="F10044" s="91">
        <v>0.84893345018809951</v>
      </c>
      <c r="G10044" s="100">
        <v>961.21436839887656</v>
      </c>
      <c r="S10044" s="235"/>
      <c r="T10044" s="103"/>
      <c r="U10044" s="103"/>
    </row>
    <row r="10045" spans="1:21" x14ac:dyDescent="0.2">
      <c r="A10045" s="89">
        <v>40934</v>
      </c>
      <c r="B10045" s="90" t="s">
        <v>111</v>
      </c>
      <c r="C10045" s="96">
        <v>1849.3689483707867</v>
      </c>
      <c r="D10045" s="102">
        <v>1151.4412927348637</v>
      </c>
      <c r="E10045" s="98">
        <v>2178.5276123595504</v>
      </c>
      <c r="F10045" s="91">
        <v>0.84890773836359412</v>
      </c>
      <c r="G10045" s="100">
        <v>924.68447418539336</v>
      </c>
      <c r="S10045" s="235"/>
      <c r="T10045" s="103"/>
      <c r="U10045" s="103"/>
    </row>
    <row r="10046" spans="1:21" x14ac:dyDescent="0.2">
      <c r="A10046" s="89">
        <v>40934</v>
      </c>
      <c r="B10046" s="90" t="s">
        <v>112</v>
      </c>
      <c r="C10046" s="96">
        <v>1852.6511684831462</v>
      </c>
      <c r="D10046" s="102">
        <v>1160.3450945076891</v>
      </c>
      <c r="E10046" s="98">
        <v>2186.0276966292136</v>
      </c>
      <c r="F10046" s="91">
        <v>0.84749665859214707</v>
      </c>
      <c r="G10046" s="100">
        <v>926.3255842415731</v>
      </c>
      <c r="S10046" s="235"/>
      <c r="T10046" s="103"/>
      <c r="U10046" s="103"/>
    </row>
    <row r="10047" spans="1:21" x14ac:dyDescent="0.2">
      <c r="A10047" s="89">
        <v>40934</v>
      </c>
      <c r="B10047" s="90" t="s">
        <v>113</v>
      </c>
      <c r="C10047" s="96">
        <v>1780.9772063258426</v>
      </c>
      <c r="D10047" s="102">
        <v>1131.4056787095872</v>
      </c>
      <c r="E10047" s="98">
        <v>2109.9664971910111</v>
      </c>
      <c r="F10047" s="91">
        <v>0.84407842906361297</v>
      </c>
      <c r="G10047" s="100">
        <v>890.48860316292132</v>
      </c>
      <c r="S10047" s="235"/>
      <c r="T10047" s="103"/>
      <c r="U10047" s="103"/>
    </row>
    <row r="10048" spans="1:21" x14ac:dyDescent="0.2">
      <c r="A10048" s="89">
        <v>40934</v>
      </c>
      <c r="B10048" s="90" t="s">
        <v>114</v>
      </c>
      <c r="C10048" s="96">
        <v>1424.1674631235953</v>
      </c>
      <c r="D10048" s="102">
        <v>888.46048279326499</v>
      </c>
      <c r="E10048" s="98">
        <v>1678.575286516854</v>
      </c>
      <c r="F10048" s="91">
        <v>0.8484382407886093</v>
      </c>
      <c r="G10048" s="100">
        <v>712.08373156179766</v>
      </c>
      <c r="S10048" s="235"/>
      <c r="T10048" s="103"/>
      <c r="U10048" s="103"/>
    </row>
    <row r="10049" spans="1:21" x14ac:dyDescent="0.2">
      <c r="A10049" s="89">
        <v>40934</v>
      </c>
      <c r="B10049" s="90" t="s">
        <v>115</v>
      </c>
      <c r="C10049" s="96">
        <v>1454.4692433707864</v>
      </c>
      <c r="D10049" s="102">
        <v>920.93050177327348</v>
      </c>
      <c r="E10049" s="98">
        <v>1721.5091544943818</v>
      </c>
      <c r="F10049" s="91">
        <v>0.84488034209610308</v>
      </c>
      <c r="G10049" s="100">
        <v>727.23462168539322</v>
      </c>
      <c r="S10049" s="235"/>
      <c r="T10049" s="103"/>
      <c r="U10049" s="103"/>
    </row>
    <row r="10050" spans="1:21" x14ac:dyDescent="0.2">
      <c r="A10050" s="89">
        <v>40934</v>
      </c>
      <c r="B10050" s="90" t="s">
        <v>116</v>
      </c>
      <c r="C10050" s="96">
        <v>1470.6979983707865</v>
      </c>
      <c r="D10050" s="102">
        <v>927.575807092589</v>
      </c>
      <c r="E10050" s="98">
        <v>1738.778157303371</v>
      </c>
      <c r="F10050" s="91">
        <v>0.84582267852481907</v>
      </c>
      <c r="G10050" s="100">
        <v>735.34899918539327</v>
      </c>
      <c r="S10050" s="235"/>
      <c r="T10050" s="103"/>
      <c r="U10050" s="103"/>
    </row>
    <row r="10051" spans="1:21" x14ac:dyDescent="0.2">
      <c r="A10051" s="89">
        <v>40934</v>
      </c>
      <c r="B10051" s="90" t="s">
        <v>117</v>
      </c>
      <c r="C10051" s="96">
        <v>1706.6734159550563</v>
      </c>
      <c r="D10051" s="102">
        <v>1058.7478908685964</v>
      </c>
      <c r="E10051" s="98">
        <v>2008.4026601123596</v>
      </c>
      <c r="F10051" s="91">
        <v>0.84976655819584346</v>
      </c>
      <c r="G10051" s="100">
        <v>853.33670797752814</v>
      </c>
      <c r="S10051" s="235"/>
      <c r="T10051" s="103"/>
      <c r="U10051" s="103"/>
    </row>
    <row r="10052" spans="1:21" x14ac:dyDescent="0.2">
      <c r="A10052" s="89">
        <v>40934</v>
      </c>
      <c r="B10052" s="90" t="s">
        <v>118</v>
      </c>
      <c r="C10052" s="96">
        <v>1712.5287345505619</v>
      </c>
      <c r="D10052" s="102">
        <v>1059.2025518594905</v>
      </c>
      <c r="E10052" s="98">
        <v>2013.6198033707867</v>
      </c>
      <c r="F10052" s="91">
        <v>0.85047273158706516</v>
      </c>
      <c r="G10052" s="100">
        <v>856.26436727528096</v>
      </c>
      <c r="S10052" s="235"/>
      <c r="T10052" s="103"/>
      <c r="U10052" s="103"/>
    </row>
    <row r="10053" spans="1:21" x14ac:dyDescent="0.2">
      <c r="A10053" s="89">
        <v>40934</v>
      </c>
      <c r="B10053" s="90" t="s">
        <v>119</v>
      </c>
      <c r="C10053" s="96">
        <v>1676.8619426629216</v>
      </c>
      <c r="D10053" s="102">
        <v>1058.1764895385604</v>
      </c>
      <c r="E10053" s="98">
        <v>1982.8271376404496</v>
      </c>
      <c r="F10053" s="91">
        <v>0.84569245136435622</v>
      </c>
      <c r="G10053" s="100">
        <v>838.4309713314608</v>
      </c>
      <c r="S10053" s="235"/>
      <c r="T10053" s="103"/>
      <c r="U10053" s="103"/>
    </row>
    <row r="10054" spans="1:21" x14ac:dyDescent="0.2">
      <c r="A10054" s="89">
        <v>40934</v>
      </c>
      <c r="B10054" s="90" t="s">
        <v>120</v>
      </c>
      <c r="C10054" s="96">
        <v>1818.2891603932585</v>
      </c>
      <c r="D10054" s="102">
        <v>1141.4484069292453</v>
      </c>
      <c r="E10054" s="98">
        <v>2146.8767865168538</v>
      </c>
      <c r="F10054" s="91">
        <v>0.84694621126501435</v>
      </c>
      <c r="G10054" s="100">
        <v>909.14458019662925</v>
      </c>
      <c r="S10054" s="235"/>
      <c r="T10054" s="103"/>
      <c r="U10054" s="103"/>
    </row>
    <row r="10055" spans="1:21" x14ac:dyDescent="0.2">
      <c r="A10055" s="89">
        <v>40934</v>
      </c>
      <c r="B10055" s="90" t="s">
        <v>121</v>
      </c>
      <c r="C10055" s="96">
        <v>1822.4750040674157</v>
      </c>
      <c r="D10055" s="102">
        <v>1145.7463744416343</v>
      </c>
      <c r="E10055" s="98">
        <v>2152.7075730337078</v>
      </c>
      <c r="F10055" s="91">
        <v>0.84659664271031898</v>
      </c>
      <c r="G10055" s="100">
        <v>911.23750203370787</v>
      </c>
      <c r="S10055" s="235"/>
      <c r="T10055" s="103"/>
      <c r="U10055" s="103"/>
    </row>
    <row r="10056" spans="1:21" x14ac:dyDescent="0.2">
      <c r="A10056" s="89">
        <v>40934</v>
      </c>
      <c r="B10056" s="90" t="s">
        <v>122</v>
      </c>
      <c r="C10056" s="96">
        <v>1924.3372870112357</v>
      </c>
      <c r="D10056" s="102">
        <v>1220.2069178892041</v>
      </c>
      <c r="E10056" s="98">
        <v>2278.5914325842696</v>
      </c>
      <c r="F10056" s="91">
        <v>0.84452932609719522</v>
      </c>
      <c r="G10056" s="100">
        <v>962.16864350561787</v>
      </c>
      <c r="S10056" s="235"/>
      <c r="T10056" s="103"/>
      <c r="U10056" s="103"/>
    </row>
    <row r="10057" spans="1:21" x14ac:dyDescent="0.2">
      <c r="A10057" s="89">
        <v>40934</v>
      </c>
      <c r="B10057" s="90" t="s">
        <v>123</v>
      </c>
      <c r="C10057" s="96">
        <v>2127.8470903483144</v>
      </c>
      <c r="D10057" s="102">
        <v>1338.0517649474248</v>
      </c>
      <c r="E10057" s="98">
        <v>2513.5862359550561</v>
      </c>
      <c r="F10057" s="91">
        <v>0.84653832834974252</v>
      </c>
      <c r="G10057" s="100">
        <v>1063.9235451741572</v>
      </c>
      <c r="S10057" s="235"/>
      <c r="T10057" s="103"/>
      <c r="U10057" s="103"/>
    </row>
    <row r="10058" spans="1:21" x14ac:dyDescent="0.2">
      <c r="A10058" s="89">
        <v>40934</v>
      </c>
      <c r="B10058" s="90" t="s">
        <v>124</v>
      </c>
      <c r="C10058" s="96">
        <v>1943.8198972584271</v>
      </c>
      <c r="D10058" s="102">
        <v>1213.7458008517219</v>
      </c>
      <c r="E10058" s="98">
        <v>2291.6401685393257</v>
      </c>
      <c r="F10058" s="91">
        <v>0.84822212664277186</v>
      </c>
      <c r="G10058" s="100">
        <v>971.90994862921355</v>
      </c>
      <c r="S10058" s="235"/>
      <c r="T10058" s="103"/>
      <c r="U10058" s="103"/>
    </row>
    <row r="10059" spans="1:21" x14ac:dyDescent="0.2">
      <c r="A10059" s="89">
        <v>40934</v>
      </c>
      <c r="B10059" s="90" t="s">
        <v>125</v>
      </c>
      <c r="C10059" s="96">
        <v>1828.6463883033707</v>
      </c>
      <c r="D10059" s="102">
        <v>1150.7368173527848</v>
      </c>
      <c r="E10059" s="98">
        <v>2160.5885393258427</v>
      </c>
      <c r="F10059" s="91">
        <v>0.84636493946874025</v>
      </c>
      <c r="G10059" s="100">
        <v>914.32319415168536</v>
      </c>
      <c r="S10059" s="235"/>
      <c r="T10059" s="103"/>
      <c r="U10059" s="103"/>
    </row>
    <row r="10060" spans="1:21" x14ac:dyDescent="0.2">
      <c r="A10060" s="89">
        <v>40934</v>
      </c>
      <c r="B10060" s="90" t="s">
        <v>126</v>
      </c>
      <c r="C10060" s="96">
        <v>2006.8871488988768</v>
      </c>
      <c r="D10060" s="102">
        <v>1265.2285508757541</v>
      </c>
      <c r="E10060" s="98">
        <v>2372.4247752808988</v>
      </c>
      <c r="F10060" s="91">
        <v>0.84592235328568355</v>
      </c>
      <c r="G10060" s="100">
        <v>1003.4435744494384</v>
      </c>
      <c r="S10060" s="235"/>
      <c r="T10060" s="103"/>
      <c r="U10060" s="103"/>
    </row>
    <row r="10061" spans="1:21" x14ac:dyDescent="0.2">
      <c r="A10061" s="89">
        <v>40934</v>
      </c>
      <c r="B10061" s="90" t="s">
        <v>127</v>
      </c>
      <c r="C10061" s="96">
        <v>1995.8167472359553</v>
      </c>
      <c r="D10061" s="102">
        <v>1261.210169439227</v>
      </c>
      <c r="E10061" s="98">
        <v>2360.9183764044942</v>
      </c>
      <c r="F10061" s="91">
        <v>0.84535609836517855</v>
      </c>
      <c r="G10061" s="100">
        <v>997.90837361797765</v>
      </c>
      <c r="S10061" s="235"/>
      <c r="T10061" s="103"/>
      <c r="U10061" s="103"/>
    </row>
    <row r="10062" spans="1:21" x14ac:dyDescent="0.2">
      <c r="A10062" s="89">
        <v>40934</v>
      </c>
      <c r="B10062" s="90" t="s">
        <v>128</v>
      </c>
      <c r="C10062" s="96">
        <v>1827.9656315393261</v>
      </c>
      <c r="D10062" s="102">
        <v>1150.3971754277763</v>
      </c>
      <c r="E10062" s="98">
        <v>2159.8314775280901</v>
      </c>
      <c r="F10062" s="91">
        <v>0.84634641663405064</v>
      </c>
      <c r="G10062" s="100">
        <v>913.98281576966303</v>
      </c>
      <c r="S10062" s="235"/>
      <c r="T10062" s="103"/>
      <c r="U10062" s="103"/>
    </row>
    <row r="10063" spans="1:21" x14ac:dyDescent="0.2">
      <c r="A10063" s="89">
        <v>40934</v>
      </c>
      <c r="B10063" s="90" t="s">
        <v>129</v>
      </c>
      <c r="C10063" s="96">
        <v>1828.9908188089885</v>
      </c>
      <c r="D10063" s="102">
        <v>1144.942743269884</v>
      </c>
      <c r="E10063" s="98">
        <v>2157.8001067415726</v>
      </c>
      <c r="F10063" s="91">
        <v>0.8476182817373622</v>
      </c>
      <c r="G10063" s="100">
        <v>914.49540940449424</v>
      </c>
      <c r="S10063" s="235"/>
      <c r="T10063" s="103"/>
      <c r="U10063" s="103"/>
    </row>
    <row r="10064" spans="1:21" x14ac:dyDescent="0.2">
      <c r="A10064" s="89">
        <v>40934</v>
      </c>
      <c r="B10064" s="90" t="s">
        <v>130</v>
      </c>
      <c r="C10064" s="96">
        <v>1993.53134952809</v>
      </c>
      <c r="D10064" s="102">
        <v>1267.6478944297103</v>
      </c>
      <c r="E10064" s="98">
        <v>2362.4348511235958</v>
      </c>
      <c r="F10064" s="91">
        <v>0.84384606355597414</v>
      </c>
      <c r="G10064" s="100">
        <v>996.765674764045</v>
      </c>
      <c r="S10064" s="235"/>
      <c r="T10064" s="103"/>
      <c r="U10064" s="103"/>
    </row>
    <row r="10065" spans="1:21" x14ac:dyDescent="0.2">
      <c r="A10065" s="89">
        <v>40934</v>
      </c>
      <c r="B10065" s="90" t="s">
        <v>131</v>
      </c>
      <c r="C10065" s="96">
        <v>1986.5211757078648</v>
      </c>
      <c r="D10065" s="102">
        <v>1238.4683543522933</v>
      </c>
      <c r="E10065" s="98">
        <v>2340.9549859550557</v>
      </c>
      <c r="F10065" s="91">
        <v>0.84859435043660614</v>
      </c>
      <c r="G10065" s="100">
        <v>993.26058785393241</v>
      </c>
      <c r="S10065" s="235"/>
      <c r="T10065" s="103"/>
      <c r="U10065" s="103"/>
    </row>
    <row r="10066" spans="1:21" x14ac:dyDescent="0.2">
      <c r="A10066" s="89">
        <v>40934</v>
      </c>
      <c r="B10066" s="90" t="s">
        <v>132</v>
      </c>
      <c r="C10066" s="96">
        <v>1874.115267168539</v>
      </c>
      <c r="D10066" s="102">
        <v>1186.4603182217963</v>
      </c>
      <c r="E10066" s="98">
        <v>2218.106426966292</v>
      </c>
      <c r="F10066" s="91">
        <v>0.84491674717870491</v>
      </c>
      <c r="G10066" s="100">
        <v>937.05763358426952</v>
      </c>
      <c r="S10066" s="235"/>
      <c r="T10066" s="103"/>
      <c r="U10066" s="103"/>
    </row>
    <row r="10067" spans="1:21" x14ac:dyDescent="0.2">
      <c r="A10067" s="89">
        <v>40934</v>
      </c>
      <c r="B10067" s="90" t="s">
        <v>133</v>
      </c>
      <c r="C10067" s="96">
        <v>1873.1994872359548</v>
      </c>
      <c r="D10067" s="102">
        <v>1177.8260913160791</v>
      </c>
      <c r="E10067" s="98">
        <v>2212.7247050561796</v>
      </c>
      <c r="F10067" s="91">
        <v>0.8465578582620813</v>
      </c>
      <c r="G10067" s="100">
        <v>936.59974361797742</v>
      </c>
      <c r="S10067" s="235"/>
      <c r="T10067" s="103"/>
      <c r="U10067" s="103"/>
    </row>
    <row r="10068" spans="1:21" x14ac:dyDescent="0.2">
      <c r="A10068" s="89">
        <v>40934</v>
      </c>
      <c r="B10068" s="90" t="s">
        <v>134</v>
      </c>
      <c r="C10068" s="96">
        <v>1907.3102636629212</v>
      </c>
      <c r="D10068" s="102">
        <v>1196.5423975058711</v>
      </c>
      <c r="E10068" s="98">
        <v>2251.5652668539324</v>
      </c>
      <c r="F10068" s="91">
        <v>0.8471041420566805</v>
      </c>
      <c r="G10068" s="100">
        <v>953.65513183146061</v>
      </c>
      <c r="S10068" s="235"/>
      <c r="T10068" s="103"/>
      <c r="U10068" s="103"/>
    </row>
    <row r="10069" spans="1:21" x14ac:dyDescent="0.2">
      <c r="A10069" s="89">
        <v>40934</v>
      </c>
      <c r="B10069" s="90" t="s">
        <v>135</v>
      </c>
      <c r="C10069" s="96">
        <v>2070.4771244831463</v>
      </c>
      <c r="D10069" s="102">
        <v>1285.134212547654</v>
      </c>
      <c r="E10069" s="98">
        <v>2436.8925842696631</v>
      </c>
      <c r="F10069" s="91">
        <v>0.84963823922656334</v>
      </c>
      <c r="G10069" s="100">
        <v>1035.2385622415732</v>
      </c>
      <c r="S10069" s="235"/>
      <c r="T10069" s="103"/>
      <c r="U10069" s="103"/>
    </row>
    <row r="10070" spans="1:21" x14ac:dyDescent="0.2">
      <c r="A10070" s="89">
        <v>40934</v>
      </c>
      <c r="B10070" s="90" t="s">
        <v>136</v>
      </c>
      <c r="C10070" s="96">
        <v>1918.5508545168543</v>
      </c>
      <c r="D10070" s="102">
        <v>1214.4036132544816</v>
      </c>
      <c r="E10070" s="98">
        <v>2270.5976123595506</v>
      </c>
      <c r="F10070" s="91">
        <v>0.84495414073968933</v>
      </c>
      <c r="G10070" s="100">
        <v>959.27542725842716</v>
      </c>
      <c r="S10070" s="235"/>
      <c r="T10070" s="103"/>
      <c r="U10070" s="103"/>
    </row>
    <row r="10071" spans="1:21" x14ac:dyDescent="0.2">
      <c r="A10071" s="89">
        <v>40934</v>
      </c>
      <c r="B10071" s="90" t="s">
        <v>137</v>
      </c>
      <c r="C10071" s="96">
        <v>1771.4385073820229</v>
      </c>
      <c r="D10071" s="102">
        <v>1116.9072169941512</v>
      </c>
      <c r="E10071" s="98">
        <v>2094.1528398876403</v>
      </c>
      <c r="F10071" s="91">
        <v>0.84589743099986325</v>
      </c>
      <c r="G10071" s="100">
        <v>885.71925369101143</v>
      </c>
      <c r="S10071" s="235"/>
      <c r="T10071" s="103"/>
      <c r="U10071" s="103"/>
    </row>
    <row r="10072" spans="1:21" x14ac:dyDescent="0.2">
      <c r="A10072" s="89">
        <v>40934</v>
      </c>
      <c r="B10072" s="90" t="s">
        <v>138</v>
      </c>
      <c r="C10072" s="96">
        <v>1680.9059620112359</v>
      </c>
      <c r="D10072" s="102">
        <v>1038.9052881762445</v>
      </c>
      <c r="E10072" s="98">
        <v>1976.0488483146069</v>
      </c>
      <c r="F10072" s="91">
        <v>0.85063988344463171</v>
      </c>
      <c r="G10072" s="100">
        <v>840.45298100561797</v>
      </c>
      <c r="S10072" s="235"/>
      <c r="T10072" s="103"/>
      <c r="U10072" s="103"/>
    </row>
    <row r="10073" spans="1:21" x14ac:dyDescent="0.2">
      <c r="A10073" s="89">
        <v>40934</v>
      </c>
      <c r="B10073" s="90" t="s">
        <v>139</v>
      </c>
      <c r="C10073" s="96">
        <v>1782.2941464943819</v>
      </c>
      <c r="D10073" s="102">
        <v>1103.9328422514175</v>
      </c>
      <c r="E10073" s="98">
        <v>2096.4828033707863</v>
      </c>
      <c r="F10073" s="91">
        <v>0.85013535223315795</v>
      </c>
      <c r="G10073" s="100">
        <v>891.14707324719097</v>
      </c>
      <c r="S10073" s="235"/>
      <c r="T10073" s="103"/>
      <c r="U10073" s="103"/>
    </row>
    <row r="10074" spans="1:21" x14ac:dyDescent="0.2">
      <c r="A10074" s="89">
        <v>40934</v>
      </c>
      <c r="B10074" s="90" t="s">
        <v>140</v>
      </c>
      <c r="C10074" s="96">
        <v>1940.3472273370787</v>
      </c>
      <c r="D10074" s="102">
        <v>1214.6478940792824</v>
      </c>
      <c r="E10074" s="98">
        <v>2289.1738398876405</v>
      </c>
      <c r="F10074" s="91">
        <v>0.84761899403512175</v>
      </c>
      <c r="G10074" s="100">
        <v>970.17361366853936</v>
      </c>
      <c r="S10074" s="235"/>
      <c r="T10074" s="103"/>
      <c r="U10074" s="103"/>
    </row>
    <row r="10075" spans="1:21" x14ac:dyDescent="0.2">
      <c r="A10075" s="89">
        <v>40934</v>
      </c>
      <c r="B10075" s="90" t="s">
        <v>141</v>
      </c>
      <c r="C10075" s="96">
        <v>1794.0331485505624</v>
      </c>
      <c r="D10075" s="102">
        <v>1122.0376609667305</v>
      </c>
      <c r="E10075" s="98">
        <v>2116.0159382022471</v>
      </c>
      <c r="F10075" s="91">
        <v>0.847835366530727</v>
      </c>
      <c r="G10075" s="100">
        <v>897.01657427528119</v>
      </c>
      <c r="S10075" s="235"/>
      <c r="T10075" s="103"/>
      <c r="U10075" s="103"/>
    </row>
    <row r="10076" spans="1:21" x14ac:dyDescent="0.2">
      <c r="A10076" s="89">
        <v>40934</v>
      </c>
      <c r="B10076" s="90" t="s">
        <v>142</v>
      </c>
      <c r="C10076" s="96">
        <v>1672.1331144269664</v>
      </c>
      <c r="D10076" s="102">
        <v>1040.4313711587324</v>
      </c>
      <c r="E10076" s="98">
        <v>1969.3975196629212</v>
      </c>
      <c r="F10076" s="91">
        <v>0.84905820065883186</v>
      </c>
      <c r="G10076" s="100">
        <v>836.06655721348318</v>
      </c>
      <c r="S10076" s="235"/>
      <c r="T10076" s="103"/>
      <c r="U10076" s="103"/>
    </row>
    <row r="10077" spans="1:21" x14ac:dyDescent="0.2">
      <c r="A10077" s="89">
        <v>40934</v>
      </c>
      <c r="B10077" s="90" t="s">
        <v>143</v>
      </c>
      <c r="C10077" s="96">
        <v>1621.7854787528092</v>
      </c>
      <c r="D10077" s="102">
        <v>1030.386175846395</v>
      </c>
      <c r="E10077" s="98">
        <v>1921.4275449438203</v>
      </c>
      <c r="F10077" s="91">
        <v>0.84405237294556834</v>
      </c>
      <c r="G10077" s="100">
        <v>810.89273937640462</v>
      </c>
      <c r="S10077" s="235"/>
      <c r="T10077" s="103"/>
      <c r="U10077" s="103"/>
    </row>
    <row r="10078" spans="1:21" x14ac:dyDescent="0.2">
      <c r="A10078" s="89">
        <v>40934</v>
      </c>
      <c r="B10078" s="90" t="s">
        <v>144</v>
      </c>
      <c r="C10078" s="96">
        <v>1649.1980948764044</v>
      </c>
      <c r="D10078" s="102">
        <v>1034.6495459744456</v>
      </c>
      <c r="E10078" s="98">
        <v>1946.8831601123597</v>
      </c>
      <c r="F10078" s="91">
        <v>0.8470965945286747</v>
      </c>
      <c r="G10078" s="100">
        <v>824.59904743820221</v>
      </c>
      <c r="S10078" s="235"/>
      <c r="T10078" s="103"/>
      <c r="U10078" s="103"/>
    </row>
    <row r="10079" spans="1:21" x14ac:dyDescent="0.2">
      <c r="A10079" s="89">
        <v>40934</v>
      </c>
      <c r="B10079" s="90" t="s">
        <v>145</v>
      </c>
      <c r="C10079" s="96">
        <v>1869.5606802471909</v>
      </c>
      <c r="D10079" s="102">
        <v>1175.2563251758627</v>
      </c>
      <c r="E10079" s="98">
        <v>2208.2763792134833</v>
      </c>
      <c r="F10079" s="91">
        <v>0.84661535025478474</v>
      </c>
      <c r="G10079" s="100">
        <v>934.78034012359547</v>
      </c>
      <c r="S10079" s="235"/>
      <c r="T10079" s="103"/>
      <c r="U10079" s="103"/>
    </row>
    <row r="10080" spans="1:21" x14ac:dyDescent="0.2">
      <c r="A10080" s="89">
        <v>40934</v>
      </c>
      <c r="B10080" s="90" t="s">
        <v>146</v>
      </c>
      <c r="C10080" s="96">
        <v>1877.0327961573032</v>
      </c>
      <c r="D10080" s="102">
        <v>1185.5153052718881</v>
      </c>
      <c r="E10080" s="98">
        <v>2220.0672640449438</v>
      </c>
      <c r="F10080" s="91">
        <v>0.84548465109897852</v>
      </c>
      <c r="G10080" s="100">
        <v>938.5163980786516</v>
      </c>
      <c r="S10080" s="235"/>
      <c r="T10080" s="103"/>
      <c r="U10080" s="103"/>
    </row>
    <row r="10081" spans="1:21" x14ac:dyDescent="0.2">
      <c r="A10081" s="89">
        <v>40934</v>
      </c>
      <c r="B10081" s="90" t="s">
        <v>147</v>
      </c>
      <c r="C10081" s="96">
        <v>1863.6526840449437</v>
      </c>
      <c r="D10081" s="102">
        <v>1167.9605778773043</v>
      </c>
      <c r="E10081" s="98">
        <v>2199.3938342696629</v>
      </c>
      <c r="F10081" s="91">
        <v>0.8473483261645105</v>
      </c>
      <c r="G10081" s="100">
        <v>931.82634202247186</v>
      </c>
      <c r="S10081" s="235"/>
      <c r="T10081" s="103"/>
      <c r="U10081" s="103"/>
    </row>
    <row r="10082" spans="1:21" x14ac:dyDescent="0.2">
      <c r="A10082" s="89">
        <v>40935</v>
      </c>
      <c r="B10082" s="90" t="s">
        <v>100</v>
      </c>
      <c r="C10082" s="96">
        <v>1862.3600566179775</v>
      </c>
      <c r="D10082" s="102">
        <v>1168.8313114334567</v>
      </c>
      <c r="E10082" s="98">
        <v>2198.7613820224719</v>
      </c>
      <c r="F10082" s="91">
        <v>0.84700416873109508</v>
      </c>
      <c r="G10082" s="100">
        <v>931.18002830898877</v>
      </c>
      <c r="S10082" s="235"/>
      <c r="T10082" s="103"/>
      <c r="U10082" s="103"/>
    </row>
    <row r="10083" spans="1:21" x14ac:dyDescent="0.2">
      <c r="A10083" s="89">
        <v>40935</v>
      </c>
      <c r="B10083" s="90" t="s">
        <v>101</v>
      </c>
      <c r="C10083" s="96">
        <v>1855.7550951573035</v>
      </c>
      <c r="D10083" s="102">
        <v>1154.5824297935173</v>
      </c>
      <c r="E10083" s="98">
        <v>2185.6091966292133</v>
      </c>
      <c r="F10083" s="91">
        <v>0.84907910253094099</v>
      </c>
      <c r="G10083" s="100">
        <v>927.87754757865173</v>
      </c>
      <c r="S10083" s="235"/>
      <c r="T10083" s="103"/>
      <c r="U10083" s="103"/>
    </row>
    <row r="10084" spans="1:21" x14ac:dyDescent="0.2">
      <c r="A10084" s="89">
        <v>40935</v>
      </c>
      <c r="B10084" s="90" t="s">
        <v>102</v>
      </c>
      <c r="C10084" s="96">
        <v>1844.0160931011239</v>
      </c>
      <c r="D10084" s="102">
        <v>1152.1777577875059</v>
      </c>
      <c r="E10084" s="98">
        <v>2174.3755280898877</v>
      </c>
      <c r="F10084" s="91">
        <v>0.84806698257914404</v>
      </c>
      <c r="G10084" s="100">
        <v>922.00804655056197</v>
      </c>
      <c r="S10084" s="235"/>
      <c r="T10084" s="103"/>
      <c r="U10084" s="103"/>
    </row>
    <row r="10085" spans="1:21" x14ac:dyDescent="0.2">
      <c r="A10085" s="89">
        <v>40935</v>
      </c>
      <c r="B10085" s="90" t="s">
        <v>103</v>
      </c>
      <c r="C10085" s="96">
        <v>1818.0217202359547</v>
      </c>
      <c r="D10085" s="102">
        <v>1132.4173991586172</v>
      </c>
      <c r="E10085" s="98">
        <v>2141.8618398876401</v>
      </c>
      <c r="F10085" s="91">
        <v>0.84880438428807636</v>
      </c>
      <c r="G10085" s="100">
        <v>909.01086011797736</v>
      </c>
      <c r="S10085" s="235"/>
      <c r="T10085" s="103"/>
      <c r="U10085" s="103"/>
    </row>
    <row r="10086" spans="1:21" x14ac:dyDescent="0.2">
      <c r="A10086" s="89">
        <v>40935</v>
      </c>
      <c r="B10086" s="90" t="s">
        <v>104</v>
      </c>
      <c r="C10086" s="96">
        <v>1849.0245178651685</v>
      </c>
      <c r="D10086" s="102">
        <v>1146.9354243960174</v>
      </c>
      <c r="E10086" s="98">
        <v>2175.8567359550561</v>
      </c>
      <c r="F10086" s="91">
        <v>0.84979148089617673</v>
      </c>
      <c r="G10086" s="100">
        <v>924.51225893258425</v>
      </c>
      <c r="S10086" s="235"/>
      <c r="T10086" s="103"/>
      <c r="U10086" s="103"/>
    </row>
    <row r="10087" spans="1:21" x14ac:dyDescent="0.2">
      <c r="A10087" s="89">
        <v>40935</v>
      </c>
      <c r="B10087" s="90" t="s">
        <v>105</v>
      </c>
      <c r="C10087" s="96">
        <v>1831.061453966292</v>
      </c>
      <c r="D10087" s="102">
        <v>1141.552786072102</v>
      </c>
      <c r="E10087" s="98">
        <v>2157.7601376404491</v>
      </c>
      <c r="F10087" s="91">
        <v>0.84859360501885617</v>
      </c>
      <c r="G10087" s="100">
        <v>915.530726983146</v>
      </c>
      <c r="S10087" s="235"/>
      <c r="T10087" s="103"/>
      <c r="U10087" s="103"/>
    </row>
    <row r="10088" spans="1:21" x14ac:dyDescent="0.2">
      <c r="A10088" s="89">
        <v>40935</v>
      </c>
      <c r="B10088" s="90" t="s">
        <v>106</v>
      </c>
      <c r="C10088" s="96">
        <v>1830.6400331123596</v>
      </c>
      <c r="D10088" s="102">
        <v>1146.6858842370534</v>
      </c>
      <c r="E10088" s="98">
        <v>2160.1230168539323</v>
      </c>
      <c r="F10088" s="91">
        <v>0.84747026851209539</v>
      </c>
      <c r="G10088" s="100">
        <v>915.32001655617978</v>
      </c>
      <c r="S10088" s="235"/>
      <c r="T10088" s="103"/>
      <c r="U10088" s="103"/>
    </row>
    <row r="10089" spans="1:21" x14ac:dyDescent="0.2">
      <c r="A10089" s="89">
        <v>40935</v>
      </c>
      <c r="B10089" s="90" t="s">
        <v>107</v>
      </c>
      <c r="C10089" s="96">
        <v>1807.9400367303369</v>
      </c>
      <c r="D10089" s="102">
        <v>1121.0636844699752</v>
      </c>
      <c r="E10089" s="98">
        <v>2127.306033707865</v>
      </c>
      <c r="F10089" s="91">
        <v>0.84987303570005035</v>
      </c>
      <c r="G10089" s="100">
        <v>903.97001836516847</v>
      </c>
      <c r="S10089" s="235"/>
      <c r="T10089" s="103"/>
      <c r="U10089" s="103"/>
    </row>
    <row r="10090" spans="1:21" x14ac:dyDescent="0.2">
      <c r="A10090" s="89">
        <v>40935</v>
      </c>
      <c r="B10090" s="90" t="s">
        <v>108</v>
      </c>
      <c r="C10090" s="96">
        <v>1795.1677431573034</v>
      </c>
      <c r="D10090" s="102">
        <v>1143.5718749771836</v>
      </c>
      <c r="E10090" s="98">
        <v>2128.4698398876403</v>
      </c>
      <c r="F10090" s="91">
        <v>0.8434076487793073</v>
      </c>
      <c r="G10090" s="100">
        <v>897.58387157865172</v>
      </c>
      <c r="S10090" s="235"/>
      <c r="T10090" s="103"/>
      <c r="U10090" s="103"/>
    </row>
    <row r="10091" spans="1:21" x14ac:dyDescent="0.2">
      <c r="A10091" s="89">
        <v>40935</v>
      </c>
      <c r="B10091" s="90" t="s">
        <v>109</v>
      </c>
      <c r="C10091" s="96">
        <v>1889.959070426966</v>
      </c>
      <c r="D10091" s="102">
        <v>1192.4916407860915</v>
      </c>
      <c r="E10091" s="98">
        <v>2234.7218174157306</v>
      </c>
      <c r="F10091" s="91">
        <v>0.84572453524105573</v>
      </c>
      <c r="G10091" s="100">
        <v>944.97953521348302</v>
      </c>
      <c r="S10091" s="235"/>
      <c r="T10091" s="103"/>
      <c r="U10091" s="103"/>
    </row>
    <row r="10092" spans="1:21" x14ac:dyDescent="0.2">
      <c r="A10092" s="89">
        <v>40935</v>
      </c>
      <c r="B10092" s="90" t="s">
        <v>110</v>
      </c>
      <c r="C10092" s="96">
        <v>2208.3952031797753</v>
      </c>
      <c r="D10092" s="102">
        <v>1405.2610254285437</v>
      </c>
      <c r="E10092" s="98">
        <v>2617.5881882022472</v>
      </c>
      <c r="F10092" s="91">
        <v>0.84367556865256765</v>
      </c>
      <c r="G10092" s="100">
        <v>1104.1976015898877</v>
      </c>
      <c r="S10092" s="235"/>
      <c r="T10092" s="103"/>
      <c r="U10092" s="103"/>
    </row>
    <row r="10093" spans="1:21" x14ac:dyDescent="0.2">
      <c r="A10093" s="89">
        <v>40935</v>
      </c>
      <c r="B10093" s="90" t="s">
        <v>111</v>
      </c>
      <c r="C10093" s="96">
        <v>2452.7706729775277</v>
      </c>
      <c r="D10093" s="102">
        <v>1566.659894355337</v>
      </c>
      <c r="E10093" s="98">
        <v>2910.4135786516854</v>
      </c>
      <c r="F10093" s="91">
        <v>0.84275674459773142</v>
      </c>
      <c r="G10093" s="100">
        <v>1226.3853364887639</v>
      </c>
      <c r="S10093" s="235"/>
      <c r="T10093" s="103"/>
      <c r="U10093" s="103"/>
    </row>
    <row r="10094" spans="1:21" x14ac:dyDescent="0.2">
      <c r="A10094" s="89">
        <v>40935</v>
      </c>
      <c r="B10094" s="90" t="s">
        <v>112</v>
      </c>
      <c r="C10094" s="96">
        <v>2689.7023917303377</v>
      </c>
      <c r="D10094" s="102">
        <v>1706.448356079783</v>
      </c>
      <c r="E10094" s="98">
        <v>3185.3516207865173</v>
      </c>
      <c r="F10094" s="91">
        <v>0.84439732624124064</v>
      </c>
      <c r="G10094" s="100">
        <v>1344.8511958651688</v>
      </c>
      <c r="S10094" s="235"/>
      <c r="T10094" s="103"/>
      <c r="U10094" s="103"/>
    </row>
    <row r="10095" spans="1:21" x14ac:dyDescent="0.2">
      <c r="A10095" s="89">
        <v>40935</v>
      </c>
      <c r="B10095" s="90" t="s">
        <v>113</v>
      </c>
      <c r="C10095" s="96">
        <v>2601.5484429101125</v>
      </c>
      <c r="D10095" s="102">
        <v>1650.9227232524245</v>
      </c>
      <c r="E10095" s="98">
        <v>3081.1686320224721</v>
      </c>
      <c r="F10095" s="91">
        <v>0.84433822150216487</v>
      </c>
      <c r="G10095" s="100">
        <v>1300.7742214550562</v>
      </c>
      <c r="S10095" s="235"/>
      <c r="T10095" s="103"/>
      <c r="U10095" s="103"/>
    </row>
    <row r="10096" spans="1:21" x14ac:dyDescent="0.2">
      <c r="A10096" s="89">
        <v>40935</v>
      </c>
      <c r="B10096" s="90" t="s">
        <v>114</v>
      </c>
      <c r="C10096" s="96">
        <v>2201.478228202247</v>
      </c>
      <c r="D10096" s="102">
        <v>1383.7581657729074</v>
      </c>
      <c r="E10096" s="98">
        <v>2600.2486516853933</v>
      </c>
      <c r="F10096" s="91">
        <v>0.8466414266863761</v>
      </c>
      <c r="G10096" s="100">
        <v>1100.7391141011235</v>
      </c>
      <c r="S10096" s="235"/>
      <c r="T10096" s="103"/>
      <c r="U10096" s="103"/>
    </row>
    <row r="10097" spans="1:21" x14ac:dyDescent="0.2">
      <c r="A10097" s="89">
        <v>40935</v>
      </c>
      <c r="B10097" s="90" t="s">
        <v>115</v>
      </c>
      <c r="C10097" s="96">
        <v>2160.2114015056186</v>
      </c>
      <c r="D10097" s="102">
        <v>1363.995985125116</v>
      </c>
      <c r="E10097" s="98">
        <v>2554.7990814606742</v>
      </c>
      <c r="F10097" s="91">
        <v>0.84555040636328427</v>
      </c>
      <c r="G10097" s="100">
        <v>1080.1057007528093</v>
      </c>
      <c r="S10097" s="235"/>
      <c r="T10097" s="103"/>
      <c r="U10097" s="103"/>
    </row>
    <row r="10098" spans="1:21" x14ac:dyDescent="0.2">
      <c r="A10098" s="89">
        <v>40935</v>
      </c>
      <c r="B10098" s="90" t="s">
        <v>116</v>
      </c>
      <c r="C10098" s="96">
        <v>2230.6089447303375</v>
      </c>
      <c r="D10098" s="102">
        <v>1411.1467176886874</v>
      </c>
      <c r="E10098" s="98">
        <v>2639.4983089887642</v>
      </c>
      <c r="F10098" s="91">
        <v>0.8450882264762356</v>
      </c>
      <c r="G10098" s="100">
        <v>1115.3044723651687</v>
      </c>
      <c r="S10098" s="235"/>
      <c r="T10098" s="103"/>
      <c r="U10098" s="103"/>
    </row>
    <row r="10099" spans="1:21" x14ac:dyDescent="0.2">
      <c r="A10099" s="89">
        <v>40935</v>
      </c>
      <c r="B10099" s="90" t="s">
        <v>117</v>
      </c>
      <c r="C10099" s="96">
        <v>2269.7403022921349</v>
      </c>
      <c r="D10099" s="102">
        <v>1435.7061342166016</v>
      </c>
      <c r="E10099" s="98">
        <v>2685.6978876404492</v>
      </c>
      <c r="F10099" s="91">
        <v>0.84512123003017336</v>
      </c>
      <c r="G10099" s="100">
        <v>1134.8701511460674</v>
      </c>
      <c r="S10099" s="235"/>
      <c r="T10099" s="103"/>
      <c r="U10099" s="103"/>
    </row>
    <row r="10100" spans="1:21" x14ac:dyDescent="0.2">
      <c r="A10100" s="89">
        <v>40935</v>
      </c>
      <c r="B10100" s="90" t="s">
        <v>118</v>
      </c>
      <c r="C10100" s="96">
        <v>2359.5961430224725</v>
      </c>
      <c r="D10100" s="102">
        <v>1499.4540101735772</v>
      </c>
      <c r="E10100" s="98">
        <v>2795.7210674157304</v>
      </c>
      <c r="F10100" s="91">
        <v>0.84400270489201656</v>
      </c>
      <c r="G10100" s="100">
        <v>1179.7980715112362</v>
      </c>
      <c r="S10100" s="235"/>
      <c r="T10100" s="103"/>
      <c r="U10100" s="103"/>
    </row>
    <row r="10101" spans="1:21" x14ac:dyDescent="0.2">
      <c r="A10101" s="89">
        <v>40935</v>
      </c>
      <c r="B10101" s="90" t="s">
        <v>119</v>
      </c>
      <c r="C10101" s="96">
        <v>2400.6482071685396</v>
      </c>
      <c r="D10101" s="102">
        <v>1516.5849485002632</v>
      </c>
      <c r="E10101" s="98">
        <v>2839.5671713483148</v>
      </c>
      <c r="F10101" s="91">
        <v>0.84542751141493067</v>
      </c>
      <c r="G10101" s="100">
        <v>1200.3241035842698</v>
      </c>
      <c r="S10101" s="235"/>
      <c r="T10101" s="103"/>
      <c r="U10101" s="103"/>
    </row>
    <row r="10102" spans="1:21" x14ac:dyDescent="0.2">
      <c r="A10102" s="89">
        <v>40935</v>
      </c>
      <c r="B10102" s="90" t="s">
        <v>120</v>
      </c>
      <c r="C10102" s="96">
        <v>2421.5490606741573</v>
      </c>
      <c r="D10102" s="102">
        <v>1531.0911673373391</v>
      </c>
      <c r="E10102" s="98">
        <v>2864.985168539326</v>
      </c>
      <c r="F10102" s="91">
        <v>0.84522219775006779</v>
      </c>
      <c r="G10102" s="100">
        <v>1210.7745303370787</v>
      </c>
      <c r="S10102" s="235"/>
      <c r="T10102" s="103"/>
      <c r="U10102" s="103"/>
    </row>
    <row r="10103" spans="1:21" x14ac:dyDescent="0.2">
      <c r="A10103" s="89">
        <v>40935</v>
      </c>
      <c r="B10103" s="90" t="s">
        <v>121</v>
      </c>
      <c r="C10103" s="96">
        <v>2419.2920278314605</v>
      </c>
      <c r="D10103" s="102">
        <v>1541.3251080930659</v>
      </c>
      <c r="E10103" s="98">
        <v>2868.563578651685</v>
      </c>
      <c r="F10103" s="91">
        <v>0.84338100289504614</v>
      </c>
      <c r="G10103" s="100">
        <v>1209.6460139157302</v>
      </c>
      <c r="S10103" s="235"/>
      <c r="T10103" s="103"/>
      <c r="U10103" s="103"/>
    </row>
    <row r="10104" spans="1:21" x14ac:dyDescent="0.2">
      <c r="A10104" s="89">
        <v>40935</v>
      </c>
      <c r="B10104" s="90" t="s">
        <v>122</v>
      </c>
      <c r="C10104" s="96">
        <v>2573.5117997528087</v>
      </c>
      <c r="D10104" s="102">
        <v>1639.8619567419628</v>
      </c>
      <c r="E10104" s="98">
        <v>3051.5750393258427</v>
      </c>
      <c r="F10104" s="91">
        <v>0.84333885504626216</v>
      </c>
      <c r="G10104" s="100">
        <v>1286.7558998764043</v>
      </c>
      <c r="S10104" s="235"/>
      <c r="T10104" s="103"/>
      <c r="U10104" s="103"/>
    </row>
    <row r="10105" spans="1:21" x14ac:dyDescent="0.2">
      <c r="A10105" s="89">
        <v>40935</v>
      </c>
      <c r="B10105" s="90" t="s">
        <v>123</v>
      </c>
      <c r="C10105" s="96">
        <v>2612.651261561798</v>
      </c>
      <c r="D10105" s="102">
        <v>1651.2497529563279</v>
      </c>
      <c r="E10105" s="98">
        <v>3090.7235983146065</v>
      </c>
      <c r="F10105" s="91">
        <v>0.84532025542060607</v>
      </c>
      <c r="G10105" s="100">
        <v>1306.325630780899</v>
      </c>
      <c r="S10105" s="235"/>
      <c r="T10105" s="103"/>
      <c r="U10105" s="103"/>
    </row>
    <row r="10106" spans="1:21" x14ac:dyDescent="0.2">
      <c r="A10106" s="89">
        <v>40935</v>
      </c>
      <c r="B10106" s="90" t="s">
        <v>124</v>
      </c>
      <c r="C10106" s="96">
        <v>2381.5546007865169</v>
      </c>
      <c r="D10106" s="102">
        <v>1509.7761019523052</v>
      </c>
      <c r="E10106" s="98">
        <v>2819.7918707865165</v>
      </c>
      <c r="F10106" s="91">
        <v>0.84458524242863231</v>
      </c>
      <c r="G10106" s="100">
        <v>1190.7773003932584</v>
      </c>
      <c r="S10106" s="235"/>
      <c r="T10106" s="103"/>
      <c r="U10106" s="103"/>
    </row>
    <row r="10107" spans="1:21" x14ac:dyDescent="0.2">
      <c r="A10107" s="89">
        <v>40935</v>
      </c>
      <c r="B10107" s="90" t="s">
        <v>125</v>
      </c>
      <c r="C10107" s="96">
        <v>2542.3063959438205</v>
      </c>
      <c r="D10107" s="102">
        <v>1603.2339108055353</v>
      </c>
      <c r="E10107" s="98">
        <v>3005.6082219101127</v>
      </c>
      <c r="F10107" s="91">
        <v>0.84585421925953597</v>
      </c>
      <c r="G10107" s="100">
        <v>1271.1531979719102</v>
      </c>
      <c r="S10107" s="235"/>
      <c r="T10107" s="103"/>
      <c r="U10107" s="103"/>
    </row>
    <row r="10108" spans="1:21" x14ac:dyDescent="0.2">
      <c r="A10108" s="89">
        <v>40935</v>
      </c>
      <c r="B10108" s="90" t="s">
        <v>126</v>
      </c>
      <c r="C10108" s="96">
        <v>2677.8296695955055</v>
      </c>
      <c r="D10108" s="102">
        <v>1700.0933658295978</v>
      </c>
      <c r="E10108" s="98">
        <v>3171.9220028089885</v>
      </c>
      <c r="F10108" s="91">
        <v>0.84422935596274906</v>
      </c>
      <c r="G10108" s="100">
        <v>1338.9148347977527</v>
      </c>
      <c r="S10108" s="235"/>
      <c r="T10108" s="103"/>
      <c r="U10108" s="103"/>
    </row>
    <row r="10109" spans="1:21" x14ac:dyDescent="0.2">
      <c r="A10109" s="89">
        <v>40935</v>
      </c>
      <c r="B10109" s="90" t="s">
        <v>127</v>
      </c>
      <c r="C10109" s="96">
        <v>2372.7250234719099</v>
      </c>
      <c r="D10109" s="102">
        <v>1506.1823662353117</v>
      </c>
      <c r="E10109" s="98">
        <v>2810.4108876404493</v>
      </c>
      <c r="F10109" s="91">
        <v>0.84426267842421809</v>
      </c>
      <c r="G10109" s="100">
        <v>1186.362511735955</v>
      </c>
      <c r="S10109" s="235"/>
      <c r="T10109" s="103"/>
      <c r="U10109" s="103"/>
    </row>
    <row r="10110" spans="1:21" x14ac:dyDescent="0.2">
      <c r="A10110" s="89">
        <v>40935</v>
      </c>
      <c r="B10110" s="90" t="s">
        <v>128</v>
      </c>
      <c r="C10110" s="96">
        <v>2361.3304519213484</v>
      </c>
      <c r="D10110" s="102">
        <v>1492.75192116014</v>
      </c>
      <c r="E10110" s="98">
        <v>2793.5980028089884</v>
      </c>
      <c r="F10110" s="91">
        <v>0.84526494132191132</v>
      </c>
      <c r="G10110" s="100">
        <v>1180.6652259606742</v>
      </c>
      <c r="S10110" s="235"/>
      <c r="T10110" s="103"/>
      <c r="U10110" s="103"/>
    </row>
    <row r="10111" spans="1:21" x14ac:dyDescent="0.2">
      <c r="A10111" s="89">
        <v>40935</v>
      </c>
      <c r="B10111" s="90" t="s">
        <v>129</v>
      </c>
      <c r="C10111" s="96">
        <v>2474.4697948314606</v>
      </c>
      <c r="D10111" s="102">
        <v>1570.2788919866277</v>
      </c>
      <c r="E10111" s="98">
        <v>2930.6614550561794</v>
      </c>
      <c r="F10111" s="91">
        <v>0.84433832866035574</v>
      </c>
      <c r="G10111" s="100">
        <v>1237.2348974157303</v>
      </c>
      <c r="S10111" s="235"/>
      <c r="T10111" s="103"/>
      <c r="U10111" s="103"/>
    </row>
    <row r="10112" spans="1:21" x14ac:dyDescent="0.2">
      <c r="A10112" s="89">
        <v>40935</v>
      </c>
      <c r="B10112" s="90" t="s">
        <v>130</v>
      </c>
      <c r="C10112" s="96">
        <v>2266.9443370112358</v>
      </c>
      <c r="D10112" s="102">
        <v>1421.8818393253407</v>
      </c>
      <c r="E10112" s="98">
        <v>2675.9642359550558</v>
      </c>
      <c r="F10112" s="91">
        <v>0.84715046133722338</v>
      </c>
      <c r="G10112" s="100">
        <v>1133.4721685056179</v>
      </c>
      <c r="S10112" s="235"/>
      <c r="T10112" s="103"/>
      <c r="U10112" s="103"/>
    </row>
    <row r="10113" spans="1:21" x14ac:dyDescent="0.2">
      <c r="A10113" s="89">
        <v>40935</v>
      </c>
      <c r="B10113" s="90" t="s">
        <v>131</v>
      </c>
      <c r="C10113" s="96">
        <v>2386.9966027752807</v>
      </c>
      <c r="D10113" s="102">
        <v>1514.1103956723985</v>
      </c>
      <c r="E10113" s="98">
        <v>2826.7088764044943</v>
      </c>
      <c r="F10113" s="91">
        <v>0.84444373550469165</v>
      </c>
      <c r="G10113" s="100">
        <v>1193.4983013876404</v>
      </c>
      <c r="S10113" s="235"/>
      <c r="T10113" s="103"/>
      <c r="U10113" s="103"/>
    </row>
    <row r="10114" spans="1:21" x14ac:dyDescent="0.2">
      <c r="A10114" s="89">
        <v>40935</v>
      </c>
      <c r="B10114" s="90" t="s">
        <v>132</v>
      </c>
      <c r="C10114" s="96">
        <v>2558.2920235280899</v>
      </c>
      <c r="D10114" s="102">
        <v>1624.9116463100402</v>
      </c>
      <c r="E10114" s="98">
        <v>3030.7088174157302</v>
      </c>
      <c r="F10114" s="91">
        <v>0.84412333142236085</v>
      </c>
      <c r="G10114" s="100">
        <v>1279.1460117640449</v>
      </c>
      <c r="S10114" s="235"/>
      <c r="T10114" s="103"/>
      <c r="U10114" s="103"/>
    </row>
    <row r="10115" spans="1:21" x14ac:dyDescent="0.2">
      <c r="A10115" s="89">
        <v>40935</v>
      </c>
      <c r="B10115" s="90" t="s">
        <v>133</v>
      </c>
      <c r="C10115" s="96">
        <v>2332.276725741573</v>
      </c>
      <c r="D10115" s="102">
        <v>1470.7014207574618</v>
      </c>
      <c r="E10115" s="98">
        <v>2757.2590365168539</v>
      </c>
      <c r="F10115" s="91">
        <v>0.84586783281989142</v>
      </c>
      <c r="G10115" s="100">
        <v>1166.1383628707865</v>
      </c>
      <c r="S10115" s="235"/>
      <c r="T10115" s="103"/>
      <c r="U10115" s="103"/>
    </row>
    <row r="10116" spans="1:21" x14ac:dyDescent="0.2">
      <c r="A10116" s="89">
        <v>40935</v>
      </c>
      <c r="B10116" s="90" t="s">
        <v>134</v>
      </c>
      <c r="C10116" s="96">
        <v>2249.2689738876411</v>
      </c>
      <c r="D10116" s="102">
        <v>1412.6939116685814</v>
      </c>
      <c r="E10116" s="98">
        <v>2656.1089971910114</v>
      </c>
      <c r="F10116" s="91">
        <v>0.84682856624723335</v>
      </c>
      <c r="G10116" s="100">
        <v>1124.6344869438205</v>
      </c>
      <c r="S10116" s="235"/>
      <c r="T10116" s="103"/>
      <c r="U10116" s="103"/>
    </row>
    <row r="10117" spans="1:21" x14ac:dyDescent="0.2">
      <c r="A10117" s="89">
        <v>40935</v>
      </c>
      <c r="B10117" s="90" t="s">
        <v>135</v>
      </c>
      <c r="C10117" s="96">
        <v>2244.8602634157301</v>
      </c>
      <c r="D10117" s="102">
        <v>1401.6957867340061</v>
      </c>
      <c r="E10117" s="98">
        <v>2646.5352219101119</v>
      </c>
      <c r="F10117" s="91">
        <v>0.84822610514721331</v>
      </c>
      <c r="G10117" s="100">
        <v>1122.430131707865</v>
      </c>
      <c r="S10117" s="235"/>
      <c r="T10117" s="103"/>
      <c r="U10117" s="103"/>
    </row>
    <row r="10118" spans="1:21" x14ac:dyDescent="0.2">
      <c r="A10118" s="89">
        <v>40935</v>
      </c>
      <c r="B10118" s="90" t="s">
        <v>136</v>
      </c>
      <c r="C10118" s="96">
        <v>2062.9320703483145</v>
      </c>
      <c r="D10118" s="102">
        <v>1271.8616935174671</v>
      </c>
      <c r="E10118" s="98">
        <v>2423.4935308988761</v>
      </c>
      <c r="F10118" s="91">
        <v>0.85122243738078851</v>
      </c>
      <c r="G10118" s="100">
        <v>1031.4660351741572</v>
      </c>
      <c r="S10118" s="235"/>
      <c r="T10118" s="103"/>
      <c r="U10118" s="103"/>
    </row>
    <row r="10119" spans="1:21" x14ac:dyDescent="0.2">
      <c r="A10119" s="89">
        <v>40935</v>
      </c>
      <c r="B10119" s="90" t="s">
        <v>137</v>
      </c>
      <c r="C10119" s="96">
        <v>1823.5366604494384</v>
      </c>
      <c r="D10119" s="102">
        <v>1143.9984049844579</v>
      </c>
      <c r="E10119" s="98">
        <v>2152.6770084269665</v>
      </c>
      <c r="F10119" s="91">
        <v>0.8471018426410184</v>
      </c>
      <c r="G10119" s="100">
        <v>911.76833022471919</v>
      </c>
      <c r="S10119" s="235"/>
      <c r="T10119" s="103"/>
      <c r="U10119" s="103"/>
    </row>
    <row r="10120" spans="1:21" x14ac:dyDescent="0.2">
      <c r="A10120" s="89">
        <v>40935</v>
      </c>
      <c r="B10120" s="90" t="s">
        <v>138</v>
      </c>
      <c r="C10120" s="96">
        <v>1755.6514338539325</v>
      </c>
      <c r="D10120" s="102">
        <v>1092.8749849807002</v>
      </c>
      <c r="E10120" s="98">
        <v>2068.0153988764046</v>
      </c>
      <c r="F10120" s="91">
        <v>0.8489547199734655</v>
      </c>
      <c r="G10120" s="100">
        <v>877.82571692696627</v>
      </c>
      <c r="S10120" s="235"/>
      <c r="T10120" s="103"/>
      <c r="U10120" s="103"/>
    </row>
    <row r="10121" spans="1:21" x14ac:dyDescent="0.2">
      <c r="A10121" s="89">
        <v>40935</v>
      </c>
      <c r="B10121" s="90" t="s">
        <v>139</v>
      </c>
      <c r="C10121" s="96">
        <v>1881.6400606853938</v>
      </c>
      <c r="D10121" s="102">
        <v>1186.6951946598788</v>
      </c>
      <c r="E10121" s="98">
        <v>2224.593176966292</v>
      </c>
      <c r="F10121" s="91">
        <v>0.84583558026165118</v>
      </c>
      <c r="G10121" s="100">
        <v>940.8200303426969</v>
      </c>
      <c r="S10121" s="235"/>
      <c r="T10121" s="103"/>
      <c r="U10121" s="103"/>
    </row>
    <row r="10122" spans="1:21" x14ac:dyDescent="0.2">
      <c r="A10122" s="89">
        <v>40935</v>
      </c>
      <c r="B10122" s="90" t="s">
        <v>140</v>
      </c>
      <c r="C10122" s="96">
        <v>2019.8053189213481</v>
      </c>
      <c r="D10122" s="102">
        <v>1270.9188130776233</v>
      </c>
      <c r="E10122" s="98">
        <v>2386.3880983146064</v>
      </c>
      <c r="F10122" s="91">
        <v>0.84638593376653259</v>
      </c>
      <c r="G10122" s="100">
        <v>1009.902659460674</v>
      </c>
      <c r="S10122" s="235"/>
      <c r="T10122" s="103"/>
      <c r="U10122" s="103"/>
    </row>
    <row r="10123" spans="1:21" x14ac:dyDescent="0.2">
      <c r="A10123" s="89">
        <v>40935</v>
      </c>
      <c r="B10123" s="90" t="s">
        <v>141</v>
      </c>
      <c r="C10123" s="96">
        <v>1819.2454615617978</v>
      </c>
      <c r="D10123" s="102">
        <v>1133.7656172494264</v>
      </c>
      <c r="E10123" s="98">
        <v>2143.6134269662921</v>
      </c>
      <c r="F10123" s="91">
        <v>0.84868168797414656</v>
      </c>
      <c r="G10123" s="100">
        <v>909.62273078089891</v>
      </c>
      <c r="S10123" s="235"/>
      <c r="T10123" s="103"/>
      <c r="U10123" s="103"/>
    </row>
    <row r="10124" spans="1:21" x14ac:dyDescent="0.2">
      <c r="A10124" s="89">
        <v>40935</v>
      </c>
      <c r="B10124" s="90" t="s">
        <v>142</v>
      </c>
      <c r="C10124" s="96">
        <v>1763.4922930112359</v>
      </c>
      <c r="D10124" s="102">
        <v>1091.7409992028875</v>
      </c>
      <c r="E10124" s="98">
        <v>2074.0789466292131</v>
      </c>
      <c r="F10124" s="91">
        <v>0.85025321522946773</v>
      </c>
      <c r="G10124" s="100">
        <v>881.74614650561796</v>
      </c>
      <c r="S10124" s="235"/>
      <c r="T10124" s="103"/>
      <c r="U10124" s="103"/>
    </row>
    <row r="10125" spans="1:21" x14ac:dyDescent="0.2">
      <c r="A10125" s="89">
        <v>40935</v>
      </c>
      <c r="B10125" s="90" t="s">
        <v>143</v>
      </c>
      <c r="C10125" s="96">
        <v>1780.9609978314606</v>
      </c>
      <c r="D10125" s="102">
        <v>1107.912774059608</v>
      </c>
      <c r="E10125" s="98">
        <v>2097.4491151685393</v>
      </c>
      <c r="F10125" s="91">
        <v>0.84910808321962683</v>
      </c>
      <c r="G10125" s="100">
        <v>890.48049891573032</v>
      </c>
      <c r="S10125" s="235"/>
      <c r="T10125" s="103"/>
      <c r="U10125" s="103"/>
    </row>
    <row r="10126" spans="1:21" x14ac:dyDescent="0.2">
      <c r="A10126" s="89">
        <v>40935</v>
      </c>
      <c r="B10126" s="90" t="s">
        <v>144</v>
      </c>
      <c r="C10126" s="96">
        <v>1819.8208631123596</v>
      </c>
      <c r="D10126" s="102">
        <v>1143.5097503712798</v>
      </c>
      <c r="E10126" s="98">
        <v>2149.2702303370788</v>
      </c>
      <c r="F10126" s="91">
        <v>0.84671570723191458</v>
      </c>
      <c r="G10126" s="100">
        <v>909.91043155617979</v>
      </c>
      <c r="S10126" s="235"/>
      <c r="T10126" s="103"/>
      <c r="U10126" s="103"/>
    </row>
    <row r="10127" spans="1:21" x14ac:dyDescent="0.2">
      <c r="A10127" s="89">
        <v>40935</v>
      </c>
      <c r="B10127" s="90" t="s">
        <v>145</v>
      </c>
      <c r="C10127" s="96">
        <v>1931.0840727977529</v>
      </c>
      <c r="D10127" s="102">
        <v>1206.9524474735279</v>
      </c>
      <c r="E10127" s="98">
        <v>2277.2395365168541</v>
      </c>
      <c r="F10127" s="91">
        <v>0.84799338929071888</v>
      </c>
      <c r="G10127" s="100">
        <v>965.54203639887646</v>
      </c>
      <c r="S10127" s="235"/>
      <c r="T10127" s="103"/>
      <c r="U10127" s="103"/>
    </row>
    <row r="10128" spans="1:21" x14ac:dyDescent="0.2">
      <c r="A10128" s="89">
        <v>40935</v>
      </c>
      <c r="B10128" s="90" t="s">
        <v>146</v>
      </c>
      <c r="C10128" s="96">
        <v>2005.9065349887642</v>
      </c>
      <c r="D10128" s="102">
        <v>1264.1696423138549</v>
      </c>
      <c r="E10128" s="98">
        <v>2371.0305589887639</v>
      </c>
      <c r="F10128" s="91">
        <v>0.8460061922796458</v>
      </c>
      <c r="G10128" s="100">
        <v>1002.9532674943821</v>
      </c>
      <c r="S10128" s="235"/>
      <c r="T10128" s="103"/>
      <c r="U10128" s="103"/>
    </row>
    <row r="10129" spans="1:21" x14ac:dyDescent="0.2">
      <c r="A10129" s="89">
        <v>40935</v>
      </c>
      <c r="B10129" s="90" t="s">
        <v>147</v>
      </c>
      <c r="C10129" s="96">
        <v>1985.1718185505615</v>
      </c>
      <c r="D10129" s="102">
        <v>1259.6508386687356</v>
      </c>
      <c r="E10129" s="98">
        <v>2351.0906797752809</v>
      </c>
      <c r="F10129" s="91">
        <v>0.84436208081106667</v>
      </c>
      <c r="G10129" s="100">
        <v>992.58590927528076</v>
      </c>
      <c r="S10129" s="235"/>
      <c r="T10129" s="103"/>
      <c r="U10129" s="103"/>
    </row>
    <row r="10130" spans="1:21" x14ac:dyDescent="0.2">
      <c r="A10130" s="89">
        <v>40936</v>
      </c>
      <c r="B10130" s="90" t="s">
        <v>100</v>
      </c>
      <c r="C10130" s="96">
        <v>1964.8017932359548</v>
      </c>
      <c r="D10130" s="102">
        <v>1246.5101712788489</v>
      </c>
      <c r="E10130" s="98">
        <v>2326.850595505618</v>
      </c>
      <c r="F10130" s="91">
        <v>0.84440393252193702</v>
      </c>
      <c r="G10130" s="100">
        <v>982.40089661797742</v>
      </c>
      <c r="S10130" s="235"/>
      <c r="T10130" s="103"/>
      <c r="U10130" s="103"/>
    </row>
    <row r="10131" spans="1:21" x14ac:dyDescent="0.2">
      <c r="A10131" s="89">
        <v>40936</v>
      </c>
      <c r="B10131" s="90" t="s">
        <v>101</v>
      </c>
      <c r="C10131" s="96">
        <v>1952.9169147303369</v>
      </c>
      <c r="D10131" s="102">
        <v>1235.3211714280544</v>
      </c>
      <c r="E10131" s="98">
        <v>2310.8229859550556</v>
      </c>
      <c r="F10131" s="91">
        <v>0.84511748697324074</v>
      </c>
      <c r="G10131" s="100">
        <v>976.45845736516844</v>
      </c>
      <c r="S10131" s="235"/>
      <c r="T10131" s="103"/>
      <c r="U10131" s="103"/>
    </row>
    <row r="10132" spans="1:21" x14ac:dyDescent="0.2">
      <c r="A10132" s="89">
        <v>40936</v>
      </c>
      <c r="B10132" s="90" t="s">
        <v>102</v>
      </c>
      <c r="C10132" s="96">
        <v>1965.5676445955055</v>
      </c>
      <c r="D10132" s="102">
        <v>1233.3382394296839</v>
      </c>
      <c r="E10132" s="98">
        <v>2320.4696460674154</v>
      </c>
      <c r="F10132" s="91">
        <v>0.84705596038570241</v>
      </c>
      <c r="G10132" s="100">
        <v>982.78382229775275</v>
      </c>
      <c r="S10132" s="235"/>
      <c r="T10132" s="103"/>
      <c r="U10132" s="103"/>
    </row>
    <row r="10133" spans="1:21" x14ac:dyDescent="0.2">
      <c r="A10133" s="89">
        <v>40936</v>
      </c>
      <c r="B10133" s="90" t="s">
        <v>103</v>
      </c>
      <c r="C10133" s="96">
        <v>1942.7015111460678</v>
      </c>
      <c r="D10133" s="102">
        <v>1218.7058091364283</v>
      </c>
      <c r="E10133" s="98">
        <v>2293.3235730337078</v>
      </c>
      <c r="F10133" s="91">
        <v>0.84711182233049565</v>
      </c>
      <c r="G10133" s="100">
        <v>971.35075557303389</v>
      </c>
      <c r="S10133" s="235"/>
      <c r="T10133" s="103"/>
      <c r="U10133" s="103"/>
    </row>
    <row r="10134" spans="1:21" x14ac:dyDescent="0.2">
      <c r="A10134" s="89">
        <v>40936</v>
      </c>
      <c r="B10134" s="90" t="s">
        <v>104</v>
      </c>
      <c r="C10134" s="96">
        <v>1915.7832541011237</v>
      </c>
      <c r="D10134" s="102">
        <v>1193.7141058917528</v>
      </c>
      <c r="E10134" s="98">
        <v>2257.250283707865</v>
      </c>
      <c r="F10134" s="91">
        <v>0.84872433860288121</v>
      </c>
      <c r="G10134" s="100">
        <v>957.89162705056185</v>
      </c>
      <c r="S10134" s="235"/>
      <c r="T10134" s="103"/>
      <c r="U10134" s="103"/>
    </row>
    <row r="10135" spans="1:21" x14ac:dyDescent="0.2">
      <c r="A10135" s="89">
        <v>40936</v>
      </c>
      <c r="B10135" s="90" t="s">
        <v>105</v>
      </c>
      <c r="C10135" s="96">
        <v>1940.861847033708</v>
      </c>
      <c r="D10135" s="102">
        <v>1215.2082733276056</v>
      </c>
      <c r="E10135" s="98">
        <v>2289.9073904494385</v>
      </c>
      <c r="F10135" s="91">
        <v>0.84757220101061659</v>
      </c>
      <c r="G10135" s="100">
        <v>970.43092351685402</v>
      </c>
      <c r="S10135" s="235"/>
      <c r="T10135" s="103"/>
      <c r="U10135" s="103"/>
    </row>
    <row r="10136" spans="1:21" x14ac:dyDescent="0.2">
      <c r="A10136" s="89">
        <v>40936</v>
      </c>
      <c r="B10136" s="90" t="s">
        <v>106</v>
      </c>
      <c r="C10136" s="96">
        <v>1936.8421404269661</v>
      </c>
      <c r="D10136" s="102">
        <v>1213.237060715913</v>
      </c>
      <c r="E10136" s="98">
        <v>2285.4543623595505</v>
      </c>
      <c r="F10136" s="91">
        <v>0.84746480714116301</v>
      </c>
      <c r="G10136" s="100">
        <v>968.42107021348306</v>
      </c>
      <c r="S10136" s="235"/>
      <c r="T10136" s="103"/>
      <c r="U10136" s="103"/>
    </row>
    <row r="10137" spans="1:21" x14ac:dyDescent="0.2">
      <c r="A10137" s="89">
        <v>40936</v>
      </c>
      <c r="B10137" s="90" t="s">
        <v>107</v>
      </c>
      <c r="C10137" s="96">
        <v>1887.5926302471914</v>
      </c>
      <c r="D10137" s="102">
        <v>1188.7063475281047</v>
      </c>
      <c r="E10137" s="98">
        <v>2230.7013960674158</v>
      </c>
      <c r="F10137" s="91">
        <v>0.84618794500012273</v>
      </c>
      <c r="G10137" s="100">
        <v>943.79631512359572</v>
      </c>
      <c r="S10137" s="235"/>
      <c r="T10137" s="103"/>
      <c r="U10137" s="103"/>
    </row>
    <row r="10138" spans="1:21" x14ac:dyDescent="0.2">
      <c r="A10138" s="89">
        <v>40936</v>
      </c>
      <c r="B10138" s="90" t="s">
        <v>108</v>
      </c>
      <c r="C10138" s="96">
        <v>1945.0071694719099</v>
      </c>
      <c r="D10138" s="102">
        <v>1230.4708771289941</v>
      </c>
      <c r="E10138" s="98">
        <v>2301.545452247191</v>
      </c>
      <c r="F10138" s="91">
        <v>0.84508744659934354</v>
      </c>
      <c r="G10138" s="100">
        <v>972.50358473595497</v>
      </c>
      <c r="S10138" s="235"/>
      <c r="T10138" s="103"/>
      <c r="U10138" s="103"/>
    </row>
    <row r="10139" spans="1:21" x14ac:dyDescent="0.2">
      <c r="A10139" s="89">
        <v>40936</v>
      </c>
      <c r="B10139" s="90" t="s">
        <v>109</v>
      </c>
      <c r="C10139" s="96">
        <v>1980.6861177303367</v>
      </c>
      <c r="D10139" s="102">
        <v>1251.8368803582478</v>
      </c>
      <c r="E10139" s="98">
        <v>2343.1203707865166</v>
      </c>
      <c r="F10139" s="91">
        <v>0.84531983180423576</v>
      </c>
      <c r="G10139" s="100">
        <v>990.34305886516836</v>
      </c>
      <c r="S10139" s="235"/>
      <c r="T10139" s="103"/>
      <c r="U10139" s="103"/>
    </row>
    <row r="10140" spans="1:21" x14ac:dyDescent="0.2">
      <c r="A10140" s="89">
        <v>40936</v>
      </c>
      <c r="B10140" s="90" t="s">
        <v>110</v>
      </c>
      <c r="C10140" s="96">
        <v>2183.9811585168541</v>
      </c>
      <c r="D10140" s="102">
        <v>1383.2202980109062</v>
      </c>
      <c r="E10140" s="98">
        <v>2585.1638426966288</v>
      </c>
      <c r="F10140" s="91">
        <v>0.84481343984708757</v>
      </c>
      <c r="G10140" s="100">
        <v>1091.990579258427</v>
      </c>
      <c r="S10140" s="235"/>
      <c r="T10140" s="103"/>
      <c r="U10140" s="103"/>
    </row>
    <row r="10141" spans="1:21" x14ac:dyDescent="0.2">
      <c r="A10141" s="89">
        <v>40936</v>
      </c>
      <c r="B10141" s="90" t="s">
        <v>111</v>
      </c>
      <c r="C10141" s="96">
        <v>2276.3006903932583</v>
      </c>
      <c r="D10141" s="102">
        <v>1456.1962379953752</v>
      </c>
      <c r="E10141" s="98">
        <v>2702.2309887640449</v>
      </c>
      <c r="F10141" s="91">
        <v>0.84237827922860142</v>
      </c>
      <c r="G10141" s="100">
        <v>1138.1503451966291</v>
      </c>
      <c r="S10141" s="235"/>
      <c r="T10141" s="103"/>
      <c r="U10141" s="103"/>
    </row>
    <row r="10142" spans="1:21" x14ac:dyDescent="0.2">
      <c r="A10142" s="89">
        <v>40936</v>
      </c>
      <c r="B10142" s="90" t="s">
        <v>112</v>
      </c>
      <c r="C10142" s="96">
        <v>2420.8439911685391</v>
      </c>
      <c r="D10142" s="102">
        <v>1539.1756407704545</v>
      </c>
      <c r="E10142" s="98">
        <v>2868.7187528089889</v>
      </c>
      <c r="F10142" s="91">
        <v>0.84387637819082117</v>
      </c>
      <c r="G10142" s="100">
        <v>1210.4219955842696</v>
      </c>
      <c r="S10142" s="235"/>
      <c r="T10142" s="103"/>
      <c r="U10142" s="103"/>
    </row>
    <row r="10143" spans="1:21" x14ac:dyDescent="0.2">
      <c r="A10143" s="89">
        <v>40936</v>
      </c>
      <c r="B10143" s="90" t="s">
        <v>113</v>
      </c>
      <c r="C10143" s="96">
        <v>2450.9958428426962</v>
      </c>
      <c r="D10143" s="102">
        <v>1575.3828940967114</v>
      </c>
      <c r="E10143" s="98">
        <v>2913.6252134831461</v>
      </c>
      <c r="F10143" s="91">
        <v>0.84121864112804301</v>
      </c>
      <c r="G10143" s="100">
        <v>1225.4979214213481</v>
      </c>
      <c r="S10143" s="235"/>
      <c r="T10143" s="103"/>
      <c r="U10143" s="103"/>
    </row>
    <row r="10144" spans="1:21" x14ac:dyDescent="0.2">
      <c r="A10144" s="89">
        <v>40936</v>
      </c>
      <c r="B10144" s="90" t="s">
        <v>114</v>
      </c>
      <c r="C10144" s="96">
        <v>2071.1295163820223</v>
      </c>
      <c r="D10144" s="102">
        <v>1308.0428893825199</v>
      </c>
      <c r="E10144" s="98">
        <v>2449.6027584269659</v>
      </c>
      <c r="F10144" s="91">
        <v>0.84549607451945241</v>
      </c>
      <c r="G10144" s="100">
        <v>1035.5647581910112</v>
      </c>
      <c r="S10144" s="235"/>
      <c r="T10144" s="103"/>
      <c r="U10144" s="103"/>
    </row>
    <row r="10145" spans="1:21" x14ac:dyDescent="0.2">
      <c r="A10145" s="89">
        <v>40936</v>
      </c>
      <c r="B10145" s="90" t="s">
        <v>115</v>
      </c>
      <c r="C10145" s="96">
        <v>2205.9639290224718</v>
      </c>
      <c r="D10145" s="102">
        <v>1391.2926834039099</v>
      </c>
      <c r="E10145" s="98">
        <v>2608.0590842696629</v>
      </c>
      <c r="F10145" s="91">
        <v>0.84582590261378598</v>
      </c>
      <c r="G10145" s="100">
        <v>1102.9819645112359</v>
      </c>
      <c r="S10145" s="235"/>
      <c r="T10145" s="103"/>
      <c r="U10145" s="103"/>
    </row>
    <row r="10146" spans="1:21" x14ac:dyDescent="0.2">
      <c r="A10146" s="89">
        <v>40936</v>
      </c>
      <c r="B10146" s="90" t="s">
        <v>116</v>
      </c>
      <c r="C10146" s="96">
        <v>2376.5542802696632</v>
      </c>
      <c r="D10146" s="102">
        <v>1504.1550663653834</v>
      </c>
      <c r="E10146" s="98">
        <v>2812.5598146067414</v>
      </c>
      <c r="F10146" s="91">
        <v>0.84497910690726352</v>
      </c>
      <c r="G10146" s="100">
        <v>1188.2771401348316</v>
      </c>
      <c r="S10146" s="235"/>
      <c r="T10146" s="103"/>
      <c r="U10146" s="103"/>
    </row>
    <row r="10147" spans="1:21" x14ac:dyDescent="0.2">
      <c r="A10147" s="89">
        <v>40936</v>
      </c>
      <c r="B10147" s="90" t="s">
        <v>117</v>
      </c>
      <c r="C10147" s="96">
        <v>2384.2249502359555</v>
      </c>
      <c r="D10147" s="102">
        <v>1526.7446139196343</v>
      </c>
      <c r="E10147" s="98">
        <v>2831.1619044943823</v>
      </c>
      <c r="F10147" s="91">
        <v>0.84213656112392288</v>
      </c>
      <c r="G10147" s="100">
        <v>1192.1124751179777</v>
      </c>
      <c r="S10147" s="235"/>
      <c r="T10147" s="103"/>
      <c r="U10147" s="103"/>
    </row>
    <row r="10148" spans="1:21" x14ac:dyDescent="0.2">
      <c r="A10148" s="89">
        <v>40936</v>
      </c>
      <c r="B10148" s="90" t="s">
        <v>118</v>
      </c>
      <c r="C10148" s="96">
        <v>2456.3973235955059</v>
      </c>
      <c r="D10148" s="102">
        <v>1574.0357059934142</v>
      </c>
      <c r="E10148" s="98">
        <v>2917.4434382022473</v>
      </c>
      <c r="F10148" s="91">
        <v>0.84196913346472901</v>
      </c>
      <c r="G10148" s="100">
        <v>1228.1986617977529</v>
      </c>
      <c r="S10148" s="235"/>
      <c r="T10148" s="103"/>
      <c r="U10148" s="103"/>
    </row>
    <row r="10149" spans="1:21" x14ac:dyDescent="0.2">
      <c r="A10149" s="89">
        <v>40936</v>
      </c>
      <c r="B10149" s="90" t="s">
        <v>119</v>
      </c>
      <c r="C10149" s="96">
        <v>2499.5483877640454</v>
      </c>
      <c r="D10149" s="102">
        <v>1593.5088787565116</v>
      </c>
      <c r="E10149" s="98">
        <v>2964.2895758426966</v>
      </c>
      <c r="F10149" s="91">
        <v>0.84322004440253329</v>
      </c>
      <c r="G10149" s="100">
        <v>1249.7741938820227</v>
      </c>
      <c r="S10149" s="235"/>
      <c r="T10149" s="103"/>
      <c r="U10149" s="103"/>
    </row>
    <row r="10150" spans="1:21" x14ac:dyDescent="0.2">
      <c r="A10150" s="89">
        <v>40936</v>
      </c>
      <c r="B10150" s="90" t="s">
        <v>120</v>
      </c>
      <c r="C10150" s="96">
        <v>2525.7372625617977</v>
      </c>
      <c r="D10150" s="102">
        <v>1616.1018153388004</v>
      </c>
      <c r="E10150" s="98">
        <v>2998.521935393258</v>
      </c>
      <c r="F10150" s="91">
        <v>0.84232742563897423</v>
      </c>
      <c r="G10150" s="100">
        <v>1262.8686312808989</v>
      </c>
      <c r="S10150" s="235"/>
      <c r="T10150" s="103"/>
      <c r="U10150" s="103"/>
    </row>
    <row r="10151" spans="1:21" x14ac:dyDescent="0.2">
      <c r="A10151" s="89">
        <v>40936</v>
      </c>
      <c r="B10151" s="90" t="s">
        <v>121</v>
      </c>
      <c r="C10151" s="96">
        <v>2602.6425162808987</v>
      </c>
      <c r="D10151" s="102">
        <v>1667.9437739784364</v>
      </c>
      <c r="E10151" s="98">
        <v>3091.2431966292133</v>
      </c>
      <c r="F10151" s="91">
        <v>0.84194039444030166</v>
      </c>
      <c r="G10151" s="100">
        <v>1301.3212581404493</v>
      </c>
      <c r="S10151" s="235"/>
      <c r="T10151" s="103"/>
      <c r="U10151" s="103"/>
    </row>
    <row r="10152" spans="1:21" x14ac:dyDescent="0.2">
      <c r="A10152" s="89">
        <v>40936</v>
      </c>
      <c r="B10152" s="90" t="s">
        <v>122</v>
      </c>
      <c r="C10152" s="96">
        <v>2746.4361741910111</v>
      </c>
      <c r="D10152" s="102">
        <v>1761.3369059318809</v>
      </c>
      <c r="E10152" s="98">
        <v>3262.7012359550558</v>
      </c>
      <c r="F10152" s="91">
        <v>0.84176759548965452</v>
      </c>
      <c r="G10152" s="100">
        <v>1373.2180870955056</v>
      </c>
      <c r="S10152" s="235"/>
      <c r="T10152" s="103"/>
      <c r="U10152" s="103"/>
    </row>
    <row r="10153" spans="1:21" x14ac:dyDescent="0.2">
      <c r="A10153" s="89">
        <v>40936</v>
      </c>
      <c r="B10153" s="90" t="s">
        <v>123</v>
      </c>
      <c r="C10153" s="96">
        <v>2394.1891221573037</v>
      </c>
      <c r="D10153" s="102">
        <v>1519.0250700290876</v>
      </c>
      <c r="E10153" s="98">
        <v>2835.4150870786511</v>
      </c>
      <c r="F10153" s="91">
        <v>0.84438752303602016</v>
      </c>
      <c r="G10153" s="100">
        <v>1197.0945610786519</v>
      </c>
      <c r="S10153" s="235"/>
      <c r="T10153" s="103"/>
      <c r="U10153" s="103"/>
    </row>
    <row r="10154" spans="1:21" x14ac:dyDescent="0.2">
      <c r="A10154" s="89">
        <v>40936</v>
      </c>
      <c r="B10154" s="90" t="s">
        <v>124</v>
      </c>
      <c r="C10154" s="96">
        <v>2442.3080898539329</v>
      </c>
      <c r="D10154" s="102">
        <v>1548.5753547903748</v>
      </c>
      <c r="E10154" s="98">
        <v>2891.8773202247189</v>
      </c>
      <c r="F10154" s="91">
        <v>0.84454069775828133</v>
      </c>
      <c r="G10154" s="100">
        <v>1221.1540449269664</v>
      </c>
      <c r="S10154" s="235"/>
      <c r="T10154" s="103"/>
      <c r="U10154" s="103"/>
    </row>
    <row r="10155" spans="1:21" x14ac:dyDescent="0.2">
      <c r="A10155" s="89">
        <v>40936</v>
      </c>
      <c r="B10155" s="90" t="s">
        <v>125</v>
      </c>
      <c r="C10155" s="96">
        <v>2559.746735898877</v>
      </c>
      <c r="D10155" s="102">
        <v>1622.8473921933762</v>
      </c>
      <c r="E10155" s="98">
        <v>3030.8310758426965</v>
      </c>
      <c r="F10155" s="91">
        <v>0.84456925240782721</v>
      </c>
      <c r="G10155" s="100">
        <v>1279.8733679494385</v>
      </c>
      <c r="S10155" s="235"/>
      <c r="T10155" s="103"/>
      <c r="U10155" s="103"/>
    </row>
    <row r="10156" spans="1:21" x14ac:dyDescent="0.2">
      <c r="A10156" s="89">
        <v>40936</v>
      </c>
      <c r="B10156" s="90" t="s">
        <v>126</v>
      </c>
      <c r="C10156" s="96">
        <v>2329.6550017752811</v>
      </c>
      <c r="D10156" s="102">
        <v>1478.8556152725118</v>
      </c>
      <c r="E10156" s="98">
        <v>2759.4032612359551</v>
      </c>
      <c r="F10156" s="91">
        <v>0.84426043648720384</v>
      </c>
      <c r="G10156" s="100">
        <v>1164.8275008876406</v>
      </c>
      <c r="S10156" s="235"/>
      <c r="T10156" s="103"/>
      <c r="U10156" s="103"/>
    </row>
    <row r="10157" spans="1:21" x14ac:dyDescent="0.2">
      <c r="A10157" s="89">
        <v>40936</v>
      </c>
      <c r="B10157" s="90" t="s">
        <v>127</v>
      </c>
      <c r="C10157" s="96">
        <v>2121.0881481910114</v>
      </c>
      <c r="D10157" s="102">
        <v>1346.7457456173847</v>
      </c>
      <c r="E10157" s="98">
        <v>2512.5164747191011</v>
      </c>
      <c r="F10157" s="91">
        <v>0.84420865277237589</v>
      </c>
      <c r="G10157" s="100">
        <v>1060.5440740955057</v>
      </c>
      <c r="S10157" s="235"/>
      <c r="T10157" s="103"/>
      <c r="U10157" s="103"/>
    </row>
    <row r="10158" spans="1:21" x14ac:dyDescent="0.2">
      <c r="A10158" s="89">
        <v>40936</v>
      </c>
      <c r="B10158" s="90" t="s">
        <v>128</v>
      </c>
      <c r="C10158" s="96">
        <v>2040.5805565955056</v>
      </c>
      <c r="D10158" s="102">
        <v>1292.0297990386218</v>
      </c>
      <c r="E10158" s="98">
        <v>2415.2246292134828</v>
      </c>
      <c r="F10158" s="91">
        <v>0.84488230697615074</v>
      </c>
      <c r="G10158" s="100">
        <v>1020.2902782977528</v>
      </c>
      <c r="S10158" s="235"/>
      <c r="T10158" s="103"/>
      <c r="U10158" s="103"/>
    </row>
    <row r="10159" spans="1:21" x14ac:dyDescent="0.2">
      <c r="A10159" s="89">
        <v>40936</v>
      </c>
      <c r="B10159" s="90" t="s">
        <v>129</v>
      </c>
      <c r="C10159" s="96">
        <v>2267.5035300674158</v>
      </c>
      <c r="D10159" s="102">
        <v>1431.8343604468535</v>
      </c>
      <c r="E10159" s="98">
        <v>2681.7385955056175</v>
      </c>
      <c r="F10159" s="91">
        <v>0.8455348831789844</v>
      </c>
      <c r="G10159" s="100">
        <v>1133.7517650337079</v>
      </c>
      <c r="S10159" s="235"/>
      <c r="T10159" s="103"/>
      <c r="U10159" s="103"/>
    </row>
    <row r="10160" spans="1:21" x14ac:dyDescent="0.2">
      <c r="A10160" s="89">
        <v>40936</v>
      </c>
      <c r="B10160" s="90" t="s">
        <v>130</v>
      </c>
      <c r="C10160" s="96">
        <v>2201.1135370786519</v>
      </c>
      <c r="D10160" s="102">
        <v>1377.5119342152641</v>
      </c>
      <c r="E10160" s="98">
        <v>2596.6208679775282</v>
      </c>
      <c r="F10160" s="91">
        <v>0.84768383564331007</v>
      </c>
      <c r="G10160" s="100">
        <v>1100.556768539326</v>
      </c>
      <c r="S10160" s="235"/>
      <c r="T10160" s="103"/>
      <c r="U10160" s="103"/>
    </row>
    <row r="10161" spans="1:21" x14ac:dyDescent="0.2">
      <c r="A10161" s="89">
        <v>40936</v>
      </c>
      <c r="B10161" s="90" t="s">
        <v>131</v>
      </c>
      <c r="C10161" s="96">
        <v>2111.1888102471917</v>
      </c>
      <c r="D10161" s="102">
        <v>1328.2330467449965</v>
      </c>
      <c r="E10161" s="98">
        <v>2494.2576488764043</v>
      </c>
      <c r="F10161" s="91">
        <v>0.84641969974442099</v>
      </c>
      <c r="G10161" s="100">
        <v>1055.5944051235958</v>
      </c>
      <c r="S10161" s="235"/>
      <c r="T10161" s="103"/>
      <c r="U10161" s="103"/>
    </row>
    <row r="10162" spans="1:21" x14ac:dyDescent="0.2">
      <c r="A10162" s="89">
        <v>40936</v>
      </c>
      <c r="B10162" s="90" t="s">
        <v>132</v>
      </c>
      <c r="C10162" s="96">
        <v>2172.7324634157303</v>
      </c>
      <c r="D10162" s="102">
        <v>1360.3366424268061</v>
      </c>
      <c r="E10162" s="98">
        <v>2563.4512162921346</v>
      </c>
      <c r="F10162" s="91">
        <v>0.8475809680351345</v>
      </c>
      <c r="G10162" s="100">
        <v>1086.3662317078652</v>
      </c>
      <c r="S10162" s="235"/>
      <c r="T10162" s="103"/>
      <c r="U10162" s="103"/>
    </row>
    <row r="10163" spans="1:21" x14ac:dyDescent="0.2">
      <c r="A10163" s="89">
        <v>40936</v>
      </c>
      <c r="B10163" s="90" t="s">
        <v>133</v>
      </c>
      <c r="C10163" s="96">
        <v>2210.6562881460668</v>
      </c>
      <c r="D10163" s="102">
        <v>1378.8244088444749</v>
      </c>
      <c r="E10163" s="98">
        <v>2605.4093679775278</v>
      </c>
      <c r="F10163" s="91">
        <v>0.84848711888301398</v>
      </c>
      <c r="G10163" s="100">
        <v>1105.3281440730334</v>
      </c>
      <c r="S10163" s="235"/>
      <c r="T10163" s="103"/>
      <c r="U10163" s="103"/>
    </row>
    <row r="10164" spans="1:21" x14ac:dyDescent="0.2">
      <c r="A10164" s="89">
        <v>40936</v>
      </c>
      <c r="B10164" s="90" t="s">
        <v>134</v>
      </c>
      <c r="C10164" s="96">
        <v>2360.5240793258431</v>
      </c>
      <c r="D10164" s="102">
        <v>1496.1314697399728</v>
      </c>
      <c r="E10164" s="98">
        <v>2794.7241910112366</v>
      </c>
      <c r="F10164" s="91">
        <v>0.84463579158117796</v>
      </c>
      <c r="G10164" s="100">
        <v>1180.2620396629216</v>
      </c>
      <c r="S10164" s="235"/>
      <c r="T10164" s="103"/>
      <c r="U10164" s="103"/>
    </row>
    <row r="10165" spans="1:21" x14ac:dyDescent="0.2">
      <c r="A10165" s="89">
        <v>40936</v>
      </c>
      <c r="B10165" s="90" t="s">
        <v>135</v>
      </c>
      <c r="C10165" s="96">
        <v>2105.4226383707869</v>
      </c>
      <c r="D10165" s="102">
        <v>1325.6492852054034</v>
      </c>
      <c r="E10165" s="98">
        <v>2488.0013089887639</v>
      </c>
      <c r="F10165" s="91">
        <v>0.84623051875584654</v>
      </c>
      <c r="G10165" s="100">
        <v>1052.7113191853934</v>
      </c>
      <c r="S10165" s="235"/>
      <c r="T10165" s="103"/>
      <c r="U10165" s="103"/>
    </row>
    <row r="10166" spans="1:21" x14ac:dyDescent="0.2">
      <c r="A10166" s="89">
        <v>40936</v>
      </c>
      <c r="B10166" s="90" t="s">
        <v>136</v>
      </c>
      <c r="C10166" s="96">
        <v>1899.8746168651687</v>
      </c>
      <c r="D10166" s="102">
        <v>1194.9912230579118</v>
      </c>
      <c r="E10166" s="98">
        <v>2244.4437134831464</v>
      </c>
      <c r="F10166" s="91">
        <v>0.84647906537017059</v>
      </c>
      <c r="G10166" s="100">
        <v>949.93730843258436</v>
      </c>
      <c r="S10166" s="235"/>
      <c r="T10166" s="103"/>
      <c r="U10166" s="103"/>
    </row>
    <row r="10167" spans="1:21" x14ac:dyDescent="0.2">
      <c r="A10167" s="89">
        <v>40936</v>
      </c>
      <c r="B10167" s="90" t="s">
        <v>137</v>
      </c>
      <c r="C10167" s="96">
        <v>1832.3662377640451</v>
      </c>
      <c r="D10167" s="102">
        <v>1153.4027137489397</v>
      </c>
      <c r="E10167" s="98">
        <v>2165.1567724719102</v>
      </c>
      <c r="F10167" s="91">
        <v>0.84629725711366122</v>
      </c>
      <c r="G10167" s="100">
        <v>916.18311888202254</v>
      </c>
      <c r="S10167" s="235"/>
      <c r="T10167" s="103"/>
      <c r="U10167" s="103"/>
    </row>
    <row r="10168" spans="1:21" x14ac:dyDescent="0.2">
      <c r="A10168" s="89">
        <v>40936</v>
      </c>
      <c r="B10168" s="90" t="s">
        <v>138</v>
      </c>
      <c r="C10168" s="96">
        <v>1862.5991319101126</v>
      </c>
      <c r="D10168" s="102">
        <v>1164.5433807497127</v>
      </c>
      <c r="E10168" s="98">
        <v>2196.687691011236</v>
      </c>
      <c r="F10168" s="91">
        <v>0.84791258198960129</v>
      </c>
      <c r="G10168" s="100">
        <v>931.29956595505632</v>
      </c>
      <c r="S10168" s="235"/>
      <c r="T10168" s="103"/>
      <c r="U10168" s="103"/>
    </row>
    <row r="10169" spans="1:21" x14ac:dyDescent="0.2">
      <c r="A10169" s="89">
        <v>40936</v>
      </c>
      <c r="B10169" s="90" t="s">
        <v>139</v>
      </c>
      <c r="C10169" s="96">
        <v>2032.3344850786518</v>
      </c>
      <c r="D10169" s="102">
        <v>1275.2664075764606</v>
      </c>
      <c r="E10169" s="98">
        <v>2399.3098735955055</v>
      </c>
      <c r="F10169" s="91">
        <v>0.84704960682426578</v>
      </c>
      <c r="G10169" s="100">
        <v>1016.1672425393259</v>
      </c>
      <c r="S10169" s="235"/>
      <c r="T10169" s="103"/>
      <c r="U10169" s="103"/>
    </row>
    <row r="10170" spans="1:21" x14ac:dyDescent="0.2">
      <c r="A10170" s="89">
        <v>40936</v>
      </c>
      <c r="B10170" s="90" t="s">
        <v>140</v>
      </c>
      <c r="C10170" s="96">
        <v>1858.3970797415734</v>
      </c>
      <c r="D10170" s="102">
        <v>1165.4461825531966</v>
      </c>
      <c r="E10170" s="98">
        <v>2193.6053679775282</v>
      </c>
      <c r="F10170" s="91">
        <v>0.84718842635536951</v>
      </c>
      <c r="G10170" s="100">
        <v>929.1985398707867</v>
      </c>
      <c r="S10170" s="235"/>
      <c r="T10170" s="103"/>
      <c r="U10170" s="103"/>
    </row>
    <row r="10171" spans="1:21" x14ac:dyDescent="0.2">
      <c r="A10171" s="89">
        <v>40936</v>
      </c>
      <c r="B10171" s="90" t="s">
        <v>141</v>
      </c>
      <c r="C10171" s="96">
        <v>1740.5086479775282</v>
      </c>
      <c r="D10171" s="102">
        <v>1088.2529786522744</v>
      </c>
      <c r="E10171" s="98">
        <v>2052.7213398876406</v>
      </c>
      <c r="F10171" s="91">
        <v>0.84790303201738915</v>
      </c>
      <c r="G10171" s="100">
        <v>870.2543239887641</v>
      </c>
      <c r="S10171" s="235"/>
      <c r="T10171" s="103"/>
      <c r="U10171" s="103"/>
    </row>
    <row r="10172" spans="1:21" x14ac:dyDescent="0.2">
      <c r="A10172" s="89">
        <v>40936</v>
      </c>
      <c r="B10172" s="90" t="s">
        <v>142</v>
      </c>
      <c r="C10172" s="96">
        <v>1732.2301594719102</v>
      </c>
      <c r="D10172" s="102">
        <v>1093.7786920655487</v>
      </c>
      <c r="E10172" s="98">
        <v>2048.6515449438202</v>
      </c>
      <c r="F10172" s="91">
        <v>0.8455465077734402</v>
      </c>
      <c r="G10172" s="100">
        <v>866.11507973595508</v>
      </c>
      <c r="S10172" s="235"/>
      <c r="T10172" s="103"/>
      <c r="U10172" s="103"/>
    </row>
    <row r="10173" spans="1:21" x14ac:dyDescent="0.2">
      <c r="A10173" s="89">
        <v>40936</v>
      </c>
      <c r="B10173" s="90" t="s">
        <v>143</v>
      </c>
      <c r="C10173" s="96">
        <v>1680.9707959887639</v>
      </c>
      <c r="D10173" s="102">
        <v>1055.9794281770319</v>
      </c>
      <c r="E10173" s="98">
        <v>1985.1335898876403</v>
      </c>
      <c r="F10173" s="91">
        <v>0.84677968503062195</v>
      </c>
      <c r="G10173" s="100">
        <v>840.48539799438197</v>
      </c>
      <c r="S10173" s="235"/>
      <c r="T10173" s="103"/>
      <c r="U10173" s="103"/>
    </row>
    <row r="10174" spans="1:21" x14ac:dyDescent="0.2">
      <c r="A10174" s="89">
        <v>40936</v>
      </c>
      <c r="B10174" s="90" t="s">
        <v>144</v>
      </c>
      <c r="C10174" s="96">
        <v>1737.8180379101123</v>
      </c>
      <c r="D10174" s="102">
        <v>1102.8201069121124</v>
      </c>
      <c r="E10174" s="98">
        <v>2058.2088623595505</v>
      </c>
      <c r="F10174" s="91">
        <v>0.8443351254050383</v>
      </c>
      <c r="G10174" s="100">
        <v>868.90901895505613</v>
      </c>
      <c r="S10174" s="235"/>
      <c r="T10174" s="103"/>
      <c r="U10174" s="103"/>
    </row>
    <row r="10175" spans="1:21" x14ac:dyDescent="0.2">
      <c r="A10175" s="89">
        <v>40936</v>
      </c>
      <c r="B10175" s="90" t="s">
        <v>145</v>
      </c>
      <c r="C10175" s="96">
        <v>1945.8824281685397</v>
      </c>
      <c r="D10175" s="102">
        <v>1209.8709819357605</v>
      </c>
      <c r="E10175" s="98">
        <v>2291.3415758426968</v>
      </c>
      <c r="F10175" s="91">
        <v>0.84923280260076195</v>
      </c>
      <c r="G10175" s="100">
        <v>972.94121408426986</v>
      </c>
      <c r="S10175" s="235"/>
      <c r="T10175" s="103"/>
      <c r="U10175" s="103"/>
    </row>
    <row r="10176" spans="1:21" x14ac:dyDescent="0.2">
      <c r="A10176" s="89">
        <v>40936</v>
      </c>
      <c r="B10176" s="90" t="s">
        <v>146</v>
      </c>
      <c r="C10176" s="96">
        <v>1940.7564918202252</v>
      </c>
      <c r="D10176" s="102">
        <v>1226.7319247649657</v>
      </c>
      <c r="E10176" s="98">
        <v>2295.9544803370786</v>
      </c>
      <c r="F10176" s="91">
        <v>0.84529397618340174</v>
      </c>
      <c r="G10176" s="100">
        <v>970.37824591011258</v>
      </c>
      <c r="S10176" s="235"/>
      <c r="T10176" s="103"/>
      <c r="U10176" s="103"/>
    </row>
    <row r="10177" spans="1:21" x14ac:dyDescent="0.2">
      <c r="A10177" s="89">
        <v>40936</v>
      </c>
      <c r="B10177" s="90" t="s">
        <v>147</v>
      </c>
      <c r="C10177" s="96">
        <v>1900.6688330898878</v>
      </c>
      <c r="D10177" s="102">
        <v>1199.8565090735972</v>
      </c>
      <c r="E10177" s="98">
        <v>2247.7094241573031</v>
      </c>
      <c r="F10177" s="91">
        <v>0.84560255550046215</v>
      </c>
      <c r="G10177" s="100">
        <v>950.33441654494391</v>
      </c>
      <c r="S10177" s="235"/>
      <c r="T10177" s="103"/>
      <c r="U10177" s="103"/>
    </row>
    <row r="10178" spans="1:21" x14ac:dyDescent="0.2">
      <c r="A10178" s="89">
        <v>40937</v>
      </c>
      <c r="B10178" s="90" t="s">
        <v>100</v>
      </c>
      <c r="C10178" s="96">
        <v>1862.4978288202251</v>
      </c>
      <c r="D10178" s="102">
        <v>1155.6963435973055</v>
      </c>
      <c r="E10178" s="98">
        <v>2191.9243146067415</v>
      </c>
      <c r="F10178" s="91">
        <v>0.84970900519180581</v>
      </c>
      <c r="G10178" s="100">
        <v>931.24891441011255</v>
      </c>
      <c r="S10178" s="235"/>
      <c r="T10178" s="103"/>
      <c r="U10178" s="103"/>
    </row>
    <row r="10179" spans="1:21" x14ac:dyDescent="0.2">
      <c r="A10179" s="89">
        <v>40937</v>
      </c>
      <c r="B10179" s="90" t="s">
        <v>101</v>
      </c>
      <c r="C10179" s="96">
        <v>1823.4880349662926</v>
      </c>
      <c r="D10179" s="102">
        <v>1155.2556839882673</v>
      </c>
      <c r="E10179" s="98">
        <v>2158.6394578651689</v>
      </c>
      <c r="F10179" s="91">
        <v>0.84473950863923741</v>
      </c>
      <c r="G10179" s="100">
        <v>911.74401748314631</v>
      </c>
      <c r="S10179" s="235"/>
      <c r="T10179" s="103"/>
      <c r="U10179" s="103"/>
    </row>
    <row r="10180" spans="1:21" x14ac:dyDescent="0.2">
      <c r="A10180" s="89">
        <v>40937</v>
      </c>
      <c r="B10180" s="90" t="s">
        <v>102</v>
      </c>
      <c r="C10180" s="96">
        <v>1842.4195564044942</v>
      </c>
      <c r="D10180" s="102">
        <v>1169.3873566707141</v>
      </c>
      <c r="E10180" s="98">
        <v>2182.195365168539</v>
      </c>
      <c r="F10180" s="91">
        <v>0.84429633836299411</v>
      </c>
      <c r="G10180" s="100">
        <v>921.20977820224709</v>
      </c>
      <c r="S10180" s="235"/>
      <c r="T10180" s="103"/>
      <c r="U10180" s="103"/>
    </row>
    <row r="10181" spans="1:21" x14ac:dyDescent="0.2">
      <c r="A10181" s="89">
        <v>40937</v>
      </c>
      <c r="B10181" s="90" t="s">
        <v>103</v>
      </c>
      <c r="C10181" s="96">
        <v>1846.1191452471912</v>
      </c>
      <c r="D10181" s="102">
        <v>1151.5305920706064</v>
      </c>
      <c r="E10181" s="98">
        <v>2175.8167668539327</v>
      </c>
      <c r="F10181" s="91">
        <v>0.84847178924746525</v>
      </c>
      <c r="G10181" s="100">
        <v>923.05957262359561</v>
      </c>
      <c r="S10181" s="235"/>
      <c r="T10181" s="103"/>
      <c r="U10181" s="103"/>
    </row>
    <row r="10182" spans="1:21" x14ac:dyDescent="0.2">
      <c r="A10182" s="89">
        <v>40937</v>
      </c>
      <c r="B10182" s="90" t="s">
        <v>104</v>
      </c>
      <c r="C10182" s="96">
        <v>1941.5507080449436</v>
      </c>
      <c r="D10182" s="102">
        <v>1226.32446190112</v>
      </c>
      <c r="E10182" s="98">
        <v>2296.4082471910115</v>
      </c>
      <c r="F10182" s="91">
        <v>0.84547279884570481</v>
      </c>
      <c r="G10182" s="100">
        <v>970.77535402247179</v>
      </c>
      <c r="S10182" s="235"/>
      <c r="T10182" s="103"/>
      <c r="U10182" s="103"/>
    </row>
    <row r="10183" spans="1:21" x14ac:dyDescent="0.2">
      <c r="A10183" s="89">
        <v>40937</v>
      </c>
      <c r="B10183" s="90" t="s">
        <v>105</v>
      </c>
      <c r="C10183" s="96">
        <v>1880.485205460674</v>
      </c>
      <c r="D10183" s="102">
        <v>1172.3922282252142</v>
      </c>
      <c r="E10183" s="98">
        <v>2216.0162780898872</v>
      </c>
      <c r="F10183" s="91">
        <v>0.84858817331503233</v>
      </c>
      <c r="G10183" s="100">
        <v>940.24260273033701</v>
      </c>
      <c r="S10183" s="235"/>
      <c r="T10183" s="103"/>
      <c r="U10183" s="103"/>
    </row>
    <row r="10184" spans="1:21" x14ac:dyDescent="0.2">
      <c r="A10184" s="89">
        <v>40937</v>
      </c>
      <c r="B10184" s="90" t="s">
        <v>106</v>
      </c>
      <c r="C10184" s="96">
        <v>1849.044778483146</v>
      </c>
      <c r="D10184" s="102">
        <v>1151.2057370085256</v>
      </c>
      <c r="E10184" s="98">
        <v>2178.1279213483144</v>
      </c>
      <c r="F10184" s="91">
        <v>0.84891468511112156</v>
      </c>
      <c r="G10184" s="100">
        <v>924.52238924157302</v>
      </c>
      <c r="S10184" s="235"/>
      <c r="T10184" s="103"/>
      <c r="U10184" s="103"/>
    </row>
    <row r="10185" spans="1:21" x14ac:dyDescent="0.2">
      <c r="A10185" s="89">
        <v>40937</v>
      </c>
      <c r="B10185" s="90" t="s">
        <v>107</v>
      </c>
      <c r="C10185" s="96">
        <v>1809.261029022472</v>
      </c>
      <c r="D10185" s="102">
        <v>1146.2964702963468</v>
      </c>
      <c r="E10185" s="98">
        <v>2141.826573033708</v>
      </c>
      <c r="F10185" s="91">
        <v>0.84472807079791423</v>
      </c>
      <c r="G10185" s="100">
        <v>904.63051451123602</v>
      </c>
      <c r="S10185" s="235"/>
      <c r="T10185" s="103"/>
      <c r="U10185" s="103"/>
    </row>
    <row r="10186" spans="1:21" x14ac:dyDescent="0.2">
      <c r="A10186" s="89">
        <v>40937</v>
      </c>
      <c r="B10186" s="90" t="s">
        <v>108</v>
      </c>
      <c r="C10186" s="96">
        <v>1825.6761817078652</v>
      </c>
      <c r="D10186" s="102">
        <v>1158.8382139692183</v>
      </c>
      <c r="E10186" s="98">
        <v>2162.4059578651686</v>
      </c>
      <c r="F10186" s="91">
        <v>0.84428003681152486</v>
      </c>
      <c r="G10186" s="100">
        <v>912.83809085393261</v>
      </c>
      <c r="S10186" s="235"/>
      <c r="T10186" s="103"/>
      <c r="U10186" s="103"/>
    </row>
    <row r="10187" spans="1:21" x14ac:dyDescent="0.2">
      <c r="A10187" s="89">
        <v>40937</v>
      </c>
      <c r="B10187" s="90" t="s">
        <v>109</v>
      </c>
      <c r="C10187" s="96">
        <v>1890.7492345280903</v>
      </c>
      <c r="D10187" s="102">
        <v>1189.4555548547369</v>
      </c>
      <c r="E10187" s="98">
        <v>2233.771963483146</v>
      </c>
      <c r="F10187" s="91">
        <v>0.8464378931409916</v>
      </c>
      <c r="G10187" s="100">
        <v>945.37461726404513</v>
      </c>
      <c r="S10187" s="235"/>
      <c r="T10187" s="103"/>
      <c r="U10187" s="103"/>
    </row>
    <row r="10188" spans="1:21" x14ac:dyDescent="0.2">
      <c r="A10188" s="89">
        <v>40937</v>
      </c>
      <c r="B10188" s="90" t="s">
        <v>110</v>
      </c>
      <c r="C10188" s="96">
        <v>2144.2906078988767</v>
      </c>
      <c r="D10188" s="102">
        <v>1364.8528718841303</v>
      </c>
      <c r="E10188" s="98">
        <v>2541.8114747191012</v>
      </c>
      <c r="F10188" s="91">
        <v>0.8436072577474869</v>
      </c>
      <c r="G10188" s="100">
        <v>1072.1453039494384</v>
      </c>
      <c r="S10188" s="235"/>
      <c r="T10188" s="103"/>
      <c r="U10188" s="103"/>
    </row>
    <row r="10189" spans="1:21" x14ac:dyDescent="0.2">
      <c r="A10189" s="89">
        <v>40937</v>
      </c>
      <c r="B10189" s="90" t="s">
        <v>111</v>
      </c>
      <c r="C10189" s="96">
        <v>2327.0170693146065</v>
      </c>
      <c r="D10189" s="102">
        <v>1478.0668681351256</v>
      </c>
      <c r="E10189" s="98">
        <v>2756.7535449438201</v>
      </c>
      <c r="F10189" s="91">
        <v>0.84411501840003211</v>
      </c>
      <c r="G10189" s="100">
        <v>1163.5085346573032</v>
      </c>
      <c r="S10189" s="235"/>
      <c r="T10189" s="103"/>
      <c r="U10189" s="103"/>
    </row>
    <row r="10190" spans="1:21" x14ac:dyDescent="0.2">
      <c r="A10190" s="89">
        <v>40937</v>
      </c>
      <c r="B10190" s="90" t="s">
        <v>112</v>
      </c>
      <c r="C10190" s="96">
        <v>2432.5343677415731</v>
      </c>
      <c r="D10190" s="102">
        <v>1557.4655914110358</v>
      </c>
      <c r="E10190" s="98">
        <v>2888.4117640449435</v>
      </c>
      <c r="F10190" s="91">
        <v>0.84217021894933786</v>
      </c>
      <c r="G10190" s="100">
        <v>1216.2671838707865</v>
      </c>
      <c r="S10190" s="235"/>
      <c r="T10190" s="103"/>
      <c r="U10190" s="103"/>
    </row>
    <row r="10191" spans="1:21" x14ac:dyDescent="0.2">
      <c r="A10191" s="89">
        <v>40937</v>
      </c>
      <c r="B10191" s="90" t="s">
        <v>113</v>
      </c>
      <c r="C10191" s="96">
        <v>2409.8505798539331</v>
      </c>
      <c r="D10191" s="102">
        <v>1532.9916016206341</v>
      </c>
      <c r="E10191" s="98">
        <v>2856.1237837078656</v>
      </c>
      <c r="F10191" s="91">
        <v>0.8437486475902759</v>
      </c>
      <c r="G10191" s="100">
        <v>1204.9252899269666</v>
      </c>
      <c r="S10191" s="235"/>
      <c r="T10191" s="103"/>
      <c r="U10191" s="103"/>
    </row>
    <row r="10192" spans="1:21" x14ac:dyDescent="0.2">
      <c r="A10192" s="89">
        <v>40937</v>
      </c>
      <c r="B10192" s="90" t="s">
        <v>114</v>
      </c>
      <c r="C10192" s="96">
        <v>1946.392995741573</v>
      </c>
      <c r="D10192" s="102">
        <v>1220.9929588136094</v>
      </c>
      <c r="E10192" s="98">
        <v>2297.6660983146066</v>
      </c>
      <c r="F10192" s="91">
        <v>0.84711742805854129</v>
      </c>
      <c r="G10192" s="100">
        <v>973.19649787078652</v>
      </c>
      <c r="S10192" s="235"/>
      <c r="T10192" s="103"/>
      <c r="U10192" s="103"/>
    </row>
    <row r="10193" spans="1:21" x14ac:dyDescent="0.2">
      <c r="A10193" s="89">
        <v>40937</v>
      </c>
      <c r="B10193" s="90" t="s">
        <v>115</v>
      </c>
      <c r="C10193" s="96">
        <v>1952.9533838426969</v>
      </c>
      <c r="D10193" s="102">
        <v>1234.885222440588</v>
      </c>
      <c r="E10193" s="98">
        <v>2310.6207893258429</v>
      </c>
      <c r="F10193" s="91">
        <v>0.8452072243375337</v>
      </c>
      <c r="G10193" s="100">
        <v>976.47669192134845</v>
      </c>
      <c r="S10193" s="235"/>
      <c r="T10193" s="103"/>
      <c r="U10193" s="103"/>
    </row>
    <row r="10194" spans="1:21" x14ac:dyDescent="0.2">
      <c r="A10194" s="89">
        <v>40937</v>
      </c>
      <c r="B10194" s="90" t="s">
        <v>116</v>
      </c>
      <c r="C10194" s="96">
        <v>1950.4208065955058</v>
      </c>
      <c r="D10194" s="102">
        <v>1236.7752948734867</v>
      </c>
      <c r="E10194" s="98">
        <v>2309.4922500000002</v>
      </c>
      <c r="F10194" s="91">
        <v>0.84452364219689657</v>
      </c>
      <c r="G10194" s="100">
        <v>975.21040329775292</v>
      </c>
      <c r="S10194" s="235"/>
      <c r="T10194" s="103"/>
      <c r="U10194" s="103"/>
    </row>
    <row r="10195" spans="1:21" x14ac:dyDescent="0.2">
      <c r="A10195" s="89">
        <v>40937</v>
      </c>
      <c r="B10195" s="90" t="s">
        <v>117</v>
      </c>
      <c r="C10195" s="96">
        <v>1951.7336946404496</v>
      </c>
      <c r="D10195" s="102">
        <v>1242.3682970339019</v>
      </c>
      <c r="E10195" s="98">
        <v>2313.5996629213482</v>
      </c>
      <c r="F10195" s="91">
        <v>0.84359179590129441</v>
      </c>
      <c r="G10195" s="100">
        <v>975.86684732022479</v>
      </c>
      <c r="S10195" s="235"/>
      <c r="T10195" s="103"/>
      <c r="U10195" s="103"/>
    </row>
    <row r="10196" spans="1:21" x14ac:dyDescent="0.2">
      <c r="A10196" s="89">
        <v>40937</v>
      </c>
      <c r="B10196" s="90" t="s">
        <v>118</v>
      </c>
      <c r="C10196" s="96">
        <v>2105.2321885617976</v>
      </c>
      <c r="D10196" s="102">
        <v>1334.8945796430864</v>
      </c>
      <c r="E10196" s="98">
        <v>2492.7787921348313</v>
      </c>
      <c r="F10196" s="91">
        <v>0.84453229271854635</v>
      </c>
      <c r="G10196" s="100">
        <v>1052.6160942808988</v>
      </c>
      <c r="S10196" s="235"/>
      <c r="T10196" s="103"/>
      <c r="U10196" s="103"/>
    </row>
    <row r="10197" spans="1:21" x14ac:dyDescent="0.2">
      <c r="A10197" s="89">
        <v>40937</v>
      </c>
      <c r="B10197" s="90" t="s">
        <v>119</v>
      </c>
      <c r="C10197" s="96">
        <v>2309.5969899775282</v>
      </c>
      <c r="D10197" s="102">
        <v>1486.965459682812</v>
      </c>
      <c r="E10197" s="98">
        <v>2746.8717724719104</v>
      </c>
      <c r="F10197" s="91">
        <v>0.84080990351403317</v>
      </c>
      <c r="G10197" s="100">
        <v>1154.7984949887641</v>
      </c>
      <c r="S10197" s="235"/>
      <c r="T10197" s="103"/>
      <c r="U10197" s="103"/>
    </row>
    <row r="10198" spans="1:21" x14ac:dyDescent="0.2">
      <c r="A10198" s="89">
        <v>40937</v>
      </c>
      <c r="B10198" s="90" t="s">
        <v>120</v>
      </c>
      <c r="C10198" s="96">
        <v>2307.9194108089891</v>
      </c>
      <c r="D10198" s="102">
        <v>1469.5196500650629</v>
      </c>
      <c r="E10198" s="98">
        <v>2736.0519016853932</v>
      </c>
      <c r="F10198" s="91">
        <v>0.84352179481219747</v>
      </c>
      <c r="G10198" s="100">
        <v>1153.9597054044946</v>
      </c>
      <c r="S10198" s="235"/>
      <c r="T10198" s="103"/>
      <c r="U10198" s="103"/>
    </row>
    <row r="10199" spans="1:21" x14ac:dyDescent="0.2">
      <c r="A10199" s="89">
        <v>40937</v>
      </c>
      <c r="B10199" s="90" t="s">
        <v>121</v>
      </c>
      <c r="C10199" s="96">
        <v>2365.7391623932585</v>
      </c>
      <c r="D10199" s="102">
        <v>1503.9944509641941</v>
      </c>
      <c r="E10199" s="98">
        <v>2803.341058988764</v>
      </c>
      <c r="F10199" s="91">
        <v>0.84389987254945009</v>
      </c>
      <c r="G10199" s="100">
        <v>1182.8695811966293</v>
      </c>
      <c r="S10199" s="235"/>
      <c r="T10199" s="103"/>
      <c r="U10199" s="103"/>
    </row>
    <row r="10200" spans="1:21" x14ac:dyDescent="0.2">
      <c r="A10200" s="89">
        <v>40937</v>
      </c>
      <c r="B10200" s="90" t="s">
        <v>122</v>
      </c>
      <c r="C10200" s="96">
        <v>2447.8676034269665</v>
      </c>
      <c r="D10200" s="102">
        <v>1552.2062931830935</v>
      </c>
      <c r="E10200" s="98">
        <v>2898.5168932584265</v>
      </c>
      <c r="F10200" s="91">
        <v>0.84452418032145626</v>
      </c>
      <c r="G10200" s="100">
        <v>1223.9338017134833</v>
      </c>
      <c r="S10200" s="235"/>
      <c r="T10200" s="103"/>
      <c r="U10200" s="103"/>
    </row>
    <row r="10201" spans="1:21" x14ac:dyDescent="0.2">
      <c r="A10201" s="89">
        <v>40937</v>
      </c>
      <c r="B10201" s="90" t="s">
        <v>123</v>
      </c>
      <c r="C10201" s="96">
        <v>2691.7608705168536</v>
      </c>
      <c r="D10201" s="102">
        <v>1714.9066600790036</v>
      </c>
      <c r="E10201" s="98">
        <v>3191.6267696629211</v>
      </c>
      <c r="F10201" s="91">
        <v>0.84338209470562253</v>
      </c>
      <c r="G10201" s="100">
        <v>1345.8804352584268</v>
      </c>
      <c r="S10201" s="235"/>
      <c r="T10201" s="103"/>
      <c r="U10201" s="103"/>
    </row>
    <row r="10202" spans="1:21" x14ac:dyDescent="0.2">
      <c r="A10202" s="89">
        <v>40937</v>
      </c>
      <c r="B10202" s="90" t="s">
        <v>124</v>
      </c>
      <c r="C10202" s="96">
        <v>2778.2656050337077</v>
      </c>
      <c r="D10202" s="102">
        <v>1780.7879249175462</v>
      </c>
      <c r="E10202" s="98">
        <v>3299.9947584269667</v>
      </c>
      <c r="F10202" s="91">
        <v>0.84190000542850696</v>
      </c>
      <c r="G10202" s="100">
        <v>1389.1328025168539</v>
      </c>
      <c r="S10202" s="235"/>
      <c r="T10202" s="103"/>
      <c r="U10202" s="103"/>
    </row>
    <row r="10203" spans="1:21" x14ac:dyDescent="0.2">
      <c r="A10203" s="89">
        <v>40937</v>
      </c>
      <c r="B10203" s="90" t="s">
        <v>125</v>
      </c>
      <c r="C10203" s="96">
        <v>2679.7058028202246</v>
      </c>
      <c r="D10203" s="102">
        <v>1710.6393647770458</v>
      </c>
      <c r="E10203" s="98">
        <v>3179.1681657303375</v>
      </c>
      <c r="F10203" s="91">
        <v>0.84289526792132641</v>
      </c>
      <c r="G10203" s="100">
        <v>1339.8529014101123</v>
      </c>
      <c r="S10203" s="235"/>
      <c r="T10203" s="103"/>
      <c r="U10203" s="103"/>
    </row>
    <row r="10204" spans="1:21" x14ac:dyDescent="0.2">
      <c r="A10204" s="89">
        <v>40937</v>
      </c>
      <c r="B10204" s="90" t="s">
        <v>126</v>
      </c>
      <c r="C10204" s="96">
        <v>2485.1917138651688</v>
      </c>
      <c r="D10204" s="102">
        <v>1582.630817382068</v>
      </c>
      <c r="E10204" s="98">
        <v>2946.3363960674155</v>
      </c>
      <c r="F10204" s="91">
        <v>0.84348539331158734</v>
      </c>
      <c r="G10204" s="100">
        <v>1242.5958569325844</v>
      </c>
      <c r="S10204" s="235"/>
      <c r="T10204" s="103"/>
      <c r="U10204" s="103"/>
    </row>
    <row r="10205" spans="1:21" x14ac:dyDescent="0.2">
      <c r="A10205" s="89">
        <v>40937</v>
      </c>
      <c r="B10205" s="90" t="s">
        <v>127</v>
      </c>
      <c r="C10205" s="96">
        <v>2554.4911315955055</v>
      </c>
      <c r="D10205" s="102">
        <v>1624.8430526291856</v>
      </c>
      <c r="E10205" s="98">
        <v>3027.4642668539323</v>
      </c>
      <c r="F10205" s="91">
        <v>0.84377251271410414</v>
      </c>
      <c r="G10205" s="100">
        <v>1277.2455657977528</v>
      </c>
      <c r="S10205" s="235"/>
      <c r="T10205" s="103"/>
      <c r="U10205" s="103"/>
    </row>
    <row r="10206" spans="1:21" x14ac:dyDescent="0.2">
      <c r="A10206" s="89">
        <v>40937</v>
      </c>
      <c r="B10206" s="90" t="s">
        <v>128</v>
      </c>
      <c r="C10206" s="96">
        <v>2464.2179221348315</v>
      </c>
      <c r="D10206" s="102">
        <v>1580.015815126711</v>
      </c>
      <c r="E10206" s="98">
        <v>2927.2546769662922</v>
      </c>
      <c r="F10206" s="91">
        <v>0.84181876675269807</v>
      </c>
      <c r="G10206" s="100">
        <v>1232.1089610674157</v>
      </c>
      <c r="S10206" s="235"/>
      <c r="T10206" s="103"/>
      <c r="U10206" s="103"/>
    </row>
    <row r="10207" spans="1:21" x14ac:dyDescent="0.2">
      <c r="A10207" s="89">
        <v>40937</v>
      </c>
      <c r="B10207" s="90" t="s">
        <v>129</v>
      </c>
      <c r="C10207" s="96">
        <v>2159.1821621123599</v>
      </c>
      <c r="D10207" s="102">
        <v>1361.022732640354</v>
      </c>
      <c r="E10207" s="98">
        <v>2552.3421573033702</v>
      </c>
      <c r="F10207" s="91">
        <v>0.8459610933957239</v>
      </c>
      <c r="G10207" s="100">
        <v>1079.59108105618</v>
      </c>
      <c r="S10207" s="235"/>
      <c r="T10207" s="103"/>
      <c r="U10207" s="103"/>
    </row>
    <row r="10208" spans="1:21" x14ac:dyDescent="0.2">
      <c r="A10208" s="89">
        <v>40937</v>
      </c>
      <c r="B10208" s="90" t="s">
        <v>130</v>
      </c>
      <c r="C10208" s="96">
        <v>1954.2298027752811</v>
      </c>
      <c r="D10208" s="102">
        <v>1232.2296250200438</v>
      </c>
      <c r="E10208" s="98">
        <v>2310.2822275280896</v>
      </c>
      <c r="F10208" s="91">
        <v>0.84588358058150737</v>
      </c>
      <c r="G10208" s="100">
        <v>977.11490138764054</v>
      </c>
      <c r="S10208" s="235"/>
      <c r="T10208" s="103"/>
      <c r="U10208" s="103"/>
    </row>
    <row r="10209" spans="1:21" x14ac:dyDescent="0.2">
      <c r="A10209" s="89">
        <v>40937</v>
      </c>
      <c r="B10209" s="90" t="s">
        <v>131</v>
      </c>
      <c r="C10209" s="96">
        <v>2011.5795080224721</v>
      </c>
      <c r="D10209" s="102">
        <v>1268.9435586053696</v>
      </c>
      <c r="E10209" s="98">
        <v>2378.3754691011236</v>
      </c>
      <c r="F10209" s="91">
        <v>0.84577878226381242</v>
      </c>
      <c r="G10209" s="100">
        <v>1005.789754011236</v>
      </c>
      <c r="S10209" s="235"/>
      <c r="T10209" s="103"/>
      <c r="U10209" s="103"/>
    </row>
    <row r="10210" spans="1:21" x14ac:dyDescent="0.2">
      <c r="A10210" s="89">
        <v>40937</v>
      </c>
      <c r="B10210" s="90" t="s">
        <v>132</v>
      </c>
      <c r="C10210" s="96">
        <v>2147.4472121797758</v>
      </c>
      <c r="D10210" s="102">
        <v>1362.7791166910304</v>
      </c>
      <c r="E10210" s="98">
        <v>2543.3632162921353</v>
      </c>
      <c r="F10210" s="91">
        <v>0.84433367535701431</v>
      </c>
      <c r="G10210" s="100">
        <v>1073.7236060898879</v>
      </c>
      <c r="S10210" s="235"/>
      <c r="T10210" s="103"/>
      <c r="U10210" s="103"/>
    </row>
    <row r="10211" spans="1:21" x14ac:dyDescent="0.2">
      <c r="A10211" s="89">
        <v>40937</v>
      </c>
      <c r="B10211" s="90" t="s">
        <v>133</v>
      </c>
      <c r="C10211" s="96">
        <v>1930.119667382023</v>
      </c>
      <c r="D10211" s="102">
        <v>1213.7624215151268</v>
      </c>
      <c r="E10211" s="98">
        <v>2280.0397247191013</v>
      </c>
      <c r="F10211" s="91">
        <v>0.84652896458626914</v>
      </c>
      <c r="G10211" s="100">
        <v>965.05983369101148</v>
      </c>
      <c r="S10211" s="235"/>
      <c r="T10211" s="103"/>
      <c r="U10211" s="103"/>
    </row>
    <row r="10212" spans="1:21" x14ac:dyDescent="0.2">
      <c r="A10212" s="89">
        <v>40937</v>
      </c>
      <c r="B10212" s="90" t="s">
        <v>134</v>
      </c>
      <c r="C10212" s="96">
        <v>1855.6659484382023</v>
      </c>
      <c r="D10212" s="102">
        <v>1172.2966141722991</v>
      </c>
      <c r="E10212" s="98">
        <v>2194.9431573033708</v>
      </c>
      <c r="F10212" s="91">
        <v>0.84542779263496171</v>
      </c>
      <c r="G10212" s="100">
        <v>927.83297421910117</v>
      </c>
      <c r="S10212" s="235"/>
      <c r="T10212" s="103"/>
      <c r="U10212" s="103"/>
    </row>
    <row r="10213" spans="1:21" x14ac:dyDescent="0.2">
      <c r="A10213" s="89">
        <v>40937</v>
      </c>
      <c r="B10213" s="90" t="s">
        <v>135</v>
      </c>
      <c r="C10213" s="96">
        <v>1849.0002051235958</v>
      </c>
      <c r="D10213" s="102">
        <v>1174.782867462405</v>
      </c>
      <c r="E10213" s="98">
        <v>2190.6429522471913</v>
      </c>
      <c r="F10213" s="91">
        <v>0.84404453186990891</v>
      </c>
      <c r="G10213" s="100">
        <v>924.50010256179792</v>
      </c>
      <c r="S10213" s="235"/>
      <c r="T10213" s="103"/>
      <c r="U10213" s="103"/>
    </row>
    <row r="10214" spans="1:21" x14ac:dyDescent="0.2">
      <c r="A10214" s="89">
        <v>40937</v>
      </c>
      <c r="B10214" s="90" t="s">
        <v>136</v>
      </c>
      <c r="C10214" s="96">
        <v>1884.7237267415728</v>
      </c>
      <c r="D10214" s="102">
        <v>1188.8399615581081</v>
      </c>
      <c r="E10214" s="98">
        <v>2228.3455702247188</v>
      </c>
      <c r="F10214" s="91">
        <v>0.84579508309903062</v>
      </c>
      <c r="G10214" s="100">
        <v>942.36186337078641</v>
      </c>
      <c r="S10214" s="235"/>
      <c r="T10214" s="103"/>
      <c r="U10214" s="103"/>
    </row>
    <row r="10215" spans="1:21" x14ac:dyDescent="0.2">
      <c r="A10215" s="89">
        <v>40937</v>
      </c>
      <c r="B10215" s="90" t="s">
        <v>137</v>
      </c>
      <c r="C10215" s="96">
        <v>2080.9316033595501</v>
      </c>
      <c r="D10215" s="102">
        <v>1303.2150781951061</v>
      </c>
      <c r="E10215" s="98">
        <v>2455.3300955056175</v>
      </c>
      <c r="F10215" s="91">
        <v>0.84751602530698877</v>
      </c>
      <c r="G10215" s="100">
        <v>1040.465801679775</v>
      </c>
      <c r="S10215" s="235"/>
      <c r="T10215" s="103"/>
      <c r="U10215" s="103"/>
    </row>
    <row r="10216" spans="1:21" x14ac:dyDescent="0.2">
      <c r="A10216" s="89">
        <v>40937</v>
      </c>
      <c r="B10216" s="90" t="s">
        <v>138</v>
      </c>
      <c r="C10216" s="96">
        <v>1812.3933205617975</v>
      </c>
      <c r="D10216" s="102">
        <v>1151.8435827636017</v>
      </c>
      <c r="E10216" s="98">
        <v>2147.4434073033703</v>
      </c>
      <c r="F10216" s="91">
        <v>0.84397722165711997</v>
      </c>
      <c r="G10216" s="100">
        <v>906.19666028089875</v>
      </c>
      <c r="S10216" s="235"/>
      <c r="T10216" s="103"/>
      <c r="U10216" s="103"/>
    </row>
    <row r="10217" spans="1:21" x14ac:dyDescent="0.2">
      <c r="A10217" s="89">
        <v>40937</v>
      </c>
      <c r="B10217" s="90" t="s">
        <v>139</v>
      </c>
      <c r="C10217" s="96">
        <v>1725.2402462696627</v>
      </c>
      <c r="D10217" s="102">
        <v>1093.8242170143972</v>
      </c>
      <c r="E10217" s="98">
        <v>2042.7690337078652</v>
      </c>
      <c r="F10217" s="91">
        <v>0.84455962362918213</v>
      </c>
      <c r="G10217" s="100">
        <v>862.62012313483137</v>
      </c>
      <c r="S10217" s="235"/>
      <c r="T10217" s="103"/>
      <c r="U10217" s="103"/>
    </row>
    <row r="10218" spans="1:21" x14ac:dyDescent="0.2">
      <c r="A10218" s="89">
        <v>40937</v>
      </c>
      <c r="B10218" s="90" t="s">
        <v>140</v>
      </c>
      <c r="C10218" s="96">
        <v>1778.2379707752809</v>
      </c>
      <c r="D10218" s="102">
        <v>1120.4982899041836</v>
      </c>
      <c r="E10218" s="98">
        <v>2101.819853932584</v>
      </c>
      <c r="F10218" s="91">
        <v>0.84604680436723956</v>
      </c>
      <c r="G10218" s="100">
        <v>889.11898538764046</v>
      </c>
      <c r="S10218" s="235"/>
      <c r="T10218" s="103"/>
      <c r="U10218" s="103"/>
    </row>
    <row r="10219" spans="1:21" x14ac:dyDescent="0.2">
      <c r="A10219" s="89">
        <v>40937</v>
      </c>
      <c r="B10219" s="90" t="s">
        <v>141</v>
      </c>
      <c r="C10219" s="96">
        <v>1740.7112541573038</v>
      </c>
      <c r="D10219" s="102">
        <v>1093.3224851432435</v>
      </c>
      <c r="E10219" s="98">
        <v>2055.5850084269664</v>
      </c>
      <c r="F10219" s="91">
        <v>0.84682036842124109</v>
      </c>
      <c r="G10219" s="100">
        <v>870.35562707865188</v>
      </c>
      <c r="S10219" s="235"/>
      <c r="T10219" s="103"/>
      <c r="U10219" s="103"/>
    </row>
    <row r="10220" spans="1:21" x14ac:dyDescent="0.2">
      <c r="A10220" s="89">
        <v>40937</v>
      </c>
      <c r="B10220" s="90" t="s">
        <v>142</v>
      </c>
      <c r="C10220" s="96">
        <v>1733.2756073595506</v>
      </c>
      <c r="D10220" s="102">
        <v>1090.7534278201701</v>
      </c>
      <c r="E10220" s="98">
        <v>2047.9226966292135</v>
      </c>
      <c r="F10220" s="91">
        <v>0.84635792660164488</v>
      </c>
      <c r="G10220" s="100">
        <v>866.63780367977529</v>
      </c>
      <c r="S10220" s="235"/>
      <c r="T10220" s="103"/>
      <c r="U10220" s="103"/>
    </row>
    <row r="10221" spans="1:21" x14ac:dyDescent="0.2">
      <c r="A10221" s="89">
        <v>40937</v>
      </c>
      <c r="B10221" s="90" t="s">
        <v>143</v>
      </c>
      <c r="C10221" s="96">
        <v>1839.8261973033709</v>
      </c>
      <c r="D10221" s="102">
        <v>1149.0022033065259</v>
      </c>
      <c r="E10221" s="98">
        <v>2169.1395758426966</v>
      </c>
      <c r="F10221" s="91">
        <v>0.84818248571607502</v>
      </c>
      <c r="G10221" s="100">
        <v>919.91309865168546</v>
      </c>
      <c r="S10221" s="235"/>
      <c r="T10221" s="103"/>
      <c r="U10221" s="103"/>
    </row>
    <row r="10222" spans="1:21" x14ac:dyDescent="0.2">
      <c r="A10222" s="89">
        <v>40937</v>
      </c>
      <c r="B10222" s="90" t="s">
        <v>144</v>
      </c>
      <c r="C10222" s="96">
        <v>1901.2847558764047</v>
      </c>
      <c r="D10222" s="102">
        <v>1189.4957983102938</v>
      </c>
      <c r="E10222" s="98">
        <v>2242.717988764045</v>
      </c>
      <c r="F10222" s="91">
        <v>0.84775917676755996</v>
      </c>
      <c r="G10222" s="100">
        <v>950.64237793820234</v>
      </c>
      <c r="S10222" s="235"/>
      <c r="T10222" s="103"/>
      <c r="U10222" s="103"/>
    </row>
    <row r="10223" spans="1:21" x14ac:dyDescent="0.2">
      <c r="A10223" s="89">
        <v>40937</v>
      </c>
      <c r="B10223" s="90" t="s">
        <v>145</v>
      </c>
      <c r="C10223" s="96">
        <v>1926.9225418651686</v>
      </c>
      <c r="D10223" s="102">
        <v>1205.8514798006911</v>
      </c>
      <c r="E10223" s="98">
        <v>2273.1274213483148</v>
      </c>
      <c r="F10223" s="91">
        <v>0.84769666837339308</v>
      </c>
      <c r="G10223" s="100">
        <v>963.46127093258428</v>
      </c>
      <c r="S10223" s="235"/>
      <c r="T10223" s="103"/>
      <c r="U10223" s="103"/>
    </row>
    <row r="10224" spans="1:21" x14ac:dyDescent="0.2">
      <c r="A10224" s="89">
        <v>40937</v>
      </c>
      <c r="B10224" s="90" t="s">
        <v>146</v>
      </c>
      <c r="C10224" s="96">
        <v>1956.3814804044944</v>
      </c>
      <c r="D10224" s="102">
        <v>1237.3691399245561</v>
      </c>
      <c r="E10224" s="98">
        <v>2314.8457584269663</v>
      </c>
      <c r="F10224" s="91">
        <v>0.84514550193354421</v>
      </c>
      <c r="G10224" s="100">
        <v>978.19074020224718</v>
      </c>
      <c r="S10224" s="235"/>
      <c r="T10224" s="103"/>
      <c r="U10224" s="103"/>
    </row>
    <row r="10225" spans="1:21" x14ac:dyDescent="0.2">
      <c r="A10225" s="89">
        <v>40937</v>
      </c>
      <c r="B10225" s="90" t="s">
        <v>147</v>
      </c>
      <c r="C10225" s="96">
        <v>1957.3580421910115</v>
      </c>
      <c r="D10225" s="102">
        <v>1227.0287040066448</v>
      </c>
      <c r="E10225" s="98">
        <v>2310.1623202247188</v>
      </c>
      <c r="F10225" s="91">
        <v>0.84728160660183016</v>
      </c>
      <c r="G10225" s="100">
        <v>978.67902109550573</v>
      </c>
      <c r="S10225" s="235"/>
      <c r="T10225" s="103"/>
      <c r="U10225" s="103"/>
    </row>
    <row r="10226" spans="1:21" x14ac:dyDescent="0.2">
      <c r="A10226" s="89">
        <v>40938</v>
      </c>
      <c r="B10226" s="90" t="s">
        <v>100</v>
      </c>
      <c r="C10226" s="96">
        <v>1928.1868044269663</v>
      </c>
      <c r="D10226" s="102">
        <v>1222.9256512888105</v>
      </c>
      <c r="E10226" s="98">
        <v>2283.2983820224717</v>
      </c>
      <c r="F10226" s="91">
        <v>0.84447430069084573</v>
      </c>
      <c r="G10226" s="100">
        <v>964.09340221348316</v>
      </c>
      <c r="S10226" s="235"/>
      <c r="T10226" s="103"/>
      <c r="U10226" s="103"/>
    </row>
    <row r="10227" spans="1:21" x14ac:dyDescent="0.2">
      <c r="A10227" s="89">
        <v>40938</v>
      </c>
      <c r="B10227" s="90" t="s">
        <v>101</v>
      </c>
      <c r="C10227" s="96">
        <v>1891.5880241123598</v>
      </c>
      <c r="D10227" s="102">
        <v>1183.9652809619859</v>
      </c>
      <c r="E10227" s="98">
        <v>2231.5642584269663</v>
      </c>
      <c r="F10227" s="91">
        <v>0.84765115634435895</v>
      </c>
      <c r="G10227" s="100">
        <v>945.79401205617989</v>
      </c>
      <c r="S10227" s="235"/>
      <c r="T10227" s="103"/>
      <c r="U10227" s="103"/>
    </row>
    <row r="10228" spans="1:21" x14ac:dyDescent="0.2">
      <c r="A10228" s="89">
        <v>40938</v>
      </c>
      <c r="B10228" s="90" t="s">
        <v>102</v>
      </c>
      <c r="C10228" s="96">
        <v>1868.3045219325843</v>
      </c>
      <c r="D10228" s="102">
        <v>1161.6050472873603</v>
      </c>
      <c r="E10228" s="98">
        <v>2199.9745617977524</v>
      </c>
      <c r="F10228" s="91">
        <v>0.84923914774990061</v>
      </c>
      <c r="G10228" s="100">
        <v>934.15226096629215</v>
      </c>
      <c r="S10228" s="235"/>
      <c r="T10228" s="103"/>
      <c r="U10228" s="103"/>
    </row>
    <row r="10229" spans="1:21" x14ac:dyDescent="0.2">
      <c r="A10229" s="89">
        <v>40938</v>
      </c>
      <c r="B10229" s="90" t="s">
        <v>103</v>
      </c>
      <c r="C10229" s="96">
        <v>1863.1056473595506</v>
      </c>
      <c r="D10229" s="102">
        <v>1159.0216732215144</v>
      </c>
      <c r="E10229" s="98">
        <v>2194.1954999999998</v>
      </c>
      <c r="F10229" s="91">
        <v>0.84910649363721269</v>
      </c>
      <c r="G10229" s="100">
        <v>931.55282367977532</v>
      </c>
      <c r="S10229" s="235"/>
      <c r="T10229" s="103"/>
      <c r="U10229" s="103"/>
    </row>
    <row r="10230" spans="1:21" x14ac:dyDescent="0.2">
      <c r="A10230" s="89">
        <v>40938</v>
      </c>
      <c r="B10230" s="90" t="s">
        <v>104</v>
      </c>
      <c r="C10230" s="96">
        <v>1831.7138458651689</v>
      </c>
      <c r="D10230" s="102">
        <v>1149.3064252709623</v>
      </c>
      <c r="E10230" s="98">
        <v>2162.4247668539329</v>
      </c>
      <c r="F10230" s="91">
        <v>0.8470647737401249</v>
      </c>
      <c r="G10230" s="100">
        <v>915.85692293258444</v>
      </c>
      <c r="S10230" s="235"/>
      <c r="T10230" s="103"/>
      <c r="U10230" s="103"/>
    </row>
    <row r="10231" spans="1:21" x14ac:dyDescent="0.2">
      <c r="A10231" s="89">
        <v>40938</v>
      </c>
      <c r="B10231" s="90" t="s">
        <v>105</v>
      </c>
      <c r="C10231" s="96">
        <v>1830.7291798314607</v>
      </c>
      <c r="D10231" s="102">
        <v>1159.6941604892743</v>
      </c>
      <c r="E10231" s="98">
        <v>2167.131716292135</v>
      </c>
      <c r="F10231" s="91">
        <v>0.84477060903513335</v>
      </c>
      <c r="G10231" s="100">
        <v>915.36458991573033</v>
      </c>
      <c r="S10231" s="235"/>
      <c r="T10231" s="103"/>
      <c r="U10231" s="103"/>
    </row>
    <row r="10232" spans="1:21" x14ac:dyDescent="0.2">
      <c r="A10232" s="89">
        <v>40938</v>
      </c>
      <c r="B10232" s="90" t="s">
        <v>106</v>
      </c>
      <c r="C10232" s="96">
        <v>1802.3724189101126</v>
      </c>
      <c r="D10232" s="102">
        <v>1147.2058788553284</v>
      </c>
      <c r="E10232" s="98">
        <v>2136.4989269662919</v>
      </c>
      <c r="F10232" s="91">
        <v>0.84361026170482556</v>
      </c>
      <c r="G10232" s="100">
        <v>901.18620945505631</v>
      </c>
      <c r="S10232" s="235"/>
      <c r="T10232" s="103"/>
      <c r="U10232" s="103"/>
    </row>
    <row r="10233" spans="1:21" x14ac:dyDescent="0.2">
      <c r="A10233" s="89">
        <v>40938</v>
      </c>
      <c r="B10233" s="90" t="s">
        <v>107</v>
      </c>
      <c r="C10233" s="96">
        <v>1805.7032645056183</v>
      </c>
      <c r="D10233" s="102">
        <v>1139.9973053109625</v>
      </c>
      <c r="E10233" s="98">
        <v>2135.4526769662921</v>
      </c>
      <c r="F10233" s="91">
        <v>0.8455833669284919</v>
      </c>
      <c r="G10233" s="100">
        <v>902.85163225280917</v>
      </c>
      <c r="S10233" s="235"/>
      <c r="T10233" s="103"/>
      <c r="U10233" s="103"/>
    </row>
    <row r="10234" spans="1:21" x14ac:dyDescent="0.2">
      <c r="A10234" s="89">
        <v>40938</v>
      </c>
      <c r="B10234" s="90" t="s">
        <v>108</v>
      </c>
      <c r="C10234" s="96">
        <v>2039.8916955842699</v>
      </c>
      <c r="D10234" s="102">
        <v>1281.0401709126374</v>
      </c>
      <c r="E10234" s="98">
        <v>2408.7801994382025</v>
      </c>
      <c r="F10234" s="91">
        <v>0.84685671862465151</v>
      </c>
      <c r="G10234" s="100">
        <v>1019.9458477921349</v>
      </c>
      <c r="S10234" s="235"/>
      <c r="T10234" s="103"/>
      <c r="U10234" s="103"/>
    </row>
    <row r="10235" spans="1:21" x14ac:dyDescent="0.2">
      <c r="A10235" s="89">
        <v>40938</v>
      </c>
      <c r="B10235" s="90" t="s">
        <v>109</v>
      </c>
      <c r="C10235" s="96">
        <v>2110.8160148764041</v>
      </c>
      <c r="D10235" s="102">
        <v>1333.2377334152043</v>
      </c>
      <c r="E10235" s="98">
        <v>2496.6111235955059</v>
      </c>
      <c r="F10235" s="91">
        <v>0.8454724866548311</v>
      </c>
      <c r="G10235" s="100">
        <v>1055.408007438202</v>
      </c>
      <c r="S10235" s="235"/>
      <c r="T10235" s="103"/>
      <c r="U10235" s="103"/>
    </row>
    <row r="10236" spans="1:21" x14ac:dyDescent="0.2">
      <c r="A10236" s="89">
        <v>40938</v>
      </c>
      <c r="B10236" s="90" t="s">
        <v>110</v>
      </c>
      <c r="C10236" s="96">
        <v>2228.1493057078651</v>
      </c>
      <c r="D10236" s="102">
        <v>1408.9657732868686</v>
      </c>
      <c r="E10236" s="98">
        <v>2636.2537584269662</v>
      </c>
      <c r="F10236" s="91">
        <v>0.84519530738853677</v>
      </c>
      <c r="G10236" s="100">
        <v>1114.0746528539325</v>
      </c>
      <c r="S10236" s="235"/>
      <c r="T10236" s="103"/>
      <c r="U10236" s="103"/>
    </row>
    <row r="10237" spans="1:21" x14ac:dyDescent="0.2">
      <c r="A10237" s="89">
        <v>40938</v>
      </c>
      <c r="B10237" s="90" t="s">
        <v>111</v>
      </c>
      <c r="C10237" s="96">
        <v>2210.0687302247193</v>
      </c>
      <c r="D10237" s="102">
        <v>1406.4674399003834</v>
      </c>
      <c r="E10237" s="98">
        <v>2619.6477724719102</v>
      </c>
      <c r="F10237" s="91">
        <v>0.8436511020484595</v>
      </c>
      <c r="G10237" s="100">
        <v>1105.0343651123596</v>
      </c>
      <c r="S10237" s="235"/>
      <c r="T10237" s="103"/>
      <c r="U10237" s="103"/>
    </row>
    <row r="10238" spans="1:21" x14ac:dyDescent="0.2">
      <c r="A10238" s="89">
        <v>40938</v>
      </c>
      <c r="B10238" s="90" t="s">
        <v>112</v>
      </c>
      <c r="C10238" s="96">
        <v>2170.5483687977526</v>
      </c>
      <c r="D10238" s="102">
        <v>1390.8676015869</v>
      </c>
      <c r="E10238" s="98">
        <v>2577.9435421348312</v>
      </c>
      <c r="F10238" s="91">
        <v>0.84196893117383442</v>
      </c>
      <c r="G10238" s="100">
        <v>1085.2741843988763</v>
      </c>
      <c r="S10238" s="235"/>
      <c r="T10238" s="103"/>
      <c r="U10238" s="103"/>
    </row>
    <row r="10239" spans="1:21" x14ac:dyDescent="0.2">
      <c r="A10239" s="89">
        <v>40938</v>
      </c>
      <c r="B10239" s="90" t="s">
        <v>113</v>
      </c>
      <c r="C10239" s="96">
        <v>2153.4078859887641</v>
      </c>
      <c r="D10239" s="102">
        <v>1386.1304585056214</v>
      </c>
      <c r="E10239" s="98">
        <v>2560.9613764044943</v>
      </c>
      <c r="F10239" s="91">
        <v>0.84085918117674929</v>
      </c>
      <c r="G10239" s="100">
        <v>1076.703942994382</v>
      </c>
      <c r="S10239" s="235"/>
      <c r="T10239" s="103"/>
      <c r="U10239" s="103"/>
    </row>
    <row r="10240" spans="1:21" x14ac:dyDescent="0.2">
      <c r="A10240" s="89">
        <v>40938</v>
      </c>
      <c r="B10240" s="90" t="s">
        <v>114</v>
      </c>
      <c r="C10240" s="96">
        <v>1596.74740705618</v>
      </c>
      <c r="D10240" s="102">
        <v>1005.5899974232307</v>
      </c>
      <c r="E10240" s="98">
        <v>1887.0117977528089</v>
      </c>
      <c r="F10240" s="91">
        <v>0.84617775519882976</v>
      </c>
      <c r="G10240" s="100">
        <v>798.37370352809</v>
      </c>
      <c r="S10240" s="235"/>
      <c r="T10240" s="103"/>
      <c r="U10240" s="103"/>
    </row>
    <row r="10241" spans="1:21" x14ac:dyDescent="0.2">
      <c r="A10241" s="89">
        <v>40938</v>
      </c>
      <c r="B10241" s="90" t="s">
        <v>115</v>
      </c>
      <c r="C10241" s="96">
        <v>1526.1513097752809</v>
      </c>
      <c r="D10241" s="102">
        <v>956.00233023977501</v>
      </c>
      <c r="E10241" s="98">
        <v>1800.8548735955058</v>
      </c>
      <c r="F10241" s="91">
        <v>0.84745935508297565</v>
      </c>
      <c r="G10241" s="100">
        <v>763.07565488764044</v>
      </c>
      <c r="S10241" s="235"/>
      <c r="T10241" s="103"/>
      <c r="U10241" s="103"/>
    </row>
    <row r="10242" spans="1:21" x14ac:dyDescent="0.2">
      <c r="A10242" s="89">
        <v>40938</v>
      </c>
      <c r="B10242" s="90" t="s">
        <v>116</v>
      </c>
      <c r="C10242" s="96">
        <v>1562.8635495505619</v>
      </c>
      <c r="D10242" s="102">
        <v>982.49645962451507</v>
      </c>
      <c r="E10242" s="98">
        <v>1846.0340646067418</v>
      </c>
      <c r="F10242" s="91">
        <v>0.84660601855334483</v>
      </c>
      <c r="G10242" s="100">
        <v>781.43177477528093</v>
      </c>
      <c r="S10242" s="235"/>
      <c r="T10242" s="103"/>
      <c r="U10242" s="103"/>
    </row>
    <row r="10243" spans="1:21" x14ac:dyDescent="0.2">
      <c r="A10243" s="89">
        <v>40938</v>
      </c>
      <c r="B10243" s="90" t="s">
        <v>117</v>
      </c>
      <c r="C10243" s="96">
        <v>1642.8970426853932</v>
      </c>
      <c r="D10243" s="102">
        <v>1040.549555106958</v>
      </c>
      <c r="E10243" s="98">
        <v>1944.6989662921351</v>
      </c>
      <c r="F10243" s="91">
        <v>0.84480789631817765</v>
      </c>
      <c r="G10243" s="100">
        <v>821.44852134269661</v>
      </c>
      <c r="S10243" s="235"/>
      <c r="T10243" s="103"/>
      <c r="U10243" s="103"/>
    </row>
    <row r="10244" spans="1:21" x14ac:dyDescent="0.2">
      <c r="A10244" s="89">
        <v>40938</v>
      </c>
      <c r="B10244" s="90" t="s">
        <v>118</v>
      </c>
      <c r="C10244" s="96">
        <v>1783.3801156179777</v>
      </c>
      <c r="D10244" s="102">
        <v>1119.6842611330599</v>
      </c>
      <c r="E10244" s="98">
        <v>2105.7391769662922</v>
      </c>
      <c r="F10244" s="91">
        <v>0.84691405997739355</v>
      </c>
      <c r="G10244" s="100">
        <v>891.69005780898885</v>
      </c>
      <c r="S10244" s="235"/>
      <c r="T10244" s="103"/>
      <c r="U10244" s="103"/>
    </row>
    <row r="10245" spans="1:21" x14ac:dyDescent="0.2">
      <c r="A10245" s="89">
        <v>40938</v>
      </c>
      <c r="B10245" s="90" t="s">
        <v>119</v>
      </c>
      <c r="C10245" s="96">
        <v>1755.9715516179774</v>
      </c>
      <c r="D10245" s="102">
        <v>1097.9940459093284</v>
      </c>
      <c r="E10245" s="98">
        <v>2070.9966235955053</v>
      </c>
      <c r="F10245" s="91">
        <v>0.84788721121591903</v>
      </c>
      <c r="G10245" s="100">
        <v>877.98577580898871</v>
      </c>
      <c r="S10245" s="235"/>
      <c r="T10245" s="103"/>
      <c r="U10245" s="103"/>
    </row>
    <row r="10246" spans="1:21" x14ac:dyDescent="0.2">
      <c r="A10246" s="89">
        <v>40938</v>
      </c>
      <c r="B10246" s="90" t="s">
        <v>120</v>
      </c>
      <c r="C10246" s="96">
        <v>1790.8562836516855</v>
      </c>
      <c r="D10246" s="102">
        <v>1121.1886162511519</v>
      </c>
      <c r="E10246" s="98">
        <v>2112.8724859550562</v>
      </c>
      <c r="F10246" s="91">
        <v>0.84759316785848837</v>
      </c>
      <c r="G10246" s="100">
        <v>895.42814182584277</v>
      </c>
      <c r="S10246" s="235"/>
      <c r="T10246" s="103"/>
      <c r="U10246" s="103"/>
    </row>
    <row r="10247" spans="1:21" x14ac:dyDescent="0.2">
      <c r="A10247" s="89">
        <v>40938</v>
      </c>
      <c r="B10247" s="90" t="s">
        <v>121</v>
      </c>
      <c r="C10247" s="96">
        <v>1789.32863305618</v>
      </c>
      <c r="D10247" s="102">
        <v>1130.2866956142141</v>
      </c>
      <c r="E10247" s="98">
        <v>2116.4226825842698</v>
      </c>
      <c r="F10247" s="91">
        <v>0.8454495634451008</v>
      </c>
      <c r="G10247" s="100">
        <v>894.66431652809001</v>
      </c>
      <c r="S10247" s="235"/>
      <c r="T10247" s="103"/>
      <c r="U10247" s="103"/>
    </row>
    <row r="10248" spans="1:21" x14ac:dyDescent="0.2">
      <c r="A10248" s="89">
        <v>40938</v>
      </c>
      <c r="B10248" s="90" t="s">
        <v>122</v>
      </c>
      <c r="C10248" s="96">
        <v>1795.4878609213483</v>
      </c>
      <c r="D10248" s="102">
        <v>1139.2075851601101</v>
      </c>
      <c r="E10248" s="98">
        <v>2126.3984999999998</v>
      </c>
      <c r="F10248" s="91">
        <v>0.84437976274030879</v>
      </c>
      <c r="G10248" s="100">
        <v>897.74393046067416</v>
      </c>
      <c r="S10248" s="235"/>
      <c r="T10248" s="103"/>
      <c r="U10248" s="103"/>
    </row>
    <row r="10249" spans="1:21" x14ac:dyDescent="0.2">
      <c r="A10249" s="89">
        <v>40938</v>
      </c>
      <c r="B10249" s="90" t="s">
        <v>123</v>
      </c>
      <c r="C10249" s="96">
        <v>1769.671781494382</v>
      </c>
      <c r="D10249" s="102">
        <v>1116.3280581802451</v>
      </c>
      <c r="E10249" s="98">
        <v>2092.3495280898878</v>
      </c>
      <c r="F10249" s="91">
        <v>0.8457821017647662</v>
      </c>
      <c r="G10249" s="100">
        <v>884.835890747191</v>
      </c>
      <c r="S10249" s="235"/>
      <c r="T10249" s="103"/>
      <c r="U10249" s="103"/>
    </row>
    <row r="10250" spans="1:21" x14ac:dyDescent="0.2">
      <c r="A10250" s="89">
        <v>40938</v>
      </c>
      <c r="B10250" s="90" t="s">
        <v>124</v>
      </c>
      <c r="C10250" s="96">
        <v>1801.4566389775282</v>
      </c>
      <c r="D10250" s="102">
        <v>1133.2418580121468</v>
      </c>
      <c r="E10250" s="98">
        <v>2128.258238764045</v>
      </c>
      <c r="F10250" s="91">
        <v>0.84644645380238159</v>
      </c>
      <c r="G10250" s="100">
        <v>900.7283194887641</v>
      </c>
      <c r="S10250" s="235"/>
      <c r="T10250" s="103"/>
      <c r="U10250" s="103"/>
    </row>
    <row r="10251" spans="1:21" x14ac:dyDescent="0.2">
      <c r="A10251" s="89">
        <v>40938</v>
      </c>
      <c r="B10251" s="90" t="s">
        <v>125</v>
      </c>
      <c r="C10251" s="96">
        <v>1803.0288629325844</v>
      </c>
      <c r="D10251" s="102">
        <v>1132.879085267484</v>
      </c>
      <c r="E10251" s="98">
        <v>2129.3961825842694</v>
      </c>
      <c r="F10251" s="91">
        <v>0.84673245762298666</v>
      </c>
      <c r="G10251" s="100">
        <v>901.51443146629219</v>
      </c>
      <c r="S10251" s="235"/>
      <c r="T10251" s="103"/>
      <c r="U10251" s="103"/>
    </row>
    <row r="10252" spans="1:21" x14ac:dyDescent="0.2">
      <c r="A10252" s="89">
        <v>40938</v>
      </c>
      <c r="B10252" s="90" t="s">
        <v>126</v>
      </c>
      <c r="C10252" s="96">
        <v>1883.961927505618</v>
      </c>
      <c r="D10252" s="102">
        <v>1187.2621452505969</v>
      </c>
      <c r="E10252" s="98">
        <v>2226.8596601123595</v>
      </c>
      <c r="F10252" s="91">
        <v>0.84601735854811788</v>
      </c>
      <c r="G10252" s="100">
        <v>941.98096375280898</v>
      </c>
      <c r="S10252" s="235"/>
      <c r="T10252" s="103"/>
      <c r="U10252" s="103"/>
    </row>
    <row r="10253" spans="1:21" x14ac:dyDescent="0.2">
      <c r="A10253" s="89">
        <v>40938</v>
      </c>
      <c r="B10253" s="90" t="s">
        <v>127</v>
      </c>
      <c r="C10253" s="96">
        <v>2039.4500141123597</v>
      </c>
      <c r="D10253" s="102">
        <v>1295.9585395003874</v>
      </c>
      <c r="E10253" s="98">
        <v>2416.3743286516851</v>
      </c>
      <c r="F10253" s="91">
        <v>0.84401244870464842</v>
      </c>
      <c r="G10253" s="100">
        <v>1019.7250070561798</v>
      </c>
      <c r="S10253" s="235"/>
      <c r="T10253" s="103"/>
      <c r="U10253" s="103"/>
    </row>
    <row r="10254" spans="1:21" x14ac:dyDescent="0.2">
      <c r="A10254" s="89">
        <v>40938</v>
      </c>
      <c r="B10254" s="90" t="s">
        <v>128</v>
      </c>
      <c r="C10254" s="96">
        <v>1928.770310224719</v>
      </c>
      <c r="D10254" s="102">
        <v>1217.4126545251677</v>
      </c>
      <c r="E10254" s="98">
        <v>2280.8438089887641</v>
      </c>
      <c r="F10254" s="91">
        <v>0.84563892653388639</v>
      </c>
      <c r="G10254" s="100">
        <v>964.38515511235948</v>
      </c>
      <c r="S10254" s="235"/>
      <c r="T10254" s="103"/>
      <c r="U10254" s="103"/>
    </row>
    <row r="10255" spans="1:21" x14ac:dyDescent="0.2">
      <c r="A10255" s="89">
        <v>40938</v>
      </c>
      <c r="B10255" s="90" t="s">
        <v>129</v>
      </c>
      <c r="C10255" s="96">
        <v>1796.3793281123601</v>
      </c>
      <c r="D10255" s="102">
        <v>1131.9907411844536</v>
      </c>
      <c r="E10255" s="98">
        <v>2123.2950168539328</v>
      </c>
      <c r="F10255" s="91">
        <v>0.84603378892399006</v>
      </c>
      <c r="G10255" s="100">
        <v>898.18966405618005</v>
      </c>
      <c r="S10255" s="235"/>
      <c r="T10255" s="103"/>
      <c r="U10255" s="103"/>
    </row>
    <row r="10256" spans="1:21" x14ac:dyDescent="0.2">
      <c r="A10256" s="89">
        <v>40938</v>
      </c>
      <c r="B10256" s="90" t="s">
        <v>130</v>
      </c>
      <c r="C10256" s="96">
        <v>1772.4636946516853</v>
      </c>
      <c r="D10256" s="102">
        <v>1111.3543951702857</v>
      </c>
      <c r="E10256" s="98">
        <v>2092.0650421348314</v>
      </c>
      <c r="F10256" s="91">
        <v>0.84723163905219145</v>
      </c>
      <c r="G10256" s="100">
        <v>886.23184732584264</v>
      </c>
      <c r="S10256" s="235"/>
      <c r="T10256" s="103"/>
      <c r="U10256" s="103"/>
    </row>
    <row r="10257" spans="1:21" x14ac:dyDescent="0.2">
      <c r="A10257" s="89">
        <v>40938</v>
      </c>
      <c r="B10257" s="90" t="s">
        <v>131</v>
      </c>
      <c r="C10257" s="96">
        <v>1742.9520785056181</v>
      </c>
      <c r="D10257" s="102">
        <v>1105.300254538472</v>
      </c>
      <c r="E10257" s="98">
        <v>2063.8727191011235</v>
      </c>
      <c r="F10257" s="91">
        <v>0.84450560462116309</v>
      </c>
      <c r="G10257" s="100">
        <v>871.47603925280907</v>
      </c>
      <c r="S10257" s="235"/>
      <c r="T10257" s="103"/>
      <c r="U10257" s="103"/>
    </row>
    <row r="10258" spans="1:21" x14ac:dyDescent="0.2">
      <c r="A10258" s="89">
        <v>40938</v>
      </c>
      <c r="B10258" s="90" t="s">
        <v>132</v>
      </c>
      <c r="C10258" s="96">
        <v>1952.5441193595507</v>
      </c>
      <c r="D10258" s="102">
        <v>1226.3136294534809</v>
      </c>
      <c r="E10258" s="98">
        <v>2305.7045898876404</v>
      </c>
      <c r="F10258" s="91">
        <v>0.84683186559241763</v>
      </c>
      <c r="G10258" s="100">
        <v>976.27205967977534</v>
      </c>
      <c r="S10258" s="235"/>
      <c r="T10258" s="103"/>
      <c r="U10258" s="103"/>
    </row>
    <row r="10259" spans="1:21" x14ac:dyDescent="0.2">
      <c r="A10259" s="89">
        <v>40938</v>
      </c>
      <c r="B10259" s="90" t="s">
        <v>133</v>
      </c>
      <c r="C10259" s="96">
        <v>1896.6896477191012</v>
      </c>
      <c r="D10259" s="102">
        <v>1186.2326408227236</v>
      </c>
      <c r="E10259" s="98">
        <v>2237.0917499999996</v>
      </c>
      <c r="F10259" s="91">
        <v>0.84783721888881025</v>
      </c>
      <c r="G10259" s="100">
        <v>948.34482385955062</v>
      </c>
      <c r="S10259" s="235"/>
      <c r="T10259" s="103"/>
      <c r="U10259" s="103"/>
    </row>
    <row r="10260" spans="1:21" x14ac:dyDescent="0.2">
      <c r="A10260" s="89">
        <v>40938</v>
      </c>
      <c r="B10260" s="90" t="s">
        <v>134</v>
      </c>
      <c r="C10260" s="96">
        <v>1721.317790629214</v>
      </c>
      <c r="D10260" s="102">
        <v>1093.1689138305444</v>
      </c>
      <c r="E10260" s="98">
        <v>2039.1059831460675</v>
      </c>
      <c r="F10260" s="91">
        <v>0.84415317538985934</v>
      </c>
      <c r="G10260" s="100">
        <v>860.65889531460698</v>
      </c>
      <c r="S10260" s="235"/>
      <c r="T10260" s="103"/>
      <c r="U10260" s="103"/>
    </row>
    <row r="10261" spans="1:21" x14ac:dyDescent="0.2">
      <c r="A10261" s="89">
        <v>40938</v>
      </c>
      <c r="B10261" s="90" t="s">
        <v>135</v>
      </c>
      <c r="C10261" s="96">
        <v>1714.862757741573</v>
      </c>
      <c r="D10261" s="102">
        <v>1087.7373541135401</v>
      </c>
      <c r="E10261" s="98">
        <v>2030.7453876404491</v>
      </c>
      <c r="F10261" s="91">
        <v>0.8444499089736186</v>
      </c>
      <c r="G10261" s="100">
        <v>857.43137887078649</v>
      </c>
      <c r="S10261" s="235"/>
      <c r="T10261" s="103"/>
      <c r="U10261" s="103"/>
    </row>
    <row r="10262" spans="1:21" x14ac:dyDescent="0.2">
      <c r="A10262" s="89">
        <v>40938</v>
      </c>
      <c r="B10262" s="90" t="s">
        <v>136</v>
      </c>
      <c r="C10262" s="96">
        <v>1746.2261943707865</v>
      </c>
      <c r="D10262" s="102">
        <v>1091.5792436047661</v>
      </c>
      <c r="E10262" s="98">
        <v>2059.3326994382023</v>
      </c>
      <c r="F10262" s="91">
        <v>0.84795729939468589</v>
      </c>
      <c r="G10262" s="100">
        <v>873.11309718539326</v>
      </c>
      <c r="S10262" s="235"/>
      <c r="T10262" s="103"/>
      <c r="U10262" s="103"/>
    </row>
    <row r="10263" spans="1:21" x14ac:dyDescent="0.2">
      <c r="A10263" s="89">
        <v>40938</v>
      </c>
      <c r="B10263" s="90" t="s">
        <v>137</v>
      </c>
      <c r="C10263" s="96">
        <v>1899.2019643483145</v>
      </c>
      <c r="D10263" s="102">
        <v>1194.4355923522014</v>
      </c>
      <c r="E10263" s="98">
        <v>2243.5785000000001</v>
      </c>
      <c r="F10263" s="91">
        <v>0.84650568916947388</v>
      </c>
      <c r="G10263" s="100">
        <v>949.60098217415725</v>
      </c>
      <c r="S10263" s="235"/>
      <c r="T10263" s="103"/>
      <c r="U10263" s="103"/>
    </row>
    <row r="10264" spans="1:21" x14ac:dyDescent="0.2">
      <c r="A10264" s="89">
        <v>40938</v>
      </c>
      <c r="B10264" s="90" t="s">
        <v>138</v>
      </c>
      <c r="C10264" s="96">
        <v>1875.0026822359553</v>
      </c>
      <c r="D10264" s="102">
        <v>1168.9961140176974</v>
      </c>
      <c r="E10264" s="98">
        <v>2209.5671460674157</v>
      </c>
      <c r="F10264" s="91">
        <v>0.84858370815889539</v>
      </c>
      <c r="G10264" s="100">
        <v>937.50134111797763</v>
      </c>
      <c r="S10264" s="235"/>
      <c r="T10264" s="103"/>
      <c r="U10264" s="103"/>
    </row>
    <row r="10265" spans="1:21" x14ac:dyDescent="0.2">
      <c r="A10265" s="89">
        <v>40938</v>
      </c>
      <c r="B10265" s="90" t="s">
        <v>139</v>
      </c>
      <c r="C10265" s="96">
        <v>1632.8153591797754</v>
      </c>
      <c r="D10265" s="102">
        <v>1023.8087245866529</v>
      </c>
      <c r="E10265" s="98">
        <v>1927.2442247191009</v>
      </c>
      <c r="F10265" s="91">
        <v>0.84722804626266868</v>
      </c>
      <c r="G10265" s="100">
        <v>816.40767958988772</v>
      </c>
      <c r="S10265" s="235"/>
      <c r="T10265" s="103"/>
      <c r="U10265" s="103"/>
    </row>
    <row r="10266" spans="1:21" x14ac:dyDescent="0.2">
      <c r="A10266" s="89">
        <v>40938</v>
      </c>
      <c r="B10266" s="90" t="s">
        <v>140</v>
      </c>
      <c r="C10266" s="96">
        <v>1585.1907505617976</v>
      </c>
      <c r="D10266" s="102">
        <v>1000.0708009517824</v>
      </c>
      <c r="E10266" s="98">
        <v>1874.2922191011237</v>
      </c>
      <c r="F10266" s="91">
        <v>0.84575432496968173</v>
      </c>
      <c r="G10266" s="100">
        <v>792.59537528089879</v>
      </c>
      <c r="S10266" s="235"/>
      <c r="T10266" s="103"/>
      <c r="U10266" s="103"/>
    </row>
    <row r="10267" spans="1:21" x14ac:dyDescent="0.2">
      <c r="A10267" s="89">
        <v>40938</v>
      </c>
      <c r="B10267" s="90" t="s">
        <v>141</v>
      </c>
      <c r="C10267" s="96">
        <v>1630.0153417752806</v>
      </c>
      <c r="D10267" s="102">
        <v>1032.810097244947</v>
      </c>
      <c r="E10267" s="98">
        <v>1929.6752865168539</v>
      </c>
      <c r="F10267" s="91">
        <v>0.84470965305127976</v>
      </c>
      <c r="G10267" s="100">
        <v>815.0076708876403</v>
      </c>
      <c r="S10267" s="235"/>
      <c r="T10267" s="103"/>
      <c r="U10267" s="103"/>
    </row>
    <row r="10268" spans="1:21" x14ac:dyDescent="0.2">
      <c r="A10268" s="89">
        <v>40938</v>
      </c>
      <c r="B10268" s="90" t="s">
        <v>142</v>
      </c>
      <c r="C10268" s="96">
        <v>1633.5690541685397</v>
      </c>
      <c r="D10268" s="102">
        <v>1011.368453759812</v>
      </c>
      <c r="E10268" s="98">
        <v>1921.305286516854</v>
      </c>
      <c r="F10268" s="91">
        <v>0.85023919188295516</v>
      </c>
      <c r="G10268" s="100">
        <v>816.78452708426983</v>
      </c>
      <c r="S10268" s="235"/>
      <c r="T10268" s="103"/>
      <c r="U10268" s="103"/>
    </row>
    <row r="10269" spans="1:21" x14ac:dyDescent="0.2">
      <c r="A10269" s="89">
        <v>40938</v>
      </c>
      <c r="B10269" s="90" t="s">
        <v>143</v>
      </c>
      <c r="C10269" s="96">
        <v>1727.590477955056</v>
      </c>
      <c r="D10269" s="102">
        <v>1091.0730306248688</v>
      </c>
      <c r="E10269" s="98">
        <v>2043.2839297752807</v>
      </c>
      <c r="F10269" s="91">
        <v>0.84549702211236766</v>
      </c>
      <c r="G10269" s="100">
        <v>863.79523897752802</v>
      </c>
      <c r="S10269" s="235"/>
      <c r="T10269" s="103"/>
      <c r="U10269" s="103"/>
    </row>
    <row r="10270" spans="1:21" x14ac:dyDescent="0.2">
      <c r="A10270" s="89">
        <v>40938</v>
      </c>
      <c r="B10270" s="90" t="s">
        <v>144</v>
      </c>
      <c r="C10270" s="96">
        <v>1873.8478270112362</v>
      </c>
      <c r="D10270" s="102">
        <v>1171.64485269598</v>
      </c>
      <c r="E10270" s="98">
        <v>2209.9903483146068</v>
      </c>
      <c r="F10270" s="91">
        <v>0.8478986473584732</v>
      </c>
      <c r="G10270" s="100">
        <v>936.92391350561809</v>
      </c>
      <c r="S10270" s="235"/>
      <c r="T10270" s="103"/>
      <c r="U10270" s="103"/>
    </row>
    <row r="10271" spans="1:21" x14ac:dyDescent="0.2">
      <c r="A10271" s="89">
        <v>40938</v>
      </c>
      <c r="B10271" s="90" t="s">
        <v>145</v>
      </c>
      <c r="C10271" s="96">
        <v>1868.8394022471909</v>
      </c>
      <c r="D10271" s="102">
        <v>1166.7355608814739</v>
      </c>
      <c r="E10271" s="98">
        <v>2203.1415252808988</v>
      </c>
      <c r="F10271" s="91">
        <v>0.84826116742950297</v>
      </c>
      <c r="G10271" s="100">
        <v>934.41970112359547</v>
      </c>
      <c r="S10271" s="235"/>
      <c r="T10271" s="103"/>
      <c r="U10271" s="103"/>
    </row>
    <row r="10272" spans="1:21" x14ac:dyDescent="0.2">
      <c r="A10272" s="89">
        <v>40938</v>
      </c>
      <c r="B10272" s="90" t="s">
        <v>146</v>
      </c>
      <c r="C10272" s="96">
        <v>1876.3601436404492</v>
      </c>
      <c r="D10272" s="102">
        <v>1166.9451130979705</v>
      </c>
      <c r="E10272" s="98">
        <v>2209.6353286516855</v>
      </c>
      <c r="F10272" s="91">
        <v>0.84917186076373963</v>
      </c>
      <c r="G10272" s="100">
        <v>938.18007182022461</v>
      </c>
      <c r="S10272" s="235"/>
      <c r="T10272" s="103"/>
      <c r="U10272" s="103"/>
    </row>
    <row r="10273" spans="1:21" x14ac:dyDescent="0.2">
      <c r="A10273" s="89">
        <v>40938</v>
      </c>
      <c r="B10273" s="90" t="s">
        <v>147</v>
      </c>
      <c r="C10273" s="96">
        <v>1857.3516318539325</v>
      </c>
      <c r="D10273" s="102">
        <v>1154.8423158239752</v>
      </c>
      <c r="E10273" s="98">
        <v>2187.1021601123593</v>
      </c>
      <c r="F10273" s="91">
        <v>0.84922948078406801</v>
      </c>
      <c r="G10273" s="100">
        <v>928.67581592696627</v>
      </c>
      <c r="S10273" s="235"/>
      <c r="T10273" s="103"/>
      <c r="U10273" s="103"/>
    </row>
    <row r="10274" spans="1:21" x14ac:dyDescent="0.2">
      <c r="A10274" s="89">
        <v>40939</v>
      </c>
      <c r="B10274" s="90" t="s">
        <v>100</v>
      </c>
      <c r="C10274" s="96">
        <v>1829.5135427528091</v>
      </c>
      <c r="D10274" s="102">
        <v>1141.4978147832783</v>
      </c>
      <c r="E10274" s="98">
        <v>2156.4176460674157</v>
      </c>
      <c r="F10274" s="91">
        <v>0.8484040863277249</v>
      </c>
      <c r="G10274" s="100">
        <v>914.75677137640457</v>
      </c>
      <c r="S10274" s="235"/>
      <c r="T10274" s="103"/>
      <c r="U10274" s="103"/>
    </row>
    <row r="10275" spans="1:21" x14ac:dyDescent="0.2">
      <c r="A10275" s="89">
        <v>40939</v>
      </c>
      <c r="B10275" s="90" t="s">
        <v>101</v>
      </c>
      <c r="C10275" s="96">
        <v>1811.0844846404491</v>
      </c>
      <c r="D10275" s="102">
        <v>1125.0079251199631</v>
      </c>
      <c r="E10275" s="98">
        <v>2132.0576544943819</v>
      </c>
      <c r="F10275" s="91">
        <v>0.84945380385126046</v>
      </c>
      <c r="G10275" s="100">
        <v>905.54224232022455</v>
      </c>
      <c r="S10275" s="235"/>
      <c r="T10275" s="103"/>
      <c r="U10275" s="103"/>
    </row>
    <row r="10276" spans="1:21" x14ac:dyDescent="0.2">
      <c r="A10276" s="89">
        <v>40939</v>
      </c>
      <c r="B10276" s="90" t="s">
        <v>102</v>
      </c>
      <c r="C10276" s="96">
        <v>1802.9397162134828</v>
      </c>
      <c r="D10276" s="102">
        <v>1123.9275734082732</v>
      </c>
      <c r="E10276" s="98">
        <v>2124.5716769662922</v>
      </c>
      <c r="F10276" s="91">
        <v>0.84861326909333912</v>
      </c>
      <c r="G10276" s="100">
        <v>901.46985810674141</v>
      </c>
      <c r="S10276" s="235"/>
      <c r="T10276" s="103"/>
      <c r="U10276" s="103"/>
    </row>
    <row r="10277" spans="1:21" x14ac:dyDescent="0.2">
      <c r="A10277" s="89">
        <v>40939</v>
      </c>
      <c r="B10277" s="90" t="s">
        <v>103</v>
      </c>
      <c r="C10277" s="96">
        <v>1803.4259710449437</v>
      </c>
      <c r="D10277" s="102">
        <v>1133.7494919208718</v>
      </c>
      <c r="E10277" s="98">
        <v>2130.1955646067413</v>
      </c>
      <c r="F10277" s="91">
        <v>0.84660112949670752</v>
      </c>
      <c r="G10277" s="100">
        <v>901.71298552247185</v>
      </c>
      <c r="S10277" s="235"/>
      <c r="T10277" s="103"/>
      <c r="U10277" s="103"/>
    </row>
    <row r="10278" spans="1:21" x14ac:dyDescent="0.2">
      <c r="A10278" s="89">
        <v>40939</v>
      </c>
      <c r="B10278" s="90" t="s">
        <v>104</v>
      </c>
      <c r="C10278" s="96">
        <v>1780.1262603707864</v>
      </c>
      <c r="D10278" s="102">
        <v>1127.2031642600809</v>
      </c>
      <c r="E10278" s="98">
        <v>2106.9970280898879</v>
      </c>
      <c r="F10278" s="91">
        <v>0.84486415340821419</v>
      </c>
      <c r="G10278" s="100">
        <v>890.06313018539322</v>
      </c>
      <c r="S10278" s="235"/>
      <c r="T10278" s="103"/>
      <c r="U10278" s="103"/>
    </row>
    <row r="10279" spans="1:21" x14ac:dyDescent="0.2">
      <c r="A10279" s="89">
        <v>40939</v>
      </c>
      <c r="B10279" s="90" t="s">
        <v>105</v>
      </c>
      <c r="C10279" s="96">
        <v>1767.8483258764047</v>
      </c>
      <c r="D10279" s="102">
        <v>1121.0145667820248</v>
      </c>
      <c r="E10279" s="98">
        <v>2093.3134887640449</v>
      </c>
      <c r="F10279" s="91">
        <v>0.84452153744071812</v>
      </c>
      <c r="G10279" s="100">
        <v>883.92416293820236</v>
      </c>
      <c r="S10279" s="235"/>
      <c r="T10279" s="103"/>
      <c r="U10279" s="103"/>
    </row>
    <row r="10280" spans="1:21" x14ac:dyDescent="0.2">
      <c r="A10280" s="89">
        <v>40939</v>
      </c>
      <c r="B10280" s="90" t="s">
        <v>106</v>
      </c>
      <c r="C10280" s="96">
        <v>1743.6733565056179</v>
      </c>
      <c r="D10280" s="102">
        <v>1101.2412315570091</v>
      </c>
      <c r="E10280" s="98">
        <v>2062.3115730337076</v>
      </c>
      <c r="F10280" s="91">
        <v>0.84549462811801734</v>
      </c>
      <c r="G10280" s="100">
        <v>871.83667825280895</v>
      </c>
      <c r="S10280" s="235"/>
      <c r="T10280" s="103"/>
      <c r="U10280" s="103"/>
    </row>
    <row r="10281" spans="1:21" x14ac:dyDescent="0.2">
      <c r="A10281" s="89">
        <v>40939</v>
      </c>
      <c r="B10281" s="90" t="s">
        <v>107</v>
      </c>
      <c r="C10281" s="96">
        <v>1779.802090483146</v>
      </c>
      <c r="D10281" s="102">
        <v>1132.5746886011275</v>
      </c>
      <c r="E10281" s="98">
        <v>2109.6020730337077</v>
      </c>
      <c r="F10281" s="91">
        <v>0.84366720777995174</v>
      </c>
      <c r="G10281" s="100">
        <v>889.901045241573</v>
      </c>
      <c r="S10281" s="235"/>
      <c r="T10281" s="103"/>
      <c r="U10281" s="103"/>
    </row>
    <row r="10282" spans="1:21" x14ac:dyDescent="0.2">
      <c r="A10282" s="89">
        <v>40939</v>
      </c>
      <c r="B10282" s="90" t="s">
        <v>108</v>
      </c>
      <c r="C10282" s="96">
        <v>1760.5342427865166</v>
      </c>
      <c r="D10282" s="102">
        <v>1111.4103196592716</v>
      </c>
      <c r="E10282" s="98">
        <v>2081.9975308988764</v>
      </c>
      <c r="F10282" s="91">
        <v>0.84559862183238421</v>
      </c>
      <c r="G10282" s="100">
        <v>880.26712139325832</v>
      </c>
      <c r="S10282" s="235"/>
      <c r="T10282" s="103"/>
      <c r="U10282" s="103"/>
    </row>
    <row r="10283" spans="1:21" x14ac:dyDescent="0.2">
      <c r="A10283" s="89">
        <v>40939</v>
      </c>
      <c r="B10283" s="90" t="s">
        <v>109</v>
      </c>
      <c r="C10283" s="96">
        <v>1762.8196404943819</v>
      </c>
      <c r="D10283" s="102">
        <v>1116.0801627981584</v>
      </c>
      <c r="E10283" s="98">
        <v>2086.4246966292135</v>
      </c>
      <c r="F10283" s="91">
        <v>0.84489971928647056</v>
      </c>
      <c r="G10283" s="100">
        <v>881.40982024719096</v>
      </c>
      <c r="S10283" s="235"/>
      <c r="T10283" s="103"/>
      <c r="U10283" s="103"/>
    </row>
    <row r="10284" spans="1:21" x14ac:dyDescent="0.2">
      <c r="A10284" s="89">
        <v>40939</v>
      </c>
      <c r="B10284" s="90" t="s">
        <v>110</v>
      </c>
      <c r="C10284" s="96">
        <v>1826.4217724494379</v>
      </c>
      <c r="D10284" s="102">
        <v>1158.8743982865151</v>
      </c>
      <c r="E10284" s="98">
        <v>2163.0548679775275</v>
      </c>
      <c r="F10284" s="91">
        <v>0.84437144868042846</v>
      </c>
      <c r="G10284" s="100">
        <v>913.21088622471893</v>
      </c>
      <c r="S10284" s="235"/>
      <c r="T10284" s="103"/>
      <c r="U10284" s="103"/>
    </row>
    <row r="10285" spans="1:21" x14ac:dyDescent="0.2">
      <c r="A10285" s="89">
        <v>40939</v>
      </c>
      <c r="B10285" s="90" t="s">
        <v>111</v>
      </c>
      <c r="C10285" s="96">
        <v>1888.8609449325841</v>
      </c>
      <c r="D10285" s="102">
        <v>1183.0486429721129</v>
      </c>
      <c r="E10285" s="98">
        <v>2228.7664213483145</v>
      </c>
      <c r="F10285" s="91">
        <v>0.84749165585054842</v>
      </c>
      <c r="G10285" s="100">
        <v>944.43047246629203</v>
      </c>
      <c r="S10285" s="235"/>
      <c r="T10285" s="103"/>
      <c r="U10285" s="103"/>
    </row>
    <row r="10286" spans="1:21" x14ac:dyDescent="0.2">
      <c r="A10286" s="89">
        <v>40939</v>
      </c>
      <c r="B10286" s="90" t="s">
        <v>112</v>
      </c>
      <c r="C10286" s="96">
        <v>1874.6379911123595</v>
      </c>
      <c r="D10286" s="102">
        <v>1176.8977095816701</v>
      </c>
      <c r="E10286" s="98">
        <v>2213.4488511235954</v>
      </c>
      <c r="F10286" s="91">
        <v>0.84693079316504283</v>
      </c>
      <c r="G10286" s="100">
        <v>937.31899555617974</v>
      </c>
      <c r="S10286" s="235"/>
      <c r="T10286" s="103"/>
      <c r="U10286" s="103"/>
    </row>
    <row r="10287" spans="1:21" x14ac:dyDescent="0.2">
      <c r="A10287" s="89">
        <v>40939</v>
      </c>
      <c r="B10287" s="90" t="s">
        <v>113</v>
      </c>
      <c r="C10287" s="96">
        <v>1800.1640115505613</v>
      </c>
      <c r="D10287" s="102">
        <v>1131.9894318539984</v>
      </c>
      <c r="E10287" s="98">
        <v>2126.497247191011</v>
      </c>
      <c r="F10287" s="91">
        <v>0.84653954475063709</v>
      </c>
      <c r="G10287" s="100">
        <v>900.08200577528066</v>
      </c>
      <c r="S10287" s="235"/>
      <c r="T10287" s="103"/>
      <c r="U10287" s="103"/>
    </row>
    <row r="10288" spans="1:21" x14ac:dyDescent="0.2">
      <c r="A10288" s="89">
        <v>40939</v>
      </c>
      <c r="B10288" s="90" t="s">
        <v>114</v>
      </c>
      <c r="C10288" s="96">
        <v>1349.1788638651683</v>
      </c>
      <c r="D10288" s="102">
        <v>838.50041082431187</v>
      </c>
      <c r="E10288" s="98">
        <v>1588.5107949438197</v>
      </c>
      <c r="F10288" s="91">
        <v>0.84933565963766977</v>
      </c>
      <c r="G10288" s="100">
        <v>674.58943193258415</v>
      </c>
      <c r="S10288" s="235"/>
      <c r="T10288" s="103"/>
      <c r="U10288" s="103"/>
    </row>
    <row r="10289" spans="1:21" x14ac:dyDescent="0.2">
      <c r="A10289" s="89">
        <v>40939</v>
      </c>
      <c r="B10289" s="90" t="s">
        <v>115</v>
      </c>
      <c r="C10289" s="96">
        <v>1337.6019467528088</v>
      </c>
      <c r="D10289" s="102">
        <v>832.54067930189342</v>
      </c>
      <c r="E10289" s="98">
        <v>1575.5325926966291</v>
      </c>
      <c r="F10289" s="91">
        <v>0.84898398989221413</v>
      </c>
      <c r="G10289" s="100">
        <v>668.80097337640439</v>
      </c>
      <c r="S10289" s="235"/>
      <c r="T10289" s="103"/>
      <c r="U10289" s="103"/>
    </row>
    <row r="10290" spans="1:21" x14ac:dyDescent="0.2">
      <c r="A10290" s="89">
        <v>40939</v>
      </c>
      <c r="B10290" s="90" t="s">
        <v>116</v>
      </c>
      <c r="C10290" s="96">
        <v>1320.9436666516856</v>
      </c>
      <c r="D10290" s="102">
        <v>819.61802442589521</v>
      </c>
      <c r="E10290" s="98">
        <v>1554.5629213483148</v>
      </c>
      <c r="F10290" s="91">
        <v>0.84972029662588056</v>
      </c>
      <c r="G10290" s="100">
        <v>660.47183332584279</v>
      </c>
      <c r="S10290" s="235"/>
      <c r="T10290" s="103"/>
      <c r="U10290" s="103"/>
    </row>
    <row r="10291" spans="1:21" x14ac:dyDescent="0.2">
      <c r="A10291" s="89">
        <v>40939</v>
      </c>
      <c r="B10291" s="90" t="s">
        <v>117</v>
      </c>
      <c r="C10291" s="96">
        <v>1500.9673616292139</v>
      </c>
      <c r="D10291" s="102">
        <v>948.76221435425828</v>
      </c>
      <c r="E10291" s="98">
        <v>1775.6837443820223</v>
      </c>
      <c r="F10291" s="91">
        <v>0.8452898025214417</v>
      </c>
      <c r="G10291" s="100">
        <v>750.48368081460694</v>
      </c>
      <c r="S10291" s="235"/>
      <c r="T10291" s="103"/>
      <c r="U10291" s="103"/>
    </row>
    <row r="10292" spans="1:21" x14ac:dyDescent="0.2">
      <c r="A10292" s="89">
        <v>40939</v>
      </c>
      <c r="B10292" s="90" t="s">
        <v>118</v>
      </c>
      <c r="C10292" s="96">
        <v>1632.7829421910112</v>
      </c>
      <c r="D10292" s="102">
        <v>1034.2713644133366</v>
      </c>
      <c r="E10292" s="98">
        <v>1932.7952275280898</v>
      </c>
      <c r="F10292" s="91">
        <v>0.84477802869951546</v>
      </c>
      <c r="G10292" s="100">
        <v>816.39147109550561</v>
      </c>
      <c r="S10292" s="235"/>
      <c r="T10292" s="103"/>
      <c r="U10292" s="103"/>
    </row>
    <row r="10293" spans="1:21" x14ac:dyDescent="0.2">
      <c r="A10293" s="89">
        <v>40939</v>
      </c>
      <c r="B10293" s="90" t="s">
        <v>119</v>
      </c>
      <c r="C10293" s="96">
        <v>1647.4516296067416</v>
      </c>
      <c r="D10293" s="102">
        <v>1050.5001611849937</v>
      </c>
      <c r="E10293" s="98">
        <v>1953.8801039325842</v>
      </c>
      <c r="F10293" s="91">
        <v>0.84316925398385878</v>
      </c>
      <c r="G10293" s="100">
        <v>823.72581480337078</v>
      </c>
      <c r="S10293" s="235"/>
      <c r="T10293" s="103"/>
      <c r="U10293" s="103"/>
    </row>
    <row r="10294" spans="1:21" x14ac:dyDescent="0.2">
      <c r="A10294" s="89">
        <v>40939</v>
      </c>
      <c r="B10294" s="90" t="s">
        <v>120</v>
      </c>
      <c r="C10294" s="96">
        <v>1692.4139930224721</v>
      </c>
      <c r="D10294" s="102">
        <v>1073.1859317771066</v>
      </c>
      <c r="E10294" s="98">
        <v>2003.9943033707866</v>
      </c>
      <c r="F10294" s="91">
        <v>0.84452036124841978</v>
      </c>
      <c r="G10294" s="100">
        <v>846.20699651123607</v>
      </c>
      <c r="S10294" s="235"/>
      <c r="T10294" s="103"/>
      <c r="U10294" s="103"/>
    </row>
    <row r="10295" spans="1:21" x14ac:dyDescent="0.2">
      <c r="A10295" s="89">
        <v>40939</v>
      </c>
      <c r="B10295" s="90" t="s">
        <v>121</v>
      </c>
      <c r="C10295" s="96">
        <v>1705.093087752809</v>
      </c>
      <c r="D10295" s="102">
        <v>1067.5646228641949</v>
      </c>
      <c r="E10295" s="98">
        <v>2011.7247977528086</v>
      </c>
      <c r="F10295" s="91">
        <v>0.84757770528925147</v>
      </c>
      <c r="G10295" s="100">
        <v>852.54654387640448</v>
      </c>
      <c r="S10295" s="235"/>
      <c r="T10295" s="103"/>
      <c r="U10295" s="103"/>
    </row>
    <row r="10296" spans="1:21" x14ac:dyDescent="0.2">
      <c r="A10296" s="89">
        <v>40939</v>
      </c>
      <c r="B10296" s="90" t="s">
        <v>122</v>
      </c>
      <c r="C10296" s="96">
        <v>1688.43075552809</v>
      </c>
      <c r="D10296" s="102">
        <v>1056.9525454553129</v>
      </c>
      <c r="E10296" s="98">
        <v>1991.9706573033704</v>
      </c>
      <c r="F10296" s="91">
        <v>0.84761828661362038</v>
      </c>
      <c r="G10296" s="100">
        <v>844.215377764045</v>
      </c>
      <c r="S10296" s="235"/>
      <c r="T10296" s="103"/>
      <c r="U10296" s="103"/>
    </row>
    <row r="10297" spans="1:21" x14ac:dyDescent="0.2">
      <c r="A10297" s="89">
        <v>40939</v>
      </c>
      <c r="B10297" s="90" t="s">
        <v>123</v>
      </c>
      <c r="C10297" s="96">
        <v>1688.1633153707864</v>
      </c>
      <c r="D10297" s="102">
        <v>1052.4016336524633</v>
      </c>
      <c r="E10297" s="98">
        <v>1989.3326966292136</v>
      </c>
      <c r="F10297" s="91">
        <v>0.84860783630172176</v>
      </c>
      <c r="G10297" s="100">
        <v>844.08165768539322</v>
      </c>
      <c r="S10297" s="235"/>
      <c r="T10297" s="103"/>
      <c r="U10297" s="103"/>
    </row>
    <row r="10298" spans="1:21" x14ac:dyDescent="0.2">
      <c r="A10298" s="89">
        <v>40939</v>
      </c>
      <c r="B10298" s="90" t="s">
        <v>124</v>
      </c>
      <c r="C10298" s="96">
        <v>1652.7923285056186</v>
      </c>
      <c r="D10298" s="102">
        <v>1036.0119631412815</v>
      </c>
      <c r="E10298" s="98">
        <v>1950.6520112359551</v>
      </c>
      <c r="F10298" s="91">
        <v>0.84730250141253571</v>
      </c>
      <c r="G10298" s="100">
        <v>826.39616425280929</v>
      </c>
      <c r="S10298" s="235"/>
      <c r="T10298" s="103"/>
      <c r="U10298" s="103"/>
    </row>
    <row r="10299" spans="1:21" x14ac:dyDescent="0.2">
      <c r="A10299" s="89">
        <v>40939</v>
      </c>
      <c r="B10299" s="90" t="s">
        <v>125</v>
      </c>
      <c r="C10299" s="96">
        <v>1828.1763419662921</v>
      </c>
      <c r="D10299" s="102">
        <v>1163.2808534908111</v>
      </c>
      <c r="E10299" s="98">
        <v>2166.8989550561796</v>
      </c>
      <c r="F10299" s="91">
        <v>0.8436832449895636</v>
      </c>
      <c r="G10299" s="100">
        <v>914.08817098314603</v>
      </c>
      <c r="S10299" s="235"/>
      <c r="T10299" s="103"/>
      <c r="U10299" s="103"/>
    </row>
    <row r="10300" spans="1:21" x14ac:dyDescent="0.2">
      <c r="A10300" s="89">
        <v>40939</v>
      </c>
      <c r="B10300" s="90" t="s">
        <v>126</v>
      </c>
      <c r="C10300" s="96">
        <v>1998.6005561460674</v>
      </c>
      <c r="D10300" s="102">
        <v>1276.7764938053519</v>
      </c>
      <c r="E10300" s="98">
        <v>2371.6159887640447</v>
      </c>
      <c r="F10300" s="91">
        <v>0.84271676595823075</v>
      </c>
      <c r="G10300" s="100">
        <v>999.30027807303372</v>
      </c>
      <c r="S10300" s="235"/>
      <c r="T10300" s="103"/>
      <c r="U10300" s="103"/>
    </row>
    <row r="10301" spans="1:21" x14ac:dyDescent="0.2">
      <c r="A10301" s="89">
        <v>40939</v>
      </c>
      <c r="B10301" s="90" t="s">
        <v>127</v>
      </c>
      <c r="C10301" s="96">
        <v>1776.0011985505619</v>
      </c>
      <c r="D10301" s="102">
        <v>1113.0771016950716</v>
      </c>
      <c r="E10301" s="98">
        <v>2095.9773117977525</v>
      </c>
      <c r="F10301" s="91">
        <v>0.84733798813273309</v>
      </c>
      <c r="G10301" s="100">
        <v>888.00059927528093</v>
      </c>
      <c r="S10301" s="235"/>
      <c r="T10301" s="103"/>
      <c r="U10301" s="103"/>
    </row>
    <row r="10302" spans="1:21" x14ac:dyDescent="0.2">
      <c r="A10302" s="89">
        <v>40939</v>
      </c>
      <c r="B10302" s="90" t="s">
        <v>128</v>
      </c>
      <c r="C10302" s="96">
        <v>1725.9736806404494</v>
      </c>
      <c r="D10302" s="102">
        <v>1098.1248134036096</v>
      </c>
      <c r="E10302" s="98">
        <v>2045.6938314606739</v>
      </c>
      <c r="F10302" s="91">
        <v>0.84371065410509805</v>
      </c>
      <c r="G10302" s="100">
        <v>862.9868403202247</v>
      </c>
      <c r="S10302" s="235"/>
      <c r="T10302" s="103"/>
      <c r="U10302" s="103"/>
    </row>
    <row r="10303" spans="1:21" x14ac:dyDescent="0.2">
      <c r="A10303" s="89">
        <v>40939</v>
      </c>
      <c r="B10303" s="90" t="s">
        <v>129</v>
      </c>
      <c r="C10303" s="96">
        <v>1687.3934118876402</v>
      </c>
      <c r="D10303" s="102">
        <v>1075.2594432397873</v>
      </c>
      <c r="E10303" s="98">
        <v>2000.8696601123595</v>
      </c>
      <c r="F10303" s="91">
        <v>0.84333000071223241</v>
      </c>
      <c r="G10303" s="100">
        <v>843.69670594382012</v>
      </c>
      <c r="S10303" s="235"/>
      <c r="T10303" s="103"/>
      <c r="U10303" s="103"/>
    </row>
    <row r="10304" spans="1:21" x14ac:dyDescent="0.2">
      <c r="A10304" s="89">
        <v>40939</v>
      </c>
      <c r="B10304" s="90" t="s">
        <v>130</v>
      </c>
      <c r="C10304" s="96">
        <v>1700.7208463932586</v>
      </c>
      <c r="D10304" s="102">
        <v>1085.3979110500004</v>
      </c>
      <c r="E10304" s="98">
        <v>2017.5579353932583</v>
      </c>
      <c r="F10304" s="91">
        <v>0.84296010367690266</v>
      </c>
      <c r="G10304" s="100">
        <v>850.36042319662931</v>
      </c>
      <c r="S10304" s="235"/>
      <c r="T10304" s="103"/>
      <c r="U10304" s="103"/>
    </row>
    <row r="10305" spans="1:21" x14ac:dyDescent="0.2">
      <c r="A10305" s="89">
        <v>40939</v>
      </c>
      <c r="B10305" s="90" t="s">
        <v>131</v>
      </c>
      <c r="C10305" s="96">
        <v>1862.7936338426966</v>
      </c>
      <c r="D10305" s="102">
        <v>1172.934757317905</v>
      </c>
      <c r="E10305" s="98">
        <v>2201.3123511235954</v>
      </c>
      <c r="F10305" s="91">
        <v>0.84621958936989938</v>
      </c>
      <c r="G10305" s="100">
        <v>931.39681692134832</v>
      </c>
      <c r="S10305" s="235"/>
      <c r="T10305" s="103"/>
      <c r="U10305" s="103"/>
    </row>
    <row r="10306" spans="1:21" x14ac:dyDescent="0.2">
      <c r="A10306" s="89">
        <v>40939</v>
      </c>
      <c r="B10306" s="90" t="s">
        <v>132</v>
      </c>
      <c r="C10306" s="96">
        <v>1848.8016510674158</v>
      </c>
      <c r="D10306" s="102">
        <v>1164.2466282180849</v>
      </c>
      <c r="E10306" s="98">
        <v>2184.842730337079</v>
      </c>
      <c r="F10306" s="91">
        <v>0.84619438525086954</v>
      </c>
      <c r="G10306" s="100">
        <v>924.40082553370792</v>
      </c>
      <c r="S10306" s="235"/>
      <c r="T10306" s="103"/>
      <c r="U10306" s="103"/>
    </row>
    <row r="10307" spans="1:21" x14ac:dyDescent="0.2">
      <c r="A10307" s="89">
        <v>40939</v>
      </c>
      <c r="B10307" s="90" t="s">
        <v>133</v>
      </c>
      <c r="C10307" s="96">
        <v>1601.4681310449439</v>
      </c>
      <c r="D10307" s="102">
        <v>1008.8724195515416</v>
      </c>
      <c r="E10307" s="98">
        <v>1892.755592696629</v>
      </c>
      <c r="F10307" s="91">
        <v>0.84610402802366846</v>
      </c>
      <c r="G10307" s="100">
        <v>800.73406552247195</v>
      </c>
      <c r="S10307" s="235"/>
      <c r="T10307" s="103"/>
      <c r="U10307" s="103"/>
    </row>
    <row r="10308" spans="1:21" x14ac:dyDescent="0.2">
      <c r="A10308" s="89">
        <v>40939</v>
      </c>
      <c r="B10308" s="90" t="s">
        <v>134</v>
      </c>
      <c r="C10308" s="96">
        <v>1617.8630231123598</v>
      </c>
      <c r="D10308" s="102">
        <v>1013.8242990945502</v>
      </c>
      <c r="E10308" s="98">
        <v>1909.2722359550562</v>
      </c>
      <c r="F10308" s="91">
        <v>0.8473715757475897</v>
      </c>
      <c r="G10308" s="100">
        <v>808.93151155617988</v>
      </c>
      <c r="S10308" s="235"/>
      <c r="T10308" s="103"/>
      <c r="U10308" s="103"/>
    </row>
    <row r="10309" spans="1:21" x14ac:dyDescent="0.2">
      <c r="A10309" s="89">
        <v>40939</v>
      </c>
      <c r="B10309" s="90" t="s">
        <v>135</v>
      </c>
      <c r="C10309" s="96">
        <v>1612.3521350224719</v>
      </c>
      <c r="D10309" s="102">
        <v>1012.7339217466731</v>
      </c>
      <c r="E10309" s="98">
        <v>1904.0245280898878</v>
      </c>
      <c r="F10309" s="91">
        <v>0.84681269134698556</v>
      </c>
      <c r="G10309" s="100">
        <v>806.17606751123594</v>
      </c>
      <c r="S10309" s="235"/>
      <c r="T10309" s="103"/>
      <c r="U10309" s="103"/>
    </row>
    <row r="10310" spans="1:21" x14ac:dyDescent="0.2">
      <c r="A10310" s="89">
        <v>40939</v>
      </c>
      <c r="B10310" s="90" t="s">
        <v>136</v>
      </c>
      <c r="C10310" s="96">
        <v>1620.898063685393</v>
      </c>
      <c r="D10310" s="102">
        <v>1021.0453942675642</v>
      </c>
      <c r="E10310" s="98">
        <v>1915.6837499999999</v>
      </c>
      <c r="F10310" s="91">
        <v>0.84611985860682537</v>
      </c>
      <c r="G10310" s="100">
        <v>810.44903184269651</v>
      </c>
      <c r="S10310" s="235"/>
      <c r="T10310" s="103"/>
      <c r="U10310" s="103"/>
    </row>
    <row r="10311" spans="1:21" x14ac:dyDescent="0.2">
      <c r="A10311" s="89">
        <v>40939</v>
      </c>
      <c r="B10311" s="90" t="s">
        <v>137</v>
      </c>
      <c r="C10311" s="96">
        <v>1748.0537021123596</v>
      </c>
      <c r="D10311" s="102">
        <v>1089.5750671120106</v>
      </c>
      <c r="E10311" s="98">
        <v>2059.8217331460673</v>
      </c>
      <c r="F10311" s="91">
        <v>0.84864319760451834</v>
      </c>
      <c r="G10311" s="100">
        <v>874.02685105617979</v>
      </c>
      <c r="S10311" s="235"/>
      <c r="T10311" s="103"/>
      <c r="U10311" s="103"/>
    </row>
    <row r="10312" spans="1:21" x14ac:dyDescent="0.2">
      <c r="A10312" s="89">
        <v>40939</v>
      </c>
      <c r="B10312" s="90" t="s">
        <v>138</v>
      </c>
      <c r="C10312" s="96">
        <v>1842.3587745505624</v>
      </c>
      <c r="D10312" s="102">
        <v>1161.818506170898</v>
      </c>
      <c r="E10312" s="98">
        <v>2178.0973567415731</v>
      </c>
      <c r="F10312" s="91">
        <v>0.84585694429505454</v>
      </c>
      <c r="G10312" s="100">
        <v>921.17938727528121</v>
      </c>
      <c r="S10312" s="235"/>
      <c r="T10312" s="103"/>
      <c r="U10312" s="103"/>
    </row>
    <row r="10313" spans="1:21" x14ac:dyDescent="0.2">
      <c r="A10313" s="89">
        <v>40939</v>
      </c>
      <c r="B10313" s="90" t="s">
        <v>139</v>
      </c>
      <c r="C10313" s="96">
        <v>1577.8280419887642</v>
      </c>
      <c r="D10313" s="102">
        <v>990.45838805220933</v>
      </c>
      <c r="E10313" s="98">
        <v>1862.9409943820224</v>
      </c>
      <c r="F10313" s="91">
        <v>0.84695545739072842</v>
      </c>
      <c r="G10313" s="100">
        <v>788.9140209943821</v>
      </c>
      <c r="S10313" s="235"/>
      <c r="T10313" s="103"/>
      <c r="U10313" s="103"/>
    </row>
    <row r="10314" spans="1:21" x14ac:dyDescent="0.2">
      <c r="A10314" s="89">
        <v>40939</v>
      </c>
      <c r="B10314" s="90" t="s">
        <v>140</v>
      </c>
      <c r="C10314" s="96">
        <v>1586.4104397640449</v>
      </c>
      <c r="D10314" s="102">
        <v>989.42341681539654</v>
      </c>
      <c r="E10314" s="98">
        <v>1869.6675589887643</v>
      </c>
      <c r="F10314" s="91">
        <v>0.84849867140128221</v>
      </c>
      <c r="G10314" s="100">
        <v>793.20521988202245</v>
      </c>
      <c r="S10314" s="235"/>
      <c r="T10314" s="103"/>
      <c r="U10314" s="103"/>
    </row>
    <row r="10315" spans="1:21" x14ac:dyDescent="0.2">
      <c r="A10315" s="89">
        <v>40939</v>
      </c>
      <c r="B10315" s="90" t="s">
        <v>141</v>
      </c>
      <c r="C10315" s="96">
        <v>1582.3947852808988</v>
      </c>
      <c r="D10315" s="102">
        <v>983.91642890689513</v>
      </c>
      <c r="E10315" s="98">
        <v>1863.3477387640448</v>
      </c>
      <c r="F10315" s="91">
        <v>0.84922140530274737</v>
      </c>
      <c r="G10315" s="100">
        <v>791.19739264044938</v>
      </c>
      <c r="S10315" s="235"/>
      <c r="T10315" s="103"/>
      <c r="U10315" s="103"/>
    </row>
    <row r="10316" spans="1:21" x14ac:dyDescent="0.2">
      <c r="A10316" s="89">
        <v>40939</v>
      </c>
      <c r="B10316" s="90" t="s">
        <v>142</v>
      </c>
      <c r="C10316" s="96">
        <v>1571.4662079438206</v>
      </c>
      <c r="D10316" s="102">
        <v>977.6488005013756</v>
      </c>
      <c r="E10316" s="98">
        <v>1850.7574719101121</v>
      </c>
      <c r="F10316" s="91">
        <v>0.84909353699485901</v>
      </c>
      <c r="G10316" s="100">
        <v>785.73310397191028</v>
      </c>
      <c r="S10316" s="235"/>
      <c r="T10316" s="103"/>
      <c r="U10316" s="103"/>
    </row>
    <row r="10317" spans="1:21" x14ac:dyDescent="0.2">
      <c r="A10317" s="89">
        <v>40939</v>
      </c>
      <c r="B10317" s="90" t="s">
        <v>143</v>
      </c>
      <c r="C10317" s="96">
        <v>1654.129529292135</v>
      </c>
      <c r="D10317" s="102">
        <v>1039.8826665767697</v>
      </c>
      <c r="E10317" s="98">
        <v>1953.842485955056</v>
      </c>
      <c r="F10317" s="91">
        <v>0.84660331689101409</v>
      </c>
      <c r="G10317" s="100">
        <v>827.06476464606749</v>
      </c>
      <c r="S10317" s="235"/>
      <c r="T10317" s="103"/>
      <c r="U10317" s="103"/>
    </row>
    <row r="10318" spans="1:21" x14ac:dyDescent="0.2">
      <c r="A10318" s="89">
        <v>40939</v>
      </c>
      <c r="B10318" s="90" t="s">
        <v>144</v>
      </c>
      <c r="C10318" s="96">
        <v>1875.7928463370788</v>
      </c>
      <c r="D10318" s="102">
        <v>1184.726739862158</v>
      </c>
      <c r="E10318" s="98">
        <v>2218.5978117977529</v>
      </c>
      <c r="F10318" s="91">
        <v>0.8454857551748437</v>
      </c>
      <c r="G10318" s="100">
        <v>937.8964231685394</v>
      </c>
      <c r="S10318" s="235"/>
      <c r="T10318" s="103"/>
      <c r="U10318" s="103"/>
    </row>
    <row r="10319" spans="1:21" x14ac:dyDescent="0.2">
      <c r="A10319" s="89">
        <v>40939</v>
      </c>
      <c r="B10319" s="90" t="s">
        <v>145</v>
      </c>
      <c r="C10319" s="96">
        <v>1907.346732775281</v>
      </c>
      <c r="D10319" s="102">
        <v>1192.03180391253</v>
      </c>
      <c r="E10319" s="98">
        <v>2249.2023876404496</v>
      </c>
      <c r="F10319" s="91">
        <v>0.84801027388922701</v>
      </c>
      <c r="G10319" s="100">
        <v>953.6733663876405</v>
      </c>
      <c r="S10319" s="235"/>
      <c r="T10319" s="103"/>
      <c r="U10319" s="103"/>
    </row>
    <row r="10320" spans="1:21" x14ac:dyDescent="0.2">
      <c r="A10320" s="89">
        <v>40939</v>
      </c>
      <c r="B10320" s="90" t="s">
        <v>146</v>
      </c>
      <c r="C10320" s="96">
        <v>1885.9272074494377</v>
      </c>
      <c r="D10320" s="102">
        <v>1180.0429409595165</v>
      </c>
      <c r="E10320" s="98">
        <v>2224.6848707865165</v>
      </c>
      <c r="F10320" s="91">
        <v>0.84772779831180578</v>
      </c>
      <c r="G10320" s="100">
        <v>942.96360372471884</v>
      </c>
      <c r="S10320" s="235"/>
      <c r="T10320" s="103"/>
      <c r="U10320" s="103"/>
    </row>
    <row r="10321" spans="1:21" x14ac:dyDescent="0.2">
      <c r="A10321" s="89">
        <v>40939</v>
      </c>
      <c r="B10321" s="90" t="s">
        <v>147</v>
      </c>
      <c r="C10321" s="96">
        <v>1878.2200683707867</v>
      </c>
      <c r="D10321" s="102">
        <v>1178.2313141457319</v>
      </c>
      <c r="E10321" s="98">
        <v>2217.1918398876405</v>
      </c>
      <c r="F10321" s="91">
        <v>0.84711662499442009</v>
      </c>
      <c r="G10321" s="100">
        <v>939.11003418539337</v>
      </c>
      <c r="S10321" s="235"/>
      <c r="T10321" s="103"/>
      <c r="U10321" s="103"/>
    </row>
    <row r="10322" spans="1:21" x14ac:dyDescent="0.2">
      <c r="A10322" s="89">
        <v>40940</v>
      </c>
      <c r="B10322" s="90" t="s">
        <v>100</v>
      </c>
      <c r="C10322" s="96">
        <v>1876.7572517528088</v>
      </c>
      <c r="D10322" s="102">
        <v>1178.5496533794026</v>
      </c>
      <c r="E10322" s="98">
        <v>2216.1220786516851</v>
      </c>
      <c r="F10322" s="91">
        <v>0.84686546369983828</v>
      </c>
      <c r="G10322" s="100">
        <v>938.37862587640439</v>
      </c>
      <c r="S10322" s="235"/>
      <c r="T10322" s="103"/>
      <c r="U10322" s="103"/>
    </row>
    <row r="10323" spans="1:21" x14ac:dyDescent="0.2">
      <c r="A10323" s="89">
        <v>40940</v>
      </c>
      <c r="B10323" s="90" t="s">
        <v>101</v>
      </c>
      <c r="C10323" s="96">
        <v>1826.778359325843</v>
      </c>
      <c r="D10323" s="102">
        <v>1161.5316786100805</v>
      </c>
      <c r="E10323" s="98">
        <v>2164.7805926966294</v>
      </c>
      <c r="F10323" s="91">
        <v>0.84386305267558648</v>
      </c>
      <c r="G10323" s="100">
        <v>913.38917966292149</v>
      </c>
      <c r="S10323" s="235"/>
      <c r="T10323" s="103"/>
      <c r="U10323" s="103"/>
    </row>
    <row r="10324" spans="1:21" x14ac:dyDescent="0.2">
      <c r="A10324" s="89">
        <v>40940</v>
      </c>
      <c r="B10324" s="90" t="s">
        <v>102</v>
      </c>
      <c r="C10324" s="96">
        <v>1864.1956686067417</v>
      </c>
      <c r="D10324" s="102">
        <v>1157.3434248352094</v>
      </c>
      <c r="E10324" s="98">
        <v>2194.2354691011237</v>
      </c>
      <c r="F10324" s="91">
        <v>0.84958779258564077</v>
      </c>
      <c r="G10324" s="100">
        <v>932.09783430337086</v>
      </c>
      <c r="S10324" s="235"/>
      <c r="T10324" s="103"/>
      <c r="U10324" s="103"/>
    </row>
    <row r="10325" spans="1:21" x14ac:dyDescent="0.2">
      <c r="A10325" s="89">
        <v>40940</v>
      </c>
      <c r="B10325" s="90" t="s">
        <v>103</v>
      </c>
      <c r="C10325" s="96">
        <v>1800.6826833707867</v>
      </c>
      <c r="D10325" s="102">
        <v>1134.4932978186498</v>
      </c>
      <c r="E10325" s="98">
        <v>2128.2699943820221</v>
      </c>
      <c r="F10325" s="91">
        <v>0.84607812360463419</v>
      </c>
      <c r="G10325" s="100">
        <v>900.34134168539333</v>
      </c>
      <c r="S10325" s="235"/>
      <c r="T10325" s="103"/>
      <c r="U10325" s="103"/>
    </row>
    <row r="10326" spans="1:21" x14ac:dyDescent="0.2">
      <c r="A10326" s="89">
        <v>40940</v>
      </c>
      <c r="B10326" s="90" t="s">
        <v>104</v>
      </c>
      <c r="C10326" s="96">
        <v>1822.0778959550564</v>
      </c>
      <c r="D10326" s="102">
        <v>1151.5482657994662</v>
      </c>
      <c r="E10326" s="98">
        <v>2155.4654410112362</v>
      </c>
      <c r="F10326" s="91">
        <v>0.8453292088507014</v>
      </c>
      <c r="G10326" s="100">
        <v>911.03894797752821</v>
      </c>
      <c r="S10326" s="235"/>
      <c r="T10326" s="103"/>
      <c r="U10326" s="103"/>
    </row>
    <row r="10327" spans="1:21" x14ac:dyDescent="0.2">
      <c r="A10327" s="89">
        <v>40940</v>
      </c>
      <c r="B10327" s="90" t="s">
        <v>105</v>
      </c>
      <c r="C10327" s="96">
        <v>1818.1757009325843</v>
      </c>
      <c r="D10327" s="102">
        <v>1152.767500973911</v>
      </c>
      <c r="E10327" s="98">
        <v>2152.8204269662924</v>
      </c>
      <c r="F10327" s="91">
        <v>0.84455520681523721</v>
      </c>
      <c r="G10327" s="100">
        <v>909.08785046629214</v>
      </c>
      <c r="S10327" s="235"/>
      <c r="T10327" s="103"/>
      <c r="U10327" s="103"/>
    </row>
    <row r="10328" spans="1:21" x14ac:dyDescent="0.2">
      <c r="A10328" s="89">
        <v>40940</v>
      </c>
      <c r="B10328" s="90" t="s">
        <v>106</v>
      </c>
      <c r="C10328" s="96">
        <v>1816.4292356629212</v>
      </c>
      <c r="D10328" s="102">
        <v>1153.299506822932</v>
      </c>
      <c r="E10328" s="98">
        <v>2151.6307584269662</v>
      </c>
      <c r="F10328" s="91">
        <v>0.84421048014339262</v>
      </c>
      <c r="G10328" s="100">
        <v>908.2146178314606</v>
      </c>
      <c r="S10328" s="235"/>
      <c r="T10328" s="103"/>
      <c r="U10328" s="103"/>
    </row>
    <row r="10329" spans="1:21" x14ac:dyDescent="0.2">
      <c r="A10329" s="89">
        <v>40940</v>
      </c>
      <c r="B10329" s="90" t="s">
        <v>107</v>
      </c>
      <c r="C10329" s="96">
        <v>1822.4182743370791</v>
      </c>
      <c r="D10329" s="102">
        <v>1161.6951816087592</v>
      </c>
      <c r="E10329" s="98">
        <v>2161.1904269662923</v>
      </c>
      <c r="F10329" s="91">
        <v>0.84324743048915185</v>
      </c>
      <c r="G10329" s="100">
        <v>911.20913716853954</v>
      </c>
      <c r="S10329" s="235"/>
      <c r="T10329" s="103"/>
      <c r="U10329" s="103"/>
    </row>
    <row r="10330" spans="1:21" x14ac:dyDescent="0.2">
      <c r="A10330" s="89">
        <v>40940</v>
      </c>
      <c r="B10330" s="90" t="s">
        <v>108</v>
      </c>
      <c r="C10330" s="96">
        <v>1861.1079504269662</v>
      </c>
      <c r="D10330" s="102">
        <v>1164.7238633912484</v>
      </c>
      <c r="E10330" s="98">
        <v>2195.5191825842694</v>
      </c>
      <c r="F10330" s="91">
        <v>0.84768466847842372</v>
      </c>
      <c r="G10330" s="100">
        <v>930.55397521348311</v>
      </c>
      <c r="S10330" s="235"/>
      <c r="T10330" s="103"/>
      <c r="U10330" s="103"/>
    </row>
    <row r="10331" spans="1:21" x14ac:dyDescent="0.2">
      <c r="A10331" s="89">
        <v>40940</v>
      </c>
      <c r="B10331" s="90" t="s">
        <v>109</v>
      </c>
      <c r="C10331" s="96">
        <v>1970.6692682022472</v>
      </c>
      <c r="D10331" s="102">
        <v>1253.4183671143435</v>
      </c>
      <c r="E10331" s="98">
        <v>2335.5074325842697</v>
      </c>
      <c r="F10331" s="91">
        <v>0.84378633983693885</v>
      </c>
      <c r="G10331" s="100">
        <v>985.33463410112358</v>
      </c>
      <c r="S10331" s="235"/>
      <c r="T10331" s="103"/>
      <c r="U10331" s="103"/>
    </row>
    <row r="10332" spans="1:21" x14ac:dyDescent="0.2">
      <c r="A10332" s="89">
        <v>40940</v>
      </c>
      <c r="B10332" s="90" t="s">
        <v>110</v>
      </c>
      <c r="C10332" s="96">
        <v>2145.7007469101122</v>
      </c>
      <c r="D10332" s="102">
        <v>1357.9803862059316</v>
      </c>
      <c r="E10332" s="98">
        <v>2539.319283707865</v>
      </c>
      <c r="F10332" s="91">
        <v>0.84499052981514056</v>
      </c>
      <c r="G10332" s="100">
        <v>1072.8503734550561</v>
      </c>
      <c r="S10332" s="235"/>
      <c r="T10332" s="103"/>
      <c r="U10332" s="103"/>
    </row>
    <row r="10333" spans="1:21" x14ac:dyDescent="0.2">
      <c r="A10333" s="89">
        <v>40940</v>
      </c>
      <c r="B10333" s="90" t="s">
        <v>111</v>
      </c>
      <c r="C10333" s="96">
        <v>2174.8112028202249</v>
      </c>
      <c r="D10333" s="102">
        <v>1390.8588134439069</v>
      </c>
      <c r="E10333" s="98">
        <v>2581.5290056179779</v>
      </c>
      <c r="F10333" s="91">
        <v>0.84245081038692771</v>
      </c>
      <c r="G10333" s="100">
        <v>1087.4056014101125</v>
      </c>
      <c r="S10333" s="235"/>
      <c r="T10333" s="103"/>
      <c r="U10333" s="103"/>
    </row>
    <row r="10334" spans="1:21" x14ac:dyDescent="0.2">
      <c r="A10334" s="89">
        <v>40940</v>
      </c>
      <c r="B10334" s="90" t="s">
        <v>112</v>
      </c>
      <c r="C10334" s="96">
        <v>2182.8668245280896</v>
      </c>
      <c r="D10334" s="102">
        <v>1383.3888620319897</v>
      </c>
      <c r="E10334" s="98">
        <v>2584.3127359550563</v>
      </c>
      <c r="F10334" s="91">
        <v>0.84466047555246504</v>
      </c>
      <c r="G10334" s="100">
        <v>1091.4334122640448</v>
      </c>
      <c r="S10334" s="235"/>
      <c r="T10334" s="103"/>
      <c r="U10334" s="103"/>
    </row>
    <row r="10335" spans="1:21" x14ac:dyDescent="0.2">
      <c r="A10335" s="89">
        <v>40940</v>
      </c>
      <c r="B10335" s="90" t="s">
        <v>113</v>
      </c>
      <c r="C10335" s="96">
        <v>2259.5127423370786</v>
      </c>
      <c r="D10335" s="102">
        <v>1419.9849113309695</v>
      </c>
      <c r="E10335" s="98">
        <v>2668.6616460674154</v>
      </c>
      <c r="F10335" s="91">
        <v>0.84668385955437042</v>
      </c>
      <c r="G10335" s="100">
        <v>1129.7563711685393</v>
      </c>
      <c r="S10335" s="235"/>
      <c r="T10335" s="103"/>
      <c r="U10335" s="103"/>
    </row>
    <row r="10336" spans="1:21" x14ac:dyDescent="0.2">
      <c r="A10336" s="89">
        <v>40940</v>
      </c>
      <c r="B10336" s="90" t="s">
        <v>114</v>
      </c>
      <c r="C10336" s="96">
        <v>1896.8314720449441</v>
      </c>
      <c r="D10336" s="102">
        <v>1196.231881373518</v>
      </c>
      <c r="E10336" s="98">
        <v>2242.5298988764043</v>
      </c>
      <c r="F10336" s="91">
        <v>0.84584445139185493</v>
      </c>
      <c r="G10336" s="100">
        <v>948.41573602247206</v>
      </c>
      <c r="S10336" s="235"/>
      <c r="T10336" s="103"/>
      <c r="U10336" s="103"/>
    </row>
    <row r="10337" spans="1:21" x14ac:dyDescent="0.2">
      <c r="A10337" s="89">
        <v>40940</v>
      </c>
      <c r="B10337" s="90" t="s">
        <v>115</v>
      </c>
      <c r="C10337" s="96">
        <v>1927.7329665842699</v>
      </c>
      <c r="D10337" s="102">
        <v>1218.504632939053</v>
      </c>
      <c r="E10337" s="98">
        <v>2280.549918539326</v>
      </c>
      <c r="F10337" s="91">
        <v>0.84529303696143931</v>
      </c>
      <c r="G10337" s="100">
        <v>963.86648329213494</v>
      </c>
      <c r="S10337" s="235"/>
      <c r="T10337" s="103"/>
      <c r="U10337" s="103"/>
    </row>
    <row r="10338" spans="1:21" x14ac:dyDescent="0.2">
      <c r="A10338" s="89">
        <v>40940</v>
      </c>
      <c r="B10338" s="90" t="s">
        <v>116</v>
      </c>
      <c r="C10338" s="96">
        <v>1933.535607573034</v>
      </c>
      <c r="D10338" s="102">
        <v>1221.0071249821149</v>
      </c>
      <c r="E10338" s="98">
        <v>2286.7921516853935</v>
      </c>
      <c r="F10338" s="91">
        <v>0.84552310805684494</v>
      </c>
      <c r="G10338" s="100">
        <v>966.76780378651699</v>
      </c>
      <c r="S10338" s="235"/>
      <c r="T10338" s="103"/>
      <c r="U10338" s="103"/>
    </row>
    <row r="10339" spans="1:21" x14ac:dyDescent="0.2">
      <c r="A10339" s="89">
        <v>40940</v>
      </c>
      <c r="B10339" s="90" t="s">
        <v>117</v>
      </c>
      <c r="C10339" s="96">
        <v>1923.2432136404495</v>
      </c>
      <c r="D10339" s="102">
        <v>1217.0044155571709</v>
      </c>
      <c r="E10339" s="98">
        <v>2275.9534719101125</v>
      </c>
      <c r="F10339" s="91">
        <v>0.84502747414530932</v>
      </c>
      <c r="G10339" s="100">
        <v>961.62160682022477</v>
      </c>
      <c r="S10339" s="235"/>
      <c r="T10339" s="103"/>
      <c r="U10339" s="103"/>
    </row>
    <row r="10340" spans="1:21" x14ac:dyDescent="0.2">
      <c r="A10340" s="89">
        <v>40940</v>
      </c>
      <c r="B10340" s="90" t="s">
        <v>118</v>
      </c>
      <c r="C10340" s="96">
        <v>2149.1896253258428</v>
      </c>
      <c r="D10340" s="102">
        <v>1376.9962090335307</v>
      </c>
      <c r="E10340" s="98">
        <v>2552.4761713483149</v>
      </c>
      <c r="F10340" s="91">
        <v>0.84200183705948528</v>
      </c>
      <c r="G10340" s="100">
        <v>1074.5948126629214</v>
      </c>
      <c r="S10340" s="235"/>
      <c r="T10340" s="103"/>
      <c r="U10340" s="103"/>
    </row>
    <row r="10341" spans="1:21" x14ac:dyDescent="0.2">
      <c r="A10341" s="89">
        <v>40940</v>
      </c>
      <c r="B10341" s="90" t="s">
        <v>119</v>
      </c>
      <c r="C10341" s="96">
        <v>2115.1234222584276</v>
      </c>
      <c r="D10341" s="102">
        <v>1338.194013168792</v>
      </c>
      <c r="E10341" s="98">
        <v>2502.9003792134836</v>
      </c>
      <c r="F10341" s="91">
        <v>0.84506896072431303</v>
      </c>
      <c r="G10341" s="100">
        <v>1057.5617111292138</v>
      </c>
      <c r="S10341" s="235"/>
      <c r="T10341" s="103"/>
      <c r="U10341" s="103"/>
    </row>
    <row r="10342" spans="1:21" x14ac:dyDescent="0.2">
      <c r="A10342" s="89">
        <v>40940</v>
      </c>
      <c r="B10342" s="90" t="s">
        <v>120</v>
      </c>
      <c r="C10342" s="96">
        <v>2061.9757691797759</v>
      </c>
      <c r="D10342" s="102">
        <v>1317.3275477270224</v>
      </c>
      <c r="E10342" s="98">
        <v>2446.8542949438202</v>
      </c>
      <c r="F10342" s="91">
        <v>0.84270476318947252</v>
      </c>
      <c r="G10342" s="100">
        <v>1030.9878845898879</v>
      </c>
      <c r="S10342" s="235"/>
      <c r="T10342" s="103"/>
      <c r="U10342" s="103"/>
    </row>
    <row r="10343" spans="1:21" x14ac:dyDescent="0.2">
      <c r="A10343" s="89">
        <v>40940</v>
      </c>
      <c r="B10343" s="90" t="s">
        <v>121</v>
      </c>
      <c r="C10343" s="96">
        <v>2122.5793296741567</v>
      </c>
      <c r="D10343" s="102">
        <v>1364.9736106094485</v>
      </c>
      <c r="E10343" s="98">
        <v>2523.587915730337</v>
      </c>
      <c r="F10343" s="91">
        <v>0.84109585263245068</v>
      </c>
      <c r="G10343" s="100">
        <v>1061.2896648370784</v>
      </c>
      <c r="S10343" s="235"/>
      <c r="T10343" s="103"/>
      <c r="U10343" s="103"/>
    </row>
    <row r="10344" spans="1:21" x14ac:dyDescent="0.2">
      <c r="A10344" s="89">
        <v>40940</v>
      </c>
      <c r="B10344" s="90" t="s">
        <v>122</v>
      </c>
      <c r="C10344" s="96">
        <v>2134.7357004606743</v>
      </c>
      <c r="D10344" s="102">
        <v>1350.1713617064522</v>
      </c>
      <c r="E10344" s="98">
        <v>2525.8779101123596</v>
      </c>
      <c r="F10344" s="91">
        <v>0.84514603493472651</v>
      </c>
      <c r="G10344" s="100">
        <v>1067.3678502303371</v>
      </c>
      <c r="S10344" s="235"/>
      <c r="T10344" s="103"/>
      <c r="U10344" s="103"/>
    </row>
    <row r="10345" spans="1:21" x14ac:dyDescent="0.2">
      <c r="A10345" s="89">
        <v>40940</v>
      </c>
      <c r="B10345" s="90" t="s">
        <v>123</v>
      </c>
      <c r="C10345" s="96">
        <v>2180.5084885955057</v>
      </c>
      <c r="D10345" s="102">
        <v>1388.1541216073608</v>
      </c>
      <c r="E10345" s="98">
        <v>2584.8770056179774</v>
      </c>
      <c r="F10345" s="91">
        <v>0.84356373005616281</v>
      </c>
      <c r="G10345" s="100">
        <v>1090.2542442977528</v>
      </c>
      <c r="S10345" s="235"/>
      <c r="T10345" s="103"/>
      <c r="U10345" s="103"/>
    </row>
    <row r="10346" spans="1:21" x14ac:dyDescent="0.2">
      <c r="A10346" s="89">
        <v>40940</v>
      </c>
      <c r="B10346" s="90" t="s">
        <v>124</v>
      </c>
      <c r="C10346" s="96">
        <v>2148.2049592921353</v>
      </c>
      <c r="D10346" s="102">
        <v>1355.3554155487632</v>
      </c>
      <c r="E10346" s="98">
        <v>2540.0340252808987</v>
      </c>
      <c r="F10346" s="91">
        <v>0.84573865464442688</v>
      </c>
      <c r="G10346" s="100">
        <v>1074.1024796460676</v>
      </c>
      <c r="S10346" s="235"/>
      <c r="T10346" s="103"/>
      <c r="U10346" s="103"/>
    </row>
    <row r="10347" spans="1:21" x14ac:dyDescent="0.2">
      <c r="A10347" s="89">
        <v>40940</v>
      </c>
      <c r="B10347" s="90" t="s">
        <v>125</v>
      </c>
      <c r="C10347" s="96">
        <v>2144.6471947752807</v>
      </c>
      <c r="D10347" s="102">
        <v>1357.4336661975144</v>
      </c>
      <c r="E10347" s="98">
        <v>2538.1366685393255</v>
      </c>
      <c r="F10347" s="91">
        <v>0.84496915448193954</v>
      </c>
      <c r="G10347" s="100">
        <v>1072.3235973876403</v>
      </c>
      <c r="S10347" s="235"/>
      <c r="T10347" s="103"/>
      <c r="U10347" s="103"/>
    </row>
    <row r="10348" spans="1:21" x14ac:dyDescent="0.2">
      <c r="A10348" s="89">
        <v>40940</v>
      </c>
      <c r="B10348" s="90" t="s">
        <v>126</v>
      </c>
      <c r="C10348" s="96">
        <v>2282.6382116966292</v>
      </c>
      <c r="D10348" s="102">
        <v>1440.293702296507</v>
      </c>
      <c r="E10348" s="98">
        <v>2699.0522696629209</v>
      </c>
      <c r="F10348" s="91">
        <v>0.84571841655430524</v>
      </c>
      <c r="G10348" s="100">
        <v>1141.3191058483146</v>
      </c>
      <c r="S10348" s="235"/>
      <c r="T10348" s="103"/>
      <c r="U10348" s="103"/>
    </row>
    <row r="10349" spans="1:21" x14ac:dyDescent="0.2">
      <c r="A10349" s="89">
        <v>40940</v>
      </c>
      <c r="B10349" s="90" t="s">
        <v>127</v>
      </c>
      <c r="C10349" s="96">
        <v>2191.1412609101126</v>
      </c>
      <c r="D10349" s="102">
        <v>1370.8483055071638</v>
      </c>
      <c r="E10349" s="98">
        <v>2584.6324887640449</v>
      </c>
      <c r="F10349" s="91">
        <v>0.84775737766799597</v>
      </c>
      <c r="G10349" s="100">
        <v>1095.5706304550563</v>
      </c>
      <c r="S10349" s="235"/>
      <c r="T10349" s="103"/>
      <c r="U10349" s="103"/>
    </row>
    <row r="10350" spans="1:21" x14ac:dyDescent="0.2">
      <c r="A10350" s="89">
        <v>40940</v>
      </c>
      <c r="B10350" s="90" t="s">
        <v>128</v>
      </c>
      <c r="C10350" s="96">
        <v>1981.3223011348318</v>
      </c>
      <c r="D10350" s="102">
        <v>1260.6194683900965</v>
      </c>
      <c r="E10350" s="98">
        <v>2348.361025280899</v>
      </c>
      <c r="F10350" s="91">
        <v>0.84370430262009488</v>
      </c>
      <c r="G10350" s="100">
        <v>990.66115056741592</v>
      </c>
      <c r="S10350" s="235"/>
      <c r="T10350" s="103"/>
      <c r="U10350" s="103"/>
    </row>
    <row r="10351" spans="1:21" x14ac:dyDescent="0.2">
      <c r="A10351" s="89">
        <v>40940</v>
      </c>
      <c r="B10351" s="90" t="s">
        <v>129</v>
      </c>
      <c r="C10351" s="96">
        <v>1936.7732543258426</v>
      </c>
      <c r="D10351" s="102">
        <v>1216.2098827105522</v>
      </c>
      <c r="E10351" s="98">
        <v>2286.9755393258429</v>
      </c>
      <c r="F10351" s="91">
        <v>0.84687099665996723</v>
      </c>
      <c r="G10351" s="100">
        <v>968.38662716292129</v>
      </c>
      <c r="S10351" s="235"/>
      <c r="T10351" s="103"/>
      <c r="U10351" s="103"/>
    </row>
    <row r="10352" spans="1:21" x14ac:dyDescent="0.2">
      <c r="A10352" s="89">
        <v>40940</v>
      </c>
      <c r="B10352" s="90" t="s">
        <v>130</v>
      </c>
      <c r="C10352" s="96">
        <v>1898.1605685842696</v>
      </c>
      <c r="D10352" s="102">
        <v>1190.1830359532826</v>
      </c>
      <c r="E10352" s="98">
        <v>2240.4350477528087</v>
      </c>
      <c r="F10352" s="91">
        <v>0.84722856415237491</v>
      </c>
      <c r="G10352" s="100">
        <v>949.08028429213482</v>
      </c>
      <c r="S10352" s="235"/>
      <c r="T10352" s="103"/>
      <c r="U10352" s="103"/>
    </row>
    <row r="10353" spans="1:21" x14ac:dyDescent="0.2">
      <c r="A10353" s="89">
        <v>40940</v>
      </c>
      <c r="B10353" s="90" t="s">
        <v>131</v>
      </c>
      <c r="C10353" s="96">
        <v>1755.8499879101121</v>
      </c>
      <c r="D10353" s="102">
        <v>1098.9552915495267</v>
      </c>
      <c r="E10353" s="98">
        <v>2071.403367977528</v>
      </c>
      <c r="F10353" s="91">
        <v>0.84766203196072087</v>
      </c>
      <c r="G10353" s="100">
        <v>877.92499395505604</v>
      </c>
      <c r="S10353" s="235"/>
      <c r="T10353" s="103"/>
      <c r="U10353" s="103"/>
    </row>
    <row r="10354" spans="1:21" x14ac:dyDescent="0.2">
      <c r="A10354" s="89">
        <v>40940</v>
      </c>
      <c r="B10354" s="90" t="s">
        <v>132</v>
      </c>
      <c r="C10354" s="96">
        <v>1717.2616149101125</v>
      </c>
      <c r="D10354" s="102">
        <v>1081.7951502903024</v>
      </c>
      <c r="E10354" s="98">
        <v>2029.5980393258428</v>
      </c>
      <c r="F10354" s="91">
        <v>0.84610922046442416</v>
      </c>
      <c r="G10354" s="100">
        <v>858.63080745505624</v>
      </c>
      <c r="S10354" s="235"/>
      <c r="T10354" s="103"/>
      <c r="U10354" s="103"/>
    </row>
    <row r="10355" spans="1:21" x14ac:dyDescent="0.2">
      <c r="A10355" s="89">
        <v>40940</v>
      </c>
      <c r="B10355" s="90" t="s">
        <v>133</v>
      </c>
      <c r="C10355" s="96">
        <v>1858.3606106292136</v>
      </c>
      <c r="D10355" s="102">
        <v>1180.1957208766644</v>
      </c>
      <c r="E10355" s="98">
        <v>2201.4463651685392</v>
      </c>
      <c r="F10355" s="91">
        <v>0.8441543886929721</v>
      </c>
      <c r="G10355" s="100">
        <v>929.18030531460681</v>
      </c>
      <c r="S10355" s="235"/>
      <c r="T10355" s="103"/>
      <c r="U10355" s="103"/>
    </row>
    <row r="10356" spans="1:21" x14ac:dyDescent="0.2">
      <c r="A10356" s="89">
        <v>40940</v>
      </c>
      <c r="B10356" s="90" t="s">
        <v>134</v>
      </c>
      <c r="C10356" s="96">
        <v>1941.8546173146069</v>
      </c>
      <c r="D10356" s="102">
        <v>1221.2740882558981</v>
      </c>
      <c r="E10356" s="98">
        <v>2293.9724831460671</v>
      </c>
      <c r="F10356" s="91">
        <v>0.84650301238637859</v>
      </c>
      <c r="G10356" s="100">
        <v>970.92730865730346</v>
      </c>
      <c r="S10356" s="235"/>
      <c r="T10356" s="103"/>
      <c r="U10356" s="103"/>
    </row>
    <row r="10357" spans="1:21" x14ac:dyDescent="0.2">
      <c r="A10357" s="89">
        <v>40940</v>
      </c>
      <c r="B10357" s="90" t="s">
        <v>135</v>
      </c>
      <c r="C10357" s="96">
        <v>1670.0543750224722</v>
      </c>
      <c r="D10357" s="102">
        <v>1062.9185873950955</v>
      </c>
      <c r="E10357" s="98">
        <v>1979.6155028089888</v>
      </c>
      <c r="F10357" s="91">
        <v>0.84362562965017052</v>
      </c>
      <c r="G10357" s="100">
        <v>835.02718751123609</v>
      </c>
      <c r="S10357" s="235"/>
      <c r="T10357" s="103"/>
      <c r="U10357" s="103"/>
    </row>
    <row r="10358" spans="1:21" x14ac:dyDescent="0.2">
      <c r="A10358" s="89">
        <v>40940</v>
      </c>
      <c r="B10358" s="90" t="s">
        <v>136</v>
      </c>
      <c r="C10358" s="96">
        <v>1648.5173381123595</v>
      </c>
      <c r="D10358" s="102">
        <v>1047.8718463880321</v>
      </c>
      <c r="E10358" s="98">
        <v>1953.3675589887641</v>
      </c>
      <c r="F10358" s="91">
        <v>0.84393606852249459</v>
      </c>
      <c r="G10358" s="100">
        <v>824.25866905617977</v>
      </c>
      <c r="S10358" s="235"/>
      <c r="T10358" s="103"/>
      <c r="U10358" s="103"/>
    </row>
    <row r="10359" spans="1:21" x14ac:dyDescent="0.2">
      <c r="A10359" s="89">
        <v>40940</v>
      </c>
      <c r="B10359" s="90" t="s">
        <v>137</v>
      </c>
      <c r="C10359" s="96">
        <v>1698.5651166404496</v>
      </c>
      <c r="D10359" s="102">
        <v>1054.4687070737059</v>
      </c>
      <c r="E10359" s="98">
        <v>1999.2567893258426</v>
      </c>
      <c r="F10359" s="91">
        <v>0.84959827357305739</v>
      </c>
      <c r="G10359" s="100">
        <v>849.28255832022478</v>
      </c>
      <c r="S10359" s="235"/>
      <c r="T10359" s="103"/>
      <c r="U10359" s="103"/>
    </row>
    <row r="10360" spans="1:21" x14ac:dyDescent="0.2">
      <c r="A10360" s="89">
        <v>40940</v>
      </c>
      <c r="B10360" s="90" t="s">
        <v>138</v>
      </c>
      <c r="C10360" s="96">
        <v>1763.6948991910108</v>
      </c>
      <c r="D10360" s="102">
        <v>1105.555825821014</v>
      </c>
      <c r="E10360" s="98">
        <v>2081.5555196629211</v>
      </c>
      <c r="F10360" s="91">
        <v>0.84729659263501966</v>
      </c>
      <c r="G10360" s="100">
        <v>881.8474495955054</v>
      </c>
      <c r="S10360" s="235"/>
      <c r="T10360" s="103"/>
      <c r="U10360" s="103"/>
    </row>
    <row r="10361" spans="1:21" x14ac:dyDescent="0.2">
      <c r="A10361" s="89">
        <v>40940</v>
      </c>
      <c r="B10361" s="90" t="s">
        <v>139</v>
      </c>
      <c r="C10361" s="96">
        <v>1904.226597606742</v>
      </c>
      <c r="D10361" s="102">
        <v>1197.226251709179</v>
      </c>
      <c r="E10361" s="98">
        <v>2249.3175926966292</v>
      </c>
      <c r="F10361" s="91">
        <v>0.84657969323212845</v>
      </c>
      <c r="G10361" s="100">
        <v>952.11329880337098</v>
      </c>
      <c r="S10361" s="235"/>
      <c r="T10361" s="103"/>
      <c r="U10361" s="103"/>
    </row>
    <row r="10362" spans="1:21" x14ac:dyDescent="0.2">
      <c r="A10362" s="89">
        <v>40940</v>
      </c>
      <c r="B10362" s="90" t="s">
        <v>140</v>
      </c>
      <c r="C10362" s="96">
        <v>1742.3199472247193</v>
      </c>
      <c r="D10362" s="102">
        <v>1082.3907322029056</v>
      </c>
      <c r="E10362" s="98">
        <v>2051.1578426966294</v>
      </c>
      <c r="F10362" s="91">
        <v>0.84943240883603321</v>
      </c>
      <c r="G10362" s="100">
        <v>871.15997361235964</v>
      </c>
      <c r="S10362" s="235"/>
      <c r="T10362" s="103"/>
      <c r="U10362" s="103"/>
    </row>
    <row r="10363" spans="1:21" x14ac:dyDescent="0.2">
      <c r="A10363" s="89">
        <v>40940</v>
      </c>
      <c r="B10363" s="90" t="s">
        <v>141</v>
      </c>
      <c r="C10363" s="96">
        <v>1675.5247418764045</v>
      </c>
      <c r="D10363" s="102">
        <v>1038.9457530975517</v>
      </c>
      <c r="E10363" s="98">
        <v>1971.4947219101123</v>
      </c>
      <c r="F10363" s="91">
        <v>0.84987533735471898</v>
      </c>
      <c r="G10363" s="100">
        <v>837.76237093820225</v>
      </c>
      <c r="S10363" s="235"/>
      <c r="T10363" s="103"/>
      <c r="U10363" s="103"/>
    </row>
    <row r="10364" spans="1:21" x14ac:dyDescent="0.2">
      <c r="A10364" s="89">
        <v>40940</v>
      </c>
      <c r="B10364" s="90" t="s">
        <v>142</v>
      </c>
      <c r="C10364" s="96">
        <v>1671.0471453033708</v>
      </c>
      <c r="D10364" s="102">
        <v>1037.9566240449033</v>
      </c>
      <c r="E10364" s="98">
        <v>1967.1686544943821</v>
      </c>
      <c r="F10364" s="91">
        <v>0.84946816404660397</v>
      </c>
      <c r="G10364" s="100">
        <v>835.52357265168541</v>
      </c>
      <c r="S10364" s="235"/>
      <c r="T10364" s="103"/>
      <c r="U10364" s="103"/>
    </row>
    <row r="10365" spans="1:21" x14ac:dyDescent="0.2">
      <c r="A10365" s="89">
        <v>40940</v>
      </c>
      <c r="B10365" s="90" t="s">
        <v>143</v>
      </c>
      <c r="C10365" s="96">
        <v>1665.5970390674158</v>
      </c>
      <c r="D10365" s="102">
        <v>1045.3227993716221</v>
      </c>
      <c r="E10365" s="98">
        <v>1966.4468595505618</v>
      </c>
      <c r="F10365" s="91">
        <v>0.84700841570063767</v>
      </c>
      <c r="G10365" s="100">
        <v>832.79851953370792</v>
      </c>
      <c r="S10365" s="235"/>
      <c r="T10365" s="103"/>
      <c r="U10365" s="103"/>
    </row>
    <row r="10366" spans="1:21" x14ac:dyDescent="0.2">
      <c r="A10366" s="89">
        <v>40940</v>
      </c>
      <c r="B10366" s="90" t="s">
        <v>144</v>
      </c>
      <c r="C10366" s="96">
        <v>1673.4986800786519</v>
      </c>
      <c r="D10366" s="102">
        <v>1046.3541627682137</v>
      </c>
      <c r="E10366" s="98">
        <v>1973.6906713483143</v>
      </c>
      <c r="F10366" s="91">
        <v>0.84790322230960935</v>
      </c>
      <c r="G10366" s="100">
        <v>836.74934003932594</v>
      </c>
      <c r="S10366" s="235"/>
      <c r="T10366" s="103"/>
      <c r="U10366" s="103"/>
    </row>
    <row r="10367" spans="1:21" x14ac:dyDescent="0.2">
      <c r="A10367" s="89">
        <v>40940</v>
      </c>
      <c r="B10367" s="90" t="s">
        <v>145</v>
      </c>
      <c r="C10367" s="96">
        <v>1890.5466283483142</v>
      </c>
      <c r="D10367" s="102">
        <v>1183.3380296546675</v>
      </c>
      <c r="E10367" s="98">
        <v>2230.34872752809</v>
      </c>
      <c r="F10367" s="91">
        <v>0.84764620214508757</v>
      </c>
      <c r="G10367" s="100">
        <v>945.27331417415712</v>
      </c>
      <c r="S10367" s="235"/>
      <c r="T10367" s="103"/>
      <c r="U10367" s="103"/>
    </row>
    <row r="10368" spans="1:21" x14ac:dyDescent="0.2">
      <c r="A10368" s="89">
        <v>40940</v>
      </c>
      <c r="B10368" s="90" t="s">
        <v>146</v>
      </c>
      <c r="C10368" s="96">
        <v>1927.5344125280897</v>
      </c>
      <c r="D10368" s="102">
        <v>1215.9964609216374</v>
      </c>
      <c r="E10368" s="98">
        <v>2279.0428483146065</v>
      </c>
      <c r="F10368" s="91">
        <v>0.84576488500579805</v>
      </c>
      <c r="G10368" s="100">
        <v>963.76720626404483</v>
      </c>
      <c r="S10368" s="235"/>
      <c r="T10368" s="103"/>
      <c r="U10368" s="103"/>
    </row>
    <row r="10369" spans="1:21" x14ac:dyDescent="0.2">
      <c r="A10369" s="89">
        <v>40940</v>
      </c>
      <c r="B10369" s="90" t="s">
        <v>147</v>
      </c>
      <c r="C10369" s="96">
        <v>1910.5722231573034</v>
      </c>
      <c r="D10369" s="102">
        <v>1209.9125561271335</v>
      </c>
      <c r="E10369" s="98">
        <v>2261.4540926966292</v>
      </c>
      <c r="F10369" s="91">
        <v>0.84484236462172746</v>
      </c>
      <c r="G10369" s="100">
        <v>955.28611157865168</v>
      </c>
      <c r="S10369" s="235"/>
      <c r="T10369" s="103"/>
      <c r="U10369" s="103"/>
    </row>
    <row r="10370" spans="1:21" x14ac:dyDescent="0.2">
      <c r="A10370" s="89">
        <v>40941</v>
      </c>
      <c r="B10370" s="90" t="s">
        <v>100</v>
      </c>
      <c r="C10370" s="96">
        <v>1870.5169814157302</v>
      </c>
      <c r="D10370" s="102">
        <v>1171.9235105617859</v>
      </c>
      <c r="E10370" s="98">
        <v>2207.3147696629212</v>
      </c>
      <c r="F10370" s="91">
        <v>0.84741741736334986</v>
      </c>
      <c r="G10370" s="100">
        <v>935.25849070786512</v>
      </c>
      <c r="S10370" s="235"/>
      <c r="T10370" s="103"/>
      <c r="U10370" s="103"/>
    </row>
    <row r="10371" spans="1:21" x14ac:dyDescent="0.2">
      <c r="A10371" s="89">
        <v>40941</v>
      </c>
      <c r="B10371" s="90" t="s">
        <v>101</v>
      </c>
      <c r="C10371" s="96">
        <v>1876.8707112134828</v>
      </c>
      <c r="D10371" s="102">
        <v>1173.2140184129928</v>
      </c>
      <c r="E10371" s="98">
        <v>2213.3853707865169</v>
      </c>
      <c r="F10371" s="91">
        <v>0.84796381867588877</v>
      </c>
      <c r="G10371" s="100">
        <v>938.43535560674138</v>
      </c>
      <c r="S10371" s="235"/>
      <c r="T10371" s="103"/>
      <c r="U10371" s="103"/>
    </row>
    <row r="10372" spans="1:21" x14ac:dyDescent="0.2">
      <c r="A10372" s="89">
        <v>40941</v>
      </c>
      <c r="B10372" s="90" t="s">
        <v>102</v>
      </c>
      <c r="C10372" s="96">
        <v>1801.3350752696626</v>
      </c>
      <c r="D10372" s="102">
        <v>1130.6203967795309</v>
      </c>
      <c r="E10372" s="98">
        <v>2126.7605730337077</v>
      </c>
      <c r="F10372" s="91">
        <v>0.84698536267303315</v>
      </c>
      <c r="G10372" s="100">
        <v>900.66753763483132</v>
      </c>
      <c r="S10372" s="235"/>
      <c r="T10372" s="103"/>
      <c r="U10372" s="103"/>
    </row>
    <row r="10373" spans="1:21" x14ac:dyDescent="0.2">
      <c r="A10373" s="89">
        <v>40941</v>
      </c>
      <c r="B10373" s="90" t="s">
        <v>103</v>
      </c>
      <c r="C10373" s="96">
        <v>1791.2412353932584</v>
      </c>
      <c r="D10373" s="102">
        <v>1123.7709329072472</v>
      </c>
      <c r="E10373" s="98">
        <v>2114.5699971910108</v>
      </c>
      <c r="F10373" s="91">
        <v>0.84709479363309725</v>
      </c>
      <c r="G10373" s="100">
        <v>895.62061769662921</v>
      </c>
      <c r="S10373" s="235"/>
      <c r="T10373" s="103"/>
      <c r="U10373" s="103"/>
    </row>
    <row r="10374" spans="1:21" x14ac:dyDescent="0.2">
      <c r="A10374" s="89">
        <v>40941</v>
      </c>
      <c r="B10374" s="90" t="s">
        <v>104</v>
      </c>
      <c r="C10374" s="96">
        <v>1813.001139101124</v>
      </c>
      <c r="D10374" s="102">
        <v>1147.7293189775944</v>
      </c>
      <c r="E10374" s="98">
        <v>2145.7529494382024</v>
      </c>
      <c r="F10374" s="91">
        <v>0.84492538601696943</v>
      </c>
      <c r="G10374" s="100">
        <v>906.50056955056198</v>
      </c>
      <c r="S10374" s="235"/>
      <c r="T10374" s="103"/>
      <c r="U10374" s="103"/>
    </row>
    <row r="10375" spans="1:21" x14ac:dyDescent="0.2">
      <c r="A10375" s="89">
        <v>40941</v>
      </c>
      <c r="B10375" s="90" t="s">
        <v>105</v>
      </c>
      <c r="C10375" s="96">
        <v>1787.9630674044945</v>
      </c>
      <c r="D10375" s="102">
        <v>1133.1660550063523</v>
      </c>
      <c r="E10375" s="98">
        <v>2116.8082668539323</v>
      </c>
      <c r="F10375" s="91">
        <v>0.84465045578351883</v>
      </c>
      <c r="G10375" s="100">
        <v>893.98153370224725</v>
      </c>
      <c r="S10375" s="235"/>
      <c r="T10375" s="103"/>
      <c r="U10375" s="103"/>
    </row>
    <row r="10376" spans="1:21" x14ac:dyDescent="0.2">
      <c r="A10376" s="89">
        <v>40941</v>
      </c>
      <c r="B10376" s="90" t="s">
        <v>106</v>
      </c>
      <c r="C10376" s="96">
        <v>1801.3391273932582</v>
      </c>
      <c r="D10376" s="102">
        <v>1127.0541295871599</v>
      </c>
      <c r="E10376" s="98">
        <v>2124.8702696629211</v>
      </c>
      <c r="F10376" s="91">
        <v>0.84774075533515447</v>
      </c>
      <c r="G10376" s="100">
        <v>900.6695636966291</v>
      </c>
      <c r="S10376" s="235"/>
      <c r="T10376" s="103"/>
      <c r="U10376" s="103"/>
    </row>
    <row r="10377" spans="1:21" x14ac:dyDescent="0.2">
      <c r="A10377" s="89">
        <v>40941</v>
      </c>
      <c r="B10377" s="90" t="s">
        <v>107</v>
      </c>
      <c r="C10377" s="96">
        <v>1725.3496536067416</v>
      </c>
      <c r="D10377" s="102">
        <v>1086.4722090283276</v>
      </c>
      <c r="E10377" s="98">
        <v>2038.9343511235954</v>
      </c>
      <c r="F10377" s="91">
        <v>0.84620167032643956</v>
      </c>
      <c r="G10377" s="100">
        <v>862.67482680337082</v>
      </c>
      <c r="S10377" s="235"/>
      <c r="T10377" s="103"/>
      <c r="U10377" s="103"/>
    </row>
    <row r="10378" spans="1:21" x14ac:dyDescent="0.2">
      <c r="A10378" s="89">
        <v>40941</v>
      </c>
      <c r="B10378" s="90" t="s">
        <v>108</v>
      </c>
      <c r="C10378" s="96">
        <v>1727.4243408876403</v>
      </c>
      <c r="D10378" s="102">
        <v>1093.4475251812748</v>
      </c>
      <c r="E10378" s="98">
        <v>2044.4124691011236</v>
      </c>
      <c r="F10378" s="91">
        <v>0.84494903401129473</v>
      </c>
      <c r="G10378" s="100">
        <v>863.71217044382013</v>
      </c>
      <c r="S10378" s="235"/>
      <c r="T10378" s="103"/>
      <c r="U10378" s="103"/>
    </row>
    <row r="10379" spans="1:21" x14ac:dyDescent="0.2">
      <c r="A10379" s="89">
        <v>40941</v>
      </c>
      <c r="B10379" s="90" t="s">
        <v>109</v>
      </c>
      <c r="C10379" s="96">
        <v>1780.2275634606744</v>
      </c>
      <c r="D10379" s="102">
        <v>1140.5498059695217</v>
      </c>
      <c r="E10379" s="98">
        <v>2114.252595505618</v>
      </c>
      <c r="F10379" s="91">
        <v>0.84201271278796164</v>
      </c>
      <c r="G10379" s="100">
        <v>890.11378173033722</v>
      </c>
      <c r="S10379" s="235"/>
      <c r="T10379" s="103"/>
      <c r="U10379" s="103"/>
    </row>
    <row r="10380" spans="1:21" x14ac:dyDescent="0.2">
      <c r="A10380" s="89">
        <v>40941</v>
      </c>
      <c r="B10380" s="90" t="s">
        <v>110</v>
      </c>
      <c r="C10380" s="96">
        <v>2004.9016083370786</v>
      </c>
      <c r="D10380" s="102">
        <v>1265.617452430547</v>
      </c>
      <c r="E10380" s="98">
        <v>2370.952971910112</v>
      </c>
      <c r="F10380" s="91">
        <v>0.84561002773575422</v>
      </c>
      <c r="G10380" s="100">
        <v>1002.4508041685393</v>
      </c>
      <c r="S10380" s="235"/>
      <c r="T10380" s="103"/>
      <c r="U10380" s="103"/>
    </row>
    <row r="10381" spans="1:21" x14ac:dyDescent="0.2">
      <c r="A10381" s="89">
        <v>40941</v>
      </c>
      <c r="B10381" s="90" t="s">
        <v>111</v>
      </c>
      <c r="C10381" s="96">
        <v>2121.6676018651688</v>
      </c>
      <c r="D10381" s="102">
        <v>1340.0915449615154</v>
      </c>
      <c r="E10381" s="98">
        <v>2509.4459073033709</v>
      </c>
      <c r="F10381" s="91">
        <v>0.84547253865499528</v>
      </c>
      <c r="G10381" s="100">
        <v>1060.8338009325844</v>
      </c>
      <c r="S10381" s="235"/>
      <c r="T10381" s="103"/>
      <c r="U10381" s="103"/>
    </row>
    <row r="10382" spans="1:21" x14ac:dyDescent="0.2">
      <c r="A10382" s="89">
        <v>40941</v>
      </c>
      <c r="B10382" s="90" t="s">
        <v>112</v>
      </c>
      <c r="C10382" s="96">
        <v>2164.9523861123598</v>
      </c>
      <c r="D10382" s="102">
        <v>1378.0163711299331</v>
      </c>
      <c r="E10382" s="98">
        <v>2566.31018258427</v>
      </c>
      <c r="F10382" s="91">
        <v>0.84360511087255097</v>
      </c>
      <c r="G10382" s="100">
        <v>1082.4761930561799</v>
      </c>
      <c r="S10382" s="235"/>
      <c r="T10382" s="103"/>
      <c r="U10382" s="103"/>
    </row>
    <row r="10383" spans="1:21" x14ac:dyDescent="0.2">
      <c r="A10383" s="89">
        <v>40941</v>
      </c>
      <c r="B10383" s="90" t="s">
        <v>113</v>
      </c>
      <c r="C10383" s="96">
        <v>2281.6130244269661</v>
      </c>
      <c r="D10383" s="102">
        <v>1447.8014846936524</v>
      </c>
      <c r="E10383" s="98">
        <v>2702.2004241573036</v>
      </c>
      <c r="F10383" s="91">
        <v>0.84435373632157584</v>
      </c>
      <c r="G10383" s="100">
        <v>1140.8065122134831</v>
      </c>
      <c r="S10383" s="235"/>
      <c r="T10383" s="103"/>
      <c r="U10383" s="103"/>
    </row>
    <row r="10384" spans="1:21" x14ac:dyDescent="0.2">
      <c r="A10384" s="89">
        <v>40941</v>
      </c>
      <c r="B10384" s="90" t="s">
        <v>114</v>
      </c>
      <c r="C10384" s="96">
        <v>1847.8169850337081</v>
      </c>
      <c r="D10384" s="102">
        <v>1177.0194799476394</v>
      </c>
      <c r="E10384" s="98">
        <v>2190.8451488764044</v>
      </c>
      <c r="F10384" s="91">
        <v>0.84342655891557572</v>
      </c>
      <c r="G10384" s="100">
        <v>923.90849251685404</v>
      </c>
      <c r="S10384" s="235"/>
      <c r="T10384" s="103"/>
      <c r="U10384" s="103"/>
    </row>
    <row r="10385" spans="1:21" x14ac:dyDescent="0.2">
      <c r="A10385" s="89">
        <v>40941</v>
      </c>
      <c r="B10385" s="90" t="s">
        <v>115</v>
      </c>
      <c r="C10385" s="96">
        <v>1868.4382420112363</v>
      </c>
      <c r="D10385" s="102">
        <v>1188.1228677488771</v>
      </c>
      <c r="E10385" s="98">
        <v>2214.2035617977526</v>
      </c>
      <c r="F10385" s="91">
        <v>0.84384212646384549</v>
      </c>
      <c r="G10385" s="100">
        <v>934.21912100561815</v>
      </c>
      <c r="S10385" s="235"/>
      <c r="T10385" s="103"/>
      <c r="U10385" s="103"/>
    </row>
    <row r="10386" spans="1:21" x14ac:dyDescent="0.2">
      <c r="A10386" s="89">
        <v>40941</v>
      </c>
      <c r="B10386" s="90" t="s">
        <v>116</v>
      </c>
      <c r="C10386" s="96">
        <v>1876.5060200898877</v>
      </c>
      <c r="D10386" s="102">
        <v>1173.91693620408</v>
      </c>
      <c r="E10386" s="98">
        <v>2213.4488511235954</v>
      </c>
      <c r="F10386" s="91">
        <v>0.847774738113931</v>
      </c>
      <c r="G10386" s="100">
        <v>938.25301004494384</v>
      </c>
      <c r="S10386" s="235"/>
      <c r="T10386" s="103"/>
      <c r="U10386" s="103"/>
    </row>
    <row r="10387" spans="1:21" x14ac:dyDescent="0.2">
      <c r="A10387" s="89">
        <v>40941</v>
      </c>
      <c r="B10387" s="90" t="s">
        <v>117</v>
      </c>
      <c r="C10387" s="96">
        <v>1832.0582763707869</v>
      </c>
      <c r="D10387" s="102">
        <v>1170.3430029344204</v>
      </c>
      <c r="E10387" s="98">
        <v>2173.9687837078654</v>
      </c>
      <c r="F10387" s="91">
        <v>0.8427251992303566</v>
      </c>
      <c r="G10387" s="100">
        <v>916.02913818539344</v>
      </c>
      <c r="S10387" s="235"/>
      <c r="T10387" s="103"/>
      <c r="U10387" s="103"/>
    </row>
    <row r="10388" spans="1:21" x14ac:dyDescent="0.2">
      <c r="A10388" s="89">
        <v>40941</v>
      </c>
      <c r="B10388" s="90" t="s">
        <v>118</v>
      </c>
      <c r="C10388" s="96">
        <v>2042.5093674269667</v>
      </c>
      <c r="D10388" s="102">
        <v>1284.5897274471706</v>
      </c>
      <c r="E10388" s="98">
        <v>2412.8852612359551</v>
      </c>
      <c r="F10388" s="91">
        <v>0.84650082630979717</v>
      </c>
      <c r="G10388" s="100">
        <v>1021.2546837134834</v>
      </c>
      <c r="S10388" s="235"/>
      <c r="T10388" s="103"/>
      <c r="U10388" s="103"/>
    </row>
    <row r="10389" spans="1:21" x14ac:dyDescent="0.2">
      <c r="A10389" s="89">
        <v>40941</v>
      </c>
      <c r="B10389" s="90" t="s">
        <v>119</v>
      </c>
      <c r="C10389" s="96">
        <v>2163.8502084943821</v>
      </c>
      <c r="D10389" s="102">
        <v>1368.2945102658216</v>
      </c>
      <c r="E10389" s="98">
        <v>2560.1713988764045</v>
      </c>
      <c r="F10389" s="91">
        <v>0.84519739945694339</v>
      </c>
      <c r="G10389" s="100">
        <v>1081.925104247191</v>
      </c>
      <c r="S10389" s="235"/>
      <c r="T10389" s="103"/>
      <c r="U10389" s="103"/>
    </row>
    <row r="10390" spans="1:21" x14ac:dyDescent="0.2">
      <c r="A10390" s="89">
        <v>40941</v>
      </c>
      <c r="B10390" s="90" t="s">
        <v>120</v>
      </c>
      <c r="C10390" s="96">
        <v>2293.0724299550561</v>
      </c>
      <c r="D10390" s="102">
        <v>1454.3555790467899</v>
      </c>
      <c r="E10390" s="98">
        <v>2715.3878764044944</v>
      </c>
      <c r="F10390" s="91">
        <v>0.84447325182557875</v>
      </c>
      <c r="G10390" s="100">
        <v>1146.5362149775281</v>
      </c>
      <c r="S10390" s="235"/>
      <c r="T10390" s="103"/>
      <c r="U10390" s="103"/>
    </row>
    <row r="10391" spans="1:21" x14ac:dyDescent="0.2">
      <c r="A10391" s="89">
        <v>40941</v>
      </c>
      <c r="B10391" s="90" t="s">
        <v>121</v>
      </c>
      <c r="C10391" s="96">
        <v>2285.9163796853936</v>
      </c>
      <c r="D10391" s="102">
        <v>1454.6452791676247</v>
      </c>
      <c r="E10391" s="98">
        <v>2709.5030140449435</v>
      </c>
      <c r="F10391" s="91">
        <v>0.84366629888807954</v>
      </c>
      <c r="G10391" s="100">
        <v>1142.9581898426968</v>
      </c>
      <c r="S10391" s="235"/>
      <c r="T10391" s="103"/>
      <c r="U10391" s="103"/>
    </row>
    <row r="10392" spans="1:21" x14ac:dyDescent="0.2">
      <c r="A10392" s="89">
        <v>40941</v>
      </c>
      <c r="B10392" s="90" t="s">
        <v>122</v>
      </c>
      <c r="C10392" s="96">
        <v>2321.2833144269662</v>
      </c>
      <c r="D10392" s="102">
        <v>1478.5257355333779</v>
      </c>
      <c r="E10392" s="98">
        <v>2752.1618005617979</v>
      </c>
      <c r="F10392" s="91">
        <v>0.84343998741393889</v>
      </c>
      <c r="G10392" s="100">
        <v>1160.6416572134831</v>
      </c>
      <c r="S10392" s="235"/>
      <c r="T10392" s="103"/>
      <c r="U10392" s="103"/>
    </row>
    <row r="10393" spans="1:21" x14ac:dyDescent="0.2">
      <c r="A10393" s="89">
        <v>40941</v>
      </c>
      <c r="B10393" s="90" t="s">
        <v>123</v>
      </c>
      <c r="C10393" s="96">
        <v>2368.4621894494385</v>
      </c>
      <c r="D10393" s="102">
        <v>1496.8088006713763</v>
      </c>
      <c r="E10393" s="98">
        <v>2801.7940196629215</v>
      </c>
      <c r="F10393" s="91">
        <v>0.84533772748018909</v>
      </c>
      <c r="G10393" s="100">
        <v>1184.2310947247192</v>
      </c>
      <c r="S10393" s="235"/>
      <c r="T10393" s="103"/>
      <c r="U10393" s="103"/>
    </row>
    <row r="10394" spans="1:21" x14ac:dyDescent="0.2">
      <c r="A10394" s="89">
        <v>40941</v>
      </c>
      <c r="B10394" s="90" t="s">
        <v>124</v>
      </c>
      <c r="C10394" s="96">
        <v>2390.9798402696633</v>
      </c>
      <c r="D10394" s="102">
        <v>1521.4455021070362</v>
      </c>
      <c r="E10394" s="98">
        <v>2834.0044129213484</v>
      </c>
      <c r="F10394" s="91">
        <v>0.84367541185477324</v>
      </c>
      <c r="G10394" s="100">
        <v>1195.4899201348317</v>
      </c>
      <c r="S10394" s="235"/>
      <c r="T10394" s="103"/>
      <c r="U10394" s="103"/>
    </row>
    <row r="10395" spans="1:21" x14ac:dyDescent="0.2">
      <c r="A10395" s="89">
        <v>40941</v>
      </c>
      <c r="B10395" s="90" t="s">
        <v>125</v>
      </c>
      <c r="C10395" s="96">
        <v>2491.148335550562</v>
      </c>
      <c r="D10395" s="102">
        <v>1589.3389310386747</v>
      </c>
      <c r="E10395" s="98">
        <v>2954.9650196629218</v>
      </c>
      <c r="F10395" s="91">
        <v>0.84303818115408069</v>
      </c>
      <c r="G10395" s="100">
        <v>1245.574167775281</v>
      </c>
      <c r="S10395" s="235"/>
      <c r="T10395" s="103"/>
      <c r="U10395" s="103"/>
    </row>
    <row r="10396" spans="1:21" x14ac:dyDescent="0.2">
      <c r="A10396" s="89">
        <v>40941</v>
      </c>
      <c r="B10396" s="90" t="s">
        <v>126</v>
      </c>
      <c r="C10396" s="96">
        <v>2269.452601516854</v>
      </c>
      <c r="D10396" s="102">
        <v>1434.2341763094842</v>
      </c>
      <c r="E10396" s="98">
        <v>2684.6680955056177</v>
      </c>
      <c r="F10396" s="91">
        <v>0.84533823950756792</v>
      </c>
      <c r="G10396" s="100">
        <v>1134.726300758427</v>
      </c>
      <c r="S10396" s="235"/>
      <c r="T10396" s="103"/>
      <c r="U10396" s="103"/>
    </row>
    <row r="10397" spans="1:21" x14ac:dyDescent="0.2">
      <c r="A10397" s="89">
        <v>40941</v>
      </c>
      <c r="B10397" s="90" t="s">
        <v>127</v>
      </c>
      <c r="C10397" s="96">
        <v>2134.9220981460671</v>
      </c>
      <c r="D10397" s="102">
        <v>1339.3502446995797</v>
      </c>
      <c r="E10397" s="98">
        <v>2520.268129213483</v>
      </c>
      <c r="F10397" s="91">
        <v>0.84710117681499497</v>
      </c>
      <c r="G10397" s="100">
        <v>1067.4610490730336</v>
      </c>
      <c r="S10397" s="235"/>
      <c r="T10397" s="103"/>
      <c r="U10397" s="103"/>
    </row>
    <row r="10398" spans="1:21" x14ac:dyDescent="0.2">
      <c r="A10398" s="89">
        <v>40941</v>
      </c>
      <c r="B10398" s="90" t="s">
        <v>128</v>
      </c>
      <c r="C10398" s="96">
        <v>2026.9046394606739</v>
      </c>
      <c r="D10398" s="102">
        <v>1278.5767439097369</v>
      </c>
      <c r="E10398" s="98">
        <v>2396.476769662921</v>
      </c>
      <c r="F10398" s="91">
        <v>0.84578522317400573</v>
      </c>
      <c r="G10398" s="100">
        <v>1013.452319730337</v>
      </c>
      <c r="S10398" s="235"/>
      <c r="T10398" s="103"/>
      <c r="U10398" s="103"/>
    </row>
    <row r="10399" spans="1:21" x14ac:dyDescent="0.2">
      <c r="A10399" s="89">
        <v>40941</v>
      </c>
      <c r="B10399" s="90" t="s">
        <v>129</v>
      </c>
      <c r="C10399" s="96">
        <v>1955.9762680449439</v>
      </c>
      <c r="D10399" s="102">
        <v>1234.0969768833263</v>
      </c>
      <c r="E10399" s="98">
        <v>2312.755609550562</v>
      </c>
      <c r="F10399" s="91">
        <v>0.84573409311719239</v>
      </c>
      <c r="G10399" s="100">
        <v>977.98813402247197</v>
      </c>
      <c r="S10399" s="235"/>
      <c r="T10399" s="103"/>
      <c r="U10399" s="103"/>
    </row>
    <row r="10400" spans="1:21" x14ac:dyDescent="0.2">
      <c r="A10400" s="89">
        <v>40941</v>
      </c>
      <c r="B10400" s="90" t="s">
        <v>130</v>
      </c>
      <c r="C10400" s="96">
        <v>2031.6294155730341</v>
      </c>
      <c r="D10400" s="102">
        <v>1302.1904384421182</v>
      </c>
      <c r="E10400" s="98">
        <v>2413.1344803370789</v>
      </c>
      <c r="F10400" s="91">
        <v>0.84190476416765869</v>
      </c>
      <c r="G10400" s="100">
        <v>1015.814707786517</v>
      </c>
      <c r="S10400" s="235"/>
      <c r="T10400" s="103"/>
      <c r="U10400" s="103"/>
    </row>
    <row r="10401" spans="1:21" x14ac:dyDescent="0.2">
      <c r="A10401" s="89">
        <v>40941</v>
      </c>
      <c r="B10401" s="90" t="s">
        <v>131</v>
      </c>
      <c r="C10401" s="96">
        <v>1992.1333668876402</v>
      </c>
      <c r="D10401" s="102">
        <v>1264.6616765089238</v>
      </c>
      <c r="E10401" s="98">
        <v>2359.6534719101123</v>
      </c>
      <c r="F10401" s="91">
        <v>0.84424827230035226</v>
      </c>
      <c r="G10401" s="100">
        <v>996.06668344382012</v>
      </c>
      <c r="S10401" s="235"/>
      <c r="T10401" s="103"/>
      <c r="U10401" s="103"/>
    </row>
    <row r="10402" spans="1:21" x14ac:dyDescent="0.2">
      <c r="A10402" s="89">
        <v>40941</v>
      </c>
      <c r="B10402" s="90" t="s">
        <v>132</v>
      </c>
      <c r="C10402" s="96">
        <v>2043.5588674382025</v>
      </c>
      <c r="D10402" s="102">
        <v>1282.8885444942837</v>
      </c>
      <c r="E10402" s="98">
        <v>2412.8688033707863</v>
      </c>
      <c r="F10402" s="91">
        <v>0.84694155960048201</v>
      </c>
      <c r="G10402" s="100">
        <v>1021.7794337191012</v>
      </c>
      <c r="S10402" s="235"/>
      <c r="T10402" s="103"/>
      <c r="U10402" s="103"/>
    </row>
    <row r="10403" spans="1:21" x14ac:dyDescent="0.2">
      <c r="A10403" s="89">
        <v>40941</v>
      </c>
      <c r="B10403" s="90" t="s">
        <v>133</v>
      </c>
      <c r="C10403" s="96">
        <v>2156.3335192247191</v>
      </c>
      <c r="D10403" s="102">
        <v>1346.5492418991748</v>
      </c>
      <c r="E10403" s="98">
        <v>2542.2370280898876</v>
      </c>
      <c r="F10403" s="91">
        <v>0.84820317515589116</v>
      </c>
      <c r="G10403" s="100">
        <v>1078.1667596123596</v>
      </c>
      <c r="S10403" s="235"/>
      <c r="T10403" s="103"/>
      <c r="U10403" s="103"/>
    </row>
    <row r="10404" spans="1:21" x14ac:dyDescent="0.2">
      <c r="A10404" s="89">
        <v>40941</v>
      </c>
      <c r="B10404" s="90" t="s">
        <v>134</v>
      </c>
      <c r="C10404" s="96">
        <v>1885.6800279101124</v>
      </c>
      <c r="D10404" s="102">
        <v>1184.6905714766165</v>
      </c>
      <c r="E10404" s="98">
        <v>2226.9443005617977</v>
      </c>
      <c r="F10404" s="91">
        <v>0.84675670937724234</v>
      </c>
      <c r="G10404" s="100">
        <v>942.84001395505618</v>
      </c>
      <c r="S10404" s="235"/>
      <c r="T10404" s="103"/>
      <c r="U10404" s="103"/>
    </row>
    <row r="10405" spans="1:21" x14ac:dyDescent="0.2">
      <c r="A10405" s="89">
        <v>40941</v>
      </c>
      <c r="B10405" s="90" t="s">
        <v>135</v>
      </c>
      <c r="C10405" s="96">
        <v>1821.2472106179775</v>
      </c>
      <c r="D10405" s="102">
        <v>1146.5191505269463</v>
      </c>
      <c r="E10405" s="98">
        <v>2152.0798230337077</v>
      </c>
      <c r="F10405" s="91">
        <v>0.84627307552683262</v>
      </c>
      <c r="G10405" s="100">
        <v>910.62360530898877</v>
      </c>
      <c r="S10405" s="235"/>
      <c r="T10405" s="103"/>
      <c r="U10405" s="103"/>
    </row>
    <row r="10406" spans="1:21" x14ac:dyDescent="0.2">
      <c r="A10406" s="89">
        <v>40941</v>
      </c>
      <c r="B10406" s="90" t="s">
        <v>136</v>
      </c>
      <c r="C10406" s="96">
        <v>1819.5979963146069</v>
      </c>
      <c r="D10406" s="102">
        <v>1147.4210230728042</v>
      </c>
      <c r="E10406" s="98">
        <v>2151.1652359550562</v>
      </c>
      <c r="F10406" s="91">
        <v>0.84586621515699467</v>
      </c>
      <c r="G10406" s="100">
        <v>909.79899815730346</v>
      </c>
      <c r="S10406" s="235"/>
      <c r="T10406" s="103"/>
      <c r="U10406" s="103"/>
    </row>
    <row r="10407" spans="1:21" x14ac:dyDescent="0.2">
      <c r="A10407" s="89">
        <v>40941</v>
      </c>
      <c r="B10407" s="90" t="s">
        <v>137</v>
      </c>
      <c r="C10407" s="96">
        <v>1821.0648650561798</v>
      </c>
      <c r="D10407" s="102">
        <v>1160.1396927767835</v>
      </c>
      <c r="E10407" s="98">
        <v>2159.2131320224717</v>
      </c>
      <c r="F10407" s="91">
        <v>0.84339282586265196</v>
      </c>
      <c r="G10407" s="100">
        <v>910.53243252808988</v>
      </c>
      <c r="S10407" s="235"/>
      <c r="T10407" s="103"/>
      <c r="U10407" s="103"/>
    </row>
    <row r="10408" spans="1:21" x14ac:dyDescent="0.2">
      <c r="A10408" s="89">
        <v>40941</v>
      </c>
      <c r="B10408" s="90" t="s">
        <v>138</v>
      </c>
      <c r="C10408" s="96">
        <v>1790.8846485168542</v>
      </c>
      <c r="D10408" s="102">
        <v>1128.0622857932899</v>
      </c>
      <c r="E10408" s="98">
        <v>2116.5519943820227</v>
      </c>
      <c r="F10408" s="91">
        <v>0.84613307552586026</v>
      </c>
      <c r="G10408" s="100">
        <v>895.44232425842711</v>
      </c>
      <c r="S10408" s="235"/>
      <c r="T10408" s="103"/>
      <c r="U10408" s="103"/>
    </row>
    <row r="10409" spans="1:21" x14ac:dyDescent="0.2">
      <c r="A10409" s="89">
        <v>40941</v>
      </c>
      <c r="B10409" s="90" t="s">
        <v>139</v>
      </c>
      <c r="C10409" s="96">
        <v>1801.3674922584273</v>
      </c>
      <c r="D10409" s="102">
        <v>1136.0479274684149</v>
      </c>
      <c r="E10409" s="98">
        <v>2129.6783174157304</v>
      </c>
      <c r="F10409" s="91">
        <v>0.84584018042889519</v>
      </c>
      <c r="G10409" s="100">
        <v>900.68374612921366</v>
      </c>
      <c r="S10409" s="235"/>
      <c r="T10409" s="103"/>
      <c r="U10409" s="103"/>
    </row>
    <row r="10410" spans="1:21" x14ac:dyDescent="0.2">
      <c r="A10410" s="89">
        <v>40941</v>
      </c>
      <c r="B10410" s="90" t="s">
        <v>140</v>
      </c>
      <c r="C10410" s="96">
        <v>1832.4918535955057</v>
      </c>
      <c r="D10410" s="102">
        <v>1164.600275474234</v>
      </c>
      <c r="E10410" s="98">
        <v>2171.2485337078651</v>
      </c>
      <c r="F10410" s="91">
        <v>0.84398069826955235</v>
      </c>
      <c r="G10410" s="100">
        <v>916.24592679775287</v>
      </c>
      <c r="S10410" s="235"/>
      <c r="T10410" s="103"/>
      <c r="U10410" s="103"/>
    </row>
    <row r="10411" spans="1:21" x14ac:dyDescent="0.2">
      <c r="A10411" s="89">
        <v>40941</v>
      </c>
      <c r="B10411" s="90" t="s">
        <v>141</v>
      </c>
      <c r="C10411" s="96">
        <v>1991.8010927528092</v>
      </c>
      <c r="D10411" s="102">
        <v>1248.8853415253018</v>
      </c>
      <c r="E10411" s="98">
        <v>2350.9543146067417</v>
      </c>
      <c r="F10411" s="91">
        <v>0.84723087997819713</v>
      </c>
      <c r="G10411" s="100">
        <v>995.90054637640458</v>
      </c>
      <c r="S10411" s="235"/>
      <c r="T10411" s="103"/>
      <c r="U10411" s="103"/>
    </row>
    <row r="10412" spans="1:21" x14ac:dyDescent="0.2">
      <c r="A10412" s="89">
        <v>40941</v>
      </c>
      <c r="B10412" s="90" t="s">
        <v>142</v>
      </c>
      <c r="C10412" s="96">
        <v>1936.8016191910115</v>
      </c>
      <c r="D10412" s="102">
        <v>1205.4445914336818</v>
      </c>
      <c r="E10412" s="98">
        <v>2281.2928735955056</v>
      </c>
      <c r="F10412" s="91">
        <v>0.84899297306726451</v>
      </c>
      <c r="G10412" s="100">
        <v>968.40080959550573</v>
      </c>
      <c r="S10412" s="235"/>
      <c r="T10412" s="103"/>
      <c r="U10412" s="103"/>
    </row>
    <row r="10413" spans="1:21" x14ac:dyDescent="0.2">
      <c r="A10413" s="89">
        <v>40941</v>
      </c>
      <c r="B10413" s="90" t="s">
        <v>143</v>
      </c>
      <c r="C10413" s="96">
        <v>1609.321146573034</v>
      </c>
      <c r="D10413" s="102">
        <v>1005.5395712119032</v>
      </c>
      <c r="E10413" s="98">
        <v>1897.6365252808987</v>
      </c>
      <c r="F10413" s="91">
        <v>0.84806606804472906</v>
      </c>
      <c r="G10413" s="100">
        <v>804.66057328651698</v>
      </c>
      <c r="S10413" s="235"/>
      <c r="T10413" s="103"/>
      <c r="U10413" s="103"/>
    </row>
    <row r="10414" spans="1:21" x14ac:dyDescent="0.2">
      <c r="A10414" s="89">
        <v>40941</v>
      </c>
      <c r="B10414" s="90" t="s">
        <v>144</v>
      </c>
      <c r="C10414" s="96">
        <v>1576.6812910112362</v>
      </c>
      <c r="D10414" s="102">
        <v>985.82322194205244</v>
      </c>
      <c r="E10414" s="98">
        <v>1859.508353932584</v>
      </c>
      <c r="F10414" s="91">
        <v>0.84790223591993519</v>
      </c>
      <c r="G10414" s="100">
        <v>788.34064550561811</v>
      </c>
      <c r="S10414" s="235"/>
      <c r="T10414" s="103"/>
      <c r="U10414" s="103"/>
    </row>
    <row r="10415" spans="1:21" x14ac:dyDescent="0.2">
      <c r="A10415" s="89">
        <v>40941</v>
      </c>
      <c r="B10415" s="90" t="s">
        <v>145</v>
      </c>
      <c r="C10415" s="96">
        <v>1733.1702521460672</v>
      </c>
      <c r="D10415" s="102">
        <v>1086.080200982117</v>
      </c>
      <c r="E10415" s="98">
        <v>2045.348216292135</v>
      </c>
      <c r="F10415" s="91">
        <v>0.84737172787526971</v>
      </c>
      <c r="G10415" s="100">
        <v>866.58512607303362</v>
      </c>
      <c r="S10415" s="235"/>
      <c r="T10415" s="103"/>
      <c r="U10415" s="103"/>
    </row>
    <row r="10416" spans="1:21" x14ac:dyDescent="0.2">
      <c r="A10416" s="89">
        <v>40941</v>
      </c>
      <c r="B10416" s="90" t="s">
        <v>146</v>
      </c>
      <c r="C10416" s="96">
        <v>1782.1563742921351</v>
      </c>
      <c r="D10416" s="102">
        <v>1120.6287237663455</v>
      </c>
      <c r="E10416" s="98">
        <v>2105.205471910112</v>
      </c>
      <c r="F10416" s="91">
        <v>0.84654747390293195</v>
      </c>
      <c r="G10416" s="100">
        <v>891.07818714606753</v>
      </c>
      <c r="S10416" s="235"/>
      <c r="T10416" s="103"/>
      <c r="U10416" s="103"/>
    </row>
    <row r="10417" spans="1:21" x14ac:dyDescent="0.2">
      <c r="A10417" s="89">
        <v>40941</v>
      </c>
      <c r="B10417" s="90" t="s">
        <v>147</v>
      </c>
      <c r="C10417" s="96">
        <v>1847.411772674157</v>
      </c>
      <c r="D10417" s="102">
        <v>1156.3213377211553</v>
      </c>
      <c r="E10417" s="98">
        <v>2179.451603932584</v>
      </c>
      <c r="F10417" s="91">
        <v>0.84764982591983362</v>
      </c>
      <c r="G10417" s="100">
        <v>923.70588633707848</v>
      </c>
      <c r="S10417" s="235"/>
      <c r="T10417" s="103"/>
      <c r="U10417" s="103"/>
    </row>
    <row r="10418" spans="1:21" x14ac:dyDescent="0.2">
      <c r="A10418" s="89">
        <v>40942</v>
      </c>
      <c r="B10418" s="90" t="s">
        <v>100</v>
      </c>
      <c r="C10418" s="96">
        <v>1840.5393710561798</v>
      </c>
      <c r="D10418" s="102">
        <v>1154.297678754318</v>
      </c>
      <c r="E10418" s="98">
        <v>2172.5534073033705</v>
      </c>
      <c r="F10418" s="91">
        <v>0.84717796343644547</v>
      </c>
      <c r="G10418" s="100">
        <v>920.26968552808989</v>
      </c>
      <c r="S10418" s="235"/>
      <c r="T10418" s="103"/>
      <c r="U10418" s="103"/>
    </row>
    <row r="10419" spans="1:21" x14ac:dyDescent="0.2">
      <c r="A10419" s="89">
        <v>40942</v>
      </c>
      <c r="B10419" s="90" t="s">
        <v>101</v>
      </c>
      <c r="C10419" s="96">
        <v>1849.6850140112358</v>
      </c>
      <c r="D10419" s="102">
        <v>1153.6103255448829</v>
      </c>
      <c r="E10419" s="98">
        <v>2179.9429887640449</v>
      </c>
      <c r="F10419" s="91">
        <v>0.84850155418970186</v>
      </c>
      <c r="G10419" s="100">
        <v>924.8425070056179</v>
      </c>
      <c r="S10419" s="235"/>
      <c r="T10419" s="103"/>
      <c r="U10419" s="103"/>
    </row>
    <row r="10420" spans="1:21" x14ac:dyDescent="0.2">
      <c r="A10420" s="89">
        <v>40942</v>
      </c>
      <c r="B10420" s="90" t="s">
        <v>102</v>
      </c>
      <c r="C10420" s="96">
        <v>1764.4607505505617</v>
      </c>
      <c r="D10420" s="102">
        <v>1110.6926664910031</v>
      </c>
      <c r="E10420" s="98">
        <v>2084.9364353932583</v>
      </c>
      <c r="F10420" s="91">
        <v>0.84628994946685321</v>
      </c>
      <c r="G10420" s="100">
        <v>882.23037527528084</v>
      </c>
      <c r="S10420" s="235"/>
      <c r="T10420" s="103"/>
      <c r="U10420" s="103"/>
    </row>
    <row r="10421" spans="1:21" x14ac:dyDescent="0.2">
      <c r="A10421" s="89">
        <v>40942</v>
      </c>
      <c r="B10421" s="90" t="s">
        <v>103</v>
      </c>
      <c r="C10421" s="96">
        <v>1720.8274836741575</v>
      </c>
      <c r="D10421" s="102">
        <v>1080.2365121890648</v>
      </c>
      <c r="E10421" s="98">
        <v>2031.7869353932583</v>
      </c>
      <c r="F10421" s="91">
        <v>0.84695272604510885</v>
      </c>
      <c r="G10421" s="100">
        <v>860.41374183707876</v>
      </c>
      <c r="S10421" s="235"/>
      <c r="T10421" s="103"/>
      <c r="U10421" s="103"/>
    </row>
    <row r="10422" spans="1:21" x14ac:dyDescent="0.2">
      <c r="A10422" s="89">
        <v>40942</v>
      </c>
      <c r="B10422" s="90" t="s">
        <v>104</v>
      </c>
      <c r="C10422" s="96">
        <v>1810.2862162921347</v>
      </c>
      <c r="D10422" s="102">
        <v>1144.7251504630876</v>
      </c>
      <c r="E10422" s="98">
        <v>2141.8524353932585</v>
      </c>
      <c r="F10422" s="91">
        <v>0.84519651605212198</v>
      </c>
      <c r="G10422" s="100">
        <v>905.14310814606733</v>
      </c>
      <c r="S10422" s="235"/>
      <c r="T10422" s="103"/>
      <c r="U10422" s="103"/>
    </row>
    <row r="10423" spans="1:21" x14ac:dyDescent="0.2">
      <c r="A10423" s="89">
        <v>40942</v>
      </c>
      <c r="B10423" s="90" t="s">
        <v>105</v>
      </c>
      <c r="C10423" s="96">
        <v>1785.3170306966297</v>
      </c>
      <c r="D10423" s="102">
        <v>1130.5771377463545</v>
      </c>
      <c r="E10423" s="98">
        <v>2113.1875365168539</v>
      </c>
      <c r="F10423" s="91">
        <v>0.84484552357305209</v>
      </c>
      <c r="G10423" s="100">
        <v>892.65851534831484</v>
      </c>
      <c r="S10423" s="235"/>
      <c r="T10423" s="103"/>
      <c r="U10423" s="103"/>
    </row>
    <row r="10424" spans="1:21" x14ac:dyDescent="0.2">
      <c r="A10424" s="89">
        <v>40942</v>
      </c>
      <c r="B10424" s="90" t="s">
        <v>106</v>
      </c>
      <c r="C10424" s="96">
        <v>1775.1705132134832</v>
      </c>
      <c r="D10424" s="102">
        <v>1130.4197459420493</v>
      </c>
      <c r="E10424" s="98">
        <v>2104.5377528089889</v>
      </c>
      <c r="F10424" s="91">
        <v>0.84349663523218366</v>
      </c>
      <c r="G10424" s="100">
        <v>887.58525660674161</v>
      </c>
      <c r="S10424" s="235"/>
      <c r="T10424" s="103"/>
      <c r="U10424" s="103"/>
    </row>
    <row r="10425" spans="1:21" x14ac:dyDescent="0.2">
      <c r="A10425" s="89">
        <v>40942</v>
      </c>
      <c r="B10425" s="90" t="s">
        <v>107</v>
      </c>
      <c r="C10425" s="96">
        <v>1756.6158392696627</v>
      </c>
      <c r="D10425" s="102">
        <v>1105.0821296040808</v>
      </c>
      <c r="E10425" s="98">
        <v>2075.3085842696628</v>
      </c>
      <c r="F10425" s="91">
        <v>0.84643597226185352</v>
      </c>
      <c r="G10425" s="100">
        <v>878.30791963483136</v>
      </c>
      <c r="S10425" s="235"/>
      <c r="T10425" s="103"/>
      <c r="U10425" s="103"/>
    </row>
    <row r="10426" spans="1:21" x14ac:dyDescent="0.2">
      <c r="A10426" s="89">
        <v>40942</v>
      </c>
      <c r="B10426" s="90" t="s">
        <v>108</v>
      </c>
      <c r="C10426" s="96">
        <v>1746.4125920561796</v>
      </c>
      <c r="D10426" s="102">
        <v>1097.9216273918869</v>
      </c>
      <c r="E10426" s="98">
        <v>2062.8593848314608</v>
      </c>
      <c r="F10426" s="91">
        <v>0.8465979818584991</v>
      </c>
      <c r="G10426" s="100">
        <v>873.20629602808981</v>
      </c>
      <c r="S10426" s="235"/>
      <c r="T10426" s="103"/>
      <c r="U10426" s="103"/>
    </row>
    <row r="10427" spans="1:21" x14ac:dyDescent="0.2">
      <c r="A10427" s="89">
        <v>40942</v>
      </c>
      <c r="B10427" s="90" t="s">
        <v>109</v>
      </c>
      <c r="C10427" s="96">
        <v>1707.0218985842696</v>
      </c>
      <c r="D10427" s="102">
        <v>1070.2384234684901</v>
      </c>
      <c r="E10427" s="98">
        <v>2014.7789073033705</v>
      </c>
      <c r="F10427" s="91">
        <v>0.84725023296426583</v>
      </c>
      <c r="G10427" s="100">
        <v>853.5109492921348</v>
      </c>
      <c r="S10427" s="235"/>
      <c r="T10427" s="103"/>
      <c r="U10427" s="103"/>
    </row>
    <row r="10428" spans="1:21" x14ac:dyDescent="0.2">
      <c r="A10428" s="89">
        <v>40942</v>
      </c>
      <c r="B10428" s="90" t="s">
        <v>110</v>
      </c>
      <c r="C10428" s="96">
        <v>1890.3035009325843</v>
      </c>
      <c r="D10428" s="102">
        <v>1207.8358938384254</v>
      </c>
      <c r="E10428" s="98">
        <v>2243.2375870786518</v>
      </c>
      <c r="F10428" s="91">
        <v>0.84266754079950557</v>
      </c>
      <c r="G10428" s="100">
        <v>945.15175046629213</v>
      </c>
      <c r="S10428" s="235"/>
      <c r="T10428" s="103"/>
      <c r="U10428" s="103"/>
    </row>
    <row r="10429" spans="1:21" x14ac:dyDescent="0.2">
      <c r="A10429" s="89">
        <v>40942</v>
      </c>
      <c r="B10429" s="90" t="s">
        <v>111</v>
      </c>
      <c r="C10429" s="96">
        <v>1968.7283010000001</v>
      </c>
      <c r="D10429" s="102">
        <v>1247.9880263413838</v>
      </c>
      <c r="E10429" s="98">
        <v>2330.9580084269664</v>
      </c>
      <c r="F10429" s="91">
        <v>0.8446005006879489</v>
      </c>
      <c r="G10429" s="100">
        <v>984.36415050000005</v>
      </c>
      <c r="S10429" s="235"/>
      <c r="T10429" s="103"/>
      <c r="U10429" s="103"/>
    </row>
    <row r="10430" spans="1:21" x14ac:dyDescent="0.2">
      <c r="A10430" s="89">
        <v>40942</v>
      </c>
      <c r="B10430" s="90" t="s">
        <v>112</v>
      </c>
      <c r="C10430" s="96">
        <v>2113.0365786067418</v>
      </c>
      <c r="D10430" s="102">
        <v>1343.2537488420921</v>
      </c>
      <c r="E10430" s="98">
        <v>2503.8478820224723</v>
      </c>
      <c r="F10430" s="91">
        <v>0.84391571619756145</v>
      </c>
      <c r="G10430" s="100">
        <v>1056.5182893033709</v>
      </c>
      <c r="S10430" s="235"/>
      <c r="T10430" s="103"/>
      <c r="U10430" s="103"/>
    </row>
    <row r="10431" spans="1:21" x14ac:dyDescent="0.2">
      <c r="A10431" s="89">
        <v>40942</v>
      </c>
      <c r="B10431" s="90" t="s">
        <v>113</v>
      </c>
      <c r="C10431" s="96">
        <v>2176.5333553483147</v>
      </c>
      <c r="D10431" s="102">
        <v>1391.6744874834019</v>
      </c>
      <c r="E10431" s="98">
        <v>2583.419308988764</v>
      </c>
      <c r="F10431" s="91">
        <v>0.8425010015893557</v>
      </c>
      <c r="G10431" s="100">
        <v>1088.2666776741573</v>
      </c>
      <c r="S10431" s="235"/>
      <c r="T10431" s="103"/>
      <c r="U10431" s="103"/>
    </row>
    <row r="10432" spans="1:21" x14ac:dyDescent="0.2">
      <c r="A10432" s="89">
        <v>40942</v>
      </c>
      <c r="B10432" s="90" t="s">
        <v>114</v>
      </c>
      <c r="C10432" s="96">
        <v>1681.7001782359553</v>
      </c>
      <c r="D10432" s="102">
        <v>1065.9083910149916</v>
      </c>
      <c r="E10432" s="98">
        <v>1991.0490168539327</v>
      </c>
      <c r="F10432" s="91">
        <v>0.84463022457037185</v>
      </c>
      <c r="G10432" s="100">
        <v>840.85008911797763</v>
      </c>
      <c r="S10432" s="235"/>
      <c r="T10432" s="103"/>
      <c r="U10432" s="103"/>
    </row>
    <row r="10433" spans="1:21" x14ac:dyDescent="0.2">
      <c r="A10433" s="89">
        <v>40942</v>
      </c>
      <c r="B10433" s="90" t="s">
        <v>115</v>
      </c>
      <c r="C10433" s="96">
        <v>1718.230072449438</v>
      </c>
      <c r="D10433" s="102">
        <v>1071.4444105835184</v>
      </c>
      <c r="E10433" s="98">
        <v>2024.9216544943818</v>
      </c>
      <c r="F10433" s="91">
        <v>0.8485415070927651</v>
      </c>
      <c r="G10433" s="100">
        <v>859.11503622471901</v>
      </c>
      <c r="S10433" s="235"/>
      <c r="T10433" s="103"/>
      <c r="U10433" s="103"/>
    </row>
    <row r="10434" spans="1:21" x14ac:dyDescent="0.2">
      <c r="A10434" s="89">
        <v>40942</v>
      </c>
      <c r="B10434" s="90" t="s">
        <v>116</v>
      </c>
      <c r="C10434" s="96">
        <v>1669.8477167191008</v>
      </c>
      <c r="D10434" s="102">
        <v>1053.6739810653066</v>
      </c>
      <c r="E10434" s="98">
        <v>1974.4924044943821</v>
      </c>
      <c r="F10434" s="91">
        <v>0.84570987101199158</v>
      </c>
      <c r="G10434" s="100">
        <v>834.92385835955042</v>
      </c>
      <c r="S10434" s="235"/>
      <c r="T10434" s="103"/>
      <c r="U10434" s="103"/>
    </row>
    <row r="10435" spans="1:21" x14ac:dyDescent="0.2">
      <c r="A10435" s="89">
        <v>40942</v>
      </c>
      <c r="B10435" s="90" t="s">
        <v>117</v>
      </c>
      <c r="C10435" s="96">
        <v>1805.022507741573</v>
      </c>
      <c r="D10435" s="102">
        <v>1139.1112788135481</v>
      </c>
      <c r="E10435" s="98">
        <v>2134.4040758426963</v>
      </c>
      <c r="F10435" s="91">
        <v>0.84567984486673253</v>
      </c>
      <c r="G10435" s="100">
        <v>902.5112538707865</v>
      </c>
      <c r="S10435" s="235"/>
      <c r="T10435" s="103"/>
      <c r="U10435" s="103"/>
    </row>
    <row r="10436" spans="1:21" x14ac:dyDescent="0.2">
      <c r="A10436" s="89">
        <v>40942</v>
      </c>
      <c r="B10436" s="90" t="s">
        <v>118</v>
      </c>
      <c r="C10436" s="96">
        <v>2045.2121338651684</v>
      </c>
      <c r="D10436" s="102">
        <v>1302.5296930015236</v>
      </c>
      <c r="E10436" s="98">
        <v>2424.7631376404497</v>
      </c>
      <c r="F10436" s="91">
        <v>0.84346883294150354</v>
      </c>
      <c r="G10436" s="100">
        <v>1022.6060669325842</v>
      </c>
      <c r="S10436" s="235"/>
      <c r="T10436" s="103"/>
      <c r="U10436" s="103"/>
    </row>
    <row r="10437" spans="1:21" x14ac:dyDescent="0.2">
      <c r="A10437" s="89">
        <v>40942</v>
      </c>
      <c r="B10437" s="90" t="s">
        <v>119</v>
      </c>
      <c r="C10437" s="96">
        <v>2052.9557420561796</v>
      </c>
      <c r="D10437" s="102">
        <v>1307.9304780588966</v>
      </c>
      <c r="E10437" s="98">
        <v>2434.1958455056183</v>
      </c>
      <c r="F10437" s="91">
        <v>0.84338149941659712</v>
      </c>
      <c r="G10437" s="100">
        <v>1026.4778710280898</v>
      </c>
      <c r="S10437" s="235"/>
      <c r="T10437" s="103"/>
      <c r="U10437" s="103"/>
    </row>
    <row r="10438" spans="1:21" x14ac:dyDescent="0.2">
      <c r="A10438" s="89">
        <v>40942</v>
      </c>
      <c r="B10438" s="90" t="s">
        <v>120</v>
      </c>
      <c r="C10438" s="96">
        <v>2036.317722573034</v>
      </c>
      <c r="D10438" s="102">
        <v>1289.2910899388748</v>
      </c>
      <c r="E10438" s="98">
        <v>2410.1579578651686</v>
      </c>
      <c r="F10438" s="91">
        <v>0.84488973676095946</v>
      </c>
      <c r="G10438" s="100">
        <v>1018.158861286517</v>
      </c>
      <c r="S10438" s="235"/>
      <c r="T10438" s="103"/>
      <c r="U10438" s="103"/>
    </row>
    <row r="10439" spans="1:21" x14ac:dyDescent="0.2">
      <c r="A10439" s="89">
        <v>40942</v>
      </c>
      <c r="B10439" s="90" t="s">
        <v>121</v>
      </c>
      <c r="C10439" s="96">
        <v>2037.2213461348315</v>
      </c>
      <c r="D10439" s="102">
        <v>1283.7661439292665</v>
      </c>
      <c r="E10439" s="98">
        <v>2407.971412921348</v>
      </c>
      <c r="F10439" s="91">
        <v>0.84603219755971981</v>
      </c>
      <c r="G10439" s="100">
        <v>1018.6106730674157</v>
      </c>
      <c r="S10439" s="235"/>
      <c r="T10439" s="103"/>
      <c r="U10439" s="103"/>
    </row>
    <row r="10440" spans="1:21" x14ac:dyDescent="0.2">
      <c r="A10440" s="89">
        <v>40942</v>
      </c>
      <c r="B10440" s="90" t="s">
        <v>122</v>
      </c>
      <c r="C10440" s="96">
        <v>2066.9477248314606</v>
      </c>
      <c r="D10440" s="102">
        <v>1309.7716976067456</v>
      </c>
      <c r="E10440" s="98">
        <v>2446.9930112359552</v>
      </c>
      <c r="F10440" s="91">
        <v>0.84468885499082935</v>
      </c>
      <c r="G10440" s="100">
        <v>1033.4738624157303</v>
      </c>
      <c r="S10440" s="235"/>
      <c r="T10440" s="103"/>
      <c r="U10440" s="103"/>
    </row>
    <row r="10441" spans="1:21" x14ac:dyDescent="0.2">
      <c r="A10441" s="89">
        <v>40942</v>
      </c>
      <c r="B10441" s="90" t="s">
        <v>123</v>
      </c>
      <c r="C10441" s="96">
        <v>2140.9435538089888</v>
      </c>
      <c r="D10441" s="102">
        <v>1345.7567175536556</v>
      </c>
      <c r="E10441" s="98">
        <v>2528.7744943820221</v>
      </c>
      <c r="F10441" s="91">
        <v>0.84663284866458177</v>
      </c>
      <c r="G10441" s="100">
        <v>1070.4717769044944</v>
      </c>
      <c r="S10441" s="235"/>
      <c r="T10441" s="103"/>
      <c r="U10441" s="103"/>
    </row>
    <row r="10442" spans="1:21" x14ac:dyDescent="0.2">
      <c r="A10442" s="89">
        <v>40942</v>
      </c>
      <c r="B10442" s="90" t="s">
        <v>124</v>
      </c>
      <c r="C10442" s="96">
        <v>2099.717248348315</v>
      </c>
      <c r="D10442" s="102">
        <v>1321.7198886678671</v>
      </c>
      <c r="E10442" s="98">
        <v>2481.0796011235952</v>
      </c>
      <c r="F10442" s="91">
        <v>0.84629177048468163</v>
      </c>
      <c r="G10442" s="100">
        <v>1049.8586241741575</v>
      </c>
      <c r="S10442" s="235"/>
      <c r="T10442" s="103"/>
      <c r="U10442" s="103"/>
    </row>
    <row r="10443" spans="1:21" x14ac:dyDescent="0.2">
      <c r="A10443" s="89">
        <v>40942</v>
      </c>
      <c r="B10443" s="90" t="s">
        <v>125</v>
      </c>
      <c r="C10443" s="96">
        <v>2224.6968964044941</v>
      </c>
      <c r="D10443" s="102">
        <v>1398.7792055633583</v>
      </c>
      <c r="E10443" s="98">
        <v>2627.9002162921347</v>
      </c>
      <c r="F10443" s="91">
        <v>0.84656825347176046</v>
      </c>
      <c r="G10443" s="100">
        <v>1112.348448202247</v>
      </c>
      <c r="S10443" s="235"/>
      <c r="T10443" s="103"/>
      <c r="U10443" s="103"/>
    </row>
    <row r="10444" spans="1:21" x14ac:dyDescent="0.2">
      <c r="A10444" s="89">
        <v>40942</v>
      </c>
      <c r="B10444" s="90" t="s">
        <v>126</v>
      </c>
      <c r="C10444" s="96">
        <v>2118.7460207528093</v>
      </c>
      <c r="D10444" s="102">
        <v>1356.3934608833003</v>
      </c>
      <c r="E10444" s="98">
        <v>2515.7281095505614</v>
      </c>
      <c r="F10444" s="91">
        <v>0.84219992323865489</v>
      </c>
      <c r="G10444" s="100">
        <v>1059.3730103764046</v>
      </c>
      <c r="S10444" s="235"/>
      <c r="T10444" s="103"/>
      <c r="U10444" s="103"/>
    </row>
    <row r="10445" spans="1:21" x14ac:dyDescent="0.2">
      <c r="A10445" s="89">
        <v>40942</v>
      </c>
      <c r="B10445" s="90" t="s">
        <v>127</v>
      </c>
      <c r="C10445" s="96">
        <v>1951.417629</v>
      </c>
      <c r="D10445" s="102">
        <v>1242.015417272781</v>
      </c>
      <c r="E10445" s="98">
        <v>2313.14354494382</v>
      </c>
      <c r="F10445" s="91">
        <v>0.84362150082103737</v>
      </c>
      <c r="G10445" s="100">
        <v>975.70881450000002</v>
      </c>
      <c r="S10445" s="235"/>
      <c r="T10445" s="103"/>
      <c r="U10445" s="103"/>
    </row>
    <row r="10446" spans="1:21" x14ac:dyDescent="0.2">
      <c r="A10446" s="89">
        <v>40942</v>
      </c>
      <c r="B10446" s="90" t="s">
        <v>128</v>
      </c>
      <c r="C10446" s="96">
        <v>2026.4102803820224</v>
      </c>
      <c r="D10446" s="102">
        <v>1286.1734891290353</v>
      </c>
      <c r="E10446" s="98">
        <v>2400.1210112359549</v>
      </c>
      <c r="F10446" s="91">
        <v>0.84429504633123131</v>
      </c>
      <c r="G10446" s="100">
        <v>1013.2051401910112</v>
      </c>
      <c r="S10446" s="235"/>
      <c r="T10446" s="103"/>
      <c r="U10446" s="103"/>
    </row>
    <row r="10447" spans="1:21" x14ac:dyDescent="0.2">
      <c r="A10447" s="89">
        <v>40942</v>
      </c>
      <c r="B10447" s="90" t="s">
        <v>129</v>
      </c>
      <c r="C10447" s="96">
        <v>1951.6040266853934</v>
      </c>
      <c r="D10447" s="102">
        <v>1230.2931248324865</v>
      </c>
      <c r="E10447" s="98">
        <v>2307.02827247191</v>
      </c>
      <c r="F10447" s="91">
        <v>0.84593849584440051</v>
      </c>
      <c r="G10447" s="100">
        <v>975.80201334269668</v>
      </c>
      <c r="S10447" s="235"/>
      <c r="T10447" s="103"/>
      <c r="U10447" s="103"/>
    </row>
    <row r="10448" spans="1:21" x14ac:dyDescent="0.2">
      <c r="A10448" s="89">
        <v>40942</v>
      </c>
      <c r="B10448" s="90" t="s">
        <v>130</v>
      </c>
      <c r="C10448" s="96">
        <v>2095.608395022472</v>
      </c>
      <c r="D10448" s="102">
        <v>1325.8342356110841</v>
      </c>
      <c r="E10448" s="98">
        <v>2479.8005898876404</v>
      </c>
      <c r="F10448" s="91">
        <v>0.84507133499690956</v>
      </c>
      <c r="G10448" s="100">
        <v>1047.804197511236</v>
      </c>
      <c r="S10448" s="235"/>
      <c r="T10448" s="103"/>
      <c r="U10448" s="103"/>
    </row>
    <row r="10449" spans="1:21" x14ac:dyDescent="0.2">
      <c r="A10449" s="89">
        <v>40942</v>
      </c>
      <c r="B10449" s="90" t="s">
        <v>131</v>
      </c>
      <c r="C10449" s="96">
        <v>1988.6242278539326</v>
      </c>
      <c r="D10449" s="102">
        <v>1251.9177071192025</v>
      </c>
      <c r="E10449" s="98">
        <v>2349.8775000000001</v>
      </c>
      <c r="F10449" s="91">
        <v>0.84626718961049352</v>
      </c>
      <c r="G10449" s="100">
        <v>994.31211392696628</v>
      </c>
      <c r="S10449" s="235"/>
      <c r="T10449" s="103"/>
      <c r="U10449" s="103"/>
    </row>
    <row r="10450" spans="1:21" x14ac:dyDescent="0.2">
      <c r="A10450" s="89">
        <v>40942</v>
      </c>
      <c r="B10450" s="90" t="s">
        <v>132</v>
      </c>
      <c r="C10450" s="96">
        <v>1742.7737850674157</v>
      </c>
      <c r="D10450" s="102">
        <v>1105.7744609006256</v>
      </c>
      <c r="E10450" s="98">
        <v>2063.976168539326</v>
      </c>
      <c r="F10450" s="91">
        <v>0.84437689331499166</v>
      </c>
      <c r="G10450" s="100">
        <v>871.38689253370785</v>
      </c>
      <c r="S10450" s="235"/>
      <c r="T10450" s="103"/>
      <c r="U10450" s="103"/>
    </row>
    <row r="10451" spans="1:21" x14ac:dyDescent="0.2">
      <c r="A10451" s="89">
        <v>40942</v>
      </c>
      <c r="B10451" s="90" t="s">
        <v>133</v>
      </c>
      <c r="C10451" s="96">
        <v>1713.8011013595508</v>
      </c>
      <c r="D10451" s="102">
        <v>1091.5465521019771</v>
      </c>
      <c r="E10451" s="98">
        <v>2031.8927359550562</v>
      </c>
      <c r="F10451" s="91">
        <v>0.84345057740166984</v>
      </c>
      <c r="G10451" s="100">
        <v>856.90055067977539</v>
      </c>
      <c r="S10451" s="235"/>
      <c r="T10451" s="103"/>
      <c r="U10451" s="103"/>
    </row>
    <row r="10452" spans="1:21" x14ac:dyDescent="0.2">
      <c r="A10452" s="89">
        <v>40942</v>
      </c>
      <c r="B10452" s="90" t="s">
        <v>134</v>
      </c>
      <c r="C10452" s="96">
        <v>1828.3748960224718</v>
      </c>
      <c r="D10452" s="102">
        <v>1144.4156689282404</v>
      </c>
      <c r="E10452" s="98">
        <v>2156.9983735955057</v>
      </c>
      <c r="F10452" s="91">
        <v>0.84764778611063551</v>
      </c>
      <c r="G10452" s="100">
        <v>914.18744801123592</v>
      </c>
      <c r="S10452" s="235"/>
      <c r="T10452" s="103"/>
      <c r="U10452" s="103"/>
    </row>
    <row r="10453" spans="1:21" x14ac:dyDescent="0.2">
      <c r="A10453" s="89">
        <v>40942</v>
      </c>
      <c r="B10453" s="90" t="s">
        <v>135</v>
      </c>
      <c r="C10453" s="96">
        <v>1962.386727573034</v>
      </c>
      <c r="D10453" s="102">
        <v>1227.2643551468325</v>
      </c>
      <c r="E10453" s="98">
        <v>2314.5495168539323</v>
      </c>
      <c r="F10453" s="91">
        <v>0.8478482371119983</v>
      </c>
      <c r="G10453" s="100">
        <v>981.19336378651701</v>
      </c>
      <c r="S10453" s="235"/>
      <c r="T10453" s="103"/>
      <c r="U10453" s="103"/>
    </row>
    <row r="10454" spans="1:21" x14ac:dyDescent="0.2">
      <c r="A10454" s="89">
        <v>40942</v>
      </c>
      <c r="B10454" s="90" t="s">
        <v>136</v>
      </c>
      <c r="C10454" s="96">
        <v>1753.3498276516859</v>
      </c>
      <c r="D10454" s="102">
        <v>1106.0673176518237</v>
      </c>
      <c r="E10454" s="98">
        <v>2073.0703146067422</v>
      </c>
      <c r="F10454" s="91">
        <v>0.84577441261768938</v>
      </c>
      <c r="G10454" s="100">
        <v>876.67491382584296</v>
      </c>
      <c r="S10454" s="235"/>
      <c r="T10454" s="103"/>
      <c r="U10454" s="103"/>
    </row>
    <row r="10455" spans="1:21" x14ac:dyDescent="0.2">
      <c r="A10455" s="89">
        <v>40942</v>
      </c>
      <c r="B10455" s="90" t="s">
        <v>137</v>
      </c>
      <c r="C10455" s="96">
        <v>1707.1515665393258</v>
      </c>
      <c r="D10455" s="102">
        <v>1082.7317379685987</v>
      </c>
      <c r="E10455" s="98">
        <v>2021.5524943820224</v>
      </c>
      <c r="F10455" s="91">
        <v>0.84447550646523917</v>
      </c>
      <c r="G10455" s="100">
        <v>853.57578326966291</v>
      </c>
      <c r="S10455" s="235"/>
      <c r="T10455" s="103"/>
      <c r="U10455" s="103"/>
    </row>
    <row r="10456" spans="1:21" x14ac:dyDescent="0.2">
      <c r="A10456" s="89">
        <v>40942</v>
      </c>
      <c r="B10456" s="90" t="s">
        <v>138</v>
      </c>
      <c r="C10456" s="96">
        <v>1671.0187804382022</v>
      </c>
      <c r="D10456" s="102">
        <v>1059.3701234149191</v>
      </c>
      <c r="E10456" s="98">
        <v>1978.5269325842692</v>
      </c>
      <c r="F10456" s="91">
        <v>0.84457722203234675</v>
      </c>
      <c r="G10456" s="100">
        <v>835.50939021910108</v>
      </c>
      <c r="S10456" s="235"/>
      <c r="T10456" s="103"/>
      <c r="U10456" s="103"/>
    </row>
    <row r="10457" spans="1:21" x14ac:dyDescent="0.2">
      <c r="A10457" s="89">
        <v>40942</v>
      </c>
      <c r="B10457" s="90" t="s">
        <v>139</v>
      </c>
      <c r="C10457" s="96">
        <v>1627.729944067416</v>
      </c>
      <c r="D10457" s="102">
        <v>1026.7895636633025</v>
      </c>
      <c r="E10457" s="98">
        <v>1924.5263258426965</v>
      </c>
      <c r="F10457" s="91">
        <v>0.84578211386881308</v>
      </c>
      <c r="G10457" s="100">
        <v>813.864972033708</v>
      </c>
      <c r="S10457" s="235"/>
      <c r="T10457" s="103"/>
      <c r="U10457" s="103"/>
    </row>
    <row r="10458" spans="1:21" x14ac:dyDescent="0.2">
      <c r="A10458" s="89">
        <v>40942</v>
      </c>
      <c r="B10458" s="90" t="s">
        <v>140</v>
      </c>
      <c r="C10458" s="96">
        <v>1698.3746668314607</v>
      </c>
      <c r="D10458" s="102">
        <v>1080.2461203974246</v>
      </c>
      <c r="E10458" s="98">
        <v>2012.8110168539326</v>
      </c>
      <c r="F10458" s="91">
        <v>0.84378247764465097</v>
      </c>
      <c r="G10458" s="100">
        <v>849.18733341573034</v>
      </c>
      <c r="S10458" s="235"/>
      <c r="T10458" s="103"/>
      <c r="U10458" s="103"/>
    </row>
    <row r="10459" spans="1:21" x14ac:dyDescent="0.2">
      <c r="A10459" s="89">
        <v>40942</v>
      </c>
      <c r="B10459" s="90" t="s">
        <v>141</v>
      </c>
      <c r="C10459" s="96">
        <v>1919.8434819438203</v>
      </c>
      <c r="D10459" s="102">
        <v>1204.5205532983132</v>
      </c>
      <c r="E10459" s="98">
        <v>2266.4220168539323</v>
      </c>
      <c r="F10459" s="91">
        <v>0.84708120008858501</v>
      </c>
      <c r="G10459" s="100">
        <v>959.92174097191014</v>
      </c>
      <c r="S10459" s="235"/>
      <c r="T10459" s="103"/>
      <c r="U10459" s="103"/>
    </row>
    <row r="10460" spans="1:21" x14ac:dyDescent="0.2">
      <c r="A10460" s="89">
        <v>40942</v>
      </c>
      <c r="B10460" s="90" t="s">
        <v>142</v>
      </c>
      <c r="C10460" s="96">
        <v>1990.3625888764045</v>
      </c>
      <c r="D10460" s="102">
        <v>1261.2729768224044</v>
      </c>
      <c r="E10460" s="98">
        <v>2356.3430898876404</v>
      </c>
      <c r="F10460" s="91">
        <v>0.84468284666105764</v>
      </c>
      <c r="G10460" s="100">
        <v>995.18129443820226</v>
      </c>
      <c r="S10460" s="235"/>
      <c r="T10460" s="103"/>
      <c r="U10460" s="103"/>
    </row>
    <row r="10461" spans="1:21" x14ac:dyDescent="0.2">
      <c r="A10461" s="89">
        <v>40942</v>
      </c>
      <c r="B10461" s="90" t="s">
        <v>143</v>
      </c>
      <c r="C10461" s="96">
        <v>1753.9900631797752</v>
      </c>
      <c r="D10461" s="102">
        <v>1094.4871835710355</v>
      </c>
      <c r="E10461" s="98">
        <v>2067.4581825842693</v>
      </c>
      <c r="F10461" s="91">
        <v>0.84837994691013918</v>
      </c>
      <c r="G10461" s="100">
        <v>876.99503158988762</v>
      </c>
      <c r="S10461" s="235"/>
      <c r="T10461" s="103"/>
      <c r="U10461" s="103"/>
    </row>
    <row r="10462" spans="1:21" x14ac:dyDescent="0.2">
      <c r="A10462" s="89">
        <v>40942</v>
      </c>
      <c r="B10462" s="90" t="s">
        <v>144</v>
      </c>
      <c r="C10462" s="96">
        <v>1720.4749489213482</v>
      </c>
      <c r="D10462" s="102">
        <v>1086.5240264265135</v>
      </c>
      <c r="E10462" s="98">
        <v>2034.8386938202248</v>
      </c>
      <c r="F10462" s="91">
        <v>0.84550925542472011</v>
      </c>
      <c r="G10462" s="100">
        <v>860.23747446067409</v>
      </c>
      <c r="S10462" s="235"/>
      <c r="T10462" s="103"/>
      <c r="U10462" s="103"/>
    </row>
    <row r="10463" spans="1:21" x14ac:dyDescent="0.2">
      <c r="A10463" s="89">
        <v>40942</v>
      </c>
      <c r="B10463" s="90" t="s">
        <v>145</v>
      </c>
      <c r="C10463" s="96">
        <v>1915.1187058314608</v>
      </c>
      <c r="D10463" s="102">
        <v>1208.3964194629959</v>
      </c>
      <c r="E10463" s="98">
        <v>2264.4870421348314</v>
      </c>
      <c r="F10463" s="91">
        <v>0.84571855356080738</v>
      </c>
      <c r="G10463" s="100">
        <v>957.55935291573041</v>
      </c>
      <c r="S10463" s="235"/>
      <c r="T10463" s="103"/>
      <c r="U10463" s="103"/>
    </row>
    <row r="10464" spans="1:21" x14ac:dyDescent="0.2">
      <c r="A10464" s="89">
        <v>40942</v>
      </c>
      <c r="B10464" s="90" t="s">
        <v>146</v>
      </c>
      <c r="C10464" s="96">
        <v>1956.6083993258428</v>
      </c>
      <c r="D10464" s="102">
        <v>1233.3855297836494</v>
      </c>
      <c r="E10464" s="98">
        <v>2312.910783707865</v>
      </c>
      <c r="F10464" s="91">
        <v>0.84595065797962687</v>
      </c>
      <c r="G10464" s="100">
        <v>978.30419966292141</v>
      </c>
      <c r="S10464" s="235"/>
      <c r="T10464" s="103"/>
      <c r="U10464" s="103"/>
    </row>
    <row r="10465" spans="1:21" x14ac:dyDescent="0.2">
      <c r="A10465" s="89">
        <v>40942</v>
      </c>
      <c r="B10465" s="90" t="s">
        <v>147</v>
      </c>
      <c r="C10465" s="96">
        <v>1992.400807044944</v>
      </c>
      <c r="D10465" s="102">
        <v>1258.565941703386</v>
      </c>
      <c r="E10465" s="98">
        <v>2356.6181713483147</v>
      </c>
      <c r="F10465" s="91">
        <v>0.8454491403267983</v>
      </c>
      <c r="G10465" s="100">
        <v>996.20040352247202</v>
      </c>
      <c r="S10465" s="235"/>
      <c r="T10465" s="103"/>
      <c r="U10465" s="103"/>
    </row>
    <row r="10466" spans="1:21" x14ac:dyDescent="0.2">
      <c r="A10466" s="89">
        <v>40943</v>
      </c>
      <c r="B10466" s="90" t="s">
        <v>100</v>
      </c>
      <c r="C10466" s="96">
        <v>2006.2509654943819</v>
      </c>
      <c r="D10466" s="102">
        <v>1264.7211003277039</v>
      </c>
      <c r="E10466" s="98">
        <v>2371.6159887640447</v>
      </c>
      <c r="F10466" s="91">
        <v>0.845942587248254</v>
      </c>
      <c r="G10466" s="100">
        <v>1003.125482747191</v>
      </c>
      <c r="S10466" s="235"/>
      <c r="T10466" s="103"/>
      <c r="U10466" s="103"/>
    </row>
    <row r="10467" spans="1:21" x14ac:dyDescent="0.2">
      <c r="A10467" s="89">
        <v>40943</v>
      </c>
      <c r="B10467" s="90" t="s">
        <v>101</v>
      </c>
      <c r="C10467" s="96">
        <v>1974.8348512584271</v>
      </c>
      <c r="D10467" s="102">
        <v>1258.612374629502</v>
      </c>
      <c r="E10467" s="98">
        <v>2341.8107949438204</v>
      </c>
      <c r="F10467" s="91">
        <v>0.84329393968217792</v>
      </c>
      <c r="G10467" s="100">
        <v>987.41742562921354</v>
      </c>
      <c r="S10467" s="235"/>
      <c r="T10467" s="103"/>
      <c r="U10467" s="103"/>
    </row>
    <row r="10468" spans="1:21" x14ac:dyDescent="0.2">
      <c r="A10468" s="89">
        <v>40943</v>
      </c>
      <c r="B10468" s="90" t="s">
        <v>102</v>
      </c>
      <c r="C10468" s="96">
        <v>1968.0070230000003</v>
      </c>
      <c r="D10468" s="102">
        <v>1247.1453101991706</v>
      </c>
      <c r="E10468" s="98">
        <v>2329.8976516853932</v>
      </c>
      <c r="F10468" s="91">
        <v>0.84467531077014923</v>
      </c>
      <c r="G10468" s="100">
        <v>984.00351150000017</v>
      </c>
      <c r="S10468" s="235"/>
      <c r="T10468" s="103"/>
      <c r="U10468" s="103"/>
    </row>
    <row r="10469" spans="1:21" x14ac:dyDescent="0.2">
      <c r="A10469" s="89">
        <v>40943</v>
      </c>
      <c r="B10469" s="90" t="s">
        <v>103</v>
      </c>
      <c r="C10469" s="96">
        <v>1963.8860133033709</v>
      </c>
      <c r="D10469" s="102">
        <v>1233.8367467413011</v>
      </c>
      <c r="E10469" s="98">
        <v>2319.3105421348314</v>
      </c>
      <c r="F10469" s="91">
        <v>0.84675423046009757</v>
      </c>
      <c r="G10469" s="100">
        <v>981.94300665168544</v>
      </c>
      <c r="S10469" s="235"/>
      <c r="T10469" s="103"/>
      <c r="U10469" s="103"/>
    </row>
    <row r="10470" spans="1:21" x14ac:dyDescent="0.2">
      <c r="A10470" s="89">
        <v>40943</v>
      </c>
      <c r="B10470" s="90" t="s">
        <v>104</v>
      </c>
      <c r="C10470" s="96">
        <v>2042.1568326741576</v>
      </c>
      <c r="D10470" s="102">
        <v>1297.8492517209227</v>
      </c>
      <c r="E10470" s="98">
        <v>2419.6729550561799</v>
      </c>
      <c r="F10470" s="91">
        <v>0.84398051745250957</v>
      </c>
      <c r="G10470" s="100">
        <v>1021.0784163370788</v>
      </c>
      <c r="S10470" s="235"/>
      <c r="T10470" s="103"/>
      <c r="U10470" s="103"/>
    </row>
    <row r="10471" spans="1:21" x14ac:dyDescent="0.2">
      <c r="A10471" s="89">
        <v>40943</v>
      </c>
      <c r="B10471" s="90" t="s">
        <v>105</v>
      </c>
      <c r="C10471" s="96">
        <v>2021.4059077415729</v>
      </c>
      <c r="D10471" s="102">
        <v>1279.5059814199456</v>
      </c>
      <c r="E10471" s="98">
        <v>2392.3246853932578</v>
      </c>
      <c r="F10471" s="91">
        <v>0.84495466693279886</v>
      </c>
      <c r="G10471" s="100">
        <v>1010.7029538707865</v>
      </c>
      <c r="S10471" s="235"/>
      <c r="T10471" s="103"/>
      <c r="U10471" s="103"/>
    </row>
    <row r="10472" spans="1:21" x14ac:dyDescent="0.2">
      <c r="A10472" s="89">
        <v>40943</v>
      </c>
      <c r="B10472" s="90" t="s">
        <v>106</v>
      </c>
      <c r="C10472" s="96">
        <v>1975.8478821573033</v>
      </c>
      <c r="D10472" s="102">
        <v>1248.349412448774</v>
      </c>
      <c r="E10472" s="98">
        <v>2337.1673258426963</v>
      </c>
      <c r="F10472" s="91">
        <v>0.84540283458091103</v>
      </c>
      <c r="G10472" s="100">
        <v>987.92394107865164</v>
      </c>
      <c r="S10472" s="235"/>
      <c r="T10472" s="103"/>
      <c r="U10472" s="103"/>
    </row>
    <row r="10473" spans="1:21" x14ac:dyDescent="0.2">
      <c r="A10473" s="89">
        <v>40943</v>
      </c>
      <c r="B10473" s="90" t="s">
        <v>107</v>
      </c>
      <c r="C10473" s="96">
        <v>1934.6013160786517</v>
      </c>
      <c r="D10473" s="102">
        <v>1215.1414086895984</v>
      </c>
      <c r="E10473" s="98">
        <v>2284.5679887640449</v>
      </c>
      <c r="F10473" s="91">
        <v>0.84681275654452037</v>
      </c>
      <c r="G10473" s="100">
        <v>967.30065803932587</v>
      </c>
      <c r="S10473" s="235"/>
      <c r="T10473" s="103"/>
      <c r="U10473" s="103"/>
    </row>
    <row r="10474" spans="1:21" x14ac:dyDescent="0.2">
      <c r="A10474" s="89">
        <v>40943</v>
      </c>
      <c r="B10474" s="90" t="s">
        <v>108</v>
      </c>
      <c r="C10474" s="96">
        <v>1872.5349389662922</v>
      </c>
      <c r="D10474" s="102">
        <v>1195.8994482163077</v>
      </c>
      <c r="E10474" s="98">
        <v>2221.8376601123596</v>
      </c>
      <c r="F10474" s="91">
        <v>0.84278656923638473</v>
      </c>
      <c r="G10474" s="100">
        <v>936.2674694831461</v>
      </c>
      <c r="S10474" s="235"/>
      <c r="T10474" s="103"/>
      <c r="U10474" s="103"/>
    </row>
    <row r="10475" spans="1:21" x14ac:dyDescent="0.2">
      <c r="A10475" s="89">
        <v>40943</v>
      </c>
      <c r="B10475" s="90" t="s">
        <v>109</v>
      </c>
      <c r="C10475" s="96">
        <v>1857.1490256741572</v>
      </c>
      <c r="D10475" s="102">
        <v>1169.4339568517473</v>
      </c>
      <c r="E10475" s="98">
        <v>2194.6704269662919</v>
      </c>
      <c r="F10475" s="91">
        <v>0.84620861649888235</v>
      </c>
      <c r="G10475" s="100">
        <v>928.5745128370786</v>
      </c>
      <c r="S10475" s="235"/>
      <c r="T10475" s="103"/>
      <c r="U10475" s="103"/>
    </row>
    <row r="10476" spans="1:21" x14ac:dyDescent="0.2">
      <c r="A10476" s="89">
        <v>40943</v>
      </c>
      <c r="B10476" s="90" t="s">
        <v>110</v>
      </c>
      <c r="C10476" s="96">
        <v>2167.6997259101126</v>
      </c>
      <c r="D10476" s="102">
        <v>1366.2663860697771</v>
      </c>
      <c r="E10476" s="98">
        <v>2562.3438370786516</v>
      </c>
      <c r="F10476" s="91">
        <v>0.8459831559458173</v>
      </c>
      <c r="G10476" s="100">
        <v>1083.8498629550563</v>
      </c>
      <c r="S10476" s="235"/>
      <c r="T10476" s="103"/>
      <c r="U10476" s="103"/>
    </row>
    <row r="10477" spans="1:21" x14ac:dyDescent="0.2">
      <c r="A10477" s="89">
        <v>40943</v>
      </c>
      <c r="B10477" s="90" t="s">
        <v>111</v>
      </c>
      <c r="C10477" s="96">
        <v>2176.9750368202253</v>
      </c>
      <c r="D10477" s="102">
        <v>1379.5882235625634</v>
      </c>
      <c r="E10477" s="98">
        <v>2577.3016853932586</v>
      </c>
      <c r="F10477" s="91">
        <v>0.84467218143616374</v>
      </c>
      <c r="G10477" s="100">
        <v>1088.4875184101127</v>
      </c>
      <c r="S10477" s="235"/>
      <c r="T10477" s="103"/>
      <c r="U10477" s="103"/>
    </row>
    <row r="10478" spans="1:21" x14ac:dyDescent="0.2">
      <c r="A10478" s="89">
        <v>40943</v>
      </c>
      <c r="B10478" s="90" t="s">
        <v>112</v>
      </c>
      <c r="C10478" s="96">
        <v>2242.2628521910115</v>
      </c>
      <c r="D10478" s="102">
        <v>1438.3059584172249</v>
      </c>
      <c r="E10478" s="98">
        <v>2663.9194297752815</v>
      </c>
      <c r="F10478" s="91">
        <v>0.84171571674754464</v>
      </c>
      <c r="G10478" s="100">
        <v>1121.1314260955057</v>
      </c>
      <c r="S10478" s="235"/>
      <c r="T10478" s="103"/>
      <c r="U10478" s="103"/>
    </row>
    <row r="10479" spans="1:21" x14ac:dyDescent="0.2">
      <c r="A10479" s="89">
        <v>40943</v>
      </c>
      <c r="B10479" s="90" t="s">
        <v>113</v>
      </c>
      <c r="C10479" s="96">
        <v>2394.999546876405</v>
      </c>
      <c r="D10479" s="102">
        <v>1553.0857982875389</v>
      </c>
      <c r="E10479" s="98">
        <v>2854.4874016853933</v>
      </c>
      <c r="F10479" s="91">
        <v>0.8390296434527299</v>
      </c>
      <c r="G10479" s="100">
        <v>1197.4997734382025</v>
      </c>
      <c r="S10479" s="235"/>
      <c r="T10479" s="103"/>
      <c r="U10479" s="103"/>
    </row>
    <row r="10480" spans="1:21" x14ac:dyDescent="0.2">
      <c r="A10480" s="89">
        <v>40943</v>
      </c>
      <c r="B10480" s="90" t="s">
        <v>114</v>
      </c>
      <c r="C10480" s="96">
        <v>1927.7370187078654</v>
      </c>
      <c r="D10480" s="102">
        <v>1215.3093637190193</v>
      </c>
      <c r="E10480" s="98">
        <v>2278.8477050561796</v>
      </c>
      <c r="F10480" s="91">
        <v>0.84592621719771377</v>
      </c>
      <c r="G10480" s="100">
        <v>963.86850935393272</v>
      </c>
      <c r="S10480" s="235"/>
      <c r="T10480" s="103"/>
      <c r="U10480" s="103"/>
    </row>
    <row r="10481" spans="1:21" x14ac:dyDescent="0.2">
      <c r="A10481" s="89">
        <v>40943</v>
      </c>
      <c r="B10481" s="90" t="s">
        <v>115</v>
      </c>
      <c r="C10481" s="96">
        <v>2000.7238689101121</v>
      </c>
      <c r="D10481" s="102">
        <v>1267.2488964852896</v>
      </c>
      <c r="E10481" s="98">
        <v>2368.2938511235957</v>
      </c>
      <c r="F10481" s="91">
        <v>0.84479544966977116</v>
      </c>
      <c r="G10481" s="100">
        <v>1000.361934455056</v>
      </c>
      <c r="S10481" s="235"/>
      <c r="T10481" s="103"/>
      <c r="U10481" s="103"/>
    </row>
    <row r="10482" spans="1:21" x14ac:dyDescent="0.2">
      <c r="A10482" s="89">
        <v>40943</v>
      </c>
      <c r="B10482" s="90" t="s">
        <v>116</v>
      </c>
      <c r="C10482" s="96">
        <v>1966.7022392022473</v>
      </c>
      <c r="D10482" s="102">
        <v>1246.0022320078397</v>
      </c>
      <c r="E10482" s="98">
        <v>2328.1836825842697</v>
      </c>
      <c r="F10482" s="91">
        <v>0.84473671639997916</v>
      </c>
      <c r="G10482" s="100">
        <v>983.35111960112363</v>
      </c>
      <c r="S10482" s="235"/>
      <c r="T10482" s="103"/>
      <c r="U10482" s="103"/>
    </row>
    <row r="10483" spans="1:21" x14ac:dyDescent="0.2">
      <c r="A10483" s="89">
        <v>40943</v>
      </c>
      <c r="B10483" s="90" t="s">
        <v>117</v>
      </c>
      <c r="C10483" s="96">
        <v>2177.6557935842698</v>
      </c>
      <c r="D10483" s="102">
        <v>1383.0400934264717</v>
      </c>
      <c r="E10483" s="98">
        <v>2579.7256938202245</v>
      </c>
      <c r="F10483" s="91">
        <v>0.8441423825800084</v>
      </c>
      <c r="G10483" s="100">
        <v>1088.8278967921349</v>
      </c>
      <c r="S10483" s="235"/>
      <c r="T10483" s="103"/>
      <c r="U10483" s="103"/>
    </row>
    <row r="10484" spans="1:21" x14ac:dyDescent="0.2">
      <c r="A10484" s="89">
        <v>40943</v>
      </c>
      <c r="B10484" s="90" t="s">
        <v>118</v>
      </c>
      <c r="C10484" s="96">
        <v>2287.0712349101123</v>
      </c>
      <c r="D10484" s="102">
        <v>1471.5149405751963</v>
      </c>
      <c r="E10484" s="98">
        <v>2719.5681741573035</v>
      </c>
      <c r="F10484" s="91">
        <v>0.8409685245779116</v>
      </c>
      <c r="G10484" s="100">
        <v>1143.5356174550561</v>
      </c>
      <c r="S10484" s="235"/>
      <c r="T10484" s="103"/>
      <c r="U10484" s="103"/>
    </row>
    <row r="10485" spans="1:21" x14ac:dyDescent="0.2">
      <c r="A10485" s="89">
        <v>40943</v>
      </c>
      <c r="B10485" s="90" t="s">
        <v>119</v>
      </c>
      <c r="C10485" s="96">
        <v>2215.7498075056183</v>
      </c>
      <c r="D10485" s="102">
        <v>1416.3695060056843</v>
      </c>
      <c r="E10485" s="98">
        <v>2629.7623061797754</v>
      </c>
      <c r="F10485" s="91">
        <v>0.84256657048385941</v>
      </c>
      <c r="G10485" s="100">
        <v>1107.8749037528091</v>
      </c>
      <c r="S10485" s="235"/>
      <c r="T10485" s="103"/>
      <c r="U10485" s="103"/>
    </row>
    <row r="10486" spans="1:21" x14ac:dyDescent="0.2">
      <c r="A10486" s="89">
        <v>40943</v>
      </c>
      <c r="B10486" s="90" t="s">
        <v>120</v>
      </c>
      <c r="C10486" s="96">
        <v>2293.6356751348317</v>
      </c>
      <c r="D10486" s="102">
        <v>1465.3491504258047</v>
      </c>
      <c r="E10486" s="98">
        <v>2721.7664747191011</v>
      </c>
      <c r="F10486" s="91">
        <v>0.84270112680094844</v>
      </c>
      <c r="G10486" s="100">
        <v>1146.8178375674158</v>
      </c>
      <c r="S10486" s="235"/>
      <c r="T10486" s="103"/>
      <c r="U10486" s="103"/>
    </row>
    <row r="10487" spans="1:21" x14ac:dyDescent="0.2">
      <c r="A10487" s="89">
        <v>40943</v>
      </c>
      <c r="B10487" s="90" t="s">
        <v>121</v>
      </c>
      <c r="C10487" s="96">
        <v>2280.2028854157311</v>
      </c>
      <c r="D10487" s="102">
        <v>1440.5616836770344</v>
      </c>
      <c r="E10487" s="98">
        <v>2697.1361039325839</v>
      </c>
      <c r="F10487" s="91">
        <v>0.84541632218376384</v>
      </c>
      <c r="G10487" s="100">
        <v>1140.1014427078655</v>
      </c>
      <c r="S10487" s="235"/>
      <c r="T10487" s="103"/>
      <c r="U10487" s="103"/>
    </row>
    <row r="10488" spans="1:21" x14ac:dyDescent="0.2">
      <c r="A10488" s="89">
        <v>40943</v>
      </c>
      <c r="B10488" s="90" t="s">
        <v>122</v>
      </c>
      <c r="C10488" s="96">
        <v>2136.9278993258426</v>
      </c>
      <c r="D10488" s="102">
        <v>1349.4091305238167</v>
      </c>
      <c r="E10488" s="98">
        <v>2527.3238511235954</v>
      </c>
      <c r="F10488" s="91">
        <v>0.84552990641694348</v>
      </c>
      <c r="G10488" s="100">
        <v>1068.4639496629213</v>
      </c>
      <c r="S10488" s="235"/>
      <c r="T10488" s="103"/>
      <c r="U10488" s="103"/>
    </row>
    <row r="10489" spans="1:21" x14ac:dyDescent="0.2">
      <c r="A10489" s="89">
        <v>40943</v>
      </c>
      <c r="B10489" s="90" t="s">
        <v>123</v>
      </c>
      <c r="C10489" s="96">
        <v>2199.6264077191013</v>
      </c>
      <c r="D10489" s="102">
        <v>1389.8803909710682</v>
      </c>
      <c r="E10489" s="98">
        <v>2601.9461629213483</v>
      </c>
      <c r="F10489" s="91">
        <v>0.84537737139397984</v>
      </c>
      <c r="G10489" s="100">
        <v>1099.8132038595506</v>
      </c>
      <c r="S10489" s="235"/>
      <c r="T10489" s="103"/>
      <c r="U10489" s="103"/>
    </row>
    <row r="10490" spans="1:21" x14ac:dyDescent="0.2">
      <c r="A10490" s="89">
        <v>40943</v>
      </c>
      <c r="B10490" s="90" t="s">
        <v>124</v>
      </c>
      <c r="C10490" s="96">
        <v>2361.2291488314609</v>
      </c>
      <c r="D10490" s="102">
        <v>1478.9629985250349</v>
      </c>
      <c r="E10490" s="98">
        <v>2786.168452247191</v>
      </c>
      <c r="F10490" s="91">
        <v>0.84748255150438079</v>
      </c>
      <c r="G10490" s="100">
        <v>1180.6145744157304</v>
      </c>
      <c r="S10490" s="235"/>
      <c r="T10490" s="103"/>
      <c r="U10490" s="103"/>
    </row>
    <row r="10491" spans="1:21" x14ac:dyDescent="0.2">
      <c r="A10491" s="89">
        <v>40943</v>
      </c>
      <c r="B10491" s="90" t="s">
        <v>125</v>
      </c>
      <c r="C10491" s="96">
        <v>2217.2490932359556</v>
      </c>
      <c r="D10491" s="102">
        <v>1384.9619793742206</v>
      </c>
      <c r="E10491" s="98">
        <v>2614.2519438202253</v>
      </c>
      <c r="F10491" s="91">
        <v>0.84813902442618949</v>
      </c>
      <c r="G10491" s="100">
        <v>1108.6245466179778</v>
      </c>
      <c r="S10491" s="235"/>
      <c r="T10491" s="103"/>
      <c r="U10491" s="103"/>
    </row>
    <row r="10492" spans="1:21" x14ac:dyDescent="0.2">
      <c r="A10492" s="89">
        <v>40943</v>
      </c>
      <c r="B10492" s="90" t="s">
        <v>126</v>
      </c>
      <c r="C10492" s="96">
        <v>2165.6736641123598</v>
      </c>
      <c r="D10492" s="102">
        <v>1367.2219997921125</v>
      </c>
      <c r="E10492" s="98">
        <v>2561.1400617977529</v>
      </c>
      <c r="F10492" s="91">
        <v>0.84558970296696645</v>
      </c>
      <c r="G10492" s="100">
        <v>1082.8368320561799</v>
      </c>
      <c r="S10492" s="235"/>
      <c r="T10492" s="103"/>
      <c r="U10492" s="103"/>
    </row>
    <row r="10493" spans="1:21" x14ac:dyDescent="0.2">
      <c r="A10493" s="89">
        <v>40943</v>
      </c>
      <c r="B10493" s="90" t="s">
        <v>127</v>
      </c>
      <c r="C10493" s="96">
        <v>2194.0385292808992</v>
      </c>
      <c r="D10493" s="102">
        <v>1390.0845252579966</v>
      </c>
      <c r="E10493" s="98">
        <v>2597.333258426966</v>
      </c>
      <c r="F10493" s="91">
        <v>0.84472738419777671</v>
      </c>
      <c r="G10493" s="100">
        <v>1097.0192646404496</v>
      </c>
      <c r="S10493" s="235"/>
      <c r="T10493" s="103"/>
      <c r="U10493" s="103"/>
    </row>
    <row r="10494" spans="1:21" x14ac:dyDescent="0.2">
      <c r="A10494" s="89">
        <v>40943</v>
      </c>
      <c r="B10494" s="90" t="s">
        <v>128</v>
      </c>
      <c r="C10494" s="96">
        <v>2152.9378396516854</v>
      </c>
      <c r="D10494" s="102">
        <v>1368.0490952155437</v>
      </c>
      <c r="E10494" s="98">
        <v>2550.8233314606746</v>
      </c>
      <c r="F10494" s="91">
        <v>0.84401683687707674</v>
      </c>
      <c r="G10494" s="100">
        <v>1076.4689198258427</v>
      </c>
      <c r="S10494" s="235"/>
      <c r="T10494" s="103"/>
      <c r="U10494" s="103"/>
    </row>
    <row r="10495" spans="1:21" x14ac:dyDescent="0.2">
      <c r="A10495" s="89">
        <v>40943</v>
      </c>
      <c r="B10495" s="90" t="s">
        <v>129</v>
      </c>
      <c r="C10495" s="96">
        <v>2309.2120382359553</v>
      </c>
      <c r="D10495" s="102">
        <v>1465.7158572137214</v>
      </c>
      <c r="E10495" s="98">
        <v>2735.1020477528091</v>
      </c>
      <c r="F10495" s="91">
        <v>0.84428734208774037</v>
      </c>
      <c r="G10495" s="100">
        <v>1154.6060191179777</v>
      </c>
      <c r="S10495" s="235"/>
      <c r="T10495" s="103"/>
      <c r="U10495" s="103"/>
    </row>
    <row r="10496" spans="1:21" x14ac:dyDescent="0.2">
      <c r="A10496" s="89">
        <v>40943</v>
      </c>
      <c r="B10496" s="90" t="s">
        <v>130</v>
      </c>
      <c r="C10496" s="96">
        <v>2028.2094232584268</v>
      </c>
      <c r="D10496" s="102">
        <v>1275.4683743881221</v>
      </c>
      <c r="E10496" s="98">
        <v>2395.9242556179775</v>
      </c>
      <c r="F10496" s="91">
        <v>0.84652485090155472</v>
      </c>
      <c r="G10496" s="100">
        <v>1014.1047116292134</v>
      </c>
      <c r="S10496" s="235"/>
      <c r="T10496" s="103"/>
      <c r="U10496" s="103"/>
    </row>
    <row r="10497" spans="1:21" x14ac:dyDescent="0.2">
      <c r="A10497" s="89">
        <v>40943</v>
      </c>
      <c r="B10497" s="90" t="s">
        <v>131</v>
      </c>
      <c r="C10497" s="96">
        <v>1950.9394784157305</v>
      </c>
      <c r="D10497" s="102">
        <v>1237.1163961983784</v>
      </c>
      <c r="E10497" s="98">
        <v>2310.1129466292132</v>
      </c>
      <c r="F10497" s="91">
        <v>0.84452125220216245</v>
      </c>
      <c r="G10497" s="100">
        <v>975.46973920786525</v>
      </c>
      <c r="S10497" s="235"/>
      <c r="T10497" s="103"/>
      <c r="U10497" s="103"/>
    </row>
    <row r="10498" spans="1:21" x14ac:dyDescent="0.2">
      <c r="A10498" s="89">
        <v>40943</v>
      </c>
      <c r="B10498" s="90" t="s">
        <v>132</v>
      </c>
      <c r="C10498" s="96">
        <v>1971.1919921460674</v>
      </c>
      <c r="D10498" s="102">
        <v>1240.1326862813612</v>
      </c>
      <c r="E10498" s="98">
        <v>2328.846699438202</v>
      </c>
      <c r="F10498" s="91">
        <v>0.84642410881814878</v>
      </c>
      <c r="G10498" s="100">
        <v>985.59599607303369</v>
      </c>
      <c r="S10498" s="235"/>
      <c r="T10498" s="103"/>
      <c r="U10498" s="103"/>
    </row>
    <row r="10499" spans="1:21" x14ac:dyDescent="0.2">
      <c r="A10499" s="89">
        <v>40943</v>
      </c>
      <c r="B10499" s="90" t="s">
        <v>133</v>
      </c>
      <c r="C10499" s="96">
        <v>2159.680573314607</v>
      </c>
      <c r="D10499" s="102">
        <v>1357.6977312938598</v>
      </c>
      <c r="E10499" s="98">
        <v>2550.9926123595505</v>
      </c>
      <c r="F10499" s="91">
        <v>0.84660400929856172</v>
      </c>
      <c r="G10499" s="100">
        <v>1079.8402866573035</v>
      </c>
      <c r="S10499" s="235"/>
      <c r="T10499" s="103"/>
      <c r="U10499" s="103"/>
    </row>
    <row r="10500" spans="1:21" x14ac:dyDescent="0.2">
      <c r="A10500" s="89">
        <v>40943</v>
      </c>
      <c r="B10500" s="90" t="s">
        <v>134</v>
      </c>
      <c r="C10500" s="96">
        <v>2196.6075756404498</v>
      </c>
      <c r="D10500" s="102">
        <v>1391.0507686944845</v>
      </c>
      <c r="E10500" s="98">
        <v>2600.0205926966291</v>
      </c>
      <c r="F10500" s="91">
        <v>0.84484237617603752</v>
      </c>
      <c r="G10500" s="100">
        <v>1098.3037878202249</v>
      </c>
      <c r="S10500" s="235"/>
      <c r="T10500" s="103"/>
      <c r="U10500" s="103"/>
    </row>
    <row r="10501" spans="1:21" x14ac:dyDescent="0.2">
      <c r="A10501" s="89">
        <v>40943</v>
      </c>
      <c r="B10501" s="90" t="s">
        <v>135</v>
      </c>
      <c r="C10501" s="96">
        <v>1943.025681033708</v>
      </c>
      <c r="D10501" s="102">
        <v>1218.5518126609982</v>
      </c>
      <c r="E10501" s="98">
        <v>2293.5163651685393</v>
      </c>
      <c r="F10501" s="91">
        <v>0.84718195629309345</v>
      </c>
      <c r="G10501" s="100">
        <v>971.512840516854</v>
      </c>
      <c r="S10501" s="235"/>
      <c r="T10501" s="103"/>
      <c r="U10501" s="103"/>
    </row>
    <row r="10502" spans="1:21" x14ac:dyDescent="0.2">
      <c r="A10502" s="89">
        <v>40943</v>
      </c>
      <c r="B10502" s="90" t="s">
        <v>136</v>
      </c>
      <c r="C10502" s="96">
        <v>1872.830743988764</v>
      </c>
      <c r="D10502" s="102">
        <v>1182.8167716171749</v>
      </c>
      <c r="E10502" s="98">
        <v>2215.0734775280894</v>
      </c>
      <c r="F10502" s="91">
        <v>0.84549373327278921</v>
      </c>
      <c r="G10502" s="100">
        <v>936.41537199438199</v>
      </c>
      <c r="S10502" s="235"/>
      <c r="T10502" s="103"/>
      <c r="U10502" s="103"/>
    </row>
    <row r="10503" spans="1:21" x14ac:dyDescent="0.2">
      <c r="A10503" s="89">
        <v>40943</v>
      </c>
      <c r="B10503" s="90" t="s">
        <v>137</v>
      </c>
      <c r="C10503" s="96">
        <v>1729.4260899438202</v>
      </c>
      <c r="D10503" s="102">
        <v>1079.0480580195429</v>
      </c>
      <c r="E10503" s="98">
        <v>2038.4453174157302</v>
      </c>
      <c r="F10503" s="91">
        <v>0.84840445567425193</v>
      </c>
      <c r="G10503" s="100">
        <v>864.71304497191011</v>
      </c>
      <c r="S10503" s="235"/>
      <c r="T10503" s="103"/>
      <c r="U10503" s="103"/>
    </row>
    <row r="10504" spans="1:21" x14ac:dyDescent="0.2">
      <c r="A10504" s="89">
        <v>40943</v>
      </c>
      <c r="B10504" s="90" t="s">
        <v>138</v>
      </c>
      <c r="C10504" s="96">
        <v>1882.8313850224724</v>
      </c>
      <c r="D10504" s="102">
        <v>1190.0006279480924</v>
      </c>
      <c r="E10504" s="98">
        <v>2227.3651516853934</v>
      </c>
      <c r="F10504" s="91">
        <v>0.84531778886716413</v>
      </c>
      <c r="G10504" s="100">
        <v>941.41569251123622</v>
      </c>
      <c r="S10504" s="235"/>
      <c r="T10504" s="103"/>
      <c r="U10504" s="103"/>
    </row>
    <row r="10505" spans="1:21" x14ac:dyDescent="0.2">
      <c r="A10505" s="89">
        <v>40943</v>
      </c>
      <c r="B10505" s="90" t="s">
        <v>139</v>
      </c>
      <c r="C10505" s="96">
        <v>1988.7457915617981</v>
      </c>
      <c r="D10505" s="102">
        <v>1249.6488712226237</v>
      </c>
      <c r="E10505" s="98">
        <v>2348.7724719101125</v>
      </c>
      <c r="F10505" s="91">
        <v>0.84671708960573489</v>
      </c>
      <c r="G10505" s="100">
        <v>994.37289578089906</v>
      </c>
      <c r="S10505" s="235"/>
      <c r="T10505" s="103"/>
      <c r="U10505" s="103"/>
    </row>
    <row r="10506" spans="1:21" x14ac:dyDescent="0.2">
      <c r="A10506" s="89">
        <v>40943</v>
      </c>
      <c r="B10506" s="90" t="s">
        <v>140</v>
      </c>
      <c r="C10506" s="96">
        <v>1693.4756494044946</v>
      </c>
      <c r="D10506" s="102">
        <v>1066.9562478800972</v>
      </c>
      <c r="E10506" s="98">
        <v>2001.5632415730336</v>
      </c>
      <c r="F10506" s="91">
        <v>0.84607651371214621</v>
      </c>
      <c r="G10506" s="100">
        <v>846.73782470224728</v>
      </c>
      <c r="S10506" s="235"/>
      <c r="T10506" s="103"/>
      <c r="U10506" s="103"/>
    </row>
    <row r="10507" spans="1:21" x14ac:dyDescent="0.2">
      <c r="A10507" s="89">
        <v>40943</v>
      </c>
      <c r="B10507" s="90" t="s">
        <v>141</v>
      </c>
      <c r="C10507" s="96">
        <v>1738.8756421685393</v>
      </c>
      <c r="D10507" s="102">
        <v>1084.978062151057</v>
      </c>
      <c r="E10507" s="98">
        <v>2049.6013988764043</v>
      </c>
      <c r="F10507" s="91">
        <v>0.8483969825165979</v>
      </c>
      <c r="G10507" s="100">
        <v>869.43782108426967</v>
      </c>
      <c r="S10507" s="235"/>
      <c r="T10507" s="103"/>
      <c r="U10507" s="103"/>
    </row>
    <row r="10508" spans="1:21" x14ac:dyDescent="0.2">
      <c r="A10508" s="89">
        <v>40943</v>
      </c>
      <c r="B10508" s="90" t="s">
        <v>142</v>
      </c>
      <c r="C10508" s="96">
        <v>1762.5684088314606</v>
      </c>
      <c r="D10508" s="102">
        <v>1106.3605892949931</v>
      </c>
      <c r="E10508" s="98">
        <v>2081.0288679775281</v>
      </c>
      <c r="F10508" s="91">
        <v>0.84696970616483236</v>
      </c>
      <c r="G10508" s="100">
        <v>881.2842044157303</v>
      </c>
      <c r="S10508" s="235"/>
      <c r="T10508" s="103"/>
      <c r="U10508" s="103"/>
    </row>
    <row r="10509" spans="1:21" x14ac:dyDescent="0.2">
      <c r="A10509" s="89">
        <v>40943</v>
      </c>
      <c r="B10509" s="90" t="s">
        <v>143</v>
      </c>
      <c r="C10509" s="96">
        <v>1906.7996960898877</v>
      </c>
      <c r="D10509" s="102">
        <v>1195.3607277434496</v>
      </c>
      <c r="E10509" s="98">
        <v>2250.5049101123591</v>
      </c>
      <c r="F10509" s="91">
        <v>0.84727639896359452</v>
      </c>
      <c r="G10509" s="100">
        <v>953.39984804494384</v>
      </c>
      <c r="S10509" s="235"/>
      <c r="T10509" s="103"/>
      <c r="U10509" s="103"/>
    </row>
    <row r="10510" spans="1:21" x14ac:dyDescent="0.2">
      <c r="A10510" s="89">
        <v>40943</v>
      </c>
      <c r="B10510" s="90" t="s">
        <v>144</v>
      </c>
      <c r="C10510" s="96">
        <v>1912.9548718314607</v>
      </c>
      <c r="D10510" s="102">
        <v>1192.7047637485514</v>
      </c>
      <c r="E10510" s="98">
        <v>2254.316081460674</v>
      </c>
      <c r="F10510" s="91">
        <v>0.84857438030250398</v>
      </c>
      <c r="G10510" s="100">
        <v>956.47743591573033</v>
      </c>
      <c r="S10510" s="235"/>
      <c r="T10510" s="103"/>
      <c r="U10510" s="103"/>
    </row>
    <row r="10511" spans="1:21" x14ac:dyDescent="0.2">
      <c r="A10511" s="89">
        <v>40943</v>
      </c>
      <c r="B10511" s="90" t="s">
        <v>145</v>
      </c>
      <c r="C10511" s="96">
        <v>1869.8240682808994</v>
      </c>
      <c r="D10511" s="102">
        <v>1176.2419596267953</v>
      </c>
      <c r="E10511" s="98">
        <v>2209.0240365168543</v>
      </c>
      <c r="F10511" s="91">
        <v>0.84644804102231552</v>
      </c>
      <c r="G10511" s="100">
        <v>934.91203414044969</v>
      </c>
      <c r="S10511" s="235"/>
      <c r="T10511" s="103"/>
      <c r="U10511" s="103"/>
    </row>
    <row r="10512" spans="1:21" x14ac:dyDescent="0.2">
      <c r="A10512" s="89">
        <v>40943</v>
      </c>
      <c r="B10512" s="90" t="s">
        <v>146</v>
      </c>
      <c r="C10512" s="96">
        <v>1907.9059258314605</v>
      </c>
      <c r="D10512" s="102">
        <v>1198.1805621230726</v>
      </c>
      <c r="E10512" s="98">
        <v>2252.9406741573034</v>
      </c>
      <c r="F10512" s="91">
        <v>0.84685138304633756</v>
      </c>
      <c r="G10512" s="100">
        <v>953.95296291573027</v>
      </c>
      <c r="S10512" s="235"/>
      <c r="T10512" s="103"/>
      <c r="U10512" s="103"/>
    </row>
    <row r="10513" spans="1:21" x14ac:dyDescent="0.2">
      <c r="A10513" s="89">
        <v>40943</v>
      </c>
      <c r="B10513" s="90" t="s">
        <v>147</v>
      </c>
      <c r="C10513" s="96">
        <v>1863.0894388651684</v>
      </c>
      <c r="D10513" s="102">
        <v>1163.7676801615121</v>
      </c>
      <c r="E10513" s="98">
        <v>2196.6923932584268</v>
      </c>
      <c r="F10513" s="91">
        <v>0.84813396931811014</v>
      </c>
      <c r="G10513" s="100">
        <v>931.5447194325842</v>
      </c>
      <c r="S10513" s="235"/>
      <c r="T10513" s="103"/>
      <c r="U10513" s="103"/>
    </row>
    <row r="10514" spans="1:21" x14ac:dyDescent="0.2">
      <c r="A10514" s="89">
        <v>40944</v>
      </c>
      <c r="B10514" s="90" t="s">
        <v>100</v>
      </c>
      <c r="C10514" s="96">
        <v>1861.3834948314609</v>
      </c>
      <c r="D10514" s="102">
        <v>1174.325483888136</v>
      </c>
      <c r="E10514" s="98">
        <v>2200.8609353932584</v>
      </c>
      <c r="F10514" s="91">
        <v>0.84575243483017326</v>
      </c>
      <c r="G10514" s="100">
        <v>930.69174741573045</v>
      </c>
      <c r="S10514" s="235"/>
      <c r="T10514" s="103"/>
      <c r="U10514" s="103"/>
    </row>
    <row r="10515" spans="1:21" x14ac:dyDescent="0.2">
      <c r="A10515" s="89">
        <v>40944</v>
      </c>
      <c r="B10515" s="90" t="s">
        <v>101</v>
      </c>
      <c r="C10515" s="96">
        <v>1845.5315873258428</v>
      </c>
      <c r="D10515" s="102">
        <v>1167.7972491506603</v>
      </c>
      <c r="E10515" s="98">
        <v>2183.9728146067418</v>
      </c>
      <c r="F10515" s="91">
        <v>0.84503413915349457</v>
      </c>
      <c r="G10515" s="100">
        <v>922.7657936629214</v>
      </c>
      <c r="S10515" s="235"/>
      <c r="T10515" s="103"/>
      <c r="U10515" s="103"/>
    </row>
    <row r="10516" spans="1:21" x14ac:dyDescent="0.2">
      <c r="A10516" s="89">
        <v>40944</v>
      </c>
      <c r="B10516" s="90" t="s">
        <v>102</v>
      </c>
      <c r="C10516" s="96">
        <v>1806.6960347865172</v>
      </c>
      <c r="D10516" s="102">
        <v>1142.1675795043486</v>
      </c>
      <c r="E10516" s="98">
        <v>2137.4511320224719</v>
      </c>
      <c r="F10516" s="91">
        <v>0.84525723546110187</v>
      </c>
      <c r="G10516" s="100">
        <v>903.3480173932586</v>
      </c>
      <c r="S10516" s="235"/>
      <c r="T10516" s="103"/>
      <c r="U10516" s="103"/>
    </row>
    <row r="10517" spans="1:21" x14ac:dyDescent="0.2">
      <c r="A10517" s="89">
        <v>40944</v>
      </c>
      <c r="B10517" s="90" t="s">
        <v>103</v>
      </c>
      <c r="C10517" s="96">
        <v>1812.0164730674155</v>
      </c>
      <c r="D10517" s="102">
        <v>1147.3286922009013</v>
      </c>
      <c r="E10517" s="98">
        <v>2144.7066994382021</v>
      </c>
      <c r="F10517" s="91">
        <v>0.84487845053221799</v>
      </c>
      <c r="G10517" s="100">
        <v>906.00823653370776</v>
      </c>
      <c r="S10517" s="235"/>
      <c r="T10517" s="103"/>
      <c r="U10517" s="103"/>
    </row>
    <row r="10518" spans="1:21" x14ac:dyDescent="0.2">
      <c r="A10518" s="89">
        <v>40944</v>
      </c>
      <c r="B10518" s="90" t="s">
        <v>104</v>
      </c>
      <c r="C10518" s="96">
        <v>1811.5140097415733</v>
      </c>
      <c r="D10518" s="102">
        <v>1154.8538133706923</v>
      </c>
      <c r="E10518" s="98">
        <v>2148.3180252808993</v>
      </c>
      <c r="F10518" s="91">
        <v>0.84322432173640227</v>
      </c>
      <c r="G10518" s="100">
        <v>905.75700487078666</v>
      </c>
      <c r="S10518" s="235"/>
      <c r="T10518" s="103"/>
      <c r="U10518" s="103"/>
    </row>
    <row r="10519" spans="1:21" x14ac:dyDescent="0.2">
      <c r="A10519" s="89">
        <v>40944</v>
      </c>
      <c r="B10519" s="90" t="s">
        <v>105</v>
      </c>
      <c r="C10519" s="96">
        <v>1804.6172953820226</v>
      </c>
      <c r="D10519" s="102">
        <v>1144.0182594588402</v>
      </c>
      <c r="E10519" s="98">
        <v>2136.6846657303367</v>
      </c>
      <c r="F10519" s="91">
        <v>0.84458756330578577</v>
      </c>
      <c r="G10519" s="100">
        <v>902.30864769101129</v>
      </c>
      <c r="S10519" s="235"/>
      <c r="T10519" s="103"/>
      <c r="U10519" s="103"/>
    </row>
    <row r="10520" spans="1:21" x14ac:dyDescent="0.2">
      <c r="A10520" s="89">
        <v>40944</v>
      </c>
      <c r="B10520" s="90" t="s">
        <v>106</v>
      </c>
      <c r="C10520" s="96">
        <v>1819.6628302921351</v>
      </c>
      <c r="D10520" s="102">
        <v>1140.9090142620244</v>
      </c>
      <c r="E10520" s="98">
        <v>2147.7537556179777</v>
      </c>
      <c r="F10520" s="91">
        <v>0.84723997131065876</v>
      </c>
      <c r="G10520" s="100">
        <v>909.83141514606757</v>
      </c>
      <c r="S10520" s="235"/>
      <c r="T10520" s="103"/>
      <c r="U10520" s="103"/>
    </row>
    <row r="10521" spans="1:21" x14ac:dyDescent="0.2">
      <c r="A10521" s="89">
        <v>40944</v>
      </c>
      <c r="B10521" s="90" t="s">
        <v>107</v>
      </c>
      <c r="C10521" s="96">
        <v>1741.4973661348317</v>
      </c>
      <c r="D10521" s="102">
        <v>1089.2305081821016</v>
      </c>
      <c r="E10521" s="98">
        <v>2054.0779382022474</v>
      </c>
      <c r="F10521" s="91">
        <v>0.84782438569931295</v>
      </c>
      <c r="G10521" s="100">
        <v>870.74868306741587</v>
      </c>
      <c r="S10521" s="235"/>
      <c r="T10521" s="103"/>
      <c r="U10521" s="103"/>
    </row>
    <row r="10522" spans="1:21" x14ac:dyDescent="0.2">
      <c r="A10522" s="89">
        <v>40944</v>
      </c>
      <c r="B10522" s="90" t="s">
        <v>108</v>
      </c>
      <c r="C10522" s="96">
        <v>1714.5102229887641</v>
      </c>
      <c r="D10522" s="102">
        <v>1069.9801880932248</v>
      </c>
      <c r="E10522" s="98">
        <v>2020.9905758426967</v>
      </c>
      <c r="F10522" s="91">
        <v>0.84835141909252154</v>
      </c>
      <c r="G10522" s="100">
        <v>857.25511149438205</v>
      </c>
      <c r="S10522" s="235"/>
      <c r="T10522" s="103"/>
      <c r="U10522" s="103"/>
    </row>
    <row r="10523" spans="1:21" x14ac:dyDescent="0.2">
      <c r="A10523" s="89">
        <v>40944</v>
      </c>
      <c r="B10523" s="90" t="s">
        <v>109</v>
      </c>
      <c r="C10523" s="96">
        <v>1692.6125470786517</v>
      </c>
      <c r="D10523" s="102">
        <v>1059.5109934136981</v>
      </c>
      <c r="E10523" s="98">
        <v>1996.87275</v>
      </c>
      <c r="F10523" s="91">
        <v>0.84763165158052844</v>
      </c>
      <c r="G10523" s="100">
        <v>846.30627353932584</v>
      </c>
      <c r="S10523" s="235"/>
      <c r="T10523" s="103"/>
      <c r="U10523" s="103"/>
    </row>
    <row r="10524" spans="1:21" x14ac:dyDescent="0.2">
      <c r="A10524" s="89">
        <v>40944</v>
      </c>
      <c r="B10524" s="90" t="s">
        <v>110</v>
      </c>
      <c r="C10524" s="96">
        <v>1918.9641711235954</v>
      </c>
      <c r="D10524" s="102">
        <v>1208.1420765430289</v>
      </c>
      <c r="E10524" s="98">
        <v>2267.6046320224718</v>
      </c>
      <c r="F10524" s="91">
        <v>0.84625165428952021</v>
      </c>
      <c r="G10524" s="100">
        <v>959.4820855617977</v>
      </c>
      <c r="S10524" s="235"/>
      <c r="T10524" s="103"/>
      <c r="U10524" s="103"/>
    </row>
    <row r="10525" spans="1:21" x14ac:dyDescent="0.2">
      <c r="A10525" s="89">
        <v>40944</v>
      </c>
      <c r="B10525" s="90" t="s">
        <v>111</v>
      </c>
      <c r="C10525" s="96">
        <v>2020.2429482696632</v>
      </c>
      <c r="D10525" s="102">
        <v>1279.6330287577671</v>
      </c>
      <c r="E10525" s="98">
        <v>2391.4100983146068</v>
      </c>
      <c r="F10525" s="91">
        <v>0.84479151011926779</v>
      </c>
      <c r="G10525" s="100">
        <v>1010.1214741348316</v>
      </c>
      <c r="S10525" s="235"/>
      <c r="T10525" s="103"/>
      <c r="U10525" s="103"/>
    </row>
    <row r="10526" spans="1:21" x14ac:dyDescent="0.2">
      <c r="A10526" s="89">
        <v>40944</v>
      </c>
      <c r="B10526" s="90" t="s">
        <v>112</v>
      </c>
      <c r="C10526" s="96">
        <v>2027.4638325168537</v>
      </c>
      <c r="D10526" s="102">
        <v>1290.3717249455519</v>
      </c>
      <c r="E10526" s="98">
        <v>2403.2621123595504</v>
      </c>
      <c r="F10526" s="91">
        <v>0.84362992371492362</v>
      </c>
      <c r="G10526" s="100">
        <v>1013.7319162584268</v>
      </c>
      <c r="S10526" s="235"/>
      <c r="T10526" s="103"/>
      <c r="U10526" s="103"/>
    </row>
    <row r="10527" spans="1:21" x14ac:dyDescent="0.2">
      <c r="A10527" s="89">
        <v>40944</v>
      </c>
      <c r="B10527" s="90" t="s">
        <v>113</v>
      </c>
      <c r="C10527" s="96">
        <v>2147.2365017528091</v>
      </c>
      <c r="D10527" s="102">
        <v>1366.7662353922294</v>
      </c>
      <c r="E10527" s="98">
        <v>2545.3240533707863</v>
      </c>
      <c r="F10527" s="91">
        <v>0.84360044408067103</v>
      </c>
      <c r="G10527" s="100">
        <v>1073.6182508764045</v>
      </c>
      <c r="S10527" s="235"/>
      <c r="T10527" s="103"/>
      <c r="U10527" s="103"/>
    </row>
    <row r="10528" spans="1:21" x14ac:dyDescent="0.2">
      <c r="A10528" s="89">
        <v>40944</v>
      </c>
      <c r="B10528" s="90" t="s">
        <v>114</v>
      </c>
      <c r="C10528" s="96">
        <v>1731.4237868764044</v>
      </c>
      <c r="D10528" s="102">
        <v>1122.7588669182423</v>
      </c>
      <c r="E10528" s="98">
        <v>2063.5929353932584</v>
      </c>
      <c r="F10528" s="91">
        <v>0.83903358902827774</v>
      </c>
      <c r="G10528" s="100">
        <v>865.7118934382022</v>
      </c>
      <c r="S10528" s="235"/>
      <c r="T10528" s="103"/>
      <c r="U10528" s="103"/>
    </row>
    <row r="10529" spans="1:21" x14ac:dyDescent="0.2">
      <c r="A10529" s="89">
        <v>40944</v>
      </c>
      <c r="B10529" s="90" t="s">
        <v>115</v>
      </c>
      <c r="C10529" s="96">
        <v>1777.6423086067418</v>
      </c>
      <c r="D10529" s="102">
        <v>1120.0235172284135</v>
      </c>
      <c r="E10529" s="98">
        <v>2101.0627921348314</v>
      </c>
      <c r="F10529" s="91">
        <v>0.84606814953899068</v>
      </c>
      <c r="G10529" s="100">
        <v>888.82115430337092</v>
      </c>
      <c r="S10529" s="235"/>
      <c r="T10529" s="103"/>
      <c r="U10529" s="103"/>
    </row>
    <row r="10530" spans="1:21" x14ac:dyDescent="0.2">
      <c r="A10530" s="89">
        <v>40944</v>
      </c>
      <c r="B10530" s="90" t="s">
        <v>116</v>
      </c>
      <c r="C10530" s="96">
        <v>1772.3016097078653</v>
      </c>
      <c r="D10530" s="102">
        <v>1106.2495087205052</v>
      </c>
      <c r="E10530" s="98">
        <v>2089.2201825842699</v>
      </c>
      <c r="F10530" s="91">
        <v>0.84830772002001686</v>
      </c>
      <c r="G10530" s="100">
        <v>886.15080485393264</v>
      </c>
      <c r="S10530" s="235"/>
      <c r="T10530" s="103"/>
      <c r="U10530" s="103"/>
    </row>
    <row r="10531" spans="1:21" x14ac:dyDescent="0.2">
      <c r="A10531" s="89">
        <v>40944</v>
      </c>
      <c r="B10531" s="90" t="s">
        <v>117</v>
      </c>
      <c r="C10531" s="96">
        <v>1997.0161758202246</v>
      </c>
      <c r="D10531" s="102">
        <v>1274.1899376845536</v>
      </c>
      <c r="E10531" s="98">
        <v>2368.8886853932586</v>
      </c>
      <c r="F10531" s="91">
        <v>0.8430181578957141</v>
      </c>
      <c r="G10531" s="100">
        <v>998.50808791011229</v>
      </c>
      <c r="S10531" s="235"/>
      <c r="T10531" s="103"/>
      <c r="U10531" s="103"/>
    </row>
    <row r="10532" spans="1:21" x14ac:dyDescent="0.2">
      <c r="A10532" s="89">
        <v>40944</v>
      </c>
      <c r="B10532" s="90" t="s">
        <v>118</v>
      </c>
      <c r="C10532" s="96">
        <v>2042.3391782359552</v>
      </c>
      <c r="D10532" s="102">
        <v>1288.3890286191797</v>
      </c>
      <c r="E10532" s="98">
        <v>2414.7661601123596</v>
      </c>
      <c r="F10532" s="91">
        <v>0.84577099512647003</v>
      </c>
      <c r="G10532" s="100">
        <v>1021.1695891179776</v>
      </c>
      <c r="S10532" s="235"/>
      <c r="T10532" s="103"/>
      <c r="U10532" s="103"/>
    </row>
    <row r="10533" spans="1:21" x14ac:dyDescent="0.2">
      <c r="A10533" s="89">
        <v>40944</v>
      </c>
      <c r="B10533" s="90" t="s">
        <v>119</v>
      </c>
      <c r="C10533" s="96">
        <v>2052.2425683033712</v>
      </c>
      <c r="D10533" s="102">
        <v>1304.3082895544678</v>
      </c>
      <c r="E10533" s="98">
        <v>2431.6495786516853</v>
      </c>
      <c r="F10533" s="91">
        <v>0.84397134616794167</v>
      </c>
      <c r="G10533" s="100">
        <v>1026.1212841516856</v>
      </c>
      <c r="S10533" s="235"/>
      <c r="T10533" s="103"/>
      <c r="U10533" s="103"/>
    </row>
    <row r="10534" spans="1:21" x14ac:dyDescent="0.2">
      <c r="A10534" s="89">
        <v>40944</v>
      </c>
      <c r="B10534" s="90" t="s">
        <v>120</v>
      </c>
      <c r="C10534" s="96">
        <v>2089.9030050000001</v>
      </c>
      <c r="D10534" s="102">
        <v>1337.7511632097974</v>
      </c>
      <c r="E10534" s="98">
        <v>2481.3852471910113</v>
      </c>
      <c r="F10534" s="91">
        <v>0.84223238103225662</v>
      </c>
      <c r="G10534" s="100">
        <v>1044.9515025000001</v>
      </c>
      <c r="S10534" s="235"/>
      <c r="T10534" s="103"/>
      <c r="U10534" s="103"/>
    </row>
    <row r="10535" spans="1:21" x14ac:dyDescent="0.2">
      <c r="A10535" s="89">
        <v>40944</v>
      </c>
      <c r="B10535" s="90" t="s">
        <v>121</v>
      </c>
      <c r="C10535" s="96">
        <v>2179.3171642584271</v>
      </c>
      <c r="D10535" s="102">
        <v>1373.1661548537036</v>
      </c>
      <c r="E10535" s="98">
        <v>2575.8510421348315</v>
      </c>
      <c r="F10535" s="91">
        <v>0.84605713941138372</v>
      </c>
      <c r="G10535" s="100">
        <v>1089.6585821292135</v>
      </c>
      <c r="S10535" s="235"/>
      <c r="T10535" s="103"/>
      <c r="U10535" s="103"/>
    </row>
    <row r="10536" spans="1:21" x14ac:dyDescent="0.2">
      <c r="A10536" s="89">
        <v>40944</v>
      </c>
      <c r="B10536" s="90" t="s">
        <v>122</v>
      </c>
      <c r="C10536" s="96">
        <v>2258.3376264943822</v>
      </c>
      <c r="D10536" s="102">
        <v>1436.2397761918326</v>
      </c>
      <c r="E10536" s="98">
        <v>2676.3545224719101</v>
      </c>
      <c r="F10536" s="91">
        <v>0.84381108987330911</v>
      </c>
      <c r="G10536" s="100">
        <v>1129.1688132471911</v>
      </c>
      <c r="S10536" s="235"/>
      <c r="T10536" s="103"/>
      <c r="U10536" s="103"/>
    </row>
    <row r="10537" spans="1:21" x14ac:dyDescent="0.2">
      <c r="A10537" s="89">
        <v>40944</v>
      </c>
      <c r="B10537" s="90" t="s">
        <v>123</v>
      </c>
      <c r="C10537" s="96">
        <v>2192.1380833146068</v>
      </c>
      <c r="D10537" s="102">
        <v>1378.3477434927684</v>
      </c>
      <c r="E10537" s="98">
        <v>2589.4616966292133</v>
      </c>
      <c r="F10537" s="91">
        <v>0.84656130892694192</v>
      </c>
      <c r="G10537" s="100">
        <v>1096.0690416573034</v>
      </c>
      <c r="S10537" s="235"/>
      <c r="T10537" s="103"/>
      <c r="U10537" s="103"/>
    </row>
    <row r="10538" spans="1:21" x14ac:dyDescent="0.2">
      <c r="A10538" s="89">
        <v>40944</v>
      </c>
      <c r="B10538" s="90" t="s">
        <v>124</v>
      </c>
      <c r="C10538" s="96">
        <v>2283.9510997415732</v>
      </c>
      <c r="D10538" s="102">
        <v>1450.0319987536466</v>
      </c>
      <c r="E10538" s="98">
        <v>2705.369738764045</v>
      </c>
      <c r="F10538" s="91">
        <v>0.8442288190837095</v>
      </c>
      <c r="G10538" s="100">
        <v>1141.9755498707866</v>
      </c>
      <c r="S10538" s="235"/>
      <c r="T10538" s="103"/>
      <c r="U10538" s="103"/>
    </row>
    <row r="10539" spans="1:21" x14ac:dyDescent="0.2">
      <c r="A10539" s="89">
        <v>40944</v>
      </c>
      <c r="B10539" s="90" t="s">
        <v>125</v>
      </c>
      <c r="C10539" s="96">
        <v>2428.3647325617976</v>
      </c>
      <c r="D10539" s="102">
        <v>1541.7407110274332</v>
      </c>
      <c r="E10539" s="98">
        <v>2876.4421938202245</v>
      </c>
      <c r="F10539" s="91">
        <v>0.84422511176442872</v>
      </c>
      <c r="G10539" s="100">
        <v>1214.1823662808988</v>
      </c>
      <c r="S10539" s="235"/>
      <c r="T10539" s="103"/>
      <c r="U10539" s="103"/>
    </row>
    <row r="10540" spans="1:21" x14ac:dyDescent="0.2">
      <c r="A10540" s="89">
        <v>40944</v>
      </c>
      <c r="B10540" s="90" t="s">
        <v>126</v>
      </c>
      <c r="C10540" s="96">
        <v>2148.5655982921348</v>
      </c>
      <c r="D10540" s="102">
        <v>1352.1855268246868</v>
      </c>
      <c r="E10540" s="98">
        <v>2538.649213483146</v>
      </c>
      <c r="F10540" s="91">
        <v>0.84634205737475721</v>
      </c>
      <c r="G10540" s="100">
        <v>1074.2827991460674</v>
      </c>
      <c r="S10540" s="235"/>
      <c r="T10540" s="103"/>
      <c r="U10540" s="103"/>
    </row>
    <row r="10541" spans="1:21" x14ac:dyDescent="0.2">
      <c r="A10541" s="89">
        <v>40944</v>
      </c>
      <c r="B10541" s="90" t="s">
        <v>127</v>
      </c>
      <c r="C10541" s="96">
        <v>2053.7580625280902</v>
      </c>
      <c r="D10541" s="102">
        <v>1294.3784163950047</v>
      </c>
      <c r="E10541" s="98">
        <v>2427.6197528089888</v>
      </c>
      <c r="F10541" s="91">
        <v>0.84599660228983353</v>
      </c>
      <c r="G10541" s="100">
        <v>1026.8790312640451</v>
      </c>
      <c r="S10541" s="235"/>
      <c r="T10541" s="103"/>
      <c r="U10541" s="103"/>
    </row>
    <row r="10542" spans="1:21" x14ac:dyDescent="0.2">
      <c r="A10542" s="89">
        <v>40944</v>
      </c>
      <c r="B10542" s="90" t="s">
        <v>128</v>
      </c>
      <c r="C10542" s="96">
        <v>2113.6403450224725</v>
      </c>
      <c r="D10542" s="102">
        <v>1338.998221662918</v>
      </c>
      <c r="E10542" s="98">
        <v>2502.0774859550561</v>
      </c>
      <c r="F10542" s="91">
        <v>0.8447541520544416</v>
      </c>
      <c r="G10542" s="100">
        <v>1056.8201725112363</v>
      </c>
      <c r="S10542" s="235"/>
      <c r="T10542" s="103"/>
      <c r="U10542" s="103"/>
    </row>
    <row r="10543" spans="1:21" x14ac:dyDescent="0.2">
      <c r="A10543" s="89">
        <v>40944</v>
      </c>
      <c r="B10543" s="90" t="s">
        <v>129</v>
      </c>
      <c r="C10543" s="96">
        <v>2230.6089447303375</v>
      </c>
      <c r="D10543" s="102">
        <v>1404.8920850658076</v>
      </c>
      <c r="E10543" s="98">
        <v>2636.1597134831459</v>
      </c>
      <c r="F10543" s="91">
        <v>0.84615849841019086</v>
      </c>
      <c r="G10543" s="100">
        <v>1115.3044723651687</v>
      </c>
      <c r="S10543" s="235"/>
      <c r="T10543" s="103"/>
      <c r="U10543" s="103"/>
    </row>
    <row r="10544" spans="1:21" x14ac:dyDescent="0.2">
      <c r="A10544" s="89">
        <v>40944</v>
      </c>
      <c r="B10544" s="90" t="s">
        <v>130</v>
      </c>
      <c r="C10544" s="96">
        <v>2218.9185681573035</v>
      </c>
      <c r="D10544" s="102">
        <v>1391.6982255920689</v>
      </c>
      <c r="E10544" s="98">
        <v>2619.2410280898875</v>
      </c>
      <c r="F10544" s="91">
        <v>0.84716089293068086</v>
      </c>
      <c r="G10544" s="100">
        <v>1109.4592840786518</v>
      </c>
      <c r="S10544" s="235"/>
      <c r="T10544" s="103"/>
      <c r="U10544" s="103"/>
    </row>
    <row r="10545" spans="1:21" x14ac:dyDescent="0.2">
      <c r="A10545" s="89">
        <v>40944</v>
      </c>
      <c r="B10545" s="90" t="s">
        <v>131</v>
      </c>
      <c r="C10545" s="96">
        <v>1947.3290362921348</v>
      </c>
      <c r="D10545" s="102">
        <v>1216.156200554467</v>
      </c>
      <c r="E10545" s="98">
        <v>2295.893351123595</v>
      </c>
      <c r="F10545" s="91">
        <v>0.84817922197436779</v>
      </c>
      <c r="G10545" s="100">
        <v>973.66451814606739</v>
      </c>
      <c r="S10545" s="235"/>
      <c r="T10545" s="103"/>
      <c r="U10545" s="103"/>
    </row>
    <row r="10546" spans="1:21" x14ac:dyDescent="0.2">
      <c r="A10546" s="89">
        <v>40944</v>
      </c>
      <c r="B10546" s="90" t="s">
        <v>132</v>
      </c>
      <c r="C10546" s="96">
        <v>1893.8774739438202</v>
      </c>
      <c r="D10546" s="102">
        <v>1170.7768968720004</v>
      </c>
      <c r="E10546" s="98">
        <v>2226.5422584269663</v>
      </c>
      <c r="F10546" s="91">
        <v>0.85059129992970761</v>
      </c>
      <c r="G10546" s="100">
        <v>946.93873697191009</v>
      </c>
      <c r="S10546" s="235"/>
      <c r="T10546" s="103"/>
      <c r="U10546" s="103"/>
    </row>
    <row r="10547" spans="1:21" x14ac:dyDescent="0.2">
      <c r="A10547" s="89">
        <v>40944</v>
      </c>
      <c r="B10547" s="90" t="s">
        <v>133</v>
      </c>
      <c r="C10547" s="96">
        <v>1887.9735298651688</v>
      </c>
      <c r="D10547" s="102">
        <v>1177.0017732893173</v>
      </c>
      <c r="E10547" s="98">
        <v>2224.8094803370786</v>
      </c>
      <c r="F10547" s="91">
        <v>0.848600092075805</v>
      </c>
      <c r="G10547" s="100">
        <v>943.98676493258438</v>
      </c>
      <c r="S10547" s="235"/>
      <c r="T10547" s="103"/>
      <c r="U10547" s="103"/>
    </row>
    <row r="10548" spans="1:21" x14ac:dyDescent="0.2">
      <c r="A10548" s="89">
        <v>40944</v>
      </c>
      <c r="B10548" s="90" t="s">
        <v>134</v>
      </c>
      <c r="C10548" s="96">
        <v>1962.334049966292</v>
      </c>
      <c r="D10548" s="102">
        <v>1237.5777772103052</v>
      </c>
      <c r="E10548" s="98">
        <v>2319.9900168539325</v>
      </c>
      <c r="F10548" s="91">
        <v>0.84583728193251162</v>
      </c>
      <c r="G10548" s="100">
        <v>981.16702498314601</v>
      </c>
      <c r="S10548" s="235"/>
      <c r="T10548" s="103"/>
      <c r="U10548" s="103"/>
    </row>
    <row r="10549" spans="1:21" x14ac:dyDescent="0.2">
      <c r="A10549" s="89">
        <v>40944</v>
      </c>
      <c r="B10549" s="90" t="s">
        <v>135</v>
      </c>
      <c r="C10549" s="96">
        <v>2065.1121128426967</v>
      </c>
      <c r="D10549" s="102">
        <v>1316.2544189630594</v>
      </c>
      <c r="E10549" s="98">
        <v>2448.9209325842694</v>
      </c>
      <c r="F10549" s="91">
        <v>0.84327431129572994</v>
      </c>
      <c r="G10549" s="100">
        <v>1032.5560564213483</v>
      </c>
      <c r="S10549" s="235"/>
      <c r="T10549" s="103"/>
      <c r="U10549" s="103"/>
    </row>
    <row r="10550" spans="1:21" x14ac:dyDescent="0.2">
      <c r="A10550" s="89">
        <v>40944</v>
      </c>
      <c r="B10550" s="90" t="s">
        <v>136</v>
      </c>
      <c r="C10550" s="96">
        <v>1883.6782788539326</v>
      </c>
      <c r="D10550" s="102">
        <v>1178.8633556652744</v>
      </c>
      <c r="E10550" s="98">
        <v>2222.1527106741573</v>
      </c>
      <c r="F10550" s="91">
        <v>0.84768174113581141</v>
      </c>
      <c r="G10550" s="100">
        <v>941.83913942696631</v>
      </c>
      <c r="S10550" s="235"/>
      <c r="T10550" s="103"/>
      <c r="U10550" s="103"/>
    </row>
    <row r="10551" spans="1:21" x14ac:dyDescent="0.2">
      <c r="A10551" s="89">
        <v>40944</v>
      </c>
      <c r="B10551" s="90" t="s">
        <v>137</v>
      </c>
      <c r="C10551" s="96">
        <v>1787.0108183595503</v>
      </c>
      <c r="D10551" s="102">
        <v>1129.9185914468096</v>
      </c>
      <c r="E10551" s="98">
        <v>2114.266702247191</v>
      </c>
      <c r="F10551" s="91">
        <v>0.84521541982389914</v>
      </c>
      <c r="G10551" s="100">
        <v>893.50540917977514</v>
      </c>
      <c r="S10551" s="235"/>
      <c r="T10551" s="103"/>
      <c r="U10551" s="103"/>
    </row>
    <row r="10552" spans="1:21" x14ac:dyDescent="0.2">
      <c r="A10552" s="89">
        <v>40944</v>
      </c>
      <c r="B10552" s="90" t="s">
        <v>138</v>
      </c>
      <c r="C10552" s="96">
        <v>1772.9540016067415</v>
      </c>
      <c r="D10552" s="102">
        <v>1116.336699622693</v>
      </c>
      <c r="E10552" s="98">
        <v>2095.1309073033703</v>
      </c>
      <c r="F10552" s="91">
        <v>0.8462258827963639</v>
      </c>
      <c r="G10552" s="100">
        <v>886.47700080337074</v>
      </c>
      <c r="S10552" s="235"/>
      <c r="T10552" s="103"/>
      <c r="U10552" s="103"/>
    </row>
    <row r="10553" spans="1:21" x14ac:dyDescent="0.2">
      <c r="A10553" s="89">
        <v>40944</v>
      </c>
      <c r="B10553" s="90" t="s">
        <v>139</v>
      </c>
      <c r="C10553" s="96">
        <v>1822.3534403595504</v>
      </c>
      <c r="D10553" s="102">
        <v>1136.2953891627242</v>
      </c>
      <c r="E10553" s="98">
        <v>2147.5891769662921</v>
      </c>
      <c r="F10553" s="91">
        <v>0.84855775019961066</v>
      </c>
      <c r="G10553" s="100">
        <v>911.1767201797752</v>
      </c>
      <c r="S10553" s="235"/>
      <c r="T10553" s="103"/>
      <c r="U10553" s="103"/>
    </row>
    <row r="10554" spans="1:21" x14ac:dyDescent="0.2">
      <c r="A10554" s="89">
        <v>40944</v>
      </c>
      <c r="B10554" s="90" t="s">
        <v>140</v>
      </c>
      <c r="C10554" s="96">
        <v>2015.8342377977531</v>
      </c>
      <c r="D10554" s="102">
        <v>1252.4931701075955</v>
      </c>
      <c r="E10554" s="98">
        <v>2373.2523707865166</v>
      </c>
      <c r="F10554" s="91">
        <v>0.84939733448140953</v>
      </c>
      <c r="G10554" s="100">
        <v>1007.9171188988765</v>
      </c>
      <c r="S10554" s="235"/>
      <c r="T10554" s="103"/>
      <c r="U10554" s="103"/>
    </row>
    <row r="10555" spans="1:21" x14ac:dyDescent="0.2">
      <c r="A10555" s="89">
        <v>40944</v>
      </c>
      <c r="B10555" s="90" t="s">
        <v>141</v>
      </c>
      <c r="C10555" s="96">
        <v>1917.740429797753</v>
      </c>
      <c r="D10555" s="102">
        <v>1193.2841970284167</v>
      </c>
      <c r="E10555" s="98">
        <v>2258.6844691011233</v>
      </c>
      <c r="F10555" s="91">
        <v>0.84905193976073423</v>
      </c>
      <c r="G10555" s="100">
        <v>958.8702148988765</v>
      </c>
      <c r="S10555" s="235"/>
      <c r="T10555" s="103"/>
      <c r="U10555" s="103"/>
    </row>
    <row r="10556" spans="1:21" x14ac:dyDescent="0.2">
      <c r="A10556" s="89">
        <v>40944</v>
      </c>
      <c r="B10556" s="90" t="s">
        <v>142</v>
      </c>
      <c r="C10556" s="96">
        <v>1794.6409670898879</v>
      </c>
      <c r="D10556" s="102">
        <v>1127.2701947346648</v>
      </c>
      <c r="E10556" s="98">
        <v>2119.3098623595506</v>
      </c>
      <c r="F10556" s="91">
        <v>0.84680442391364608</v>
      </c>
      <c r="G10556" s="100">
        <v>897.32048354494395</v>
      </c>
      <c r="S10556" s="235"/>
      <c r="T10556" s="103"/>
      <c r="U10556" s="103"/>
    </row>
    <row r="10557" spans="1:21" x14ac:dyDescent="0.2">
      <c r="A10557" s="89">
        <v>40944</v>
      </c>
      <c r="B10557" s="90" t="s">
        <v>143</v>
      </c>
      <c r="C10557" s="96">
        <v>1777.8935402696629</v>
      </c>
      <c r="D10557" s="102">
        <v>1106.2383292276359</v>
      </c>
      <c r="E10557" s="98">
        <v>2093.9600477528093</v>
      </c>
      <c r="F10557" s="91">
        <v>0.84905800479701521</v>
      </c>
      <c r="G10557" s="100">
        <v>888.94677013483147</v>
      </c>
      <c r="S10557" s="235"/>
      <c r="T10557" s="103"/>
      <c r="U10557" s="103"/>
    </row>
    <row r="10558" spans="1:21" x14ac:dyDescent="0.2">
      <c r="A10558" s="89">
        <v>40944</v>
      </c>
      <c r="B10558" s="90" t="s">
        <v>144</v>
      </c>
      <c r="C10558" s="96">
        <v>1691.9561030561799</v>
      </c>
      <c r="D10558" s="102">
        <v>1053.583521341794</v>
      </c>
      <c r="E10558" s="98">
        <v>1993.1767837078651</v>
      </c>
      <c r="F10558" s="91">
        <v>0.84887407724500452</v>
      </c>
      <c r="G10558" s="100">
        <v>845.97805152808996</v>
      </c>
      <c r="S10558" s="235"/>
      <c r="T10558" s="103"/>
      <c r="U10558" s="103"/>
    </row>
    <row r="10559" spans="1:21" x14ac:dyDescent="0.2">
      <c r="A10559" s="89">
        <v>40944</v>
      </c>
      <c r="B10559" s="90" t="s">
        <v>145</v>
      </c>
      <c r="C10559" s="96">
        <v>1818.2445870337076</v>
      </c>
      <c r="D10559" s="102">
        <v>1141.2938798456055</v>
      </c>
      <c r="E10559" s="98">
        <v>2146.756879213483</v>
      </c>
      <c r="F10559" s="91">
        <v>0.84697275440890452</v>
      </c>
      <c r="G10559" s="100">
        <v>909.1222935168538</v>
      </c>
      <c r="S10559" s="235"/>
      <c r="T10559" s="103"/>
      <c r="U10559" s="103"/>
    </row>
    <row r="10560" spans="1:21" x14ac:dyDescent="0.2">
      <c r="A10560" s="89">
        <v>40944</v>
      </c>
      <c r="B10560" s="90" t="s">
        <v>146</v>
      </c>
      <c r="C10560" s="96">
        <v>1910.5560146629216</v>
      </c>
      <c r="D10560" s="102">
        <v>1207.0309543815911</v>
      </c>
      <c r="E10560" s="98">
        <v>2259.9</v>
      </c>
      <c r="F10560" s="91">
        <v>0.84541617534533453</v>
      </c>
      <c r="G10560" s="100">
        <v>955.2780073314608</v>
      </c>
      <c r="S10560" s="235"/>
      <c r="T10560" s="103"/>
      <c r="U10560" s="103"/>
    </row>
    <row r="10561" spans="1:21" x14ac:dyDescent="0.2">
      <c r="A10561" s="89">
        <v>40944</v>
      </c>
      <c r="B10561" s="90" t="s">
        <v>147</v>
      </c>
      <c r="C10561" s="96">
        <v>1916.9219008314606</v>
      </c>
      <c r="D10561" s="102">
        <v>1208.1595974427178</v>
      </c>
      <c r="E10561" s="98">
        <v>2265.8859606741576</v>
      </c>
      <c r="F10561" s="91">
        <v>0.84599222295420751</v>
      </c>
      <c r="G10561" s="100">
        <v>958.46095041573028</v>
      </c>
      <c r="S10561" s="235"/>
      <c r="T10561" s="103"/>
      <c r="U10561" s="103"/>
    </row>
    <row r="10562" spans="1:21" x14ac:dyDescent="0.2">
      <c r="A10562" s="89">
        <v>40945</v>
      </c>
      <c r="B10562" s="90" t="s">
        <v>100</v>
      </c>
      <c r="C10562" s="96">
        <v>1888.7677460898879</v>
      </c>
      <c r="D10562" s="102">
        <v>1185.6005003799319</v>
      </c>
      <c r="E10562" s="98">
        <v>2230.0430814606743</v>
      </c>
      <c r="F10562" s="91">
        <v>0.84696468951297044</v>
      </c>
      <c r="G10562" s="100">
        <v>944.38387304494393</v>
      </c>
      <c r="S10562" s="235"/>
      <c r="T10562" s="103"/>
      <c r="U10562" s="103"/>
    </row>
    <row r="10563" spans="1:21" x14ac:dyDescent="0.2">
      <c r="A10563" s="89">
        <v>40945</v>
      </c>
      <c r="B10563" s="90" t="s">
        <v>101</v>
      </c>
      <c r="C10563" s="96">
        <v>1873.7951494044946</v>
      </c>
      <c r="D10563" s="102">
        <v>1170.8952096388571</v>
      </c>
      <c r="E10563" s="98">
        <v>2209.5483370786519</v>
      </c>
      <c r="F10563" s="91">
        <v>0.84804442517058831</v>
      </c>
      <c r="G10563" s="100">
        <v>936.89757470224731</v>
      </c>
      <c r="S10563" s="235"/>
      <c r="T10563" s="103"/>
      <c r="U10563" s="103"/>
    </row>
    <row r="10564" spans="1:21" x14ac:dyDescent="0.2">
      <c r="A10564" s="89">
        <v>40945</v>
      </c>
      <c r="B10564" s="90" t="s">
        <v>102</v>
      </c>
      <c r="C10564" s="96">
        <v>1846.4878884943821</v>
      </c>
      <c r="D10564" s="102">
        <v>1159.202871087439</v>
      </c>
      <c r="E10564" s="98">
        <v>2180.199261235955</v>
      </c>
      <c r="F10564" s="91">
        <v>0.84693537940546226</v>
      </c>
      <c r="G10564" s="100">
        <v>923.24394424719105</v>
      </c>
      <c r="S10564" s="235"/>
      <c r="T10564" s="103"/>
      <c r="U10564" s="103"/>
    </row>
    <row r="10565" spans="1:21" x14ac:dyDescent="0.2">
      <c r="A10565" s="89">
        <v>40945</v>
      </c>
      <c r="B10565" s="90" t="s">
        <v>103</v>
      </c>
      <c r="C10565" s="96">
        <v>1855.1229638764048</v>
      </c>
      <c r="D10565" s="102">
        <v>1168.4244508429365</v>
      </c>
      <c r="E10565" s="98">
        <v>2192.4180505617978</v>
      </c>
      <c r="F10565" s="91">
        <v>0.84615384524910175</v>
      </c>
      <c r="G10565" s="100">
        <v>927.56148193820241</v>
      </c>
      <c r="S10565" s="235"/>
      <c r="T10565" s="103"/>
      <c r="U10565" s="103"/>
    </row>
    <row r="10566" spans="1:21" x14ac:dyDescent="0.2">
      <c r="A10566" s="89">
        <v>40945</v>
      </c>
      <c r="B10566" s="90" t="s">
        <v>104</v>
      </c>
      <c r="C10566" s="96">
        <v>1955.8384958426971</v>
      </c>
      <c r="D10566" s="102">
        <v>1237.4666572934832</v>
      </c>
      <c r="E10566" s="98">
        <v>2314.4390140449436</v>
      </c>
      <c r="F10566" s="91">
        <v>0.84505942216402552</v>
      </c>
      <c r="G10566" s="100">
        <v>977.91924792134853</v>
      </c>
      <c r="S10566" s="235"/>
      <c r="T10566" s="103"/>
      <c r="U10566" s="103"/>
    </row>
    <row r="10567" spans="1:21" x14ac:dyDescent="0.2">
      <c r="A10567" s="89">
        <v>40945</v>
      </c>
      <c r="B10567" s="90" t="s">
        <v>105</v>
      </c>
      <c r="C10567" s="96">
        <v>1922.258547606742</v>
      </c>
      <c r="D10567" s="102">
        <v>1202.3926202651392</v>
      </c>
      <c r="E10567" s="98">
        <v>2267.3389550561797</v>
      </c>
      <c r="F10567" s="91">
        <v>0.8478037848377693</v>
      </c>
      <c r="G10567" s="100">
        <v>961.12927380337101</v>
      </c>
      <c r="S10567" s="235"/>
      <c r="T10567" s="103"/>
      <c r="U10567" s="103"/>
    </row>
    <row r="10568" spans="1:21" x14ac:dyDescent="0.2">
      <c r="A10568" s="89">
        <v>40945</v>
      </c>
      <c r="B10568" s="90" t="s">
        <v>106</v>
      </c>
      <c r="C10568" s="96">
        <v>1878.3294757078652</v>
      </c>
      <c r="D10568" s="102">
        <v>1171.0104277196081</v>
      </c>
      <c r="E10568" s="98">
        <v>2213.4559044943821</v>
      </c>
      <c r="F10568" s="91">
        <v>0.848595841414302</v>
      </c>
      <c r="G10568" s="100">
        <v>939.16473785393259</v>
      </c>
      <c r="S10568" s="235"/>
      <c r="T10568" s="103"/>
      <c r="U10568" s="103"/>
    </row>
    <row r="10569" spans="1:21" x14ac:dyDescent="0.2">
      <c r="A10569" s="89">
        <v>40945</v>
      </c>
      <c r="B10569" s="90" t="s">
        <v>107</v>
      </c>
      <c r="C10569" s="96">
        <v>1837.0829096292136</v>
      </c>
      <c r="D10569" s="102">
        <v>1151.0247362124499</v>
      </c>
      <c r="E10569" s="98">
        <v>2167.8864269662922</v>
      </c>
      <c r="F10569" s="91">
        <v>0.84740735805057832</v>
      </c>
      <c r="G10569" s="100">
        <v>918.54145481460682</v>
      </c>
      <c r="S10569" s="235"/>
      <c r="T10569" s="103"/>
      <c r="U10569" s="103"/>
    </row>
    <row r="10570" spans="1:21" x14ac:dyDescent="0.2">
      <c r="A10570" s="89">
        <v>40945</v>
      </c>
      <c r="B10570" s="90" t="s">
        <v>108</v>
      </c>
      <c r="C10570" s="96">
        <v>1788.0684226179776</v>
      </c>
      <c r="D10570" s="102">
        <v>1132.6395648470091</v>
      </c>
      <c r="E10570" s="98">
        <v>2116.6154747191008</v>
      </c>
      <c r="F10570" s="91">
        <v>0.84477716617623932</v>
      </c>
      <c r="G10570" s="100">
        <v>894.0342113089888</v>
      </c>
      <c r="S10570" s="235"/>
      <c r="T10570" s="103"/>
      <c r="U10570" s="103"/>
    </row>
    <row r="10571" spans="1:21" x14ac:dyDescent="0.2">
      <c r="A10571" s="89">
        <v>40945</v>
      </c>
      <c r="B10571" s="90" t="s">
        <v>109</v>
      </c>
      <c r="C10571" s="96">
        <v>1761.4743354606742</v>
      </c>
      <c r="D10571" s="102">
        <v>1104.1757735888234</v>
      </c>
      <c r="E10571" s="98">
        <v>2078.9410702247192</v>
      </c>
      <c r="F10571" s="91">
        <v>0.84729401938760629</v>
      </c>
      <c r="G10571" s="100">
        <v>880.73716773033709</v>
      </c>
      <c r="S10571" s="235"/>
      <c r="T10571" s="103"/>
      <c r="U10571" s="103"/>
    </row>
    <row r="10572" spans="1:21" x14ac:dyDescent="0.2">
      <c r="A10572" s="89">
        <v>40945</v>
      </c>
      <c r="B10572" s="90" t="s">
        <v>110</v>
      </c>
      <c r="C10572" s="96">
        <v>1794.1222952696628</v>
      </c>
      <c r="D10572" s="102">
        <v>1140.1081294207131</v>
      </c>
      <c r="E10572" s="98">
        <v>2125.7284297752808</v>
      </c>
      <c r="F10572" s="91">
        <v>0.84400352845604398</v>
      </c>
      <c r="G10572" s="100">
        <v>897.0611476348314</v>
      </c>
      <c r="S10572" s="235"/>
      <c r="T10572" s="103"/>
      <c r="U10572" s="103"/>
    </row>
    <row r="10573" spans="1:21" x14ac:dyDescent="0.2">
      <c r="A10573" s="89">
        <v>40945</v>
      </c>
      <c r="B10573" s="90" t="s">
        <v>111</v>
      </c>
      <c r="C10573" s="96">
        <v>1833.1847667303375</v>
      </c>
      <c r="D10573" s="102">
        <v>1156.218509096049</v>
      </c>
      <c r="E10573" s="98">
        <v>2167.350370786517</v>
      </c>
      <c r="F10573" s="91">
        <v>0.84581837410306993</v>
      </c>
      <c r="G10573" s="100">
        <v>916.59238336516876</v>
      </c>
      <c r="S10573" s="235"/>
      <c r="T10573" s="103"/>
      <c r="U10573" s="103"/>
    </row>
    <row r="10574" spans="1:21" x14ac:dyDescent="0.2">
      <c r="A10574" s="89">
        <v>40945</v>
      </c>
      <c r="B10574" s="90" t="s">
        <v>112</v>
      </c>
      <c r="C10574" s="96">
        <v>1791.4357373258431</v>
      </c>
      <c r="D10574" s="102">
        <v>1133.7952228994052</v>
      </c>
      <c r="E10574" s="98">
        <v>2120.0786797752812</v>
      </c>
      <c r="F10574" s="91">
        <v>0.84498549719660743</v>
      </c>
      <c r="G10574" s="100">
        <v>895.71786866292155</v>
      </c>
      <c r="S10574" s="235"/>
      <c r="T10574" s="103"/>
      <c r="U10574" s="103"/>
    </row>
    <row r="10575" spans="1:21" x14ac:dyDescent="0.2">
      <c r="A10575" s="89">
        <v>40945</v>
      </c>
      <c r="B10575" s="90" t="s">
        <v>113</v>
      </c>
      <c r="C10575" s="96">
        <v>1788.3723318876405</v>
      </c>
      <c r="D10575" s="102">
        <v>1126.576293604576</v>
      </c>
      <c r="E10575" s="98">
        <v>2113.6342499999996</v>
      </c>
      <c r="F10575" s="91">
        <v>0.84611248700556441</v>
      </c>
      <c r="G10575" s="100">
        <v>894.18616594382024</v>
      </c>
      <c r="S10575" s="235"/>
      <c r="T10575" s="103"/>
      <c r="U10575" s="103"/>
    </row>
    <row r="10576" spans="1:21" x14ac:dyDescent="0.2">
      <c r="A10576" s="89">
        <v>40945</v>
      </c>
      <c r="B10576" s="90" t="s">
        <v>114</v>
      </c>
      <c r="C10576" s="96">
        <v>1302.4943479213484</v>
      </c>
      <c r="D10576" s="102">
        <v>826.76793243504937</v>
      </c>
      <c r="E10576" s="98">
        <v>1542.7367696629212</v>
      </c>
      <c r="F10576" s="91">
        <v>0.84427516964280025</v>
      </c>
      <c r="G10576" s="100">
        <v>651.24717396067422</v>
      </c>
      <c r="S10576" s="235"/>
      <c r="T10576" s="103"/>
      <c r="U10576" s="103"/>
    </row>
    <row r="10577" spans="1:21" x14ac:dyDescent="0.2">
      <c r="A10577" s="89">
        <v>40945</v>
      </c>
      <c r="B10577" s="90" t="s">
        <v>115</v>
      </c>
      <c r="C10577" s="96">
        <v>1326.0331338876406</v>
      </c>
      <c r="D10577" s="102">
        <v>821.01518057922999</v>
      </c>
      <c r="E10577" s="98">
        <v>1559.6248904494385</v>
      </c>
      <c r="F10577" s="91">
        <v>0.8502256805516335</v>
      </c>
      <c r="G10577" s="100">
        <v>663.01656694382029</v>
      </c>
      <c r="S10577" s="235"/>
      <c r="T10577" s="103"/>
      <c r="U10577" s="103"/>
    </row>
    <row r="10578" spans="1:21" x14ac:dyDescent="0.2">
      <c r="A10578" s="89">
        <v>40945</v>
      </c>
      <c r="B10578" s="90" t="s">
        <v>116</v>
      </c>
      <c r="C10578" s="96">
        <v>1346.0870935617979</v>
      </c>
      <c r="D10578" s="102">
        <v>848.30233592551747</v>
      </c>
      <c r="E10578" s="98">
        <v>1591.08997752809</v>
      </c>
      <c r="F10578" s="91">
        <v>0.84601569526135323</v>
      </c>
      <c r="G10578" s="100">
        <v>673.04354678089896</v>
      </c>
      <c r="S10578" s="235"/>
      <c r="T10578" s="103"/>
      <c r="U10578" s="103"/>
    </row>
    <row r="10579" spans="1:21" x14ac:dyDescent="0.2">
      <c r="A10579" s="89">
        <v>40945</v>
      </c>
      <c r="B10579" s="90" t="s">
        <v>117</v>
      </c>
      <c r="C10579" s="96">
        <v>1539.5152133932588</v>
      </c>
      <c r="D10579" s="102">
        <v>968.17640313414643</v>
      </c>
      <c r="E10579" s="98">
        <v>1818.6458258426967</v>
      </c>
      <c r="F10579" s="91">
        <v>0.84651733257623241</v>
      </c>
      <c r="G10579" s="100">
        <v>769.75760669662941</v>
      </c>
      <c r="S10579" s="235"/>
      <c r="T10579" s="103"/>
      <c r="U10579" s="103"/>
    </row>
    <row r="10580" spans="1:21" x14ac:dyDescent="0.2">
      <c r="A10580" s="89">
        <v>40945</v>
      </c>
      <c r="B10580" s="90" t="s">
        <v>118</v>
      </c>
      <c r="C10580" s="96">
        <v>1627.5475985056178</v>
      </c>
      <c r="D10580" s="102">
        <v>1023.9075103638459</v>
      </c>
      <c r="E10580" s="98">
        <v>1922.8358679775279</v>
      </c>
      <c r="F10580" s="91">
        <v>0.84643085018873743</v>
      </c>
      <c r="G10580" s="100">
        <v>813.77379925280889</v>
      </c>
      <c r="S10580" s="235"/>
      <c r="T10580" s="103"/>
      <c r="U10580" s="103"/>
    </row>
    <row r="10581" spans="1:21" x14ac:dyDescent="0.2">
      <c r="A10581" s="89">
        <v>40945</v>
      </c>
      <c r="B10581" s="90" t="s">
        <v>119</v>
      </c>
      <c r="C10581" s="96">
        <v>1567.2682078988762</v>
      </c>
      <c r="D10581" s="102">
        <v>980.84133396255504</v>
      </c>
      <c r="E10581" s="98">
        <v>1848.8859775280896</v>
      </c>
      <c r="F10581" s="91">
        <v>0.84768245686749777</v>
      </c>
      <c r="G10581" s="100">
        <v>783.6341039494381</v>
      </c>
      <c r="S10581" s="235"/>
      <c r="T10581" s="103"/>
      <c r="U10581" s="103"/>
    </row>
    <row r="10582" spans="1:21" x14ac:dyDescent="0.2">
      <c r="A10582" s="89">
        <v>40945</v>
      </c>
      <c r="B10582" s="90" t="s">
        <v>120</v>
      </c>
      <c r="C10582" s="96">
        <v>1607.2383550449438</v>
      </c>
      <c r="D10582" s="102">
        <v>1013.0823794873489</v>
      </c>
      <c r="E10582" s="98">
        <v>1899.8818483146065</v>
      </c>
      <c r="F10582" s="91">
        <v>0.84596753028128147</v>
      </c>
      <c r="G10582" s="100">
        <v>803.61917752247189</v>
      </c>
      <c r="S10582" s="235"/>
      <c r="T10582" s="103"/>
      <c r="U10582" s="103"/>
    </row>
    <row r="10583" spans="1:21" x14ac:dyDescent="0.2">
      <c r="A10583" s="89">
        <v>40945</v>
      </c>
      <c r="B10583" s="90" t="s">
        <v>121</v>
      </c>
      <c r="C10583" s="96">
        <v>1603.1538144606743</v>
      </c>
      <c r="D10583" s="102">
        <v>1005.2625436468103</v>
      </c>
      <c r="E10583" s="98">
        <v>1892.261856741573</v>
      </c>
      <c r="F10583" s="91">
        <v>0.847215626499635</v>
      </c>
      <c r="G10583" s="100">
        <v>801.57690723033716</v>
      </c>
      <c r="S10583" s="235"/>
      <c r="T10583" s="103"/>
      <c r="U10583" s="103"/>
    </row>
    <row r="10584" spans="1:21" x14ac:dyDescent="0.2">
      <c r="A10584" s="89">
        <v>40945</v>
      </c>
      <c r="B10584" s="90" t="s">
        <v>122</v>
      </c>
      <c r="C10584" s="96">
        <v>1657.0875795168542</v>
      </c>
      <c r="D10584" s="102">
        <v>1043.2650514302427</v>
      </c>
      <c r="E10584" s="98">
        <v>1958.1473932584272</v>
      </c>
      <c r="F10584" s="91">
        <v>0.84625273113858979</v>
      </c>
      <c r="G10584" s="100">
        <v>828.54378975842712</v>
      </c>
      <c r="S10584" s="235"/>
      <c r="T10584" s="103"/>
      <c r="U10584" s="103"/>
    </row>
    <row r="10585" spans="1:21" x14ac:dyDescent="0.2">
      <c r="A10585" s="89">
        <v>40945</v>
      </c>
      <c r="B10585" s="90" t="s">
        <v>123</v>
      </c>
      <c r="C10585" s="96">
        <v>1689.6220798651686</v>
      </c>
      <c r="D10585" s="102">
        <v>1053.8080646191875</v>
      </c>
      <c r="E10585" s="98">
        <v>1991.3146938202249</v>
      </c>
      <c r="F10585" s="91">
        <v>0.84849576267813498</v>
      </c>
      <c r="G10585" s="100">
        <v>844.81103993258432</v>
      </c>
      <c r="S10585" s="235"/>
      <c r="T10585" s="103"/>
      <c r="U10585" s="103"/>
    </row>
    <row r="10586" spans="1:21" x14ac:dyDescent="0.2">
      <c r="A10586" s="89">
        <v>40945</v>
      </c>
      <c r="B10586" s="90" t="s">
        <v>124</v>
      </c>
      <c r="C10586" s="96">
        <v>1714.0199160337081</v>
      </c>
      <c r="D10586" s="102">
        <v>1070.9384987876872</v>
      </c>
      <c r="E10586" s="98">
        <v>2021.0822696629211</v>
      </c>
      <c r="F10586" s="91">
        <v>0.84807033427668177</v>
      </c>
      <c r="G10586" s="100">
        <v>857.00995801685406</v>
      </c>
      <c r="S10586" s="235"/>
      <c r="T10586" s="103"/>
      <c r="U10586" s="103"/>
    </row>
    <row r="10587" spans="1:21" x14ac:dyDescent="0.2">
      <c r="A10587" s="89">
        <v>40945</v>
      </c>
      <c r="B10587" s="90" t="s">
        <v>125</v>
      </c>
      <c r="C10587" s="96">
        <v>1709.4977461011233</v>
      </c>
      <c r="D10587" s="102">
        <v>1069.3104386265497</v>
      </c>
      <c r="E10587" s="98">
        <v>2016.3847247191011</v>
      </c>
      <c r="F10587" s="91">
        <v>0.84780336070998075</v>
      </c>
      <c r="G10587" s="100">
        <v>854.74887305056166</v>
      </c>
      <c r="S10587" s="235"/>
      <c r="T10587" s="103"/>
      <c r="U10587" s="103"/>
    </row>
    <row r="10588" spans="1:21" x14ac:dyDescent="0.2">
      <c r="A10588" s="89">
        <v>40945</v>
      </c>
      <c r="B10588" s="90" t="s">
        <v>126</v>
      </c>
      <c r="C10588" s="96">
        <v>1668.5064638089889</v>
      </c>
      <c r="D10588" s="102">
        <v>1040.0682574194889</v>
      </c>
      <c r="E10588" s="98">
        <v>1966.127106741573</v>
      </c>
      <c r="F10588" s="91">
        <v>0.84862593984280832</v>
      </c>
      <c r="G10588" s="100">
        <v>834.25323190449444</v>
      </c>
      <c r="S10588" s="235"/>
      <c r="T10588" s="103"/>
      <c r="U10588" s="103"/>
    </row>
    <row r="10589" spans="1:21" x14ac:dyDescent="0.2">
      <c r="A10589" s="89">
        <v>40945</v>
      </c>
      <c r="B10589" s="90" t="s">
        <v>127</v>
      </c>
      <c r="C10589" s="96">
        <v>1866.400023842697</v>
      </c>
      <c r="D10589" s="102">
        <v>1180.4276107269934</v>
      </c>
      <c r="E10589" s="98">
        <v>2208.3610196629215</v>
      </c>
      <c r="F10589" s="91">
        <v>0.84515167910705991</v>
      </c>
      <c r="G10589" s="100">
        <v>933.2000119213485</v>
      </c>
      <c r="S10589" s="235"/>
      <c r="T10589" s="103"/>
      <c r="U10589" s="103"/>
    </row>
    <row r="10590" spans="1:21" x14ac:dyDescent="0.2">
      <c r="A10590" s="89">
        <v>40945</v>
      </c>
      <c r="B10590" s="90" t="s">
        <v>128</v>
      </c>
      <c r="C10590" s="96">
        <v>1984.2519864943818</v>
      </c>
      <c r="D10590" s="102">
        <v>1258.1161775350115</v>
      </c>
      <c r="E10590" s="98">
        <v>2349.491915730337</v>
      </c>
      <c r="F10590" s="91">
        <v>0.84454514323262919</v>
      </c>
      <c r="G10590" s="100">
        <v>992.12599324719088</v>
      </c>
      <c r="S10590" s="235"/>
      <c r="T10590" s="103"/>
      <c r="U10590" s="103"/>
    </row>
    <row r="10591" spans="1:21" x14ac:dyDescent="0.2">
      <c r="A10591" s="89">
        <v>40945</v>
      </c>
      <c r="B10591" s="90" t="s">
        <v>129</v>
      </c>
      <c r="C10591" s="96">
        <v>1707.329859977528</v>
      </c>
      <c r="D10591" s="102">
        <v>1068.5066734249883</v>
      </c>
      <c r="E10591" s="98">
        <v>2014.120592696629</v>
      </c>
      <c r="F10591" s="91">
        <v>0.8476800575737371</v>
      </c>
      <c r="G10591" s="100">
        <v>853.66492998876402</v>
      </c>
      <c r="S10591" s="235"/>
      <c r="T10591" s="103"/>
      <c r="U10591" s="103"/>
    </row>
    <row r="10592" spans="1:21" x14ac:dyDescent="0.2">
      <c r="A10592" s="89">
        <v>40945</v>
      </c>
      <c r="B10592" s="90" t="s">
        <v>130</v>
      </c>
      <c r="C10592" s="96">
        <v>1684.6541763370788</v>
      </c>
      <c r="D10592" s="102">
        <v>1046.7469565374129</v>
      </c>
      <c r="E10592" s="98">
        <v>1983.3655449438204</v>
      </c>
      <c r="F10592" s="91">
        <v>0.84939167196473464</v>
      </c>
      <c r="G10592" s="100">
        <v>842.32708816853938</v>
      </c>
      <c r="S10592" s="235"/>
      <c r="T10592" s="103"/>
      <c r="U10592" s="103"/>
    </row>
    <row r="10593" spans="1:21" x14ac:dyDescent="0.2">
      <c r="A10593" s="89">
        <v>40945</v>
      </c>
      <c r="B10593" s="90" t="s">
        <v>131</v>
      </c>
      <c r="C10593" s="96">
        <v>1652.7315466516854</v>
      </c>
      <c r="D10593" s="102">
        <v>1041.6357746349477</v>
      </c>
      <c r="E10593" s="98">
        <v>1953.5932668539324</v>
      </c>
      <c r="F10593" s="91">
        <v>0.84599572218696539</v>
      </c>
      <c r="G10593" s="100">
        <v>826.36577332584272</v>
      </c>
      <c r="S10593" s="235"/>
      <c r="T10593" s="103"/>
      <c r="U10593" s="103"/>
    </row>
    <row r="10594" spans="1:21" x14ac:dyDescent="0.2">
      <c r="A10594" s="89">
        <v>40945</v>
      </c>
      <c r="B10594" s="90" t="s">
        <v>132</v>
      </c>
      <c r="C10594" s="96">
        <v>1688.6617265730338</v>
      </c>
      <c r="D10594" s="102">
        <v>1058.0410805070121</v>
      </c>
      <c r="E10594" s="98">
        <v>1992.7441769662921</v>
      </c>
      <c r="F10594" s="91">
        <v>0.84740517427772066</v>
      </c>
      <c r="G10594" s="100">
        <v>844.33086328651689</v>
      </c>
      <c r="S10594" s="235"/>
      <c r="T10594" s="103"/>
      <c r="U10594" s="103"/>
    </row>
    <row r="10595" spans="1:21" x14ac:dyDescent="0.2">
      <c r="A10595" s="89">
        <v>40945</v>
      </c>
      <c r="B10595" s="90" t="s">
        <v>133</v>
      </c>
      <c r="C10595" s="96">
        <v>1818.5403920561796</v>
      </c>
      <c r="D10595" s="102">
        <v>1151.8757741725078</v>
      </c>
      <c r="E10595" s="98">
        <v>2152.6511460674155</v>
      </c>
      <c r="F10595" s="91">
        <v>0.84479103610373274</v>
      </c>
      <c r="G10595" s="100">
        <v>909.2701960280898</v>
      </c>
      <c r="S10595" s="235"/>
      <c r="T10595" s="103"/>
      <c r="U10595" s="103"/>
    </row>
    <row r="10596" spans="1:21" x14ac:dyDescent="0.2">
      <c r="A10596" s="89">
        <v>40945</v>
      </c>
      <c r="B10596" s="90" t="s">
        <v>134</v>
      </c>
      <c r="C10596" s="96">
        <v>1724.3244663370788</v>
      </c>
      <c r="D10596" s="102">
        <v>1089.8333748716259</v>
      </c>
      <c r="E10596" s="98">
        <v>2039.8606938202249</v>
      </c>
      <c r="F10596" s="91">
        <v>0.84531481564448696</v>
      </c>
      <c r="G10596" s="100">
        <v>862.16223316853939</v>
      </c>
      <c r="S10596" s="235"/>
      <c r="T10596" s="103"/>
      <c r="U10596" s="103"/>
    </row>
    <row r="10597" spans="1:21" x14ac:dyDescent="0.2">
      <c r="A10597" s="89">
        <v>40945</v>
      </c>
      <c r="B10597" s="90" t="s">
        <v>135</v>
      </c>
      <c r="C10597" s="96">
        <v>1583.0309686853932</v>
      </c>
      <c r="D10597" s="102">
        <v>982.38432423806944</v>
      </c>
      <c r="E10597" s="98">
        <v>1863.0797106741575</v>
      </c>
      <c r="F10597" s="91">
        <v>0.84968504547375034</v>
      </c>
      <c r="G10597" s="100">
        <v>791.5154843426966</v>
      </c>
      <c r="S10597" s="235"/>
      <c r="T10597" s="103"/>
      <c r="U10597" s="103"/>
    </row>
    <row r="10598" spans="1:21" x14ac:dyDescent="0.2">
      <c r="A10598" s="89">
        <v>40945</v>
      </c>
      <c r="B10598" s="90" t="s">
        <v>136</v>
      </c>
      <c r="C10598" s="96">
        <v>1596.9743259775285</v>
      </c>
      <c r="D10598" s="102">
        <v>999.32067114958431</v>
      </c>
      <c r="E10598" s="98">
        <v>1883.8706966292132</v>
      </c>
      <c r="F10598" s="91">
        <v>0.84770909640187886</v>
      </c>
      <c r="G10598" s="100">
        <v>798.48716298876423</v>
      </c>
      <c r="S10598" s="235"/>
      <c r="T10598" s="103"/>
      <c r="U10598" s="103"/>
    </row>
    <row r="10599" spans="1:21" x14ac:dyDescent="0.2">
      <c r="A10599" s="89">
        <v>40945</v>
      </c>
      <c r="B10599" s="90" t="s">
        <v>137</v>
      </c>
      <c r="C10599" s="96">
        <v>1721.5933350337079</v>
      </c>
      <c r="D10599" s="102">
        <v>1079.2147511938663</v>
      </c>
      <c r="E10599" s="98">
        <v>2031.8927359550562</v>
      </c>
      <c r="F10599" s="91">
        <v>0.84728554050590799</v>
      </c>
      <c r="G10599" s="100">
        <v>860.79666751685397</v>
      </c>
      <c r="S10599" s="235"/>
      <c r="T10599" s="103"/>
      <c r="U10599" s="103"/>
    </row>
    <row r="10600" spans="1:21" x14ac:dyDescent="0.2">
      <c r="A10600" s="89">
        <v>40945</v>
      </c>
      <c r="B10600" s="90" t="s">
        <v>138</v>
      </c>
      <c r="C10600" s="96">
        <v>1865.3505238314606</v>
      </c>
      <c r="D10600" s="102">
        <v>1159.2449739598956</v>
      </c>
      <c r="E10600" s="98">
        <v>2196.2198174157302</v>
      </c>
      <c r="F10600" s="91">
        <v>0.84934600309107489</v>
      </c>
      <c r="G10600" s="100">
        <v>932.67526191573029</v>
      </c>
      <c r="S10600" s="235"/>
      <c r="T10600" s="103"/>
      <c r="U10600" s="103"/>
    </row>
    <row r="10601" spans="1:21" x14ac:dyDescent="0.2">
      <c r="A10601" s="89">
        <v>40945</v>
      </c>
      <c r="B10601" s="90" t="s">
        <v>139</v>
      </c>
      <c r="C10601" s="96">
        <v>1664.8392919550561</v>
      </c>
      <c r="D10601" s="102">
        <v>1046.9223396198686</v>
      </c>
      <c r="E10601" s="98">
        <v>1966.656109550562</v>
      </c>
      <c r="F10601" s="91">
        <v>0.84653299774688129</v>
      </c>
      <c r="G10601" s="100">
        <v>832.41964597752803</v>
      </c>
      <c r="S10601" s="235"/>
      <c r="T10601" s="103"/>
      <c r="U10601" s="103"/>
    </row>
    <row r="10602" spans="1:21" x14ac:dyDescent="0.2">
      <c r="A10602" s="89">
        <v>40945</v>
      </c>
      <c r="B10602" s="90" t="s">
        <v>140</v>
      </c>
      <c r="C10602" s="96">
        <v>1584.1736675393258</v>
      </c>
      <c r="D10602" s="102">
        <v>986.74482565915355</v>
      </c>
      <c r="E10602" s="98">
        <v>1866.3524747191009</v>
      </c>
      <c r="F10602" s="91">
        <v>0.8488073335545876</v>
      </c>
      <c r="G10602" s="100">
        <v>792.08683376966292</v>
      </c>
      <c r="S10602" s="235"/>
      <c r="T10602" s="103"/>
      <c r="U10602" s="103"/>
    </row>
    <row r="10603" spans="1:21" x14ac:dyDescent="0.2">
      <c r="A10603" s="89">
        <v>40945</v>
      </c>
      <c r="B10603" s="90" t="s">
        <v>141</v>
      </c>
      <c r="C10603" s="96">
        <v>1593.6596888764047</v>
      </c>
      <c r="D10603" s="102">
        <v>994.70043799776624</v>
      </c>
      <c r="E10603" s="98">
        <v>1878.6112331460672</v>
      </c>
      <c r="F10603" s="91">
        <v>0.84831798126083779</v>
      </c>
      <c r="G10603" s="100">
        <v>796.82984443820237</v>
      </c>
      <c r="S10603" s="235"/>
      <c r="T10603" s="103"/>
      <c r="U10603" s="103"/>
    </row>
    <row r="10604" spans="1:21" x14ac:dyDescent="0.2">
      <c r="A10604" s="89">
        <v>40945</v>
      </c>
      <c r="B10604" s="90" t="s">
        <v>142</v>
      </c>
      <c r="C10604" s="96">
        <v>1573.3423411685394</v>
      </c>
      <c r="D10604" s="102">
        <v>974.1175797491718</v>
      </c>
      <c r="E10604" s="98">
        <v>1850.4894438202248</v>
      </c>
      <c r="F10604" s="91">
        <v>0.85023037900744158</v>
      </c>
      <c r="G10604" s="100">
        <v>786.6711705842697</v>
      </c>
      <c r="S10604" s="235"/>
      <c r="T10604" s="103"/>
      <c r="U10604" s="103"/>
    </row>
    <row r="10605" spans="1:21" x14ac:dyDescent="0.2">
      <c r="A10605" s="89">
        <v>40945</v>
      </c>
      <c r="B10605" s="90" t="s">
        <v>143</v>
      </c>
      <c r="C10605" s="96">
        <v>1695.0721861011234</v>
      </c>
      <c r="D10605" s="102">
        <v>1074.6267328367476</v>
      </c>
      <c r="E10605" s="98">
        <v>2007.01079494382</v>
      </c>
      <c r="F10605" s="91">
        <v>0.84457552015736503</v>
      </c>
      <c r="G10605" s="100">
        <v>847.5360930505617</v>
      </c>
      <c r="S10605" s="235"/>
      <c r="T10605" s="103"/>
      <c r="U10605" s="103"/>
    </row>
    <row r="10606" spans="1:21" x14ac:dyDescent="0.2">
      <c r="A10606" s="89">
        <v>40945</v>
      </c>
      <c r="B10606" s="90" t="s">
        <v>144</v>
      </c>
      <c r="C10606" s="96">
        <v>1761.6890980112357</v>
      </c>
      <c r="D10606" s="102">
        <v>1109.9493885997149</v>
      </c>
      <c r="E10606" s="98">
        <v>2082.1950252808988</v>
      </c>
      <c r="F10606" s="91">
        <v>0.84607305109355679</v>
      </c>
      <c r="G10606" s="100">
        <v>880.84454900561786</v>
      </c>
      <c r="S10606" s="235"/>
      <c r="T10606" s="103"/>
      <c r="U10606" s="103"/>
    </row>
    <row r="10607" spans="1:21" x14ac:dyDescent="0.2">
      <c r="A10607" s="89">
        <v>40945</v>
      </c>
      <c r="B10607" s="90" t="s">
        <v>145</v>
      </c>
      <c r="C10607" s="96">
        <v>1950.49779694382</v>
      </c>
      <c r="D10607" s="102">
        <v>1217.54026618543</v>
      </c>
      <c r="E10607" s="98">
        <v>2299.3142359550561</v>
      </c>
      <c r="F10607" s="91">
        <v>0.84829544672203117</v>
      </c>
      <c r="G10607" s="100">
        <v>975.24889847191002</v>
      </c>
      <c r="S10607" s="235"/>
      <c r="T10607" s="103"/>
      <c r="U10607" s="103"/>
    </row>
    <row r="10608" spans="1:21" x14ac:dyDescent="0.2">
      <c r="A10608" s="89">
        <v>40945</v>
      </c>
      <c r="B10608" s="90" t="s">
        <v>146</v>
      </c>
      <c r="C10608" s="96">
        <v>2048.9036184606744</v>
      </c>
      <c r="D10608" s="102">
        <v>1270.2481164709143</v>
      </c>
      <c r="E10608" s="98">
        <v>2410.712823033708</v>
      </c>
      <c r="F10608" s="91">
        <v>0.8499160907445944</v>
      </c>
      <c r="G10608" s="100">
        <v>1024.4518092303372</v>
      </c>
      <c r="S10608" s="235"/>
      <c r="T10608" s="103"/>
      <c r="U10608" s="103"/>
    </row>
    <row r="10609" spans="1:21" x14ac:dyDescent="0.2">
      <c r="A10609" s="89">
        <v>40945</v>
      </c>
      <c r="B10609" s="90" t="s">
        <v>147</v>
      </c>
      <c r="C10609" s="96">
        <v>2002.1096951797754</v>
      </c>
      <c r="D10609" s="102">
        <v>1246.7187053677951</v>
      </c>
      <c r="E10609" s="98">
        <v>2358.5484438202247</v>
      </c>
      <c r="F10609" s="91">
        <v>0.84887367924352963</v>
      </c>
      <c r="G10609" s="100">
        <v>1001.0548475898877</v>
      </c>
      <c r="S10609" s="235"/>
      <c r="T10609" s="103"/>
      <c r="U10609" s="103"/>
    </row>
    <row r="10610" spans="1:21" x14ac:dyDescent="0.2">
      <c r="A10610" s="89">
        <v>40946</v>
      </c>
      <c r="B10610" s="90" t="s">
        <v>100</v>
      </c>
      <c r="C10610" s="96">
        <v>2017.4591393595504</v>
      </c>
      <c r="D10610" s="102">
        <v>1258.2912471740942</v>
      </c>
      <c r="E10610" s="98">
        <v>2377.6959943820225</v>
      </c>
      <c r="F10610" s="91">
        <v>0.84849330786036847</v>
      </c>
      <c r="G10610" s="100">
        <v>1008.7295696797752</v>
      </c>
      <c r="S10610" s="235"/>
      <c r="T10610" s="103"/>
      <c r="U10610" s="103"/>
    </row>
    <row r="10611" spans="1:21" x14ac:dyDescent="0.2">
      <c r="A10611" s="89">
        <v>40946</v>
      </c>
      <c r="B10611" s="90" t="s">
        <v>101</v>
      </c>
      <c r="C10611" s="96">
        <v>1982.1327258539327</v>
      </c>
      <c r="D10611" s="102">
        <v>1234.1876788090522</v>
      </c>
      <c r="E10611" s="98">
        <v>2334.9666741573033</v>
      </c>
      <c r="F10611" s="91">
        <v>0.84889122735308009</v>
      </c>
      <c r="G10611" s="100">
        <v>991.06636292696635</v>
      </c>
      <c r="S10611" s="235"/>
      <c r="T10611" s="103"/>
      <c r="U10611" s="103"/>
    </row>
    <row r="10612" spans="1:21" x14ac:dyDescent="0.2">
      <c r="A10612" s="89">
        <v>40946</v>
      </c>
      <c r="B10612" s="90" t="s">
        <v>102</v>
      </c>
      <c r="C10612" s="96">
        <v>2019.1812918876406</v>
      </c>
      <c r="D10612" s="102">
        <v>1274.0041099510222</v>
      </c>
      <c r="E10612" s="98">
        <v>2387.504882022472</v>
      </c>
      <c r="F10612" s="91">
        <v>0.84572865466862546</v>
      </c>
      <c r="G10612" s="100">
        <v>1009.5906459438203</v>
      </c>
      <c r="S10612" s="235"/>
      <c r="T10612" s="103"/>
      <c r="U10612" s="103"/>
    </row>
    <row r="10613" spans="1:21" x14ac:dyDescent="0.2">
      <c r="A10613" s="89">
        <v>40946</v>
      </c>
      <c r="B10613" s="90" t="s">
        <v>103</v>
      </c>
      <c r="C10613" s="96">
        <v>2089.2181961123597</v>
      </c>
      <c r="D10613" s="102">
        <v>1293.090355781555</v>
      </c>
      <c r="E10613" s="98">
        <v>2457.0135</v>
      </c>
      <c r="F10613" s="91">
        <v>0.85030798410849584</v>
      </c>
      <c r="G10613" s="100">
        <v>1044.6090980561798</v>
      </c>
      <c r="S10613" s="235"/>
      <c r="T10613" s="103"/>
      <c r="U10613" s="103"/>
    </row>
    <row r="10614" spans="1:21" x14ac:dyDescent="0.2">
      <c r="A10614" s="89">
        <v>40946</v>
      </c>
      <c r="B10614" s="90" t="s">
        <v>104</v>
      </c>
      <c r="C10614" s="96">
        <v>2051.3429968651685</v>
      </c>
      <c r="D10614" s="102">
        <v>1277.7572402618057</v>
      </c>
      <c r="E10614" s="98">
        <v>2416.7481573033706</v>
      </c>
      <c r="F10614" s="91">
        <v>0.8488029630501821</v>
      </c>
      <c r="G10614" s="100">
        <v>1025.6714984325843</v>
      </c>
      <c r="S10614" s="235"/>
      <c r="T10614" s="103"/>
      <c r="U10614" s="103"/>
    </row>
    <row r="10615" spans="1:21" x14ac:dyDescent="0.2">
      <c r="A10615" s="89">
        <v>40946</v>
      </c>
      <c r="B10615" s="90" t="s">
        <v>105</v>
      </c>
      <c r="C10615" s="96">
        <v>2000.505054235955</v>
      </c>
      <c r="D10615" s="102">
        <v>1254.9995998023173</v>
      </c>
      <c r="E10615" s="98">
        <v>2361.5766910112357</v>
      </c>
      <c r="F10615" s="91">
        <v>0.84710569080834364</v>
      </c>
      <c r="G10615" s="100">
        <v>1000.2525271179775</v>
      </c>
      <c r="S10615" s="235"/>
      <c r="T10615" s="103"/>
      <c r="U10615" s="103"/>
    </row>
    <row r="10616" spans="1:21" x14ac:dyDescent="0.2">
      <c r="A10616" s="89">
        <v>40946</v>
      </c>
      <c r="B10616" s="90" t="s">
        <v>106</v>
      </c>
      <c r="C10616" s="96">
        <v>1930.3263256853938</v>
      </c>
      <c r="D10616" s="102">
        <v>1207.6409644886298</v>
      </c>
      <c r="E10616" s="98">
        <v>2276.9621039325843</v>
      </c>
      <c r="F10616" s="91">
        <v>0.84776392297065051</v>
      </c>
      <c r="G10616" s="100">
        <v>965.16316284269692</v>
      </c>
      <c r="S10616" s="235"/>
      <c r="T10616" s="103"/>
      <c r="U10616" s="103"/>
    </row>
    <row r="10617" spans="1:21" x14ac:dyDescent="0.2">
      <c r="A10617" s="89">
        <v>40946</v>
      </c>
      <c r="B10617" s="90" t="s">
        <v>107</v>
      </c>
      <c r="C10617" s="96">
        <v>1954.2946367528093</v>
      </c>
      <c r="D10617" s="102">
        <v>1226.8417716494371</v>
      </c>
      <c r="E10617" s="98">
        <v>2307.4679325842699</v>
      </c>
      <c r="F10617" s="91">
        <v>0.84694335689600642</v>
      </c>
      <c r="G10617" s="100">
        <v>977.14731837640466</v>
      </c>
      <c r="S10617" s="235"/>
      <c r="T10617" s="103"/>
      <c r="U10617" s="103"/>
    </row>
    <row r="10618" spans="1:21" x14ac:dyDescent="0.2">
      <c r="A10618" s="89">
        <v>40946</v>
      </c>
      <c r="B10618" s="90" t="s">
        <v>108</v>
      </c>
      <c r="C10618" s="96">
        <v>1963.7725538426969</v>
      </c>
      <c r="D10618" s="102">
        <v>1235.3115687269537</v>
      </c>
      <c r="E10618" s="98">
        <v>2319.9994213483146</v>
      </c>
      <c r="F10618" s="91">
        <v>0.84645389812270333</v>
      </c>
      <c r="G10618" s="100">
        <v>981.88627692134844</v>
      </c>
      <c r="S10618" s="235"/>
      <c r="T10618" s="103"/>
      <c r="U10618" s="103"/>
    </row>
    <row r="10619" spans="1:21" x14ac:dyDescent="0.2">
      <c r="A10619" s="89">
        <v>40946</v>
      </c>
      <c r="B10619" s="90" t="s">
        <v>109</v>
      </c>
      <c r="C10619" s="96">
        <v>1927.3804318314608</v>
      </c>
      <c r="D10619" s="102">
        <v>1204.5694739623946</v>
      </c>
      <c r="E10619" s="98">
        <v>2272.8358820224721</v>
      </c>
      <c r="F10619" s="91">
        <v>0.84800686537753467</v>
      </c>
      <c r="G10619" s="100">
        <v>963.69021591573039</v>
      </c>
      <c r="S10619" s="235"/>
      <c r="T10619" s="103"/>
      <c r="U10619" s="103"/>
    </row>
    <row r="10620" spans="1:21" x14ac:dyDescent="0.2">
      <c r="A10620" s="89">
        <v>40946</v>
      </c>
      <c r="B10620" s="90" t="s">
        <v>110</v>
      </c>
      <c r="C10620" s="96">
        <v>1956.0816232584273</v>
      </c>
      <c r="D10620" s="102">
        <v>1228.6868265595872</v>
      </c>
      <c r="E10620" s="98">
        <v>2309.962474719101</v>
      </c>
      <c r="F10620" s="91">
        <v>0.84680233755584844</v>
      </c>
      <c r="G10620" s="100">
        <v>978.04081162921364</v>
      </c>
      <c r="S10620" s="235"/>
      <c r="T10620" s="103"/>
      <c r="U10620" s="103"/>
    </row>
    <row r="10621" spans="1:21" x14ac:dyDescent="0.2">
      <c r="A10621" s="89">
        <v>40946</v>
      </c>
      <c r="B10621" s="90" t="s">
        <v>111</v>
      </c>
      <c r="C10621" s="96">
        <v>1950.7449764831463</v>
      </c>
      <c r="D10621" s="102">
        <v>1219.0751551834674</v>
      </c>
      <c r="E10621" s="98">
        <v>2300.3369747191009</v>
      </c>
      <c r="F10621" s="91">
        <v>0.84802574488955296</v>
      </c>
      <c r="G10621" s="100">
        <v>975.37248824157314</v>
      </c>
      <c r="S10621" s="235"/>
      <c r="T10621" s="103"/>
      <c r="U10621" s="103"/>
    </row>
    <row r="10622" spans="1:21" x14ac:dyDescent="0.2">
      <c r="A10622" s="89">
        <v>40946</v>
      </c>
      <c r="B10622" s="90" t="s">
        <v>112</v>
      </c>
      <c r="C10622" s="96">
        <v>1949.0673973146065</v>
      </c>
      <c r="D10622" s="102">
        <v>1231.5150594772201</v>
      </c>
      <c r="E10622" s="98">
        <v>2305.535308988764</v>
      </c>
      <c r="F10622" s="91">
        <v>0.84538605403943756</v>
      </c>
      <c r="G10622" s="100">
        <v>974.53369865730326</v>
      </c>
      <c r="S10622" s="235"/>
      <c r="T10622" s="103"/>
      <c r="U10622" s="103"/>
    </row>
    <row r="10623" spans="1:21" x14ac:dyDescent="0.2">
      <c r="A10623" s="89">
        <v>40946</v>
      </c>
      <c r="B10623" s="90" t="s">
        <v>113</v>
      </c>
      <c r="C10623" s="96">
        <v>1907.5858080674152</v>
      </c>
      <c r="D10623" s="102">
        <v>1198.4515061184195</v>
      </c>
      <c r="E10623" s="98">
        <v>2252.8137134831459</v>
      </c>
      <c r="F10623" s="91">
        <v>0.84675701175399765</v>
      </c>
      <c r="G10623" s="100">
        <v>953.7929040337076</v>
      </c>
      <c r="S10623" s="235"/>
      <c r="T10623" s="103"/>
      <c r="U10623" s="103"/>
    </row>
    <row r="10624" spans="1:21" x14ac:dyDescent="0.2">
      <c r="A10624" s="89">
        <v>40946</v>
      </c>
      <c r="B10624" s="90" t="s">
        <v>114</v>
      </c>
      <c r="C10624" s="96">
        <v>1478.2390003820224</v>
      </c>
      <c r="D10624" s="102">
        <v>915.67987872717242</v>
      </c>
      <c r="E10624" s="98">
        <v>1738.8675000000001</v>
      </c>
      <c r="F10624" s="91">
        <v>0.85011595212517477</v>
      </c>
      <c r="G10624" s="100">
        <v>739.11950019101118</v>
      </c>
      <c r="S10624" s="235"/>
      <c r="T10624" s="103"/>
      <c r="U10624" s="103"/>
    </row>
    <row r="10625" spans="1:21" x14ac:dyDescent="0.2">
      <c r="A10625" s="89">
        <v>40946</v>
      </c>
      <c r="B10625" s="90" t="s">
        <v>115</v>
      </c>
      <c r="C10625" s="96">
        <v>1475.4065659887642</v>
      </c>
      <c r="D10625" s="102">
        <v>929.00761844536214</v>
      </c>
      <c r="E10625" s="98">
        <v>1743.5250758426967</v>
      </c>
      <c r="F10625" s="91">
        <v>0.84622044525264828</v>
      </c>
      <c r="G10625" s="100">
        <v>737.70328299438211</v>
      </c>
      <c r="S10625" s="235"/>
      <c r="T10625" s="103"/>
      <c r="U10625" s="103"/>
    </row>
    <row r="10626" spans="1:21" x14ac:dyDescent="0.2">
      <c r="A10626" s="89">
        <v>40946</v>
      </c>
      <c r="B10626" s="90" t="s">
        <v>116</v>
      </c>
      <c r="C10626" s="96">
        <v>1461.5401990449438</v>
      </c>
      <c r="D10626" s="102">
        <v>931.79258599400919</v>
      </c>
      <c r="E10626" s="98">
        <v>1733.3023904494382</v>
      </c>
      <c r="F10626" s="91">
        <v>0.84321132140478527</v>
      </c>
      <c r="G10626" s="100">
        <v>730.77009952247192</v>
      </c>
      <c r="S10626" s="235"/>
      <c r="T10626" s="103"/>
      <c r="U10626" s="103"/>
    </row>
    <row r="10627" spans="1:21" x14ac:dyDescent="0.2">
      <c r="A10627" s="89">
        <v>40946</v>
      </c>
      <c r="B10627" s="90" t="s">
        <v>117</v>
      </c>
      <c r="C10627" s="96">
        <v>1583.0228644382023</v>
      </c>
      <c r="D10627" s="102">
        <v>1001.5037671805643</v>
      </c>
      <c r="E10627" s="98">
        <v>1873.2248089887644</v>
      </c>
      <c r="F10627" s="91">
        <v>0.84507895520173915</v>
      </c>
      <c r="G10627" s="100">
        <v>791.51143221910115</v>
      </c>
      <c r="S10627" s="235"/>
      <c r="T10627" s="103"/>
      <c r="U10627" s="103"/>
    </row>
    <row r="10628" spans="1:21" x14ac:dyDescent="0.2">
      <c r="A10628" s="89">
        <v>40946</v>
      </c>
      <c r="B10628" s="90" t="s">
        <v>118</v>
      </c>
      <c r="C10628" s="96">
        <v>1726.6909065168538</v>
      </c>
      <c r="D10628" s="102">
        <v>1083.8264240273511</v>
      </c>
      <c r="E10628" s="98">
        <v>2038.6616207865172</v>
      </c>
      <c r="F10628" s="91">
        <v>0.84697278298234469</v>
      </c>
      <c r="G10628" s="100">
        <v>863.34545325842691</v>
      </c>
      <c r="S10628" s="235"/>
      <c r="T10628" s="103"/>
      <c r="U10628" s="103"/>
    </row>
    <row r="10629" spans="1:21" x14ac:dyDescent="0.2">
      <c r="A10629" s="89">
        <v>40946</v>
      </c>
      <c r="B10629" s="90" t="s">
        <v>119</v>
      </c>
      <c r="C10629" s="96">
        <v>1614.2647373595505</v>
      </c>
      <c r="D10629" s="102">
        <v>1024.3350401960568</v>
      </c>
      <c r="E10629" s="98">
        <v>1911.8349606741572</v>
      </c>
      <c r="F10629" s="91">
        <v>0.84435360298585782</v>
      </c>
      <c r="G10629" s="100">
        <v>807.13236867977525</v>
      </c>
      <c r="S10629" s="235"/>
      <c r="T10629" s="103"/>
      <c r="U10629" s="103"/>
    </row>
    <row r="10630" spans="1:21" x14ac:dyDescent="0.2">
      <c r="A10630" s="89">
        <v>40946</v>
      </c>
      <c r="B10630" s="90" t="s">
        <v>120</v>
      </c>
      <c r="C10630" s="96">
        <v>1574.8983566292136</v>
      </c>
      <c r="D10630" s="102">
        <v>983.16143002259923</v>
      </c>
      <c r="E10630" s="98">
        <v>1856.5859073033707</v>
      </c>
      <c r="F10630" s="91">
        <v>0.84827658684359031</v>
      </c>
      <c r="G10630" s="100">
        <v>787.4491783146068</v>
      </c>
      <c r="S10630" s="235"/>
      <c r="T10630" s="103"/>
      <c r="U10630" s="103"/>
    </row>
    <row r="10631" spans="1:21" x14ac:dyDescent="0.2">
      <c r="A10631" s="89">
        <v>40946</v>
      </c>
      <c r="B10631" s="90" t="s">
        <v>121</v>
      </c>
      <c r="C10631" s="96">
        <v>1578.0792736516855</v>
      </c>
      <c r="D10631" s="102">
        <v>997.87526666317535</v>
      </c>
      <c r="E10631" s="98">
        <v>1867.1071853932583</v>
      </c>
      <c r="F10631" s="91">
        <v>0.84520015026309459</v>
      </c>
      <c r="G10631" s="100">
        <v>789.03963682584276</v>
      </c>
      <c r="S10631" s="235"/>
      <c r="T10631" s="103"/>
      <c r="U10631" s="103"/>
    </row>
    <row r="10632" spans="1:21" x14ac:dyDescent="0.2">
      <c r="A10632" s="89">
        <v>40946</v>
      </c>
      <c r="B10632" s="90" t="s">
        <v>122</v>
      </c>
      <c r="C10632" s="96">
        <v>1735.6379954157308</v>
      </c>
      <c r="D10632" s="102">
        <v>1089.1283771549674</v>
      </c>
      <c r="E10632" s="98">
        <v>2049.0582893258429</v>
      </c>
      <c r="F10632" s="91">
        <v>0.84704178717471723</v>
      </c>
      <c r="G10632" s="100">
        <v>867.81899770786538</v>
      </c>
      <c r="S10632" s="235"/>
      <c r="T10632" s="103"/>
      <c r="U10632" s="103"/>
    </row>
    <row r="10633" spans="1:21" x14ac:dyDescent="0.2">
      <c r="A10633" s="89">
        <v>40946</v>
      </c>
      <c r="B10633" s="90" t="s">
        <v>123</v>
      </c>
      <c r="C10633" s="96">
        <v>1914.2799162471911</v>
      </c>
      <c r="D10633" s="102">
        <v>1211.0973271498524</v>
      </c>
      <c r="E10633" s="98">
        <v>2265.2205926966294</v>
      </c>
      <c r="F10633" s="91">
        <v>0.84507439249805627</v>
      </c>
      <c r="G10633" s="100">
        <v>957.13995812359553</v>
      </c>
      <c r="S10633" s="235"/>
      <c r="T10633" s="103"/>
      <c r="U10633" s="103"/>
    </row>
    <row r="10634" spans="1:21" x14ac:dyDescent="0.2">
      <c r="A10634" s="89">
        <v>40946</v>
      </c>
      <c r="B10634" s="90" t="s">
        <v>124</v>
      </c>
      <c r="C10634" s="96">
        <v>1682.1823809438201</v>
      </c>
      <c r="D10634" s="102">
        <v>1058.9639772371454</v>
      </c>
      <c r="E10634" s="98">
        <v>1987.7480393258429</v>
      </c>
      <c r="F10634" s="91">
        <v>0.84627545728297771</v>
      </c>
      <c r="G10634" s="100">
        <v>841.09119047191007</v>
      </c>
      <c r="S10634" s="235"/>
      <c r="T10634" s="103"/>
      <c r="U10634" s="103"/>
    </row>
    <row r="10635" spans="1:21" x14ac:dyDescent="0.2">
      <c r="A10635" s="89">
        <v>40946</v>
      </c>
      <c r="B10635" s="90" t="s">
        <v>125</v>
      </c>
      <c r="C10635" s="96">
        <v>1695.5665451797754</v>
      </c>
      <c r="D10635" s="102">
        <v>1079.5307571953319</v>
      </c>
      <c r="E10635" s="98">
        <v>2010.0578511235954</v>
      </c>
      <c r="F10635" s="91">
        <v>0.84354116685346969</v>
      </c>
      <c r="G10635" s="100">
        <v>847.7832725898877</v>
      </c>
      <c r="S10635" s="235"/>
      <c r="T10635" s="103"/>
      <c r="U10635" s="103"/>
    </row>
    <row r="10636" spans="1:21" x14ac:dyDescent="0.2">
      <c r="A10636" s="89">
        <v>40946</v>
      </c>
      <c r="B10636" s="90" t="s">
        <v>126</v>
      </c>
      <c r="C10636" s="96">
        <v>1898.5981979325848</v>
      </c>
      <c r="D10636" s="102">
        <v>1199.0976406698551</v>
      </c>
      <c r="E10636" s="98">
        <v>2245.5534438202249</v>
      </c>
      <c r="F10636" s="91">
        <v>0.84549232313198208</v>
      </c>
      <c r="G10636" s="100">
        <v>949.29909896629238</v>
      </c>
      <c r="S10636" s="235"/>
      <c r="T10636" s="103"/>
      <c r="U10636" s="103"/>
    </row>
    <row r="10637" spans="1:21" x14ac:dyDescent="0.2">
      <c r="A10637" s="89">
        <v>40946</v>
      </c>
      <c r="B10637" s="90" t="s">
        <v>127</v>
      </c>
      <c r="C10637" s="96">
        <v>1878.4996648988763</v>
      </c>
      <c r="D10637" s="102">
        <v>1185.1956353482281</v>
      </c>
      <c r="E10637" s="98">
        <v>2221.1370252808988</v>
      </c>
      <c r="F10637" s="91">
        <v>0.84573785566485238</v>
      </c>
      <c r="G10637" s="100">
        <v>939.24983244943814</v>
      </c>
      <c r="S10637" s="235"/>
      <c r="T10637" s="103"/>
      <c r="U10637" s="103"/>
    </row>
    <row r="10638" spans="1:21" x14ac:dyDescent="0.2">
      <c r="A10638" s="89">
        <v>40946</v>
      </c>
      <c r="B10638" s="90" t="s">
        <v>128</v>
      </c>
      <c r="C10638" s="96">
        <v>1713.618755797753</v>
      </c>
      <c r="D10638" s="102">
        <v>1085.0182328082813</v>
      </c>
      <c r="E10638" s="98">
        <v>2028.2390898876406</v>
      </c>
      <c r="F10638" s="91">
        <v>0.84488005597638061</v>
      </c>
      <c r="G10638" s="100">
        <v>856.80937789887651</v>
      </c>
      <c r="S10638" s="235"/>
      <c r="T10638" s="103"/>
      <c r="U10638" s="103"/>
    </row>
    <row r="10639" spans="1:21" x14ac:dyDescent="0.2">
      <c r="A10639" s="89">
        <v>40946</v>
      </c>
      <c r="B10639" s="90" t="s">
        <v>129</v>
      </c>
      <c r="C10639" s="96">
        <v>1730.329713505618</v>
      </c>
      <c r="D10639" s="102">
        <v>1095.4778148217106</v>
      </c>
      <c r="E10639" s="98">
        <v>2047.9532612359551</v>
      </c>
      <c r="F10639" s="91">
        <v>0.84490683760104524</v>
      </c>
      <c r="G10639" s="100">
        <v>865.16485675280899</v>
      </c>
      <c r="S10639" s="235"/>
      <c r="T10639" s="103"/>
      <c r="U10639" s="103"/>
    </row>
    <row r="10640" spans="1:21" x14ac:dyDescent="0.2">
      <c r="A10640" s="89">
        <v>40946</v>
      </c>
      <c r="B10640" s="90" t="s">
        <v>130</v>
      </c>
      <c r="C10640" s="96">
        <v>1732.2098988539326</v>
      </c>
      <c r="D10640" s="102">
        <v>1077.8747151077896</v>
      </c>
      <c r="E10640" s="98">
        <v>2040.1875</v>
      </c>
      <c r="F10640" s="91">
        <v>0.84904446226336183</v>
      </c>
      <c r="G10640" s="100">
        <v>866.1049494269663</v>
      </c>
      <c r="S10640" s="235"/>
      <c r="T10640" s="103"/>
      <c r="U10640" s="103"/>
    </row>
    <row r="10641" spans="1:21" x14ac:dyDescent="0.2">
      <c r="A10641" s="89">
        <v>40946</v>
      </c>
      <c r="B10641" s="90" t="s">
        <v>131</v>
      </c>
      <c r="C10641" s="96">
        <v>1840.7257687415729</v>
      </c>
      <c r="D10641" s="102">
        <v>1158.7472487780531</v>
      </c>
      <c r="E10641" s="98">
        <v>2175.0785140449439</v>
      </c>
      <c r="F10641" s="91">
        <v>0.84628014890295489</v>
      </c>
      <c r="G10641" s="100">
        <v>920.36288437078645</v>
      </c>
      <c r="S10641" s="235"/>
      <c r="T10641" s="103"/>
      <c r="U10641" s="103"/>
    </row>
    <row r="10642" spans="1:21" x14ac:dyDescent="0.2">
      <c r="A10642" s="89">
        <v>40946</v>
      </c>
      <c r="B10642" s="90" t="s">
        <v>132</v>
      </c>
      <c r="C10642" s="96">
        <v>1915.7589413595504</v>
      </c>
      <c r="D10642" s="102">
        <v>1199.0173800826797</v>
      </c>
      <c r="E10642" s="98">
        <v>2260.0387162921343</v>
      </c>
      <c r="F10642" s="91">
        <v>0.84766642604361386</v>
      </c>
      <c r="G10642" s="100">
        <v>957.87947067977518</v>
      </c>
      <c r="S10642" s="235"/>
      <c r="T10642" s="103"/>
      <c r="U10642" s="103"/>
    </row>
    <row r="10643" spans="1:21" x14ac:dyDescent="0.2">
      <c r="A10643" s="89">
        <v>40946</v>
      </c>
      <c r="B10643" s="90" t="s">
        <v>133</v>
      </c>
      <c r="C10643" s="96">
        <v>1663.4169965730337</v>
      </c>
      <c r="D10643" s="102">
        <v>1058.9715499308129</v>
      </c>
      <c r="E10643" s="98">
        <v>1971.8967640449437</v>
      </c>
      <c r="F10643" s="91">
        <v>0.84356190795753083</v>
      </c>
      <c r="G10643" s="100">
        <v>831.70849828651683</v>
      </c>
      <c r="S10643" s="235"/>
      <c r="T10643" s="103"/>
      <c r="U10643" s="103"/>
    </row>
    <row r="10644" spans="1:21" x14ac:dyDescent="0.2">
      <c r="A10644" s="89">
        <v>40946</v>
      </c>
      <c r="B10644" s="90" t="s">
        <v>134</v>
      </c>
      <c r="C10644" s="96">
        <v>1581.1872524494381</v>
      </c>
      <c r="D10644" s="102">
        <v>994.9620826393126</v>
      </c>
      <c r="E10644" s="98">
        <v>1868.1816488764046</v>
      </c>
      <c r="F10644" s="91">
        <v>0.84637768142108893</v>
      </c>
      <c r="G10644" s="100">
        <v>790.59362622471906</v>
      </c>
      <c r="S10644" s="235"/>
      <c r="T10644" s="103"/>
      <c r="U10644" s="103"/>
    </row>
    <row r="10645" spans="1:21" x14ac:dyDescent="0.2">
      <c r="A10645" s="89">
        <v>40946</v>
      </c>
      <c r="B10645" s="90" t="s">
        <v>135</v>
      </c>
      <c r="C10645" s="96">
        <v>1595.4912487415729</v>
      </c>
      <c r="D10645" s="102">
        <v>997.02291037307907</v>
      </c>
      <c r="E10645" s="98">
        <v>1881.3949634831461</v>
      </c>
      <c r="F10645" s="91">
        <v>0.84803631332558616</v>
      </c>
      <c r="G10645" s="100">
        <v>797.74562437078646</v>
      </c>
      <c r="S10645" s="235"/>
      <c r="T10645" s="103"/>
      <c r="U10645" s="103"/>
    </row>
    <row r="10646" spans="1:21" x14ac:dyDescent="0.2">
      <c r="A10646" s="89">
        <v>40946</v>
      </c>
      <c r="B10646" s="90" t="s">
        <v>136</v>
      </c>
      <c r="C10646" s="96">
        <v>1593.0640267078654</v>
      </c>
      <c r="D10646" s="102">
        <v>995.76060574887629</v>
      </c>
      <c r="E10646" s="98">
        <v>1878.6676601123595</v>
      </c>
      <c r="F10646" s="91">
        <v>0.84797543521486252</v>
      </c>
      <c r="G10646" s="100">
        <v>796.53201335393271</v>
      </c>
      <c r="S10646" s="235"/>
      <c r="T10646" s="103"/>
      <c r="U10646" s="103"/>
    </row>
    <row r="10647" spans="1:21" x14ac:dyDescent="0.2">
      <c r="A10647" s="89">
        <v>40946</v>
      </c>
      <c r="B10647" s="90" t="s">
        <v>137</v>
      </c>
      <c r="C10647" s="96">
        <v>1733.4863177865168</v>
      </c>
      <c r="D10647" s="102">
        <v>1103.0086562234881</v>
      </c>
      <c r="E10647" s="98">
        <v>2054.6539634831461</v>
      </c>
      <c r="F10647" s="91">
        <v>0.8436877199739411</v>
      </c>
      <c r="G10647" s="100">
        <v>866.7431588932584</v>
      </c>
      <c r="S10647" s="235"/>
      <c r="T10647" s="103"/>
      <c r="U10647" s="103"/>
    </row>
    <row r="10648" spans="1:21" x14ac:dyDescent="0.2">
      <c r="A10648" s="89">
        <v>40946</v>
      </c>
      <c r="B10648" s="90" t="s">
        <v>138</v>
      </c>
      <c r="C10648" s="96">
        <v>1823.974289797753</v>
      </c>
      <c r="D10648" s="102">
        <v>1161.0291634151529</v>
      </c>
      <c r="E10648" s="98">
        <v>2162.1449831460673</v>
      </c>
      <c r="F10648" s="91">
        <v>0.84359481164105243</v>
      </c>
      <c r="G10648" s="100">
        <v>911.98714489887652</v>
      </c>
      <c r="S10648" s="235"/>
      <c r="T10648" s="103"/>
      <c r="U10648" s="103"/>
    </row>
    <row r="10649" spans="1:21" x14ac:dyDescent="0.2">
      <c r="A10649" s="89">
        <v>40946</v>
      </c>
      <c r="B10649" s="90" t="s">
        <v>139</v>
      </c>
      <c r="C10649" s="96">
        <v>1573.0951616292134</v>
      </c>
      <c r="D10649" s="102">
        <v>982.21833721092264</v>
      </c>
      <c r="E10649" s="98">
        <v>1854.5568876404495</v>
      </c>
      <c r="F10649" s="91">
        <v>0.84823235788181217</v>
      </c>
      <c r="G10649" s="100">
        <v>786.5475808146067</v>
      </c>
      <c r="S10649" s="235"/>
      <c r="T10649" s="103"/>
      <c r="U10649" s="103"/>
    </row>
    <row r="10650" spans="1:21" x14ac:dyDescent="0.2">
      <c r="A10650" s="89">
        <v>40946</v>
      </c>
      <c r="B10650" s="90" t="s">
        <v>140</v>
      </c>
      <c r="C10650" s="96">
        <v>1569.2172793483148</v>
      </c>
      <c r="D10650" s="102">
        <v>979.87021577128655</v>
      </c>
      <c r="E10650" s="98">
        <v>1850.0239213483146</v>
      </c>
      <c r="F10650" s="91">
        <v>0.84821458860091636</v>
      </c>
      <c r="G10650" s="100">
        <v>784.60863967415742</v>
      </c>
      <c r="S10650" s="235"/>
      <c r="T10650" s="103"/>
      <c r="U10650" s="103"/>
    </row>
    <row r="10651" spans="1:21" x14ac:dyDescent="0.2">
      <c r="A10651" s="89">
        <v>40946</v>
      </c>
      <c r="B10651" s="90" t="s">
        <v>141</v>
      </c>
      <c r="C10651" s="96">
        <v>1564.0143526516852</v>
      </c>
      <c r="D10651" s="102">
        <v>972.18376198383226</v>
      </c>
      <c r="E10651" s="98">
        <v>1841.5434185393258</v>
      </c>
      <c r="F10651" s="91">
        <v>0.84929539912354013</v>
      </c>
      <c r="G10651" s="100">
        <v>782.00717632584258</v>
      </c>
      <c r="S10651" s="235"/>
      <c r="T10651" s="103"/>
      <c r="U10651" s="103"/>
    </row>
    <row r="10652" spans="1:21" x14ac:dyDescent="0.2">
      <c r="A10652" s="89">
        <v>40946</v>
      </c>
      <c r="B10652" s="90" t="s">
        <v>142</v>
      </c>
      <c r="C10652" s="96">
        <v>1591.1797892359555</v>
      </c>
      <c r="D10652" s="102">
        <v>993.5493554599127</v>
      </c>
      <c r="E10652" s="98">
        <v>1875.8980365168538</v>
      </c>
      <c r="F10652" s="91">
        <v>0.84822296215546977</v>
      </c>
      <c r="G10652" s="100">
        <v>795.58989461797773</v>
      </c>
      <c r="S10652" s="235"/>
      <c r="T10652" s="103"/>
      <c r="U10652" s="103"/>
    </row>
    <row r="10653" spans="1:21" x14ac:dyDescent="0.2">
      <c r="A10653" s="89">
        <v>40946</v>
      </c>
      <c r="B10653" s="90" t="s">
        <v>143</v>
      </c>
      <c r="C10653" s="96">
        <v>1764.7362949550561</v>
      </c>
      <c r="D10653" s="102">
        <v>1101.3280982718027</v>
      </c>
      <c r="E10653" s="98">
        <v>2080.1965702247189</v>
      </c>
      <c r="F10653" s="91">
        <v>0.84835073772110658</v>
      </c>
      <c r="G10653" s="100">
        <v>882.36814747752805</v>
      </c>
      <c r="S10653" s="235"/>
      <c r="T10653" s="103"/>
      <c r="U10653" s="103"/>
    </row>
    <row r="10654" spans="1:21" x14ac:dyDescent="0.2">
      <c r="A10654" s="89">
        <v>40946</v>
      </c>
      <c r="B10654" s="90" t="s">
        <v>144</v>
      </c>
      <c r="C10654" s="96">
        <v>1779.7899341123596</v>
      </c>
      <c r="D10654" s="102">
        <v>1117.9431226580996</v>
      </c>
      <c r="E10654" s="98">
        <v>2101.7728314606743</v>
      </c>
      <c r="F10654" s="91">
        <v>0.84680413956795442</v>
      </c>
      <c r="G10654" s="100">
        <v>889.89496705617978</v>
      </c>
      <c r="S10654" s="235"/>
      <c r="T10654" s="103"/>
      <c r="U10654" s="103"/>
    </row>
    <row r="10655" spans="1:21" x14ac:dyDescent="0.2">
      <c r="A10655" s="89">
        <v>40946</v>
      </c>
      <c r="B10655" s="90" t="s">
        <v>145</v>
      </c>
      <c r="C10655" s="96">
        <v>1756.9602697752809</v>
      </c>
      <c r="D10655" s="102">
        <v>1103.1909275306509</v>
      </c>
      <c r="E10655" s="98">
        <v>2074.5938426966291</v>
      </c>
      <c r="F10655" s="91">
        <v>0.8468936105062006</v>
      </c>
      <c r="G10655" s="100">
        <v>878.48013488764047</v>
      </c>
      <c r="S10655" s="235"/>
      <c r="T10655" s="103"/>
      <c r="U10655" s="103"/>
    </row>
    <row r="10656" spans="1:21" x14ac:dyDescent="0.2">
      <c r="A10656" s="89">
        <v>40946</v>
      </c>
      <c r="B10656" s="90" t="s">
        <v>146</v>
      </c>
      <c r="C10656" s="96">
        <v>1750.412038044944</v>
      </c>
      <c r="D10656" s="102">
        <v>1091.2718513215068</v>
      </c>
      <c r="E10656" s="98">
        <v>2062.7206685393257</v>
      </c>
      <c r="F10656" s="91">
        <v>0.84859383276770239</v>
      </c>
      <c r="G10656" s="100">
        <v>875.20601902247199</v>
      </c>
      <c r="S10656" s="235"/>
      <c r="T10656" s="103"/>
      <c r="U10656" s="103"/>
    </row>
    <row r="10657" spans="1:21" x14ac:dyDescent="0.2">
      <c r="A10657" s="89">
        <v>40946</v>
      </c>
      <c r="B10657" s="90" t="s">
        <v>147</v>
      </c>
      <c r="C10657" s="96">
        <v>1776.4104630337081</v>
      </c>
      <c r="D10657" s="102">
        <v>1117.942489851247</v>
      </c>
      <c r="E10657" s="98">
        <v>2098.9115140449439</v>
      </c>
      <c r="F10657" s="91">
        <v>0.84634842924382081</v>
      </c>
      <c r="G10657" s="100">
        <v>888.20523151685404</v>
      </c>
      <c r="S10657" s="235"/>
      <c r="T10657" s="103"/>
      <c r="U10657" s="103"/>
    </row>
    <row r="10658" spans="1:21" x14ac:dyDescent="0.2">
      <c r="A10658" s="89">
        <v>40947</v>
      </c>
      <c r="B10658" s="90" t="s">
        <v>100</v>
      </c>
      <c r="C10658" s="96">
        <v>1755.5096095280901</v>
      </c>
      <c r="D10658" s="102">
        <v>1101.1590689215805</v>
      </c>
      <c r="E10658" s="98">
        <v>2072.2850393258427</v>
      </c>
      <c r="F10658" s="91">
        <v>0.84713713423284365</v>
      </c>
      <c r="G10658" s="100">
        <v>877.75480476404505</v>
      </c>
      <c r="S10658" s="235"/>
      <c r="T10658" s="103"/>
      <c r="U10658" s="103"/>
    </row>
    <row r="10659" spans="1:21" x14ac:dyDescent="0.2">
      <c r="A10659" s="89">
        <v>40947</v>
      </c>
      <c r="B10659" s="90" t="s">
        <v>101</v>
      </c>
      <c r="C10659" s="96">
        <v>1700.6276475505622</v>
      </c>
      <c r="D10659" s="102">
        <v>1055.4702671204996</v>
      </c>
      <c r="E10659" s="98">
        <v>2001.5373792134831</v>
      </c>
      <c r="F10659" s="91">
        <v>0.84966069842714342</v>
      </c>
      <c r="G10659" s="100">
        <v>850.31382377528109</v>
      </c>
      <c r="S10659" s="235"/>
      <c r="T10659" s="103"/>
      <c r="U10659" s="103"/>
    </row>
    <row r="10660" spans="1:21" x14ac:dyDescent="0.2">
      <c r="A10660" s="89">
        <v>40947</v>
      </c>
      <c r="B10660" s="90" t="s">
        <v>102</v>
      </c>
      <c r="C10660" s="96">
        <v>1752.4948295730339</v>
      </c>
      <c r="D10660" s="102">
        <v>1101.4860364594815</v>
      </c>
      <c r="E10660" s="98">
        <v>2069.9057022471907</v>
      </c>
      <c r="F10660" s="91">
        <v>0.84665442859084838</v>
      </c>
      <c r="G10660" s="100">
        <v>876.24741478651697</v>
      </c>
      <c r="S10660" s="235"/>
      <c r="T10660" s="103"/>
      <c r="U10660" s="103"/>
    </row>
    <row r="10661" spans="1:21" x14ac:dyDescent="0.2">
      <c r="A10661" s="89">
        <v>40947</v>
      </c>
      <c r="B10661" s="90" t="s">
        <v>103</v>
      </c>
      <c r="C10661" s="96">
        <v>1773.3267969775281</v>
      </c>
      <c r="D10661" s="102">
        <v>1120.9365319531732</v>
      </c>
      <c r="E10661" s="98">
        <v>2097.9005308988762</v>
      </c>
      <c r="F10661" s="91">
        <v>0.84528640460266258</v>
      </c>
      <c r="G10661" s="100">
        <v>886.66339848876407</v>
      </c>
      <c r="S10661" s="235"/>
      <c r="T10661" s="103"/>
      <c r="U10661" s="103"/>
    </row>
    <row r="10662" spans="1:21" x14ac:dyDescent="0.2">
      <c r="A10662" s="89">
        <v>40947</v>
      </c>
      <c r="B10662" s="90" t="s">
        <v>104</v>
      </c>
      <c r="C10662" s="96">
        <v>1742.5752310112362</v>
      </c>
      <c r="D10662" s="102">
        <v>1096.1755462810743</v>
      </c>
      <c r="E10662" s="98">
        <v>2058.6814382022476</v>
      </c>
      <c r="F10662" s="91">
        <v>0.84645210214405364</v>
      </c>
      <c r="G10662" s="100">
        <v>871.28761550561808</v>
      </c>
      <c r="S10662" s="235"/>
      <c r="T10662" s="103"/>
      <c r="U10662" s="103"/>
    </row>
    <row r="10663" spans="1:21" x14ac:dyDescent="0.2">
      <c r="A10663" s="89">
        <v>40947</v>
      </c>
      <c r="B10663" s="90" t="s">
        <v>105</v>
      </c>
      <c r="C10663" s="96">
        <v>1847.8615583932583</v>
      </c>
      <c r="D10663" s="102">
        <v>1159.221084271534</v>
      </c>
      <c r="E10663" s="98">
        <v>2181.3724719101119</v>
      </c>
      <c r="F10663" s="91">
        <v>0.84710959828661636</v>
      </c>
      <c r="G10663" s="100">
        <v>923.93077919662915</v>
      </c>
      <c r="S10663" s="235"/>
      <c r="T10663" s="103"/>
      <c r="U10663" s="103"/>
    </row>
    <row r="10664" spans="1:21" x14ac:dyDescent="0.2">
      <c r="A10664" s="89">
        <v>40947</v>
      </c>
      <c r="B10664" s="90" t="s">
        <v>106</v>
      </c>
      <c r="C10664" s="96">
        <v>1862.8260508314609</v>
      </c>
      <c r="D10664" s="102">
        <v>1170.4191431431639</v>
      </c>
      <c r="E10664" s="98">
        <v>2200.0004241573033</v>
      </c>
      <c r="F10664" s="91">
        <v>0.84673895076406858</v>
      </c>
      <c r="G10664" s="100">
        <v>931.41302541573043</v>
      </c>
      <c r="S10664" s="235"/>
      <c r="T10664" s="103"/>
      <c r="U10664" s="103"/>
    </row>
    <row r="10665" spans="1:21" x14ac:dyDescent="0.2">
      <c r="A10665" s="89">
        <v>40947</v>
      </c>
      <c r="B10665" s="90" t="s">
        <v>107</v>
      </c>
      <c r="C10665" s="96">
        <v>1823.8689345842699</v>
      </c>
      <c r="D10665" s="102">
        <v>1143.9642443641353</v>
      </c>
      <c r="E10665" s="98">
        <v>2152.9403342696628</v>
      </c>
      <c r="F10665" s="91">
        <v>0.84715256876962031</v>
      </c>
      <c r="G10665" s="100">
        <v>911.93446729213497</v>
      </c>
      <c r="S10665" s="235"/>
      <c r="T10665" s="103"/>
      <c r="U10665" s="103"/>
    </row>
    <row r="10666" spans="1:21" x14ac:dyDescent="0.2">
      <c r="A10666" s="89">
        <v>40947</v>
      </c>
      <c r="B10666" s="90" t="s">
        <v>108</v>
      </c>
      <c r="C10666" s="96">
        <v>1797.5503918314605</v>
      </c>
      <c r="D10666" s="102">
        <v>1129.0962331545666</v>
      </c>
      <c r="E10666" s="98">
        <v>2122.7448539325842</v>
      </c>
      <c r="F10666" s="91">
        <v>0.84680473421067515</v>
      </c>
      <c r="G10666" s="100">
        <v>898.77519591573025</v>
      </c>
      <c r="S10666" s="235"/>
      <c r="T10666" s="103"/>
      <c r="U10666" s="103"/>
    </row>
    <row r="10667" spans="1:21" x14ac:dyDescent="0.2">
      <c r="A10667" s="89">
        <v>40947</v>
      </c>
      <c r="B10667" s="90" t="s">
        <v>109</v>
      </c>
      <c r="C10667" s="96">
        <v>1829.2420504719103</v>
      </c>
      <c r="D10667" s="102">
        <v>1157.854471073475</v>
      </c>
      <c r="E10667" s="98">
        <v>2164.8910955056181</v>
      </c>
      <c r="F10667" s="91">
        <v>0.84495800009038524</v>
      </c>
      <c r="G10667" s="100">
        <v>914.62102523595513</v>
      </c>
      <c r="S10667" s="235"/>
      <c r="T10667" s="103"/>
      <c r="U10667" s="103"/>
    </row>
    <row r="10668" spans="1:21" x14ac:dyDescent="0.2">
      <c r="A10668" s="89">
        <v>40947</v>
      </c>
      <c r="B10668" s="90" t="s">
        <v>110</v>
      </c>
      <c r="C10668" s="96">
        <v>1987.9232104719104</v>
      </c>
      <c r="D10668" s="102">
        <v>1254.7492976486069</v>
      </c>
      <c r="E10668" s="98">
        <v>2350.7944382022474</v>
      </c>
      <c r="F10668" s="91">
        <v>0.84563889473558562</v>
      </c>
      <c r="G10668" s="100">
        <v>993.96160523595518</v>
      </c>
      <c r="S10668" s="235"/>
      <c r="T10668" s="103"/>
      <c r="U10668" s="103"/>
    </row>
    <row r="10669" spans="1:21" x14ac:dyDescent="0.2">
      <c r="A10669" s="89">
        <v>40947</v>
      </c>
      <c r="B10669" s="90" t="s">
        <v>111</v>
      </c>
      <c r="C10669" s="96">
        <v>2063.1306244044949</v>
      </c>
      <c r="D10669" s="102">
        <v>1323.4862416214362</v>
      </c>
      <c r="E10669" s="98">
        <v>2451.1474466292138</v>
      </c>
      <c r="F10669" s="91">
        <v>0.84169992598433252</v>
      </c>
      <c r="G10669" s="100">
        <v>1031.5653122022475</v>
      </c>
      <c r="S10669" s="235"/>
      <c r="T10669" s="103"/>
      <c r="U10669" s="103"/>
    </row>
    <row r="10670" spans="1:21" x14ac:dyDescent="0.2">
      <c r="A10670" s="89">
        <v>40947</v>
      </c>
      <c r="B10670" s="90" t="s">
        <v>112</v>
      </c>
      <c r="C10670" s="96">
        <v>2106.3870437865171</v>
      </c>
      <c r="D10670" s="102">
        <v>1357.7885097490555</v>
      </c>
      <c r="E10670" s="98">
        <v>2506.0838005617975</v>
      </c>
      <c r="F10670" s="91">
        <v>0.84050942083992597</v>
      </c>
      <c r="G10670" s="100">
        <v>1053.1935218932585</v>
      </c>
      <c r="S10670" s="235"/>
      <c r="T10670" s="103"/>
      <c r="U10670" s="103"/>
    </row>
    <row r="10671" spans="1:21" x14ac:dyDescent="0.2">
      <c r="A10671" s="89">
        <v>40947</v>
      </c>
      <c r="B10671" s="90" t="s">
        <v>113</v>
      </c>
      <c r="C10671" s="96">
        <v>2088.1403312359553</v>
      </c>
      <c r="D10671" s="102">
        <v>1337.7701539298832</v>
      </c>
      <c r="E10671" s="98">
        <v>2479.9110926966291</v>
      </c>
      <c r="F10671" s="91">
        <v>0.84202225530808583</v>
      </c>
      <c r="G10671" s="100">
        <v>1044.0701656179776</v>
      </c>
      <c r="S10671" s="235"/>
      <c r="T10671" s="103"/>
      <c r="U10671" s="103"/>
    </row>
    <row r="10672" spans="1:21" x14ac:dyDescent="0.2">
      <c r="A10672" s="89">
        <v>40947</v>
      </c>
      <c r="B10672" s="90" t="s">
        <v>114</v>
      </c>
      <c r="C10672" s="96">
        <v>1735.3259818988763</v>
      </c>
      <c r="D10672" s="102">
        <v>1102.0912407435599</v>
      </c>
      <c r="E10672" s="98">
        <v>2055.7143202247189</v>
      </c>
      <c r="F10672" s="91">
        <v>0.84414744053988033</v>
      </c>
      <c r="G10672" s="100">
        <v>867.66299094943815</v>
      </c>
      <c r="S10672" s="235"/>
      <c r="T10672" s="103"/>
      <c r="U10672" s="103"/>
    </row>
    <row r="10673" spans="1:21" x14ac:dyDescent="0.2">
      <c r="A10673" s="89">
        <v>40947</v>
      </c>
      <c r="B10673" s="90" t="s">
        <v>115</v>
      </c>
      <c r="C10673" s="96">
        <v>1689.5248288988766</v>
      </c>
      <c r="D10673" s="102">
        <v>1072.9865308620565</v>
      </c>
      <c r="E10673" s="98">
        <v>2001.4480365168538</v>
      </c>
      <c r="F10673" s="91">
        <v>0.84415123354347921</v>
      </c>
      <c r="G10673" s="100">
        <v>844.76241444943832</v>
      </c>
      <c r="S10673" s="235"/>
      <c r="T10673" s="103"/>
      <c r="U10673" s="103"/>
    </row>
    <row r="10674" spans="1:21" x14ac:dyDescent="0.2">
      <c r="A10674" s="89">
        <v>40947</v>
      </c>
      <c r="B10674" s="90" t="s">
        <v>116</v>
      </c>
      <c r="C10674" s="96">
        <v>1725.8723775505621</v>
      </c>
      <c r="D10674" s="102">
        <v>1109.0632657201611</v>
      </c>
      <c r="E10674" s="98">
        <v>2051.501106741573</v>
      </c>
      <c r="F10674" s="91">
        <v>0.84127294490802806</v>
      </c>
      <c r="G10674" s="100">
        <v>862.93618877528104</v>
      </c>
      <c r="S10674" s="235"/>
      <c r="T10674" s="103"/>
      <c r="U10674" s="103"/>
    </row>
    <row r="10675" spans="1:21" x14ac:dyDescent="0.2">
      <c r="A10675" s="89">
        <v>40947</v>
      </c>
      <c r="B10675" s="90" t="s">
        <v>117</v>
      </c>
      <c r="C10675" s="96">
        <v>1733.320180719101</v>
      </c>
      <c r="D10675" s="102">
        <v>1107.2229070380115</v>
      </c>
      <c r="E10675" s="98">
        <v>2056.7793792134835</v>
      </c>
      <c r="F10675" s="91">
        <v>0.84273510238221372</v>
      </c>
      <c r="G10675" s="100">
        <v>866.66009035955051</v>
      </c>
      <c r="S10675" s="235"/>
      <c r="T10675" s="103"/>
      <c r="U10675" s="103"/>
    </row>
    <row r="10676" spans="1:21" x14ac:dyDescent="0.2">
      <c r="A10676" s="89">
        <v>40947</v>
      </c>
      <c r="B10676" s="90" t="s">
        <v>118</v>
      </c>
      <c r="C10676" s="96">
        <v>1945.902688786517</v>
      </c>
      <c r="D10676" s="102">
        <v>1224.4162322759285</v>
      </c>
      <c r="E10676" s="98">
        <v>2299.0720702247195</v>
      </c>
      <c r="F10676" s="91">
        <v>0.84638611985587631</v>
      </c>
      <c r="G10676" s="100">
        <v>972.95134439325852</v>
      </c>
      <c r="S10676" s="235"/>
      <c r="T10676" s="103"/>
      <c r="U10676" s="103"/>
    </row>
    <row r="10677" spans="1:21" x14ac:dyDescent="0.2">
      <c r="A10677" s="89">
        <v>40947</v>
      </c>
      <c r="B10677" s="90" t="s">
        <v>119</v>
      </c>
      <c r="C10677" s="96">
        <v>2101.1679085955057</v>
      </c>
      <c r="D10677" s="102">
        <v>1334.4363485790698</v>
      </c>
      <c r="E10677" s="98">
        <v>2489.1016348314611</v>
      </c>
      <c r="F10677" s="91">
        <v>0.84414709274729038</v>
      </c>
      <c r="G10677" s="100">
        <v>1050.5839542977528</v>
      </c>
      <c r="S10677" s="235"/>
      <c r="T10677" s="103"/>
      <c r="U10677" s="103"/>
    </row>
    <row r="10678" spans="1:21" x14ac:dyDescent="0.2">
      <c r="A10678" s="89">
        <v>40947</v>
      </c>
      <c r="B10678" s="90" t="s">
        <v>120</v>
      </c>
      <c r="C10678" s="96">
        <v>2144.5053704494385</v>
      </c>
      <c r="D10678" s="102">
        <v>1350.9075404441094</v>
      </c>
      <c r="E10678" s="98">
        <v>2534.5323960674159</v>
      </c>
      <c r="F10678" s="91">
        <v>0.8461147996280719</v>
      </c>
      <c r="G10678" s="100">
        <v>1072.2526852247192</v>
      </c>
      <c r="S10678" s="235"/>
      <c r="T10678" s="103"/>
      <c r="U10678" s="103"/>
    </row>
    <row r="10679" spans="1:21" x14ac:dyDescent="0.2">
      <c r="A10679" s="89">
        <v>40947</v>
      </c>
      <c r="B10679" s="90" t="s">
        <v>121</v>
      </c>
      <c r="C10679" s="96">
        <v>2147.8119033033704</v>
      </c>
      <c r="D10679" s="102">
        <v>1363.9944587090831</v>
      </c>
      <c r="E10679" s="98">
        <v>2544.3224747191011</v>
      </c>
      <c r="F10679" s="91">
        <v>0.84415868060926269</v>
      </c>
      <c r="G10679" s="100">
        <v>1073.9059516516852</v>
      </c>
      <c r="S10679" s="235"/>
      <c r="T10679" s="103"/>
      <c r="U10679" s="103"/>
    </row>
    <row r="10680" spans="1:21" x14ac:dyDescent="0.2">
      <c r="A10680" s="89">
        <v>40947</v>
      </c>
      <c r="B10680" s="90" t="s">
        <v>122</v>
      </c>
      <c r="C10680" s="96">
        <v>2174.8112028202249</v>
      </c>
      <c r="D10680" s="102">
        <v>1375.5207732620468</v>
      </c>
      <c r="E10680" s="98">
        <v>2573.2977219101122</v>
      </c>
      <c r="F10680" s="91">
        <v>0.84514558276836382</v>
      </c>
      <c r="G10680" s="100">
        <v>1087.4056014101125</v>
      </c>
      <c r="S10680" s="235"/>
      <c r="T10680" s="103"/>
      <c r="U10680" s="103"/>
    </row>
    <row r="10681" spans="1:21" x14ac:dyDescent="0.2">
      <c r="A10681" s="89">
        <v>40947</v>
      </c>
      <c r="B10681" s="90" t="s">
        <v>123</v>
      </c>
      <c r="C10681" s="96">
        <v>2230.8480200224722</v>
      </c>
      <c r="D10681" s="102">
        <v>1418.372963084023</v>
      </c>
      <c r="E10681" s="98">
        <v>2643.5704550561795</v>
      </c>
      <c r="F10681" s="91">
        <v>0.8438768922370421</v>
      </c>
      <c r="G10681" s="100">
        <v>1115.4240100112361</v>
      </c>
      <c r="S10681" s="235"/>
      <c r="T10681" s="103"/>
      <c r="U10681" s="103"/>
    </row>
    <row r="10682" spans="1:21" x14ac:dyDescent="0.2">
      <c r="A10682" s="89">
        <v>40947</v>
      </c>
      <c r="B10682" s="90" t="s">
        <v>124</v>
      </c>
      <c r="C10682" s="96">
        <v>2266.7174180898878</v>
      </c>
      <c r="D10682" s="102">
        <v>1452.0616818320759</v>
      </c>
      <c r="E10682" s="98">
        <v>2691.9307162921345</v>
      </c>
      <c r="F10682" s="91">
        <v>0.84204151480245537</v>
      </c>
      <c r="G10682" s="100">
        <v>1133.3587090449439</v>
      </c>
      <c r="S10682" s="235"/>
      <c r="T10682" s="103"/>
      <c r="U10682" s="103"/>
    </row>
    <row r="10683" spans="1:21" x14ac:dyDescent="0.2">
      <c r="A10683" s="89">
        <v>40947</v>
      </c>
      <c r="B10683" s="90" t="s">
        <v>125</v>
      </c>
      <c r="C10683" s="96">
        <v>2249.0096379775282</v>
      </c>
      <c r="D10683" s="102">
        <v>1426.7460232080116</v>
      </c>
      <c r="E10683" s="98">
        <v>2663.3904269662921</v>
      </c>
      <c r="F10683" s="91">
        <v>0.84441605526803665</v>
      </c>
      <c r="G10683" s="100">
        <v>1124.5048189887641</v>
      </c>
      <c r="S10683" s="235"/>
      <c r="T10683" s="103"/>
      <c r="U10683" s="103"/>
    </row>
    <row r="10684" spans="1:21" x14ac:dyDescent="0.2">
      <c r="A10684" s="89">
        <v>40947</v>
      </c>
      <c r="B10684" s="90" t="s">
        <v>126</v>
      </c>
      <c r="C10684" s="96">
        <v>2391.5511896966291</v>
      </c>
      <c r="D10684" s="102">
        <v>1535.5383013675194</v>
      </c>
      <c r="E10684" s="98">
        <v>2842.0758202247189</v>
      </c>
      <c r="F10684" s="91">
        <v>0.84148043225234315</v>
      </c>
      <c r="G10684" s="100">
        <v>1195.7755948483145</v>
      </c>
      <c r="S10684" s="235"/>
      <c r="T10684" s="103"/>
      <c r="U10684" s="103"/>
    </row>
    <row r="10685" spans="1:21" x14ac:dyDescent="0.2">
      <c r="A10685" s="89">
        <v>40947</v>
      </c>
      <c r="B10685" s="90" t="s">
        <v>127</v>
      </c>
      <c r="C10685" s="96">
        <v>2476.106852764045</v>
      </c>
      <c r="D10685" s="102">
        <v>1588.8891221402469</v>
      </c>
      <c r="E10685" s="98">
        <v>2942.0526488764044</v>
      </c>
      <c r="F10685" s="91">
        <v>0.84162560915070361</v>
      </c>
      <c r="G10685" s="100">
        <v>1238.0534263820225</v>
      </c>
      <c r="S10685" s="235"/>
      <c r="T10685" s="103"/>
      <c r="U10685" s="103"/>
    </row>
    <row r="10686" spans="1:21" x14ac:dyDescent="0.2">
      <c r="A10686" s="89">
        <v>40947</v>
      </c>
      <c r="B10686" s="90" t="s">
        <v>128</v>
      </c>
      <c r="C10686" s="96">
        <v>2133.4876463932583</v>
      </c>
      <c r="D10686" s="102">
        <v>1344.9215263552048</v>
      </c>
      <c r="E10686" s="98">
        <v>2522.0197162921345</v>
      </c>
      <c r="F10686" s="91">
        <v>0.84594407910890768</v>
      </c>
      <c r="G10686" s="100">
        <v>1066.7438231966291</v>
      </c>
      <c r="S10686" s="235"/>
      <c r="T10686" s="103"/>
      <c r="U10686" s="103"/>
    </row>
    <row r="10687" spans="1:21" x14ac:dyDescent="0.2">
      <c r="A10687" s="89">
        <v>40947</v>
      </c>
      <c r="B10687" s="90" t="s">
        <v>129</v>
      </c>
      <c r="C10687" s="96">
        <v>2034.5064233258427</v>
      </c>
      <c r="D10687" s="102">
        <v>1287.9721118553043</v>
      </c>
      <c r="E10687" s="98">
        <v>2407.9220393258429</v>
      </c>
      <c r="F10687" s="91">
        <v>0.84492204901096091</v>
      </c>
      <c r="G10687" s="100">
        <v>1017.2532116629213</v>
      </c>
      <c r="S10687" s="235"/>
      <c r="T10687" s="103"/>
      <c r="U10687" s="103"/>
    </row>
    <row r="10688" spans="1:21" x14ac:dyDescent="0.2">
      <c r="A10688" s="89">
        <v>40947</v>
      </c>
      <c r="B10688" s="90" t="s">
        <v>130</v>
      </c>
      <c r="C10688" s="96">
        <v>1937.7700767303372</v>
      </c>
      <c r="D10688" s="102">
        <v>1248.7167517817377</v>
      </c>
      <c r="E10688" s="98">
        <v>2305.264929775281</v>
      </c>
      <c r="F10688" s="91">
        <v>0.84058454700876073</v>
      </c>
      <c r="G10688" s="100">
        <v>968.88503836516861</v>
      </c>
      <c r="S10688" s="235"/>
      <c r="T10688" s="103"/>
      <c r="U10688" s="103"/>
    </row>
    <row r="10689" spans="1:21" x14ac:dyDescent="0.2">
      <c r="A10689" s="89">
        <v>40947</v>
      </c>
      <c r="B10689" s="90" t="s">
        <v>131</v>
      </c>
      <c r="C10689" s="96">
        <v>1916.8975880898877</v>
      </c>
      <c r="D10689" s="102">
        <v>1224.1773037084147</v>
      </c>
      <c r="E10689" s="98">
        <v>2274.4464016853931</v>
      </c>
      <c r="F10689" s="91">
        <v>0.84279743267172302</v>
      </c>
      <c r="G10689" s="100">
        <v>958.44879404494384</v>
      </c>
      <c r="S10689" s="235"/>
      <c r="T10689" s="103"/>
      <c r="U10689" s="103"/>
    </row>
    <row r="10690" spans="1:21" x14ac:dyDescent="0.2">
      <c r="A10690" s="89">
        <v>40947</v>
      </c>
      <c r="B10690" s="90" t="s">
        <v>132</v>
      </c>
      <c r="C10690" s="96">
        <v>2049.6816261910112</v>
      </c>
      <c r="D10690" s="102">
        <v>1283.254002244418</v>
      </c>
      <c r="E10690" s="98">
        <v>2418.2505252808992</v>
      </c>
      <c r="F10690" s="91">
        <v>0.8475886202704016</v>
      </c>
      <c r="G10690" s="100">
        <v>1024.8408130955056</v>
      </c>
      <c r="S10690" s="235"/>
      <c r="T10690" s="103"/>
      <c r="U10690" s="103"/>
    </row>
    <row r="10691" spans="1:21" x14ac:dyDescent="0.2">
      <c r="A10691" s="89">
        <v>40947</v>
      </c>
      <c r="B10691" s="90" t="s">
        <v>133</v>
      </c>
      <c r="C10691" s="96">
        <v>1998.3736372247192</v>
      </c>
      <c r="D10691" s="102">
        <v>1266.7014975811728</v>
      </c>
      <c r="E10691" s="98">
        <v>2366.0156123595507</v>
      </c>
      <c r="F10691" s="91">
        <v>0.84461557514060781</v>
      </c>
      <c r="G10691" s="100">
        <v>999.18681861235962</v>
      </c>
      <c r="S10691" s="235"/>
      <c r="T10691" s="103"/>
      <c r="U10691" s="103"/>
    </row>
    <row r="10692" spans="1:21" x14ac:dyDescent="0.2">
      <c r="A10692" s="89">
        <v>40947</v>
      </c>
      <c r="B10692" s="90" t="s">
        <v>134</v>
      </c>
      <c r="C10692" s="96">
        <v>1810.8980869550564</v>
      </c>
      <c r="D10692" s="102">
        <v>1141.0822047391853</v>
      </c>
      <c r="E10692" s="98">
        <v>2140.4253033707864</v>
      </c>
      <c r="F10692" s="91">
        <v>0.84604591625001646</v>
      </c>
      <c r="G10692" s="100">
        <v>905.44904347752822</v>
      </c>
      <c r="S10692" s="235"/>
      <c r="T10692" s="103"/>
      <c r="U10692" s="103"/>
    </row>
    <row r="10693" spans="1:21" x14ac:dyDescent="0.2">
      <c r="A10693" s="89">
        <v>40947</v>
      </c>
      <c r="B10693" s="90" t="s">
        <v>135</v>
      </c>
      <c r="C10693" s="96">
        <v>1786.3300615955059</v>
      </c>
      <c r="D10693" s="102">
        <v>1139.2578911346045</v>
      </c>
      <c r="E10693" s="98">
        <v>2118.6985702247193</v>
      </c>
      <c r="F10693" s="91">
        <v>0.84312609953101503</v>
      </c>
      <c r="G10693" s="100">
        <v>893.16503079775293</v>
      </c>
      <c r="S10693" s="235"/>
      <c r="T10693" s="103"/>
      <c r="U10693" s="103"/>
    </row>
    <row r="10694" spans="1:21" x14ac:dyDescent="0.2">
      <c r="A10694" s="89">
        <v>40947</v>
      </c>
      <c r="B10694" s="90" t="s">
        <v>136</v>
      </c>
      <c r="C10694" s="96">
        <v>1768.1522351460674</v>
      </c>
      <c r="D10694" s="102">
        <v>1122.7911384706586</v>
      </c>
      <c r="E10694" s="98">
        <v>2094.5219662921349</v>
      </c>
      <c r="F10694" s="91">
        <v>0.84417937056834524</v>
      </c>
      <c r="G10694" s="100">
        <v>884.07611757303368</v>
      </c>
      <c r="S10694" s="235"/>
      <c r="T10694" s="103"/>
      <c r="U10694" s="103"/>
    </row>
    <row r="10695" spans="1:21" x14ac:dyDescent="0.2">
      <c r="A10695" s="89">
        <v>40947</v>
      </c>
      <c r="B10695" s="90" t="s">
        <v>137</v>
      </c>
      <c r="C10695" s="96">
        <v>1766.3247274044943</v>
      </c>
      <c r="D10695" s="102">
        <v>1109.7823658066829</v>
      </c>
      <c r="E10695" s="98">
        <v>2086.0297078651683</v>
      </c>
      <c r="F10695" s="91">
        <v>0.84673996767387438</v>
      </c>
      <c r="G10695" s="100">
        <v>883.16236370224715</v>
      </c>
      <c r="S10695" s="235"/>
      <c r="T10695" s="103"/>
      <c r="U10695" s="103"/>
    </row>
    <row r="10696" spans="1:21" x14ac:dyDescent="0.2">
      <c r="A10696" s="89">
        <v>40947</v>
      </c>
      <c r="B10696" s="90" t="s">
        <v>138</v>
      </c>
      <c r="C10696" s="96">
        <v>1693.7755065505617</v>
      </c>
      <c r="D10696" s="102">
        <v>1070.776235856827</v>
      </c>
      <c r="E10696" s="98">
        <v>2003.8555870786515</v>
      </c>
      <c r="F10696" s="91">
        <v>0.84525826984361463</v>
      </c>
      <c r="G10696" s="100">
        <v>846.88775327528083</v>
      </c>
      <c r="S10696" s="235"/>
      <c r="T10696" s="103"/>
      <c r="U10696" s="103"/>
    </row>
    <row r="10697" spans="1:21" x14ac:dyDescent="0.2">
      <c r="A10697" s="89">
        <v>40947</v>
      </c>
      <c r="B10697" s="90" t="s">
        <v>139</v>
      </c>
      <c r="C10697" s="96">
        <v>1710.4135260337077</v>
      </c>
      <c r="D10697" s="102">
        <v>1095.5661214119746</v>
      </c>
      <c r="E10697" s="98">
        <v>2031.2015056179775</v>
      </c>
      <c r="F10697" s="91">
        <v>0.84206983960132875</v>
      </c>
      <c r="G10697" s="100">
        <v>855.20676301685387</v>
      </c>
      <c r="S10697" s="235"/>
      <c r="T10697" s="103"/>
      <c r="U10697" s="103"/>
    </row>
    <row r="10698" spans="1:21" x14ac:dyDescent="0.2">
      <c r="A10698" s="89">
        <v>40947</v>
      </c>
      <c r="B10698" s="90" t="s">
        <v>140</v>
      </c>
      <c r="C10698" s="96">
        <v>1909.1175107865167</v>
      </c>
      <c r="D10698" s="102">
        <v>1209.3268678023423</v>
      </c>
      <c r="E10698" s="98">
        <v>2259.9117556179776</v>
      </c>
      <c r="F10698" s="91">
        <v>0.84477524666199388</v>
      </c>
      <c r="G10698" s="100">
        <v>954.55875539325837</v>
      </c>
      <c r="S10698" s="235"/>
      <c r="T10698" s="103"/>
      <c r="U10698" s="103"/>
    </row>
    <row r="10699" spans="1:21" x14ac:dyDescent="0.2">
      <c r="A10699" s="89">
        <v>40947</v>
      </c>
      <c r="B10699" s="90" t="s">
        <v>141</v>
      </c>
      <c r="C10699" s="96">
        <v>1929.0904279887641</v>
      </c>
      <c r="D10699" s="102">
        <v>1207.8164090911671</v>
      </c>
      <c r="E10699" s="98">
        <v>2276.0075477528089</v>
      </c>
      <c r="F10699" s="91">
        <v>0.84757646339680659</v>
      </c>
      <c r="G10699" s="100">
        <v>964.54521399438204</v>
      </c>
      <c r="S10699" s="235"/>
      <c r="T10699" s="103"/>
      <c r="U10699" s="103"/>
    </row>
    <row r="10700" spans="1:21" x14ac:dyDescent="0.2">
      <c r="A10700" s="89">
        <v>40947</v>
      </c>
      <c r="B10700" s="90" t="s">
        <v>142</v>
      </c>
      <c r="C10700" s="96">
        <v>1678.004641516854</v>
      </c>
      <c r="D10700" s="102">
        <v>1050.4557231162596</v>
      </c>
      <c r="E10700" s="98">
        <v>1979.6860365168538</v>
      </c>
      <c r="F10700" s="91">
        <v>0.84761149523952228</v>
      </c>
      <c r="G10700" s="100">
        <v>839.002320758427</v>
      </c>
      <c r="S10700" s="235"/>
      <c r="T10700" s="103"/>
      <c r="U10700" s="103"/>
    </row>
    <row r="10701" spans="1:21" x14ac:dyDescent="0.2">
      <c r="A10701" s="89">
        <v>40947</v>
      </c>
      <c r="B10701" s="90" t="s">
        <v>143</v>
      </c>
      <c r="C10701" s="96">
        <v>1622.0488667865168</v>
      </c>
      <c r="D10701" s="102">
        <v>1025.3103642439689</v>
      </c>
      <c r="E10701" s="98">
        <v>1918.9330028089889</v>
      </c>
      <c r="F10701" s="91">
        <v>0.84528686744775106</v>
      </c>
      <c r="G10701" s="100">
        <v>811.02443339325839</v>
      </c>
      <c r="S10701" s="235"/>
      <c r="T10701" s="103"/>
      <c r="U10701" s="103"/>
    </row>
    <row r="10702" spans="1:21" x14ac:dyDescent="0.2">
      <c r="A10702" s="89">
        <v>40947</v>
      </c>
      <c r="B10702" s="90" t="s">
        <v>144</v>
      </c>
      <c r="C10702" s="96">
        <v>1684.8729910112363</v>
      </c>
      <c r="D10702" s="102">
        <v>1071.4036082181551</v>
      </c>
      <c r="E10702" s="98">
        <v>1996.672904494382</v>
      </c>
      <c r="F10702" s="91">
        <v>0.84384026408065926</v>
      </c>
      <c r="G10702" s="100">
        <v>842.43649550561815</v>
      </c>
      <c r="S10702" s="235"/>
      <c r="T10702" s="103"/>
      <c r="U10702" s="103"/>
    </row>
    <row r="10703" spans="1:21" x14ac:dyDescent="0.2">
      <c r="A10703" s="89">
        <v>40947</v>
      </c>
      <c r="B10703" s="90" t="s">
        <v>145</v>
      </c>
      <c r="C10703" s="96">
        <v>1830.3037068539327</v>
      </c>
      <c r="D10703" s="102">
        <v>1139.6967506707595</v>
      </c>
      <c r="E10703" s="98">
        <v>2156.1355112359552</v>
      </c>
      <c r="F10703" s="91">
        <v>0.84888157414779242</v>
      </c>
      <c r="G10703" s="100">
        <v>915.15185342696634</v>
      </c>
      <c r="S10703" s="235"/>
      <c r="T10703" s="103"/>
      <c r="U10703" s="103"/>
    </row>
    <row r="10704" spans="1:21" x14ac:dyDescent="0.2">
      <c r="A10704" s="89">
        <v>40947</v>
      </c>
      <c r="B10704" s="90" t="s">
        <v>146</v>
      </c>
      <c r="C10704" s="96">
        <v>1876.9436494382021</v>
      </c>
      <c r="D10704" s="102">
        <v>1198.649817519072</v>
      </c>
      <c r="E10704" s="98">
        <v>2227.0336432584268</v>
      </c>
      <c r="F10704" s="91">
        <v>0.84279986300162057</v>
      </c>
      <c r="G10704" s="100">
        <v>938.47182471910105</v>
      </c>
      <c r="S10704" s="235"/>
      <c r="T10704" s="103"/>
      <c r="U10704" s="103"/>
    </row>
    <row r="10705" spans="1:21" x14ac:dyDescent="0.2">
      <c r="A10705" s="89">
        <v>40947</v>
      </c>
      <c r="B10705" s="90" t="s">
        <v>147</v>
      </c>
      <c r="C10705" s="96">
        <v>1846.135353741573</v>
      </c>
      <c r="D10705" s="102">
        <v>1152.7214017882625</v>
      </c>
      <c r="E10705" s="98">
        <v>2176.4609747191012</v>
      </c>
      <c r="F10705" s="91">
        <v>0.84822809836038493</v>
      </c>
      <c r="G10705" s="100">
        <v>923.0676768707865</v>
      </c>
      <c r="S10705" s="235"/>
      <c r="T10705" s="103"/>
      <c r="U10705" s="103"/>
    </row>
    <row r="10706" spans="1:21" x14ac:dyDescent="0.2">
      <c r="A10706" s="89">
        <v>40948</v>
      </c>
      <c r="B10706" s="90" t="s">
        <v>100</v>
      </c>
      <c r="C10706" s="96">
        <v>1711.6372673595504</v>
      </c>
      <c r="D10706" s="102">
        <v>1064.7032465959194</v>
      </c>
      <c r="E10706" s="98">
        <v>2015.7616769662925</v>
      </c>
      <c r="F10706" s="91">
        <v>0.84912680249758132</v>
      </c>
      <c r="G10706" s="100">
        <v>855.81863367977519</v>
      </c>
      <c r="S10706" s="235"/>
      <c r="T10706" s="103"/>
      <c r="U10706" s="103"/>
    </row>
    <row r="10707" spans="1:21" x14ac:dyDescent="0.2">
      <c r="A10707" s="89">
        <v>40948</v>
      </c>
      <c r="B10707" s="90" t="s">
        <v>101</v>
      </c>
      <c r="C10707" s="96">
        <v>1729.4787675505622</v>
      </c>
      <c r="D10707" s="102">
        <v>1078.8436894768058</v>
      </c>
      <c r="E10707" s="98">
        <v>2038.3818370786516</v>
      </c>
      <c r="F10707" s="91">
        <v>0.84845671997803895</v>
      </c>
      <c r="G10707" s="100">
        <v>864.73938377528111</v>
      </c>
      <c r="S10707" s="235"/>
      <c r="T10707" s="103"/>
      <c r="U10707" s="103"/>
    </row>
    <row r="10708" spans="1:21" x14ac:dyDescent="0.2">
      <c r="A10708" s="89">
        <v>40948</v>
      </c>
      <c r="B10708" s="90" t="s">
        <v>102</v>
      </c>
      <c r="C10708" s="96">
        <v>1709.7165607752809</v>
      </c>
      <c r="D10708" s="102">
        <v>1068.8629700292477</v>
      </c>
      <c r="E10708" s="98">
        <v>2016.3329999999999</v>
      </c>
      <c r="F10708" s="91">
        <v>0.84793363039501957</v>
      </c>
      <c r="G10708" s="100">
        <v>854.85828038764043</v>
      </c>
      <c r="S10708" s="235"/>
      <c r="T10708" s="103"/>
      <c r="U10708" s="103"/>
    </row>
    <row r="10709" spans="1:21" x14ac:dyDescent="0.2">
      <c r="A10709" s="89">
        <v>40948</v>
      </c>
      <c r="B10709" s="90" t="s">
        <v>103</v>
      </c>
      <c r="C10709" s="96">
        <v>1684.7595315505619</v>
      </c>
      <c r="D10709" s="102">
        <v>1044.0756223180956</v>
      </c>
      <c r="E10709" s="98">
        <v>1982.0465646067419</v>
      </c>
      <c r="F10709" s="91">
        <v>0.85001006617865971</v>
      </c>
      <c r="G10709" s="100">
        <v>842.37976577528093</v>
      </c>
      <c r="S10709" s="235"/>
      <c r="T10709" s="103"/>
      <c r="U10709" s="103"/>
    </row>
    <row r="10710" spans="1:21" x14ac:dyDescent="0.2">
      <c r="A10710" s="89">
        <v>40948</v>
      </c>
      <c r="B10710" s="90" t="s">
        <v>104</v>
      </c>
      <c r="C10710" s="96">
        <v>1836.7668439887641</v>
      </c>
      <c r="D10710" s="102">
        <v>1169.5143606057397</v>
      </c>
      <c r="E10710" s="98">
        <v>2177.4931179775281</v>
      </c>
      <c r="F10710" s="91">
        <v>0.84352360465541532</v>
      </c>
      <c r="G10710" s="100">
        <v>918.38342199438205</v>
      </c>
      <c r="S10710" s="235"/>
      <c r="T10710" s="103"/>
      <c r="U10710" s="103"/>
    </row>
    <row r="10711" spans="1:21" x14ac:dyDescent="0.2">
      <c r="A10711" s="89">
        <v>40948</v>
      </c>
      <c r="B10711" s="90" t="s">
        <v>105</v>
      </c>
      <c r="C10711" s="96">
        <v>1806.8013900000001</v>
      </c>
      <c r="D10711" s="102">
        <v>1138.9351971958852</v>
      </c>
      <c r="E10711" s="98">
        <v>2135.81475</v>
      </c>
      <c r="F10711" s="91">
        <v>0.84595416807567236</v>
      </c>
      <c r="G10711" s="100">
        <v>903.40069500000004</v>
      </c>
      <c r="S10711" s="235"/>
      <c r="T10711" s="103"/>
      <c r="U10711" s="103"/>
    </row>
    <row r="10712" spans="1:21" x14ac:dyDescent="0.2">
      <c r="A10712" s="89">
        <v>40948</v>
      </c>
      <c r="B10712" s="90" t="s">
        <v>106</v>
      </c>
      <c r="C10712" s="96">
        <v>1806.0476950112361</v>
      </c>
      <c r="D10712" s="102">
        <v>1145.3713954643779</v>
      </c>
      <c r="E10712" s="98">
        <v>2138.6172893258426</v>
      </c>
      <c r="F10712" s="91">
        <v>0.84449317043563099</v>
      </c>
      <c r="G10712" s="100">
        <v>903.02384750561805</v>
      </c>
      <c r="S10712" s="235"/>
      <c r="T10712" s="103"/>
      <c r="U10712" s="103"/>
    </row>
    <row r="10713" spans="1:21" x14ac:dyDescent="0.2">
      <c r="A10713" s="89">
        <v>40948</v>
      </c>
      <c r="B10713" s="90" t="s">
        <v>107</v>
      </c>
      <c r="C10713" s="96">
        <v>1820.4975677528089</v>
      </c>
      <c r="D10713" s="102">
        <v>1149.6212954756913</v>
      </c>
      <c r="E10713" s="98">
        <v>2153.1002106741571</v>
      </c>
      <c r="F10713" s="91">
        <v>0.84552384451385709</v>
      </c>
      <c r="G10713" s="100">
        <v>910.24878387640445</v>
      </c>
      <c r="S10713" s="235"/>
      <c r="T10713" s="103"/>
      <c r="U10713" s="103"/>
    </row>
    <row r="10714" spans="1:21" x14ac:dyDescent="0.2">
      <c r="A10714" s="89">
        <v>40948</v>
      </c>
      <c r="B10714" s="90" t="s">
        <v>108</v>
      </c>
      <c r="C10714" s="96">
        <v>1938.2806443033708</v>
      </c>
      <c r="D10714" s="102">
        <v>1218.755851007478</v>
      </c>
      <c r="E10714" s="98">
        <v>2289.6064466292132</v>
      </c>
      <c r="F10714" s="91">
        <v>0.84655624863256795</v>
      </c>
      <c r="G10714" s="100">
        <v>969.14032215168538</v>
      </c>
      <c r="S10714" s="235"/>
      <c r="T10714" s="103"/>
      <c r="U10714" s="103"/>
    </row>
    <row r="10715" spans="1:21" x14ac:dyDescent="0.2">
      <c r="A10715" s="89">
        <v>40948</v>
      </c>
      <c r="B10715" s="90" t="s">
        <v>109</v>
      </c>
      <c r="C10715" s="96">
        <v>1999.3339905168539</v>
      </c>
      <c r="D10715" s="102">
        <v>1272.92427673523</v>
      </c>
      <c r="E10715" s="98">
        <v>2370.1629943820226</v>
      </c>
      <c r="F10715" s="91">
        <v>0.84354282606548936</v>
      </c>
      <c r="G10715" s="100">
        <v>999.66699525842694</v>
      </c>
      <c r="S10715" s="235"/>
      <c r="T10715" s="103"/>
      <c r="U10715" s="103"/>
    </row>
    <row r="10716" spans="1:21" x14ac:dyDescent="0.2">
      <c r="A10716" s="89">
        <v>40948</v>
      </c>
      <c r="B10716" s="90" t="s">
        <v>110</v>
      </c>
      <c r="C10716" s="96">
        <v>2238.6767228089889</v>
      </c>
      <c r="D10716" s="102">
        <v>1419.355290174062</v>
      </c>
      <c r="E10716" s="98">
        <v>2650.7061151685393</v>
      </c>
      <c r="F10716" s="91">
        <v>0.84455862911330237</v>
      </c>
      <c r="G10716" s="100">
        <v>1119.3383614044944</v>
      </c>
      <c r="S10716" s="235"/>
      <c r="T10716" s="103"/>
      <c r="U10716" s="103"/>
    </row>
    <row r="10717" spans="1:21" x14ac:dyDescent="0.2">
      <c r="A10717" s="89">
        <v>40948</v>
      </c>
      <c r="B10717" s="90" t="s">
        <v>111</v>
      </c>
      <c r="C10717" s="96">
        <v>2315.5090383033712</v>
      </c>
      <c r="D10717" s="102">
        <v>1495.9007714324941</v>
      </c>
      <c r="E10717" s="98">
        <v>2756.6830112359553</v>
      </c>
      <c r="F10717" s="91">
        <v>0.83996202278811005</v>
      </c>
      <c r="G10717" s="100">
        <v>1157.7545191516856</v>
      </c>
      <c r="S10717" s="235"/>
      <c r="T10717" s="103"/>
      <c r="U10717" s="103"/>
    </row>
    <row r="10718" spans="1:21" x14ac:dyDescent="0.2">
      <c r="A10718" s="89">
        <v>40948</v>
      </c>
      <c r="B10718" s="90" t="s">
        <v>112</v>
      </c>
      <c r="C10718" s="96">
        <v>2386.5873382921345</v>
      </c>
      <c r="D10718" s="102">
        <v>1528.8670385708747</v>
      </c>
      <c r="E10718" s="98">
        <v>2834.2959522471911</v>
      </c>
      <c r="F10718" s="91">
        <v>0.84203886203200218</v>
      </c>
      <c r="G10718" s="100">
        <v>1193.2936691460673</v>
      </c>
      <c r="S10718" s="235"/>
      <c r="T10718" s="103"/>
      <c r="U10718" s="103"/>
    </row>
    <row r="10719" spans="1:21" x14ac:dyDescent="0.2">
      <c r="A10719" s="89">
        <v>40948</v>
      </c>
      <c r="B10719" s="90" t="s">
        <v>113</v>
      </c>
      <c r="C10719" s="96">
        <v>2499.3052603483147</v>
      </c>
      <c r="D10719" s="102">
        <v>1591.7378372505175</v>
      </c>
      <c r="E10719" s="98">
        <v>2963.1328230337081</v>
      </c>
      <c r="F10719" s="91">
        <v>0.84346717127228932</v>
      </c>
      <c r="G10719" s="100">
        <v>1249.6526301741574</v>
      </c>
      <c r="S10719" s="235"/>
      <c r="T10719" s="103"/>
      <c r="U10719" s="103"/>
    </row>
    <row r="10720" spans="1:21" x14ac:dyDescent="0.2">
      <c r="A10720" s="89">
        <v>40948</v>
      </c>
      <c r="B10720" s="90" t="s">
        <v>114</v>
      </c>
      <c r="C10720" s="96">
        <v>1913.9962675955055</v>
      </c>
      <c r="D10720" s="102">
        <v>1219.3610517100631</v>
      </c>
      <c r="E10720" s="98">
        <v>2269.4102949438202</v>
      </c>
      <c r="F10720" s="91">
        <v>0.84338925925375119</v>
      </c>
      <c r="G10720" s="100">
        <v>956.99813379775276</v>
      </c>
      <c r="S10720" s="235"/>
      <c r="T10720" s="103"/>
      <c r="U10720" s="103"/>
    </row>
    <row r="10721" spans="1:21" x14ac:dyDescent="0.2">
      <c r="A10721" s="89">
        <v>40948</v>
      </c>
      <c r="B10721" s="90" t="s">
        <v>115</v>
      </c>
      <c r="C10721" s="96">
        <v>1884.1118560786522</v>
      </c>
      <c r="D10721" s="102">
        <v>1206.7337705518876</v>
      </c>
      <c r="E10721" s="98">
        <v>2237.4279606741575</v>
      </c>
      <c r="F10721" s="91">
        <v>0.8420882768940422</v>
      </c>
      <c r="G10721" s="100">
        <v>942.05592803932609</v>
      </c>
      <c r="S10721" s="235"/>
      <c r="T10721" s="103"/>
      <c r="U10721" s="103"/>
    </row>
    <row r="10722" spans="1:21" x14ac:dyDescent="0.2">
      <c r="A10722" s="89">
        <v>40948</v>
      </c>
      <c r="B10722" s="90" t="s">
        <v>116</v>
      </c>
      <c r="C10722" s="96">
        <v>1908.7528196629216</v>
      </c>
      <c r="D10722" s="102">
        <v>1190.0723147126726</v>
      </c>
      <c r="E10722" s="98">
        <v>2249.3575617977531</v>
      </c>
      <c r="F10722" s="91">
        <v>0.84857687905225254</v>
      </c>
      <c r="G10722" s="100">
        <v>954.37640983146082</v>
      </c>
      <c r="S10722" s="235"/>
      <c r="T10722" s="103"/>
      <c r="U10722" s="103"/>
    </row>
    <row r="10723" spans="1:21" x14ac:dyDescent="0.2">
      <c r="A10723" s="89">
        <v>40948</v>
      </c>
      <c r="B10723" s="90" t="s">
        <v>117</v>
      </c>
      <c r="C10723" s="96">
        <v>1961.9855673370785</v>
      </c>
      <c r="D10723" s="102">
        <v>1241.5938344187855</v>
      </c>
      <c r="E10723" s="98">
        <v>2321.8403511235952</v>
      </c>
      <c r="F10723" s="91">
        <v>0.84501312348526714</v>
      </c>
      <c r="G10723" s="100">
        <v>980.99278366853923</v>
      </c>
      <c r="S10723" s="235"/>
      <c r="T10723" s="103"/>
      <c r="U10723" s="103"/>
    </row>
    <row r="10724" spans="1:21" x14ac:dyDescent="0.2">
      <c r="A10724" s="89">
        <v>40948</v>
      </c>
      <c r="B10724" s="90" t="s">
        <v>118</v>
      </c>
      <c r="C10724" s="96">
        <v>2137.280434078652</v>
      </c>
      <c r="D10724" s="102">
        <v>1350.2730598100172</v>
      </c>
      <c r="E10724" s="98">
        <v>2528.0832640449439</v>
      </c>
      <c r="F10724" s="91">
        <v>0.84541536446825494</v>
      </c>
      <c r="G10724" s="100">
        <v>1068.640217039326</v>
      </c>
      <c r="S10724" s="235"/>
      <c r="T10724" s="103"/>
      <c r="U10724" s="103"/>
    </row>
    <row r="10725" spans="1:21" x14ac:dyDescent="0.2">
      <c r="A10725" s="89">
        <v>40948</v>
      </c>
      <c r="B10725" s="90" t="s">
        <v>119</v>
      </c>
      <c r="C10725" s="96">
        <v>2196.2347802696631</v>
      </c>
      <c r="D10725" s="102">
        <v>1397.3370013755332</v>
      </c>
      <c r="E10725" s="98">
        <v>2603.074702247191</v>
      </c>
      <c r="F10725" s="91">
        <v>0.84370793445677539</v>
      </c>
      <c r="G10725" s="100">
        <v>1098.1173901348316</v>
      </c>
      <c r="S10725" s="235"/>
      <c r="T10725" s="103"/>
      <c r="U10725" s="103"/>
    </row>
    <row r="10726" spans="1:21" x14ac:dyDescent="0.2">
      <c r="A10726" s="89">
        <v>40948</v>
      </c>
      <c r="B10726" s="90" t="s">
        <v>120</v>
      </c>
      <c r="C10726" s="96">
        <v>2210.6157669101121</v>
      </c>
      <c r="D10726" s="102">
        <v>1407.3419163005285</v>
      </c>
      <c r="E10726" s="98">
        <v>2620.5788174157301</v>
      </c>
      <c r="F10726" s="91">
        <v>0.84356011436057443</v>
      </c>
      <c r="G10726" s="100">
        <v>1105.3078834550561</v>
      </c>
      <c r="S10726" s="235"/>
      <c r="T10726" s="103"/>
      <c r="U10726" s="103"/>
    </row>
    <row r="10727" spans="1:21" x14ac:dyDescent="0.2">
      <c r="A10727" s="89">
        <v>40948</v>
      </c>
      <c r="B10727" s="90" t="s">
        <v>121</v>
      </c>
      <c r="C10727" s="96">
        <v>2247.9115124831465</v>
      </c>
      <c r="D10727" s="102">
        <v>1420.0939696160924</v>
      </c>
      <c r="E10727" s="98">
        <v>2658.9044831460678</v>
      </c>
      <c r="F10727" s="91">
        <v>0.84542770405327738</v>
      </c>
      <c r="G10727" s="100">
        <v>1123.9557562415732</v>
      </c>
      <c r="S10727" s="235"/>
      <c r="T10727" s="103"/>
      <c r="U10727" s="103"/>
    </row>
    <row r="10728" spans="1:21" x14ac:dyDescent="0.2">
      <c r="A10728" s="89">
        <v>40948</v>
      </c>
      <c r="B10728" s="90" t="s">
        <v>122</v>
      </c>
      <c r="C10728" s="96">
        <v>2206.6487379101127</v>
      </c>
      <c r="D10728" s="102">
        <v>1398.8630010253937</v>
      </c>
      <c r="E10728" s="98">
        <v>2612.6837443820223</v>
      </c>
      <c r="F10728" s="91">
        <v>0.84459083218740316</v>
      </c>
      <c r="G10728" s="100">
        <v>1103.3243689550563</v>
      </c>
      <c r="S10728" s="235"/>
      <c r="T10728" s="103"/>
      <c r="U10728" s="103"/>
    </row>
    <row r="10729" spans="1:21" x14ac:dyDescent="0.2">
      <c r="A10729" s="89">
        <v>40948</v>
      </c>
      <c r="B10729" s="90" t="s">
        <v>123</v>
      </c>
      <c r="C10729" s="96">
        <v>2354.6728128539326</v>
      </c>
      <c r="D10729" s="102">
        <v>1499.7859386323116</v>
      </c>
      <c r="E10729" s="98">
        <v>2791.7453174157299</v>
      </c>
      <c r="F10729" s="91">
        <v>0.84344112558004125</v>
      </c>
      <c r="G10729" s="100">
        <v>1177.3364064269663</v>
      </c>
      <c r="S10729" s="235"/>
      <c r="T10729" s="103"/>
      <c r="U10729" s="103"/>
    </row>
    <row r="10730" spans="1:21" x14ac:dyDescent="0.2">
      <c r="A10730" s="89">
        <v>40948</v>
      </c>
      <c r="B10730" s="90" t="s">
        <v>124</v>
      </c>
      <c r="C10730" s="96">
        <v>2481.0018180674156</v>
      </c>
      <c r="D10730" s="102">
        <v>1595.6286816974161</v>
      </c>
      <c r="E10730" s="98">
        <v>2949.8137078651689</v>
      </c>
      <c r="F10730" s="91">
        <v>0.84107067895584475</v>
      </c>
      <c r="G10730" s="100">
        <v>1240.5009090337078</v>
      </c>
      <c r="S10730" s="235"/>
      <c r="T10730" s="103"/>
      <c r="U10730" s="103"/>
    </row>
    <row r="10731" spans="1:21" x14ac:dyDescent="0.2">
      <c r="A10731" s="89">
        <v>40948</v>
      </c>
      <c r="B10731" s="90" t="s">
        <v>125</v>
      </c>
      <c r="C10731" s="96">
        <v>2303.3121462808986</v>
      </c>
      <c r="D10731" s="102">
        <v>1462.2044459163983</v>
      </c>
      <c r="E10731" s="98">
        <v>2728.2391179775282</v>
      </c>
      <c r="F10731" s="91">
        <v>0.84424863315806697</v>
      </c>
      <c r="G10731" s="100">
        <v>1151.6560731404493</v>
      </c>
      <c r="S10731" s="235"/>
      <c r="T10731" s="103"/>
      <c r="U10731" s="103"/>
    </row>
    <row r="10732" spans="1:21" x14ac:dyDescent="0.2">
      <c r="A10732" s="89">
        <v>40948</v>
      </c>
      <c r="B10732" s="90" t="s">
        <v>126</v>
      </c>
      <c r="C10732" s="96">
        <v>2239.1021957865169</v>
      </c>
      <c r="D10732" s="102">
        <v>1400.3111393549043</v>
      </c>
      <c r="E10732" s="98">
        <v>2640.9183876404495</v>
      </c>
      <c r="F10732" s="91">
        <v>0.84784982613077309</v>
      </c>
      <c r="G10732" s="100">
        <v>1119.5510978932584</v>
      </c>
      <c r="S10732" s="235"/>
      <c r="T10732" s="103"/>
      <c r="U10732" s="103"/>
    </row>
    <row r="10733" spans="1:21" x14ac:dyDescent="0.2">
      <c r="A10733" s="89">
        <v>40948</v>
      </c>
      <c r="B10733" s="90" t="s">
        <v>127</v>
      </c>
      <c r="C10733" s="96">
        <v>2291.8648971235957</v>
      </c>
      <c r="D10733" s="102">
        <v>1464.6795945521717</v>
      </c>
      <c r="E10733" s="98">
        <v>2719.9137893258426</v>
      </c>
      <c r="F10733" s="91">
        <v>0.84262409570402486</v>
      </c>
      <c r="G10733" s="100">
        <v>1145.9324485617979</v>
      </c>
      <c r="S10733" s="235"/>
      <c r="T10733" s="103"/>
      <c r="U10733" s="103"/>
    </row>
    <row r="10734" spans="1:21" x14ac:dyDescent="0.2">
      <c r="A10734" s="89">
        <v>40948</v>
      </c>
      <c r="B10734" s="90" t="s">
        <v>128</v>
      </c>
      <c r="C10734" s="96">
        <v>2354.4823630449441</v>
      </c>
      <c r="D10734" s="102">
        <v>1488.2022878422149</v>
      </c>
      <c r="E10734" s="98">
        <v>2785.3784747191012</v>
      </c>
      <c r="F10734" s="91">
        <v>0.84530069590718293</v>
      </c>
      <c r="G10734" s="100">
        <v>1177.2411815224721</v>
      </c>
      <c r="S10734" s="235"/>
      <c r="T10734" s="103"/>
      <c r="U10734" s="103"/>
    </row>
    <row r="10735" spans="1:21" x14ac:dyDescent="0.2">
      <c r="A10735" s="89">
        <v>40948</v>
      </c>
      <c r="B10735" s="90" t="s">
        <v>129</v>
      </c>
      <c r="C10735" s="96">
        <v>2118.7986983595506</v>
      </c>
      <c r="D10735" s="102">
        <v>1339.5833194700785</v>
      </c>
      <c r="E10735" s="98">
        <v>2506.7491685393256</v>
      </c>
      <c r="F10735" s="91">
        <v>0.84523761888556537</v>
      </c>
      <c r="G10735" s="100">
        <v>1059.3993491797753</v>
      </c>
      <c r="S10735" s="235"/>
      <c r="T10735" s="103"/>
      <c r="U10735" s="103"/>
    </row>
    <row r="10736" spans="1:21" x14ac:dyDescent="0.2">
      <c r="A10736" s="89">
        <v>40948</v>
      </c>
      <c r="B10736" s="90" t="s">
        <v>130</v>
      </c>
      <c r="C10736" s="96">
        <v>1924.7222387528091</v>
      </c>
      <c r="D10736" s="102">
        <v>1215.3202232126162</v>
      </c>
      <c r="E10736" s="98">
        <v>2276.3037893258424</v>
      </c>
      <c r="F10736" s="91">
        <v>0.84554717510831057</v>
      </c>
      <c r="G10736" s="100">
        <v>962.36111937640453</v>
      </c>
      <c r="S10736" s="235"/>
      <c r="T10736" s="103"/>
      <c r="U10736" s="103"/>
    </row>
    <row r="10737" spans="1:21" x14ac:dyDescent="0.2">
      <c r="A10737" s="89">
        <v>40948</v>
      </c>
      <c r="B10737" s="90" t="s">
        <v>131</v>
      </c>
      <c r="C10737" s="96">
        <v>1990.9298861797756</v>
      </c>
      <c r="D10737" s="102">
        <v>1270.8385651311633</v>
      </c>
      <c r="E10737" s="98">
        <v>2361.9552219101124</v>
      </c>
      <c r="F10737" s="91">
        <v>0.84291601623578249</v>
      </c>
      <c r="G10737" s="100">
        <v>995.46494308988781</v>
      </c>
      <c r="S10737" s="235"/>
      <c r="T10737" s="103"/>
      <c r="U10737" s="103"/>
    </row>
    <row r="10738" spans="1:21" x14ac:dyDescent="0.2">
      <c r="A10738" s="89">
        <v>40948</v>
      </c>
      <c r="B10738" s="90" t="s">
        <v>132</v>
      </c>
      <c r="C10738" s="96">
        <v>1984.7666061910115</v>
      </c>
      <c r="D10738" s="102">
        <v>1250.9529101604546</v>
      </c>
      <c r="E10738" s="98">
        <v>2346.0992443820223</v>
      </c>
      <c r="F10738" s="91">
        <v>0.84598578297305227</v>
      </c>
      <c r="G10738" s="100">
        <v>992.38330309550577</v>
      </c>
      <c r="S10738" s="235"/>
      <c r="T10738" s="103"/>
      <c r="U10738" s="103"/>
    </row>
    <row r="10739" spans="1:21" x14ac:dyDescent="0.2">
      <c r="A10739" s="89">
        <v>40948</v>
      </c>
      <c r="B10739" s="90" t="s">
        <v>133</v>
      </c>
      <c r="C10739" s="96">
        <v>1923.2594221348313</v>
      </c>
      <c r="D10739" s="102">
        <v>1220.6507350261106</v>
      </c>
      <c r="E10739" s="98">
        <v>2277.9190112359547</v>
      </c>
      <c r="F10739" s="91">
        <v>0.84430544398121865</v>
      </c>
      <c r="G10739" s="100">
        <v>961.62971106741566</v>
      </c>
      <c r="S10739" s="235"/>
      <c r="T10739" s="103"/>
      <c r="U10739" s="103"/>
    </row>
    <row r="10740" spans="1:21" x14ac:dyDescent="0.2">
      <c r="A10740" s="89">
        <v>40948</v>
      </c>
      <c r="B10740" s="90" t="s">
        <v>134</v>
      </c>
      <c r="C10740" s="96">
        <v>1912.436200011236</v>
      </c>
      <c r="D10740" s="102">
        <v>1201.0109495051865</v>
      </c>
      <c r="E10740" s="98">
        <v>2258.282426966292</v>
      </c>
      <c r="F10740" s="91">
        <v>0.84685430713834353</v>
      </c>
      <c r="G10740" s="100">
        <v>956.218100005618</v>
      </c>
      <c r="S10740" s="235"/>
      <c r="T10740" s="103"/>
      <c r="U10740" s="103"/>
    </row>
    <row r="10741" spans="1:21" x14ac:dyDescent="0.2">
      <c r="A10741" s="89">
        <v>40948</v>
      </c>
      <c r="B10741" s="90" t="s">
        <v>135</v>
      </c>
      <c r="C10741" s="96">
        <v>1894.6149604382022</v>
      </c>
      <c r="D10741" s="102">
        <v>1186.8839504540347</v>
      </c>
      <c r="E10741" s="98">
        <v>2235.678724719101</v>
      </c>
      <c r="F10741" s="91">
        <v>0.84744509105450683</v>
      </c>
      <c r="G10741" s="100">
        <v>947.30748021910108</v>
      </c>
      <c r="S10741" s="235"/>
      <c r="T10741" s="103"/>
      <c r="U10741" s="103"/>
    </row>
    <row r="10742" spans="1:21" x14ac:dyDescent="0.2">
      <c r="A10742" s="89">
        <v>40948</v>
      </c>
      <c r="B10742" s="90" t="s">
        <v>136</v>
      </c>
      <c r="C10742" s="96">
        <v>2024.1937687752807</v>
      </c>
      <c r="D10742" s="102">
        <v>1285.8614547847542</v>
      </c>
      <c r="E10742" s="98">
        <v>2398.0825870786516</v>
      </c>
      <c r="F10742" s="91">
        <v>0.8440884311833301</v>
      </c>
      <c r="G10742" s="100">
        <v>1012.0968843876403</v>
      </c>
      <c r="S10742" s="235"/>
      <c r="T10742" s="103"/>
      <c r="U10742" s="103"/>
    </row>
    <row r="10743" spans="1:21" x14ac:dyDescent="0.2">
      <c r="A10743" s="89">
        <v>40948</v>
      </c>
      <c r="B10743" s="90" t="s">
        <v>137</v>
      </c>
      <c r="C10743" s="96">
        <v>2012.7222068764049</v>
      </c>
      <c r="D10743" s="102">
        <v>1273.7111093078613</v>
      </c>
      <c r="E10743" s="98">
        <v>2381.8880477528091</v>
      </c>
      <c r="F10743" s="91">
        <v>0.84501125431789559</v>
      </c>
      <c r="G10743" s="100">
        <v>1006.3611034382025</v>
      </c>
      <c r="S10743" s="235"/>
      <c r="T10743" s="103"/>
      <c r="U10743" s="103"/>
    </row>
    <row r="10744" spans="1:21" x14ac:dyDescent="0.2">
      <c r="A10744" s="89">
        <v>40948</v>
      </c>
      <c r="B10744" s="90" t="s">
        <v>138</v>
      </c>
      <c r="C10744" s="96">
        <v>1674.9493403258427</v>
      </c>
      <c r="D10744" s="102">
        <v>1051.310382522938</v>
      </c>
      <c r="E10744" s="98">
        <v>1977.5512162921348</v>
      </c>
      <c r="F10744" s="91">
        <v>0.84698152266636917</v>
      </c>
      <c r="G10744" s="100">
        <v>837.47467016292137</v>
      </c>
      <c r="S10744" s="235"/>
      <c r="T10744" s="103"/>
      <c r="U10744" s="103"/>
    </row>
    <row r="10745" spans="1:21" x14ac:dyDescent="0.2">
      <c r="A10745" s="89">
        <v>40948</v>
      </c>
      <c r="B10745" s="90" t="s">
        <v>139</v>
      </c>
      <c r="C10745" s="96">
        <v>1660.7506992471911</v>
      </c>
      <c r="D10745" s="102">
        <v>1060.07935345838</v>
      </c>
      <c r="E10745" s="98">
        <v>1970.2439241573036</v>
      </c>
      <c r="F10745" s="91">
        <v>0.84291629015301417</v>
      </c>
      <c r="G10745" s="100">
        <v>830.37534962359553</v>
      </c>
      <c r="S10745" s="235"/>
      <c r="T10745" s="103"/>
      <c r="U10745" s="103"/>
    </row>
    <row r="10746" spans="1:21" x14ac:dyDescent="0.2">
      <c r="A10746" s="89">
        <v>40948</v>
      </c>
      <c r="B10746" s="90" t="s">
        <v>140</v>
      </c>
      <c r="C10746" s="96">
        <v>1614.0054014494381</v>
      </c>
      <c r="D10746" s="102">
        <v>1016.8967772954736</v>
      </c>
      <c r="E10746" s="98">
        <v>1907.6405561797751</v>
      </c>
      <c r="F10746" s="91">
        <v>0.84607417064021306</v>
      </c>
      <c r="G10746" s="100">
        <v>807.00270072471903</v>
      </c>
      <c r="S10746" s="235"/>
      <c r="T10746" s="103"/>
      <c r="U10746" s="103"/>
    </row>
    <row r="10747" spans="1:21" x14ac:dyDescent="0.2">
      <c r="A10747" s="89">
        <v>40948</v>
      </c>
      <c r="B10747" s="90" t="s">
        <v>141</v>
      </c>
      <c r="C10747" s="96">
        <v>1633.4231777191012</v>
      </c>
      <c r="D10747" s="102">
        <v>1038.6593804372262</v>
      </c>
      <c r="E10747" s="98">
        <v>1935.6871095505619</v>
      </c>
      <c r="F10747" s="91">
        <v>0.8438466990144694</v>
      </c>
      <c r="G10747" s="100">
        <v>816.7115888595506</v>
      </c>
      <c r="S10747" s="235"/>
      <c r="T10747" s="103"/>
      <c r="U10747" s="103"/>
    </row>
    <row r="10748" spans="1:21" x14ac:dyDescent="0.2">
      <c r="A10748" s="89">
        <v>40948</v>
      </c>
      <c r="B10748" s="90" t="s">
        <v>142</v>
      </c>
      <c r="C10748" s="96">
        <v>1715.7947461685394</v>
      </c>
      <c r="D10748" s="102">
        <v>1074.582732900963</v>
      </c>
      <c r="E10748" s="98">
        <v>2024.5196123595506</v>
      </c>
      <c r="F10748" s="91">
        <v>0.84750710029862519</v>
      </c>
      <c r="G10748" s="100">
        <v>857.8973730842697</v>
      </c>
      <c r="S10748" s="235"/>
      <c r="T10748" s="103"/>
      <c r="U10748" s="103"/>
    </row>
    <row r="10749" spans="1:21" x14ac:dyDescent="0.2">
      <c r="A10749" s="89">
        <v>40948</v>
      </c>
      <c r="B10749" s="90" t="s">
        <v>143</v>
      </c>
      <c r="C10749" s="96">
        <v>1849.9605584157305</v>
      </c>
      <c r="D10749" s="102">
        <v>1152.2169868248584</v>
      </c>
      <c r="E10749" s="98">
        <v>2179.4398483146069</v>
      </c>
      <c r="F10749" s="91">
        <v>0.84882386630047735</v>
      </c>
      <c r="G10749" s="100">
        <v>924.98027920786524</v>
      </c>
      <c r="S10749" s="235"/>
      <c r="T10749" s="103"/>
      <c r="U10749" s="103"/>
    </row>
    <row r="10750" spans="1:21" x14ac:dyDescent="0.2">
      <c r="A10750" s="89">
        <v>40948</v>
      </c>
      <c r="B10750" s="90" t="s">
        <v>144</v>
      </c>
      <c r="C10750" s="96">
        <v>1790.3659766966293</v>
      </c>
      <c r="D10750" s="102">
        <v>1120.7311787988108</v>
      </c>
      <c r="E10750" s="98">
        <v>2112.2141713483147</v>
      </c>
      <c r="F10750" s="91">
        <v>0.84762520817373543</v>
      </c>
      <c r="G10750" s="100">
        <v>895.18298834831467</v>
      </c>
      <c r="S10750" s="235"/>
      <c r="T10750" s="103"/>
      <c r="U10750" s="103"/>
    </row>
    <row r="10751" spans="1:21" x14ac:dyDescent="0.2">
      <c r="A10751" s="89">
        <v>40948</v>
      </c>
      <c r="B10751" s="90" t="s">
        <v>145</v>
      </c>
      <c r="C10751" s="96">
        <v>1870.3589485955056</v>
      </c>
      <c r="D10751" s="102">
        <v>1173.4458750132014</v>
      </c>
      <c r="E10751" s="98">
        <v>2207.9895421348315</v>
      </c>
      <c r="F10751" s="91">
        <v>0.84708686925533072</v>
      </c>
      <c r="G10751" s="100">
        <v>935.17947429775279</v>
      </c>
      <c r="S10751" s="235"/>
      <c r="T10751" s="103"/>
      <c r="U10751" s="103"/>
    </row>
    <row r="10752" spans="1:21" x14ac:dyDescent="0.2">
      <c r="A10752" s="89">
        <v>40948</v>
      </c>
      <c r="B10752" s="90" t="s">
        <v>146</v>
      </c>
      <c r="C10752" s="96">
        <v>1913.663993460674</v>
      </c>
      <c r="D10752" s="102">
        <v>1204.4560246486358</v>
      </c>
      <c r="E10752" s="98">
        <v>2261.1554999999998</v>
      </c>
      <c r="F10752" s="91">
        <v>0.84632126957242615</v>
      </c>
      <c r="G10752" s="100">
        <v>956.83199673033698</v>
      </c>
      <c r="S10752" s="235"/>
      <c r="T10752" s="103"/>
      <c r="U10752" s="103"/>
    </row>
    <row r="10753" spans="1:21" x14ac:dyDescent="0.2">
      <c r="A10753" s="89">
        <v>40948</v>
      </c>
      <c r="B10753" s="90" t="s">
        <v>147</v>
      </c>
      <c r="C10753" s="96">
        <v>1930.2655438314607</v>
      </c>
      <c r="D10753" s="102">
        <v>1214.9919489292665</v>
      </c>
      <c r="E10753" s="98">
        <v>2280.8179466292136</v>
      </c>
      <c r="F10753" s="91">
        <v>0.84630408432385895</v>
      </c>
      <c r="G10753" s="100">
        <v>965.13277191573036</v>
      </c>
      <c r="S10753" s="235"/>
      <c r="T10753" s="103"/>
      <c r="U10753" s="103"/>
    </row>
    <row r="10754" spans="1:21" x14ac:dyDescent="0.2">
      <c r="A10754" s="89">
        <v>40949</v>
      </c>
      <c r="B10754" s="90" t="s">
        <v>100</v>
      </c>
      <c r="C10754" s="96">
        <v>1925.2611711910115</v>
      </c>
      <c r="D10754" s="102">
        <v>1206.5331623704935</v>
      </c>
      <c r="E10754" s="98">
        <v>2272.0811713483145</v>
      </c>
      <c r="F10754" s="91">
        <v>0.8473558055359921</v>
      </c>
      <c r="G10754" s="100">
        <v>962.63058559550575</v>
      </c>
      <c r="S10754" s="235"/>
      <c r="T10754" s="103"/>
      <c r="U10754" s="103"/>
    </row>
    <row r="10755" spans="1:21" x14ac:dyDescent="0.2">
      <c r="A10755" s="89">
        <v>40949</v>
      </c>
      <c r="B10755" s="90" t="s">
        <v>101</v>
      </c>
      <c r="C10755" s="96">
        <v>1933.6733797752811</v>
      </c>
      <c r="D10755" s="102">
        <v>1217.2707923953224</v>
      </c>
      <c r="E10755" s="98">
        <v>2284.9159550561799</v>
      </c>
      <c r="F10755" s="91">
        <v>0.84627768277268534</v>
      </c>
      <c r="G10755" s="100">
        <v>966.83668988764055</v>
      </c>
      <c r="S10755" s="235"/>
      <c r="T10755" s="103"/>
      <c r="U10755" s="103"/>
    </row>
    <row r="10756" spans="1:21" x14ac:dyDescent="0.2">
      <c r="A10756" s="89">
        <v>40949</v>
      </c>
      <c r="B10756" s="90" t="s">
        <v>102</v>
      </c>
      <c r="C10756" s="96">
        <v>1899.0844527640452</v>
      </c>
      <c r="D10756" s="102">
        <v>1191.9577051564036</v>
      </c>
      <c r="E10756" s="98">
        <v>2242.1607724719101</v>
      </c>
      <c r="F10756" s="91">
        <v>0.84698852824472781</v>
      </c>
      <c r="G10756" s="100">
        <v>949.54222638202259</v>
      </c>
      <c r="S10756" s="235"/>
      <c r="T10756" s="103"/>
      <c r="U10756" s="103"/>
    </row>
    <row r="10757" spans="1:21" x14ac:dyDescent="0.2">
      <c r="A10757" s="89">
        <v>40949</v>
      </c>
      <c r="B10757" s="90" t="s">
        <v>103</v>
      </c>
      <c r="C10757" s="96">
        <v>1910.5479104157309</v>
      </c>
      <c r="D10757" s="102">
        <v>1186.4887966342965</v>
      </c>
      <c r="E10757" s="98">
        <v>2248.9884353932584</v>
      </c>
      <c r="F10757" s="91">
        <v>0.84951433291014333</v>
      </c>
      <c r="G10757" s="100">
        <v>955.27395520786547</v>
      </c>
      <c r="S10757" s="235"/>
      <c r="T10757" s="103"/>
      <c r="U10757" s="103"/>
    </row>
    <row r="10758" spans="1:21" x14ac:dyDescent="0.2">
      <c r="A10758" s="89">
        <v>40949</v>
      </c>
      <c r="B10758" s="90" t="s">
        <v>104</v>
      </c>
      <c r="C10758" s="96">
        <v>2023.22125911236</v>
      </c>
      <c r="D10758" s="102">
        <v>1249.2065932878559</v>
      </c>
      <c r="E10758" s="98">
        <v>2377.8017949438204</v>
      </c>
      <c r="F10758" s="91">
        <v>0.85087885096838445</v>
      </c>
      <c r="G10758" s="100">
        <v>1011.61062955618</v>
      </c>
      <c r="S10758" s="235"/>
      <c r="T10758" s="103"/>
      <c r="U10758" s="103"/>
    </row>
    <row r="10759" spans="1:21" x14ac:dyDescent="0.2">
      <c r="A10759" s="89">
        <v>40949</v>
      </c>
      <c r="B10759" s="90" t="s">
        <v>105</v>
      </c>
      <c r="C10759" s="96">
        <v>2002.8147646853936</v>
      </c>
      <c r="D10759" s="102">
        <v>1255.5781357601247</v>
      </c>
      <c r="E10759" s="98">
        <v>2363.8408230337081</v>
      </c>
      <c r="F10759" s="91">
        <v>0.847271417419308</v>
      </c>
      <c r="G10759" s="100">
        <v>1001.4073823426968</v>
      </c>
      <c r="S10759" s="235"/>
      <c r="T10759" s="103"/>
      <c r="U10759" s="103"/>
    </row>
    <row r="10760" spans="1:21" x14ac:dyDescent="0.2">
      <c r="A10760" s="89">
        <v>40949</v>
      </c>
      <c r="B10760" s="90" t="s">
        <v>106</v>
      </c>
      <c r="C10760" s="96">
        <v>2041.9825913595507</v>
      </c>
      <c r="D10760" s="102">
        <v>1277.9705655787586</v>
      </c>
      <c r="E10760" s="98">
        <v>2408.921266853933</v>
      </c>
      <c r="F10760" s="91">
        <v>0.8476751064705379</v>
      </c>
      <c r="G10760" s="100">
        <v>1020.9912956797754</v>
      </c>
      <c r="S10760" s="235"/>
      <c r="T10760" s="103"/>
      <c r="U10760" s="103"/>
    </row>
    <row r="10761" spans="1:21" x14ac:dyDescent="0.2">
      <c r="A10761" s="89">
        <v>40949</v>
      </c>
      <c r="B10761" s="90" t="s">
        <v>107</v>
      </c>
      <c r="C10761" s="96">
        <v>2065.8617557078646</v>
      </c>
      <c r="D10761" s="102">
        <v>1287.7244680617787</v>
      </c>
      <c r="E10761" s="98">
        <v>2434.3416151685392</v>
      </c>
      <c r="F10761" s="91">
        <v>0.84863264171114983</v>
      </c>
      <c r="G10761" s="100">
        <v>1032.9308778539323</v>
      </c>
      <c r="S10761" s="235"/>
      <c r="T10761" s="103"/>
      <c r="U10761" s="103"/>
    </row>
    <row r="10762" spans="1:21" x14ac:dyDescent="0.2">
      <c r="A10762" s="89">
        <v>40949</v>
      </c>
      <c r="B10762" s="90" t="s">
        <v>108</v>
      </c>
      <c r="C10762" s="96">
        <v>1977.375532752809</v>
      </c>
      <c r="D10762" s="102">
        <v>1245.2841837377898</v>
      </c>
      <c r="E10762" s="98">
        <v>2336.8240617977531</v>
      </c>
      <c r="F10762" s="91">
        <v>0.84618074808404065</v>
      </c>
      <c r="G10762" s="100">
        <v>988.68776637640451</v>
      </c>
      <c r="S10762" s="235"/>
      <c r="T10762" s="103"/>
      <c r="U10762" s="103"/>
    </row>
    <row r="10763" spans="1:21" x14ac:dyDescent="0.2">
      <c r="A10763" s="89">
        <v>40949</v>
      </c>
      <c r="B10763" s="90" t="s">
        <v>109</v>
      </c>
      <c r="C10763" s="96">
        <v>2041.3747728202243</v>
      </c>
      <c r="D10763" s="102">
        <v>1274.6804442463088</v>
      </c>
      <c r="E10763" s="98">
        <v>2406.6618370786514</v>
      </c>
      <c r="F10763" s="91">
        <v>0.84821836677236129</v>
      </c>
      <c r="G10763" s="100">
        <v>1020.6873864101121</v>
      </c>
      <c r="S10763" s="235"/>
      <c r="T10763" s="103"/>
      <c r="U10763" s="103"/>
    </row>
    <row r="10764" spans="1:21" x14ac:dyDescent="0.2">
      <c r="A10764" s="89">
        <v>40949</v>
      </c>
      <c r="B10764" s="90" t="s">
        <v>110</v>
      </c>
      <c r="C10764" s="96">
        <v>2328.3502179775282</v>
      </c>
      <c r="D10764" s="102">
        <v>1472.5642154512184</v>
      </c>
      <c r="E10764" s="98">
        <v>2754.9337752808988</v>
      </c>
      <c r="F10764" s="91">
        <v>0.84515651115429258</v>
      </c>
      <c r="G10764" s="100">
        <v>1164.1751089887641</v>
      </c>
      <c r="S10764" s="235"/>
      <c r="T10764" s="103"/>
      <c r="U10764" s="103"/>
    </row>
    <row r="10765" spans="1:21" x14ac:dyDescent="0.2">
      <c r="A10765" s="89">
        <v>40949</v>
      </c>
      <c r="B10765" s="90" t="s">
        <v>111</v>
      </c>
      <c r="C10765" s="96">
        <v>2379.8729694943822</v>
      </c>
      <c r="D10765" s="102">
        <v>1511.4828272556265</v>
      </c>
      <c r="E10765" s="98">
        <v>2819.2863792134831</v>
      </c>
      <c r="F10765" s="91">
        <v>0.84414020052773531</v>
      </c>
      <c r="G10765" s="100">
        <v>1189.9364847471911</v>
      </c>
      <c r="S10765" s="235"/>
      <c r="T10765" s="103"/>
      <c r="U10765" s="103"/>
    </row>
    <row r="10766" spans="1:21" x14ac:dyDescent="0.2">
      <c r="A10766" s="89">
        <v>40949</v>
      </c>
      <c r="B10766" s="90" t="s">
        <v>112</v>
      </c>
      <c r="C10766" s="96">
        <v>2467.111138382023</v>
      </c>
      <c r="D10766" s="102">
        <v>1603.88709665022</v>
      </c>
      <c r="E10766" s="98">
        <v>2942.6333764044944</v>
      </c>
      <c r="F10766" s="91">
        <v>0.83840248607405654</v>
      </c>
      <c r="G10766" s="100">
        <v>1233.5555691910115</v>
      </c>
      <c r="S10766" s="235"/>
      <c r="T10766" s="103"/>
      <c r="U10766" s="103"/>
    </row>
    <row r="10767" spans="1:21" x14ac:dyDescent="0.2">
      <c r="A10767" s="89">
        <v>40949</v>
      </c>
      <c r="B10767" s="90" t="s">
        <v>113</v>
      </c>
      <c r="C10767" s="96">
        <v>2548.8303149325843</v>
      </c>
      <c r="D10767" s="102">
        <v>1655.5902087286142</v>
      </c>
      <c r="E10767" s="98">
        <v>3039.3280365168539</v>
      </c>
      <c r="F10767" s="91">
        <v>0.83861639293585688</v>
      </c>
      <c r="G10767" s="100">
        <v>1274.4151574662922</v>
      </c>
      <c r="S10767" s="235"/>
      <c r="T10767" s="103"/>
      <c r="U10767" s="103"/>
    </row>
    <row r="10768" spans="1:21" x14ac:dyDescent="0.2">
      <c r="A10768" s="89">
        <v>40949</v>
      </c>
      <c r="B10768" s="90" t="s">
        <v>114</v>
      </c>
      <c r="C10768" s="96">
        <v>1995.6222453033711</v>
      </c>
      <c r="D10768" s="102">
        <v>1274.7043297200069</v>
      </c>
      <c r="E10768" s="98">
        <v>2367.990556179775</v>
      </c>
      <c r="F10768" s="91">
        <v>0.84274924158602338</v>
      </c>
      <c r="G10768" s="100">
        <v>997.81112265168554</v>
      </c>
      <c r="S10768" s="235"/>
      <c r="T10768" s="103"/>
      <c r="U10768" s="103"/>
    </row>
    <row r="10769" spans="1:21" x14ac:dyDescent="0.2">
      <c r="A10769" s="89">
        <v>40949</v>
      </c>
      <c r="B10769" s="90" t="s">
        <v>115</v>
      </c>
      <c r="C10769" s="96">
        <v>2020.4860756853932</v>
      </c>
      <c r="D10769" s="102">
        <v>1290.2035996169027</v>
      </c>
      <c r="E10769" s="98">
        <v>2397.2879073033705</v>
      </c>
      <c r="F10769" s="91">
        <v>0.84282161918472731</v>
      </c>
      <c r="G10769" s="100">
        <v>1010.2430378426966</v>
      </c>
      <c r="S10769" s="235"/>
      <c r="T10769" s="103"/>
      <c r="U10769" s="103"/>
    </row>
    <row r="10770" spans="1:21" x14ac:dyDescent="0.2">
      <c r="A10770" s="89">
        <v>40949</v>
      </c>
      <c r="B10770" s="90" t="s">
        <v>116</v>
      </c>
      <c r="C10770" s="96">
        <v>2019.9268826292137</v>
      </c>
      <c r="D10770" s="102">
        <v>1298.6896753378026</v>
      </c>
      <c r="E10770" s="98">
        <v>2401.3953202247189</v>
      </c>
      <c r="F10770" s="91">
        <v>0.84114717207002465</v>
      </c>
      <c r="G10770" s="100">
        <v>1009.9634413146068</v>
      </c>
      <c r="S10770" s="235"/>
      <c r="T10770" s="103"/>
      <c r="U10770" s="103"/>
    </row>
    <row r="10771" spans="1:21" x14ac:dyDescent="0.2">
      <c r="A10771" s="89">
        <v>40949</v>
      </c>
      <c r="B10771" s="90" t="s">
        <v>117</v>
      </c>
      <c r="C10771" s="96">
        <v>2169.7541525730335</v>
      </c>
      <c r="D10771" s="102">
        <v>1384.515820568166</v>
      </c>
      <c r="E10771" s="98">
        <v>2573.8525870786511</v>
      </c>
      <c r="F10771" s="91">
        <v>0.84299860973612584</v>
      </c>
      <c r="G10771" s="100">
        <v>1084.8770762865167</v>
      </c>
      <c r="S10771" s="235"/>
      <c r="T10771" s="103"/>
      <c r="U10771" s="103"/>
    </row>
    <row r="10772" spans="1:21" x14ac:dyDescent="0.2">
      <c r="A10772" s="89">
        <v>40949</v>
      </c>
      <c r="B10772" s="90" t="s">
        <v>118</v>
      </c>
      <c r="C10772" s="96">
        <v>2329.9548589213482</v>
      </c>
      <c r="D10772" s="102">
        <v>1511.8482797013207</v>
      </c>
      <c r="E10772" s="98">
        <v>2777.4763483146066</v>
      </c>
      <c r="F10772" s="91">
        <v>0.8388747793784751</v>
      </c>
      <c r="G10772" s="100">
        <v>1164.9774294606741</v>
      </c>
      <c r="S10772" s="235"/>
      <c r="T10772" s="103"/>
      <c r="U10772" s="103"/>
    </row>
    <row r="10773" spans="1:21" x14ac:dyDescent="0.2">
      <c r="A10773" s="89">
        <v>40949</v>
      </c>
      <c r="B10773" s="90" t="s">
        <v>119</v>
      </c>
      <c r="C10773" s="96">
        <v>2332.9291176404499</v>
      </c>
      <c r="D10773" s="102">
        <v>1504.3759311197505</v>
      </c>
      <c r="E10773" s="98">
        <v>2775.9152022471912</v>
      </c>
      <c r="F10773" s="91">
        <v>0.8404180054750483</v>
      </c>
      <c r="G10773" s="100">
        <v>1166.464558820225</v>
      </c>
      <c r="S10773" s="235"/>
      <c r="T10773" s="103"/>
      <c r="U10773" s="103"/>
    </row>
    <row r="10774" spans="1:21" x14ac:dyDescent="0.2">
      <c r="A10774" s="89">
        <v>40949</v>
      </c>
      <c r="B10774" s="90" t="s">
        <v>120</v>
      </c>
      <c r="C10774" s="96">
        <v>2263.7147945056181</v>
      </c>
      <c r="D10774" s="102">
        <v>1447.7206378512928</v>
      </c>
      <c r="E10774" s="98">
        <v>2687.0615393258427</v>
      </c>
      <c r="F10774" s="91">
        <v>0.84244992582996892</v>
      </c>
      <c r="G10774" s="100">
        <v>1131.8573972528091</v>
      </c>
      <c r="S10774" s="235"/>
      <c r="T10774" s="103"/>
      <c r="U10774" s="103"/>
    </row>
    <row r="10775" spans="1:21" x14ac:dyDescent="0.2">
      <c r="A10775" s="89">
        <v>40949</v>
      </c>
      <c r="B10775" s="90" t="s">
        <v>121</v>
      </c>
      <c r="C10775" s="96">
        <v>2233.1901474606739</v>
      </c>
      <c r="D10775" s="102">
        <v>1420.3945531305455</v>
      </c>
      <c r="E10775" s="98">
        <v>2646.6316179775281</v>
      </c>
      <c r="F10775" s="91">
        <v>0.84378578880849575</v>
      </c>
      <c r="G10775" s="100">
        <v>1116.5950737303369</v>
      </c>
      <c r="S10775" s="235"/>
      <c r="T10775" s="103"/>
      <c r="U10775" s="103"/>
    </row>
    <row r="10776" spans="1:21" x14ac:dyDescent="0.2">
      <c r="A10776" s="89">
        <v>40949</v>
      </c>
      <c r="B10776" s="90" t="s">
        <v>122</v>
      </c>
      <c r="C10776" s="96">
        <v>2273.9301980898877</v>
      </c>
      <c r="D10776" s="102">
        <v>1449.3933598548522</v>
      </c>
      <c r="E10776" s="98">
        <v>2696.5718342696628</v>
      </c>
      <c r="F10776" s="91">
        <v>0.8432670582668742</v>
      </c>
      <c r="G10776" s="100">
        <v>1136.9650990449438</v>
      </c>
      <c r="S10776" s="235"/>
      <c r="T10776" s="103"/>
      <c r="U10776" s="103"/>
    </row>
    <row r="10777" spans="1:21" x14ac:dyDescent="0.2">
      <c r="A10777" s="89">
        <v>40949</v>
      </c>
      <c r="B10777" s="90" t="s">
        <v>123</v>
      </c>
      <c r="C10777" s="96">
        <v>2391.8105256067415</v>
      </c>
      <c r="D10777" s="102">
        <v>1527.3244346489976</v>
      </c>
      <c r="E10777" s="98">
        <v>2837.8649578651689</v>
      </c>
      <c r="F10777" s="91">
        <v>0.84282041644646144</v>
      </c>
      <c r="G10777" s="100">
        <v>1195.9052628033708</v>
      </c>
      <c r="S10777" s="235"/>
      <c r="T10777" s="103"/>
      <c r="U10777" s="103"/>
    </row>
    <row r="10778" spans="1:21" x14ac:dyDescent="0.2">
      <c r="A10778" s="89">
        <v>40949</v>
      </c>
      <c r="B10778" s="90" t="s">
        <v>124</v>
      </c>
      <c r="C10778" s="96">
        <v>2153.237696797753</v>
      </c>
      <c r="D10778" s="102">
        <v>1364.3906779346553</v>
      </c>
      <c r="E10778" s="98">
        <v>2549.1164157303369</v>
      </c>
      <c r="F10778" s="91">
        <v>0.84469963141359217</v>
      </c>
      <c r="G10778" s="100">
        <v>1076.6188483988765</v>
      </c>
      <c r="S10778" s="235"/>
      <c r="T10778" s="103"/>
      <c r="U10778" s="103"/>
    </row>
    <row r="10779" spans="1:21" x14ac:dyDescent="0.2">
      <c r="A10779" s="89">
        <v>40949</v>
      </c>
      <c r="B10779" s="90" t="s">
        <v>125</v>
      </c>
      <c r="C10779" s="96">
        <v>1956.5435653483144</v>
      </c>
      <c r="D10779" s="102">
        <v>1246.5064125705537</v>
      </c>
      <c r="E10779" s="98">
        <v>2319.8795140449438</v>
      </c>
      <c r="F10779" s="91">
        <v>0.84338154352545813</v>
      </c>
      <c r="G10779" s="100">
        <v>978.27178267415718</v>
      </c>
      <c r="S10779" s="235"/>
      <c r="T10779" s="103"/>
      <c r="U10779" s="103"/>
    </row>
    <row r="10780" spans="1:21" x14ac:dyDescent="0.2">
      <c r="A10780" s="89">
        <v>40949</v>
      </c>
      <c r="B10780" s="90" t="s">
        <v>126</v>
      </c>
      <c r="C10780" s="96">
        <v>1854.5313538314608</v>
      </c>
      <c r="D10780" s="102">
        <v>1177.4409491236038</v>
      </c>
      <c r="E10780" s="98">
        <v>2196.7370646067416</v>
      </c>
      <c r="F10780" s="91">
        <v>0.84422090550170503</v>
      </c>
      <c r="G10780" s="100">
        <v>927.26567691573041</v>
      </c>
      <c r="S10780" s="235"/>
      <c r="T10780" s="103"/>
      <c r="U10780" s="103"/>
    </row>
    <row r="10781" spans="1:21" x14ac:dyDescent="0.2">
      <c r="A10781" s="89">
        <v>40949</v>
      </c>
      <c r="B10781" s="90" t="s">
        <v>127</v>
      </c>
      <c r="C10781" s="96">
        <v>1905.7461439550566</v>
      </c>
      <c r="D10781" s="102">
        <v>1218.4692240645193</v>
      </c>
      <c r="E10781" s="98">
        <v>2261.9760421348319</v>
      </c>
      <c r="F10781" s="91">
        <v>0.84251385003902657</v>
      </c>
      <c r="G10781" s="100">
        <v>952.8730719775283</v>
      </c>
      <c r="S10781" s="235"/>
      <c r="T10781" s="103"/>
      <c r="U10781" s="103"/>
    </row>
    <row r="10782" spans="1:21" x14ac:dyDescent="0.2">
      <c r="A10782" s="89">
        <v>40949</v>
      </c>
      <c r="B10782" s="90" t="s">
        <v>128</v>
      </c>
      <c r="C10782" s="96">
        <v>1815.6390715617974</v>
      </c>
      <c r="D10782" s="102">
        <v>1145.1831674813434</v>
      </c>
      <c r="E10782" s="98">
        <v>2146.6228651685392</v>
      </c>
      <c r="F10782" s="91">
        <v>0.84581185685788596</v>
      </c>
      <c r="G10782" s="100">
        <v>907.81953578089872</v>
      </c>
      <c r="S10782" s="235"/>
      <c r="T10782" s="103"/>
      <c r="U10782" s="103"/>
    </row>
    <row r="10783" spans="1:21" x14ac:dyDescent="0.2">
      <c r="A10783" s="89">
        <v>40949</v>
      </c>
      <c r="B10783" s="90" t="s">
        <v>129</v>
      </c>
      <c r="C10783" s="96">
        <v>1729.7583640786511</v>
      </c>
      <c r="D10783" s="102">
        <v>1110.0868819318237</v>
      </c>
      <c r="E10783" s="98">
        <v>2055.3240337078651</v>
      </c>
      <c r="F10783" s="91">
        <v>0.84159886018464747</v>
      </c>
      <c r="G10783" s="100">
        <v>864.87918203932554</v>
      </c>
      <c r="S10783" s="235"/>
      <c r="T10783" s="103"/>
      <c r="U10783" s="103"/>
    </row>
    <row r="10784" spans="1:21" x14ac:dyDescent="0.2">
      <c r="A10784" s="89">
        <v>40949</v>
      </c>
      <c r="B10784" s="90" t="s">
        <v>130</v>
      </c>
      <c r="C10784" s="96">
        <v>1810.2011216966293</v>
      </c>
      <c r="D10784" s="102">
        <v>1149.7084191192605</v>
      </c>
      <c r="E10784" s="98">
        <v>2144.4480758426967</v>
      </c>
      <c r="F10784" s="91">
        <v>0.84413380864224496</v>
      </c>
      <c r="G10784" s="100">
        <v>905.10056084831467</v>
      </c>
      <c r="S10784" s="235"/>
      <c r="T10784" s="103"/>
      <c r="U10784" s="103"/>
    </row>
    <row r="10785" spans="1:21" x14ac:dyDescent="0.2">
      <c r="A10785" s="89">
        <v>40949</v>
      </c>
      <c r="B10785" s="90" t="s">
        <v>131</v>
      </c>
      <c r="C10785" s="96">
        <v>2015.4047126966293</v>
      </c>
      <c r="D10785" s="102">
        <v>1288.2920743224315</v>
      </c>
      <c r="E10785" s="98">
        <v>2391.9767191011238</v>
      </c>
      <c r="F10785" s="91">
        <v>0.84256869918616695</v>
      </c>
      <c r="G10785" s="100">
        <v>1007.7023563483147</v>
      </c>
      <c r="S10785" s="235"/>
      <c r="T10785" s="103"/>
      <c r="U10785" s="103"/>
    </row>
    <row r="10786" spans="1:21" x14ac:dyDescent="0.2">
      <c r="A10786" s="89">
        <v>40949</v>
      </c>
      <c r="B10786" s="90" t="s">
        <v>132</v>
      </c>
      <c r="C10786" s="96">
        <v>1769.1369011797756</v>
      </c>
      <c r="D10786" s="102">
        <v>1126.627539798784</v>
      </c>
      <c r="E10786" s="98">
        <v>2097.4114971910112</v>
      </c>
      <c r="F10786" s="91">
        <v>0.84348584126153492</v>
      </c>
      <c r="G10786" s="100">
        <v>884.56845058988779</v>
      </c>
      <c r="S10786" s="235"/>
      <c r="T10786" s="103"/>
      <c r="U10786" s="103"/>
    </row>
    <row r="10787" spans="1:21" x14ac:dyDescent="0.2">
      <c r="A10787" s="89">
        <v>40949</v>
      </c>
      <c r="B10787" s="90" t="s">
        <v>133</v>
      </c>
      <c r="C10787" s="96">
        <v>1637.4266758314607</v>
      </c>
      <c r="D10787" s="102">
        <v>1037.5159143153687</v>
      </c>
      <c r="E10787" s="98">
        <v>1938.4543820224717</v>
      </c>
      <c r="F10787" s="91">
        <v>0.8447073560343803</v>
      </c>
      <c r="G10787" s="100">
        <v>818.71333791573034</v>
      </c>
      <c r="S10787" s="235"/>
      <c r="T10787" s="103"/>
      <c r="U10787" s="103"/>
    </row>
    <row r="10788" spans="1:21" x14ac:dyDescent="0.2">
      <c r="A10788" s="89">
        <v>40949</v>
      </c>
      <c r="B10788" s="90" t="s">
        <v>134</v>
      </c>
      <c r="C10788" s="96">
        <v>1647.1679809550562</v>
      </c>
      <c r="D10788" s="102">
        <v>1053.9884082312699</v>
      </c>
      <c r="E10788" s="98">
        <v>1955.5188370786518</v>
      </c>
      <c r="F10788" s="91">
        <v>0.84231762421463519</v>
      </c>
      <c r="G10788" s="100">
        <v>823.58399047752812</v>
      </c>
      <c r="S10788" s="235"/>
      <c r="T10788" s="103"/>
      <c r="U10788" s="103"/>
    </row>
    <row r="10789" spans="1:21" x14ac:dyDescent="0.2">
      <c r="A10789" s="89">
        <v>40949</v>
      </c>
      <c r="B10789" s="90" t="s">
        <v>135</v>
      </c>
      <c r="C10789" s="96">
        <v>1621.4532046179775</v>
      </c>
      <c r="D10789" s="102">
        <v>1035.5509173300784</v>
      </c>
      <c r="E10789" s="98">
        <v>1923.9220870786517</v>
      </c>
      <c r="F10789" s="91">
        <v>0.84278527467816888</v>
      </c>
      <c r="G10789" s="100">
        <v>810.72660230898873</v>
      </c>
      <c r="S10789" s="235"/>
      <c r="T10789" s="103"/>
      <c r="U10789" s="103"/>
    </row>
    <row r="10790" spans="1:21" x14ac:dyDescent="0.2">
      <c r="A10790" s="89">
        <v>40949</v>
      </c>
      <c r="B10790" s="90" t="s">
        <v>136</v>
      </c>
      <c r="C10790" s="96">
        <v>1602.262347269663</v>
      </c>
      <c r="D10790" s="102">
        <v>1026.7414601073988</v>
      </c>
      <c r="E10790" s="98">
        <v>1903.008842696629</v>
      </c>
      <c r="F10790" s="91">
        <v>0.84196263901706425</v>
      </c>
      <c r="G10790" s="100">
        <v>801.1311736348315</v>
      </c>
      <c r="S10790" s="235"/>
      <c r="T10790" s="103"/>
      <c r="U10790" s="103"/>
    </row>
    <row r="10791" spans="1:21" x14ac:dyDescent="0.2">
      <c r="A10791" s="89">
        <v>40949</v>
      </c>
      <c r="B10791" s="90" t="s">
        <v>137</v>
      </c>
      <c r="C10791" s="96">
        <v>1702.0296823146068</v>
      </c>
      <c r="D10791" s="102">
        <v>1075.4599299246522</v>
      </c>
      <c r="E10791" s="98">
        <v>2013.3353174157303</v>
      </c>
      <c r="F10791" s="91">
        <v>0.84537814818611134</v>
      </c>
      <c r="G10791" s="100">
        <v>851.01484115730341</v>
      </c>
      <c r="S10791" s="235"/>
      <c r="T10791" s="103"/>
      <c r="U10791" s="103"/>
    </row>
    <row r="10792" spans="1:21" x14ac:dyDescent="0.2">
      <c r="A10792" s="89">
        <v>40949</v>
      </c>
      <c r="B10792" s="90" t="s">
        <v>138</v>
      </c>
      <c r="C10792" s="96">
        <v>1643.4602878651685</v>
      </c>
      <c r="D10792" s="102">
        <v>1042.0765203430719</v>
      </c>
      <c r="E10792" s="98">
        <v>1945.9920842696631</v>
      </c>
      <c r="F10792" s="91">
        <v>0.84453595734021925</v>
      </c>
      <c r="G10792" s="100">
        <v>821.73014393258427</v>
      </c>
      <c r="S10792" s="235"/>
      <c r="T10792" s="103"/>
      <c r="U10792" s="103"/>
    </row>
    <row r="10793" spans="1:21" x14ac:dyDescent="0.2">
      <c r="A10793" s="89">
        <v>40949</v>
      </c>
      <c r="B10793" s="90" t="s">
        <v>139</v>
      </c>
      <c r="C10793" s="96">
        <v>1709.1492634719102</v>
      </c>
      <c r="D10793" s="102">
        <v>1085.2749216127399</v>
      </c>
      <c r="E10793" s="98">
        <v>2024.6019016853936</v>
      </c>
      <c r="F10793" s="91">
        <v>0.84419028849529243</v>
      </c>
      <c r="G10793" s="100">
        <v>854.57463173595511</v>
      </c>
      <c r="S10793" s="235"/>
      <c r="T10793" s="103"/>
      <c r="U10793" s="103"/>
    </row>
    <row r="10794" spans="1:21" x14ac:dyDescent="0.2">
      <c r="A10794" s="89">
        <v>40949</v>
      </c>
      <c r="B10794" s="90" t="s">
        <v>140</v>
      </c>
      <c r="C10794" s="96">
        <v>1859.8031666292134</v>
      </c>
      <c r="D10794" s="102">
        <v>1172.586920099397</v>
      </c>
      <c r="E10794" s="98">
        <v>2198.5968033707863</v>
      </c>
      <c r="F10794" s="91">
        <v>0.84590460778340515</v>
      </c>
      <c r="G10794" s="100">
        <v>929.90158331460668</v>
      </c>
      <c r="S10794" s="235"/>
      <c r="T10794" s="103"/>
      <c r="U10794" s="103"/>
    </row>
    <row r="10795" spans="1:21" x14ac:dyDescent="0.2">
      <c r="A10795" s="89">
        <v>40949</v>
      </c>
      <c r="B10795" s="90" t="s">
        <v>141</v>
      </c>
      <c r="C10795" s="96">
        <v>1685.8373964269663</v>
      </c>
      <c r="D10795" s="102">
        <v>1054.2623039223211</v>
      </c>
      <c r="E10795" s="98">
        <v>1988.345224719101</v>
      </c>
      <c r="F10795" s="91">
        <v>0.84785950420914913</v>
      </c>
      <c r="G10795" s="100">
        <v>842.91869821348314</v>
      </c>
      <c r="S10795" s="235"/>
      <c r="T10795" s="103"/>
      <c r="U10795" s="103"/>
    </row>
    <row r="10796" spans="1:21" x14ac:dyDescent="0.2">
      <c r="A10796" s="89">
        <v>40949</v>
      </c>
      <c r="B10796" s="90" t="s">
        <v>142</v>
      </c>
      <c r="C10796" s="96">
        <v>1470.6898941235956</v>
      </c>
      <c r="D10796" s="102">
        <v>935.30481981919263</v>
      </c>
      <c r="E10796" s="98">
        <v>1742.9067303370784</v>
      </c>
      <c r="F10796" s="91">
        <v>0.84381445577363967</v>
      </c>
      <c r="G10796" s="100">
        <v>735.34494706179782</v>
      </c>
      <c r="S10796" s="235"/>
      <c r="T10796" s="103"/>
      <c r="U10796" s="103"/>
    </row>
    <row r="10797" spans="1:21" x14ac:dyDescent="0.2">
      <c r="A10797" s="89">
        <v>40949</v>
      </c>
      <c r="B10797" s="90" t="s">
        <v>143</v>
      </c>
      <c r="C10797" s="96">
        <v>1418.1662680786515</v>
      </c>
      <c r="D10797" s="102">
        <v>889.72789539644191</v>
      </c>
      <c r="E10797" s="98">
        <v>1674.1598764044943</v>
      </c>
      <c r="F10797" s="91">
        <v>0.84709130117511422</v>
      </c>
      <c r="G10797" s="100">
        <v>709.08313403932573</v>
      </c>
      <c r="S10797" s="235"/>
      <c r="T10797" s="103"/>
      <c r="U10797" s="103"/>
    </row>
    <row r="10798" spans="1:21" x14ac:dyDescent="0.2">
      <c r="A10798" s="89">
        <v>40949</v>
      </c>
      <c r="B10798" s="90" t="s">
        <v>144</v>
      </c>
      <c r="C10798" s="96">
        <v>1478.3808247078653</v>
      </c>
      <c r="D10798" s="102">
        <v>925.14060740866194</v>
      </c>
      <c r="E10798" s="98">
        <v>1743.9882471910114</v>
      </c>
      <c r="F10798" s="91">
        <v>0.84770113966596283</v>
      </c>
      <c r="G10798" s="100">
        <v>739.19041235393263</v>
      </c>
      <c r="S10798" s="235"/>
      <c r="T10798" s="103"/>
      <c r="U10798" s="103"/>
    </row>
    <row r="10799" spans="1:21" x14ac:dyDescent="0.2">
      <c r="A10799" s="89">
        <v>40949</v>
      </c>
      <c r="B10799" s="90" t="s">
        <v>145</v>
      </c>
      <c r="C10799" s="96">
        <v>1621.5464034606744</v>
      </c>
      <c r="D10799" s="102">
        <v>1018.0977618017497</v>
      </c>
      <c r="E10799" s="98">
        <v>1914.6633623595508</v>
      </c>
      <c r="F10799" s="91">
        <v>0.84690940211147536</v>
      </c>
      <c r="G10799" s="100">
        <v>810.77320173033718</v>
      </c>
      <c r="S10799" s="235"/>
      <c r="T10799" s="103"/>
      <c r="U10799" s="103"/>
    </row>
    <row r="10800" spans="1:21" x14ac:dyDescent="0.2">
      <c r="A10800" s="89">
        <v>40949</v>
      </c>
      <c r="B10800" s="90" t="s">
        <v>146</v>
      </c>
      <c r="C10800" s="96">
        <v>1623.5359961460676</v>
      </c>
      <c r="D10800" s="102">
        <v>1007.1206571598769</v>
      </c>
      <c r="E10800" s="98">
        <v>1910.5394915730337</v>
      </c>
      <c r="F10800" s="91">
        <v>0.84977882075043465</v>
      </c>
      <c r="G10800" s="100">
        <v>811.76799807303382</v>
      </c>
      <c r="S10800" s="235"/>
      <c r="T10800" s="103"/>
      <c r="U10800" s="103"/>
    </row>
    <row r="10801" spans="1:21" x14ac:dyDescent="0.2">
      <c r="A10801" s="89">
        <v>40949</v>
      </c>
      <c r="B10801" s="90" t="s">
        <v>147</v>
      </c>
      <c r="C10801" s="96">
        <v>1615.1886215393258</v>
      </c>
      <c r="D10801" s="102">
        <v>1000.8226218758734</v>
      </c>
      <c r="E10801" s="98">
        <v>1900.1263651685392</v>
      </c>
      <c r="F10801" s="91">
        <v>0.85004273986591428</v>
      </c>
      <c r="G10801" s="100">
        <v>807.59431076966291</v>
      </c>
      <c r="S10801" s="235"/>
      <c r="T10801" s="103"/>
      <c r="U10801" s="103"/>
    </row>
    <row r="10802" spans="1:21" x14ac:dyDescent="0.2">
      <c r="A10802" s="89">
        <v>40950</v>
      </c>
      <c r="B10802" s="90" t="s">
        <v>100</v>
      </c>
      <c r="C10802" s="96">
        <v>1612.6722527865168</v>
      </c>
      <c r="D10802" s="102">
        <v>1000.9812986388773</v>
      </c>
      <c r="E10802" s="98">
        <v>1898.0714831460675</v>
      </c>
      <c r="F10802" s="91">
        <v>0.84963725924247102</v>
      </c>
      <c r="G10802" s="100">
        <v>806.33612639325838</v>
      </c>
      <c r="S10802" s="235"/>
      <c r="T10802" s="103"/>
      <c r="U10802" s="103"/>
    </row>
    <row r="10803" spans="1:21" x14ac:dyDescent="0.2">
      <c r="A10803" s="89">
        <v>40950</v>
      </c>
      <c r="B10803" s="90" t="s">
        <v>101</v>
      </c>
      <c r="C10803" s="96">
        <v>1417.566553786517</v>
      </c>
      <c r="D10803" s="102">
        <v>886.91214831055936</v>
      </c>
      <c r="E10803" s="98">
        <v>1672.1567191011236</v>
      </c>
      <c r="F10803" s="91">
        <v>0.84774742558133975</v>
      </c>
      <c r="G10803" s="100">
        <v>708.78327689325852</v>
      </c>
      <c r="S10803" s="235"/>
      <c r="T10803" s="103"/>
      <c r="U10803" s="103"/>
    </row>
    <row r="10804" spans="1:21" x14ac:dyDescent="0.2">
      <c r="A10804" s="89">
        <v>40950</v>
      </c>
      <c r="B10804" s="90" t="s">
        <v>102</v>
      </c>
      <c r="C10804" s="96">
        <v>1410.6455266853934</v>
      </c>
      <c r="D10804" s="102">
        <v>887.09237035319222</v>
      </c>
      <c r="E10804" s="98">
        <v>1666.3894129213484</v>
      </c>
      <c r="F10804" s="91">
        <v>0.84652813786928094</v>
      </c>
      <c r="G10804" s="100">
        <v>705.3227633426967</v>
      </c>
      <c r="S10804" s="235"/>
      <c r="T10804" s="103"/>
      <c r="U10804" s="103"/>
    </row>
    <row r="10805" spans="1:21" x14ac:dyDescent="0.2">
      <c r="A10805" s="89">
        <v>40950</v>
      </c>
      <c r="B10805" s="90" t="s">
        <v>103</v>
      </c>
      <c r="C10805" s="96">
        <v>1394.9232871348315</v>
      </c>
      <c r="D10805" s="102">
        <v>868.93812159820982</v>
      </c>
      <c r="E10805" s="98">
        <v>1643.4306910112361</v>
      </c>
      <c r="F10805" s="91">
        <v>0.84878741450088602</v>
      </c>
      <c r="G10805" s="100">
        <v>697.46164356741576</v>
      </c>
      <c r="S10805" s="235"/>
      <c r="T10805" s="103"/>
      <c r="U10805" s="103"/>
    </row>
    <row r="10806" spans="1:21" x14ac:dyDescent="0.2">
      <c r="A10806" s="89">
        <v>40950</v>
      </c>
      <c r="B10806" s="90" t="s">
        <v>104</v>
      </c>
      <c r="C10806" s="96">
        <v>1362.6521748202247</v>
      </c>
      <c r="D10806" s="102">
        <v>860.9225887694688</v>
      </c>
      <c r="E10806" s="98">
        <v>1611.8339410112358</v>
      </c>
      <c r="F10806" s="91">
        <v>0.84540481506756282</v>
      </c>
      <c r="G10806" s="100">
        <v>681.32608741011234</v>
      </c>
      <c r="S10806" s="235"/>
      <c r="T10806" s="103"/>
      <c r="U10806" s="103"/>
    </row>
    <row r="10807" spans="1:21" x14ac:dyDescent="0.2">
      <c r="A10807" s="89">
        <v>40950</v>
      </c>
      <c r="B10807" s="90" t="s">
        <v>105</v>
      </c>
      <c r="C10807" s="96">
        <v>1313.7389908988764</v>
      </c>
      <c r="D10807" s="102">
        <v>823.045778385061</v>
      </c>
      <c r="E10807" s="98">
        <v>1550.2627162921351</v>
      </c>
      <c r="F10807" s="91">
        <v>0.84742990790685602</v>
      </c>
      <c r="G10807" s="100">
        <v>656.8694954494382</v>
      </c>
      <c r="S10807" s="235"/>
      <c r="T10807" s="103"/>
      <c r="U10807" s="103"/>
    </row>
    <row r="10808" spans="1:21" x14ac:dyDescent="0.2">
      <c r="A10808" s="89">
        <v>40950</v>
      </c>
      <c r="B10808" s="90" t="s">
        <v>106</v>
      </c>
      <c r="C10808" s="96">
        <v>1302.4984000449438</v>
      </c>
      <c r="D10808" s="102">
        <v>808.88104828542976</v>
      </c>
      <c r="E10808" s="98">
        <v>1533.2288258426966</v>
      </c>
      <c r="F10808" s="91">
        <v>0.8495133786237431</v>
      </c>
      <c r="G10808" s="100">
        <v>651.24920002247188</v>
      </c>
      <c r="S10808" s="235"/>
      <c r="T10808" s="103"/>
      <c r="U10808" s="103"/>
    </row>
    <row r="10809" spans="1:21" x14ac:dyDescent="0.2">
      <c r="A10809" s="89">
        <v>40950</v>
      </c>
      <c r="B10809" s="90" t="s">
        <v>107</v>
      </c>
      <c r="C10809" s="96">
        <v>1298.4867976853932</v>
      </c>
      <c r="D10809" s="102">
        <v>830.50670157320587</v>
      </c>
      <c r="E10809" s="98">
        <v>1541.3660646067415</v>
      </c>
      <c r="F10809" s="91">
        <v>0.84242596713499351</v>
      </c>
      <c r="G10809" s="100">
        <v>649.24339884269659</v>
      </c>
      <c r="S10809" s="235"/>
      <c r="T10809" s="103"/>
      <c r="U10809" s="103"/>
    </row>
    <row r="10810" spans="1:21" x14ac:dyDescent="0.2">
      <c r="A10810" s="89">
        <v>40950</v>
      </c>
      <c r="B10810" s="90" t="s">
        <v>108</v>
      </c>
      <c r="C10810" s="96">
        <v>1411.8327988988765</v>
      </c>
      <c r="D10810" s="102">
        <v>886.51981098553426</v>
      </c>
      <c r="E10810" s="98">
        <v>1667.0900477528089</v>
      </c>
      <c r="F10810" s="91">
        <v>0.84688454639987076</v>
      </c>
      <c r="G10810" s="100">
        <v>705.91639944943825</v>
      </c>
      <c r="S10810" s="235"/>
      <c r="T10810" s="103"/>
      <c r="U10810" s="103"/>
    </row>
    <row r="10811" spans="1:21" x14ac:dyDescent="0.2">
      <c r="A10811" s="89">
        <v>40950</v>
      </c>
      <c r="B10811" s="90" t="s">
        <v>109</v>
      </c>
      <c r="C10811" s="96">
        <v>1495.6145063595507</v>
      </c>
      <c r="D10811" s="102">
        <v>936.69655031163904</v>
      </c>
      <c r="E10811" s="98">
        <v>1764.7275084269661</v>
      </c>
      <c r="F10811" s="91">
        <v>0.84750450095986996</v>
      </c>
      <c r="G10811" s="100">
        <v>747.80725317977533</v>
      </c>
      <c r="S10811" s="235"/>
      <c r="T10811" s="103"/>
      <c r="U10811" s="103"/>
    </row>
    <row r="10812" spans="1:21" x14ac:dyDescent="0.2">
      <c r="A10812" s="89">
        <v>40950</v>
      </c>
      <c r="B10812" s="90" t="s">
        <v>110</v>
      </c>
      <c r="C10812" s="96">
        <v>1663.3035371123597</v>
      </c>
      <c r="D10812" s="102">
        <v>1059.1409947738337</v>
      </c>
      <c r="E10812" s="98">
        <v>1971.8920617977528</v>
      </c>
      <c r="F10812" s="91">
        <v>0.84350638117379695</v>
      </c>
      <c r="G10812" s="100">
        <v>831.65176855617983</v>
      </c>
      <c r="S10812" s="235"/>
      <c r="T10812" s="103"/>
      <c r="U10812" s="103"/>
    </row>
    <row r="10813" spans="1:21" x14ac:dyDescent="0.2">
      <c r="A10813" s="89">
        <v>40950</v>
      </c>
      <c r="B10813" s="90" t="s">
        <v>111</v>
      </c>
      <c r="C10813" s="96">
        <v>1567.746358483146</v>
      </c>
      <c r="D10813" s="102">
        <v>1004.5589007122376</v>
      </c>
      <c r="E10813" s="98">
        <v>1861.9793848314605</v>
      </c>
      <c r="F10813" s="91">
        <v>0.84197836520357217</v>
      </c>
      <c r="G10813" s="100">
        <v>783.87317924157298</v>
      </c>
      <c r="S10813" s="235"/>
      <c r="T10813" s="103"/>
      <c r="U10813" s="103"/>
    </row>
    <row r="10814" spans="1:21" x14ac:dyDescent="0.2">
      <c r="A10814" s="89">
        <v>40950</v>
      </c>
      <c r="B10814" s="90" t="s">
        <v>112</v>
      </c>
      <c r="C10814" s="96">
        <v>1568.2285611910111</v>
      </c>
      <c r="D10814" s="102">
        <v>990.33543609641526</v>
      </c>
      <c r="E10814" s="98">
        <v>1854.7520308988762</v>
      </c>
      <c r="F10814" s="91">
        <v>0.84551925813554385</v>
      </c>
      <c r="G10814" s="100">
        <v>784.11428059550553</v>
      </c>
      <c r="S10814" s="235"/>
      <c r="T10814" s="103"/>
      <c r="U10814" s="103"/>
    </row>
    <row r="10815" spans="1:21" x14ac:dyDescent="0.2">
      <c r="A10815" s="89">
        <v>40950</v>
      </c>
      <c r="B10815" s="90" t="s">
        <v>113</v>
      </c>
      <c r="C10815" s="96">
        <v>1633.901328303371</v>
      </c>
      <c r="D10815" s="102">
        <v>1030.3190352049664</v>
      </c>
      <c r="E10815" s="98">
        <v>1931.629070224719</v>
      </c>
      <c r="F10815" s="91">
        <v>0.84586702151531012</v>
      </c>
      <c r="G10815" s="100">
        <v>816.95066415168549</v>
      </c>
      <c r="S10815" s="235"/>
      <c r="T10815" s="103"/>
      <c r="U10815" s="103"/>
    </row>
    <row r="10816" spans="1:21" x14ac:dyDescent="0.2">
      <c r="A10816" s="89">
        <v>40950</v>
      </c>
      <c r="B10816" s="90" t="s">
        <v>114</v>
      </c>
      <c r="C10816" s="96">
        <v>1335.6083019438202</v>
      </c>
      <c r="D10816" s="102">
        <v>858.25679009392468</v>
      </c>
      <c r="E10816" s="98">
        <v>1587.5938567415728</v>
      </c>
      <c r="F10816" s="91">
        <v>0.84127832585914908</v>
      </c>
      <c r="G10816" s="100">
        <v>667.80415097191008</v>
      </c>
      <c r="S10816" s="235"/>
      <c r="T10816" s="103"/>
      <c r="U10816" s="103"/>
    </row>
    <row r="10817" spans="1:21" x14ac:dyDescent="0.2">
      <c r="A10817" s="89">
        <v>40950</v>
      </c>
      <c r="B10817" s="90" t="s">
        <v>115</v>
      </c>
      <c r="C10817" s="96">
        <v>1396.5846578089886</v>
      </c>
      <c r="D10817" s="102">
        <v>879.70991107211182</v>
      </c>
      <c r="E10817" s="98">
        <v>1650.5569466292136</v>
      </c>
      <c r="F10817" s="91">
        <v>0.84612933874296792</v>
      </c>
      <c r="G10817" s="100">
        <v>698.2923289044943</v>
      </c>
      <c r="S10817" s="235"/>
      <c r="T10817" s="103"/>
      <c r="U10817" s="103"/>
    </row>
    <row r="10818" spans="1:21" x14ac:dyDescent="0.2">
      <c r="A10818" s="89">
        <v>40950</v>
      </c>
      <c r="B10818" s="90" t="s">
        <v>116</v>
      </c>
      <c r="C10818" s="96">
        <v>1359.7305937078652</v>
      </c>
      <c r="D10818" s="102">
        <v>851.78659121374835</v>
      </c>
      <c r="E10818" s="98">
        <v>1604.4960842696628</v>
      </c>
      <c r="F10818" s="91">
        <v>0.84745024125552149</v>
      </c>
      <c r="G10818" s="100">
        <v>679.86529685393259</v>
      </c>
      <c r="S10818" s="235"/>
      <c r="T10818" s="103"/>
      <c r="U10818" s="103"/>
    </row>
    <row r="10819" spans="1:21" x14ac:dyDescent="0.2">
      <c r="A10819" s="89">
        <v>40950</v>
      </c>
      <c r="B10819" s="90" t="s">
        <v>117</v>
      </c>
      <c r="C10819" s="96">
        <v>1404.7415826067418</v>
      </c>
      <c r="D10819" s="102">
        <v>876.70300122250092</v>
      </c>
      <c r="E10819" s="98">
        <v>1655.8704859550562</v>
      </c>
      <c r="F10819" s="91">
        <v>0.84834025035268934</v>
      </c>
      <c r="G10819" s="100">
        <v>702.37079130337088</v>
      </c>
      <c r="S10819" s="235"/>
      <c r="T10819" s="103"/>
      <c r="U10819" s="103"/>
    </row>
    <row r="10820" spans="1:21" x14ac:dyDescent="0.2">
      <c r="A10820" s="89">
        <v>40950</v>
      </c>
      <c r="B10820" s="90" t="s">
        <v>118</v>
      </c>
      <c r="C10820" s="96">
        <v>1447.613050247191</v>
      </c>
      <c r="D10820" s="102">
        <v>930.21016051942672</v>
      </c>
      <c r="E10820" s="98">
        <v>1720.7191769662923</v>
      </c>
      <c r="F10820" s="91">
        <v>0.84128373160773395</v>
      </c>
      <c r="G10820" s="100">
        <v>723.80652512359552</v>
      </c>
      <c r="S10820" s="235"/>
      <c r="T10820" s="103"/>
      <c r="U10820" s="103"/>
    </row>
    <row r="10821" spans="1:21" x14ac:dyDescent="0.2">
      <c r="A10821" s="89">
        <v>40950</v>
      </c>
      <c r="B10821" s="90" t="s">
        <v>119</v>
      </c>
      <c r="C10821" s="96">
        <v>1510.1697343146068</v>
      </c>
      <c r="D10821" s="102">
        <v>967.918693715823</v>
      </c>
      <c r="E10821" s="98">
        <v>1793.7333202247191</v>
      </c>
      <c r="F10821" s="91">
        <v>0.84191430090924135</v>
      </c>
      <c r="G10821" s="100">
        <v>755.08486715730339</v>
      </c>
      <c r="S10821" s="235"/>
      <c r="T10821" s="103"/>
      <c r="U10821" s="103"/>
    </row>
    <row r="10822" spans="1:21" x14ac:dyDescent="0.2">
      <c r="A10822" s="89">
        <v>40950</v>
      </c>
      <c r="B10822" s="90" t="s">
        <v>120</v>
      </c>
      <c r="C10822" s="96">
        <v>1598.7856252247191</v>
      </c>
      <c r="D10822" s="102">
        <v>1008.2780974213691</v>
      </c>
      <c r="E10822" s="98">
        <v>1890.169356741573</v>
      </c>
      <c r="F10822" s="91">
        <v>0.84584252703198792</v>
      </c>
      <c r="G10822" s="100">
        <v>799.39281261235953</v>
      </c>
      <c r="S10822" s="235"/>
      <c r="T10822" s="103"/>
      <c r="U10822" s="103"/>
    </row>
    <row r="10823" spans="1:21" x14ac:dyDescent="0.2">
      <c r="A10823" s="89">
        <v>40950</v>
      </c>
      <c r="B10823" s="90" t="s">
        <v>121</v>
      </c>
      <c r="C10823" s="96">
        <v>1674.8561414831461</v>
      </c>
      <c r="D10823" s="102">
        <v>1053.7652815096781</v>
      </c>
      <c r="E10823" s="98">
        <v>1978.7785028089888</v>
      </c>
      <c r="F10823" s="91">
        <v>0.84640910496328536</v>
      </c>
      <c r="G10823" s="100">
        <v>837.42807074157304</v>
      </c>
      <c r="S10823" s="235"/>
      <c r="T10823" s="103"/>
      <c r="U10823" s="103"/>
    </row>
    <row r="10824" spans="1:21" x14ac:dyDescent="0.2">
      <c r="A10824" s="89">
        <v>40950</v>
      </c>
      <c r="B10824" s="90" t="s">
        <v>122</v>
      </c>
      <c r="C10824" s="96">
        <v>1698.8811822808987</v>
      </c>
      <c r="D10824" s="102">
        <v>1070.3910602017002</v>
      </c>
      <c r="E10824" s="98">
        <v>2007.967702247191</v>
      </c>
      <c r="F10824" s="91">
        <v>0.84606997432260378</v>
      </c>
      <c r="G10824" s="100">
        <v>849.44059114044933</v>
      </c>
      <c r="S10824" s="235"/>
      <c r="T10824" s="103"/>
      <c r="U10824" s="103"/>
    </row>
    <row r="10825" spans="1:21" x14ac:dyDescent="0.2">
      <c r="A10825" s="89">
        <v>40950</v>
      </c>
      <c r="B10825" s="90" t="s">
        <v>123</v>
      </c>
      <c r="C10825" s="96">
        <v>1684.4961435168541</v>
      </c>
      <c r="D10825" s="102">
        <v>1086.1748720472413</v>
      </c>
      <c r="E10825" s="98">
        <v>2004.3211095505617</v>
      </c>
      <c r="F10825" s="91">
        <v>0.84043227180028879</v>
      </c>
      <c r="G10825" s="100">
        <v>842.24807175842705</v>
      </c>
      <c r="S10825" s="235"/>
      <c r="T10825" s="103"/>
      <c r="U10825" s="103"/>
    </row>
    <row r="10826" spans="1:21" x14ac:dyDescent="0.2">
      <c r="A10826" s="89">
        <v>40950</v>
      </c>
      <c r="B10826" s="90" t="s">
        <v>124</v>
      </c>
      <c r="C10826" s="96">
        <v>1647.8001122359551</v>
      </c>
      <c r="D10826" s="102">
        <v>1046.8525117980721</v>
      </c>
      <c r="E10826" s="98">
        <v>1952.2155084269664</v>
      </c>
      <c r="F10826" s="91">
        <v>0.8440667053012505</v>
      </c>
      <c r="G10826" s="100">
        <v>823.90005611797756</v>
      </c>
      <c r="S10826" s="235"/>
      <c r="T10826" s="103"/>
      <c r="U10826" s="103"/>
    </row>
    <row r="10827" spans="1:21" x14ac:dyDescent="0.2">
      <c r="A10827" s="89">
        <v>40950</v>
      </c>
      <c r="B10827" s="90" t="s">
        <v>125</v>
      </c>
      <c r="C10827" s="96">
        <v>1697.8519428876409</v>
      </c>
      <c r="D10827" s="102">
        <v>1082.397690260633</v>
      </c>
      <c r="E10827" s="98">
        <v>2013.5257584269664</v>
      </c>
      <c r="F10827" s="91">
        <v>0.84322335375240476</v>
      </c>
      <c r="G10827" s="100">
        <v>848.92597144382046</v>
      </c>
      <c r="S10827" s="235"/>
      <c r="T10827" s="103"/>
      <c r="U10827" s="103"/>
    </row>
    <row r="10828" spans="1:21" x14ac:dyDescent="0.2">
      <c r="A10828" s="89">
        <v>40950</v>
      </c>
      <c r="B10828" s="90" t="s">
        <v>126</v>
      </c>
      <c r="C10828" s="96">
        <v>1552.854804269663</v>
      </c>
      <c r="D10828" s="102">
        <v>979.04781102349739</v>
      </c>
      <c r="E10828" s="98">
        <v>1835.7267387640447</v>
      </c>
      <c r="F10828" s="91">
        <v>0.84590738451364866</v>
      </c>
      <c r="G10828" s="100">
        <v>776.42740213483148</v>
      </c>
      <c r="S10828" s="235"/>
      <c r="T10828" s="103"/>
      <c r="U10828" s="103"/>
    </row>
    <row r="10829" spans="1:21" x14ac:dyDescent="0.2">
      <c r="A10829" s="89">
        <v>40950</v>
      </c>
      <c r="B10829" s="90" t="s">
        <v>127</v>
      </c>
      <c r="C10829" s="96">
        <v>1559.9379163146068</v>
      </c>
      <c r="D10829" s="102">
        <v>986.27733217891637</v>
      </c>
      <c r="E10829" s="98">
        <v>1845.5755955056184</v>
      </c>
      <c r="F10829" s="91">
        <v>0.84523111386680561</v>
      </c>
      <c r="G10829" s="100">
        <v>779.9689581573034</v>
      </c>
      <c r="S10829" s="235"/>
      <c r="T10829" s="103"/>
      <c r="U10829" s="103"/>
    </row>
    <row r="10830" spans="1:21" x14ac:dyDescent="0.2">
      <c r="A10830" s="89">
        <v>40950</v>
      </c>
      <c r="B10830" s="90" t="s">
        <v>128</v>
      </c>
      <c r="C10830" s="96">
        <v>1477.7324849325844</v>
      </c>
      <c r="D10830" s="102">
        <v>936.57772595529639</v>
      </c>
      <c r="E10830" s="98">
        <v>1749.5345477528087</v>
      </c>
      <c r="F10830" s="91">
        <v>0.8446432148657248</v>
      </c>
      <c r="G10830" s="100">
        <v>738.86624246629219</v>
      </c>
      <c r="S10830" s="235"/>
      <c r="T10830" s="103"/>
      <c r="U10830" s="103"/>
    </row>
    <row r="10831" spans="1:21" x14ac:dyDescent="0.2">
      <c r="A10831" s="89">
        <v>40950</v>
      </c>
      <c r="B10831" s="90" t="s">
        <v>129</v>
      </c>
      <c r="C10831" s="96">
        <v>1645.9442396292138</v>
      </c>
      <c r="D10831" s="102">
        <v>1035.736000602765</v>
      </c>
      <c r="E10831" s="98">
        <v>1944.7060196629211</v>
      </c>
      <c r="F10831" s="91">
        <v>0.84637175130177666</v>
      </c>
      <c r="G10831" s="100">
        <v>822.97211981460691</v>
      </c>
      <c r="S10831" s="235"/>
      <c r="T10831" s="103"/>
      <c r="U10831" s="103"/>
    </row>
    <row r="10832" spans="1:21" x14ac:dyDescent="0.2">
      <c r="A10832" s="89">
        <v>40950</v>
      </c>
      <c r="B10832" s="90" t="s">
        <v>130</v>
      </c>
      <c r="C10832" s="96">
        <v>1585.6486405280903</v>
      </c>
      <c r="D10832" s="102">
        <v>1001.5653057699423</v>
      </c>
      <c r="E10832" s="98">
        <v>1875.4771853932584</v>
      </c>
      <c r="F10832" s="91">
        <v>0.84546410528347982</v>
      </c>
      <c r="G10832" s="100">
        <v>792.82432026404513</v>
      </c>
      <c r="S10832" s="235"/>
      <c r="T10832" s="103"/>
      <c r="U10832" s="103"/>
    </row>
    <row r="10833" spans="1:21" x14ac:dyDescent="0.2">
      <c r="A10833" s="89">
        <v>40950</v>
      </c>
      <c r="B10833" s="90" t="s">
        <v>131</v>
      </c>
      <c r="C10833" s="96">
        <v>1324.9755296292135</v>
      </c>
      <c r="D10833" s="102">
        <v>824.38213199010306</v>
      </c>
      <c r="E10833" s="98">
        <v>1560.5018595505621</v>
      </c>
      <c r="F10833" s="91">
        <v>0.84907013825079181</v>
      </c>
      <c r="G10833" s="100">
        <v>662.48776481460675</v>
      </c>
      <c r="S10833" s="235"/>
      <c r="T10833" s="103"/>
      <c r="U10833" s="103"/>
    </row>
    <row r="10834" spans="1:21" x14ac:dyDescent="0.2">
      <c r="A10834" s="89">
        <v>40950</v>
      </c>
      <c r="B10834" s="90" t="s">
        <v>132</v>
      </c>
      <c r="C10834" s="96">
        <v>1314.168516</v>
      </c>
      <c r="D10834" s="102">
        <v>811.37708283944642</v>
      </c>
      <c r="E10834" s="98">
        <v>1544.4648455056179</v>
      </c>
      <c r="F10834" s="91">
        <v>0.85088923831722119</v>
      </c>
      <c r="G10834" s="100">
        <v>657.08425799999998</v>
      </c>
      <c r="S10834" s="235"/>
      <c r="T10834" s="103"/>
      <c r="U10834" s="103"/>
    </row>
    <row r="10835" spans="1:21" x14ac:dyDescent="0.2">
      <c r="A10835" s="89">
        <v>40950</v>
      </c>
      <c r="B10835" s="90" t="s">
        <v>133</v>
      </c>
      <c r="C10835" s="96">
        <v>1292.2465273483147</v>
      </c>
      <c r="D10835" s="102">
        <v>809.74547389924169</v>
      </c>
      <c r="E10835" s="98">
        <v>1524.9881376404494</v>
      </c>
      <c r="F10835" s="91">
        <v>0.84738136346932758</v>
      </c>
      <c r="G10835" s="100">
        <v>646.12326367415733</v>
      </c>
      <c r="S10835" s="235"/>
      <c r="T10835" s="103"/>
      <c r="U10835" s="103"/>
    </row>
    <row r="10836" spans="1:21" x14ac:dyDescent="0.2">
      <c r="A10836" s="89">
        <v>40950</v>
      </c>
      <c r="B10836" s="90" t="s">
        <v>134</v>
      </c>
      <c r="C10836" s="96">
        <v>1174.9821226179777</v>
      </c>
      <c r="D10836" s="102">
        <v>739.8142461895219</v>
      </c>
      <c r="E10836" s="98">
        <v>1388.4913061797754</v>
      </c>
      <c r="F10836" s="91">
        <v>0.8462293695239359</v>
      </c>
      <c r="G10836" s="100">
        <v>587.49106130898883</v>
      </c>
      <c r="S10836" s="235"/>
      <c r="T10836" s="103"/>
      <c r="U10836" s="103"/>
    </row>
    <row r="10837" spans="1:21" x14ac:dyDescent="0.2">
      <c r="A10837" s="89">
        <v>40950</v>
      </c>
      <c r="B10837" s="90" t="s">
        <v>135</v>
      </c>
      <c r="C10837" s="96">
        <v>1154.0610084943823</v>
      </c>
      <c r="D10837" s="102">
        <v>716.14359797169527</v>
      </c>
      <c r="E10837" s="98">
        <v>1358.2041320224719</v>
      </c>
      <c r="F10837" s="91">
        <v>0.84969628738788727</v>
      </c>
      <c r="G10837" s="100">
        <v>577.03050424719117</v>
      </c>
      <c r="S10837" s="235"/>
      <c r="T10837" s="103"/>
      <c r="U10837" s="103"/>
    </row>
    <row r="10838" spans="1:21" x14ac:dyDescent="0.2">
      <c r="A10838" s="89">
        <v>40950</v>
      </c>
      <c r="B10838" s="90" t="s">
        <v>136</v>
      </c>
      <c r="C10838" s="96">
        <v>1304.4272108764046</v>
      </c>
      <c r="D10838" s="102">
        <v>836.3455361072464</v>
      </c>
      <c r="E10838" s="98">
        <v>1549.5174101123594</v>
      </c>
      <c r="F10838" s="91">
        <v>0.84182804424367019</v>
      </c>
      <c r="G10838" s="100">
        <v>652.21360543820231</v>
      </c>
      <c r="S10838" s="235"/>
      <c r="T10838" s="103"/>
      <c r="U10838" s="103"/>
    </row>
    <row r="10839" spans="1:21" x14ac:dyDescent="0.2">
      <c r="A10839" s="89">
        <v>40950</v>
      </c>
      <c r="B10839" s="90" t="s">
        <v>137</v>
      </c>
      <c r="C10839" s="96">
        <v>1457.2287395393257</v>
      </c>
      <c r="D10839" s="102">
        <v>936.10016051168941</v>
      </c>
      <c r="E10839" s="98">
        <v>1731.9928146067416</v>
      </c>
      <c r="F10839" s="91">
        <v>0.8413595756574761</v>
      </c>
      <c r="G10839" s="100">
        <v>728.61436976966286</v>
      </c>
      <c r="S10839" s="235"/>
      <c r="T10839" s="103"/>
      <c r="U10839" s="103"/>
    </row>
    <row r="10840" spans="1:21" x14ac:dyDescent="0.2">
      <c r="A10840" s="89">
        <v>40950</v>
      </c>
      <c r="B10840" s="90" t="s">
        <v>138</v>
      </c>
      <c r="C10840" s="96">
        <v>1225.179829719101</v>
      </c>
      <c r="D10840" s="102">
        <v>774.89143381545614</v>
      </c>
      <c r="E10840" s="98">
        <v>1449.6628398876405</v>
      </c>
      <c r="F10840" s="91">
        <v>0.84514812410730034</v>
      </c>
      <c r="G10840" s="100">
        <v>612.5899148595505</v>
      </c>
      <c r="S10840" s="235"/>
      <c r="T10840" s="103"/>
      <c r="U10840" s="103"/>
    </row>
    <row r="10841" spans="1:21" x14ac:dyDescent="0.2">
      <c r="A10841" s="89">
        <v>40950</v>
      </c>
      <c r="B10841" s="90" t="s">
        <v>139</v>
      </c>
      <c r="C10841" s="96">
        <v>1213.0113025617979</v>
      </c>
      <c r="D10841" s="102">
        <v>771.295204927687</v>
      </c>
      <c r="E10841" s="98">
        <v>1437.4605084269663</v>
      </c>
      <c r="F10841" s="91">
        <v>0.84385713238773685</v>
      </c>
      <c r="G10841" s="100">
        <v>606.50565128089897</v>
      </c>
      <c r="S10841" s="235"/>
      <c r="T10841" s="103"/>
      <c r="U10841" s="103"/>
    </row>
    <row r="10842" spans="1:21" x14ac:dyDescent="0.2">
      <c r="A10842" s="89">
        <v>40950</v>
      </c>
      <c r="B10842" s="90" t="s">
        <v>140</v>
      </c>
      <c r="C10842" s="96">
        <v>1189.2982752808989</v>
      </c>
      <c r="D10842" s="102">
        <v>748.27418962098488</v>
      </c>
      <c r="E10842" s="98">
        <v>1405.11375</v>
      </c>
      <c r="F10842" s="91">
        <v>0.84640711492638865</v>
      </c>
      <c r="G10842" s="100">
        <v>594.64913764044945</v>
      </c>
      <c r="S10842" s="235"/>
      <c r="T10842" s="103"/>
      <c r="U10842" s="103"/>
    </row>
    <row r="10843" spans="1:21" x14ac:dyDescent="0.2">
      <c r="A10843" s="89">
        <v>40950</v>
      </c>
      <c r="B10843" s="90" t="s">
        <v>141</v>
      </c>
      <c r="C10843" s="96">
        <v>1172.9276959550562</v>
      </c>
      <c r="D10843" s="102">
        <v>732.6332622237702</v>
      </c>
      <c r="E10843" s="98">
        <v>1382.9356011235955</v>
      </c>
      <c r="F10843" s="91">
        <v>0.8481433951097116</v>
      </c>
      <c r="G10843" s="100">
        <v>586.46384797752808</v>
      </c>
      <c r="S10843" s="235"/>
      <c r="T10843" s="103"/>
      <c r="U10843" s="103"/>
    </row>
    <row r="10844" spans="1:21" x14ac:dyDescent="0.2">
      <c r="A10844" s="89">
        <v>40950</v>
      </c>
      <c r="B10844" s="90" t="s">
        <v>142</v>
      </c>
      <c r="C10844" s="96">
        <v>1314.9870449662919</v>
      </c>
      <c r="D10844" s="102">
        <v>819.32654204020275</v>
      </c>
      <c r="E10844" s="98">
        <v>1549.3504803370788</v>
      </c>
      <c r="F10844" s="91">
        <v>0.84873439654544891</v>
      </c>
      <c r="G10844" s="100">
        <v>657.49352248314597</v>
      </c>
      <c r="S10844" s="235"/>
      <c r="T10844" s="103"/>
      <c r="U10844" s="103"/>
    </row>
    <row r="10845" spans="1:21" x14ac:dyDescent="0.2">
      <c r="A10845" s="89">
        <v>40950</v>
      </c>
      <c r="B10845" s="90" t="s">
        <v>143</v>
      </c>
      <c r="C10845" s="96">
        <v>1438.9131408876403</v>
      </c>
      <c r="D10845" s="102">
        <v>899.29255776207742</v>
      </c>
      <c r="E10845" s="98">
        <v>1696.8200056179776</v>
      </c>
      <c r="F10845" s="91">
        <v>0.84800576143819795</v>
      </c>
      <c r="G10845" s="100">
        <v>719.45657044382017</v>
      </c>
      <c r="S10845" s="235"/>
      <c r="T10845" s="103"/>
      <c r="U10845" s="103"/>
    </row>
    <row r="10846" spans="1:21" x14ac:dyDescent="0.2">
      <c r="A10846" s="89">
        <v>40950</v>
      </c>
      <c r="B10846" s="90" t="s">
        <v>144</v>
      </c>
      <c r="C10846" s="96">
        <v>1468.1370562584273</v>
      </c>
      <c r="D10846" s="102">
        <v>923.89101494827094</v>
      </c>
      <c r="E10846" s="98">
        <v>1734.6472331460673</v>
      </c>
      <c r="F10846" s="91">
        <v>0.84636059032920485</v>
      </c>
      <c r="G10846" s="100">
        <v>734.06852812921363</v>
      </c>
      <c r="S10846" s="235"/>
      <c r="T10846" s="103"/>
      <c r="U10846" s="103"/>
    </row>
    <row r="10847" spans="1:21" x14ac:dyDescent="0.2">
      <c r="A10847" s="89">
        <v>40950</v>
      </c>
      <c r="B10847" s="90" t="s">
        <v>145</v>
      </c>
      <c r="C10847" s="96">
        <v>1594.6200421685394</v>
      </c>
      <c r="D10847" s="102">
        <v>1004.6751015372919</v>
      </c>
      <c r="E10847" s="98">
        <v>1884.7241544943818</v>
      </c>
      <c r="F10847" s="91">
        <v>0.84607608936615497</v>
      </c>
      <c r="G10847" s="100">
        <v>797.31002108426969</v>
      </c>
      <c r="S10847" s="235"/>
      <c r="T10847" s="103"/>
      <c r="U10847" s="103"/>
    </row>
    <row r="10848" spans="1:21" x14ac:dyDescent="0.2">
      <c r="A10848" s="89">
        <v>40950</v>
      </c>
      <c r="B10848" s="90" t="s">
        <v>146</v>
      </c>
      <c r="C10848" s="96">
        <v>1676.9632457528091</v>
      </c>
      <c r="D10848" s="102">
        <v>1055.9170804525297</v>
      </c>
      <c r="E10848" s="98">
        <v>1981.7080028089886</v>
      </c>
      <c r="F10848" s="91">
        <v>0.84622116042110318</v>
      </c>
      <c r="G10848" s="100">
        <v>838.48162287640457</v>
      </c>
      <c r="S10848" s="235"/>
      <c r="T10848" s="103"/>
      <c r="U10848" s="103"/>
    </row>
    <row r="10849" spans="1:21" x14ac:dyDescent="0.2">
      <c r="A10849" s="89">
        <v>40950</v>
      </c>
      <c r="B10849" s="90" t="s">
        <v>147</v>
      </c>
      <c r="C10849" s="96">
        <v>1645.2027010112363</v>
      </c>
      <c r="D10849" s="102">
        <v>1019.429743182734</v>
      </c>
      <c r="E10849" s="98">
        <v>1935.4402415730335</v>
      </c>
      <c r="F10849" s="91">
        <v>0.85004055701254511</v>
      </c>
      <c r="G10849" s="100">
        <v>822.60135050561814</v>
      </c>
      <c r="S10849" s="235"/>
      <c r="T10849" s="103"/>
      <c r="U10849" s="103"/>
    </row>
    <row r="10850" spans="1:21" x14ac:dyDescent="0.2">
      <c r="A10850" s="89">
        <v>40951</v>
      </c>
      <c r="B10850" s="90" t="s">
        <v>100</v>
      </c>
      <c r="C10850" s="96">
        <v>1602.3069206292139</v>
      </c>
      <c r="D10850" s="102">
        <v>1009.7728381481928</v>
      </c>
      <c r="E10850" s="98">
        <v>1893.9452612359551</v>
      </c>
      <c r="F10850" s="91">
        <v>0.84601543319344763</v>
      </c>
      <c r="G10850" s="100">
        <v>801.15346031460695</v>
      </c>
      <c r="S10850" s="235"/>
      <c r="T10850" s="103"/>
      <c r="U10850" s="103"/>
    </row>
    <row r="10851" spans="1:21" x14ac:dyDescent="0.2">
      <c r="A10851" s="89">
        <v>40951</v>
      </c>
      <c r="B10851" s="90" t="s">
        <v>101</v>
      </c>
      <c r="C10851" s="96">
        <v>1568.6094608089888</v>
      </c>
      <c r="D10851" s="102">
        <v>982.48275078815914</v>
      </c>
      <c r="E10851" s="98">
        <v>1850.8938370786518</v>
      </c>
      <c r="F10851" s="91">
        <v>0.84748753785079056</v>
      </c>
      <c r="G10851" s="100">
        <v>784.30473040449442</v>
      </c>
      <c r="S10851" s="235"/>
      <c r="T10851" s="103"/>
      <c r="U10851" s="103"/>
    </row>
    <row r="10852" spans="1:21" x14ac:dyDescent="0.2">
      <c r="A10852" s="89">
        <v>40951</v>
      </c>
      <c r="B10852" s="90" t="s">
        <v>102</v>
      </c>
      <c r="C10852" s="96">
        <v>1549.0133911011235</v>
      </c>
      <c r="D10852" s="102">
        <v>963.03962389970764</v>
      </c>
      <c r="E10852" s="98">
        <v>1823.9758230337079</v>
      </c>
      <c r="F10852" s="91">
        <v>0.84925105450397032</v>
      </c>
      <c r="G10852" s="100">
        <v>774.50669555056174</v>
      </c>
      <c r="S10852" s="235"/>
      <c r="T10852" s="103"/>
      <c r="U10852" s="103"/>
    </row>
    <row r="10853" spans="1:21" x14ac:dyDescent="0.2">
      <c r="A10853" s="89">
        <v>40951</v>
      </c>
      <c r="B10853" s="90" t="s">
        <v>103</v>
      </c>
      <c r="C10853" s="96">
        <v>1511.8351571123596</v>
      </c>
      <c r="D10853" s="102">
        <v>941.19794155173872</v>
      </c>
      <c r="E10853" s="98">
        <v>1780.870323033708</v>
      </c>
      <c r="F10853" s="91">
        <v>0.84893051310830558</v>
      </c>
      <c r="G10853" s="100">
        <v>755.91757855617982</v>
      </c>
      <c r="S10853" s="235"/>
      <c r="T10853" s="103"/>
      <c r="U10853" s="103"/>
    </row>
    <row r="10854" spans="1:21" x14ac:dyDescent="0.2">
      <c r="A10854" s="89">
        <v>40951</v>
      </c>
      <c r="B10854" s="90" t="s">
        <v>104</v>
      </c>
      <c r="C10854" s="96">
        <v>1599.3691310224719</v>
      </c>
      <c r="D10854" s="102">
        <v>1008.0711670627667</v>
      </c>
      <c r="E10854" s="98">
        <v>1890.5525898876406</v>
      </c>
      <c r="F10854" s="91">
        <v>0.84597970962422464</v>
      </c>
      <c r="G10854" s="100">
        <v>799.68456551123597</v>
      </c>
      <c r="S10854" s="235"/>
      <c r="T10854" s="103"/>
      <c r="U10854" s="103"/>
    </row>
    <row r="10855" spans="1:21" x14ac:dyDescent="0.2">
      <c r="A10855" s="89">
        <v>40951</v>
      </c>
      <c r="B10855" s="90" t="s">
        <v>105</v>
      </c>
      <c r="C10855" s="96">
        <v>1600.6171850898875</v>
      </c>
      <c r="D10855" s="102">
        <v>1016.7177279519647</v>
      </c>
      <c r="E10855" s="98">
        <v>1896.2305533707868</v>
      </c>
      <c r="F10855" s="91">
        <v>0.84410473306876654</v>
      </c>
      <c r="G10855" s="100">
        <v>800.30859254494374</v>
      </c>
      <c r="S10855" s="235"/>
      <c r="T10855" s="103"/>
      <c r="U10855" s="103"/>
    </row>
    <row r="10856" spans="1:21" x14ac:dyDescent="0.2">
      <c r="A10856" s="89">
        <v>40951</v>
      </c>
      <c r="B10856" s="90" t="s">
        <v>106</v>
      </c>
      <c r="C10856" s="96">
        <v>1575.6439473707865</v>
      </c>
      <c r="D10856" s="102">
        <v>994.90277497204659</v>
      </c>
      <c r="E10856" s="98">
        <v>1863.4605926966292</v>
      </c>
      <c r="F10856" s="91">
        <v>0.84554723268424969</v>
      </c>
      <c r="G10856" s="100">
        <v>787.82197368539323</v>
      </c>
      <c r="S10856" s="235"/>
      <c r="T10856" s="103"/>
      <c r="U10856" s="103"/>
    </row>
    <row r="10857" spans="1:21" x14ac:dyDescent="0.2">
      <c r="A10857" s="89">
        <v>40951</v>
      </c>
      <c r="B10857" s="90" t="s">
        <v>107</v>
      </c>
      <c r="C10857" s="96">
        <v>1543.8307250224721</v>
      </c>
      <c r="D10857" s="102">
        <v>966.02662506016406</v>
      </c>
      <c r="E10857" s="98">
        <v>1821.1591769662921</v>
      </c>
      <c r="F10857" s="91">
        <v>0.84771871923584574</v>
      </c>
      <c r="G10857" s="100">
        <v>771.91536251123603</v>
      </c>
      <c r="S10857" s="235"/>
      <c r="T10857" s="103"/>
      <c r="U10857" s="103"/>
    </row>
    <row r="10858" spans="1:21" x14ac:dyDescent="0.2">
      <c r="A10858" s="89">
        <v>40951</v>
      </c>
      <c r="B10858" s="90" t="s">
        <v>108</v>
      </c>
      <c r="C10858" s="96">
        <v>1507.4993848651684</v>
      </c>
      <c r="D10858" s="102">
        <v>933.28018167417827</v>
      </c>
      <c r="E10858" s="98">
        <v>1773.0105168539324</v>
      </c>
      <c r="F10858" s="91">
        <v>0.85024841676636387</v>
      </c>
      <c r="G10858" s="100">
        <v>753.7496924325842</v>
      </c>
      <c r="S10858" s="235"/>
      <c r="T10858" s="103"/>
      <c r="U10858" s="103"/>
    </row>
    <row r="10859" spans="1:21" x14ac:dyDescent="0.2">
      <c r="A10859" s="89">
        <v>40951</v>
      </c>
      <c r="B10859" s="90" t="s">
        <v>109</v>
      </c>
      <c r="C10859" s="96">
        <v>1515.0403868764047</v>
      </c>
      <c r="D10859" s="102">
        <v>947.75917019125313</v>
      </c>
      <c r="E10859" s="98">
        <v>1787.0631825842697</v>
      </c>
      <c r="F10859" s="91">
        <v>0.84778221701456957</v>
      </c>
      <c r="G10859" s="100">
        <v>757.52019343820234</v>
      </c>
      <c r="S10859" s="235"/>
      <c r="T10859" s="103"/>
      <c r="U10859" s="103"/>
    </row>
    <row r="10860" spans="1:21" x14ac:dyDescent="0.2">
      <c r="A10860" s="89">
        <v>40951</v>
      </c>
      <c r="B10860" s="90" t="s">
        <v>110</v>
      </c>
      <c r="C10860" s="96">
        <v>1774.9881676516857</v>
      </c>
      <c r="D10860" s="102">
        <v>1129.0860788512468</v>
      </c>
      <c r="E10860" s="98">
        <v>2103.6678370786517</v>
      </c>
      <c r="F10860" s="91">
        <v>0.84375876094421776</v>
      </c>
      <c r="G10860" s="100">
        <v>887.49408382584284</v>
      </c>
      <c r="S10860" s="235"/>
      <c r="T10860" s="103"/>
      <c r="U10860" s="103"/>
    </row>
    <row r="10861" spans="1:21" x14ac:dyDescent="0.2">
      <c r="A10861" s="89">
        <v>40951</v>
      </c>
      <c r="B10861" s="90" t="s">
        <v>111</v>
      </c>
      <c r="C10861" s="96">
        <v>1823.3218978988768</v>
      </c>
      <c r="D10861" s="102">
        <v>1152.8496326104689</v>
      </c>
      <c r="E10861" s="98">
        <v>2157.2123258426964</v>
      </c>
      <c r="F10861" s="91">
        <v>0.84522134240384139</v>
      </c>
      <c r="G10861" s="100">
        <v>911.66094894943842</v>
      </c>
      <c r="S10861" s="235"/>
      <c r="T10861" s="103"/>
      <c r="U10861" s="103"/>
    </row>
    <row r="10862" spans="1:21" x14ac:dyDescent="0.2">
      <c r="A10862" s="89">
        <v>40951</v>
      </c>
      <c r="B10862" s="90" t="s">
        <v>112</v>
      </c>
      <c r="C10862" s="96">
        <v>1901.3941632134834</v>
      </c>
      <c r="D10862" s="102">
        <v>1212.9392460787878</v>
      </c>
      <c r="E10862" s="98">
        <v>2255.3317668539325</v>
      </c>
      <c r="F10862" s="91">
        <v>0.84306628016233143</v>
      </c>
      <c r="G10862" s="100">
        <v>950.69708160674168</v>
      </c>
      <c r="S10862" s="235"/>
      <c r="T10862" s="103"/>
      <c r="U10862" s="103"/>
    </row>
    <row r="10863" spans="1:21" x14ac:dyDescent="0.2">
      <c r="A10863" s="89">
        <v>40951</v>
      </c>
      <c r="B10863" s="90" t="s">
        <v>113</v>
      </c>
      <c r="C10863" s="96">
        <v>1963.5699476629215</v>
      </c>
      <c r="D10863" s="102">
        <v>1238.3771813934945</v>
      </c>
      <c r="E10863" s="98">
        <v>2321.4618202247188</v>
      </c>
      <c r="F10863" s="91">
        <v>0.84583340141809737</v>
      </c>
      <c r="G10863" s="100">
        <v>981.78497383146077</v>
      </c>
      <c r="S10863" s="235"/>
      <c r="T10863" s="103"/>
      <c r="U10863" s="103"/>
    </row>
    <row r="10864" spans="1:21" x14ac:dyDescent="0.2">
      <c r="A10864" s="89">
        <v>40951</v>
      </c>
      <c r="B10864" s="90" t="s">
        <v>114</v>
      </c>
      <c r="C10864" s="96">
        <v>1612.376447764045</v>
      </c>
      <c r="D10864" s="102">
        <v>1041.0703528807612</v>
      </c>
      <c r="E10864" s="98">
        <v>1919.2668623595503</v>
      </c>
      <c r="F10864" s="91">
        <v>0.84010018585002111</v>
      </c>
      <c r="G10864" s="100">
        <v>806.1882238820225</v>
      </c>
      <c r="S10864" s="235"/>
      <c r="T10864" s="103"/>
      <c r="U10864" s="103"/>
    </row>
    <row r="10865" spans="1:21" x14ac:dyDescent="0.2">
      <c r="A10865" s="89">
        <v>40951</v>
      </c>
      <c r="B10865" s="90" t="s">
        <v>115</v>
      </c>
      <c r="C10865" s="96">
        <v>1665.3741722696632</v>
      </c>
      <c r="D10865" s="102">
        <v>1048.4738937914362</v>
      </c>
      <c r="E10865" s="98">
        <v>1967.9351207865166</v>
      </c>
      <c r="F10865" s="91">
        <v>0.84625461209517416</v>
      </c>
      <c r="G10865" s="100">
        <v>832.68708613483159</v>
      </c>
      <c r="S10865" s="235"/>
      <c r="T10865" s="103"/>
      <c r="U10865" s="103"/>
    </row>
    <row r="10866" spans="1:21" x14ac:dyDescent="0.2">
      <c r="A10866" s="89">
        <v>40951</v>
      </c>
      <c r="B10866" s="90" t="s">
        <v>116</v>
      </c>
      <c r="C10866" s="96">
        <v>1719.3403543146067</v>
      </c>
      <c r="D10866" s="102">
        <v>1068.2413579189836</v>
      </c>
      <c r="E10866" s="98">
        <v>2024.1716460674156</v>
      </c>
      <c r="F10866" s="91">
        <v>0.84940442558562723</v>
      </c>
      <c r="G10866" s="100">
        <v>859.67017715730333</v>
      </c>
      <c r="S10866" s="235"/>
      <c r="T10866" s="103"/>
      <c r="U10866" s="103"/>
    </row>
    <row r="10867" spans="1:21" x14ac:dyDescent="0.2">
      <c r="A10867" s="89">
        <v>40951</v>
      </c>
      <c r="B10867" s="90" t="s">
        <v>117</v>
      </c>
      <c r="C10867" s="96">
        <v>1739.4226788539324</v>
      </c>
      <c r="D10867" s="102">
        <v>1095.3184384133774</v>
      </c>
      <c r="E10867" s="98">
        <v>2055.55679494382</v>
      </c>
      <c r="F10867" s="91">
        <v>0.8462051173348738</v>
      </c>
      <c r="G10867" s="100">
        <v>869.71133942696622</v>
      </c>
      <c r="S10867" s="235"/>
      <c r="T10867" s="103"/>
      <c r="U10867" s="103"/>
    </row>
    <row r="10868" spans="1:21" x14ac:dyDescent="0.2">
      <c r="A10868" s="89">
        <v>40951</v>
      </c>
      <c r="B10868" s="90" t="s">
        <v>118</v>
      </c>
      <c r="C10868" s="96">
        <v>2090.190705775281</v>
      </c>
      <c r="D10868" s="102">
        <v>1323.130951497292</v>
      </c>
      <c r="E10868" s="98">
        <v>2473.7770112359553</v>
      </c>
      <c r="F10868" s="91">
        <v>0.84493901280575567</v>
      </c>
      <c r="G10868" s="100">
        <v>1045.0953528876405</v>
      </c>
      <c r="S10868" s="235"/>
      <c r="T10868" s="103"/>
      <c r="U10868" s="103"/>
    </row>
    <row r="10869" spans="1:21" x14ac:dyDescent="0.2">
      <c r="A10869" s="89">
        <v>40951</v>
      </c>
      <c r="B10869" s="90" t="s">
        <v>119</v>
      </c>
      <c r="C10869" s="96">
        <v>2146.1910538651682</v>
      </c>
      <c r="D10869" s="102">
        <v>1363.5775367501853</v>
      </c>
      <c r="E10869" s="98">
        <v>2542.730764044944</v>
      </c>
      <c r="F10869" s="91">
        <v>0.84404966668631276</v>
      </c>
      <c r="G10869" s="100">
        <v>1073.0955269325841</v>
      </c>
      <c r="S10869" s="235"/>
      <c r="T10869" s="103"/>
      <c r="U10869" s="103"/>
    </row>
    <row r="10870" spans="1:21" x14ac:dyDescent="0.2">
      <c r="A10870" s="89">
        <v>40951</v>
      </c>
      <c r="B10870" s="90" t="s">
        <v>120</v>
      </c>
      <c r="C10870" s="96">
        <v>2226.4514659213482</v>
      </c>
      <c r="D10870" s="102">
        <v>1413.7623766622453</v>
      </c>
      <c r="E10870" s="98">
        <v>2637.3870000000002</v>
      </c>
      <c r="F10870" s="91">
        <v>0.84418838263832652</v>
      </c>
      <c r="G10870" s="100">
        <v>1113.2257329606741</v>
      </c>
      <c r="S10870" s="235"/>
      <c r="T10870" s="103"/>
      <c r="U10870" s="103"/>
    </row>
    <row r="10871" spans="1:21" x14ac:dyDescent="0.2">
      <c r="A10871" s="89">
        <v>40951</v>
      </c>
      <c r="B10871" s="90" t="s">
        <v>121</v>
      </c>
      <c r="C10871" s="96">
        <v>2244.0863078089887</v>
      </c>
      <c r="D10871" s="102">
        <v>1397.449318026363</v>
      </c>
      <c r="E10871" s="98">
        <v>2643.6315842696627</v>
      </c>
      <c r="F10871" s="91">
        <v>0.84886499358001366</v>
      </c>
      <c r="G10871" s="100">
        <v>1122.0431539044944</v>
      </c>
      <c r="S10871" s="235"/>
      <c r="T10871" s="103"/>
      <c r="U10871" s="103"/>
    </row>
    <row r="10872" spans="1:21" x14ac:dyDescent="0.2">
      <c r="A10872" s="89">
        <v>40951</v>
      </c>
      <c r="B10872" s="90" t="s">
        <v>122</v>
      </c>
      <c r="C10872" s="96">
        <v>2151.7059940786517</v>
      </c>
      <c r="D10872" s="102">
        <v>1359.0851582455145</v>
      </c>
      <c r="E10872" s="98">
        <v>2544.9854915730334</v>
      </c>
      <c r="F10872" s="91">
        <v>0.84546886463729931</v>
      </c>
      <c r="G10872" s="100">
        <v>1075.8529970393258</v>
      </c>
      <c r="S10872" s="235"/>
      <c r="T10872" s="103"/>
      <c r="U10872" s="103"/>
    </row>
    <row r="10873" spans="1:21" x14ac:dyDescent="0.2">
      <c r="A10873" s="89">
        <v>40951</v>
      </c>
      <c r="B10873" s="90" t="s">
        <v>123</v>
      </c>
      <c r="C10873" s="96">
        <v>1993.4340985617982</v>
      </c>
      <c r="D10873" s="102">
        <v>1247.8375885598452</v>
      </c>
      <c r="E10873" s="98">
        <v>2351.7819101123596</v>
      </c>
      <c r="F10873" s="91">
        <v>0.84762710776466477</v>
      </c>
      <c r="G10873" s="100">
        <v>996.71704928089912</v>
      </c>
      <c r="S10873" s="235"/>
      <c r="T10873" s="103"/>
      <c r="U10873" s="103"/>
    </row>
    <row r="10874" spans="1:21" x14ac:dyDescent="0.2">
      <c r="A10874" s="89">
        <v>40951</v>
      </c>
      <c r="B10874" s="90" t="s">
        <v>124</v>
      </c>
      <c r="C10874" s="96">
        <v>2000.0795812584272</v>
      </c>
      <c r="D10874" s="102">
        <v>1264.516583289866</v>
      </c>
      <c r="E10874" s="98">
        <v>2366.2883426966296</v>
      </c>
      <c r="F10874" s="91">
        <v>0.84523916429353252</v>
      </c>
      <c r="G10874" s="100">
        <v>1000.0397906292136</v>
      </c>
      <c r="S10874" s="235"/>
      <c r="T10874" s="103"/>
      <c r="U10874" s="103"/>
    </row>
    <row r="10875" spans="1:21" x14ac:dyDescent="0.2">
      <c r="A10875" s="89">
        <v>40951</v>
      </c>
      <c r="B10875" s="90" t="s">
        <v>125</v>
      </c>
      <c r="C10875" s="96">
        <v>2222.5249581573039</v>
      </c>
      <c r="D10875" s="102">
        <v>1407.6925528450804</v>
      </c>
      <c r="E10875" s="98">
        <v>2630.8203117977528</v>
      </c>
      <c r="F10875" s="91">
        <v>0.84480302519732209</v>
      </c>
      <c r="G10875" s="100">
        <v>1111.2624790786519</v>
      </c>
      <c r="S10875" s="235"/>
      <c r="T10875" s="103"/>
      <c r="U10875" s="103"/>
    </row>
    <row r="10876" spans="1:21" x14ac:dyDescent="0.2">
      <c r="A10876" s="89">
        <v>40951</v>
      </c>
      <c r="B10876" s="90" t="s">
        <v>126</v>
      </c>
      <c r="C10876" s="96">
        <v>2256.9842172134836</v>
      </c>
      <c r="D10876" s="102">
        <v>1443.6347110457707</v>
      </c>
      <c r="E10876" s="98">
        <v>2679.1899775280899</v>
      </c>
      <c r="F10876" s="91">
        <v>0.84241290693982529</v>
      </c>
      <c r="G10876" s="100">
        <v>1128.4921086067418</v>
      </c>
      <c r="S10876" s="235"/>
      <c r="T10876" s="103"/>
      <c r="U10876" s="103"/>
    </row>
    <row r="10877" spans="1:21" x14ac:dyDescent="0.2">
      <c r="A10877" s="89">
        <v>40951</v>
      </c>
      <c r="B10877" s="90" t="s">
        <v>127</v>
      </c>
      <c r="C10877" s="96">
        <v>2061.2869081685394</v>
      </c>
      <c r="D10877" s="102">
        <v>1299.726762434361</v>
      </c>
      <c r="E10877" s="98">
        <v>2436.8408595505621</v>
      </c>
      <c r="F10877" s="91">
        <v>0.8458849087702478</v>
      </c>
      <c r="G10877" s="100">
        <v>1030.6434540842697</v>
      </c>
      <c r="S10877" s="235"/>
      <c r="T10877" s="103"/>
      <c r="U10877" s="103"/>
    </row>
    <row r="10878" spans="1:21" x14ac:dyDescent="0.2">
      <c r="A10878" s="89">
        <v>40951</v>
      </c>
      <c r="B10878" s="90" t="s">
        <v>128</v>
      </c>
      <c r="C10878" s="96">
        <v>1885.9272074494384</v>
      </c>
      <c r="D10878" s="102">
        <v>1176.8662147155671</v>
      </c>
      <c r="E10878" s="98">
        <v>2223.0014662921353</v>
      </c>
      <c r="F10878" s="91">
        <v>0.84836975415723792</v>
      </c>
      <c r="G10878" s="100">
        <v>942.96360372471918</v>
      </c>
      <c r="S10878" s="235"/>
      <c r="T10878" s="103"/>
      <c r="U10878" s="103"/>
    </row>
    <row r="10879" spans="1:21" x14ac:dyDescent="0.2">
      <c r="A10879" s="89">
        <v>40951</v>
      </c>
      <c r="B10879" s="90" t="s">
        <v>129</v>
      </c>
      <c r="C10879" s="96">
        <v>1912.5739722134831</v>
      </c>
      <c r="D10879" s="102">
        <v>1210.8955829033241</v>
      </c>
      <c r="E10879" s="98">
        <v>2263.6712022471906</v>
      </c>
      <c r="F10879" s="91">
        <v>0.8448991930960793</v>
      </c>
      <c r="G10879" s="100">
        <v>956.28698610674155</v>
      </c>
      <c r="S10879" s="235"/>
      <c r="T10879" s="103"/>
      <c r="U10879" s="103"/>
    </row>
    <row r="10880" spans="1:21" x14ac:dyDescent="0.2">
      <c r="A10880" s="89">
        <v>40951</v>
      </c>
      <c r="B10880" s="90" t="s">
        <v>130</v>
      </c>
      <c r="C10880" s="96">
        <v>1969.4050056404494</v>
      </c>
      <c r="D10880" s="102">
        <v>1259.9600270650776</v>
      </c>
      <c r="E10880" s="98">
        <v>2337.959654494382</v>
      </c>
      <c r="F10880" s="91">
        <v>0.84236056077980614</v>
      </c>
      <c r="G10880" s="100">
        <v>984.70250282022471</v>
      </c>
      <c r="S10880" s="235"/>
      <c r="T10880" s="103"/>
      <c r="U10880" s="103"/>
    </row>
    <row r="10881" spans="1:21" x14ac:dyDescent="0.2">
      <c r="A10881" s="89">
        <v>40951</v>
      </c>
      <c r="B10881" s="90" t="s">
        <v>131</v>
      </c>
      <c r="C10881" s="96">
        <v>1722.1039026067419</v>
      </c>
      <c r="D10881" s="102">
        <v>1071.7935617632052</v>
      </c>
      <c r="E10881" s="98">
        <v>2028.3942640449436</v>
      </c>
      <c r="F10881" s="91">
        <v>0.84899860600699517</v>
      </c>
      <c r="G10881" s="100">
        <v>861.05195130337097</v>
      </c>
      <c r="S10881" s="235"/>
      <c r="T10881" s="103"/>
      <c r="U10881" s="103"/>
    </row>
    <row r="10882" spans="1:21" x14ac:dyDescent="0.2">
      <c r="A10882" s="89">
        <v>40951</v>
      </c>
      <c r="B10882" s="90" t="s">
        <v>132</v>
      </c>
      <c r="C10882" s="96">
        <v>1655.7463266067414</v>
      </c>
      <c r="D10882" s="102">
        <v>1029.1303129245134</v>
      </c>
      <c r="E10882" s="98">
        <v>1949.5140674157303</v>
      </c>
      <c r="F10882" s="91">
        <v>0.84931232571283444</v>
      </c>
      <c r="G10882" s="100">
        <v>827.87316330337069</v>
      </c>
      <c r="S10882" s="235"/>
      <c r="T10882" s="103"/>
      <c r="U10882" s="103"/>
    </row>
    <row r="10883" spans="1:21" x14ac:dyDescent="0.2">
      <c r="A10883" s="89">
        <v>40951</v>
      </c>
      <c r="B10883" s="90" t="s">
        <v>133</v>
      </c>
      <c r="C10883" s="96">
        <v>1659.3405602359553</v>
      </c>
      <c r="D10883" s="102">
        <v>1034.6342919092638</v>
      </c>
      <c r="E10883" s="98">
        <v>1955.4741657303371</v>
      </c>
      <c r="F10883" s="91">
        <v>0.8485617398152735</v>
      </c>
      <c r="G10883" s="100">
        <v>829.67028011797765</v>
      </c>
      <c r="S10883" s="235"/>
      <c r="T10883" s="103"/>
      <c r="U10883" s="103"/>
    </row>
    <row r="10884" spans="1:21" x14ac:dyDescent="0.2">
      <c r="A10884" s="89">
        <v>40951</v>
      </c>
      <c r="B10884" s="90" t="s">
        <v>134</v>
      </c>
      <c r="C10884" s="96">
        <v>1806.4610116179776</v>
      </c>
      <c r="D10884" s="102">
        <v>1129.7278596162344</v>
      </c>
      <c r="E10884" s="98">
        <v>2130.6305224719104</v>
      </c>
      <c r="F10884" s="91">
        <v>0.84785277999404685</v>
      </c>
      <c r="G10884" s="100">
        <v>903.23050580898882</v>
      </c>
      <c r="S10884" s="235"/>
      <c r="T10884" s="103"/>
      <c r="U10884" s="103"/>
    </row>
    <row r="10885" spans="1:21" x14ac:dyDescent="0.2">
      <c r="A10885" s="89">
        <v>40951</v>
      </c>
      <c r="B10885" s="90" t="s">
        <v>135</v>
      </c>
      <c r="C10885" s="96">
        <v>1801.1122084719098</v>
      </c>
      <c r="D10885" s="102">
        <v>1125.3459793611833</v>
      </c>
      <c r="E10885" s="98">
        <v>2123.7722949438203</v>
      </c>
      <c r="F10885" s="91">
        <v>0.84807218399068263</v>
      </c>
      <c r="G10885" s="100">
        <v>900.55610423595488</v>
      </c>
      <c r="S10885" s="235"/>
      <c r="T10885" s="103"/>
      <c r="U10885" s="103"/>
    </row>
    <row r="10886" spans="1:21" x14ac:dyDescent="0.2">
      <c r="A10886" s="89">
        <v>40951</v>
      </c>
      <c r="B10886" s="90" t="s">
        <v>136</v>
      </c>
      <c r="C10886" s="96">
        <v>1593.8339301910114</v>
      </c>
      <c r="D10886" s="102">
        <v>1013.0663758439048</v>
      </c>
      <c r="E10886" s="98">
        <v>1888.547081460674</v>
      </c>
      <c r="F10886" s="91">
        <v>0.84394715166872081</v>
      </c>
      <c r="G10886" s="100">
        <v>796.9169650955057</v>
      </c>
      <c r="S10886" s="235"/>
      <c r="T10886" s="103"/>
      <c r="U10886" s="103"/>
    </row>
    <row r="10887" spans="1:21" x14ac:dyDescent="0.2">
      <c r="A10887" s="89">
        <v>40951</v>
      </c>
      <c r="B10887" s="90" t="s">
        <v>137</v>
      </c>
      <c r="C10887" s="96">
        <v>1613.4340520224721</v>
      </c>
      <c r="D10887" s="102">
        <v>1032.5596183711009</v>
      </c>
      <c r="E10887" s="98">
        <v>1915.5544382022472</v>
      </c>
      <c r="F10887" s="91">
        <v>0.84228044885880882</v>
      </c>
      <c r="G10887" s="100">
        <v>806.71702601123604</v>
      </c>
      <c r="S10887" s="235"/>
      <c r="T10887" s="103"/>
      <c r="U10887" s="103"/>
    </row>
    <row r="10888" spans="1:21" x14ac:dyDescent="0.2">
      <c r="A10888" s="89">
        <v>40951</v>
      </c>
      <c r="B10888" s="90" t="s">
        <v>138</v>
      </c>
      <c r="C10888" s="96">
        <v>1617.4780713707867</v>
      </c>
      <c r="D10888" s="102">
        <v>1020.1924864272937</v>
      </c>
      <c r="E10888" s="98">
        <v>1912.3357500000002</v>
      </c>
      <c r="F10888" s="91">
        <v>0.84581280843114837</v>
      </c>
      <c r="G10888" s="100">
        <v>808.73903568539333</v>
      </c>
      <c r="S10888" s="235"/>
      <c r="T10888" s="103"/>
      <c r="U10888" s="103"/>
    </row>
    <row r="10889" spans="1:21" x14ac:dyDescent="0.2">
      <c r="A10889" s="89">
        <v>40951</v>
      </c>
      <c r="B10889" s="90" t="s">
        <v>139</v>
      </c>
      <c r="C10889" s="96">
        <v>1757.55593194382</v>
      </c>
      <c r="D10889" s="102">
        <v>1098.0098055291635</v>
      </c>
      <c r="E10889" s="98">
        <v>2072.3485196629213</v>
      </c>
      <c r="F10889" s="91">
        <v>0.84809862591534368</v>
      </c>
      <c r="G10889" s="100">
        <v>878.77796597191002</v>
      </c>
      <c r="S10889" s="235"/>
      <c r="T10889" s="103"/>
      <c r="U10889" s="103"/>
    </row>
    <row r="10890" spans="1:21" x14ac:dyDescent="0.2">
      <c r="A10890" s="89">
        <v>40951</v>
      </c>
      <c r="B10890" s="90" t="s">
        <v>140</v>
      </c>
      <c r="C10890" s="96">
        <v>1839.931552516854</v>
      </c>
      <c r="D10890" s="102">
        <v>1148.5759922476711</v>
      </c>
      <c r="E10890" s="98">
        <v>2169.0032106741573</v>
      </c>
      <c r="F10890" s="91">
        <v>0.84828438402586637</v>
      </c>
      <c r="G10890" s="100">
        <v>919.96577625842701</v>
      </c>
      <c r="S10890" s="235"/>
      <c r="T10890" s="103"/>
      <c r="U10890" s="103"/>
    </row>
    <row r="10891" spans="1:21" x14ac:dyDescent="0.2">
      <c r="A10891" s="89">
        <v>40951</v>
      </c>
      <c r="B10891" s="90" t="s">
        <v>141</v>
      </c>
      <c r="C10891" s="96">
        <v>1585.6202756629214</v>
      </c>
      <c r="D10891" s="102">
        <v>993.22935248386784</v>
      </c>
      <c r="E10891" s="98">
        <v>1871.014752808989</v>
      </c>
      <c r="F10891" s="91">
        <v>0.84746540522056302</v>
      </c>
      <c r="G10891" s="100">
        <v>792.81013783146068</v>
      </c>
      <c r="S10891" s="235"/>
      <c r="T10891" s="103"/>
      <c r="U10891" s="103"/>
    </row>
    <row r="10892" spans="1:21" x14ac:dyDescent="0.2">
      <c r="A10892" s="89">
        <v>40951</v>
      </c>
      <c r="B10892" s="90" t="s">
        <v>142</v>
      </c>
      <c r="C10892" s="96">
        <v>1624.6341216404496</v>
      </c>
      <c r="D10892" s="102">
        <v>1011.8430180120414</v>
      </c>
      <c r="E10892" s="98">
        <v>1913.9650786516852</v>
      </c>
      <c r="F10892" s="91">
        <v>0.8488316426258633</v>
      </c>
      <c r="G10892" s="100">
        <v>812.31706082022481</v>
      </c>
      <c r="S10892" s="235"/>
      <c r="T10892" s="103"/>
      <c r="U10892" s="103"/>
    </row>
    <row r="10893" spans="1:21" x14ac:dyDescent="0.2">
      <c r="A10893" s="89">
        <v>40951</v>
      </c>
      <c r="B10893" s="90" t="s">
        <v>143</v>
      </c>
      <c r="C10893" s="96">
        <v>1550.4275822359552</v>
      </c>
      <c r="D10893" s="102">
        <v>973.17460167891556</v>
      </c>
      <c r="E10893" s="98">
        <v>1830.5448623595505</v>
      </c>
      <c r="F10893" s="91">
        <v>0.84697600922900762</v>
      </c>
      <c r="G10893" s="100">
        <v>775.21379111797762</v>
      </c>
      <c r="S10893" s="235"/>
      <c r="T10893" s="103"/>
      <c r="U10893" s="103"/>
    </row>
    <row r="10894" spans="1:21" x14ac:dyDescent="0.2">
      <c r="A10894" s="89">
        <v>40951</v>
      </c>
      <c r="B10894" s="90" t="s">
        <v>144</v>
      </c>
      <c r="C10894" s="96">
        <v>1530.1142866516852</v>
      </c>
      <c r="D10894" s="102">
        <v>956.40174116993489</v>
      </c>
      <c r="E10894" s="98">
        <v>1804.4262303370783</v>
      </c>
      <c r="F10894" s="91">
        <v>0.84797829965365235</v>
      </c>
      <c r="G10894" s="100">
        <v>765.05714332584262</v>
      </c>
      <c r="S10894" s="235"/>
      <c r="T10894" s="103"/>
      <c r="U10894" s="103"/>
    </row>
    <row r="10895" spans="1:21" x14ac:dyDescent="0.2">
      <c r="A10895" s="89">
        <v>40951</v>
      </c>
      <c r="B10895" s="90" t="s">
        <v>145</v>
      </c>
      <c r="C10895" s="96">
        <v>1661.9947011910112</v>
      </c>
      <c r="D10895" s="102">
        <v>1041.6058019658792</v>
      </c>
      <c r="E10895" s="98">
        <v>1961.4201573033711</v>
      </c>
      <c r="F10895" s="91">
        <v>0.84734252118423192</v>
      </c>
      <c r="G10895" s="100">
        <v>830.99735059550562</v>
      </c>
      <c r="S10895" s="235"/>
      <c r="T10895" s="103"/>
      <c r="U10895" s="103"/>
    </row>
    <row r="10896" spans="1:21" x14ac:dyDescent="0.2">
      <c r="A10896" s="89">
        <v>40951</v>
      </c>
      <c r="B10896" s="90" t="s">
        <v>146</v>
      </c>
      <c r="C10896" s="96">
        <v>1759.6346713483147</v>
      </c>
      <c r="D10896" s="102">
        <v>1106.2616511507349</v>
      </c>
      <c r="E10896" s="98">
        <v>2078.4920056179772</v>
      </c>
      <c r="F10896" s="91">
        <v>0.84659198428099802</v>
      </c>
      <c r="G10896" s="100">
        <v>879.81733567415733</v>
      </c>
      <c r="S10896" s="235"/>
      <c r="T10896" s="103"/>
      <c r="U10896" s="103"/>
    </row>
    <row r="10897" spans="1:21" x14ac:dyDescent="0.2">
      <c r="A10897" s="89">
        <v>40951</v>
      </c>
      <c r="B10897" s="90" t="s">
        <v>147</v>
      </c>
      <c r="C10897" s="96">
        <v>1757.722069011236</v>
      </c>
      <c r="D10897" s="102">
        <v>1093.5525516611658</v>
      </c>
      <c r="E10897" s="98">
        <v>2070.1314101123598</v>
      </c>
      <c r="F10897" s="91">
        <v>0.84908719341437011</v>
      </c>
      <c r="G10897" s="100">
        <v>878.86103450561802</v>
      </c>
      <c r="S10897" s="235"/>
      <c r="T10897" s="103"/>
      <c r="U10897" s="103"/>
    </row>
    <row r="10898" spans="1:21" x14ac:dyDescent="0.2">
      <c r="A10898" s="89">
        <v>40952</v>
      </c>
      <c r="B10898" s="90" t="s">
        <v>100</v>
      </c>
      <c r="C10898" s="96">
        <v>1719.7172018089889</v>
      </c>
      <c r="D10898" s="102">
        <v>1061.9088512288365</v>
      </c>
      <c r="E10898" s="98">
        <v>2021.1575056179777</v>
      </c>
      <c r="F10898" s="91">
        <v>0.85085758879695916</v>
      </c>
      <c r="G10898" s="100">
        <v>859.85860090449444</v>
      </c>
      <c r="S10898" s="235"/>
      <c r="T10898" s="103"/>
      <c r="U10898" s="103"/>
    </row>
    <row r="10899" spans="1:21" x14ac:dyDescent="0.2">
      <c r="A10899" s="89">
        <v>40952</v>
      </c>
      <c r="B10899" s="90" t="s">
        <v>101</v>
      </c>
      <c r="C10899" s="96">
        <v>1714.3967635280901</v>
      </c>
      <c r="D10899" s="102">
        <v>1059.8652170572004</v>
      </c>
      <c r="E10899" s="98">
        <v>2015.557129213483</v>
      </c>
      <c r="F10899" s="91">
        <v>0.85058207414695675</v>
      </c>
      <c r="G10899" s="100">
        <v>857.19838176404505</v>
      </c>
      <c r="S10899" s="235"/>
      <c r="T10899" s="103"/>
      <c r="U10899" s="103"/>
    </row>
    <row r="10900" spans="1:21" x14ac:dyDescent="0.2">
      <c r="A10900" s="89">
        <v>40952</v>
      </c>
      <c r="B10900" s="90" t="s">
        <v>102</v>
      </c>
      <c r="C10900" s="96">
        <v>1710.7579565393262</v>
      </c>
      <c r="D10900" s="102">
        <v>1070.0799778684102</v>
      </c>
      <c r="E10900" s="98">
        <v>2017.8612303370785</v>
      </c>
      <c r="F10900" s="91">
        <v>0.8478075354337169</v>
      </c>
      <c r="G10900" s="100">
        <v>855.37897826966309</v>
      </c>
      <c r="S10900" s="235"/>
      <c r="T10900" s="103"/>
      <c r="U10900" s="103"/>
    </row>
    <row r="10901" spans="1:21" x14ac:dyDescent="0.2">
      <c r="A10901" s="89">
        <v>40952</v>
      </c>
      <c r="B10901" s="90" t="s">
        <v>103</v>
      </c>
      <c r="C10901" s="96">
        <v>1764.4485941797755</v>
      </c>
      <c r="D10901" s="102">
        <v>1117.6343175954773</v>
      </c>
      <c r="E10901" s="98">
        <v>2088.6324016853932</v>
      </c>
      <c r="F10901" s="91">
        <v>0.84478656596343993</v>
      </c>
      <c r="G10901" s="100">
        <v>882.22429708988773</v>
      </c>
      <c r="S10901" s="235"/>
      <c r="T10901" s="103"/>
      <c r="U10901" s="103"/>
    </row>
    <row r="10902" spans="1:21" x14ac:dyDescent="0.2">
      <c r="A10902" s="89">
        <v>40952</v>
      </c>
      <c r="B10902" s="90" t="s">
        <v>104</v>
      </c>
      <c r="C10902" s="96">
        <v>1818.3094210112363</v>
      </c>
      <c r="D10902" s="102">
        <v>1146.4583075969983</v>
      </c>
      <c r="E10902" s="98">
        <v>2149.5617696629215</v>
      </c>
      <c r="F10902" s="91">
        <v>0.84589772979465028</v>
      </c>
      <c r="G10902" s="100">
        <v>909.15471050561814</v>
      </c>
      <c r="S10902" s="235"/>
      <c r="T10902" s="103"/>
      <c r="U10902" s="103"/>
    </row>
    <row r="10903" spans="1:21" x14ac:dyDescent="0.2">
      <c r="A10903" s="89">
        <v>40952</v>
      </c>
      <c r="B10903" s="90" t="s">
        <v>105</v>
      </c>
      <c r="C10903" s="96">
        <v>1764.3270304719101</v>
      </c>
      <c r="D10903" s="102">
        <v>1112.876233433529</v>
      </c>
      <c r="E10903" s="98">
        <v>2085.9873876404495</v>
      </c>
      <c r="F10903" s="91">
        <v>0.84579947171570236</v>
      </c>
      <c r="G10903" s="100">
        <v>882.16351523595506</v>
      </c>
      <c r="S10903" s="235"/>
      <c r="T10903" s="103"/>
      <c r="U10903" s="103"/>
    </row>
    <row r="10904" spans="1:21" x14ac:dyDescent="0.2">
      <c r="A10904" s="89">
        <v>40952</v>
      </c>
      <c r="B10904" s="90" t="s">
        <v>106</v>
      </c>
      <c r="C10904" s="96">
        <v>1693.2325219887643</v>
      </c>
      <c r="D10904" s="102">
        <v>1063.7310966362827</v>
      </c>
      <c r="E10904" s="98">
        <v>1999.6400224719098</v>
      </c>
      <c r="F10904" s="91">
        <v>0.84676866984069887</v>
      </c>
      <c r="G10904" s="100">
        <v>846.61626099438217</v>
      </c>
      <c r="S10904" s="235"/>
      <c r="T10904" s="103"/>
      <c r="U10904" s="103"/>
    </row>
    <row r="10905" spans="1:21" x14ac:dyDescent="0.2">
      <c r="A10905" s="89">
        <v>40952</v>
      </c>
      <c r="B10905" s="90" t="s">
        <v>107</v>
      </c>
      <c r="C10905" s="96">
        <v>1649.0765311685393</v>
      </c>
      <c r="D10905" s="102">
        <v>1033.0374753607155</v>
      </c>
      <c r="E10905" s="98">
        <v>1945.923901685393</v>
      </c>
      <c r="F10905" s="91">
        <v>0.8474517064825865</v>
      </c>
      <c r="G10905" s="100">
        <v>824.53826558426965</v>
      </c>
      <c r="S10905" s="235"/>
      <c r="T10905" s="103"/>
      <c r="U10905" s="103"/>
    </row>
    <row r="10906" spans="1:21" x14ac:dyDescent="0.2">
      <c r="A10906" s="89">
        <v>40952</v>
      </c>
      <c r="B10906" s="90" t="s">
        <v>108</v>
      </c>
      <c r="C10906" s="96">
        <v>1754.3182851910112</v>
      </c>
      <c r="D10906" s="102">
        <v>1100.5053212200737</v>
      </c>
      <c r="E10906" s="98">
        <v>2070.9284410112359</v>
      </c>
      <c r="F10906" s="91">
        <v>0.84711680541427892</v>
      </c>
      <c r="G10906" s="100">
        <v>877.15914259550561</v>
      </c>
      <c r="S10906" s="235"/>
      <c r="T10906" s="103"/>
      <c r="U10906" s="103"/>
    </row>
    <row r="10907" spans="1:21" x14ac:dyDescent="0.2">
      <c r="A10907" s="89">
        <v>40952</v>
      </c>
      <c r="B10907" s="90" t="s">
        <v>109</v>
      </c>
      <c r="C10907" s="96">
        <v>1829.177216494382</v>
      </c>
      <c r="D10907" s="102">
        <v>1159.4419295125972</v>
      </c>
      <c r="E10907" s="98">
        <v>2165.6857752808992</v>
      </c>
      <c r="F10907" s="91">
        <v>0.84461801308970108</v>
      </c>
      <c r="G10907" s="100">
        <v>914.58860824719102</v>
      </c>
      <c r="S10907" s="235"/>
      <c r="T10907" s="103"/>
      <c r="U10907" s="103"/>
    </row>
    <row r="10908" spans="1:21" x14ac:dyDescent="0.2">
      <c r="A10908" s="89">
        <v>40952</v>
      </c>
      <c r="B10908" s="90" t="s">
        <v>110</v>
      </c>
      <c r="C10908" s="96">
        <v>1930.1034588876407</v>
      </c>
      <c r="D10908" s="102">
        <v>1218.0843914451</v>
      </c>
      <c r="E10908" s="98">
        <v>2282.3297191011238</v>
      </c>
      <c r="F10908" s="91">
        <v>0.84567249102281139</v>
      </c>
      <c r="G10908" s="100">
        <v>965.05172944382036</v>
      </c>
      <c r="S10908" s="235"/>
      <c r="T10908" s="103"/>
      <c r="U10908" s="103"/>
    </row>
    <row r="10909" spans="1:21" x14ac:dyDescent="0.2">
      <c r="A10909" s="89">
        <v>40952</v>
      </c>
      <c r="B10909" s="90" t="s">
        <v>111</v>
      </c>
      <c r="C10909" s="96">
        <v>1940.351279460674</v>
      </c>
      <c r="D10909" s="102">
        <v>1229.2453169406499</v>
      </c>
      <c r="E10909" s="98">
        <v>2296.9560589887637</v>
      </c>
      <c r="F10909" s="91">
        <v>0.84474897631037615</v>
      </c>
      <c r="G10909" s="100">
        <v>970.17563973033702</v>
      </c>
      <c r="S10909" s="235"/>
      <c r="T10909" s="103"/>
      <c r="U10909" s="103"/>
    </row>
    <row r="10910" spans="1:21" x14ac:dyDescent="0.2">
      <c r="A10910" s="89">
        <v>40952</v>
      </c>
      <c r="B10910" s="90" t="s">
        <v>112</v>
      </c>
      <c r="C10910" s="96">
        <v>1909.1661362696632</v>
      </c>
      <c r="D10910" s="102">
        <v>1213.3665898822808</v>
      </c>
      <c r="E10910" s="98">
        <v>2262.117109550562</v>
      </c>
      <c r="F10910" s="91">
        <v>0.84397316487693996</v>
      </c>
      <c r="G10910" s="100">
        <v>954.58306813483159</v>
      </c>
      <c r="S10910" s="235"/>
      <c r="T10910" s="103"/>
      <c r="U10910" s="103"/>
    </row>
    <row r="10911" spans="1:21" x14ac:dyDescent="0.2">
      <c r="A10911" s="89">
        <v>40952</v>
      </c>
      <c r="B10911" s="90" t="s">
        <v>113</v>
      </c>
      <c r="C10911" s="96">
        <v>1924.6290399101122</v>
      </c>
      <c r="D10911" s="102">
        <v>1212.7577205580849</v>
      </c>
      <c r="E10911" s="98">
        <v>2274.8578483146066</v>
      </c>
      <c r="F10911" s="91">
        <v>0.84604365118287661</v>
      </c>
      <c r="G10911" s="100">
        <v>962.31451995505608</v>
      </c>
      <c r="S10911" s="235"/>
      <c r="T10911" s="103"/>
      <c r="U10911" s="103"/>
    </row>
    <row r="10912" spans="1:21" x14ac:dyDescent="0.2">
      <c r="A10912" s="89">
        <v>40952</v>
      </c>
      <c r="B10912" s="90" t="s">
        <v>114</v>
      </c>
      <c r="C10912" s="96">
        <v>1512.6172169662923</v>
      </c>
      <c r="D10912" s="102">
        <v>967.89415206261435</v>
      </c>
      <c r="E10912" s="98">
        <v>1795.7811488764044</v>
      </c>
      <c r="F10912" s="91">
        <v>0.84231712640079559</v>
      </c>
      <c r="G10912" s="100">
        <v>756.30860848314614</v>
      </c>
      <c r="S10912" s="235"/>
      <c r="T10912" s="103"/>
      <c r="U10912" s="103"/>
    </row>
    <row r="10913" spans="1:21" x14ac:dyDescent="0.2">
      <c r="A10913" s="89">
        <v>40952</v>
      </c>
      <c r="B10913" s="90" t="s">
        <v>115</v>
      </c>
      <c r="C10913" s="96">
        <v>1513.8571667865169</v>
      </c>
      <c r="D10913" s="102">
        <v>963.80581047350506</v>
      </c>
      <c r="E10913" s="98">
        <v>1794.6267471910114</v>
      </c>
      <c r="F10913" s="91">
        <v>0.84354987417636507</v>
      </c>
      <c r="G10913" s="100">
        <v>756.92858339325846</v>
      </c>
      <c r="S10913" s="235"/>
      <c r="T10913" s="103"/>
      <c r="U10913" s="103"/>
    </row>
    <row r="10914" spans="1:21" x14ac:dyDescent="0.2">
      <c r="A10914" s="89">
        <v>40952</v>
      </c>
      <c r="B10914" s="90" t="s">
        <v>116</v>
      </c>
      <c r="C10914" s="96">
        <v>1559.3382020224722</v>
      </c>
      <c r="D10914" s="102">
        <v>983.69566792667479</v>
      </c>
      <c r="E10914" s="98">
        <v>1843.6899943820226</v>
      </c>
      <c r="F10914" s="91">
        <v>0.84577027958821194</v>
      </c>
      <c r="G10914" s="100">
        <v>779.66910101123608</v>
      </c>
      <c r="S10914" s="235"/>
      <c r="T10914" s="103"/>
      <c r="U10914" s="103"/>
    </row>
    <row r="10915" spans="1:21" x14ac:dyDescent="0.2">
      <c r="A10915" s="89">
        <v>40952</v>
      </c>
      <c r="B10915" s="90" t="s">
        <v>117</v>
      </c>
      <c r="C10915" s="96">
        <v>1766.9122853258427</v>
      </c>
      <c r="D10915" s="102">
        <v>1117.0518487596619</v>
      </c>
      <c r="E10915" s="98">
        <v>2090.402797752809</v>
      </c>
      <c r="F10915" s="91">
        <v>0.8452496749551236</v>
      </c>
      <c r="G10915" s="100">
        <v>883.45614266292137</v>
      </c>
      <c r="S10915" s="235"/>
      <c r="T10915" s="103"/>
      <c r="U10915" s="103"/>
    </row>
    <row r="10916" spans="1:21" x14ac:dyDescent="0.2">
      <c r="A10916" s="89">
        <v>40952</v>
      </c>
      <c r="B10916" s="90" t="s">
        <v>118</v>
      </c>
      <c r="C10916" s="96">
        <v>1790.4146021797753</v>
      </c>
      <c r="D10916" s="102">
        <v>1126.7083631391502</v>
      </c>
      <c r="E10916" s="98">
        <v>2115.4328595505617</v>
      </c>
      <c r="F10916" s="91">
        <v>0.84635850960552883</v>
      </c>
      <c r="G10916" s="100">
        <v>895.20730108988766</v>
      </c>
      <c r="S10916" s="235"/>
      <c r="T10916" s="103"/>
      <c r="U10916" s="103"/>
    </row>
    <row r="10917" spans="1:21" x14ac:dyDescent="0.2">
      <c r="A10917" s="89">
        <v>40952</v>
      </c>
      <c r="B10917" s="90" t="s">
        <v>119</v>
      </c>
      <c r="C10917" s="96">
        <v>1886.6160684606743</v>
      </c>
      <c r="D10917" s="102">
        <v>1201.5154838984481</v>
      </c>
      <c r="E10917" s="98">
        <v>2236.7296769662921</v>
      </c>
      <c r="F10917" s="91">
        <v>0.84347075459718412</v>
      </c>
      <c r="G10917" s="100">
        <v>943.30803423033717</v>
      </c>
      <c r="S10917" s="235"/>
      <c r="T10917" s="103"/>
      <c r="U10917" s="103"/>
    </row>
    <row r="10918" spans="1:21" x14ac:dyDescent="0.2">
      <c r="A10918" s="89">
        <v>40952</v>
      </c>
      <c r="B10918" s="90" t="s">
        <v>120</v>
      </c>
      <c r="C10918" s="96">
        <v>1983.2673204606742</v>
      </c>
      <c r="D10918" s="102">
        <v>1243.1766500832816</v>
      </c>
      <c r="E10918" s="98">
        <v>2340.6916601123594</v>
      </c>
      <c r="F10918" s="91">
        <v>0.84729969105177749</v>
      </c>
      <c r="G10918" s="100">
        <v>991.63366023033711</v>
      </c>
      <c r="S10918" s="235"/>
      <c r="T10918" s="103"/>
      <c r="U10918" s="103"/>
    </row>
    <row r="10919" spans="1:21" x14ac:dyDescent="0.2">
      <c r="A10919" s="89">
        <v>40952</v>
      </c>
      <c r="B10919" s="90" t="s">
        <v>121</v>
      </c>
      <c r="C10919" s="96">
        <v>1980.1188204269665</v>
      </c>
      <c r="D10919" s="102">
        <v>1258.9631066314523</v>
      </c>
      <c r="E10919" s="98">
        <v>2346.4566151685394</v>
      </c>
      <c r="F10919" s="91">
        <v>0.84387616955139833</v>
      </c>
      <c r="G10919" s="100">
        <v>990.05941021348326</v>
      </c>
      <c r="S10919" s="235"/>
      <c r="T10919" s="103"/>
      <c r="U10919" s="103"/>
    </row>
    <row r="10920" spans="1:21" x14ac:dyDescent="0.2">
      <c r="A10920" s="89">
        <v>40952</v>
      </c>
      <c r="B10920" s="90" t="s">
        <v>122</v>
      </c>
      <c r="C10920" s="96">
        <v>2026.2927687977524</v>
      </c>
      <c r="D10920" s="102">
        <v>1305.5110323537185</v>
      </c>
      <c r="E10920" s="98">
        <v>2410.4400926966291</v>
      </c>
      <c r="F10920" s="91">
        <v>0.84063187255190397</v>
      </c>
      <c r="G10920" s="100">
        <v>1013.1463843988762</v>
      </c>
      <c r="S10920" s="235"/>
      <c r="T10920" s="103"/>
      <c r="U10920" s="103"/>
    </row>
    <row r="10921" spans="1:21" x14ac:dyDescent="0.2">
      <c r="A10921" s="89">
        <v>40952</v>
      </c>
      <c r="B10921" s="90" t="s">
        <v>123</v>
      </c>
      <c r="C10921" s="96">
        <v>2146.8758627528096</v>
      </c>
      <c r="D10921" s="102">
        <v>1358.981280061558</v>
      </c>
      <c r="E10921" s="98">
        <v>2540.8475140449436</v>
      </c>
      <c r="F10921" s="91">
        <v>0.84494478747174218</v>
      </c>
      <c r="G10921" s="100">
        <v>1073.4379313764048</v>
      </c>
      <c r="S10921" s="235"/>
      <c r="T10921" s="103"/>
      <c r="U10921" s="103"/>
    </row>
    <row r="10922" spans="1:21" x14ac:dyDescent="0.2">
      <c r="A10922" s="89">
        <v>40952</v>
      </c>
      <c r="B10922" s="90" t="s">
        <v>124</v>
      </c>
      <c r="C10922" s="96">
        <v>2174.7747337078658</v>
      </c>
      <c r="D10922" s="102">
        <v>1368.9034967852806</v>
      </c>
      <c r="E10922" s="98">
        <v>2569.7357696629215</v>
      </c>
      <c r="F10922" s="91">
        <v>0.84630286093310525</v>
      </c>
      <c r="G10922" s="100">
        <v>1087.3873668539329</v>
      </c>
      <c r="S10922" s="235"/>
      <c r="T10922" s="103"/>
      <c r="U10922" s="103"/>
    </row>
    <row r="10923" spans="1:21" x14ac:dyDescent="0.2">
      <c r="A10923" s="89">
        <v>40952</v>
      </c>
      <c r="B10923" s="90" t="s">
        <v>125</v>
      </c>
      <c r="C10923" s="96">
        <v>1901.4427886966291</v>
      </c>
      <c r="D10923" s="102">
        <v>1184.1719417261565</v>
      </c>
      <c r="E10923" s="98">
        <v>2240.0330056179773</v>
      </c>
      <c r="F10923" s="91">
        <v>0.84884588036329478</v>
      </c>
      <c r="G10923" s="100">
        <v>950.72139434831456</v>
      </c>
      <c r="S10923" s="235"/>
      <c r="T10923" s="103"/>
      <c r="U10923" s="103"/>
    </row>
    <row r="10924" spans="1:21" x14ac:dyDescent="0.2">
      <c r="A10924" s="89">
        <v>40952</v>
      </c>
      <c r="B10924" s="90" t="s">
        <v>126</v>
      </c>
      <c r="C10924" s="96">
        <v>1890.0603735168538</v>
      </c>
      <c r="D10924" s="102">
        <v>1191.885947744518</v>
      </c>
      <c r="E10924" s="98">
        <v>2234.4843539325839</v>
      </c>
      <c r="F10924" s="91">
        <v>0.84585974844282952</v>
      </c>
      <c r="G10924" s="100">
        <v>945.03018675842691</v>
      </c>
      <c r="S10924" s="235"/>
      <c r="T10924" s="103"/>
      <c r="U10924" s="103"/>
    </row>
    <row r="10925" spans="1:21" x14ac:dyDescent="0.2">
      <c r="A10925" s="89">
        <v>40952</v>
      </c>
      <c r="B10925" s="90" t="s">
        <v>127</v>
      </c>
      <c r="C10925" s="96">
        <v>1922.2788082247193</v>
      </c>
      <c r="D10925" s="102">
        <v>1229.1870356199363</v>
      </c>
      <c r="E10925" s="98">
        <v>2281.6784578651686</v>
      </c>
      <c r="F10925" s="91">
        <v>0.84248453220848729</v>
      </c>
      <c r="G10925" s="100">
        <v>961.13940411235967</v>
      </c>
      <c r="S10925" s="235"/>
      <c r="T10925" s="103"/>
      <c r="U10925" s="103"/>
    </row>
    <row r="10926" spans="1:21" x14ac:dyDescent="0.2">
      <c r="A10926" s="89">
        <v>40952</v>
      </c>
      <c r="B10926" s="90" t="s">
        <v>128</v>
      </c>
      <c r="C10926" s="96">
        <v>2128.3576579213482</v>
      </c>
      <c r="D10926" s="102">
        <v>1349.4149786766031</v>
      </c>
      <c r="E10926" s="98">
        <v>2520.0847415730336</v>
      </c>
      <c r="F10926" s="91">
        <v>0.84455797172631197</v>
      </c>
      <c r="G10926" s="100">
        <v>1064.1788289606741</v>
      </c>
      <c r="S10926" s="235"/>
      <c r="T10926" s="103"/>
      <c r="U10926" s="103"/>
    </row>
    <row r="10927" spans="1:21" x14ac:dyDescent="0.2">
      <c r="A10927" s="89">
        <v>40952</v>
      </c>
      <c r="B10927" s="90" t="s">
        <v>129</v>
      </c>
      <c r="C10927" s="96">
        <v>2102.237669224719</v>
      </c>
      <c r="D10927" s="102">
        <v>1325.1912829188173</v>
      </c>
      <c r="E10927" s="98">
        <v>2485.062404494382</v>
      </c>
      <c r="F10927" s="91">
        <v>0.84594964916080106</v>
      </c>
      <c r="G10927" s="100">
        <v>1051.1188346123595</v>
      </c>
      <c r="S10927" s="235"/>
      <c r="T10927" s="103"/>
      <c r="U10927" s="103"/>
    </row>
    <row r="10928" spans="1:21" x14ac:dyDescent="0.2">
      <c r="A10928" s="89">
        <v>40952</v>
      </c>
      <c r="B10928" s="90" t="s">
        <v>130</v>
      </c>
      <c r="C10928" s="96">
        <v>1870.1644466629216</v>
      </c>
      <c r="D10928" s="102">
        <v>1190.8012322729255</v>
      </c>
      <c r="E10928" s="98">
        <v>2217.0977949438202</v>
      </c>
      <c r="F10928" s="91">
        <v>0.84351914964143937</v>
      </c>
      <c r="G10928" s="100">
        <v>935.0822233314608</v>
      </c>
      <c r="S10928" s="235"/>
      <c r="T10928" s="103"/>
      <c r="U10928" s="103"/>
    </row>
    <row r="10929" spans="1:21" x14ac:dyDescent="0.2">
      <c r="A10929" s="89">
        <v>40952</v>
      </c>
      <c r="B10929" s="90" t="s">
        <v>131</v>
      </c>
      <c r="C10929" s="96">
        <v>1828.1196122359556</v>
      </c>
      <c r="D10929" s="102">
        <v>1149.2029398583327</v>
      </c>
      <c r="E10929" s="98">
        <v>2159.3259859550562</v>
      </c>
      <c r="F10929" s="91">
        <v>0.84661585333878608</v>
      </c>
      <c r="G10929" s="100">
        <v>914.05980611797781</v>
      </c>
      <c r="S10929" s="235"/>
      <c r="T10929" s="103"/>
      <c r="U10929" s="103"/>
    </row>
    <row r="10930" spans="1:21" x14ac:dyDescent="0.2">
      <c r="A10930" s="89">
        <v>40952</v>
      </c>
      <c r="B10930" s="90" t="s">
        <v>132</v>
      </c>
      <c r="C10930" s="96">
        <v>1770.6848123932582</v>
      </c>
      <c r="D10930" s="102">
        <v>1105.3763550875774</v>
      </c>
      <c r="E10930" s="98">
        <v>2087.3863061797751</v>
      </c>
      <c r="F10930" s="91">
        <v>0.848278446184632</v>
      </c>
      <c r="G10930" s="100">
        <v>885.3424061966291</v>
      </c>
      <c r="S10930" s="235"/>
      <c r="T10930" s="103"/>
      <c r="U10930" s="103"/>
    </row>
    <row r="10931" spans="1:21" x14ac:dyDescent="0.2">
      <c r="A10931" s="89">
        <v>40952</v>
      </c>
      <c r="B10931" s="90" t="s">
        <v>133</v>
      </c>
      <c r="C10931" s="96">
        <v>1952.8196637640451</v>
      </c>
      <c r="D10931" s="102">
        <v>1240.1519494949916</v>
      </c>
      <c r="E10931" s="98">
        <v>2313.3269325842698</v>
      </c>
      <c r="F10931" s="91">
        <v>0.84416069179746511</v>
      </c>
      <c r="G10931" s="100">
        <v>976.40983188202256</v>
      </c>
      <c r="S10931" s="235"/>
      <c r="T10931" s="103"/>
      <c r="U10931" s="103"/>
    </row>
    <row r="10932" spans="1:21" x14ac:dyDescent="0.2">
      <c r="A10932" s="89">
        <v>40952</v>
      </c>
      <c r="B10932" s="90" t="s">
        <v>134</v>
      </c>
      <c r="C10932" s="96">
        <v>1940.1365169101125</v>
      </c>
      <c r="D10932" s="102">
        <v>1219.2803100515227</v>
      </c>
      <c r="E10932" s="98">
        <v>2291.4567808988763</v>
      </c>
      <c r="F10932" s="91">
        <v>0.84668257026826821</v>
      </c>
      <c r="G10932" s="100">
        <v>970.06825845505625</v>
      </c>
      <c r="S10932" s="235"/>
      <c r="T10932" s="103"/>
      <c r="U10932" s="103"/>
    </row>
    <row r="10933" spans="1:21" x14ac:dyDescent="0.2">
      <c r="A10933" s="89">
        <v>40952</v>
      </c>
      <c r="B10933" s="90" t="s">
        <v>135</v>
      </c>
      <c r="C10933" s="96">
        <v>1756.9481134044943</v>
      </c>
      <c r="D10933" s="102">
        <v>1090.4860332081125</v>
      </c>
      <c r="E10933" s="98">
        <v>2067.8555224719103</v>
      </c>
      <c r="F10933" s="91">
        <v>0.84964742183933728</v>
      </c>
      <c r="G10933" s="100">
        <v>878.47405670224714</v>
      </c>
      <c r="S10933" s="235"/>
      <c r="T10933" s="103"/>
      <c r="U10933" s="103"/>
    </row>
    <row r="10934" spans="1:21" x14ac:dyDescent="0.2">
      <c r="A10934" s="89">
        <v>40952</v>
      </c>
      <c r="B10934" s="90" t="s">
        <v>136</v>
      </c>
      <c r="C10934" s="96">
        <v>1758.6500053146067</v>
      </c>
      <c r="D10934" s="102">
        <v>1097.513889277536</v>
      </c>
      <c r="E10934" s="98">
        <v>2073.0138876404494</v>
      </c>
      <c r="F10934" s="91">
        <v>0.84835418411805297</v>
      </c>
      <c r="G10934" s="100">
        <v>879.32500265730334</v>
      </c>
      <c r="S10934" s="235"/>
      <c r="T10934" s="103"/>
      <c r="U10934" s="103"/>
    </row>
    <row r="10935" spans="1:21" x14ac:dyDescent="0.2">
      <c r="A10935" s="89">
        <v>40952</v>
      </c>
      <c r="B10935" s="90" t="s">
        <v>137</v>
      </c>
      <c r="C10935" s="96">
        <v>1732.2747328314608</v>
      </c>
      <c r="D10935" s="102">
        <v>1077.7527134619625</v>
      </c>
      <c r="E10935" s="98">
        <v>2040.1780955056183</v>
      </c>
      <c r="F10935" s="91">
        <v>0.84908015464314179</v>
      </c>
      <c r="G10935" s="100">
        <v>866.13736641573041</v>
      </c>
      <c r="S10935" s="235"/>
      <c r="T10935" s="103"/>
      <c r="U10935" s="103"/>
    </row>
    <row r="10936" spans="1:21" x14ac:dyDescent="0.2">
      <c r="A10936" s="89">
        <v>40952</v>
      </c>
      <c r="B10936" s="90" t="s">
        <v>138</v>
      </c>
      <c r="C10936" s="96">
        <v>1756.3119299999998</v>
      </c>
      <c r="D10936" s="102">
        <v>1103.2860696502919</v>
      </c>
      <c r="E10936" s="98">
        <v>2074.0954044943819</v>
      </c>
      <c r="F10936" s="91">
        <v>0.8467845433697152</v>
      </c>
      <c r="G10936" s="100">
        <v>878.15596499999992</v>
      </c>
      <c r="S10936" s="235"/>
      <c r="T10936" s="103"/>
      <c r="U10936" s="103"/>
    </row>
    <row r="10937" spans="1:21" x14ac:dyDescent="0.2">
      <c r="A10937" s="89">
        <v>40952</v>
      </c>
      <c r="B10937" s="90" t="s">
        <v>139</v>
      </c>
      <c r="C10937" s="96">
        <v>1944.7559378089888</v>
      </c>
      <c r="D10937" s="102">
        <v>1220.4214370019433</v>
      </c>
      <c r="E10937" s="98">
        <v>2295.9756404494383</v>
      </c>
      <c r="F10937" s="91">
        <v>0.8470281232723802</v>
      </c>
      <c r="G10937" s="100">
        <v>972.37796890449442</v>
      </c>
      <c r="S10937" s="235"/>
      <c r="T10937" s="103"/>
      <c r="U10937" s="103"/>
    </row>
    <row r="10938" spans="1:21" x14ac:dyDescent="0.2">
      <c r="A10938" s="89">
        <v>40952</v>
      </c>
      <c r="B10938" s="90" t="s">
        <v>140</v>
      </c>
      <c r="C10938" s="96">
        <v>1921.7925533932587</v>
      </c>
      <c r="D10938" s="102">
        <v>1206.1917121647652</v>
      </c>
      <c r="E10938" s="98">
        <v>2268.9612303370786</v>
      </c>
      <c r="F10938" s="91">
        <v>0.84699223931109469</v>
      </c>
      <c r="G10938" s="100">
        <v>960.89627669662934</v>
      </c>
      <c r="S10938" s="235"/>
      <c r="T10938" s="103"/>
      <c r="U10938" s="103"/>
    </row>
    <row r="10939" spans="1:21" x14ac:dyDescent="0.2">
      <c r="A10939" s="89">
        <v>40952</v>
      </c>
      <c r="B10939" s="90" t="s">
        <v>141</v>
      </c>
      <c r="C10939" s="96">
        <v>1700.0603502471911</v>
      </c>
      <c r="D10939" s="102">
        <v>1054.4580849719619</v>
      </c>
      <c r="E10939" s="98">
        <v>2000.5216938202243</v>
      </c>
      <c r="F10939" s="91">
        <v>0.84980850520082685</v>
      </c>
      <c r="G10939" s="100">
        <v>850.03017512359554</v>
      </c>
      <c r="S10939" s="235"/>
      <c r="T10939" s="103"/>
      <c r="U10939" s="103"/>
    </row>
    <row r="10940" spans="1:21" x14ac:dyDescent="0.2">
      <c r="A10940" s="89">
        <v>40952</v>
      </c>
      <c r="B10940" s="90" t="s">
        <v>142</v>
      </c>
      <c r="C10940" s="96">
        <v>1669.1183344719102</v>
      </c>
      <c r="D10940" s="102">
        <v>1034.2822954368924</v>
      </c>
      <c r="E10940" s="98">
        <v>1963.5925955056182</v>
      </c>
      <c r="F10940" s="91">
        <v>0.8500329132897948</v>
      </c>
      <c r="G10940" s="100">
        <v>834.5591672359551</v>
      </c>
      <c r="S10940" s="235"/>
      <c r="T10940" s="103"/>
      <c r="U10940" s="103"/>
    </row>
    <row r="10941" spans="1:21" x14ac:dyDescent="0.2">
      <c r="A10941" s="89">
        <v>40952</v>
      </c>
      <c r="B10941" s="90" t="s">
        <v>143</v>
      </c>
      <c r="C10941" s="96">
        <v>1712.2045646629217</v>
      </c>
      <c r="D10941" s="102">
        <v>1059.9230479855923</v>
      </c>
      <c r="E10941" s="98">
        <v>2013.7232528089885</v>
      </c>
      <c r="F10941" s="91">
        <v>0.85026806055624993</v>
      </c>
      <c r="G10941" s="100">
        <v>856.10228233146086</v>
      </c>
      <c r="S10941" s="235"/>
      <c r="T10941" s="103"/>
      <c r="U10941" s="103"/>
    </row>
    <row r="10942" spans="1:21" x14ac:dyDescent="0.2">
      <c r="A10942" s="89">
        <v>40952</v>
      </c>
      <c r="B10942" s="90" t="s">
        <v>144</v>
      </c>
      <c r="C10942" s="96">
        <v>1686.6680817640452</v>
      </c>
      <c r="D10942" s="102">
        <v>1047.7645908444906</v>
      </c>
      <c r="E10942" s="98">
        <v>1985.6132191011236</v>
      </c>
      <c r="F10942" s="91">
        <v>0.84944442630553729</v>
      </c>
      <c r="G10942" s="100">
        <v>843.33404088202258</v>
      </c>
      <c r="S10942" s="235"/>
      <c r="T10942" s="103"/>
      <c r="U10942" s="103"/>
    </row>
    <row r="10943" spans="1:21" x14ac:dyDescent="0.2">
      <c r="A10943" s="89">
        <v>40952</v>
      </c>
      <c r="B10943" s="90" t="s">
        <v>145</v>
      </c>
      <c r="C10943" s="96">
        <v>1785.4912720112359</v>
      </c>
      <c r="D10943" s="102">
        <v>1114.36646365146</v>
      </c>
      <c r="E10943" s="98">
        <v>2104.7070337078653</v>
      </c>
      <c r="F10943" s="91">
        <v>0.84833244884716019</v>
      </c>
      <c r="G10943" s="100">
        <v>892.74563600561794</v>
      </c>
      <c r="S10943" s="235"/>
      <c r="T10943" s="103"/>
      <c r="U10943" s="103"/>
    </row>
    <row r="10944" spans="1:21" x14ac:dyDescent="0.2">
      <c r="A10944" s="89">
        <v>40952</v>
      </c>
      <c r="B10944" s="90" t="s">
        <v>146</v>
      </c>
      <c r="C10944" s="96">
        <v>1808.56811588764</v>
      </c>
      <c r="D10944" s="102">
        <v>1129.674693148005</v>
      </c>
      <c r="E10944" s="98">
        <v>2132.3891629213481</v>
      </c>
      <c r="F10944" s="91">
        <v>0.84814167476349533</v>
      </c>
      <c r="G10944" s="100">
        <v>904.28405794382002</v>
      </c>
      <c r="S10944" s="235"/>
      <c r="T10944" s="103"/>
      <c r="U10944" s="103"/>
    </row>
    <row r="10945" spans="1:21" x14ac:dyDescent="0.2">
      <c r="A10945" s="89">
        <v>40952</v>
      </c>
      <c r="B10945" s="90" t="s">
        <v>147</v>
      </c>
      <c r="C10945" s="96">
        <v>1867.7980064831461</v>
      </c>
      <c r="D10945" s="102">
        <v>1173.4922970955067</v>
      </c>
      <c r="E10945" s="98">
        <v>2205.8453174157303</v>
      </c>
      <c r="F10945" s="91">
        <v>0.84674931271761822</v>
      </c>
      <c r="G10945" s="100">
        <v>933.89900324157304</v>
      </c>
      <c r="S10945" s="235"/>
      <c r="T10945" s="103"/>
      <c r="U10945" s="103"/>
    </row>
    <row r="10946" spans="1:21" x14ac:dyDescent="0.2">
      <c r="A10946" s="89">
        <v>40953</v>
      </c>
      <c r="B10946" s="90" t="s">
        <v>100</v>
      </c>
      <c r="C10946" s="96">
        <v>1850.1347997303371</v>
      </c>
      <c r="D10946" s="102">
        <v>1164.3664161398451</v>
      </c>
      <c r="E10946" s="98">
        <v>2186.0347499999998</v>
      </c>
      <c r="F10946" s="91">
        <v>0.84634281304555536</v>
      </c>
      <c r="G10946" s="100">
        <v>925.06739986516857</v>
      </c>
      <c r="S10946" s="235"/>
      <c r="T10946" s="103"/>
      <c r="U10946" s="103"/>
    </row>
    <row r="10947" spans="1:21" x14ac:dyDescent="0.2">
      <c r="A10947" s="89">
        <v>40953</v>
      </c>
      <c r="B10947" s="90" t="s">
        <v>101</v>
      </c>
      <c r="C10947" s="96">
        <v>1793.1011601235957</v>
      </c>
      <c r="D10947" s="102">
        <v>1112.1135089955012</v>
      </c>
      <c r="E10947" s="98">
        <v>2109.9782528089886</v>
      </c>
      <c r="F10947" s="91">
        <v>0.84981973522071219</v>
      </c>
      <c r="G10947" s="100">
        <v>896.55058006179786</v>
      </c>
      <c r="S10947" s="235"/>
      <c r="T10947" s="103"/>
      <c r="U10947" s="103"/>
    </row>
    <row r="10948" spans="1:21" x14ac:dyDescent="0.2">
      <c r="A10948" s="89">
        <v>40953</v>
      </c>
      <c r="B10948" s="90" t="s">
        <v>102</v>
      </c>
      <c r="C10948" s="96">
        <v>1760.870569044944</v>
      </c>
      <c r="D10948" s="102">
        <v>1106.3851038700623</v>
      </c>
      <c r="E10948" s="98">
        <v>2079.6040870786519</v>
      </c>
      <c r="F10948" s="91">
        <v>0.84673355855851751</v>
      </c>
      <c r="G10948" s="100">
        <v>880.43528452247199</v>
      </c>
      <c r="S10948" s="235"/>
      <c r="T10948" s="103"/>
      <c r="U10948" s="103"/>
    </row>
    <row r="10949" spans="1:21" x14ac:dyDescent="0.2">
      <c r="A10949" s="89">
        <v>40953</v>
      </c>
      <c r="B10949" s="90" t="s">
        <v>103</v>
      </c>
      <c r="C10949" s="96">
        <v>1821.5592241348315</v>
      </c>
      <c r="D10949" s="102">
        <v>1132.9362894208818</v>
      </c>
      <c r="E10949" s="98">
        <v>2145.1393061797748</v>
      </c>
      <c r="F10949" s="91">
        <v>0.84915661136189846</v>
      </c>
      <c r="G10949" s="100">
        <v>910.77961206741577</v>
      </c>
      <c r="S10949" s="235"/>
      <c r="T10949" s="103"/>
      <c r="U10949" s="103"/>
    </row>
    <row r="10950" spans="1:21" x14ac:dyDescent="0.2">
      <c r="A10950" s="89">
        <v>40953</v>
      </c>
      <c r="B10950" s="90" t="s">
        <v>104</v>
      </c>
      <c r="C10950" s="96">
        <v>1857.8338345617983</v>
      </c>
      <c r="D10950" s="102">
        <v>1164.1092524271933</v>
      </c>
      <c r="E10950" s="98">
        <v>2192.4180505617978</v>
      </c>
      <c r="F10950" s="91">
        <v>0.8473903205119736</v>
      </c>
      <c r="G10950" s="100">
        <v>928.91691728089916</v>
      </c>
      <c r="S10950" s="235"/>
      <c r="T10950" s="103"/>
      <c r="U10950" s="103"/>
    </row>
    <row r="10951" spans="1:21" x14ac:dyDescent="0.2">
      <c r="A10951" s="89">
        <v>40953</v>
      </c>
      <c r="B10951" s="90" t="s">
        <v>105</v>
      </c>
      <c r="C10951" s="96">
        <v>1801.5619941910113</v>
      </c>
      <c r="D10951" s="102">
        <v>1126.3253451407118</v>
      </c>
      <c r="E10951" s="98">
        <v>2124.6727752808988</v>
      </c>
      <c r="F10951" s="91">
        <v>0.84792444989691662</v>
      </c>
      <c r="G10951" s="100">
        <v>900.78099709550565</v>
      </c>
      <c r="S10951" s="235"/>
      <c r="T10951" s="103"/>
      <c r="U10951" s="103"/>
    </row>
    <row r="10952" spans="1:21" x14ac:dyDescent="0.2">
      <c r="A10952" s="89">
        <v>40953</v>
      </c>
      <c r="B10952" s="90" t="s">
        <v>106</v>
      </c>
      <c r="C10952" s="96">
        <v>1773.2903278651686</v>
      </c>
      <c r="D10952" s="102">
        <v>1108.4699534828326</v>
      </c>
      <c r="E10952" s="98">
        <v>2091.2350955056177</v>
      </c>
      <c r="F10952" s="91">
        <v>0.84796316381464676</v>
      </c>
      <c r="G10952" s="100">
        <v>886.6451639325843</v>
      </c>
      <c r="S10952" s="235"/>
      <c r="T10952" s="103"/>
      <c r="U10952" s="103"/>
    </row>
    <row r="10953" spans="1:21" x14ac:dyDescent="0.2">
      <c r="A10953" s="89">
        <v>40953</v>
      </c>
      <c r="B10953" s="90" t="s">
        <v>107</v>
      </c>
      <c r="C10953" s="96">
        <v>1767.3418104269663</v>
      </c>
      <c r="D10953" s="102">
        <v>1099.0443331899687</v>
      </c>
      <c r="E10953" s="98">
        <v>2081.2004999999999</v>
      </c>
      <c r="F10953" s="91">
        <v>0.84919343928034152</v>
      </c>
      <c r="G10953" s="100">
        <v>883.67090521348314</v>
      </c>
      <c r="S10953" s="235"/>
      <c r="T10953" s="103"/>
      <c r="U10953" s="103"/>
    </row>
    <row r="10954" spans="1:21" x14ac:dyDescent="0.2">
      <c r="A10954" s="89">
        <v>40953</v>
      </c>
      <c r="B10954" s="90" t="s">
        <v>108</v>
      </c>
      <c r="C10954" s="96">
        <v>1752.8230515842697</v>
      </c>
      <c r="D10954" s="102">
        <v>1089.5119912754446</v>
      </c>
      <c r="E10954" s="98">
        <v>2063.8374522471909</v>
      </c>
      <c r="F10954" s="91">
        <v>0.84930286039519443</v>
      </c>
      <c r="G10954" s="100">
        <v>876.41152579213485</v>
      </c>
      <c r="S10954" s="235"/>
      <c r="T10954" s="103"/>
      <c r="U10954" s="103"/>
    </row>
    <row r="10955" spans="1:21" x14ac:dyDescent="0.2">
      <c r="A10955" s="89">
        <v>40953</v>
      </c>
      <c r="B10955" s="90" t="s">
        <v>109</v>
      </c>
      <c r="C10955" s="96">
        <v>1715.7258600674159</v>
      </c>
      <c r="D10955" s="102">
        <v>1083.4235863842985</v>
      </c>
      <c r="E10955" s="98">
        <v>2029.1677837078651</v>
      </c>
      <c r="F10955" s="91">
        <v>0.8455317859089494</v>
      </c>
      <c r="G10955" s="100">
        <v>857.86293003370793</v>
      </c>
      <c r="S10955" s="235"/>
      <c r="T10955" s="103"/>
      <c r="U10955" s="103"/>
    </row>
    <row r="10956" spans="1:21" x14ac:dyDescent="0.2">
      <c r="A10956" s="89">
        <v>40953</v>
      </c>
      <c r="B10956" s="90" t="s">
        <v>110</v>
      </c>
      <c r="C10956" s="96">
        <v>1730.657935516854</v>
      </c>
      <c r="D10956" s="102">
        <v>1105.3853101964676</v>
      </c>
      <c r="E10956" s="98">
        <v>2053.5465842696631</v>
      </c>
      <c r="F10956" s="91">
        <v>0.84276536445476191</v>
      </c>
      <c r="G10956" s="100">
        <v>865.32896775842698</v>
      </c>
      <c r="S10956" s="235"/>
      <c r="T10956" s="103"/>
      <c r="U10956" s="103"/>
    </row>
    <row r="10957" spans="1:21" x14ac:dyDescent="0.2">
      <c r="A10957" s="89">
        <v>40953</v>
      </c>
      <c r="B10957" s="90" t="s">
        <v>111</v>
      </c>
      <c r="C10957" s="96">
        <v>1715.7015473258427</v>
      </c>
      <c r="D10957" s="102">
        <v>1092.9742929806025</v>
      </c>
      <c r="E10957" s="98">
        <v>2034.2626685393259</v>
      </c>
      <c r="F10957" s="91">
        <v>0.84340216917895783</v>
      </c>
      <c r="G10957" s="100">
        <v>857.85077366292137</v>
      </c>
      <c r="S10957" s="235"/>
      <c r="T10957" s="103"/>
      <c r="U10957" s="103"/>
    </row>
    <row r="10958" spans="1:21" x14ac:dyDescent="0.2">
      <c r="A10958" s="89">
        <v>40953</v>
      </c>
      <c r="B10958" s="90" t="s">
        <v>112</v>
      </c>
      <c r="C10958" s="96">
        <v>1759.2132504943818</v>
      </c>
      <c r="D10958" s="102">
        <v>1122.835865007436</v>
      </c>
      <c r="E10958" s="98">
        <v>2087.0054241573034</v>
      </c>
      <c r="F10958" s="91">
        <v>0.84293659716036506</v>
      </c>
      <c r="G10958" s="100">
        <v>879.60662524719089</v>
      </c>
      <c r="S10958" s="235"/>
      <c r="T10958" s="103"/>
      <c r="U10958" s="103"/>
    </row>
    <row r="10959" spans="1:21" x14ac:dyDescent="0.2">
      <c r="A10959" s="89">
        <v>40953</v>
      </c>
      <c r="B10959" s="90" t="s">
        <v>113</v>
      </c>
      <c r="C10959" s="96">
        <v>1767.5565729775283</v>
      </c>
      <c r="D10959" s="102">
        <v>1107.2437054623761</v>
      </c>
      <c r="E10959" s="98">
        <v>2085.7240617977532</v>
      </c>
      <c r="F10959" s="91">
        <v>0.84745465872125669</v>
      </c>
      <c r="G10959" s="100">
        <v>883.77828648876414</v>
      </c>
      <c r="S10959" s="235"/>
      <c r="T10959" s="103"/>
      <c r="U10959" s="103"/>
    </row>
    <row r="10960" spans="1:21" x14ac:dyDescent="0.2">
      <c r="A10960" s="89">
        <v>40953</v>
      </c>
      <c r="B10960" s="90" t="s">
        <v>114</v>
      </c>
      <c r="C10960" s="96">
        <v>1332.9136397528086</v>
      </c>
      <c r="D10960" s="102">
        <v>836.59050824359736</v>
      </c>
      <c r="E10960" s="98">
        <v>1573.7034185393259</v>
      </c>
      <c r="F10960" s="91">
        <v>0.84699164026089968</v>
      </c>
      <c r="G10960" s="100">
        <v>666.45681987640432</v>
      </c>
      <c r="S10960" s="235"/>
      <c r="T10960" s="103"/>
      <c r="U10960" s="103"/>
    </row>
    <row r="10961" spans="1:21" x14ac:dyDescent="0.2">
      <c r="A10961" s="89">
        <v>40953</v>
      </c>
      <c r="B10961" s="90" t="s">
        <v>115</v>
      </c>
      <c r="C10961" s="96">
        <v>1317.7911144943819</v>
      </c>
      <c r="D10961" s="102">
        <v>829.79803389756592</v>
      </c>
      <c r="E10961" s="98">
        <v>1557.2855224719103</v>
      </c>
      <c r="F10961" s="91">
        <v>0.84621034195619171</v>
      </c>
      <c r="G10961" s="100">
        <v>658.89555724719094</v>
      </c>
      <c r="S10961" s="235"/>
      <c r="T10961" s="103"/>
      <c r="U10961" s="103"/>
    </row>
    <row r="10962" spans="1:21" x14ac:dyDescent="0.2">
      <c r="A10962" s="89">
        <v>40953</v>
      </c>
      <c r="B10962" s="90" t="s">
        <v>116</v>
      </c>
      <c r="C10962" s="96">
        <v>1323.2574292247193</v>
      </c>
      <c r="D10962" s="102">
        <v>829.67155990910794</v>
      </c>
      <c r="E10962" s="98">
        <v>1561.8467022471909</v>
      </c>
      <c r="F10962" s="91">
        <v>0.84723899427569394</v>
      </c>
      <c r="G10962" s="100">
        <v>661.62871461235966</v>
      </c>
      <c r="S10962" s="235"/>
      <c r="T10962" s="103"/>
      <c r="U10962" s="103"/>
    </row>
    <row r="10963" spans="1:21" x14ac:dyDescent="0.2">
      <c r="A10963" s="89">
        <v>40953</v>
      </c>
      <c r="B10963" s="90" t="s">
        <v>117</v>
      </c>
      <c r="C10963" s="96">
        <v>1549.0620165842697</v>
      </c>
      <c r="D10963" s="102">
        <v>970.67905195805236</v>
      </c>
      <c r="E10963" s="98">
        <v>1828.0620758426962</v>
      </c>
      <c r="F10963" s="91">
        <v>0.84737932975836516</v>
      </c>
      <c r="G10963" s="100">
        <v>774.53100829213486</v>
      </c>
      <c r="S10963" s="235"/>
      <c r="T10963" s="103"/>
      <c r="U10963" s="103"/>
    </row>
    <row r="10964" spans="1:21" x14ac:dyDescent="0.2">
      <c r="A10964" s="89">
        <v>40953</v>
      </c>
      <c r="B10964" s="90" t="s">
        <v>118</v>
      </c>
      <c r="C10964" s="96">
        <v>1579.4813084157306</v>
      </c>
      <c r="D10964" s="102">
        <v>1000.4784451673054</v>
      </c>
      <c r="E10964" s="98">
        <v>1869.6840168539327</v>
      </c>
      <c r="F10964" s="91">
        <v>0.84478515844269852</v>
      </c>
      <c r="G10964" s="100">
        <v>789.7406542078653</v>
      </c>
      <c r="S10964" s="235"/>
      <c r="T10964" s="103"/>
      <c r="U10964" s="103"/>
    </row>
    <row r="10965" spans="1:21" x14ac:dyDescent="0.2">
      <c r="A10965" s="89">
        <v>40953</v>
      </c>
      <c r="B10965" s="90" t="s">
        <v>119</v>
      </c>
      <c r="C10965" s="96">
        <v>1616.910774067416</v>
      </c>
      <c r="D10965" s="102">
        <v>1027.0804789096021</v>
      </c>
      <c r="E10965" s="98">
        <v>1915.5403314606738</v>
      </c>
      <c r="F10965" s="91">
        <v>0.84410166025293698</v>
      </c>
      <c r="G10965" s="100">
        <v>808.45538703370801</v>
      </c>
      <c r="S10965" s="235"/>
      <c r="T10965" s="103"/>
      <c r="U10965" s="103"/>
    </row>
    <row r="10966" spans="1:21" x14ac:dyDescent="0.2">
      <c r="A10966" s="89">
        <v>40953</v>
      </c>
      <c r="B10966" s="90" t="s">
        <v>120</v>
      </c>
      <c r="C10966" s="96">
        <v>1620.638727775281</v>
      </c>
      <c r="D10966" s="102">
        <v>1026.9757016669785</v>
      </c>
      <c r="E10966" s="98">
        <v>1918.6320589887641</v>
      </c>
      <c r="F10966" s="91">
        <v>0.84468448245853678</v>
      </c>
      <c r="G10966" s="100">
        <v>810.31936388764052</v>
      </c>
      <c r="S10966" s="235"/>
      <c r="T10966" s="103"/>
      <c r="U10966" s="103"/>
    </row>
    <row r="10967" spans="1:21" x14ac:dyDescent="0.2">
      <c r="A10967" s="89">
        <v>40953</v>
      </c>
      <c r="B10967" s="90" t="s">
        <v>121</v>
      </c>
      <c r="C10967" s="96">
        <v>1651.9089655617979</v>
      </c>
      <c r="D10967" s="102">
        <v>1055.6955448682979</v>
      </c>
      <c r="E10967" s="98">
        <v>1960.4326853932582</v>
      </c>
      <c r="F10967" s="91">
        <v>0.84262468069921459</v>
      </c>
      <c r="G10967" s="100">
        <v>825.95448278089896</v>
      </c>
      <c r="S10967" s="235"/>
      <c r="T10967" s="103"/>
      <c r="U10967" s="103"/>
    </row>
    <row r="10968" spans="1:21" x14ac:dyDescent="0.2">
      <c r="A10968" s="89">
        <v>40953</v>
      </c>
      <c r="B10968" s="90" t="s">
        <v>122</v>
      </c>
      <c r="C10968" s="96">
        <v>1705.4942479887643</v>
      </c>
      <c r="D10968" s="102">
        <v>1065.7572577034241</v>
      </c>
      <c r="E10968" s="98">
        <v>2011.1064522471911</v>
      </c>
      <c r="F10968" s="91">
        <v>0.8480377784493015</v>
      </c>
      <c r="G10968" s="100">
        <v>852.74712399438215</v>
      </c>
      <c r="S10968" s="235"/>
      <c r="T10968" s="103"/>
      <c r="U10968" s="103"/>
    </row>
    <row r="10969" spans="1:21" x14ac:dyDescent="0.2">
      <c r="A10969" s="89">
        <v>40953</v>
      </c>
      <c r="B10969" s="90" t="s">
        <v>123</v>
      </c>
      <c r="C10969" s="96">
        <v>1785.9289013595508</v>
      </c>
      <c r="D10969" s="102">
        <v>1120.4927130202232</v>
      </c>
      <c r="E10969" s="98">
        <v>2108.3277640449437</v>
      </c>
      <c r="F10969" s="91">
        <v>0.84708313945130953</v>
      </c>
      <c r="G10969" s="100">
        <v>892.96445067977538</v>
      </c>
      <c r="S10969" s="235"/>
      <c r="T10969" s="103"/>
      <c r="U10969" s="103"/>
    </row>
    <row r="10970" spans="1:21" x14ac:dyDescent="0.2">
      <c r="A10970" s="89">
        <v>40953</v>
      </c>
      <c r="B10970" s="90" t="s">
        <v>124</v>
      </c>
      <c r="C10970" s="96">
        <v>1928.6568507640452</v>
      </c>
      <c r="D10970" s="102">
        <v>1225.5367264230249</v>
      </c>
      <c r="E10970" s="98">
        <v>2285.0946404494384</v>
      </c>
      <c r="F10970" s="91">
        <v>0.84401618060979389</v>
      </c>
      <c r="G10970" s="100">
        <v>964.3284253820226</v>
      </c>
      <c r="S10970" s="235"/>
      <c r="T10970" s="103"/>
      <c r="U10970" s="103"/>
    </row>
    <row r="10971" spans="1:21" x14ac:dyDescent="0.2">
      <c r="A10971" s="89">
        <v>40953</v>
      </c>
      <c r="B10971" s="90" t="s">
        <v>125</v>
      </c>
      <c r="C10971" s="96">
        <v>1841.6942262808989</v>
      </c>
      <c r="D10971" s="102">
        <v>1165.8414594805677</v>
      </c>
      <c r="E10971" s="98">
        <v>2179.6843651685394</v>
      </c>
      <c r="F10971" s="91">
        <v>0.84493620072303166</v>
      </c>
      <c r="G10971" s="100">
        <v>920.84711314044944</v>
      </c>
      <c r="S10971" s="235"/>
      <c r="T10971" s="103"/>
      <c r="U10971" s="103"/>
    </row>
    <row r="10972" spans="1:21" x14ac:dyDescent="0.2">
      <c r="A10972" s="89">
        <v>40953</v>
      </c>
      <c r="B10972" s="90" t="s">
        <v>126</v>
      </c>
      <c r="C10972" s="96">
        <v>1665.0418981348314</v>
      </c>
      <c r="D10972" s="102">
        <v>1031.2103602134052</v>
      </c>
      <c r="E10972" s="98">
        <v>1958.5094662921349</v>
      </c>
      <c r="F10972" s="91">
        <v>0.85015769736722357</v>
      </c>
      <c r="G10972" s="100">
        <v>832.5209490674157</v>
      </c>
      <c r="S10972" s="235"/>
      <c r="T10972" s="103"/>
      <c r="U10972" s="103"/>
    </row>
    <row r="10973" spans="1:21" x14ac:dyDescent="0.2">
      <c r="A10973" s="89">
        <v>40953</v>
      </c>
      <c r="B10973" s="90" t="s">
        <v>127</v>
      </c>
      <c r="C10973" s="96">
        <v>1666.8207803932589</v>
      </c>
      <c r="D10973" s="102">
        <v>1050.0461358465107</v>
      </c>
      <c r="E10973" s="98">
        <v>1969.9970561797754</v>
      </c>
      <c r="F10973" s="91">
        <v>0.8461031833344782</v>
      </c>
      <c r="G10973" s="100">
        <v>833.41039019662946</v>
      </c>
      <c r="S10973" s="235"/>
      <c r="T10973" s="103"/>
      <c r="U10973" s="103"/>
    </row>
    <row r="10974" spans="1:21" x14ac:dyDescent="0.2">
      <c r="A10974" s="89">
        <v>40953</v>
      </c>
      <c r="B10974" s="90" t="s">
        <v>128</v>
      </c>
      <c r="C10974" s="96">
        <v>1830.2307686292133</v>
      </c>
      <c r="D10974" s="102">
        <v>1161.7533675553016</v>
      </c>
      <c r="E10974" s="98">
        <v>2167.8135421348316</v>
      </c>
      <c r="F10974" s="91">
        <v>0.84427499554543262</v>
      </c>
      <c r="G10974" s="100">
        <v>915.11538431460667</v>
      </c>
      <c r="S10974" s="235"/>
      <c r="T10974" s="103"/>
      <c r="U10974" s="103"/>
    </row>
    <row r="10975" spans="1:21" x14ac:dyDescent="0.2">
      <c r="A10975" s="89">
        <v>40953</v>
      </c>
      <c r="B10975" s="90" t="s">
        <v>129</v>
      </c>
      <c r="C10975" s="96">
        <v>1894.3920936404497</v>
      </c>
      <c r="D10975" s="102">
        <v>1193.5058018355583</v>
      </c>
      <c r="E10975" s="98">
        <v>2239.0126179775284</v>
      </c>
      <c r="F10975" s="91">
        <v>0.84608370601842786</v>
      </c>
      <c r="G10975" s="100">
        <v>947.19604682022486</v>
      </c>
      <c r="S10975" s="235"/>
      <c r="T10975" s="103"/>
      <c r="U10975" s="103"/>
    </row>
    <row r="10976" spans="1:21" x14ac:dyDescent="0.2">
      <c r="A10976" s="89">
        <v>40953</v>
      </c>
      <c r="B10976" s="90" t="s">
        <v>130</v>
      </c>
      <c r="C10976" s="96">
        <v>1710.5877673483149</v>
      </c>
      <c r="D10976" s="102">
        <v>1071.3268262985471</v>
      </c>
      <c r="E10976" s="98">
        <v>2018.3784775280897</v>
      </c>
      <c r="F10976" s="91">
        <v>0.84750594915343802</v>
      </c>
      <c r="G10976" s="100">
        <v>855.29388367415743</v>
      </c>
      <c r="S10976" s="235"/>
      <c r="T10976" s="103"/>
      <c r="U10976" s="103"/>
    </row>
    <row r="10977" spans="1:21" x14ac:dyDescent="0.2">
      <c r="A10977" s="89">
        <v>40953</v>
      </c>
      <c r="B10977" s="90" t="s">
        <v>131</v>
      </c>
      <c r="C10977" s="96">
        <v>1664.0491278539328</v>
      </c>
      <c r="D10977" s="102">
        <v>1039.758814607854</v>
      </c>
      <c r="E10977" s="98">
        <v>1962.1819213483147</v>
      </c>
      <c r="F10977" s="91">
        <v>0.84806057468436979</v>
      </c>
      <c r="G10977" s="100">
        <v>832.02456392696638</v>
      </c>
      <c r="S10977" s="235"/>
      <c r="T10977" s="103"/>
      <c r="U10977" s="103"/>
    </row>
    <row r="10978" spans="1:21" x14ac:dyDescent="0.2">
      <c r="A10978" s="89">
        <v>40953</v>
      </c>
      <c r="B10978" s="90" t="s">
        <v>132</v>
      </c>
      <c r="C10978" s="96">
        <v>1614.3255192134832</v>
      </c>
      <c r="D10978" s="102">
        <v>1017.4339570128757</v>
      </c>
      <c r="E10978" s="98">
        <v>1908.1977724719102</v>
      </c>
      <c r="F10978" s="91">
        <v>0.84599486620417752</v>
      </c>
      <c r="G10978" s="100">
        <v>807.16275960674159</v>
      </c>
      <c r="S10978" s="235"/>
      <c r="T10978" s="103"/>
      <c r="U10978" s="103"/>
    </row>
    <row r="10979" spans="1:21" x14ac:dyDescent="0.2">
      <c r="A10979" s="89">
        <v>40953</v>
      </c>
      <c r="B10979" s="90" t="s">
        <v>133</v>
      </c>
      <c r="C10979" s="96">
        <v>1812.5067800224717</v>
      </c>
      <c r="D10979" s="102">
        <v>1140.1686390788291</v>
      </c>
      <c r="E10979" s="98">
        <v>2141.2999213483145</v>
      </c>
      <c r="F10979" s="91">
        <v>0.84645161658680157</v>
      </c>
      <c r="G10979" s="100">
        <v>906.25339001123587</v>
      </c>
      <c r="S10979" s="235"/>
      <c r="T10979" s="103"/>
      <c r="U10979" s="103"/>
    </row>
    <row r="10980" spans="1:21" x14ac:dyDescent="0.2">
      <c r="A10980" s="89">
        <v>40953</v>
      </c>
      <c r="B10980" s="90" t="s">
        <v>134</v>
      </c>
      <c r="C10980" s="96">
        <v>1831.4909790674158</v>
      </c>
      <c r="D10980" s="102">
        <v>1136.9009444824269</v>
      </c>
      <c r="E10980" s="98">
        <v>2155.6676376404494</v>
      </c>
      <c r="F10980" s="91">
        <v>0.84961658610421464</v>
      </c>
      <c r="G10980" s="100">
        <v>915.74548953370788</v>
      </c>
      <c r="S10980" s="235"/>
      <c r="T10980" s="103"/>
      <c r="U10980" s="103"/>
    </row>
    <row r="10981" spans="1:21" x14ac:dyDescent="0.2">
      <c r="A10981" s="89">
        <v>40953</v>
      </c>
      <c r="B10981" s="90" t="s">
        <v>135</v>
      </c>
      <c r="C10981" s="96">
        <v>1585.5149204494383</v>
      </c>
      <c r="D10981" s="102">
        <v>997.9466971794277</v>
      </c>
      <c r="E10981" s="98">
        <v>1873.4340589887643</v>
      </c>
      <c r="F10981" s="91">
        <v>0.84631477304584823</v>
      </c>
      <c r="G10981" s="100">
        <v>792.75746022471913</v>
      </c>
      <c r="S10981" s="235"/>
      <c r="T10981" s="103"/>
      <c r="U10981" s="103"/>
    </row>
    <row r="10982" spans="1:21" x14ac:dyDescent="0.2">
      <c r="A10982" s="89">
        <v>40953</v>
      </c>
      <c r="B10982" s="90" t="s">
        <v>136</v>
      </c>
      <c r="C10982" s="96">
        <v>1555.4116942584269</v>
      </c>
      <c r="D10982" s="102">
        <v>970.0756905124681</v>
      </c>
      <c r="E10982" s="98">
        <v>1833.1263960674157</v>
      </c>
      <c r="F10982" s="91">
        <v>0.84850215325862588</v>
      </c>
      <c r="G10982" s="100">
        <v>777.70584712921345</v>
      </c>
      <c r="S10982" s="235"/>
      <c r="T10982" s="103"/>
      <c r="U10982" s="103"/>
    </row>
    <row r="10983" spans="1:21" x14ac:dyDescent="0.2">
      <c r="A10983" s="89">
        <v>40953</v>
      </c>
      <c r="B10983" s="90" t="s">
        <v>137</v>
      </c>
      <c r="C10983" s="96">
        <v>1560.347180797753</v>
      </c>
      <c r="D10983" s="102">
        <v>977.27493494561031</v>
      </c>
      <c r="E10983" s="98">
        <v>1841.1272696629212</v>
      </c>
      <c r="F10983" s="91">
        <v>0.84749555693856282</v>
      </c>
      <c r="G10983" s="100">
        <v>780.17359039887651</v>
      </c>
      <c r="S10983" s="235"/>
      <c r="T10983" s="103"/>
      <c r="U10983" s="103"/>
    </row>
    <row r="10984" spans="1:21" x14ac:dyDescent="0.2">
      <c r="A10984" s="89">
        <v>40953</v>
      </c>
      <c r="B10984" s="90" t="s">
        <v>138</v>
      </c>
      <c r="C10984" s="96">
        <v>1684.4191531685397</v>
      </c>
      <c r="D10984" s="102">
        <v>1054.2196928009835</v>
      </c>
      <c r="E10984" s="98">
        <v>1987.1202893258426</v>
      </c>
      <c r="F10984" s="91">
        <v>0.84766843870332664</v>
      </c>
      <c r="G10984" s="100">
        <v>842.20957658426983</v>
      </c>
      <c r="S10984" s="235"/>
      <c r="T10984" s="103"/>
      <c r="U10984" s="103"/>
    </row>
    <row r="10985" spans="1:21" x14ac:dyDescent="0.2">
      <c r="A10985" s="89">
        <v>40953</v>
      </c>
      <c r="B10985" s="90" t="s">
        <v>139</v>
      </c>
      <c r="C10985" s="96">
        <v>1769.8298143146067</v>
      </c>
      <c r="D10985" s="102">
        <v>1113.8058577019704</v>
      </c>
      <c r="E10985" s="98">
        <v>2091.1386994382024</v>
      </c>
      <c r="F10985" s="91">
        <v>0.84634740621943572</v>
      </c>
      <c r="G10985" s="100">
        <v>884.91490715730333</v>
      </c>
      <c r="S10985" s="235"/>
      <c r="T10985" s="103"/>
      <c r="U10985" s="103"/>
    </row>
    <row r="10986" spans="1:21" x14ac:dyDescent="0.2">
      <c r="A10986" s="89">
        <v>40953</v>
      </c>
      <c r="B10986" s="90" t="s">
        <v>140</v>
      </c>
      <c r="C10986" s="96">
        <v>1549.4874895617979</v>
      </c>
      <c r="D10986" s="102">
        <v>961.72391377907718</v>
      </c>
      <c r="E10986" s="98">
        <v>1823.684283707865</v>
      </c>
      <c r="F10986" s="91">
        <v>0.84964678557816065</v>
      </c>
      <c r="G10986" s="100">
        <v>774.74374478089896</v>
      </c>
      <c r="S10986" s="235"/>
      <c r="T10986" s="103"/>
      <c r="U10986" s="103"/>
    </row>
    <row r="10987" spans="1:21" x14ac:dyDescent="0.2">
      <c r="A10987" s="89">
        <v>40953</v>
      </c>
      <c r="B10987" s="90" t="s">
        <v>141</v>
      </c>
      <c r="C10987" s="96">
        <v>1503.4432091460676</v>
      </c>
      <c r="D10987" s="102">
        <v>931.3900218503187</v>
      </c>
      <c r="E10987" s="98">
        <v>1768.5668932584267</v>
      </c>
      <c r="F10987" s="91">
        <v>0.85009123198959557</v>
      </c>
      <c r="G10987" s="100">
        <v>751.7216045730338</v>
      </c>
      <c r="S10987" s="235"/>
      <c r="T10987" s="103"/>
      <c r="U10987" s="103"/>
    </row>
    <row r="10988" spans="1:21" x14ac:dyDescent="0.2">
      <c r="A10988" s="89">
        <v>40953</v>
      </c>
      <c r="B10988" s="90" t="s">
        <v>142</v>
      </c>
      <c r="C10988" s="96">
        <v>1556.8907193707867</v>
      </c>
      <c r="D10988" s="102">
        <v>968.72417199564029</v>
      </c>
      <c r="E10988" s="98">
        <v>1833.6671544943822</v>
      </c>
      <c r="F10988" s="91">
        <v>0.84905851945637634</v>
      </c>
      <c r="G10988" s="100">
        <v>778.44535968539333</v>
      </c>
      <c r="S10988" s="235"/>
      <c r="T10988" s="103"/>
      <c r="U10988" s="103"/>
    </row>
    <row r="10989" spans="1:21" x14ac:dyDescent="0.2">
      <c r="A10989" s="89">
        <v>40953</v>
      </c>
      <c r="B10989" s="90" t="s">
        <v>143</v>
      </c>
      <c r="C10989" s="96">
        <v>1669.1264387191013</v>
      </c>
      <c r="D10989" s="102">
        <v>1033.0679820757368</v>
      </c>
      <c r="E10989" s="98">
        <v>1962.960143258427</v>
      </c>
      <c r="F10989" s="91">
        <v>0.85031091662840652</v>
      </c>
      <c r="G10989" s="100">
        <v>834.56321935955066</v>
      </c>
      <c r="S10989" s="235"/>
      <c r="T10989" s="103"/>
      <c r="U10989" s="103"/>
    </row>
    <row r="10990" spans="1:21" x14ac:dyDescent="0.2">
      <c r="A10990" s="89">
        <v>40953</v>
      </c>
      <c r="B10990" s="90" t="s">
        <v>144</v>
      </c>
      <c r="C10990" s="96">
        <v>1686.4411628426963</v>
      </c>
      <c r="D10990" s="102">
        <v>1051.1376184257135</v>
      </c>
      <c r="E10990" s="98">
        <v>1987.2025786516851</v>
      </c>
      <c r="F10990" s="91">
        <v>0.84865085269109541</v>
      </c>
      <c r="G10990" s="100">
        <v>843.22058142134813</v>
      </c>
      <c r="S10990" s="235"/>
      <c r="T10990" s="103"/>
      <c r="U10990" s="103"/>
    </row>
    <row r="10991" spans="1:21" x14ac:dyDescent="0.2">
      <c r="A10991" s="89">
        <v>40953</v>
      </c>
      <c r="B10991" s="90" t="s">
        <v>145</v>
      </c>
      <c r="C10991" s="96">
        <v>1885.3193889101124</v>
      </c>
      <c r="D10991" s="102">
        <v>1181.1997919999724</v>
      </c>
      <c r="E10991" s="98">
        <v>2224.7836179775277</v>
      </c>
      <c r="F10991" s="91">
        <v>0.84741696840791636</v>
      </c>
      <c r="G10991" s="100">
        <v>942.65969445505618</v>
      </c>
      <c r="S10991" s="235"/>
      <c r="T10991" s="103"/>
      <c r="U10991" s="103"/>
    </row>
    <row r="10992" spans="1:21" x14ac:dyDescent="0.2">
      <c r="A10992" s="89">
        <v>40953</v>
      </c>
      <c r="B10992" s="90" t="s">
        <v>146</v>
      </c>
      <c r="C10992" s="96">
        <v>1926.6875186966295</v>
      </c>
      <c r="D10992" s="102">
        <v>1217.6591693396158</v>
      </c>
      <c r="E10992" s="98">
        <v>2279.2144803370784</v>
      </c>
      <c r="F10992" s="91">
        <v>0.84532962356911978</v>
      </c>
      <c r="G10992" s="100">
        <v>963.34375934831473</v>
      </c>
      <c r="S10992" s="235"/>
      <c r="T10992" s="103"/>
      <c r="U10992" s="103"/>
    </row>
    <row r="10993" spans="1:21" x14ac:dyDescent="0.2">
      <c r="A10993" s="89">
        <v>40953</v>
      </c>
      <c r="B10993" s="90" t="s">
        <v>147</v>
      </c>
      <c r="C10993" s="96">
        <v>1933.1952291910115</v>
      </c>
      <c r="D10993" s="102">
        <v>1207.1452894895419</v>
      </c>
      <c r="E10993" s="98">
        <v>2279.132191011236</v>
      </c>
      <c r="F10993" s="91">
        <v>0.84821549044650435</v>
      </c>
      <c r="G10993" s="100">
        <v>966.59761459550577</v>
      </c>
      <c r="S10993" s="235"/>
      <c r="T10993" s="103"/>
      <c r="U10993" s="103"/>
    </row>
    <row r="10994" spans="1:21" x14ac:dyDescent="0.2">
      <c r="A10994" s="89">
        <v>40954</v>
      </c>
      <c r="B10994" s="90" t="s">
        <v>100</v>
      </c>
      <c r="C10994" s="96">
        <v>1937.802493719101</v>
      </c>
      <c r="D10994" s="102">
        <v>1223.7659178015883</v>
      </c>
      <c r="E10994" s="98">
        <v>2291.8729297752811</v>
      </c>
      <c r="F10994" s="91">
        <v>0.84551044193759173</v>
      </c>
      <c r="G10994" s="100">
        <v>968.9012468595505</v>
      </c>
      <c r="S10994" s="235"/>
      <c r="T10994" s="103"/>
      <c r="U10994" s="103"/>
    </row>
    <row r="10995" spans="1:21" x14ac:dyDescent="0.2">
      <c r="A10995" s="89">
        <v>40954</v>
      </c>
      <c r="B10995" s="90" t="s">
        <v>101</v>
      </c>
      <c r="C10995" s="96">
        <v>1910.1589065505621</v>
      </c>
      <c r="D10995" s="102">
        <v>1201.8637736545722</v>
      </c>
      <c r="E10995" s="98">
        <v>2256.8082724719102</v>
      </c>
      <c r="F10995" s="91">
        <v>0.84639839806078931</v>
      </c>
      <c r="G10995" s="100">
        <v>955.07945327528103</v>
      </c>
      <c r="S10995" s="235"/>
      <c r="T10995" s="103"/>
      <c r="U10995" s="103"/>
    </row>
    <row r="10996" spans="1:21" x14ac:dyDescent="0.2">
      <c r="A10996" s="89">
        <v>40954</v>
      </c>
      <c r="B10996" s="90" t="s">
        <v>102</v>
      </c>
      <c r="C10996" s="96">
        <v>1903.1973582134835</v>
      </c>
      <c r="D10996" s="102">
        <v>1199.0161153762397</v>
      </c>
      <c r="E10996" s="98">
        <v>2249.399882022472</v>
      </c>
      <c r="F10996" s="91">
        <v>0.8460911612133134</v>
      </c>
      <c r="G10996" s="100">
        <v>951.59867910674177</v>
      </c>
      <c r="S10996" s="235"/>
      <c r="T10996" s="103"/>
      <c r="U10996" s="103"/>
    </row>
    <row r="10997" spans="1:21" x14ac:dyDescent="0.2">
      <c r="A10997" s="89">
        <v>40954</v>
      </c>
      <c r="B10997" s="90" t="s">
        <v>103</v>
      </c>
      <c r="C10997" s="96">
        <v>1890.9680492022471</v>
      </c>
      <c r="D10997" s="102">
        <v>1182.4427743235285</v>
      </c>
      <c r="E10997" s="98">
        <v>2230.2311713483145</v>
      </c>
      <c r="F10997" s="91">
        <v>0.84787984021362162</v>
      </c>
      <c r="G10997" s="100">
        <v>945.48402460112356</v>
      </c>
      <c r="S10997" s="235"/>
      <c r="T10997" s="103"/>
      <c r="U10997" s="103"/>
    </row>
    <row r="10998" spans="1:21" x14ac:dyDescent="0.2">
      <c r="A10998" s="89">
        <v>40954</v>
      </c>
      <c r="B10998" s="90" t="s">
        <v>104</v>
      </c>
      <c r="C10998" s="96">
        <v>1915.7062637528088</v>
      </c>
      <c r="D10998" s="102">
        <v>1197.2792655710209</v>
      </c>
      <c r="E10998" s="98">
        <v>2259.0724044943822</v>
      </c>
      <c r="F10998" s="91">
        <v>0.84800569470086351</v>
      </c>
      <c r="G10998" s="100">
        <v>957.8531318764044</v>
      </c>
      <c r="S10998" s="235"/>
      <c r="T10998" s="103"/>
      <c r="U10998" s="103"/>
    </row>
    <row r="10999" spans="1:21" x14ac:dyDescent="0.2">
      <c r="A10999" s="89">
        <v>40954</v>
      </c>
      <c r="B10999" s="90" t="s">
        <v>105</v>
      </c>
      <c r="C10999" s="96">
        <v>1891.99323647191</v>
      </c>
      <c r="D10999" s="102">
        <v>1180.5840996115646</v>
      </c>
      <c r="E10999" s="98">
        <v>2230.1159662921345</v>
      </c>
      <c r="F10999" s="91">
        <v>0.84838334197373655</v>
      </c>
      <c r="G10999" s="100">
        <v>945.996618235955</v>
      </c>
      <c r="S10999" s="235"/>
      <c r="T10999" s="103"/>
      <c r="U10999" s="103"/>
    </row>
    <row r="11000" spans="1:21" x14ac:dyDescent="0.2">
      <c r="A11000" s="89">
        <v>40954</v>
      </c>
      <c r="B11000" s="90" t="s">
        <v>106</v>
      </c>
      <c r="C11000" s="96">
        <v>1909.3971073146067</v>
      </c>
      <c r="D11000" s="102">
        <v>1206.3826290987447</v>
      </c>
      <c r="E11000" s="98">
        <v>2258.5739662921351</v>
      </c>
      <c r="F11000" s="91">
        <v>0.84539941388292617</v>
      </c>
      <c r="G11000" s="100">
        <v>954.69855365730336</v>
      </c>
      <c r="S11000" s="235"/>
      <c r="T11000" s="103"/>
      <c r="U11000" s="103"/>
    </row>
    <row r="11001" spans="1:21" x14ac:dyDescent="0.2">
      <c r="A11001" s="89">
        <v>40954</v>
      </c>
      <c r="B11001" s="90" t="s">
        <v>107</v>
      </c>
      <c r="C11001" s="96">
        <v>1890.8059642584269</v>
      </c>
      <c r="D11001" s="102">
        <v>1188.0180392014879</v>
      </c>
      <c r="E11001" s="98">
        <v>2233.0548707865169</v>
      </c>
      <c r="F11001" s="91">
        <v>0.84673511116744549</v>
      </c>
      <c r="G11001" s="100">
        <v>945.40298212921346</v>
      </c>
      <c r="S11001" s="235"/>
      <c r="T11001" s="103"/>
      <c r="U11001" s="103"/>
    </row>
    <row r="11002" spans="1:21" x14ac:dyDescent="0.2">
      <c r="A11002" s="89">
        <v>40954</v>
      </c>
      <c r="B11002" s="90" t="s">
        <v>108</v>
      </c>
      <c r="C11002" s="96">
        <v>1862.9516666629215</v>
      </c>
      <c r="D11002" s="102">
        <v>1166.4046116435077</v>
      </c>
      <c r="E11002" s="98">
        <v>2197.973755617978</v>
      </c>
      <c r="F11002" s="91">
        <v>0.84757684749476803</v>
      </c>
      <c r="G11002" s="100">
        <v>931.47583333146076</v>
      </c>
      <c r="S11002" s="235"/>
      <c r="T11002" s="103"/>
      <c r="U11002" s="103"/>
    </row>
    <row r="11003" spans="1:21" x14ac:dyDescent="0.2">
      <c r="A11003" s="89">
        <v>40954</v>
      </c>
      <c r="B11003" s="90" t="s">
        <v>109</v>
      </c>
      <c r="C11003" s="96">
        <v>1922.1248275280902</v>
      </c>
      <c r="D11003" s="102">
        <v>1220.1129917430535</v>
      </c>
      <c r="E11003" s="98">
        <v>2276.6729157303371</v>
      </c>
      <c r="F11003" s="91">
        <v>0.84426920276841311</v>
      </c>
      <c r="G11003" s="100">
        <v>961.06241376404512</v>
      </c>
      <c r="S11003" s="235"/>
      <c r="T11003" s="103"/>
      <c r="U11003" s="103"/>
    </row>
    <row r="11004" spans="1:21" x14ac:dyDescent="0.2">
      <c r="A11004" s="89">
        <v>40954</v>
      </c>
      <c r="B11004" s="90" t="s">
        <v>110</v>
      </c>
      <c r="C11004" s="96">
        <v>2128.8560691235957</v>
      </c>
      <c r="D11004" s="102">
        <v>1354.6335429448545</v>
      </c>
      <c r="E11004" s="98">
        <v>2523.3034297752811</v>
      </c>
      <c r="F11004" s="91">
        <v>0.84367818947291107</v>
      </c>
      <c r="G11004" s="100">
        <v>1064.4280345617979</v>
      </c>
      <c r="S11004" s="235"/>
      <c r="T11004" s="103"/>
      <c r="U11004" s="103"/>
    </row>
    <row r="11005" spans="1:21" x14ac:dyDescent="0.2">
      <c r="A11005" s="89">
        <v>40954</v>
      </c>
      <c r="B11005" s="90" t="s">
        <v>111</v>
      </c>
      <c r="C11005" s="96">
        <v>2162.6264671685399</v>
      </c>
      <c r="D11005" s="102">
        <v>1387.4849839405697</v>
      </c>
      <c r="E11005" s="98">
        <v>2569.4489325842696</v>
      </c>
      <c r="F11005" s="91">
        <v>0.84166937110263529</v>
      </c>
      <c r="G11005" s="100">
        <v>1081.3132335842699</v>
      </c>
      <c r="S11005" s="235"/>
      <c r="T11005" s="103"/>
      <c r="U11005" s="103"/>
    </row>
    <row r="11006" spans="1:21" x14ac:dyDescent="0.2">
      <c r="A11006" s="89">
        <v>40954</v>
      </c>
      <c r="B11006" s="90" t="s">
        <v>112</v>
      </c>
      <c r="C11006" s="96">
        <v>2222.7721376966292</v>
      </c>
      <c r="D11006" s="102">
        <v>1428.6532895146102</v>
      </c>
      <c r="E11006" s="98">
        <v>2642.3031994382022</v>
      </c>
      <c r="F11006" s="91">
        <v>0.84122523795498849</v>
      </c>
      <c r="G11006" s="100">
        <v>1111.3860688483146</v>
      </c>
      <c r="S11006" s="235"/>
      <c r="T11006" s="103"/>
      <c r="U11006" s="103"/>
    </row>
    <row r="11007" spans="1:21" x14ac:dyDescent="0.2">
      <c r="A11007" s="89">
        <v>40954</v>
      </c>
      <c r="B11007" s="90" t="s">
        <v>113</v>
      </c>
      <c r="C11007" s="96">
        <v>2235.3094081011241</v>
      </c>
      <c r="D11007" s="102">
        <v>1430.4141901205173</v>
      </c>
      <c r="E11007" s="98">
        <v>2653.8072471910114</v>
      </c>
      <c r="F11007" s="91">
        <v>0.84230285016635742</v>
      </c>
      <c r="G11007" s="100">
        <v>1117.654704050562</v>
      </c>
      <c r="S11007" s="235"/>
      <c r="T11007" s="103"/>
      <c r="U11007" s="103"/>
    </row>
    <row r="11008" spans="1:21" x14ac:dyDescent="0.2">
      <c r="A11008" s="89">
        <v>40954</v>
      </c>
      <c r="B11008" s="90" t="s">
        <v>114</v>
      </c>
      <c r="C11008" s="96">
        <v>1839.4696104269663</v>
      </c>
      <c r="D11008" s="102">
        <v>1174.6077077420675</v>
      </c>
      <c r="E11008" s="98">
        <v>2182.5104157303372</v>
      </c>
      <c r="F11008" s="91">
        <v>0.84282283244518741</v>
      </c>
      <c r="G11008" s="100">
        <v>919.73480521348313</v>
      </c>
      <c r="S11008" s="235"/>
      <c r="T11008" s="103"/>
      <c r="U11008" s="103"/>
    </row>
    <row r="11009" spans="1:21" x14ac:dyDescent="0.2">
      <c r="A11009" s="89">
        <v>40954</v>
      </c>
      <c r="B11009" s="90" t="s">
        <v>115</v>
      </c>
      <c r="C11009" s="96">
        <v>1841.815789988764</v>
      </c>
      <c r="D11009" s="102">
        <v>1155.0723865100788</v>
      </c>
      <c r="E11009" s="98">
        <v>2174.0463707865165</v>
      </c>
      <c r="F11009" s="91">
        <v>0.84718330516677998</v>
      </c>
      <c r="G11009" s="100">
        <v>920.90789499438199</v>
      </c>
      <c r="S11009" s="235"/>
      <c r="T11009" s="103"/>
      <c r="U11009" s="103"/>
    </row>
    <row r="11010" spans="1:21" x14ac:dyDescent="0.2">
      <c r="A11010" s="89">
        <v>40954</v>
      </c>
      <c r="B11010" s="90" t="s">
        <v>116</v>
      </c>
      <c r="C11010" s="96">
        <v>1923.5106537977526</v>
      </c>
      <c r="D11010" s="102">
        <v>1211.4541762120043</v>
      </c>
      <c r="E11010" s="98">
        <v>2273.2167640449434</v>
      </c>
      <c r="F11010" s="91">
        <v>0.84616244443625932</v>
      </c>
      <c r="G11010" s="100">
        <v>961.75532689887632</v>
      </c>
      <c r="S11010" s="235"/>
      <c r="T11010" s="103"/>
      <c r="U11010" s="103"/>
    </row>
    <row r="11011" spans="1:21" x14ac:dyDescent="0.2">
      <c r="A11011" s="89">
        <v>40954</v>
      </c>
      <c r="B11011" s="90" t="s">
        <v>117</v>
      </c>
      <c r="C11011" s="96">
        <v>2049.3007265730339</v>
      </c>
      <c r="D11011" s="102">
        <v>1288.9610121752187</v>
      </c>
      <c r="E11011" s="98">
        <v>2420.9613707865165</v>
      </c>
      <c r="F11011" s="91">
        <v>0.84648220797809004</v>
      </c>
      <c r="G11011" s="100">
        <v>1024.6503632865169</v>
      </c>
      <c r="S11011" s="235"/>
      <c r="T11011" s="103"/>
      <c r="U11011" s="103"/>
    </row>
    <row r="11012" spans="1:21" x14ac:dyDescent="0.2">
      <c r="A11012" s="89">
        <v>40954</v>
      </c>
      <c r="B11012" s="90" t="s">
        <v>118</v>
      </c>
      <c r="C11012" s="96">
        <v>2175.2609885393263</v>
      </c>
      <c r="D11012" s="102">
        <v>1390.2207467313726</v>
      </c>
      <c r="E11012" s="98">
        <v>2581.56427247191</v>
      </c>
      <c r="F11012" s="91">
        <v>0.84261353154553131</v>
      </c>
      <c r="G11012" s="100">
        <v>1087.6304942696631</v>
      </c>
      <c r="S11012" s="235"/>
      <c r="T11012" s="103"/>
      <c r="U11012" s="103"/>
    </row>
    <row r="11013" spans="1:21" x14ac:dyDescent="0.2">
      <c r="A11013" s="89">
        <v>40954</v>
      </c>
      <c r="B11013" s="90" t="s">
        <v>119</v>
      </c>
      <c r="C11013" s="96">
        <v>2152.8000674494383</v>
      </c>
      <c r="D11013" s="102">
        <v>1344.577255080186</v>
      </c>
      <c r="E11013" s="98">
        <v>2538.1954466292136</v>
      </c>
      <c r="F11013" s="91">
        <v>0.84816166158851558</v>
      </c>
      <c r="G11013" s="100">
        <v>1076.4000337247192</v>
      </c>
      <c r="S11013" s="235"/>
      <c r="T11013" s="103"/>
      <c r="U11013" s="103"/>
    </row>
    <row r="11014" spans="1:21" x14ac:dyDescent="0.2">
      <c r="A11014" s="89">
        <v>40954</v>
      </c>
      <c r="B11014" s="90" t="s">
        <v>120</v>
      </c>
      <c r="C11014" s="96">
        <v>2058.7502787977528</v>
      </c>
      <c r="D11014" s="102">
        <v>1299.6407290142479</v>
      </c>
      <c r="E11014" s="98">
        <v>2434.6496123595507</v>
      </c>
      <c r="F11014" s="91">
        <v>0.84560434008510421</v>
      </c>
      <c r="G11014" s="100">
        <v>1029.3751393988764</v>
      </c>
      <c r="S11014" s="235"/>
      <c r="T11014" s="103"/>
      <c r="U11014" s="103"/>
    </row>
    <row r="11015" spans="1:21" x14ac:dyDescent="0.2">
      <c r="A11015" s="89">
        <v>40954</v>
      </c>
      <c r="B11015" s="90" t="s">
        <v>121</v>
      </c>
      <c r="C11015" s="96">
        <v>2083.1197501011238</v>
      </c>
      <c r="D11015" s="102">
        <v>1315.5770841679409</v>
      </c>
      <c r="E11015" s="98">
        <v>2463.7635758426964</v>
      </c>
      <c r="F11015" s="91">
        <v>0.84550310367691073</v>
      </c>
      <c r="G11015" s="100">
        <v>1041.5598750505619</v>
      </c>
      <c r="S11015" s="235"/>
      <c r="T11015" s="103"/>
      <c r="U11015" s="103"/>
    </row>
    <row r="11016" spans="1:21" x14ac:dyDescent="0.2">
      <c r="A11016" s="89">
        <v>40954</v>
      </c>
      <c r="B11016" s="90" t="s">
        <v>122</v>
      </c>
      <c r="C11016" s="96">
        <v>2037.1159909213484</v>
      </c>
      <c r="D11016" s="102">
        <v>1273.1017999740277</v>
      </c>
      <c r="E11016" s="98">
        <v>2402.2135112359551</v>
      </c>
      <c r="F11016" s="91">
        <v>0.84801620729925808</v>
      </c>
      <c r="G11016" s="100">
        <v>1018.5579954606742</v>
      </c>
      <c r="S11016" s="235"/>
      <c r="T11016" s="103"/>
      <c r="U11016" s="103"/>
    </row>
    <row r="11017" spans="1:21" x14ac:dyDescent="0.2">
      <c r="A11017" s="89">
        <v>40954</v>
      </c>
      <c r="B11017" s="90" t="s">
        <v>123</v>
      </c>
      <c r="C11017" s="96">
        <v>2170.9049556741575</v>
      </c>
      <c r="D11017" s="102">
        <v>1379.0221528805009</v>
      </c>
      <c r="E11017" s="98">
        <v>2571.8729410112364</v>
      </c>
      <c r="F11017" s="91">
        <v>0.84409494771564342</v>
      </c>
      <c r="G11017" s="100">
        <v>1085.4524778370787</v>
      </c>
      <c r="S11017" s="235"/>
      <c r="T11017" s="103"/>
      <c r="U11017" s="103"/>
    </row>
    <row r="11018" spans="1:21" x14ac:dyDescent="0.2">
      <c r="A11018" s="89">
        <v>40954</v>
      </c>
      <c r="B11018" s="90" t="s">
        <v>124</v>
      </c>
      <c r="C11018" s="96">
        <v>2498.336802808989</v>
      </c>
      <c r="D11018" s="102">
        <v>1598.8387156226813</v>
      </c>
      <c r="E11018" s="98">
        <v>2966.1375589887643</v>
      </c>
      <c r="F11018" s="91">
        <v>0.84228622345510462</v>
      </c>
      <c r="G11018" s="100">
        <v>1249.1684014044945</v>
      </c>
      <c r="S11018" s="235"/>
      <c r="T11018" s="103"/>
      <c r="U11018" s="103"/>
    </row>
    <row r="11019" spans="1:21" x14ac:dyDescent="0.2">
      <c r="A11019" s="89">
        <v>40954</v>
      </c>
      <c r="B11019" s="90" t="s">
        <v>125</v>
      </c>
      <c r="C11019" s="96">
        <v>2450.7081420674158</v>
      </c>
      <c r="D11019" s="102">
        <v>1557.8431399159053</v>
      </c>
      <c r="E11019" s="98">
        <v>2903.9362331460675</v>
      </c>
      <c r="F11019" s="91">
        <v>0.84392629359232407</v>
      </c>
      <c r="G11019" s="100">
        <v>1225.3540710337079</v>
      </c>
      <c r="S11019" s="235"/>
      <c r="T11019" s="103"/>
      <c r="U11019" s="103"/>
    </row>
    <row r="11020" spans="1:21" x14ac:dyDescent="0.2">
      <c r="A11020" s="89">
        <v>40954</v>
      </c>
      <c r="B11020" s="90" t="s">
        <v>126</v>
      </c>
      <c r="C11020" s="96">
        <v>2341.9329362696631</v>
      </c>
      <c r="D11020" s="102">
        <v>1492.176535995985</v>
      </c>
      <c r="E11020" s="98">
        <v>2776.9120786516851</v>
      </c>
      <c r="F11020" s="91">
        <v>0.84335869121458684</v>
      </c>
      <c r="G11020" s="100">
        <v>1170.9664681348315</v>
      </c>
      <c r="S11020" s="235"/>
      <c r="T11020" s="103"/>
      <c r="U11020" s="103"/>
    </row>
    <row r="11021" spans="1:21" x14ac:dyDescent="0.2">
      <c r="A11021" s="89">
        <v>40954</v>
      </c>
      <c r="B11021" s="90" t="s">
        <v>127</v>
      </c>
      <c r="C11021" s="96">
        <v>2550.5848844494381</v>
      </c>
      <c r="D11021" s="102">
        <v>1609.9669479467696</v>
      </c>
      <c r="E11021" s="98">
        <v>3016.2023848314607</v>
      </c>
      <c r="F11021" s="91">
        <v>0.84562789860401222</v>
      </c>
      <c r="G11021" s="100">
        <v>1275.292442224719</v>
      </c>
      <c r="S11021" s="235"/>
      <c r="T11021" s="103"/>
      <c r="U11021" s="103"/>
    </row>
    <row r="11022" spans="1:21" x14ac:dyDescent="0.2">
      <c r="A11022" s="89">
        <v>40954</v>
      </c>
      <c r="B11022" s="90" t="s">
        <v>128</v>
      </c>
      <c r="C11022" s="96">
        <v>2415.1102362808988</v>
      </c>
      <c r="D11022" s="102">
        <v>1537.0366247345271</v>
      </c>
      <c r="E11022" s="98">
        <v>2862.732792134831</v>
      </c>
      <c r="F11022" s="91">
        <v>0.84363802409929922</v>
      </c>
      <c r="G11022" s="100">
        <v>1207.5551181404494</v>
      </c>
      <c r="S11022" s="235"/>
      <c r="T11022" s="103"/>
      <c r="U11022" s="103"/>
    </row>
    <row r="11023" spans="1:21" x14ac:dyDescent="0.2">
      <c r="A11023" s="89">
        <v>40954</v>
      </c>
      <c r="B11023" s="90" t="s">
        <v>129</v>
      </c>
      <c r="C11023" s="96">
        <v>2065.2215201797753</v>
      </c>
      <c r="D11023" s="102">
        <v>1312.0841533203863</v>
      </c>
      <c r="E11023" s="98">
        <v>2446.7743567415728</v>
      </c>
      <c r="F11023" s="91">
        <v>0.84405883791020253</v>
      </c>
      <c r="G11023" s="100">
        <v>1032.6107600898877</v>
      </c>
      <c r="S11023" s="235"/>
      <c r="T11023" s="103"/>
      <c r="U11023" s="103"/>
    </row>
    <row r="11024" spans="1:21" x14ac:dyDescent="0.2">
      <c r="A11024" s="89">
        <v>40954</v>
      </c>
      <c r="B11024" s="90" t="s">
        <v>130</v>
      </c>
      <c r="C11024" s="96">
        <v>2074.8331573483147</v>
      </c>
      <c r="D11024" s="102">
        <v>1302.7836662597294</v>
      </c>
      <c r="E11024" s="98">
        <v>2449.934266853933</v>
      </c>
      <c r="F11024" s="91">
        <v>0.84689339849623724</v>
      </c>
      <c r="G11024" s="100">
        <v>1037.4165786741573</v>
      </c>
      <c r="S11024" s="235"/>
      <c r="T11024" s="103"/>
      <c r="U11024" s="103"/>
    </row>
    <row r="11025" spans="1:21" x14ac:dyDescent="0.2">
      <c r="A11025" s="89">
        <v>40954</v>
      </c>
      <c r="B11025" s="90" t="s">
        <v>131</v>
      </c>
      <c r="C11025" s="96">
        <v>2128.4913780000002</v>
      </c>
      <c r="D11025" s="102">
        <v>1324.0526667499948</v>
      </c>
      <c r="E11025" s="98">
        <v>2506.7091994382022</v>
      </c>
      <c r="F11025" s="91">
        <v>0.849117790957576</v>
      </c>
      <c r="G11025" s="100">
        <v>1064.2456890000001</v>
      </c>
      <c r="S11025" s="235"/>
      <c r="T11025" s="103"/>
      <c r="U11025" s="103"/>
    </row>
    <row r="11026" spans="1:21" x14ac:dyDescent="0.2">
      <c r="A11026" s="89">
        <v>40954</v>
      </c>
      <c r="B11026" s="90" t="s">
        <v>132</v>
      </c>
      <c r="C11026" s="96">
        <v>1850.5562205842698</v>
      </c>
      <c r="D11026" s="102">
        <v>1151.8074262182706</v>
      </c>
      <c r="E11026" s="98">
        <v>2179.7290365168542</v>
      </c>
      <c r="F11026" s="91">
        <v>0.84898452494875543</v>
      </c>
      <c r="G11026" s="100">
        <v>925.2781102921349</v>
      </c>
      <c r="S11026" s="235"/>
      <c r="T11026" s="103"/>
      <c r="U11026" s="103"/>
    </row>
    <row r="11027" spans="1:21" x14ac:dyDescent="0.2">
      <c r="A11027" s="89">
        <v>40954</v>
      </c>
      <c r="B11027" s="90" t="s">
        <v>133</v>
      </c>
      <c r="C11027" s="96">
        <v>1894.4528754943817</v>
      </c>
      <c r="D11027" s="102">
        <v>1195.2609360418778</v>
      </c>
      <c r="E11027" s="98">
        <v>2240.0000898876406</v>
      </c>
      <c r="F11027" s="91">
        <v>0.84573785690758985</v>
      </c>
      <c r="G11027" s="100">
        <v>947.22643774719086</v>
      </c>
      <c r="S11027" s="235"/>
      <c r="T11027" s="103"/>
      <c r="U11027" s="103"/>
    </row>
    <row r="11028" spans="1:21" x14ac:dyDescent="0.2">
      <c r="A11028" s="89">
        <v>40954</v>
      </c>
      <c r="B11028" s="90" t="s">
        <v>134</v>
      </c>
      <c r="C11028" s="96">
        <v>2027.7393769213484</v>
      </c>
      <c r="D11028" s="102">
        <v>1266.7045678300642</v>
      </c>
      <c r="E11028" s="98">
        <v>2390.8716910112362</v>
      </c>
      <c r="F11028" s="91">
        <v>0.84811718861571428</v>
      </c>
      <c r="G11028" s="100">
        <v>1013.8696884606742</v>
      </c>
      <c r="S11028" s="235"/>
      <c r="T11028" s="103"/>
      <c r="U11028" s="103"/>
    </row>
    <row r="11029" spans="1:21" x14ac:dyDescent="0.2">
      <c r="A11029" s="89">
        <v>40954</v>
      </c>
      <c r="B11029" s="90" t="s">
        <v>135</v>
      </c>
      <c r="C11029" s="96">
        <v>1809.4474267078654</v>
      </c>
      <c r="D11029" s="102">
        <v>1133.9210686545684</v>
      </c>
      <c r="E11029" s="98">
        <v>2135.3868455056181</v>
      </c>
      <c r="F11029" s="91">
        <v>0.84736282351660897</v>
      </c>
      <c r="G11029" s="100">
        <v>904.72371335393268</v>
      </c>
      <c r="S11029" s="235"/>
      <c r="T11029" s="103"/>
      <c r="U11029" s="103"/>
    </row>
    <row r="11030" spans="1:21" x14ac:dyDescent="0.2">
      <c r="A11030" s="89">
        <v>40954</v>
      </c>
      <c r="B11030" s="90" t="s">
        <v>136</v>
      </c>
      <c r="C11030" s="96">
        <v>1602.6554032584272</v>
      </c>
      <c r="D11030" s="102">
        <v>1012.2828217336079</v>
      </c>
      <c r="E11030" s="98">
        <v>1895.5792921348311</v>
      </c>
      <c r="F11030" s="91">
        <v>0.84546998899396686</v>
      </c>
      <c r="G11030" s="100">
        <v>801.32770162921361</v>
      </c>
      <c r="S11030" s="235"/>
      <c r="T11030" s="103"/>
      <c r="U11030" s="103"/>
    </row>
    <row r="11031" spans="1:21" x14ac:dyDescent="0.2">
      <c r="A11031" s="89">
        <v>40954</v>
      </c>
      <c r="B11031" s="90" t="s">
        <v>137</v>
      </c>
      <c r="C11031" s="96">
        <v>1745.1523816179777</v>
      </c>
      <c r="D11031" s="102">
        <v>1105.8341544216128</v>
      </c>
      <c r="E11031" s="98">
        <v>2066.0169438202252</v>
      </c>
      <c r="F11031" s="91">
        <v>0.84469412839909042</v>
      </c>
      <c r="G11031" s="100">
        <v>872.57619080898883</v>
      </c>
      <c r="S11031" s="235"/>
      <c r="T11031" s="103"/>
      <c r="U11031" s="103"/>
    </row>
    <row r="11032" spans="1:21" x14ac:dyDescent="0.2">
      <c r="A11032" s="89">
        <v>40954</v>
      </c>
      <c r="B11032" s="90" t="s">
        <v>138</v>
      </c>
      <c r="C11032" s="96">
        <v>1817.1869827752812</v>
      </c>
      <c r="D11032" s="102">
        <v>1132.1210288248758</v>
      </c>
      <c r="E11032" s="98">
        <v>2140.9966264044942</v>
      </c>
      <c r="F11032" s="91">
        <v>0.84875751804756172</v>
      </c>
      <c r="G11032" s="100">
        <v>908.5934913876406</v>
      </c>
      <c r="S11032" s="235"/>
      <c r="T11032" s="103"/>
      <c r="U11032" s="103"/>
    </row>
    <row r="11033" spans="1:21" x14ac:dyDescent="0.2">
      <c r="A11033" s="89">
        <v>40954</v>
      </c>
      <c r="B11033" s="90" t="s">
        <v>139</v>
      </c>
      <c r="C11033" s="96">
        <v>1576.7988025955058</v>
      </c>
      <c r="D11033" s="102">
        <v>986.47776910523078</v>
      </c>
      <c r="E11033" s="98">
        <v>1859.9550674157304</v>
      </c>
      <c r="F11033" s="91">
        <v>0.8477617713563107</v>
      </c>
      <c r="G11033" s="100">
        <v>788.39940129775289</v>
      </c>
      <c r="S11033" s="235"/>
      <c r="T11033" s="103"/>
      <c r="U11033" s="103"/>
    </row>
    <row r="11034" spans="1:21" x14ac:dyDescent="0.2">
      <c r="A11034" s="89">
        <v>40954</v>
      </c>
      <c r="B11034" s="90" t="s">
        <v>140</v>
      </c>
      <c r="C11034" s="96">
        <v>1504.3265720898878</v>
      </c>
      <c r="D11034" s="102">
        <v>939.13186074184603</v>
      </c>
      <c r="E11034" s="98">
        <v>1773.4055056179775</v>
      </c>
      <c r="F11034" s="91">
        <v>0.84826993449852639</v>
      </c>
      <c r="G11034" s="100">
        <v>752.1632860449439</v>
      </c>
      <c r="S11034" s="235"/>
      <c r="T11034" s="103"/>
      <c r="U11034" s="103"/>
    </row>
    <row r="11035" spans="1:21" x14ac:dyDescent="0.2">
      <c r="A11035" s="89">
        <v>40954</v>
      </c>
      <c r="B11035" s="90" t="s">
        <v>141</v>
      </c>
      <c r="C11035" s="96">
        <v>1524.2630201797751</v>
      </c>
      <c r="D11035" s="102">
        <v>957.9589943026582</v>
      </c>
      <c r="E11035" s="98">
        <v>1800.295306179775</v>
      </c>
      <c r="F11035" s="91">
        <v>0.84667388452745562</v>
      </c>
      <c r="G11035" s="100">
        <v>762.13151008988757</v>
      </c>
      <c r="S11035" s="235"/>
      <c r="T11035" s="103"/>
      <c r="U11035" s="103"/>
    </row>
    <row r="11036" spans="1:21" x14ac:dyDescent="0.2">
      <c r="A11036" s="89">
        <v>40954</v>
      </c>
      <c r="B11036" s="90" t="s">
        <v>142</v>
      </c>
      <c r="C11036" s="96">
        <v>1670.8647997415731</v>
      </c>
      <c r="D11036" s="102">
        <v>1038.6688094390711</v>
      </c>
      <c r="E11036" s="98">
        <v>1967.3896601123593</v>
      </c>
      <c r="F11036" s="91">
        <v>0.84928005550570418</v>
      </c>
      <c r="G11036" s="100">
        <v>835.43239987078653</v>
      </c>
      <c r="S11036" s="235"/>
      <c r="T11036" s="103"/>
      <c r="U11036" s="103"/>
    </row>
    <row r="11037" spans="1:21" x14ac:dyDescent="0.2">
      <c r="A11037" s="89">
        <v>40954</v>
      </c>
      <c r="B11037" s="90" t="s">
        <v>143</v>
      </c>
      <c r="C11037" s="96">
        <v>1729.3936729550564</v>
      </c>
      <c r="D11037" s="102">
        <v>1067.3061694862317</v>
      </c>
      <c r="E11037" s="98">
        <v>2032.2265955056178</v>
      </c>
      <c r="F11037" s="91">
        <v>0.850984667152623</v>
      </c>
      <c r="G11037" s="100">
        <v>864.69683647752822</v>
      </c>
      <c r="S11037" s="235"/>
      <c r="T11037" s="103"/>
      <c r="U11037" s="103"/>
    </row>
    <row r="11038" spans="1:21" x14ac:dyDescent="0.2">
      <c r="A11038" s="89">
        <v>40954</v>
      </c>
      <c r="B11038" s="90" t="s">
        <v>144</v>
      </c>
      <c r="C11038" s="96">
        <v>1528.1084854719104</v>
      </c>
      <c r="D11038" s="102">
        <v>951.41252978796047</v>
      </c>
      <c r="E11038" s="98">
        <v>1800.0837050561795</v>
      </c>
      <c r="F11038" s="91">
        <v>0.84890968191071936</v>
      </c>
      <c r="G11038" s="100">
        <v>764.0542427359552</v>
      </c>
      <c r="S11038" s="235"/>
      <c r="T11038" s="103"/>
      <c r="U11038" s="103"/>
    </row>
    <row r="11039" spans="1:21" x14ac:dyDescent="0.2">
      <c r="A11039" s="89">
        <v>40954</v>
      </c>
      <c r="B11039" s="90" t="s">
        <v>145</v>
      </c>
      <c r="C11039" s="96">
        <v>1698.5286475280902</v>
      </c>
      <c r="D11039" s="102">
        <v>1053.8586801007598</v>
      </c>
      <c r="E11039" s="98">
        <v>1998.9041207865171</v>
      </c>
      <c r="F11039" s="91">
        <v>0.84972992444468176</v>
      </c>
      <c r="G11039" s="100">
        <v>849.26432376404512</v>
      </c>
      <c r="S11039" s="235"/>
      <c r="T11039" s="103"/>
      <c r="U11039" s="103"/>
    </row>
    <row r="11040" spans="1:21" x14ac:dyDescent="0.2">
      <c r="A11040" s="89">
        <v>40954</v>
      </c>
      <c r="B11040" s="90" t="s">
        <v>146</v>
      </c>
      <c r="C11040" s="96">
        <v>1756.6198913932581</v>
      </c>
      <c r="D11040" s="102">
        <v>1104.5369203775736</v>
      </c>
      <c r="E11040" s="98">
        <v>2075.0217471910109</v>
      </c>
      <c r="F11040" s="91">
        <v>0.84655493069950793</v>
      </c>
      <c r="G11040" s="100">
        <v>878.30994569662903</v>
      </c>
      <c r="S11040" s="235"/>
      <c r="T11040" s="103"/>
      <c r="U11040" s="103"/>
    </row>
    <row r="11041" spans="1:21" x14ac:dyDescent="0.2">
      <c r="A11041" s="89">
        <v>40954</v>
      </c>
      <c r="B11041" s="90" t="s">
        <v>147</v>
      </c>
      <c r="C11041" s="96">
        <v>1729.9042405280898</v>
      </c>
      <c r="D11041" s="102">
        <v>1087.0385068192752</v>
      </c>
      <c r="E11041" s="98">
        <v>2043.0911376404495</v>
      </c>
      <c r="F11041" s="91">
        <v>0.8467092870492029</v>
      </c>
      <c r="G11041" s="100">
        <v>864.95212026404488</v>
      </c>
      <c r="S11041" s="235"/>
      <c r="T11041" s="103"/>
      <c r="U11041" s="103"/>
    </row>
    <row r="11042" spans="1:21" x14ac:dyDescent="0.2">
      <c r="A11042" s="89">
        <v>40955</v>
      </c>
      <c r="B11042" s="90" t="s">
        <v>100</v>
      </c>
      <c r="C11042" s="96">
        <v>1742.3077908539324</v>
      </c>
      <c r="D11042" s="102">
        <v>1104.8982197767059</v>
      </c>
      <c r="E11042" s="98">
        <v>2063.1133061797755</v>
      </c>
      <c r="F11042" s="91">
        <v>0.84450417029209512</v>
      </c>
      <c r="G11042" s="100">
        <v>871.15389542696619</v>
      </c>
      <c r="S11042" s="235"/>
      <c r="T11042" s="103"/>
      <c r="U11042" s="103"/>
    </row>
    <row r="11043" spans="1:21" x14ac:dyDescent="0.2">
      <c r="A11043" s="89">
        <v>40955</v>
      </c>
      <c r="B11043" s="90" t="s">
        <v>101</v>
      </c>
      <c r="C11043" s="96">
        <v>1770.6888645168538</v>
      </c>
      <c r="D11043" s="102">
        <v>1125.33563903053</v>
      </c>
      <c r="E11043" s="98">
        <v>2098.0274915730338</v>
      </c>
      <c r="F11043" s="91">
        <v>0.84397791336339834</v>
      </c>
      <c r="G11043" s="100">
        <v>885.34443225842688</v>
      </c>
      <c r="S11043" s="235"/>
      <c r="T11043" s="103"/>
      <c r="U11043" s="103"/>
    </row>
    <row r="11044" spans="1:21" x14ac:dyDescent="0.2">
      <c r="A11044" s="89">
        <v>40955</v>
      </c>
      <c r="B11044" s="90" t="s">
        <v>102</v>
      </c>
      <c r="C11044" s="96">
        <v>1778.4810981910111</v>
      </c>
      <c r="D11044" s="102">
        <v>1120.8401192317931</v>
      </c>
      <c r="E11044" s="98">
        <v>2102.2077893258424</v>
      </c>
      <c r="F11044" s="91">
        <v>0.84600633068786824</v>
      </c>
      <c r="G11044" s="100">
        <v>889.24054909550557</v>
      </c>
      <c r="S11044" s="235"/>
      <c r="T11044" s="103"/>
      <c r="U11044" s="103"/>
    </row>
    <row r="11045" spans="1:21" x14ac:dyDescent="0.2">
      <c r="A11045" s="89">
        <v>40955</v>
      </c>
      <c r="B11045" s="90" t="s">
        <v>103</v>
      </c>
      <c r="C11045" s="96">
        <v>1782.6669418651688</v>
      </c>
      <c r="D11045" s="102">
        <v>1126.4279692248763</v>
      </c>
      <c r="E11045" s="98">
        <v>2108.7298061797751</v>
      </c>
      <c r="F11045" s="91">
        <v>0.84537475433834286</v>
      </c>
      <c r="G11045" s="100">
        <v>891.33347093258442</v>
      </c>
      <c r="S11045" s="235"/>
      <c r="T11045" s="103"/>
      <c r="U11045" s="103"/>
    </row>
    <row r="11046" spans="1:21" x14ac:dyDescent="0.2">
      <c r="A11046" s="89">
        <v>40955</v>
      </c>
      <c r="B11046" s="90" t="s">
        <v>104</v>
      </c>
      <c r="C11046" s="96">
        <v>1793.1619419775282</v>
      </c>
      <c r="D11046" s="102">
        <v>1135.7540388091525</v>
      </c>
      <c r="E11046" s="98">
        <v>2122.5849775280899</v>
      </c>
      <c r="F11046" s="91">
        <v>0.84480101431123866</v>
      </c>
      <c r="G11046" s="100">
        <v>896.58097098876408</v>
      </c>
      <c r="S11046" s="235"/>
      <c r="T11046" s="103"/>
      <c r="U11046" s="103"/>
    </row>
    <row r="11047" spans="1:21" x14ac:dyDescent="0.2">
      <c r="A11047" s="89">
        <v>40955</v>
      </c>
      <c r="B11047" s="90" t="s">
        <v>105</v>
      </c>
      <c r="C11047" s="96">
        <v>1797.8988744606747</v>
      </c>
      <c r="D11047" s="102">
        <v>1137.8889834913271</v>
      </c>
      <c r="E11047" s="98">
        <v>2127.7292359550561</v>
      </c>
      <c r="F11047" s="91">
        <v>0.84498480543445031</v>
      </c>
      <c r="G11047" s="100">
        <v>898.94943723033737</v>
      </c>
      <c r="S11047" s="235"/>
      <c r="T11047" s="103"/>
      <c r="U11047" s="103"/>
    </row>
    <row r="11048" spans="1:21" x14ac:dyDescent="0.2">
      <c r="A11048" s="89">
        <v>40955</v>
      </c>
      <c r="B11048" s="90" t="s">
        <v>106</v>
      </c>
      <c r="C11048" s="96">
        <v>1754.9017909887643</v>
      </c>
      <c r="D11048" s="102">
        <v>1099.2911813068463</v>
      </c>
      <c r="E11048" s="98">
        <v>2070.7779691011237</v>
      </c>
      <c r="F11048" s="91">
        <v>0.84746014163484951</v>
      </c>
      <c r="G11048" s="100">
        <v>877.45089549438217</v>
      </c>
      <c r="S11048" s="235"/>
      <c r="T11048" s="103"/>
      <c r="U11048" s="103"/>
    </row>
    <row r="11049" spans="1:21" x14ac:dyDescent="0.2">
      <c r="A11049" s="89">
        <v>40955</v>
      </c>
      <c r="B11049" s="90" t="s">
        <v>107</v>
      </c>
      <c r="C11049" s="96">
        <v>1718.1692905955056</v>
      </c>
      <c r="D11049" s="102">
        <v>1075.8675060854548</v>
      </c>
      <c r="E11049" s="98">
        <v>2027.2139999999997</v>
      </c>
      <c r="F11049" s="91">
        <v>0.84755200516349327</v>
      </c>
      <c r="G11049" s="100">
        <v>859.08464529775279</v>
      </c>
      <c r="S11049" s="235"/>
      <c r="T11049" s="103"/>
      <c r="U11049" s="103"/>
    </row>
    <row r="11050" spans="1:21" x14ac:dyDescent="0.2">
      <c r="A11050" s="89">
        <v>40955</v>
      </c>
      <c r="B11050" s="90" t="s">
        <v>108</v>
      </c>
      <c r="C11050" s="96">
        <v>1718.2543851910114</v>
      </c>
      <c r="D11050" s="102">
        <v>1073.9627076965073</v>
      </c>
      <c r="E11050" s="98">
        <v>2026.2759016853934</v>
      </c>
      <c r="F11050" s="91">
        <v>0.84798638910023094</v>
      </c>
      <c r="G11050" s="100">
        <v>859.12719259550568</v>
      </c>
      <c r="S11050" s="235"/>
      <c r="T11050" s="103"/>
      <c r="U11050" s="103"/>
    </row>
    <row r="11051" spans="1:21" x14ac:dyDescent="0.2">
      <c r="A11051" s="89">
        <v>40955</v>
      </c>
      <c r="B11051" s="90" t="s">
        <v>109</v>
      </c>
      <c r="C11051" s="96">
        <v>1769.4489146966291</v>
      </c>
      <c r="D11051" s="102">
        <v>1115.5310619478846</v>
      </c>
      <c r="E11051" s="98">
        <v>2091.7358848314607</v>
      </c>
      <c r="F11051" s="91">
        <v>0.84592367876272323</v>
      </c>
      <c r="G11051" s="100">
        <v>884.72445734831456</v>
      </c>
      <c r="S11051" s="235"/>
      <c r="T11051" s="103"/>
      <c r="U11051" s="103"/>
    </row>
    <row r="11052" spans="1:21" x14ac:dyDescent="0.2">
      <c r="A11052" s="89">
        <v>40955</v>
      </c>
      <c r="B11052" s="90" t="s">
        <v>110</v>
      </c>
      <c r="C11052" s="96">
        <v>2075.7367809101124</v>
      </c>
      <c r="D11052" s="102">
        <v>1322.287615157974</v>
      </c>
      <c r="E11052" s="98">
        <v>2461.1232640449439</v>
      </c>
      <c r="F11052" s="91">
        <v>0.84341032862310394</v>
      </c>
      <c r="G11052" s="100">
        <v>1037.8683904550562</v>
      </c>
      <c r="S11052" s="235"/>
      <c r="T11052" s="103"/>
      <c r="U11052" s="103"/>
    </row>
    <row r="11053" spans="1:21" x14ac:dyDescent="0.2">
      <c r="A11053" s="89">
        <v>40955</v>
      </c>
      <c r="B11053" s="90" t="s">
        <v>111</v>
      </c>
      <c r="C11053" s="96">
        <v>2258.4713465730338</v>
      </c>
      <c r="D11053" s="102">
        <v>1436.6954222171444</v>
      </c>
      <c r="E11053" s="98">
        <v>2676.7118932584267</v>
      </c>
      <c r="F11053" s="91">
        <v>0.84374838855882295</v>
      </c>
      <c r="G11053" s="100">
        <v>1129.2356732865169</v>
      </c>
      <c r="S11053" s="235"/>
      <c r="T11053" s="103"/>
      <c r="U11053" s="103"/>
    </row>
    <row r="11054" spans="1:21" x14ac:dyDescent="0.2">
      <c r="A11054" s="89">
        <v>40955</v>
      </c>
      <c r="B11054" s="90" t="s">
        <v>112</v>
      </c>
      <c r="C11054" s="96">
        <v>2354.1095676741579</v>
      </c>
      <c r="D11054" s="102">
        <v>1522.5660878717431</v>
      </c>
      <c r="E11054" s="98">
        <v>2803.5761713483148</v>
      </c>
      <c r="F11054" s="91">
        <v>0.83968097308445999</v>
      </c>
      <c r="G11054" s="100">
        <v>1177.054783837079</v>
      </c>
      <c r="S11054" s="235"/>
      <c r="T11054" s="103"/>
      <c r="U11054" s="103"/>
    </row>
    <row r="11055" spans="1:21" x14ac:dyDescent="0.2">
      <c r="A11055" s="89">
        <v>40955</v>
      </c>
      <c r="B11055" s="90" t="s">
        <v>113</v>
      </c>
      <c r="C11055" s="96">
        <v>2335.0078570449441</v>
      </c>
      <c r="D11055" s="102">
        <v>1496.8083150246032</v>
      </c>
      <c r="E11055" s="98">
        <v>2773.5711320224714</v>
      </c>
      <c r="F11055" s="91">
        <v>0.84187776188104124</v>
      </c>
      <c r="G11055" s="100">
        <v>1167.5039285224721</v>
      </c>
      <c r="S11055" s="235"/>
      <c r="T11055" s="103"/>
      <c r="U11055" s="103"/>
    </row>
    <row r="11056" spans="1:21" x14ac:dyDescent="0.2">
      <c r="A11056" s="89">
        <v>40955</v>
      </c>
      <c r="B11056" s="90" t="s">
        <v>114</v>
      </c>
      <c r="C11056" s="96">
        <v>1948.046262168539</v>
      </c>
      <c r="D11056" s="102">
        <v>1236.5901168412581</v>
      </c>
      <c r="E11056" s="98">
        <v>2307.3879943820225</v>
      </c>
      <c r="F11056" s="91">
        <v>0.84426471270180792</v>
      </c>
      <c r="G11056" s="100">
        <v>974.02313108426949</v>
      </c>
      <c r="S11056" s="235"/>
      <c r="T11056" s="103"/>
      <c r="U11056" s="103"/>
    </row>
    <row r="11057" spans="1:21" x14ac:dyDescent="0.2">
      <c r="A11057" s="89">
        <v>40955</v>
      </c>
      <c r="B11057" s="90" t="s">
        <v>115</v>
      </c>
      <c r="C11057" s="96">
        <v>1929.5321094606743</v>
      </c>
      <c r="D11057" s="102">
        <v>1227.5298732388103</v>
      </c>
      <c r="E11057" s="98">
        <v>2286.9026544943817</v>
      </c>
      <c r="F11057" s="91">
        <v>0.84373163224443426</v>
      </c>
      <c r="G11057" s="100">
        <v>964.76605473033715</v>
      </c>
      <c r="S11057" s="235"/>
      <c r="T11057" s="103"/>
      <c r="U11057" s="103"/>
    </row>
    <row r="11058" spans="1:21" x14ac:dyDescent="0.2">
      <c r="A11058" s="89">
        <v>40955</v>
      </c>
      <c r="B11058" s="90" t="s">
        <v>116</v>
      </c>
      <c r="C11058" s="96">
        <v>1887.7790279325845</v>
      </c>
      <c r="D11058" s="102">
        <v>1191.2675827566968</v>
      </c>
      <c r="E11058" s="98">
        <v>2232.2249241573031</v>
      </c>
      <c r="F11058" s="91">
        <v>0.84569391171243558</v>
      </c>
      <c r="G11058" s="100">
        <v>943.88951396629227</v>
      </c>
      <c r="S11058" s="235"/>
      <c r="T11058" s="103"/>
      <c r="U11058" s="103"/>
    </row>
    <row r="11059" spans="1:21" x14ac:dyDescent="0.2">
      <c r="A11059" s="89">
        <v>40955</v>
      </c>
      <c r="B11059" s="90" t="s">
        <v>117</v>
      </c>
      <c r="C11059" s="96">
        <v>1970.0168763033712</v>
      </c>
      <c r="D11059" s="102">
        <v>1254.3690764955541</v>
      </c>
      <c r="E11059" s="98">
        <v>2335.4674634831463</v>
      </c>
      <c r="F11059" s="91">
        <v>0.84352143932900814</v>
      </c>
      <c r="G11059" s="100">
        <v>985.0084381516856</v>
      </c>
      <c r="S11059" s="235"/>
      <c r="T11059" s="103"/>
      <c r="U11059" s="103"/>
    </row>
    <row r="11060" spans="1:21" x14ac:dyDescent="0.2">
      <c r="A11060" s="89">
        <v>40955</v>
      </c>
      <c r="B11060" s="90" t="s">
        <v>118</v>
      </c>
      <c r="C11060" s="96">
        <v>2130.7240981011237</v>
      </c>
      <c r="D11060" s="102">
        <v>1347.2860815102815</v>
      </c>
      <c r="E11060" s="98">
        <v>2520.9452528089887</v>
      </c>
      <c r="F11060" s="91">
        <v>0.84520839781305956</v>
      </c>
      <c r="G11060" s="100">
        <v>1065.3620490505618</v>
      </c>
      <c r="S11060" s="235"/>
      <c r="T11060" s="103"/>
      <c r="U11060" s="103"/>
    </row>
    <row r="11061" spans="1:21" x14ac:dyDescent="0.2">
      <c r="A11061" s="89">
        <v>40955</v>
      </c>
      <c r="B11061" s="90" t="s">
        <v>119</v>
      </c>
      <c r="C11061" s="96">
        <v>2204.2863498539327</v>
      </c>
      <c r="D11061" s="102">
        <v>1386.3018893641065</v>
      </c>
      <c r="E11061" s="98">
        <v>2603.9798848314604</v>
      </c>
      <c r="F11061" s="91">
        <v>0.84650667337877794</v>
      </c>
      <c r="G11061" s="100">
        <v>1102.1431749269664</v>
      </c>
      <c r="S11061" s="235"/>
      <c r="T11061" s="103"/>
      <c r="U11061" s="103"/>
    </row>
    <row r="11062" spans="1:21" x14ac:dyDescent="0.2">
      <c r="A11062" s="89">
        <v>40955</v>
      </c>
      <c r="B11062" s="90" t="s">
        <v>120</v>
      </c>
      <c r="C11062" s="96">
        <v>2289.190495550562</v>
      </c>
      <c r="D11062" s="102">
        <v>1449.67628138035</v>
      </c>
      <c r="E11062" s="98">
        <v>2709.6041123595505</v>
      </c>
      <c r="F11062" s="91">
        <v>0.84484315812360944</v>
      </c>
      <c r="G11062" s="100">
        <v>1144.595247775281</v>
      </c>
      <c r="S11062" s="235"/>
      <c r="T11062" s="103"/>
      <c r="U11062" s="103"/>
    </row>
    <row r="11063" spans="1:21" x14ac:dyDescent="0.2">
      <c r="A11063" s="89">
        <v>40955</v>
      </c>
      <c r="B11063" s="90" t="s">
        <v>121</v>
      </c>
      <c r="C11063" s="96">
        <v>2310.5492390224717</v>
      </c>
      <c r="D11063" s="102">
        <v>1459.9878298014405</v>
      </c>
      <c r="E11063" s="98">
        <v>2733.1670730337073</v>
      </c>
      <c r="F11063" s="91">
        <v>0.84537431385702066</v>
      </c>
      <c r="G11063" s="100">
        <v>1155.2746195112359</v>
      </c>
      <c r="S11063" s="235"/>
      <c r="T11063" s="103"/>
      <c r="U11063" s="103"/>
    </row>
    <row r="11064" spans="1:21" x14ac:dyDescent="0.2">
      <c r="A11064" s="89">
        <v>40955</v>
      </c>
      <c r="B11064" s="90" t="s">
        <v>122</v>
      </c>
      <c r="C11064" s="96">
        <v>2470.1421268314607</v>
      </c>
      <c r="D11064" s="102">
        <v>1580.029339289131</v>
      </c>
      <c r="E11064" s="98">
        <v>2932.2508146067416</v>
      </c>
      <c r="F11064" s="91">
        <v>0.84240478833757049</v>
      </c>
      <c r="G11064" s="100">
        <v>1235.0710634157304</v>
      </c>
      <c r="S11064" s="235"/>
      <c r="T11064" s="103"/>
      <c r="U11064" s="103"/>
    </row>
    <row r="11065" spans="1:21" x14ac:dyDescent="0.2">
      <c r="A11065" s="89">
        <v>40955</v>
      </c>
      <c r="B11065" s="90" t="s">
        <v>123</v>
      </c>
      <c r="C11065" s="96">
        <v>2598.3756301348321</v>
      </c>
      <c r="D11065" s="102">
        <v>1647.5410507729011</v>
      </c>
      <c r="E11065" s="98">
        <v>3076.6779859550561</v>
      </c>
      <c r="F11065" s="91">
        <v>0.84453935120813417</v>
      </c>
      <c r="G11065" s="100">
        <v>1299.1878150674161</v>
      </c>
      <c r="S11065" s="235"/>
      <c r="T11065" s="103"/>
      <c r="U11065" s="103"/>
    </row>
    <row r="11066" spans="1:21" x14ac:dyDescent="0.2">
      <c r="A11066" s="89">
        <v>40955</v>
      </c>
      <c r="B11066" s="90" t="s">
        <v>124</v>
      </c>
      <c r="C11066" s="96">
        <v>2582.6574427078654</v>
      </c>
      <c r="D11066" s="102">
        <v>1642.8374545272864</v>
      </c>
      <c r="E11066" s="98">
        <v>3060.8878398876404</v>
      </c>
      <c r="F11066" s="91">
        <v>0.84376088827961437</v>
      </c>
      <c r="G11066" s="100">
        <v>1291.3287213539327</v>
      </c>
      <c r="S11066" s="235"/>
      <c r="T11066" s="103"/>
      <c r="U11066" s="103"/>
    </row>
    <row r="11067" spans="1:21" x14ac:dyDescent="0.2">
      <c r="A11067" s="89">
        <v>40955</v>
      </c>
      <c r="B11067" s="90" t="s">
        <v>125</v>
      </c>
      <c r="C11067" s="96">
        <v>2349.2024459999998</v>
      </c>
      <c r="D11067" s="102">
        <v>1493.9045364761978</v>
      </c>
      <c r="E11067" s="98">
        <v>2783.9725028089888</v>
      </c>
      <c r="F11067" s="91">
        <v>0.84383105207744968</v>
      </c>
      <c r="G11067" s="100">
        <v>1174.6012229999999</v>
      </c>
      <c r="S11067" s="235"/>
      <c r="T11067" s="103"/>
      <c r="U11067" s="103"/>
    </row>
    <row r="11068" spans="1:21" x14ac:dyDescent="0.2">
      <c r="A11068" s="89">
        <v>40955</v>
      </c>
      <c r="B11068" s="90" t="s">
        <v>126</v>
      </c>
      <c r="C11068" s="96">
        <v>2370.2856450674162</v>
      </c>
      <c r="D11068" s="102">
        <v>1508.9503394949993</v>
      </c>
      <c r="E11068" s="98">
        <v>2809.8372134831461</v>
      </c>
      <c r="F11068" s="91">
        <v>0.84356689195141998</v>
      </c>
      <c r="G11068" s="100">
        <v>1185.1428225337081</v>
      </c>
      <c r="S11068" s="235"/>
      <c r="T11068" s="103"/>
      <c r="U11068" s="103"/>
    </row>
    <row r="11069" spans="1:21" x14ac:dyDescent="0.2">
      <c r="A11069" s="89">
        <v>40955</v>
      </c>
      <c r="B11069" s="90" t="s">
        <v>127</v>
      </c>
      <c r="C11069" s="96">
        <v>2580.7651009887641</v>
      </c>
      <c r="D11069" s="102">
        <v>1660.9367057807374</v>
      </c>
      <c r="E11069" s="98">
        <v>3069.0485898876404</v>
      </c>
      <c r="F11069" s="91">
        <v>0.84090069785543775</v>
      </c>
      <c r="G11069" s="100">
        <v>1290.382550494382</v>
      </c>
      <c r="S11069" s="235"/>
      <c r="T11069" s="103"/>
      <c r="U11069" s="103"/>
    </row>
    <row r="11070" spans="1:21" x14ac:dyDescent="0.2">
      <c r="A11070" s="89">
        <v>40955</v>
      </c>
      <c r="B11070" s="90" t="s">
        <v>128</v>
      </c>
      <c r="C11070" s="96">
        <v>2584.0999987078653</v>
      </c>
      <c r="D11070" s="102">
        <v>1646.0617071786235</v>
      </c>
      <c r="E11070" s="98">
        <v>3063.836148876404</v>
      </c>
      <c r="F11070" s="91">
        <v>0.84341977610504015</v>
      </c>
      <c r="G11070" s="100">
        <v>1292.0499993539327</v>
      </c>
      <c r="S11070" s="235"/>
      <c r="T11070" s="103"/>
      <c r="U11070" s="103"/>
    </row>
    <row r="11071" spans="1:21" x14ac:dyDescent="0.2">
      <c r="A11071" s="89">
        <v>40955</v>
      </c>
      <c r="B11071" s="90" t="s">
        <v>129</v>
      </c>
      <c r="C11071" s="96">
        <v>2140.9354495617981</v>
      </c>
      <c r="D11071" s="102">
        <v>1357.9632516671898</v>
      </c>
      <c r="E11071" s="98">
        <v>2535.2847556179772</v>
      </c>
      <c r="F11071" s="91">
        <v>0.84445561581107043</v>
      </c>
      <c r="G11071" s="100">
        <v>1070.4677247808991</v>
      </c>
      <c r="S11071" s="235"/>
      <c r="T11071" s="103"/>
      <c r="U11071" s="103"/>
    </row>
    <row r="11072" spans="1:21" x14ac:dyDescent="0.2">
      <c r="A11072" s="89">
        <v>40955</v>
      </c>
      <c r="B11072" s="90" t="s">
        <v>130</v>
      </c>
      <c r="C11072" s="96">
        <v>2113.6930226292138</v>
      </c>
      <c r="D11072" s="102">
        <v>1327.1824528991492</v>
      </c>
      <c r="E11072" s="98">
        <v>2495.8187949438206</v>
      </c>
      <c r="F11072" s="91">
        <v>0.84689362341178764</v>
      </c>
      <c r="G11072" s="100">
        <v>1056.8465113146069</v>
      </c>
      <c r="S11072" s="235"/>
      <c r="T11072" s="103"/>
      <c r="U11072" s="103"/>
    </row>
    <row r="11073" spans="1:21" x14ac:dyDescent="0.2">
      <c r="A11073" s="89">
        <v>40955</v>
      </c>
      <c r="B11073" s="90" t="s">
        <v>131</v>
      </c>
      <c r="C11073" s="96">
        <v>2031.8603866179774</v>
      </c>
      <c r="D11073" s="102">
        <v>1293.955346635576</v>
      </c>
      <c r="E11073" s="98">
        <v>2408.8954044943816</v>
      </c>
      <c r="F11073" s="91">
        <v>0.84348219637392574</v>
      </c>
      <c r="G11073" s="100">
        <v>1015.9301933089887</v>
      </c>
      <c r="S11073" s="235"/>
      <c r="T11073" s="103"/>
      <c r="U11073" s="103"/>
    </row>
    <row r="11074" spans="1:21" x14ac:dyDescent="0.2">
      <c r="A11074" s="89">
        <v>40955</v>
      </c>
      <c r="B11074" s="90" t="s">
        <v>132</v>
      </c>
      <c r="C11074" s="96">
        <v>2121.2299725168541</v>
      </c>
      <c r="D11074" s="102">
        <v>1341.9543083887736</v>
      </c>
      <c r="E11074" s="98">
        <v>2510.0713061797755</v>
      </c>
      <c r="F11074" s="91">
        <v>0.84508753488173927</v>
      </c>
      <c r="G11074" s="100">
        <v>1060.6149862584271</v>
      </c>
      <c r="S11074" s="235"/>
      <c r="T11074" s="103"/>
      <c r="U11074" s="103"/>
    </row>
    <row r="11075" spans="1:21" x14ac:dyDescent="0.2">
      <c r="A11075" s="89">
        <v>40955</v>
      </c>
      <c r="B11075" s="90" t="s">
        <v>133</v>
      </c>
      <c r="C11075" s="96">
        <v>2272.3052965280899</v>
      </c>
      <c r="D11075" s="102">
        <v>1450.2620494502355</v>
      </c>
      <c r="E11075" s="98">
        <v>2695.6690028089888</v>
      </c>
      <c r="F11075" s="91">
        <v>0.84294670234374547</v>
      </c>
      <c r="G11075" s="100">
        <v>1136.152648264045</v>
      </c>
      <c r="S11075" s="235"/>
      <c r="T11075" s="103"/>
      <c r="U11075" s="103"/>
    </row>
    <row r="11076" spans="1:21" x14ac:dyDescent="0.2">
      <c r="A11076" s="89">
        <v>40955</v>
      </c>
      <c r="B11076" s="90" t="s">
        <v>134</v>
      </c>
      <c r="C11076" s="96">
        <v>2113.1378816966298</v>
      </c>
      <c r="D11076" s="102">
        <v>1319.150358513195</v>
      </c>
      <c r="E11076" s="98">
        <v>2491.0859831460675</v>
      </c>
      <c r="F11076" s="91">
        <v>0.84827978479806798</v>
      </c>
      <c r="G11076" s="100">
        <v>1056.5689408483149</v>
      </c>
      <c r="S11076" s="235"/>
      <c r="T11076" s="103"/>
      <c r="U11076" s="103"/>
    </row>
    <row r="11077" spans="1:21" x14ac:dyDescent="0.2">
      <c r="A11077" s="89">
        <v>40955</v>
      </c>
      <c r="B11077" s="90" t="s">
        <v>135</v>
      </c>
      <c r="C11077" s="96">
        <v>2001.8949326292134</v>
      </c>
      <c r="D11077" s="102">
        <v>1266.8408527135343</v>
      </c>
      <c r="E11077" s="98">
        <v>2369.0650196629213</v>
      </c>
      <c r="F11077" s="91">
        <v>0.84501476996779512</v>
      </c>
      <c r="G11077" s="100">
        <v>1000.9474663146067</v>
      </c>
      <c r="S11077" s="235"/>
      <c r="T11077" s="103"/>
      <c r="U11077" s="103"/>
    </row>
    <row r="11078" spans="1:21" x14ac:dyDescent="0.2">
      <c r="A11078" s="89">
        <v>40955</v>
      </c>
      <c r="B11078" s="90" t="s">
        <v>136</v>
      </c>
      <c r="C11078" s="96">
        <v>1862.1331376966293</v>
      </c>
      <c r="D11078" s="102">
        <v>1164.3751002118177</v>
      </c>
      <c r="E11078" s="98">
        <v>2196.2033595505618</v>
      </c>
      <c r="F11078" s="91">
        <v>0.8478873914835019</v>
      </c>
      <c r="G11078" s="100">
        <v>931.06656884831466</v>
      </c>
      <c r="S11078" s="235"/>
      <c r="T11078" s="103"/>
      <c r="U11078" s="103"/>
    </row>
    <row r="11079" spans="1:21" x14ac:dyDescent="0.2">
      <c r="A11079" s="89">
        <v>40955</v>
      </c>
      <c r="B11079" s="90" t="s">
        <v>137</v>
      </c>
      <c r="C11079" s="96">
        <v>1776.4023587865172</v>
      </c>
      <c r="D11079" s="102">
        <v>1106.0179101812093</v>
      </c>
      <c r="E11079" s="98">
        <v>2092.5775870786515</v>
      </c>
      <c r="F11079" s="91">
        <v>0.84890632956958523</v>
      </c>
      <c r="G11079" s="100">
        <v>888.2011793932586</v>
      </c>
      <c r="S11079" s="235"/>
      <c r="T11079" s="103"/>
      <c r="U11079" s="103"/>
    </row>
    <row r="11080" spans="1:21" x14ac:dyDescent="0.2">
      <c r="A11080" s="89">
        <v>40955</v>
      </c>
      <c r="B11080" s="90" t="s">
        <v>138</v>
      </c>
      <c r="C11080" s="96">
        <v>1908.2827733258428</v>
      </c>
      <c r="D11080" s="102">
        <v>1185.7597673949215</v>
      </c>
      <c r="E11080" s="98">
        <v>2246.6796320224717</v>
      </c>
      <c r="F11080" s="91">
        <v>0.84937912202818056</v>
      </c>
      <c r="G11080" s="100">
        <v>954.14138666292138</v>
      </c>
      <c r="S11080" s="235"/>
      <c r="T11080" s="103"/>
      <c r="U11080" s="103"/>
    </row>
    <row r="11081" spans="1:21" x14ac:dyDescent="0.2">
      <c r="A11081" s="89">
        <v>40955</v>
      </c>
      <c r="B11081" s="90" t="s">
        <v>139</v>
      </c>
      <c r="C11081" s="96">
        <v>1819.6263611797751</v>
      </c>
      <c r="D11081" s="102">
        <v>1149.9922708568711</v>
      </c>
      <c r="E11081" s="98">
        <v>2152.5618033707865</v>
      </c>
      <c r="F11081" s="91">
        <v>0.84533060018548423</v>
      </c>
      <c r="G11081" s="100">
        <v>909.81318058988757</v>
      </c>
      <c r="S11081" s="235"/>
      <c r="T11081" s="103"/>
      <c r="U11081" s="103"/>
    </row>
    <row r="11082" spans="1:21" x14ac:dyDescent="0.2">
      <c r="A11082" s="89">
        <v>40955</v>
      </c>
      <c r="B11082" s="90" t="s">
        <v>140</v>
      </c>
      <c r="C11082" s="96">
        <v>1665.9090525842698</v>
      </c>
      <c r="D11082" s="102">
        <v>1067.0387083138166</v>
      </c>
      <c r="E11082" s="98">
        <v>1978.3388426966292</v>
      </c>
      <c r="F11082" s="91">
        <v>0.84207468237013772</v>
      </c>
      <c r="G11082" s="100">
        <v>832.95452629213491</v>
      </c>
      <c r="S11082" s="235"/>
      <c r="T11082" s="103"/>
      <c r="U11082" s="103"/>
    </row>
    <row r="11083" spans="1:21" x14ac:dyDescent="0.2">
      <c r="A11083" s="89">
        <v>40955</v>
      </c>
      <c r="B11083" s="90" t="s">
        <v>141</v>
      </c>
      <c r="C11083" s="96">
        <v>1653.7688902921348</v>
      </c>
      <c r="D11083" s="102">
        <v>1028.8641965783086</v>
      </c>
      <c r="E11083" s="98">
        <v>1947.6942977528088</v>
      </c>
      <c r="F11083" s="91">
        <v>0.84909058480080968</v>
      </c>
      <c r="G11083" s="100">
        <v>826.88444514606738</v>
      </c>
      <c r="S11083" s="235"/>
      <c r="T11083" s="103"/>
      <c r="U11083" s="103"/>
    </row>
    <row r="11084" spans="1:21" x14ac:dyDescent="0.2">
      <c r="A11084" s="89">
        <v>40955</v>
      </c>
      <c r="B11084" s="90" t="s">
        <v>142</v>
      </c>
      <c r="C11084" s="96">
        <v>1675.6665662022472</v>
      </c>
      <c r="D11084" s="102">
        <v>1048.1509915527261</v>
      </c>
      <c r="E11084" s="98">
        <v>1976.4814550561796</v>
      </c>
      <c r="F11084" s="91">
        <v>0.84780282755277259</v>
      </c>
      <c r="G11084" s="100">
        <v>837.83328310112358</v>
      </c>
      <c r="S11084" s="235"/>
      <c r="T11084" s="103"/>
      <c r="U11084" s="103"/>
    </row>
    <row r="11085" spans="1:21" x14ac:dyDescent="0.2">
      <c r="A11085" s="89">
        <v>40955</v>
      </c>
      <c r="B11085" s="90" t="s">
        <v>143</v>
      </c>
      <c r="C11085" s="96">
        <v>1653.3231566966292</v>
      </c>
      <c r="D11085" s="102">
        <v>1028.2676347978568</v>
      </c>
      <c r="E11085" s="98">
        <v>1947.0007162921347</v>
      </c>
      <c r="F11085" s="91">
        <v>0.84916412349617176</v>
      </c>
      <c r="G11085" s="100">
        <v>826.66157834831461</v>
      </c>
      <c r="S11085" s="235"/>
      <c r="T11085" s="103"/>
      <c r="U11085" s="103"/>
    </row>
    <row r="11086" spans="1:21" x14ac:dyDescent="0.2">
      <c r="A11086" s="89">
        <v>40955</v>
      </c>
      <c r="B11086" s="90" t="s">
        <v>144</v>
      </c>
      <c r="C11086" s="96">
        <v>1687.7297381460676</v>
      </c>
      <c r="D11086" s="102">
        <v>1056.2512176559421</v>
      </c>
      <c r="E11086" s="98">
        <v>1991.0043455056179</v>
      </c>
      <c r="F11086" s="91">
        <v>0.84767757637287655</v>
      </c>
      <c r="G11086" s="100">
        <v>843.86486907303379</v>
      </c>
      <c r="S11086" s="235"/>
      <c r="T11086" s="103"/>
      <c r="U11086" s="103"/>
    </row>
    <row r="11087" spans="1:21" x14ac:dyDescent="0.2">
      <c r="A11087" s="89">
        <v>40955</v>
      </c>
      <c r="B11087" s="90" t="s">
        <v>145</v>
      </c>
      <c r="C11087" s="96">
        <v>1849.7133788764045</v>
      </c>
      <c r="D11087" s="102">
        <v>1167.7510332400009</v>
      </c>
      <c r="E11087" s="98">
        <v>2187.4830421348311</v>
      </c>
      <c r="F11087" s="91">
        <v>0.84558981406832445</v>
      </c>
      <c r="G11087" s="100">
        <v>924.85668943820224</v>
      </c>
      <c r="S11087" s="235"/>
      <c r="T11087" s="103"/>
      <c r="U11087" s="103"/>
    </row>
    <row r="11088" spans="1:21" x14ac:dyDescent="0.2">
      <c r="A11088" s="89">
        <v>40955</v>
      </c>
      <c r="B11088" s="90" t="s">
        <v>146</v>
      </c>
      <c r="C11088" s="96">
        <v>1808.8112433033709</v>
      </c>
      <c r="D11088" s="102">
        <v>1129.6493620281262</v>
      </c>
      <c r="E11088" s="98">
        <v>2132.58195505618</v>
      </c>
      <c r="F11088" s="91">
        <v>0.84817900621114473</v>
      </c>
      <c r="G11088" s="100">
        <v>904.40562165168546</v>
      </c>
      <c r="S11088" s="235"/>
      <c r="T11088" s="103"/>
      <c r="U11088" s="103"/>
    </row>
    <row r="11089" spans="1:21" x14ac:dyDescent="0.2">
      <c r="A11089" s="89">
        <v>40955</v>
      </c>
      <c r="B11089" s="90" t="s">
        <v>147</v>
      </c>
      <c r="C11089" s="96">
        <v>1756.7738720898878</v>
      </c>
      <c r="D11089" s="102">
        <v>1097.1493640027375</v>
      </c>
      <c r="E11089" s="98">
        <v>2071.2293848314603</v>
      </c>
      <c r="F11089" s="91">
        <v>0.84817929146599069</v>
      </c>
      <c r="G11089" s="100">
        <v>878.38693604494392</v>
      </c>
      <c r="S11089" s="235"/>
      <c r="T11089" s="103"/>
      <c r="U11089" s="103"/>
    </row>
    <row r="11090" spans="1:21" x14ac:dyDescent="0.2">
      <c r="A11090" s="89">
        <v>40956</v>
      </c>
      <c r="B11090" s="90" t="s">
        <v>100</v>
      </c>
      <c r="C11090" s="96">
        <v>1735.2165745617979</v>
      </c>
      <c r="D11090" s="102">
        <v>1095.7470409309335</v>
      </c>
      <c r="E11090" s="98">
        <v>2052.2276039325843</v>
      </c>
      <c r="F11090" s="91">
        <v>0.84552832796746635</v>
      </c>
      <c r="G11090" s="100">
        <v>867.60828728089894</v>
      </c>
      <c r="S11090" s="235"/>
      <c r="T11090" s="103"/>
      <c r="U11090" s="103"/>
    </row>
    <row r="11091" spans="1:21" x14ac:dyDescent="0.2">
      <c r="A11091" s="89">
        <v>40956</v>
      </c>
      <c r="B11091" s="90" t="s">
        <v>101</v>
      </c>
      <c r="C11091" s="96">
        <v>1684.4637265280901</v>
      </c>
      <c r="D11091" s="102">
        <v>1047.7168398894789</v>
      </c>
      <c r="E11091" s="98">
        <v>1983.7158623595508</v>
      </c>
      <c r="F11091" s="91">
        <v>0.84914566571267303</v>
      </c>
      <c r="G11091" s="100">
        <v>842.23186326404505</v>
      </c>
      <c r="S11091" s="235"/>
      <c r="T11091" s="103"/>
      <c r="U11091" s="103"/>
    </row>
    <row r="11092" spans="1:21" x14ac:dyDescent="0.2">
      <c r="A11092" s="89">
        <v>40956</v>
      </c>
      <c r="B11092" s="90" t="s">
        <v>102</v>
      </c>
      <c r="C11092" s="96">
        <v>1645.579548505618</v>
      </c>
      <c r="D11092" s="102">
        <v>1036.9681566083393</v>
      </c>
      <c r="E11092" s="98">
        <v>1945.0539859550561</v>
      </c>
      <c r="F11092" s="91">
        <v>0.84603284041887883</v>
      </c>
      <c r="G11092" s="100">
        <v>822.78977425280902</v>
      </c>
      <c r="S11092" s="235"/>
      <c r="T11092" s="103"/>
      <c r="U11092" s="103"/>
    </row>
    <row r="11093" spans="1:21" x14ac:dyDescent="0.2">
      <c r="A11093" s="89">
        <v>40956</v>
      </c>
      <c r="B11093" s="90" t="s">
        <v>103</v>
      </c>
      <c r="C11093" s="96">
        <v>1730.1919413033709</v>
      </c>
      <c r="D11093" s="102">
        <v>1088.6215651289647</v>
      </c>
      <c r="E11093" s="98">
        <v>2044.1773567415728</v>
      </c>
      <c r="F11093" s="91">
        <v>0.84640011083055144</v>
      </c>
      <c r="G11093" s="100">
        <v>865.09597065168543</v>
      </c>
      <c r="S11093" s="235"/>
      <c r="T11093" s="103"/>
      <c r="U11093" s="103"/>
    </row>
    <row r="11094" spans="1:21" x14ac:dyDescent="0.2">
      <c r="A11094" s="89">
        <v>40956</v>
      </c>
      <c r="B11094" s="90" t="s">
        <v>104</v>
      </c>
      <c r="C11094" s="96">
        <v>1799.5035154044947</v>
      </c>
      <c r="D11094" s="102">
        <v>1137.3135793105296</v>
      </c>
      <c r="E11094" s="98">
        <v>2128.7778370786518</v>
      </c>
      <c r="F11094" s="91">
        <v>0.84532236481472189</v>
      </c>
      <c r="G11094" s="100">
        <v>899.75175770224735</v>
      </c>
      <c r="S11094" s="235"/>
      <c r="T11094" s="103"/>
      <c r="U11094" s="103"/>
    </row>
    <row r="11095" spans="1:21" x14ac:dyDescent="0.2">
      <c r="A11095" s="89">
        <v>40956</v>
      </c>
      <c r="B11095" s="90" t="s">
        <v>105</v>
      </c>
      <c r="C11095" s="96">
        <v>1795.9700636292134</v>
      </c>
      <c r="D11095" s="102">
        <v>1134.6529070756874</v>
      </c>
      <c r="E11095" s="98">
        <v>2124.3694803370786</v>
      </c>
      <c r="F11095" s="91">
        <v>0.8454132297853586</v>
      </c>
      <c r="G11095" s="100">
        <v>897.98503181460671</v>
      </c>
      <c r="S11095" s="235"/>
      <c r="T11095" s="103"/>
      <c r="U11095" s="103"/>
    </row>
    <row r="11096" spans="1:21" x14ac:dyDescent="0.2">
      <c r="A11096" s="89">
        <v>40956</v>
      </c>
      <c r="B11096" s="90" t="s">
        <v>106</v>
      </c>
      <c r="C11096" s="96">
        <v>1745.8979723595505</v>
      </c>
      <c r="D11096" s="102">
        <v>1098.9030994729435</v>
      </c>
      <c r="E11096" s="98">
        <v>2062.946376404494</v>
      </c>
      <c r="F11096" s="91">
        <v>0.84631282341059844</v>
      </c>
      <c r="G11096" s="100">
        <v>872.94898617977526</v>
      </c>
      <c r="S11096" s="235"/>
      <c r="T11096" s="103"/>
      <c r="U11096" s="103"/>
    </row>
    <row r="11097" spans="1:21" x14ac:dyDescent="0.2">
      <c r="A11097" s="89">
        <v>40956</v>
      </c>
      <c r="B11097" s="90" t="s">
        <v>107</v>
      </c>
      <c r="C11097" s="96">
        <v>1656.775566</v>
      </c>
      <c r="D11097" s="102">
        <v>1034.805398042022</v>
      </c>
      <c r="E11097" s="98">
        <v>1953.3887191011236</v>
      </c>
      <c r="F11097" s="91">
        <v>0.84815456841707682</v>
      </c>
      <c r="G11097" s="100">
        <v>828.38778300000001</v>
      </c>
      <c r="S11097" s="235"/>
      <c r="T11097" s="103"/>
      <c r="U11097" s="103"/>
    </row>
    <row r="11098" spans="1:21" x14ac:dyDescent="0.2">
      <c r="A11098" s="89">
        <v>40956</v>
      </c>
      <c r="B11098" s="90" t="s">
        <v>108</v>
      </c>
      <c r="C11098" s="96">
        <v>1648.647006067416</v>
      </c>
      <c r="D11098" s="102">
        <v>1025.5070801763723</v>
      </c>
      <c r="E11098" s="98">
        <v>1941.5719719101126</v>
      </c>
      <c r="F11098" s="91">
        <v>0.84912999874296813</v>
      </c>
      <c r="G11098" s="100">
        <v>824.32350303370799</v>
      </c>
      <c r="S11098" s="235"/>
      <c r="T11098" s="103"/>
      <c r="U11098" s="103"/>
    </row>
    <row r="11099" spans="1:21" x14ac:dyDescent="0.2">
      <c r="A11099" s="89">
        <v>40956</v>
      </c>
      <c r="B11099" s="90" t="s">
        <v>109</v>
      </c>
      <c r="C11099" s="96">
        <v>1661.7718343932584</v>
      </c>
      <c r="D11099" s="102">
        <v>1044.7601782178644</v>
      </c>
      <c r="E11099" s="98">
        <v>1962.9084185393262</v>
      </c>
      <c r="F11099" s="91">
        <v>0.84658653388926064</v>
      </c>
      <c r="G11099" s="100">
        <v>830.88591719662918</v>
      </c>
      <c r="S11099" s="235"/>
      <c r="T11099" s="103"/>
      <c r="U11099" s="103"/>
    </row>
    <row r="11100" spans="1:21" x14ac:dyDescent="0.2">
      <c r="A11100" s="89">
        <v>40956</v>
      </c>
      <c r="B11100" s="90" t="s">
        <v>110</v>
      </c>
      <c r="C11100" s="96">
        <v>1917.0556209101123</v>
      </c>
      <c r="D11100" s="102">
        <v>1227.8270366055619</v>
      </c>
      <c r="E11100" s="98">
        <v>2276.5459550561795</v>
      </c>
      <c r="F11100" s="91">
        <v>0.84208957726170919</v>
      </c>
      <c r="G11100" s="100">
        <v>958.52781045505617</v>
      </c>
      <c r="S11100" s="235"/>
      <c r="T11100" s="103"/>
      <c r="U11100" s="103"/>
    </row>
    <row r="11101" spans="1:21" x14ac:dyDescent="0.2">
      <c r="A11101" s="89">
        <v>40956</v>
      </c>
      <c r="B11101" s="90" t="s">
        <v>111</v>
      </c>
      <c r="C11101" s="96">
        <v>2043.3927303707865</v>
      </c>
      <c r="D11101" s="102">
        <v>1315.4994173622822</v>
      </c>
      <c r="E11101" s="98">
        <v>2430.2247977528091</v>
      </c>
      <c r="F11101" s="91">
        <v>0.84082457403129118</v>
      </c>
      <c r="G11101" s="100">
        <v>1021.6963651853932</v>
      </c>
      <c r="S11101" s="235"/>
      <c r="T11101" s="103"/>
      <c r="U11101" s="103"/>
    </row>
    <row r="11102" spans="1:21" x14ac:dyDescent="0.2">
      <c r="A11102" s="89">
        <v>40956</v>
      </c>
      <c r="B11102" s="90" t="s">
        <v>112</v>
      </c>
      <c r="C11102" s="96">
        <v>2085.2471149887638</v>
      </c>
      <c r="D11102" s="102">
        <v>1329.8068203367882</v>
      </c>
      <c r="E11102" s="98">
        <v>2473.1845280898879</v>
      </c>
      <c r="F11102" s="91">
        <v>0.8431425521650262</v>
      </c>
      <c r="G11102" s="100">
        <v>1042.6235574943819</v>
      </c>
      <c r="S11102" s="235"/>
      <c r="T11102" s="103"/>
      <c r="U11102" s="103"/>
    </row>
    <row r="11103" spans="1:21" x14ac:dyDescent="0.2">
      <c r="A11103" s="89">
        <v>40956</v>
      </c>
      <c r="B11103" s="90" t="s">
        <v>113</v>
      </c>
      <c r="C11103" s="96">
        <v>2193.7143593932583</v>
      </c>
      <c r="D11103" s="102">
        <v>1404.7640359593611</v>
      </c>
      <c r="E11103" s="98">
        <v>2604.9461966292138</v>
      </c>
      <c r="F11103" s="91">
        <v>0.84213422996295006</v>
      </c>
      <c r="G11103" s="100">
        <v>1096.8571796966291</v>
      </c>
      <c r="S11103" s="235"/>
      <c r="T11103" s="103"/>
      <c r="U11103" s="103"/>
    </row>
    <row r="11104" spans="1:21" x14ac:dyDescent="0.2">
      <c r="A11104" s="89">
        <v>40956</v>
      </c>
      <c r="B11104" s="90" t="s">
        <v>114</v>
      </c>
      <c r="C11104" s="96">
        <v>1874.3097691011239</v>
      </c>
      <c r="D11104" s="102">
        <v>1193.6937047702081</v>
      </c>
      <c r="E11104" s="98">
        <v>2222.1480084269665</v>
      </c>
      <c r="F11104" s="91">
        <v>0.84346756471362438</v>
      </c>
      <c r="G11104" s="100">
        <v>937.15488455056197</v>
      </c>
      <c r="S11104" s="235"/>
      <c r="T11104" s="103"/>
      <c r="U11104" s="103"/>
    </row>
    <row r="11105" spans="1:21" x14ac:dyDescent="0.2">
      <c r="A11105" s="89">
        <v>40956</v>
      </c>
      <c r="B11105" s="90" t="s">
        <v>115</v>
      </c>
      <c r="C11105" s="96">
        <v>1807.0688301573034</v>
      </c>
      <c r="D11105" s="102">
        <v>1147.9437418116688</v>
      </c>
      <c r="E11105" s="98">
        <v>2140.8579101123596</v>
      </c>
      <c r="F11105" s="91">
        <v>0.8440862990587088</v>
      </c>
      <c r="G11105" s="100">
        <v>903.5344150786517</v>
      </c>
      <c r="S11105" s="235"/>
      <c r="T11105" s="103"/>
      <c r="U11105" s="103"/>
    </row>
    <row r="11106" spans="1:21" x14ac:dyDescent="0.2">
      <c r="A11106" s="89">
        <v>40956</v>
      </c>
      <c r="B11106" s="90" t="s">
        <v>116</v>
      </c>
      <c r="C11106" s="96">
        <v>1747.7335843483147</v>
      </c>
      <c r="D11106" s="102">
        <v>1108.5073264209527</v>
      </c>
      <c r="E11106" s="98">
        <v>2069.628269662921</v>
      </c>
      <c r="F11106" s="91">
        <v>0.84446739057780984</v>
      </c>
      <c r="G11106" s="100">
        <v>873.86679217415735</v>
      </c>
      <c r="S11106" s="235"/>
      <c r="T11106" s="103"/>
      <c r="U11106" s="103"/>
    </row>
    <row r="11107" spans="1:21" x14ac:dyDescent="0.2">
      <c r="A11107" s="89">
        <v>40956</v>
      </c>
      <c r="B11107" s="90" t="s">
        <v>117</v>
      </c>
      <c r="C11107" s="96">
        <v>1736.0675205168541</v>
      </c>
      <c r="D11107" s="102">
        <v>1113.4238058525771</v>
      </c>
      <c r="E11107" s="98">
        <v>2062.4361825842698</v>
      </c>
      <c r="F11107" s="91">
        <v>0.84175575233631239</v>
      </c>
      <c r="G11107" s="100">
        <v>868.03376025842704</v>
      </c>
      <c r="S11107" s="235"/>
      <c r="T11107" s="103"/>
      <c r="U11107" s="103"/>
    </row>
    <row r="11108" spans="1:21" x14ac:dyDescent="0.2">
      <c r="A11108" s="89">
        <v>40956</v>
      </c>
      <c r="B11108" s="90" t="s">
        <v>118</v>
      </c>
      <c r="C11108" s="96">
        <v>1829.7971914044945</v>
      </c>
      <c r="D11108" s="102">
        <v>1165.3230331538323</v>
      </c>
      <c r="E11108" s="98">
        <v>2169.3629325842699</v>
      </c>
      <c r="F11108" s="91">
        <v>0.84347213825799761</v>
      </c>
      <c r="G11108" s="100">
        <v>914.89859570224723</v>
      </c>
      <c r="S11108" s="235"/>
      <c r="T11108" s="103"/>
      <c r="U11108" s="103"/>
    </row>
    <row r="11109" spans="1:21" x14ac:dyDescent="0.2">
      <c r="A11109" s="89">
        <v>40956</v>
      </c>
      <c r="B11109" s="90" t="s">
        <v>119</v>
      </c>
      <c r="C11109" s="96">
        <v>2000.6428264382021</v>
      </c>
      <c r="D11109" s="102">
        <v>1277.5449832378397</v>
      </c>
      <c r="E11109" s="98">
        <v>2373.7508089887638</v>
      </c>
      <c r="F11109" s="91">
        <v>0.84281922890233429</v>
      </c>
      <c r="G11109" s="100">
        <v>1000.321413219101</v>
      </c>
      <c r="S11109" s="235"/>
      <c r="T11109" s="103"/>
      <c r="U11109" s="103"/>
    </row>
    <row r="11110" spans="1:21" x14ac:dyDescent="0.2">
      <c r="A11110" s="89">
        <v>40956</v>
      </c>
      <c r="B11110" s="90" t="s">
        <v>120</v>
      </c>
      <c r="C11110" s="96">
        <v>2176.4158437640449</v>
      </c>
      <c r="D11110" s="102">
        <v>1378.8893681091845</v>
      </c>
      <c r="E11110" s="98">
        <v>2576.455280898876</v>
      </c>
      <c r="F11110" s="91">
        <v>0.84473262932191673</v>
      </c>
      <c r="G11110" s="100">
        <v>1088.2079218820224</v>
      </c>
      <c r="S11110" s="235"/>
      <c r="T11110" s="103"/>
      <c r="U11110" s="103"/>
    </row>
    <row r="11111" spans="1:21" x14ac:dyDescent="0.2">
      <c r="A11111" s="89">
        <v>40956</v>
      </c>
      <c r="B11111" s="90" t="s">
        <v>121</v>
      </c>
      <c r="C11111" s="96">
        <v>2147.6660268539326</v>
      </c>
      <c r="D11111" s="102">
        <v>1372.5112752967302</v>
      </c>
      <c r="E11111" s="98">
        <v>2548.7755028089887</v>
      </c>
      <c r="F11111" s="91">
        <v>0.84262659637422133</v>
      </c>
      <c r="G11111" s="100">
        <v>1073.8330134269663</v>
      </c>
      <c r="S11111" s="235"/>
      <c r="T11111" s="103"/>
      <c r="U11111" s="103"/>
    </row>
    <row r="11112" spans="1:21" x14ac:dyDescent="0.2">
      <c r="A11112" s="89">
        <v>40956</v>
      </c>
      <c r="B11112" s="90" t="s">
        <v>122</v>
      </c>
      <c r="C11112" s="96">
        <v>2155.8796813820222</v>
      </c>
      <c r="D11112" s="102">
        <v>1380.1778299696518</v>
      </c>
      <c r="E11112" s="98">
        <v>2559.8257837078654</v>
      </c>
      <c r="F11112" s="91">
        <v>0.84219781482912726</v>
      </c>
      <c r="G11112" s="100">
        <v>1077.9398406910111</v>
      </c>
      <c r="S11112" s="235"/>
      <c r="T11112" s="103"/>
      <c r="U11112" s="103"/>
    </row>
    <row r="11113" spans="1:21" x14ac:dyDescent="0.2">
      <c r="A11113" s="89">
        <v>40956</v>
      </c>
      <c r="B11113" s="90" t="s">
        <v>123</v>
      </c>
      <c r="C11113" s="96">
        <v>2263.1029238426968</v>
      </c>
      <c r="D11113" s="102">
        <v>1448.8731720386891</v>
      </c>
      <c r="E11113" s="98">
        <v>2687.1673398876401</v>
      </c>
      <c r="F11113" s="91">
        <v>0.84218905545991229</v>
      </c>
      <c r="G11113" s="100">
        <v>1131.5514619213484</v>
      </c>
      <c r="S11113" s="235"/>
      <c r="T11113" s="103"/>
      <c r="U11113" s="103"/>
    </row>
    <row r="11114" spans="1:21" x14ac:dyDescent="0.2">
      <c r="A11114" s="89">
        <v>40956</v>
      </c>
      <c r="B11114" s="90" t="s">
        <v>124</v>
      </c>
      <c r="C11114" s="96">
        <v>2253.8640820449441</v>
      </c>
      <c r="D11114" s="102">
        <v>1449.9791953583101</v>
      </c>
      <c r="E11114" s="98">
        <v>2679.9893595505619</v>
      </c>
      <c r="F11114" s="91">
        <v>0.84099739949076535</v>
      </c>
      <c r="G11114" s="100">
        <v>1126.932041022472</v>
      </c>
      <c r="S11114" s="235"/>
      <c r="T11114" s="103"/>
      <c r="U11114" s="103"/>
    </row>
    <row r="11115" spans="1:21" x14ac:dyDescent="0.2">
      <c r="A11115" s="89">
        <v>40956</v>
      </c>
      <c r="B11115" s="90" t="s">
        <v>125</v>
      </c>
      <c r="C11115" s="96">
        <v>2325.5015750898879</v>
      </c>
      <c r="D11115" s="102">
        <v>1483.4862561557816</v>
      </c>
      <c r="E11115" s="98">
        <v>2758.3852247191012</v>
      </c>
      <c r="F11115" s="91">
        <v>0.84306628176878529</v>
      </c>
      <c r="G11115" s="100">
        <v>1162.7507875449439</v>
      </c>
      <c r="S11115" s="235"/>
      <c r="T11115" s="103"/>
      <c r="U11115" s="103"/>
    </row>
    <row r="11116" spans="1:21" x14ac:dyDescent="0.2">
      <c r="A11116" s="89">
        <v>40956</v>
      </c>
      <c r="B11116" s="90" t="s">
        <v>126</v>
      </c>
      <c r="C11116" s="96">
        <v>2295.6698411797752</v>
      </c>
      <c r="D11116" s="102">
        <v>1462.5760229379305</v>
      </c>
      <c r="E11116" s="98">
        <v>2721.9898314606739</v>
      </c>
      <c r="F11116" s="91">
        <v>0.84337928622895442</v>
      </c>
      <c r="G11116" s="100">
        <v>1147.8349205898876</v>
      </c>
      <c r="S11116" s="235"/>
      <c r="T11116" s="103"/>
      <c r="U11116" s="103"/>
    </row>
    <row r="11117" spans="1:21" x14ac:dyDescent="0.2">
      <c r="A11117" s="89">
        <v>40956</v>
      </c>
      <c r="B11117" s="90" t="s">
        <v>127</v>
      </c>
      <c r="C11117" s="96">
        <v>2032.3547456966296</v>
      </c>
      <c r="D11117" s="102">
        <v>1286.6809109479514</v>
      </c>
      <c r="E11117" s="98">
        <v>2405.4133904494383</v>
      </c>
      <c r="F11117" s="91">
        <v>0.8449087187117118</v>
      </c>
      <c r="G11117" s="100">
        <v>1016.1773728483148</v>
      </c>
      <c r="S11117" s="235"/>
      <c r="T11117" s="103"/>
      <c r="U11117" s="103"/>
    </row>
    <row r="11118" spans="1:21" x14ac:dyDescent="0.2">
      <c r="A11118" s="89">
        <v>40956</v>
      </c>
      <c r="B11118" s="90" t="s">
        <v>128</v>
      </c>
      <c r="C11118" s="96">
        <v>1845.9449039325843</v>
      </c>
      <c r="D11118" s="102">
        <v>1174.2642242499539</v>
      </c>
      <c r="E11118" s="98">
        <v>2187.7863370786517</v>
      </c>
      <c r="F11118" s="91">
        <v>0.84375008319938238</v>
      </c>
      <c r="G11118" s="100">
        <v>922.97245196629217</v>
      </c>
      <c r="S11118" s="235"/>
      <c r="T11118" s="103"/>
      <c r="U11118" s="103"/>
    </row>
    <row r="11119" spans="1:21" x14ac:dyDescent="0.2">
      <c r="A11119" s="89">
        <v>40956</v>
      </c>
      <c r="B11119" s="90" t="s">
        <v>129</v>
      </c>
      <c r="C11119" s="96">
        <v>1874.4921146629215</v>
      </c>
      <c r="D11119" s="102">
        <v>1186.7309613523892</v>
      </c>
      <c r="E11119" s="98">
        <v>2218.569598314607</v>
      </c>
      <c r="F11119" s="91">
        <v>0.84491021426009227</v>
      </c>
      <c r="G11119" s="100">
        <v>937.24605733146075</v>
      </c>
      <c r="S11119" s="235"/>
      <c r="T11119" s="103"/>
      <c r="U11119" s="103"/>
    </row>
    <row r="11120" spans="1:21" x14ac:dyDescent="0.2">
      <c r="A11120" s="89">
        <v>40956</v>
      </c>
      <c r="B11120" s="90" t="s">
        <v>130</v>
      </c>
      <c r="C11120" s="96">
        <v>1808.4789691685394</v>
      </c>
      <c r="D11120" s="102">
        <v>1143.3996052427387</v>
      </c>
      <c r="E11120" s="98">
        <v>2139.6165168539324</v>
      </c>
      <c r="F11120" s="91">
        <v>0.84523509466439628</v>
      </c>
      <c r="G11120" s="100">
        <v>904.23948458426969</v>
      </c>
      <c r="S11120" s="235"/>
      <c r="T11120" s="103"/>
      <c r="U11120" s="103"/>
    </row>
    <row r="11121" spans="1:21" x14ac:dyDescent="0.2">
      <c r="A11121" s="89">
        <v>40956</v>
      </c>
      <c r="B11121" s="90" t="s">
        <v>131</v>
      </c>
      <c r="C11121" s="96">
        <v>1916.4032290112359</v>
      </c>
      <c r="D11121" s="102">
        <v>1212.4465213941739</v>
      </c>
      <c r="E11121" s="98">
        <v>2267.7362949438202</v>
      </c>
      <c r="F11121" s="91">
        <v>0.84507322711378663</v>
      </c>
      <c r="G11121" s="100">
        <v>958.20161450561795</v>
      </c>
      <c r="S11121" s="235"/>
      <c r="T11121" s="103"/>
      <c r="U11121" s="103"/>
    </row>
    <row r="11122" spans="1:21" x14ac:dyDescent="0.2">
      <c r="A11122" s="89">
        <v>40956</v>
      </c>
      <c r="B11122" s="90" t="s">
        <v>132</v>
      </c>
      <c r="C11122" s="96">
        <v>1991.0919711235956</v>
      </c>
      <c r="D11122" s="102">
        <v>1256.4728048962907</v>
      </c>
      <c r="E11122" s="98">
        <v>2354.3940084269661</v>
      </c>
      <c r="F11122" s="91">
        <v>0.84569191222751094</v>
      </c>
      <c r="G11122" s="100">
        <v>995.54598556179781</v>
      </c>
      <c r="S11122" s="235"/>
      <c r="T11122" s="103"/>
      <c r="U11122" s="103"/>
    </row>
    <row r="11123" spans="1:21" x14ac:dyDescent="0.2">
      <c r="A11123" s="89">
        <v>40956</v>
      </c>
      <c r="B11123" s="90" t="s">
        <v>133</v>
      </c>
      <c r="C11123" s="96">
        <v>1672.9151742808988</v>
      </c>
      <c r="D11123" s="102">
        <v>1051.1321797202515</v>
      </c>
      <c r="E11123" s="98">
        <v>1975.7337977528089</v>
      </c>
      <c r="F11123" s="91">
        <v>0.8467310607247116</v>
      </c>
      <c r="G11123" s="100">
        <v>836.45758714044939</v>
      </c>
      <c r="S11123" s="235"/>
      <c r="T11123" s="103"/>
      <c r="U11123" s="103"/>
    </row>
    <row r="11124" spans="1:21" x14ac:dyDescent="0.2">
      <c r="A11124" s="89">
        <v>40956</v>
      </c>
      <c r="B11124" s="90" t="s">
        <v>134</v>
      </c>
      <c r="C11124" s="96">
        <v>1629.8005792247193</v>
      </c>
      <c r="D11124" s="102">
        <v>1020.08710231515</v>
      </c>
      <c r="E11124" s="98">
        <v>1922.7136095505616</v>
      </c>
      <c r="F11124" s="91">
        <v>0.84765644302361209</v>
      </c>
      <c r="G11124" s="100">
        <v>814.90028961235964</v>
      </c>
      <c r="S11124" s="235"/>
      <c r="T11124" s="103"/>
      <c r="U11124" s="103"/>
    </row>
    <row r="11125" spans="1:21" x14ac:dyDescent="0.2">
      <c r="A11125" s="89">
        <v>40956</v>
      </c>
      <c r="B11125" s="90" t="s">
        <v>135</v>
      </c>
      <c r="C11125" s="96">
        <v>1599.9972101797757</v>
      </c>
      <c r="D11125" s="102">
        <v>1001.0540354576392</v>
      </c>
      <c r="E11125" s="98">
        <v>1887.3527106741574</v>
      </c>
      <c r="F11125" s="91">
        <v>0.84774679429594324</v>
      </c>
      <c r="G11125" s="100">
        <v>799.99860508988786</v>
      </c>
      <c r="S11125" s="235"/>
      <c r="T11125" s="103"/>
      <c r="U11125" s="103"/>
    </row>
    <row r="11126" spans="1:21" x14ac:dyDescent="0.2">
      <c r="A11126" s="89">
        <v>40956</v>
      </c>
      <c r="B11126" s="90" t="s">
        <v>136</v>
      </c>
      <c r="C11126" s="96">
        <v>1609.3373550674157</v>
      </c>
      <c r="D11126" s="102">
        <v>1007.9430585003997</v>
      </c>
      <c r="E11126" s="98">
        <v>1898.9249410112359</v>
      </c>
      <c r="F11126" s="91">
        <v>0.84749919299621934</v>
      </c>
      <c r="G11126" s="100">
        <v>804.66867753370786</v>
      </c>
      <c r="S11126" s="235"/>
      <c r="T11126" s="103"/>
      <c r="U11126" s="103"/>
    </row>
    <row r="11127" spans="1:21" x14ac:dyDescent="0.2">
      <c r="A11127" s="89">
        <v>40956</v>
      </c>
      <c r="B11127" s="90" t="s">
        <v>137</v>
      </c>
      <c r="C11127" s="96">
        <v>1646.7141431123598</v>
      </c>
      <c r="D11127" s="102">
        <v>1041.9176435506065</v>
      </c>
      <c r="E11127" s="98">
        <v>1948.6559073033704</v>
      </c>
      <c r="F11127" s="91">
        <v>0.84505126684533549</v>
      </c>
      <c r="G11127" s="100">
        <v>823.3570715561799</v>
      </c>
      <c r="S11127" s="235"/>
      <c r="T11127" s="103"/>
      <c r="U11127" s="103"/>
    </row>
    <row r="11128" spans="1:21" x14ac:dyDescent="0.2">
      <c r="A11128" s="89">
        <v>40956</v>
      </c>
      <c r="B11128" s="90" t="s">
        <v>138</v>
      </c>
      <c r="C11128" s="96">
        <v>1784.7659418876408</v>
      </c>
      <c r="D11128" s="102">
        <v>1118.1427895189302</v>
      </c>
      <c r="E11128" s="98">
        <v>2106.0941966292135</v>
      </c>
      <c r="F11128" s="91">
        <v>0.84742930527235871</v>
      </c>
      <c r="G11128" s="100">
        <v>892.3829709438204</v>
      </c>
      <c r="S11128" s="235"/>
      <c r="T11128" s="103"/>
      <c r="U11128" s="103"/>
    </row>
    <row r="11129" spans="1:21" x14ac:dyDescent="0.2">
      <c r="A11129" s="89">
        <v>40956</v>
      </c>
      <c r="B11129" s="90" t="s">
        <v>139</v>
      </c>
      <c r="C11129" s="96">
        <v>1720.5073659101122</v>
      </c>
      <c r="D11129" s="102">
        <v>1074.7184972583166</v>
      </c>
      <c r="E11129" s="98">
        <v>2028.5870561797753</v>
      </c>
      <c r="F11129" s="91">
        <v>0.84813090011042602</v>
      </c>
      <c r="G11129" s="100">
        <v>860.25368295505609</v>
      </c>
      <c r="S11129" s="235"/>
      <c r="T11129" s="103"/>
      <c r="U11129" s="103"/>
    </row>
    <row r="11130" spans="1:21" x14ac:dyDescent="0.2">
      <c r="A11130" s="89">
        <v>40956</v>
      </c>
      <c r="B11130" s="90" t="s">
        <v>140</v>
      </c>
      <c r="C11130" s="96">
        <v>1570.1735805168544</v>
      </c>
      <c r="D11130" s="102">
        <v>978.94603544817699</v>
      </c>
      <c r="E11130" s="98">
        <v>1850.3460252808991</v>
      </c>
      <c r="F11130" s="91">
        <v>0.84858375626174454</v>
      </c>
      <c r="G11130" s="100">
        <v>785.08679025842719</v>
      </c>
      <c r="S11130" s="235"/>
      <c r="T11130" s="103"/>
      <c r="U11130" s="103"/>
    </row>
    <row r="11131" spans="1:21" x14ac:dyDescent="0.2">
      <c r="A11131" s="89">
        <v>40956</v>
      </c>
      <c r="B11131" s="90" t="s">
        <v>141</v>
      </c>
      <c r="C11131" s="96">
        <v>1555.419798505618</v>
      </c>
      <c r="D11131" s="102">
        <v>970.69788334803036</v>
      </c>
      <c r="E11131" s="98">
        <v>1833.4626067415729</v>
      </c>
      <c r="F11131" s="91">
        <v>0.848350979608964</v>
      </c>
      <c r="G11131" s="100">
        <v>777.70989925280901</v>
      </c>
      <c r="S11131" s="235"/>
      <c r="T11131" s="103"/>
      <c r="U11131" s="103"/>
    </row>
    <row r="11132" spans="1:21" x14ac:dyDescent="0.2">
      <c r="A11132" s="89">
        <v>40956</v>
      </c>
      <c r="B11132" s="90" t="s">
        <v>142</v>
      </c>
      <c r="C11132" s="96">
        <v>1568.5162619662922</v>
      </c>
      <c r="D11132" s="102">
        <v>991.81669846874524</v>
      </c>
      <c r="E11132" s="98">
        <v>1855.7865252808988</v>
      </c>
      <c r="F11132" s="91">
        <v>0.84520295874487805</v>
      </c>
      <c r="G11132" s="100">
        <v>784.25813098314609</v>
      </c>
      <c r="S11132" s="235"/>
      <c r="T11132" s="103"/>
      <c r="U11132" s="103"/>
    </row>
    <row r="11133" spans="1:21" x14ac:dyDescent="0.2">
      <c r="A11133" s="89">
        <v>40956</v>
      </c>
      <c r="B11133" s="90" t="s">
        <v>143</v>
      </c>
      <c r="C11133" s="96">
        <v>1716.9779662584272</v>
      </c>
      <c r="D11133" s="102">
        <v>1083.7524841421193</v>
      </c>
      <c r="E11133" s="98">
        <v>2030.4021235955056</v>
      </c>
      <c r="F11133" s="91">
        <v>0.84563444172228497</v>
      </c>
      <c r="G11133" s="100">
        <v>858.48898312921358</v>
      </c>
      <c r="S11133" s="235"/>
      <c r="T11133" s="103"/>
      <c r="U11133" s="103"/>
    </row>
    <row r="11134" spans="1:21" x14ac:dyDescent="0.2">
      <c r="A11134" s="89">
        <v>40956</v>
      </c>
      <c r="B11134" s="90" t="s">
        <v>144</v>
      </c>
      <c r="C11134" s="96">
        <v>1765.3724783595505</v>
      </c>
      <c r="D11134" s="102">
        <v>1109.5169284389488</v>
      </c>
      <c r="E11134" s="98">
        <v>2085.0822050561796</v>
      </c>
      <c r="F11134" s="91">
        <v>0.84666804698569909</v>
      </c>
      <c r="G11134" s="100">
        <v>882.68623917977527</v>
      </c>
      <c r="S11134" s="235"/>
      <c r="T11134" s="103"/>
      <c r="U11134" s="103"/>
    </row>
    <row r="11135" spans="1:21" x14ac:dyDescent="0.2">
      <c r="A11135" s="89">
        <v>40956</v>
      </c>
      <c r="B11135" s="90" t="s">
        <v>145</v>
      </c>
      <c r="C11135" s="96">
        <v>1904.1293466404495</v>
      </c>
      <c r="D11135" s="102">
        <v>1202.2366130561459</v>
      </c>
      <c r="E11135" s="98">
        <v>2251.9061797752806</v>
      </c>
      <c r="F11135" s="91">
        <v>0.84556335594339194</v>
      </c>
      <c r="G11135" s="100">
        <v>952.06467332022476</v>
      </c>
      <c r="S11135" s="235"/>
      <c r="T11135" s="103"/>
      <c r="U11135" s="103"/>
    </row>
    <row r="11136" spans="1:21" x14ac:dyDescent="0.2">
      <c r="A11136" s="89">
        <v>40956</v>
      </c>
      <c r="B11136" s="90" t="s">
        <v>146</v>
      </c>
      <c r="C11136" s="96">
        <v>1972.4643589550562</v>
      </c>
      <c r="D11136" s="102">
        <v>1258.7176803201594</v>
      </c>
      <c r="E11136" s="98">
        <v>2339.8687668539328</v>
      </c>
      <c r="F11136" s="91">
        <v>0.8429807632361922</v>
      </c>
      <c r="G11136" s="100">
        <v>986.23217947752812</v>
      </c>
      <c r="S11136" s="235"/>
      <c r="T11136" s="103"/>
      <c r="U11136" s="103"/>
    </row>
    <row r="11137" spans="1:21" x14ac:dyDescent="0.2">
      <c r="A11137" s="89">
        <v>40956</v>
      </c>
      <c r="B11137" s="90" t="s">
        <v>147</v>
      </c>
      <c r="C11137" s="96">
        <v>1876.4654988539326</v>
      </c>
      <c r="D11137" s="102">
        <v>1166.3704600700382</v>
      </c>
      <c r="E11137" s="98">
        <v>2209.4213764044944</v>
      </c>
      <c r="F11137" s="91">
        <v>0.84930177597340073</v>
      </c>
      <c r="G11137" s="100">
        <v>938.23274942696628</v>
      </c>
      <c r="S11137" s="235"/>
      <c r="T11137" s="103"/>
      <c r="U11137" s="103"/>
    </row>
    <row r="11138" spans="1:21" x14ac:dyDescent="0.2">
      <c r="A11138" s="89">
        <v>40957</v>
      </c>
      <c r="B11138" s="90" t="s">
        <v>100</v>
      </c>
      <c r="C11138" s="96">
        <v>1896.9570878764048</v>
      </c>
      <c r="D11138" s="102">
        <v>1191.5257206837077</v>
      </c>
      <c r="E11138" s="98">
        <v>2240.1294016853935</v>
      </c>
      <c r="F11138" s="91">
        <v>0.84680692394341228</v>
      </c>
      <c r="G11138" s="100">
        <v>948.47854393820239</v>
      </c>
      <c r="S11138" s="235"/>
      <c r="T11138" s="103"/>
      <c r="U11138" s="103"/>
    </row>
    <row r="11139" spans="1:21" x14ac:dyDescent="0.2">
      <c r="A11139" s="89">
        <v>40957</v>
      </c>
      <c r="B11139" s="90" t="s">
        <v>101</v>
      </c>
      <c r="C11139" s="96">
        <v>1877.4380085168536</v>
      </c>
      <c r="D11139" s="102">
        <v>1181.0673891516747</v>
      </c>
      <c r="E11139" s="98">
        <v>2218.0382443820222</v>
      </c>
      <c r="F11139" s="91">
        <v>0.8464407740813934</v>
      </c>
      <c r="G11139" s="100">
        <v>938.71900425842682</v>
      </c>
      <c r="S11139" s="235"/>
      <c r="T11139" s="103"/>
      <c r="U11139" s="103"/>
    </row>
    <row r="11140" spans="1:21" x14ac:dyDescent="0.2">
      <c r="A11140" s="89">
        <v>40957</v>
      </c>
      <c r="B11140" s="90" t="s">
        <v>102</v>
      </c>
      <c r="C11140" s="96">
        <v>1900.352767449438</v>
      </c>
      <c r="D11140" s="102">
        <v>1193.8815755080336</v>
      </c>
      <c r="E11140" s="98">
        <v>2244.2579747191012</v>
      </c>
      <c r="F11140" s="91">
        <v>0.84676217656630692</v>
      </c>
      <c r="G11140" s="100">
        <v>950.17638372471902</v>
      </c>
      <c r="S11140" s="235"/>
      <c r="T11140" s="103"/>
      <c r="U11140" s="103"/>
    </row>
    <row r="11141" spans="1:21" x14ac:dyDescent="0.2">
      <c r="A11141" s="89">
        <v>40957</v>
      </c>
      <c r="B11141" s="90" t="s">
        <v>103</v>
      </c>
      <c r="C11141" s="96">
        <v>2036.0057090561797</v>
      </c>
      <c r="D11141" s="102">
        <v>1293.9658631398718</v>
      </c>
      <c r="E11141" s="98">
        <v>2412.3985786516851</v>
      </c>
      <c r="F11141" s="91">
        <v>0.84397567096649706</v>
      </c>
      <c r="G11141" s="100">
        <v>1018.0028545280899</v>
      </c>
      <c r="S11141" s="235"/>
      <c r="T11141" s="103"/>
      <c r="U11141" s="103"/>
    </row>
    <row r="11142" spans="1:21" x14ac:dyDescent="0.2">
      <c r="A11142" s="89">
        <v>40957</v>
      </c>
      <c r="B11142" s="90" t="s">
        <v>104</v>
      </c>
      <c r="C11142" s="96">
        <v>2042.3796994719103</v>
      </c>
      <c r="D11142" s="102">
        <v>1297.7221042701151</v>
      </c>
      <c r="E11142" s="98">
        <v>2419.7928623595503</v>
      </c>
      <c r="F11142" s="91">
        <v>0.84403079752883359</v>
      </c>
      <c r="G11142" s="100">
        <v>1021.1898497359551</v>
      </c>
      <c r="S11142" s="235"/>
      <c r="T11142" s="103"/>
      <c r="U11142" s="103"/>
    </row>
    <row r="11143" spans="1:21" x14ac:dyDescent="0.2">
      <c r="A11143" s="89">
        <v>40957</v>
      </c>
      <c r="B11143" s="90" t="s">
        <v>105</v>
      </c>
      <c r="C11143" s="96">
        <v>2014.1971798651687</v>
      </c>
      <c r="D11143" s="102">
        <v>1270.1612304167659</v>
      </c>
      <c r="E11143" s="98">
        <v>2381.2391376404494</v>
      </c>
      <c r="F11143" s="91">
        <v>0.84586094190481864</v>
      </c>
      <c r="G11143" s="100">
        <v>1007.0985899325843</v>
      </c>
      <c r="S11143" s="235"/>
      <c r="T11143" s="103"/>
      <c r="U11143" s="103"/>
    </row>
    <row r="11144" spans="1:21" x14ac:dyDescent="0.2">
      <c r="A11144" s="89">
        <v>40957</v>
      </c>
      <c r="B11144" s="90" t="s">
        <v>106</v>
      </c>
      <c r="C11144" s="96">
        <v>2021.0533729887641</v>
      </c>
      <c r="D11144" s="102">
        <v>1290.044673308965</v>
      </c>
      <c r="E11144" s="98">
        <v>2397.6805449438202</v>
      </c>
      <c r="F11144" s="91">
        <v>0.8429202035486838</v>
      </c>
      <c r="G11144" s="100">
        <v>1010.526686494382</v>
      </c>
      <c r="S11144" s="235"/>
      <c r="T11144" s="103"/>
      <c r="U11144" s="103"/>
    </row>
    <row r="11145" spans="1:21" x14ac:dyDescent="0.2">
      <c r="A11145" s="89">
        <v>40957</v>
      </c>
      <c r="B11145" s="90" t="s">
        <v>107</v>
      </c>
      <c r="C11145" s="96">
        <v>2021.0695814831463</v>
      </c>
      <c r="D11145" s="102">
        <v>1272.1631448530925</v>
      </c>
      <c r="E11145" s="98">
        <v>2388.1208764044945</v>
      </c>
      <c r="F11145" s="91">
        <v>0.84630120755278804</v>
      </c>
      <c r="G11145" s="100">
        <v>1010.5347907415731</v>
      </c>
      <c r="S11145" s="235"/>
      <c r="T11145" s="103"/>
      <c r="U11145" s="103"/>
    </row>
    <row r="11146" spans="1:21" x14ac:dyDescent="0.2">
      <c r="A11146" s="89">
        <v>40957</v>
      </c>
      <c r="B11146" s="90" t="s">
        <v>108</v>
      </c>
      <c r="C11146" s="96">
        <v>2032.0994619101125</v>
      </c>
      <c r="D11146" s="102">
        <v>1281.0365669959783</v>
      </c>
      <c r="E11146" s="98">
        <v>2402.1829466292133</v>
      </c>
      <c r="F11146" s="91">
        <v>0.84593867622014018</v>
      </c>
      <c r="G11146" s="100">
        <v>1016.0497309550562</v>
      </c>
      <c r="S11146" s="235"/>
      <c r="T11146" s="103"/>
      <c r="U11146" s="103"/>
    </row>
    <row r="11147" spans="1:21" x14ac:dyDescent="0.2">
      <c r="A11147" s="89">
        <v>40957</v>
      </c>
      <c r="B11147" s="90" t="s">
        <v>109</v>
      </c>
      <c r="C11147" s="96">
        <v>2083.7518813820225</v>
      </c>
      <c r="D11147" s="102">
        <v>1321.4720120300519</v>
      </c>
      <c r="E11147" s="98">
        <v>2467.4501376404492</v>
      </c>
      <c r="F11147" s="91">
        <v>0.84449604455823124</v>
      </c>
      <c r="G11147" s="100">
        <v>1041.8759406910112</v>
      </c>
      <c r="S11147" s="235"/>
      <c r="T11147" s="103"/>
      <c r="U11147" s="103"/>
    </row>
    <row r="11148" spans="1:21" x14ac:dyDescent="0.2">
      <c r="A11148" s="89">
        <v>40957</v>
      </c>
      <c r="B11148" s="90" t="s">
        <v>110</v>
      </c>
      <c r="C11148" s="96">
        <v>2333.1033589550561</v>
      </c>
      <c r="D11148" s="102">
        <v>1487.4430831008183</v>
      </c>
      <c r="E11148" s="98">
        <v>2766.9221544943821</v>
      </c>
      <c r="F11148" s="91">
        <v>0.8432125042496541</v>
      </c>
      <c r="G11148" s="100">
        <v>1166.5516794775281</v>
      </c>
      <c r="S11148" s="235"/>
      <c r="T11148" s="103"/>
      <c r="U11148" s="103"/>
    </row>
    <row r="11149" spans="1:21" x14ac:dyDescent="0.2">
      <c r="A11149" s="89">
        <v>40957</v>
      </c>
      <c r="B11149" s="90" t="s">
        <v>111</v>
      </c>
      <c r="C11149" s="96">
        <v>2367.7003902134834</v>
      </c>
      <c r="D11149" s="102">
        <v>1514.3175052057857</v>
      </c>
      <c r="E11149" s="98">
        <v>2810.5449016853931</v>
      </c>
      <c r="F11149" s="91">
        <v>0.84243464276043045</v>
      </c>
      <c r="G11149" s="100">
        <v>1183.8501951067417</v>
      </c>
      <c r="S11149" s="235"/>
      <c r="T11149" s="103"/>
      <c r="U11149" s="103"/>
    </row>
    <row r="11150" spans="1:21" x14ac:dyDescent="0.2">
      <c r="A11150" s="89">
        <v>40957</v>
      </c>
      <c r="B11150" s="90" t="s">
        <v>112</v>
      </c>
      <c r="C11150" s="96">
        <v>2323.0216754494386</v>
      </c>
      <c r="D11150" s="102">
        <v>1496.3599867322155</v>
      </c>
      <c r="E11150" s="98">
        <v>2763.2449971910114</v>
      </c>
      <c r="F11150" s="91">
        <v>0.84068610557909851</v>
      </c>
      <c r="G11150" s="100">
        <v>1161.5108377247193</v>
      </c>
      <c r="S11150" s="235"/>
      <c r="T11150" s="103"/>
      <c r="U11150" s="103"/>
    </row>
    <row r="11151" spans="1:21" x14ac:dyDescent="0.2">
      <c r="A11151" s="89">
        <v>40957</v>
      </c>
      <c r="B11151" s="90" t="s">
        <v>113</v>
      </c>
      <c r="C11151" s="96">
        <v>2436.3231033033708</v>
      </c>
      <c r="D11151" s="102">
        <v>1582.1110534142479</v>
      </c>
      <c r="E11151" s="98">
        <v>2904.9519185393256</v>
      </c>
      <c r="F11151" s="91">
        <v>0.83867932124962963</v>
      </c>
      <c r="G11151" s="100">
        <v>1218.1615516516854</v>
      </c>
      <c r="S11151" s="235"/>
      <c r="T11151" s="103"/>
      <c r="U11151" s="103"/>
    </row>
    <row r="11152" spans="1:21" x14ac:dyDescent="0.2">
      <c r="A11152" s="89">
        <v>40957</v>
      </c>
      <c r="B11152" s="90" t="s">
        <v>114</v>
      </c>
      <c r="C11152" s="96">
        <v>2170.4835348202246</v>
      </c>
      <c r="D11152" s="102">
        <v>1394.16888563513</v>
      </c>
      <c r="E11152" s="98">
        <v>2579.6716179775281</v>
      </c>
      <c r="F11152" s="91">
        <v>0.84137977860991919</v>
      </c>
      <c r="G11152" s="100">
        <v>1085.2417674101123</v>
      </c>
      <c r="S11152" s="235"/>
      <c r="T11152" s="103"/>
      <c r="U11152" s="103"/>
    </row>
    <row r="11153" spans="1:21" x14ac:dyDescent="0.2">
      <c r="A11153" s="89">
        <v>40957</v>
      </c>
      <c r="B11153" s="90" t="s">
        <v>115</v>
      </c>
      <c r="C11153" s="96">
        <v>2166.7393726179776</v>
      </c>
      <c r="D11153" s="102">
        <v>1395.3441237059112</v>
      </c>
      <c r="E11153" s="98">
        <v>2577.1582668539322</v>
      </c>
      <c r="F11153" s="91">
        <v>0.84074750103067053</v>
      </c>
      <c r="G11153" s="100">
        <v>1083.3696863089888</v>
      </c>
      <c r="S11153" s="235"/>
      <c r="T11153" s="103"/>
      <c r="U11153" s="103"/>
    </row>
    <row r="11154" spans="1:21" x14ac:dyDescent="0.2">
      <c r="A11154" s="89">
        <v>40957</v>
      </c>
      <c r="B11154" s="90" t="s">
        <v>116</v>
      </c>
      <c r="C11154" s="96">
        <v>2217.8690681460675</v>
      </c>
      <c r="D11154" s="102">
        <v>1427.9747418219276</v>
      </c>
      <c r="E11154" s="98">
        <v>2637.8125533707862</v>
      </c>
      <c r="F11154" s="91">
        <v>0.84079858718994849</v>
      </c>
      <c r="G11154" s="100">
        <v>1108.9345340730338</v>
      </c>
      <c r="S11154" s="235"/>
      <c r="T11154" s="103"/>
      <c r="U11154" s="103"/>
    </row>
    <row r="11155" spans="1:21" x14ac:dyDescent="0.2">
      <c r="A11155" s="89">
        <v>40957</v>
      </c>
      <c r="B11155" s="90" t="s">
        <v>117</v>
      </c>
      <c r="C11155" s="96">
        <v>2112.6718874831463</v>
      </c>
      <c r="D11155" s="102">
        <v>1338.0358905313822</v>
      </c>
      <c r="E11155" s="98">
        <v>2500.7443988764044</v>
      </c>
      <c r="F11155" s="91">
        <v>0.84481720260270476</v>
      </c>
      <c r="G11155" s="100">
        <v>1056.3359437415731</v>
      </c>
      <c r="S11155" s="235"/>
      <c r="T11155" s="103"/>
      <c r="U11155" s="103"/>
    </row>
    <row r="11156" spans="1:21" x14ac:dyDescent="0.2">
      <c r="A11156" s="89">
        <v>40957</v>
      </c>
      <c r="B11156" s="90" t="s">
        <v>118</v>
      </c>
      <c r="C11156" s="96">
        <v>2107.7282966966291</v>
      </c>
      <c r="D11156" s="102">
        <v>1349.9904756593303</v>
      </c>
      <c r="E11156" s="98">
        <v>2502.9967752808989</v>
      </c>
      <c r="F11156" s="91">
        <v>0.84208190658179705</v>
      </c>
      <c r="G11156" s="100">
        <v>1053.8641483483145</v>
      </c>
      <c r="S11156" s="235"/>
      <c r="T11156" s="103"/>
      <c r="U11156" s="103"/>
    </row>
    <row r="11157" spans="1:21" x14ac:dyDescent="0.2">
      <c r="A11157" s="89">
        <v>40957</v>
      </c>
      <c r="B11157" s="90" t="s">
        <v>119</v>
      </c>
      <c r="C11157" s="96">
        <v>2311.9188567977531</v>
      </c>
      <c r="D11157" s="102">
        <v>1477.3490569527282</v>
      </c>
      <c r="E11157" s="98">
        <v>2743.6342752808991</v>
      </c>
      <c r="F11157" s="91">
        <v>0.84264833605093148</v>
      </c>
      <c r="G11157" s="100">
        <v>1155.9594283988765</v>
      </c>
      <c r="S11157" s="235"/>
      <c r="T11157" s="103"/>
      <c r="U11157" s="103"/>
    </row>
    <row r="11158" spans="1:21" x14ac:dyDescent="0.2">
      <c r="A11158" s="89">
        <v>40957</v>
      </c>
      <c r="B11158" s="90" t="s">
        <v>120</v>
      </c>
      <c r="C11158" s="96">
        <v>2158.2987991685395</v>
      </c>
      <c r="D11158" s="102">
        <v>1367.13459088476</v>
      </c>
      <c r="E11158" s="98">
        <v>2554.8602106741573</v>
      </c>
      <c r="F11158" s="91">
        <v>0.84478156188397635</v>
      </c>
      <c r="G11158" s="100">
        <v>1079.1493995842698</v>
      </c>
      <c r="S11158" s="235"/>
      <c r="T11158" s="103"/>
      <c r="U11158" s="103"/>
    </row>
    <row r="11159" spans="1:21" x14ac:dyDescent="0.2">
      <c r="A11159" s="89">
        <v>40957</v>
      </c>
      <c r="B11159" s="90" t="s">
        <v>121</v>
      </c>
      <c r="C11159" s="96">
        <v>2082.8806748089883</v>
      </c>
      <c r="D11159" s="102">
        <v>1309.5176234630508</v>
      </c>
      <c r="E11159" s="98">
        <v>2460.3309353932577</v>
      </c>
      <c r="F11159" s="91">
        <v>0.84658557304042592</v>
      </c>
      <c r="G11159" s="100">
        <v>1041.4403374044941</v>
      </c>
      <c r="S11159" s="235"/>
      <c r="T11159" s="103"/>
      <c r="U11159" s="103"/>
    </row>
    <row r="11160" spans="1:21" x14ac:dyDescent="0.2">
      <c r="A11160" s="89">
        <v>40957</v>
      </c>
      <c r="B11160" s="90" t="s">
        <v>122</v>
      </c>
      <c r="C11160" s="96">
        <v>2017.0377185056182</v>
      </c>
      <c r="D11160" s="102">
        <v>1276.4413357578921</v>
      </c>
      <c r="E11160" s="98">
        <v>2386.9946882022468</v>
      </c>
      <c r="F11160" s="91">
        <v>0.84501139800388081</v>
      </c>
      <c r="G11160" s="100">
        <v>1008.5188592528091</v>
      </c>
      <c r="S11160" s="235"/>
      <c r="T11160" s="103"/>
      <c r="U11160" s="103"/>
    </row>
    <row r="11161" spans="1:21" x14ac:dyDescent="0.2">
      <c r="A11161" s="89">
        <v>40957</v>
      </c>
      <c r="B11161" s="90" t="s">
        <v>123</v>
      </c>
      <c r="C11161" s="96">
        <v>2166.8893011910113</v>
      </c>
      <c r="D11161" s="102">
        <v>1379.9647668876476</v>
      </c>
      <c r="E11161" s="98">
        <v>2568.990463483146</v>
      </c>
      <c r="F11161" s="91">
        <v>0.84347891982948475</v>
      </c>
      <c r="G11161" s="100">
        <v>1083.4446505955057</v>
      </c>
      <c r="S11161" s="235"/>
      <c r="T11161" s="103"/>
      <c r="U11161" s="103"/>
    </row>
    <row r="11162" spans="1:21" x14ac:dyDescent="0.2">
      <c r="A11162" s="89">
        <v>40957</v>
      </c>
      <c r="B11162" s="90" t="s">
        <v>124</v>
      </c>
      <c r="C11162" s="96">
        <v>2287.1441731348314</v>
      </c>
      <c r="D11162" s="102">
        <v>1446.0244705890218</v>
      </c>
      <c r="E11162" s="98">
        <v>2705.9222528089886</v>
      </c>
      <c r="F11162" s="91">
        <v>0.84523647002812885</v>
      </c>
      <c r="G11162" s="100">
        <v>1143.5720865674157</v>
      </c>
      <c r="S11162" s="235"/>
      <c r="T11162" s="103"/>
      <c r="U11162" s="103"/>
    </row>
    <row r="11163" spans="1:21" x14ac:dyDescent="0.2">
      <c r="A11163" s="89">
        <v>40957</v>
      </c>
      <c r="B11163" s="90" t="s">
        <v>125</v>
      </c>
      <c r="C11163" s="96">
        <v>2465.2957870112355</v>
      </c>
      <c r="D11163" s="102">
        <v>1562.9178750913011</v>
      </c>
      <c r="E11163" s="98">
        <v>2918.9716685393255</v>
      </c>
      <c r="F11163" s="91">
        <v>0.84457681230078108</v>
      </c>
      <c r="G11163" s="100">
        <v>1232.6478935056177</v>
      </c>
      <c r="S11163" s="235"/>
      <c r="T11163" s="103"/>
      <c r="U11163" s="103"/>
    </row>
    <row r="11164" spans="1:21" x14ac:dyDescent="0.2">
      <c r="A11164" s="89">
        <v>40957</v>
      </c>
      <c r="B11164" s="90" t="s">
        <v>126</v>
      </c>
      <c r="C11164" s="96">
        <v>2167.4079730112362</v>
      </c>
      <c r="D11164" s="102">
        <v>1372.6354316186726</v>
      </c>
      <c r="E11164" s="98">
        <v>2565.4990449438205</v>
      </c>
      <c r="F11164" s="91">
        <v>0.84482899234862052</v>
      </c>
      <c r="G11164" s="100">
        <v>1083.7039865056181</v>
      </c>
      <c r="S11164" s="235"/>
      <c r="T11164" s="103"/>
      <c r="U11164" s="103"/>
    </row>
    <row r="11165" spans="1:21" x14ac:dyDescent="0.2">
      <c r="A11165" s="89">
        <v>40957</v>
      </c>
      <c r="B11165" s="90" t="s">
        <v>127</v>
      </c>
      <c r="C11165" s="96">
        <v>2082.7226419887643</v>
      </c>
      <c r="D11165" s="102">
        <v>1312.3066559518707</v>
      </c>
      <c r="E11165" s="98">
        <v>2461.6828314606737</v>
      </c>
      <c r="F11165" s="91">
        <v>0.84605645185937772</v>
      </c>
      <c r="G11165" s="100">
        <v>1041.3613209943821</v>
      </c>
      <c r="S11165" s="235"/>
      <c r="T11165" s="103"/>
      <c r="U11165" s="103"/>
    </row>
    <row r="11166" spans="1:21" x14ac:dyDescent="0.2">
      <c r="A11166" s="89">
        <v>40957</v>
      </c>
      <c r="B11166" s="90" t="s">
        <v>128</v>
      </c>
      <c r="C11166" s="96">
        <v>1906.528203808989</v>
      </c>
      <c r="D11166" s="102">
        <v>1204.4175908795344</v>
      </c>
      <c r="E11166" s="98">
        <v>2255.0990056179776</v>
      </c>
      <c r="F11166" s="91">
        <v>0.84542993414452428</v>
      </c>
      <c r="G11166" s="100">
        <v>953.26410190449451</v>
      </c>
      <c r="S11166" s="235"/>
      <c r="T11166" s="103"/>
      <c r="U11166" s="103"/>
    </row>
    <row r="11167" spans="1:21" x14ac:dyDescent="0.2">
      <c r="A11167" s="89">
        <v>40957</v>
      </c>
      <c r="B11167" s="90" t="s">
        <v>129</v>
      </c>
      <c r="C11167" s="96">
        <v>1939.3301443146067</v>
      </c>
      <c r="D11167" s="102">
        <v>1230.8249764131815</v>
      </c>
      <c r="E11167" s="98">
        <v>2296.9396011235954</v>
      </c>
      <c r="F11167" s="91">
        <v>0.84431046570225154</v>
      </c>
      <c r="G11167" s="100">
        <v>969.66507215730337</v>
      </c>
      <c r="S11167" s="235"/>
      <c r="T11167" s="103"/>
      <c r="U11167" s="103"/>
    </row>
    <row r="11168" spans="1:21" x14ac:dyDescent="0.2">
      <c r="A11168" s="89">
        <v>40957</v>
      </c>
      <c r="B11168" s="90" t="s">
        <v>130</v>
      </c>
      <c r="C11168" s="96">
        <v>2097.6263525730337</v>
      </c>
      <c r="D11168" s="102">
        <v>1342.7197449609198</v>
      </c>
      <c r="E11168" s="98">
        <v>2490.5687359550561</v>
      </c>
      <c r="F11168" s="91">
        <v>0.84222785032618619</v>
      </c>
      <c r="G11168" s="100">
        <v>1048.8131762865169</v>
      </c>
      <c r="S11168" s="235"/>
      <c r="T11168" s="103"/>
      <c r="U11168" s="103"/>
    </row>
    <row r="11169" spans="1:21" x14ac:dyDescent="0.2">
      <c r="A11169" s="89">
        <v>40957</v>
      </c>
      <c r="B11169" s="90" t="s">
        <v>131</v>
      </c>
      <c r="C11169" s="96">
        <v>1925.7798430112357</v>
      </c>
      <c r="D11169" s="102">
        <v>1225.9289609657535</v>
      </c>
      <c r="E11169" s="98">
        <v>2282.8775308988766</v>
      </c>
      <c r="F11169" s="91">
        <v>0.84357562635125916</v>
      </c>
      <c r="G11169" s="100">
        <v>962.88992150561785</v>
      </c>
      <c r="S11169" s="235"/>
      <c r="T11169" s="103"/>
      <c r="U11169" s="103"/>
    </row>
    <row r="11170" spans="1:21" x14ac:dyDescent="0.2">
      <c r="A11170" s="89">
        <v>40957</v>
      </c>
      <c r="B11170" s="90" t="s">
        <v>132</v>
      </c>
      <c r="C11170" s="96">
        <v>1712.0627403370788</v>
      </c>
      <c r="D11170" s="102">
        <v>1076.7476273738898</v>
      </c>
      <c r="E11170" s="98">
        <v>2022.5094016853936</v>
      </c>
      <c r="F11170" s="91">
        <v>0.84650421842805079</v>
      </c>
      <c r="G11170" s="100">
        <v>856.03137016853941</v>
      </c>
      <c r="S11170" s="235"/>
      <c r="T11170" s="103"/>
      <c r="U11170" s="103"/>
    </row>
    <row r="11171" spans="1:21" x14ac:dyDescent="0.2">
      <c r="A11171" s="89">
        <v>40957</v>
      </c>
      <c r="B11171" s="90" t="s">
        <v>133</v>
      </c>
      <c r="C11171" s="96">
        <v>1732.5259644943822</v>
      </c>
      <c r="D11171" s="102">
        <v>1098.8422687611071</v>
      </c>
      <c r="E11171" s="98">
        <v>2051.6092584269663</v>
      </c>
      <c r="F11171" s="91">
        <v>0.8444717030682366</v>
      </c>
      <c r="G11171" s="100">
        <v>866.26298224719108</v>
      </c>
      <c r="S11171" s="235"/>
      <c r="T11171" s="103"/>
      <c r="U11171" s="103"/>
    </row>
    <row r="11172" spans="1:21" x14ac:dyDescent="0.2">
      <c r="A11172" s="89">
        <v>40957</v>
      </c>
      <c r="B11172" s="90" t="s">
        <v>134</v>
      </c>
      <c r="C11172" s="96">
        <v>1728.4009026741574</v>
      </c>
      <c r="D11172" s="102">
        <v>1095.508700659158</v>
      </c>
      <c r="E11172" s="98">
        <v>2046.340390449438</v>
      </c>
      <c r="F11172" s="91">
        <v>0.84463020460371618</v>
      </c>
      <c r="G11172" s="100">
        <v>864.20045133707868</v>
      </c>
      <c r="S11172" s="235"/>
      <c r="T11172" s="103"/>
      <c r="U11172" s="103"/>
    </row>
    <row r="11173" spans="1:21" x14ac:dyDescent="0.2">
      <c r="A11173" s="89">
        <v>40957</v>
      </c>
      <c r="B11173" s="90" t="s">
        <v>135</v>
      </c>
      <c r="C11173" s="96">
        <v>1745.1969549775279</v>
      </c>
      <c r="D11173" s="102">
        <v>1103.2314531363668</v>
      </c>
      <c r="E11173" s="98">
        <v>2064.6626966292133</v>
      </c>
      <c r="F11173" s="91">
        <v>0.84526976625613082</v>
      </c>
      <c r="G11173" s="100">
        <v>872.59847748876393</v>
      </c>
      <c r="S11173" s="235"/>
      <c r="T11173" s="103"/>
      <c r="U11173" s="103"/>
    </row>
    <row r="11174" spans="1:21" x14ac:dyDescent="0.2">
      <c r="A11174" s="89">
        <v>40957</v>
      </c>
      <c r="B11174" s="90" t="s">
        <v>136</v>
      </c>
      <c r="C11174" s="96">
        <v>1612.9518493146068</v>
      </c>
      <c r="D11174" s="102">
        <v>1019.7202530864048</v>
      </c>
      <c r="E11174" s="98">
        <v>1908.2565505617979</v>
      </c>
      <c r="F11174" s="91">
        <v>0.84524895189787119</v>
      </c>
      <c r="G11174" s="100">
        <v>806.47592465730338</v>
      </c>
      <c r="S11174" s="235"/>
      <c r="T11174" s="103"/>
      <c r="U11174" s="103"/>
    </row>
    <row r="11175" spans="1:21" x14ac:dyDescent="0.2">
      <c r="A11175" s="89">
        <v>40957</v>
      </c>
      <c r="B11175" s="90" t="s">
        <v>137</v>
      </c>
      <c r="C11175" s="96">
        <v>1503.6984929325843</v>
      </c>
      <c r="D11175" s="102">
        <v>942.60072012107196</v>
      </c>
      <c r="E11175" s="98">
        <v>1774.7127303370787</v>
      </c>
      <c r="F11175" s="91">
        <v>0.84729120788296841</v>
      </c>
      <c r="G11175" s="100">
        <v>751.84924646629213</v>
      </c>
      <c r="S11175" s="235"/>
      <c r="T11175" s="103"/>
      <c r="U11175" s="103"/>
    </row>
    <row r="11176" spans="1:21" x14ac:dyDescent="0.2">
      <c r="A11176" s="89">
        <v>40957</v>
      </c>
      <c r="B11176" s="90" t="s">
        <v>138</v>
      </c>
      <c r="C11176" s="96">
        <v>1525.3773541685393</v>
      </c>
      <c r="D11176" s="102">
        <v>953.76889100525057</v>
      </c>
      <c r="E11176" s="98">
        <v>1799.0139438202248</v>
      </c>
      <c r="F11176" s="91">
        <v>0.84789634866830699</v>
      </c>
      <c r="G11176" s="100">
        <v>762.68867708426967</v>
      </c>
      <c r="S11176" s="235"/>
      <c r="T11176" s="103"/>
      <c r="U11176" s="103"/>
    </row>
    <row r="11177" spans="1:21" x14ac:dyDescent="0.2">
      <c r="A11177" s="89">
        <v>40957</v>
      </c>
      <c r="B11177" s="90" t="s">
        <v>139</v>
      </c>
      <c r="C11177" s="96">
        <v>1539.0046458202246</v>
      </c>
      <c r="D11177" s="102">
        <v>964.50144468466306</v>
      </c>
      <c r="E11177" s="98">
        <v>1816.2594353932582</v>
      </c>
      <c r="F11177" s="91">
        <v>0.84734846565958677</v>
      </c>
      <c r="G11177" s="100">
        <v>769.5023229101123</v>
      </c>
      <c r="S11177" s="235"/>
      <c r="T11177" s="103"/>
      <c r="U11177" s="103"/>
    </row>
    <row r="11178" spans="1:21" x14ac:dyDescent="0.2">
      <c r="A11178" s="89">
        <v>40957</v>
      </c>
      <c r="B11178" s="90" t="s">
        <v>140</v>
      </c>
      <c r="C11178" s="96">
        <v>1543.4984508876405</v>
      </c>
      <c r="D11178" s="102">
        <v>978.03968748284638</v>
      </c>
      <c r="E11178" s="98">
        <v>1827.2791516853931</v>
      </c>
      <c r="F11178" s="91">
        <v>0.84469767493597947</v>
      </c>
      <c r="G11178" s="100">
        <v>771.74922544382025</v>
      </c>
      <c r="S11178" s="235"/>
      <c r="T11178" s="103"/>
      <c r="U11178" s="103"/>
    </row>
    <row r="11179" spans="1:21" x14ac:dyDescent="0.2">
      <c r="A11179" s="89">
        <v>40957</v>
      </c>
      <c r="B11179" s="90" t="s">
        <v>141</v>
      </c>
      <c r="C11179" s="96">
        <v>1526.1837267640451</v>
      </c>
      <c r="D11179" s="102">
        <v>958.56120845203543</v>
      </c>
      <c r="E11179" s="98">
        <v>1802.2420365168537</v>
      </c>
      <c r="F11179" s="91">
        <v>0.84682506336033569</v>
      </c>
      <c r="G11179" s="100">
        <v>763.09186338202255</v>
      </c>
      <c r="S11179" s="235"/>
      <c r="T11179" s="103"/>
      <c r="U11179" s="103"/>
    </row>
    <row r="11180" spans="1:21" x14ac:dyDescent="0.2">
      <c r="A11180" s="89">
        <v>40957</v>
      </c>
      <c r="B11180" s="90" t="s">
        <v>142</v>
      </c>
      <c r="C11180" s="96">
        <v>1455.9239557415731</v>
      </c>
      <c r="D11180" s="102">
        <v>902.24375420030742</v>
      </c>
      <c r="E11180" s="98">
        <v>1712.8217528089883</v>
      </c>
      <c r="F11180" s="91">
        <v>0.85001486777820945</v>
      </c>
      <c r="G11180" s="100">
        <v>727.96197787078654</v>
      </c>
      <c r="S11180" s="235"/>
      <c r="T11180" s="103"/>
      <c r="U11180" s="103"/>
    </row>
    <row r="11181" spans="1:21" x14ac:dyDescent="0.2">
      <c r="A11181" s="89">
        <v>40957</v>
      </c>
      <c r="B11181" s="90" t="s">
        <v>143</v>
      </c>
      <c r="C11181" s="96">
        <v>1486.4404985393257</v>
      </c>
      <c r="D11181" s="102">
        <v>931.44721608939801</v>
      </c>
      <c r="E11181" s="98">
        <v>1754.1662612359551</v>
      </c>
      <c r="F11181" s="91">
        <v>0.84737720214274648</v>
      </c>
      <c r="G11181" s="100">
        <v>743.22024926966287</v>
      </c>
      <c r="S11181" s="235"/>
      <c r="T11181" s="103"/>
      <c r="U11181" s="103"/>
    </row>
    <row r="11182" spans="1:21" x14ac:dyDescent="0.2">
      <c r="A11182" s="89">
        <v>40957</v>
      </c>
      <c r="B11182" s="90" t="s">
        <v>144</v>
      </c>
      <c r="C11182" s="96">
        <v>1639.1285677415731</v>
      </c>
      <c r="D11182" s="102">
        <v>1047.8165281485792</v>
      </c>
      <c r="E11182" s="98">
        <v>1945.4207612359551</v>
      </c>
      <c r="F11182" s="91">
        <v>0.8425573533512668</v>
      </c>
      <c r="G11182" s="100">
        <v>819.56428387078654</v>
      </c>
      <c r="S11182" s="235"/>
      <c r="T11182" s="103"/>
      <c r="U11182" s="103"/>
    </row>
    <row r="11183" spans="1:21" x14ac:dyDescent="0.2">
      <c r="A11183" s="89">
        <v>40957</v>
      </c>
      <c r="B11183" s="90" t="s">
        <v>145</v>
      </c>
      <c r="C11183" s="96">
        <v>1805.1116544606741</v>
      </c>
      <c r="D11183" s="102">
        <v>1138.7717254995698</v>
      </c>
      <c r="E11183" s="98">
        <v>2134.2982752808989</v>
      </c>
      <c r="F11183" s="91">
        <v>0.84576353519430181</v>
      </c>
      <c r="G11183" s="100">
        <v>902.55582723033706</v>
      </c>
      <c r="S11183" s="235"/>
      <c r="T11183" s="103"/>
      <c r="U11183" s="103"/>
    </row>
    <row r="11184" spans="1:21" x14ac:dyDescent="0.2">
      <c r="A11184" s="89">
        <v>40957</v>
      </c>
      <c r="B11184" s="90" t="s">
        <v>146</v>
      </c>
      <c r="C11184" s="96">
        <v>1859.9085218426967</v>
      </c>
      <c r="D11184" s="102">
        <v>1164.9825817729902</v>
      </c>
      <c r="E11184" s="98">
        <v>2194.6398623595505</v>
      </c>
      <c r="F11184" s="91">
        <v>0.84747778154500031</v>
      </c>
      <c r="G11184" s="100">
        <v>929.95426092134835</v>
      </c>
      <c r="S11184" s="235"/>
      <c r="T11184" s="103"/>
      <c r="U11184" s="103"/>
    </row>
    <row r="11185" spans="1:21" x14ac:dyDescent="0.2">
      <c r="A11185" s="89">
        <v>40957</v>
      </c>
      <c r="B11185" s="90" t="s">
        <v>147</v>
      </c>
      <c r="C11185" s="96">
        <v>1794.482934269663</v>
      </c>
      <c r="D11185" s="102">
        <v>1125.5583906071333</v>
      </c>
      <c r="E11185" s="98">
        <v>2118.2659634831457</v>
      </c>
      <c r="F11185" s="91">
        <v>0.84714713128795505</v>
      </c>
      <c r="G11185" s="100">
        <v>897.24146713483151</v>
      </c>
      <c r="S11185" s="235"/>
      <c r="T11185" s="103"/>
      <c r="U11185" s="103"/>
    </row>
    <row r="11186" spans="1:21" x14ac:dyDescent="0.2">
      <c r="A11186" s="89">
        <v>40958</v>
      </c>
      <c r="B11186" s="90" t="s">
        <v>100</v>
      </c>
      <c r="C11186" s="96">
        <v>1789.1624959887642</v>
      </c>
      <c r="D11186" s="102">
        <v>1132.6653069707208</v>
      </c>
      <c r="E11186" s="98">
        <v>2117.5535730337078</v>
      </c>
      <c r="F11186" s="91">
        <v>0.84491958964963754</v>
      </c>
      <c r="G11186" s="100">
        <v>894.58124799438212</v>
      </c>
      <c r="S11186" s="235"/>
      <c r="T11186" s="103"/>
      <c r="U11186" s="103"/>
    </row>
    <row r="11187" spans="1:21" x14ac:dyDescent="0.2">
      <c r="A11187" s="89">
        <v>40958</v>
      </c>
      <c r="B11187" s="90" t="s">
        <v>101</v>
      </c>
      <c r="C11187" s="96">
        <v>1761.3365632584273</v>
      </c>
      <c r="D11187" s="102">
        <v>1120.4092139202371</v>
      </c>
      <c r="E11187" s="98">
        <v>2087.492106741573</v>
      </c>
      <c r="F11187" s="91">
        <v>0.84375723269571956</v>
      </c>
      <c r="G11187" s="100">
        <v>880.66828162921365</v>
      </c>
      <c r="S11187" s="235"/>
      <c r="T11187" s="103"/>
      <c r="U11187" s="103"/>
    </row>
    <row r="11188" spans="1:21" x14ac:dyDescent="0.2">
      <c r="A11188" s="89">
        <v>40958</v>
      </c>
      <c r="B11188" s="90" t="s">
        <v>102</v>
      </c>
      <c r="C11188" s="96">
        <v>1758.2042717191014</v>
      </c>
      <c r="D11188" s="102">
        <v>1104.1808626235227</v>
      </c>
      <c r="E11188" s="98">
        <v>2076.1737977528092</v>
      </c>
      <c r="F11188" s="91">
        <v>0.84684830991612126</v>
      </c>
      <c r="G11188" s="100">
        <v>879.10213585955069</v>
      </c>
      <c r="S11188" s="235"/>
      <c r="T11188" s="103"/>
      <c r="U11188" s="103"/>
    </row>
    <row r="11189" spans="1:21" x14ac:dyDescent="0.2">
      <c r="A11189" s="89">
        <v>40958</v>
      </c>
      <c r="B11189" s="90" t="s">
        <v>103</v>
      </c>
      <c r="C11189" s="96">
        <v>1741.6027213483146</v>
      </c>
      <c r="D11189" s="102">
        <v>1114.3286255028693</v>
      </c>
      <c r="E11189" s="98">
        <v>2067.5851432584268</v>
      </c>
      <c r="F11189" s="91">
        <v>0.84233663944964432</v>
      </c>
      <c r="G11189" s="100">
        <v>870.80136067415731</v>
      </c>
      <c r="S11189" s="235"/>
      <c r="T11189" s="103"/>
      <c r="U11189" s="103"/>
    </row>
    <row r="11190" spans="1:21" x14ac:dyDescent="0.2">
      <c r="A11190" s="89">
        <v>40958</v>
      </c>
      <c r="B11190" s="90" t="s">
        <v>104</v>
      </c>
      <c r="C11190" s="96">
        <v>1773.387578831461</v>
      </c>
      <c r="D11190" s="102">
        <v>1137.6274077688581</v>
      </c>
      <c r="E11190" s="98">
        <v>2106.9170898876405</v>
      </c>
      <c r="F11190" s="91">
        <v>0.84169784722095253</v>
      </c>
      <c r="G11190" s="100">
        <v>886.69378941573052</v>
      </c>
      <c r="S11190" s="235"/>
      <c r="T11190" s="103"/>
      <c r="U11190" s="103"/>
    </row>
    <row r="11191" spans="1:21" x14ac:dyDescent="0.2">
      <c r="A11191" s="89">
        <v>40958</v>
      </c>
      <c r="B11191" s="90" t="s">
        <v>105</v>
      </c>
      <c r="C11191" s="96">
        <v>1762.3698547752808</v>
      </c>
      <c r="D11191" s="102">
        <v>1125.9656187643016</v>
      </c>
      <c r="E11191" s="98">
        <v>2091.3503005617977</v>
      </c>
      <c r="F11191" s="91">
        <v>0.84269471943646024</v>
      </c>
      <c r="G11191" s="100">
        <v>881.18492738764041</v>
      </c>
      <c r="S11191" s="235"/>
      <c r="T11191" s="103"/>
      <c r="U11191" s="103"/>
    </row>
    <row r="11192" spans="1:21" x14ac:dyDescent="0.2">
      <c r="A11192" s="89">
        <v>40958</v>
      </c>
      <c r="B11192" s="90" t="s">
        <v>106</v>
      </c>
      <c r="C11192" s="96">
        <v>1839.145440539326</v>
      </c>
      <c r="D11192" s="102">
        <v>1169.6609627736543</v>
      </c>
      <c r="E11192" s="98">
        <v>2179.5785646067416</v>
      </c>
      <c r="F11192" s="91">
        <v>0.8438078215690108</v>
      </c>
      <c r="G11192" s="100">
        <v>919.57272026966302</v>
      </c>
      <c r="S11192" s="235"/>
      <c r="T11192" s="103"/>
      <c r="U11192" s="103"/>
    </row>
    <row r="11193" spans="1:21" x14ac:dyDescent="0.2">
      <c r="A11193" s="89">
        <v>40958</v>
      </c>
      <c r="B11193" s="90" t="s">
        <v>107</v>
      </c>
      <c r="C11193" s="96">
        <v>1886.0730838988766</v>
      </c>
      <c r="D11193" s="102">
        <v>1198.2469489274808</v>
      </c>
      <c r="E11193" s="98">
        <v>2234.5172696629211</v>
      </c>
      <c r="F11193" s="91">
        <v>0.84406288083125547</v>
      </c>
      <c r="G11193" s="100">
        <v>943.03654194943829</v>
      </c>
      <c r="S11193" s="235"/>
      <c r="T11193" s="103"/>
      <c r="U11193" s="103"/>
    </row>
    <row r="11194" spans="1:21" x14ac:dyDescent="0.2">
      <c r="A11194" s="89">
        <v>40958</v>
      </c>
      <c r="B11194" s="90" t="s">
        <v>108</v>
      </c>
      <c r="C11194" s="96">
        <v>2029.0157958539328</v>
      </c>
      <c r="D11194" s="102">
        <v>1289.8812354194852</v>
      </c>
      <c r="E11194" s="98">
        <v>2404.3083623595508</v>
      </c>
      <c r="F11194" s="91">
        <v>0.84390830544826134</v>
      </c>
      <c r="G11194" s="100">
        <v>1014.5078979269664</v>
      </c>
      <c r="S11194" s="235"/>
      <c r="T11194" s="103"/>
      <c r="U11194" s="103"/>
    </row>
    <row r="11195" spans="1:21" x14ac:dyDescent="0.2">
      <c r="A11195" s="89">
        <v>40958</v>
      </c>
      <c r="B11195" s="90" t="s">
        <v>109</v>
      </c>
      <c r="C11195" s="96">
        <v>2099.3485051011235</v>
      </c>
      <c r="D11195" s="102">
        <v>1338.880319295472</v>
      </c>
      <c r="E11195" s="98">
        <v>2489.9527415730336</v>
      </c>
      <c r="F11195" s="91">
        <v>0.84312785140446289</v>
      </c>
      <c r="G11195" s="100">
        <v>1049.6742525505617</v>
      </c>
      <c r="S11195" s="235"/>
      <c r="T11195" s="103"/>
      <c r="U11195" s="103"/>
    </row>
    <row r="11196" spans="1:21" x14ac:dyDescent="0.2">
      <c r="A11196" s="89">
        <v>40958</v>
      </c>
      <c r="B11196" s="90" t="s">
        <v>110</v>
      </c>
      <c r="C11196" s="96">
        <v>2181.517467370787</v>
      </c>
      <c r="D11196" s="102">
        <v>1382.6148230372255</v>
      </c>
      <c r="E11196" s="98">
        <v>2582.7586432584271</v>
      </c>
      <c r="F11196" s="91">
        <v>0.84464627504588219</v>
      </c>
      <c r="G11196" s="100">
        <v>1090.7587336853935</v>
      </c>
      <c r="S11196" s="235"/>
      <c r="T11196" s="103"/>
      <c r="U11196" s="103"/>
    </row>
    <row r="11197" spans="1:21" x14ac:dyDescent="0.2">
      <c r="A11197" s="89">
        <v>40958</v>
      </c>
      <c r="B11197" s="90" t="s">
        <v>111</v>
      </c>
      <c r="C11197" s="96">
        <v>2221.1229233932586</v>
      </c>
      <c r="D11197" s="102">
        <v>1414.2378046014746</v>
      </c>
      <c r="E11197" s="98">
        <v>2633.1455730337079</v>
      </c>
      <c r="F11197" s="91">
        <v>0.84352454575242175</v>
      </c>
      <c r="G11197" s="100">
        <v>1110.5614616966293</v>
      </c>
      <c r="S11197" s="235"/>
      <c r="T11197" s="103"/>
      <c r="U11197" s="103"/>
    </row>
    <row r="11198" spans="1:21" x14ac:dyDescent="0.2">
      <c r="A11198" s="89">
        <v>40958</v>
      </c>
      <c r="B11198" s="90" t="s">
        <v>112</v>
      </c>
      <c r="C11198" s="96">
        <v>2287.9586499775282</v>
      </c>
      <c r="D11198" s="102">
        <v>1474.1496453753764</v>
      </c>
      <c r="E11198" s="98">
        <v>2721.7406123595506</v>
      </c>
      <c r="F11198" s="91">
        <v>0.84062332743531898</v>
      </c>
      <c r="G11198" s="100">
        <v>1143.9793249887641</v>
      </c>
      <c r="S11198" s="235"/>
      <c r="T11198" s="103"/>
      <c r="U11198" s="103"/>
    </row>
    <row r="11199" spans="1:21" x14ac:dyDescent="0.2">
      <c r="A11199" s="89">
        <v>40958</v>
      </c>
      <c r="B11199" s="90" t="s">
        <v>113</v>
      </c>
      <c r="C11199" s="96">
        <v>2293.7774994606743</v>
      </c>
      <c r="D11199" s="102">
        <v>1483.7804676603271</v>
      </c>
      <c r="E11199" s="98">
        <v>2731.8527949438203</v>
      </c>
      <c r="F11199" s="91">
        <v>0.83964169068921046</v>
      </c>
      <c r="G11199" s="100">
        <v>1146.8887497303372</v>
      </c>
      <c r="S11199" s="235"/>
      <c r="T11199" s="103"/>
      <c r="U11199" s="103"/>
    </row>
    <row r="11200" spans="1:21" x14ac:dyDescent="0.2">
      <c r="A11200" s="89">
        <v>40958</v>
      </c>
      <c r="B11200" s="90" t="s">
        <v>114</v>
      </c>
      <c r="C11200" s="96">
        <v>2000.3713341573039</v>
      </c>
      <c r="D11200" s="102">
        <v>1275.9600680747544</v>
      </c>
      <c r="E11200" s="98">
        <v>2372.6692921348317</v>
      </c>
      <c r="F11200" s="91">
        <v>0.84308898032622603</v>
      </c>
      <c r="G11200" s="100">
        <v>1000.1856670786519</v>
      </c>
      <c r="S11200" s="235"/>
      <c r="T11200" s="103"/>
      <c r="U11200" s="103"/>
    </row>
    <row r="11201" spans="1:21" x14ac:dyDescent="0.2">
      <c r="A11201" s="89">
        <v>40958</v>
      </c>
      <c r="B11201" s="90" t="s">
        <v>115</v>
      </c>
      <c r="C11201" s="96">
        <v>1907.9788640561803</v>
      </c>
      <c r="D11201" s="102">
        <v>1220.2845035938399</v>
      </c>
      <c r="E11201" s="98">
        <v>2264.8350084269664</v>
      </c>
      <c r="F11201" s="91">
        <v>0.84243614080363438</v>
      </c>
      <c r="G11201" s="100">
        <v>953.98943202809016</v>
      </c>
      <c r="S11201" s="235"/>
      <c r="T11201" s="103"/>
      <c r="U11201" s="103"/>
    </row>
    <row r="11202" spans="1:21" x14ac:dyDescent="0.2">
      <c r="A11202" s="89">
        <v>40958</v>
      </c>
      <c r="B11202" s="90" t="s">
        <v>116</v>
      </c>
      <c r="C11202" s="96">
        <v>1906.2648157752808</v>
      </c>
      <c r="D11202" s="102">
        <v>1205.6879230195393</v>
      </c>
      <c r="E11202" s="98">
        <v>2255.5551235955054</v>
      </c>
      <c r="F11202" s="91">
        <v>0.84514219840327709</v>
      </c>
      <c r="G11202" s="100">
        <v>953.1324078876404</v>
      </c>
      <c r="S11202" s="235"/>
      <c r="T11202" s="103"/>
      <c r="U11202" s="103"/>
    </row>
    <row r="11203" spans="1:21" x14ac:dyDescent="0.2">
      <c r="A11203" s="89">
        <v>40958</v>
      </c>
      <c r="B11203" s="90" t="s">
        <v>117</v>
      </c>
      <c r="C11203" s="96">
        <v>1874.9013791460675</v>
      </c>
      <c r="D11203" s="102">
        <v>1191.0726531184032</v>
      </c>
      <c r="E11203" s="98">
        <v>2221.2404747191013</v>
      </c>
      <c r="F11203" s="91">
        <v>0.84407852300781083</v>
      </c>
      <c r="G11203" s="100">
        <v>937.45068957303374</v>
      </c>
      <c r="S11203" s="235"/>
      <c r="T11203" s="103"/>
      <c r="U11203" s="103"/>
    </row>
    <row r="11204" spans="1:21" x14ac:dyDescent="0.2">
      <c r="A11204" s="89">
        <v>40958</v>
      </c>
      <c r="B11204" s="90" t="s">
        <v>118</v>
      </c>
      <c r="C11204" s="96">
        <v>1902.3585686292136</v>
      </c>
      <c r="D11204" s="102">
        <v>1223.3037251797734</v>
      </c>
      <c r="E11204" s="98">
        <v>2261.7338764044944</v>
      </c>
      <c r="F11204" s="91">
        <v>0.84110628066172666</v>
      </c>
      <c r="G11204" s="100">
        <v>951.17928431460678</v>
      </c>
      <c r="S11204" s="235"/>
      <c r="T11204" s="103"/>
      <c r="U11204" s="103"/>
    </row>
    <row r="11205" spans="1:21" x14ac:dyDescent="0.2">
      <c r="A11205" s="89">
        <v>40958</v>
      </c>
      <c r="B11205" s="90" t="s">
        <v>119</v>
      </c>
      <c r="C11205" s="96">
        <v>2116.3390593370787</v>
      </c>
      <c r="D11205" s="102">
        <v>1363.1788745132953</v>
      </c>
      <c r="E11205" s="98">
        <v>2517.3691938202242</v>
      </c>
      <c r="F11205" s="91">
        <v>0.84069474772805819</v>
      </c>
      <c r="G11205" s="100">
        <v>1058.1695296685393</v>
      </c>
      <c r="S11205" s="235"/>
      <c r="T11205" s="103"/>
      <c r="U11205" s="103"/>
    </row>
    <row r="11206" spans="1:21" x14ac:dyDescent="0.2">
      <c r="A11206" s="89">
        <v>40958</v>
      </c>
      <c r="B11206" s="90" t="s">
        <v>120</v>
      </c>
      <c r="C11206" s="96">
        <v>2147.7470693258429</v>
      </c>
      <c r="D11206" s="102">
        <v>1372.5110778319211</v>
      </c>
      <c r="E11206" s="98">
        <v>2548.8436853932585</v>
      </c>
      <c r="F11206" s="91">
        <v>0.84263585155653409</v>
      </c>
      <c r="G11206" s="100">
        <v>1073.8735346629214</v>
      </c>
      <c r="S11206" s="235"/>
      <c r="T11206" s="103"/>
      <c r="U11206" s="103"/>
    </row>
    <row r="11207" spans="1:21" x14ac:dyDescent="0.2">
      <c r="A11207" s="89">
        <v>40958</v>
      </c>
      <c r="B11207" s="90" t="s">
        <v>121</v>
      </c>
      <c r="C11207" s="96">
        <v>2288.631302494382</v>
      </c>
      <c r="D11207" s="102">
        <v>1459.0569665375065</v>
      </c>
      <c r="E11207" s="98">
        <v>2714.1629410112359</v>
      </c>
      <c r="F11207" s="91">
        <v>0.84321809420980809</v>
      </c>
      <c r="G11207" s="100">
        <v>1144.315651247191</v>
      </c>
      <c r="S11207" s="235"/>
      <c r="T11207" s="103"/>
      <c r="U11207" s="103"/>
    </row>
    <row r="11208" spans="1:21" x14ac:dyDescent="0.2">
      <c r="A11208" s="89">
        <v>40958</v>
      </c>
      <c r="B11208" s="90" t="s">
        <v>122</v>
      </c>
      <c r="C11208" s="96">
        <v>2196.7575042134831</v>
      </c>
      <c r="D11208" s="102">
        <v>1405.7534665881506</v>
      </c>
      <c r="E11208" s="98">
        <v>2608.0426264044945</v>
      </c>
      <c r="F11208" s="91">
        <v>0.84230122697111809</v>
      </c>
      <c r="G11208" s="100">
        <v>1098.3787521067416</v>
      </c>
      <c r="S11208" s="235"/>
      <c r="T11208" s="103"/>
      <c r="U11208" s="103"/>
    </row>
    <row r="11209" spans="1:21" x14ac:dyDescent="0.2">
      <c r="A11209" s="89">
        <v>40958</v>
      </c>
      <c r="B11209" s="90" t="s">
        <v>123</v>
      </c>
      <c r="C11209" s="96">
        <v>1997.340345707865</v>
      </c>
      <c r="D11209" s="102">
        <v>1264.721282010833</v>
      </c>
      <c r="E11209" s="98">
        <v>2364.0829887640448</v>
      </c>
      <c r="F11209" s="91">
        <v>0.84486896407646217</v>
      </c>
      <c r="G11209" s="100">
        <v>998.67017285393251</v>
      </c>
      <c r="S11209" s="235"/>
      <c r="T11209" s="103"/>
      <c r="U11209" s="103"/>
    </row>
    <row r="11210" spans="1:21" x14ac:dyDescent="0.2">
      <c r="A11210" s="89">
        <v>40958</v>
      </c>
      <c r="B11210" s="90" t="s">
        <v>124</v>
      </c>
      <c r="C11210" s="96">
        <v>1985.6297085168542</v>
      </c>
      <c r="D11210" s="102">
        <v>1256.587077076714</v>
      </c>
      <c r="E11210" s="98">
        <v>2349.8375308988761</v>
      </c>
      <c r="F11210" s="91">
        <v>0.84500723237546438</v>
      </c>
      <c r="G11210" s="100">
        <v>992.81485425842709</v>
      </c>
      <c r="S11210" s="235"/>
      <c r="T11210" s="103"/>
      <c r="U11210" s="103"/>
    </row>
    <row r="11211" spans="1:21" x14ac:dyDescent="0.2">
      <c r="A11211" s="89">
        <v>40958</v>
      </c>
      <c r="B11211" s="90" t="s">
        <v>125</v>
      </c>
      <c r="C11211" s="96">
        <v>1919.612510898877</v>
      </c>
      <c r="D11211" s="102">
        <v>1222.254864312278</v>
      </c>
      <c r="E11211" s="98">
        <v>2275.7019016853933</v>
      </c>
      <c r="F11211" s="91">
        <v>0.84352546767096548</v>
      </c>
      <c r="G11211" s="100">
        <v>959.80625544943848</v>
      </c>
      <c r="S11211" s="235"/>
      <c r="T11211" s="103"/>
      <c r="U11211" s="103"/>
    </row>
    <row r="11212" spans="1:21" x14ac:dyDescent="0.2">
      <c r="A11212" s="89">
        <v>40958</v>
      </c>
      <c r="B11212" s="90" t="s">
        <v>126</v>
      </c>
      <c r="C11212" s="96">
        <v>1950.0844803370787</v>
      </c>
      <c r="D11212" s="102">
        <v>1244.5009246220188</v>
      </c>
      <c r="E11212" s="98">
        <v>2313.3551460674157</v>
      </c>
      <c r="F11212" s="91">
        <v>0.84296805168550171</v>
      </c>
      <c r="G11212" s="100">
        <v>975.04224016853937</v>
      </c>
      <c r="S11212" s="235"/>
      <c r="T11212" s="103"/>
      <c r="U11212" s="103"/>
    </row>
    <row r="11213" spans="1:21" x14ac:dyDescent="0.2">
      <c r="A11213" s="89">
        <v>40958</v>
      </c>
      <c r="B11213" s="90" t="s">
        <v>127</v>
      </c>
      <c r="C11213" s="96">
        <v>2106.1277078764047</v>
      </c>
      <c r="D11213" s="102">
        <v>1348.1693446084655</v>
      </c>
      <c r="E11213" s="98">
        <v>2500.6668117977529</v>
      </c>
      <c r="F11213" s="91">
        <v>0.84222644053978934</v>
      </c>
      <c r="G11213" s="100">
        <v>1053.0638539382023</v>
      </c>
      <c r="S11213" s="235"/>
      <c r="T11213" s="103"/>
      <c r="U11213" s="103"/>
    </row>
    <row r="11214" spans="1:21" x14ac:dyDescent="0.2">
      <c r="A11214" s="89">
        <v>40958</v>
      </c>
      <c r="B11214" s="90" t="s">
        <v>128</v>
      </c>
      <c r="C11214" s="96">
        <v>1961.0333182921349</v>
      </c>
      <c r="D11214" s="102">
        <v>1250.4418473500589</v>
      </c>
      <c r="E11214" s="98">
        <v>2325.780834269663</v>
      </c>
      <c r="F11214" s="91">
        <v>0.84317201749920456</v>
      </c>
      <c r="G11214" s="100">
        <v>980.51665914606747</v>
      </c>
      <c r="S11214" s="235"/>
      <c r="T11214" s="103"/>
      <c r="U11214" s="103"/>
    </row>
    <row r="11215" spans="1:21" x14ac:dyDescent="0.2">
      <c r="A11215" s="89">
        <v>40958</v>
      </c>
      <c r="B11215" s="90" t="s">
        <v>129</v>
      </c>
      <c r="C11215" s="96">
        <v>1697.9572981011238</v>
      </c>
      <c r="D11215" s="102">
        <v>1083.1594889179892</v>
      </c>
      <c r="E11215" s="98">
        <v>2014.0241966292133</v>
      </c>
      <c r="F11215" s="91">
        <v>0.84306698049751472</v>
      </c>
      <c r="G11215" s="100">
        <v>848.9786490505619</v>
      </c>
      <c r="S11215" s="235"/>
      <c r="T11215" s="103"/>
      <c r="U11215" s="103"/>
    </row>
    <row r="11216" spans="1:21" x14ac:dyDescent="0.2">
      <c r="A11216" s="89">
        <v>40958</v>
      </c>
      <c r="B11216" s="90" t="s">
        <v>130</v>
      </c>
      <c r="C11216" s="96">
        <v>1659.0123382247193</v>
      </c>
      <c r="D11216" s="102">
        <v>1049.5368046431834</v>
      </c>
      <c r="E11216" s="98">
        <v>1963.1223707865167</v>
      </c>
      <c r="F11216" s="91">
        <v>0.84508860115533346</v>
      </c>
      <c r="G11216" s="100">
        <v>829.50616911235966</v>
      </c>
      <c r="S11216" s="235"/>
      <c r="T11216" s="103"/>
      <c r="U11216" s="103"/>
    </row>
    <row r="11217" spans="1:21" x14ac:dyDescent="0.2">
      <c r="A11217" s="89">
        <v>40958</v>
      </c>
      <c r="B11217" s="90" t="s">
        <v>131</v>
      </c>
      <c r="C11217" s="96">
        <v>1766.7745131235952</v>
      </c>
      <c r="D11217" s="102">
        <v>1127.5733864869312</v>
      </c>
      <c r="E11217" s="98">
        <v>2095.9279382022473</v>
      </c>
      <c r="F11217" s="91">
        <v>0.84295575287718194</v>
      </c>
      <c r="G11217" s="100">
        <v>883.38725656179759</v>
      </c>
      <c r="S11217" s="235"/>
      <c r="T11217" s="103"/>
      <c r="U11217" s="103"/>
    </row>
    <row r="11218" spans="1:21" x14ac:dyDescent="0.2">
      <c r="A11218" s="89">
        <v>40958</v>
      </c>
      <c r="B11218" s="90" t="s">
        <v>132</v>
      </c>
      <c r="C11218" s="96">
        <v>1836.2035988089885</v>
      </c>
      <c r="D11218" s="102">
        <v>1165.9351218611266</v>
      </c>
      <c r="E11218" s="98">
        <v>2175.0973230337077</v>
      </c>
      <c r="F11218" s="91">
        <v>0.84419376520033207</v>
      </c>
      <c r="G11218" s="100">
        <v>918.10179940449427</v>
      </c>
      <c r="S11218" s="235"/>
      <c r="T11218" s="103"/>
      <c r="U11218" s="103"/>
    </row>
    <row r="11219" spans="1:21" x14ac:dyDescent="0.2">
      <c r="A11219" s="89">
        <v>40958</v>
      </c>
      <c r="B11219" s="90" t="s">
        <v>133</v>
      </c>
      <c r="C11219" s="96">
        <v>1687.6730084157302</v>
      </c>
      <c r="D11219" s="102">
        <v>1064.2660881442052</v>
      </c>
      <c r="E11219" s="98">
        <v>1995.2199101123592</v>
      </c>
      <c r="F11219" s="91">
        <v>0.84585814318617658</v>
      </c>
      <c r="G11219" s="100">
        <v>843.83650420786512</v>
      </c>
      <c r="S11219" s="235"/>
      <c r="T11219" s="103"/>
      <c r="U11219" s="103"/>
    </row>
    <row r="11220" spans="1:21" x14ac:dyDescent="0.2">
      <c r="A11220" s="89">
        <v>40958</v>
      </c>
      <c r="B11220" s="90" t="s">
        <v>134</v>
      </c>
      <c r="C11220" s="96">
        <v>1608.4418357528093</v>
      </c>
      <c r="D11220" s="102">
        <v>1002.3609736749505</v>
      </c>
      <c r="E11220" s="98">
        <v>1895.2078146067417</v>
      </c>
      <c r="F11220" s="91">
        <v>0.84868890015977649</v>
      </c>
      <c r="G11220" s="100">
        <v>804.22091787640466</v>
      </c>
      <c r="S11220" s="235"/>
      <c r="T11220" s="103"/>
      <c r="U11220" s="103"/>
    </row>
    <row r="11221" spans="1:21" x14ac:dyDescent="0.2">
      <c r="A11221" s="89">
        <v>40958</v>
      </c>
      <c r="B11221" s="90" t="s">
        <v>135</v>
      </c>
      <c r="C11221" s="96">
        <v>1613.146351247191</v>
      </c>
      <c r="D11221" s="102">
        <v>1015.8828724576259</v>
      </c>
      <c r="E11221" s="98">
        <v>1906.3733005617978</v>
      </c>
      <c r="F11221" s="91">
        <v>0.84618597562807119</v>
      </c>
      <c r="G11221" s="100">
        <v>806.57317562359549</v>
      </c>
      <c r="S11221" s="235"/>
      <c r="T11221" s="103"/>
      <c r="U11221" s="103"/>
    </row>
    <row r="11222" spans="1:21" x14ac:dyDescent="0.2">
      <c r="A11222" s="89">
        <v>40958</v>
      </c>
      <c r="B11222" s="90" t="s">
        <v>136</v>
      </c>
      <c r="C11222" s="96">
        <v>1562.0490727078654</v>
      </c>
      <c r="D11222" s="102">
        <v>974.48129791984218</v>
      </c>
      <c r="E11222" s="98">
        <v>1841.0896516853932</v>
      </c>
      <c r="F11222" s="91">
        <v>0.84843726717920287</v>
      </c>
      <c r="G11222" s="100">
        <v>781.02453635393272</v>
      </c>
      <c r="S11222" s="235"/>
      <c r="T11222" s="103"/>
      <c r="U11222" s="103"/>
    </row>
    <row r="11223" spans="1:21" x14ac:dyDescent="0.2">
      <c r="A11223" s="89">
        <v>40958</v>
      </c>
      <c r="B11223" s="90" t="s">
        <v>137</v>
      </c>
      <c r="C11223" s="96">
        <v>1548.5636053820224</v>
      </c>
      <c r="D11223" s="102">
        <v>976.40244446816962</v>
      </c>
      <c r="E11223" s="98">
        <v>1830.685929775281</v>
      </c>
      <c r="F11223" s="91">
        <v>0.84589255873732017</v>
      </c>
      <c r="G11223" s="100">
        <v>774.28180269101119</v>
      </c>
      <c r="S11223" s="235"/>
      <c r="T11223" s="103"/>
      <c r="U11223" s="103"/>
    </row>
    <row r="11224" spans="1:21" x14ac:dyDescent="0.2">
      <c r="A11224" s="89">
        <v>40958</v>
      </c>
      <c r="B11224" s="90" t="s">
        <v>138</v>
      </c>
      <c r="C11224" s="96">
        <v>1515.6441532921347</v>
      </c>
      <c r="D11224" s="102">
        <v>947.38341986071157</v>
      </c>
      <c r="E11224" s="98">
        <v>1787.3758820224718</v>
      </c>
      <c r="F11224" s="91">
        <v>0.84797169332795064</v>
      </c>
      <c r="G11224" s="100">
        <v>757.82207664606733</v>
      </c>
      <c r="S11224" s="235"/>
      <c r="T11224" s="103"/>
      <c r="U11224" s="103"/>
    </row>
    <row r="11225" spans="1:21" x14ac:dyDescent="0.2">
      <c r="A11225" s="89">
        <v>40958</v>
      </c>
      <c r="B11225" s="90" t="s">
        <v>139</v>
      </c>
      <c r="C11225" s="96">
        <v>1499.1479581348315</v>
      </c>
      <c r="D11225" s="102">
        <v>954.56617665354395</v>
      </c>
      <c r="E11225" s="98">
        <v>1777.2566460674157</v>
      </c>
      <c r="F11225" s="91">
        <v>0.843517992436285</v>
      </c>
      <c r="G11225" s="100">
        <v>749.57397906741573</v>
      </c>
      <c r="S11225" s="235"/>
      <c r="T11225" s="103"/>
      <c r="U11225" s="103"/>
    </row>
    <row r="11226" spans="1:21" x14ac:dyDescent="0.2">
      <c r="A11226" s="89">
        <v>40958</v>
      </c>
      <c r="B11226" s="90" t="s">
        <v>140</v>
      </c>
      <c r="C11226" s="96">
        <v>1823.5447646966295</v>
      </c>
      <c r="D11226" s="102">
        <v>1151.3392580702</v>
      </c>
      <c r="E11226" s="98">
        <v>2156.5939803370788</v>
      </c>
      <c r="F11226" s="91">
        <v>0.84556702899245162</v>
      </c>
      <c r="G11226" s="100">
        <v>911.77238234831475</v>
      </c>
      <c r="S11226" s="235"/>
      <c r="T11226" s="103"/>
      <c r="U11226" s="103"/>
    </row>
    <row r="11227" spans="1:21" x14ac:dyDescent="0.2">
      <c r="A11227" s="89">
        <v>40958</v>
      </c>
      <c r="B11227" s="90" t="s">
        <v>141</v>
      </c>
      <c r="C11227" s="96">
        <v>1885.6759757865173</v>
      </c>
      <c r="D11227" s="102">
        <v>1174.2158920195352</v>
      </c>
      <c r="E11227" s="98">
        <v>2221.3862443820226</v>
      </c>
      <c r="F11227" s="91">
        <v>0.84887352685984685</v>
      </c>
      <c r="G11227" s="100">
        <v>942.83798789325863</v>
      </c>
      <c r="S11227" s="235"/>
      <c r="T11227" s="103"/>
      <c r="U11227" s="103"/>
    </row>
    <row r="11228" spans="1:21" x14ac:dyDescent="0.2">
      <c r="A11228" s="89">
        <v>40958</v>
      </c>
      <c r="B11228" s="90" t="s">
        <v>142</v>
      </c>
      <c r="C11228" s="96">
        <v>1626.8546853707862</v>
      </c>
      <c r="D11228" s="102">
        <v>1009.6250029901612</v>
      </c>
      <c r="E11228" s="98">
        <v>1914.6798202247192</v>
      </c>
      <c r="F11228" s="91">
        <v>0.8496745347114214</v>
      </c>
      <c r="G11228" s="100">
        <v>813.42734268539311</v>
      </c>
      <c r="S11228" s="235"/>
      <c r="T11228" s="103"/>
      <c r="U11228" s="103"/>
    </row>
    <row r="11229" spans="1:21" x14ac:dyDescent="0.2">
      <c r="A11229" s="89">
        <v>40958</v>
      </c>
      <c r="B11229" s="90" t="s">
        <v>143</v>
      </c>
      <c r="C11229" s="96">
        <v>1606.958758516854</v>
      </c>
      <c r="D11229" s="102">
        <v>1015.3976624568619</v>
      </c>
      <c r="E11229" s="98">
        <v>1900.8810758426966</v>
      </c>
      <c r="F11229" s="91">
        <v>0.84537574650979086</v>
      </c>
      <c r="G11229" s="100">
        <v>803.479379258427</v>
      </c>
      <c r="S11229" s="235"/>
      <c r="T11229" s="103"/>
      <c r="U11229" s="103"/>
    </row>
    <row r="11230" spans="1:21" x14ac:dyDescent="0.2">
      <c r="A11230" s="89">
        <v>40958</v>
      </c>
      <c r="B11230" s="90" t="s">
        <v>144</v>
      </c>
      <c r="C11230" s="96">
        <v>1580.4376095842699</v>
      </c>
      <c r="D11230" s="102">
        <v>1011.2782288476432</v>
      </c>
      <c r="E11230" s="98">
        <v>1876.2906741573033</v>
      </c>
      <c r="F11230" s="91">
        <v>0.84232023926361532</v>
      </c>
      <c r="G11230" s="100">
        <v>790.21880479213496</v>
      </c>
      <c r="S11230" s="235"/>
      <c r="T11230" s="103"/>
      <c r="U11230" s="103"/>
    </row>
    <row r="11231" spans="1:21" x14ac:dyDescent="0.2">
      <c r="A11231" s="89">
        <v>40958</v>
      </c>
      <c r="B11231" s="90" t="s">
        <v>145</v>
      </c>
      <c r="C11231" s="96">
        <v>1793.595519202247</v>
      </c>
      <c r="D11231" s="102">
        <v>1135.3505633940679</v>
      </c>
      <c r="E11231" s="98">
        <v>2122.7354494382021</v>
      </c>
      <c r="F11231" s="91">
        <v>0.84494538388047158</v>
      </c>
      <c r="G11231" s="100">
        <v>896.79775960112352</v>
      </c>
      <c r="S11231" s="235"/>
      <c r="T11231" s="103"/>
      <c r="U11231" s="103"/>
    </row>
    <row r="11232" spans="1:21" x14ac:dyDescent="0.2">
      <c r="A11232" s="89">
        <v>40958</v>
      </c>
      <c r="B11232" s="90" t="s">
        <v>146</v>
      </c>
      <c r="C11232" s="96">
        <v>1876.0157131348317</v>
      </c>
      <c r="D11232" s="102">
        <v>1183.2988292172299</v>
      </c>
      <c r="E11232" s="98">
        <v>2218.0241376404492</v>
      </c>
      <c r="F11232" s="91">
        <v>0.84580491316498985</v>
      </c>
      <c r="G11232" s="100">
        <v>938.00785656741584</v>
      </c>
      <c r="S11232" s="235"/>
      <c r="T11232" s="103"/>
      <c r="U11232" s="103"/>
    </row>
    <row r="11233" spans="1:21" x14ac:dyDescent="0.2">
      <c r="A11233" s="89">
        <v>40958</v>
      </c>
      <c r="B11233" s="90" t="s">
        <v>147</v>
      </c>
      <c r="C11233" s="96">
        <v>1917.0758815280901</v>
      </c>
      <c r="D11233" s="102">
        <v>1220.62239771392</v>
      </c>
      <c r="E11233" s="98">
        <v>2272.6854101123595</v>
      </c>
      <c r="F11233" s="91">
        <v>0.8435289252960495</v>
      </c>
      <c r="G11233" s="100">
        <v>958.53794076404506</v>
      </c>
      <c r="S11233" s="235"/>
      <c r="T11233" s="103"/>
      <c r="U11233" s="103"/>
    </row>
    <row r="11234" spans="1:21" x14ac:dyDescent="0.2">
      <c r="A11234" s="89">
        <v>40959</v>
      </c>
      <c r="B11234" s="90" t="s">
        <v>100</v>
      </c>
      <c r="C11234" s="96">
        <v>1943.6659165617978</v>
      </c>
      <c r="D11234" s="102">
        <v>1218.9514240708654</v>
      </c>
      <c r="E11234" s="98">
        <v>2294.2710758426965</v>
      </c>
      <c r="F11234" s="91">
        <v>0.8471823303825945</v>
      </c>
      <c r="G11234" s="100">
        <v>971.83295828089888</v>
      </c>
      <c r="S11234" s="235"/>
      <c r="T11234" s="103"/>
      <c r="U11234" s="103"/>
    </row>
    <row r="11235" spans="1:21" x14ac:dyDescent="0.2">
      <c r="A11235" s="89">
        <v>40959</v>
      </c>
      <c r="B11235" s="90" t="s">
        <v>101</v>
      </c>
      <c r="C11235" s="96">
        <v>1878.6050201123596</v>
      </c>
      <c r="D11235" s="102">
        <v>1178.5158018626089</v>
      </c>
      <c r="E11235" s="98">
        <v>2217.669117977528</v>
      </c>
      <c r="F11235" s="91">
        <v>0.84710789580079993</v>
      </c>
      <c r="G11235" s="100">
        <v>939.30251005617981</v>
      </c>
      <c r="S11235" s="235"/>
      <c r="T11235" s="103"/>
      <c r="U11235" s="103"/>
    </row>
    <row r="11236" spans="1:21" x14ac:dyDescent="0.2">
      <c r="A11236" s="89">
        <v>40959</v>
      </c>
      <c r="B11236" s="90" t="s">
        <v>102</v>
      </c>
      <c r="C11236" s="96">
        <v>1849.8308904606743</v>
      </c>
      <c r="D11236" s="102">
        <v>1154.3936916379855</v>
      </c>
      <c r="E11236" s="98">
        <v>2180.481396067416</v>
      </c>
      <c r="F11236" s="91">
        <v>0.84835894211109397</v>
      </c>
      <c r="G11236" s="100">
        <v>924.91544523033713</v>
      </c>
      <c r="S11236" s="235"/>
      <c r="T11236" s="103"/>
      <c r="U11236" s="103"/>
    </row>
    <row r="11237" spans="1:21" x14ac:dyDescent="0.2">
      <c r="A11237" s="89">
        <v>40959</v>
      </c>
      <c r="B11237" s="90" t="s">
        <v>103</v>
      </c>
      <c r="C11237" s="96">
        <v>1818.4917665730341</v>
      </c>
      <c r="D11237" s="102">
        <v>1147.2005132265888</v>
      </c>
      <c r="E11237" s="98">
        <v>2150.1119325842697</v>
      </c>
      <c r="F11237" s="91">
        <v>0.84576609199472996</v>
      </c>
      <c r="G11237" s="100">
        <v>909.24588328651703</v>
      </c>
      <c r="S11237" s="235"/>
      <c r="T11237" s="103"/>
      <c r="U11237" s="103"/>
    </row>
    <row r="11238" spans="1:21" x14ac:dyDescent="0.2">
      <c r="A11238" s="89">
        <v>40959</v>
      </c>
      <c r="B11238" s="90" t="s">
        <v>104</v>
      </c>
      <c r="C11238" s="96">
        <v>1889.3390955168541</v>
      </c>
      <c r="D11238" s="102">
        <v>1182.7324721784296</v>
      </c>
      <c r="E11238" s="98">
        <v>2229.0038848314607</v>
      </c>
      <c r="F11238" s="91">
        <v>0.84761588275998478</v>
      </c>
      <c r="G11238" s="100">
        <v>944.66954775842703</v>
      </c>
      <c r="S11238" s="235"/>
      <c r="T11238" s="103"/>
      <c r="U11238" s="103"/>
    </row>
    <row r="11239" spans="1:21" x14ac:dyDescent="0.2">
      <c r="A11239" s="89">
        <v>40959</v>
      </c>
      <c r="B11239" s="90" t="s">
        <v>105</v>
      </c>
      <c r="C11239" s="96">
        <v>1840.045011977528</v>
      </c>
      <c r="D11239" s="102">
        <v>1151.7699709963665</v>
      </c>
      <c r="E11239" s="98">
        <v>2170.7924157303369</v>
      </c>
      <c r="F11239" s="91">
        <v>0.84763747958759439</v>
      </c>
      <c r="G11239" s="100">
        <v>920.02250598876401</v>
      </c>
      <c r="S11239" s="235"/>
      <c r="T11239" s="103"/>
      <c r="U11239" s="103"/>
    </row>
    <row r="11240" spans="1:21" x14ac:dyDescent="0.2">
      <c r="A11240" s="89">
        <v>40959</v>
      </c>
      <c r="B11240" s="90" t="s">
        <v>106</v>
      </c>
      <c r="C11240" s="96">
        <v>1870.5453462808987</v>
      </c>
      <c r="D11240" s="102">
        <v>1164.4168283205004</v>
      </c>
      <c r="E11240" s="98">
        <v>2203.3625308988762</v>
      </c>
      <c r="F11240" s="91">
        <v>0.84895032934856951</v>
      </c>
      <c r="G11240" s="100">
        <v>935.27267314044934</v>
      </c>
      <c r="S11240" s="235"/>
      <c r="T11240" s="103"/>
      <c r="U11240" s="103"/>
    </row>
    <row r="11241" spans="1:21" x14ac:dyDescent="0.2">
      <c r="A11241" s="89">
        <v>40959</v>
      </c>
      <c r="B11241" s="90" t="s">
        <v>107</v>
      </c>
      <c r="C11241" s="96">
        <v>1853.0644850898877</v>
      </c>
      <c r="D11241" s="102">
        <v>1165.1402552807931</v>
      </c>
      <c r="E11241" s="98">
        <v>2188.9266320224719</v>
      </c>
      <c r="F11241" s="91">
        <v>0.84656308620894138</v>
      </c>
      <c r="G11241" s="100">
        <v>926.53224254494387</v>
      </c>
      <c r="S11241" s="235"/>
      <c r="T11241" s="103"/>
      <c r="U11241" s="103"/>
    </row>
    <row r="11242" spans="1:21" x14ac:dyDescent="0.2">
      <c r="A11242" s="89">
        <v>40959</v>
      </c>
      <c r="B11242" s="90" t="s">
        <v>108</v>
      </c>
      <c r="C11242" s="96">
        <v>1955.5670035617979</v>
      </c>
      <c r="D11242" s="102">
        <v>1213.2971510022421</v>
      </c>
      <c r="E11242" s="98">
        <v>2301.3761713483145</v>
      </c>
      <c r="F11242" s="91">
        <v>0.84973809493129659</v>
      </c>
      <c r="G11242" s="100">
        <v>977.78350178089897</v>
      </c>
      <c r="S11242" s="235"/>
      <c r="T11242" s="103"/>
      <c r="U11242" s="103"/>
    </row>
    <row r="11243" spans="1:21" x14ac:dyDescent="0.2">
      <c r="A11243" s="89">
        <v>40959</v>
      </c>
      <c r="B11243" s="90" t="s">
        <v>109</v>
      </c>
      <c r="C11243" s="96">
        <v>1986.0713899887642</v>
      </c>
      <c r="D11243" s="102">
        <v>1246.3875173329097</v>
      </c>
      <c r="E11243" s="98">
        <v>2344.7732106741573</v>
      </c>
      <c r="F11243" s="91">
        <v>0.84702067600718578</v>
      </c>
      <c r="G11243" s="100">
        <v>993.03569499438208</v>
      </c>
      <c r="S11243" s="235"/>
      <c r="T11243" s="103"/>
      <c r="U11243" s="103"/>
    </row>
    <row r="11244" spans="1:21" x14ac:dyDescent="0.2">
      <c r="A11244" s="89">
        <v>40959</v>
      </c>
      <c r="B11244" s="90" t="s">
        <v>110</v>
      </c>
      <c r="C11244" s="96">
        <v>2018.9016953595506</v>
      </c>
      <c r="D11244" s="102">
        <v>1284.8379961071253</v>
      </c>
      <c r="E11244" s="98">
        <v>2393.0676404494379</v>
      </c>
      <c r="F11244" s="91">
        <v>0.84364589668697543</v>
      </c>
      <c r="G11244" s="100">
        <v>1009.4508476797753</v>
      </c>
      <c r="S11244" s="235"/>
      <c r="T11244" s="103"/>
      <c r="U11244" s="103"/>
    </row>
    <row r="11245" spans="1:21" x14ac:dyDescent="0.2">
      <c r="A11245" s="89">
        <v>40959</v>
      </c>
      <c r="B11245" s="90" t="s">
        <v>111</v>
      </c>
      <c r="C11245" s="96">
        <v>2083.1359585955061</v>
      </c>
      <c r="D11245" s="102">
        <v>1321.1920674171256</v>
      </c>
      <c r="E11245" s="98">
        <v>2466.7800674157306</v>
      </c>
      <c r="F11245" s="91">
        <v>0.84447575449150558</v>
      </c>
      <c r="G11245" s="100">
        <v>1041.567979297753</v>
      </c>
      <c r="S11245" s="235"/>
      <c r="T11245" s="103"/>
      <c r="U11245" s="103"/>
    </row>
    <row r="11246" spans="1:21" x14ac:dyDescent="0.2">
      <c r="A11246" s="89">
        <v>40959</v>
      </c>
      <c r="B11246" s="90" t="s">
        <v>112</v>
      </c>
      <c r="C11246" s="96">
        <v>2080.6236419662923</v>
      </c>
      <c r="D11246" s="102">
        <v>1328.4551487649669</v>
      </c>
      <c r="E11246" s="98">
        <v>2468.5598679775276</v>
      </c>
      <c r="F11246" s="91">
        <v>0.84284917248976088</v>
      </c>
      <c r="G11246" s="100">
        <v>1040.3118209831462</v>
      </c>
      <c r="S11246" s="235"/>
      <c r="T11246" s="103"/>
      <c r="U11246" s="103"/>
    </row>
    <row r="11247" spans="1:21" x14ac:dyDescent="0.2">
      <c r="A11247" s="89">
        <v>40959</v>
      </c>
      <c r="B11247" s="90" t="s">
        <v>113</v>
      </c>
      <c r="C11247" s="96">
        <v>2032.7518538089889</v>
      </c>
      <c r="D11247" s="102">
        <v>1277.3252018014105</v>
      </c>
      <c r="E11247" s="98">
        <v>2400.7581657303376</v>
      </c>
      <c r="F11247" s="91">
        <v>0.8467124605991303</v>
      </c>
      <c r="G11247" s="100">
        <v>1016.3759269044945</v>
      </c>
      <c r="S11247" s="235"/>
      <c r="T11247" s="103"/>
      <c r="U11247" s="103"/>
    </row>
    <row r="11248" spans="1:21" x14ac:dyDescent="0.2">
      <c r="A11248" s="89">
        <v>40959</v>
      </c>
      <c r="B11248" s="90" t="s">
        <v>114</v>
      </c>
      <c r="C11248" s="96">
        <v>1699.513313561798</v>
      </c>
      <c r="D11248" s="102">
        <v>1071.0284611307163</v>
      </c>
      <c r="E11248" s="98">
        <v>2008.8423202247191</v>
      </c>
      <c r="F11248" s="91">
        <v>0.84601628333461332</v>
      </c>
      <c r="G11248" s="100">
        <v>849.75665678089899</v>
      </c>
      <c r="S11248" s="235"/>
      <c r="T11248" s="103"/>
      <c r="U11248" s="103"/>
    </row>
    <row r="11249" spans="1:21" x14ac:dyDescent="0.2">
      <c r="A11249" s="89">
        <v>40959</v>
      </c>
      <c r="B11249" s="90" t="s">
        <v>115</v>
      </c>
      <c r="C11249" s="96">
        <v>1645.3485774606743</v>
      </c>
      <c r="D11249" s="102">
        <v>1033.9051529823653</v>
      </c>
      <c r="E11249" s="98">
        <v>1943.2271629213483</v>
      </c>
      <c r="F11249" s="91">
        <v>0.84670933427419848</v>
      </c>
      <c r="G11249" s="100">
        <v>822.67428873033714</v>
      </c>
      <c r="S11249" s="235"/>
      <c r="T11249" s="103"/>
      <c r="U11249" s="103"/>
    </row>
    <row r="11250" spans="1:21" x14ac:dyDescent="0.2">
      <c r="A11250" s="89">
        <v>40959</v>
      </c>
      <c r="B11250" s="90" t="s">
        <v>116</v>
      </c>
      <c r="C11250" s="96">
        <v>1668.3970564719104</v>
      </c>
      <c r="D11250" s="102">
        <v>1063.9010105921986</v>
      </c>
      <c r="E11250" s="98">
        <v>1978.7455870786514</v>
      </c>
      <c r="F11250" s="91">
        <v>0.84315895250337447</v>
      </c>
      <c r="G11250" s="100">
        <v>834.19852823595522</v>
      </c>
      <c r="S11250" s="235"/>
      <c r="T11250" s="103"/>
      <c r="U11250" s="103"/>
    </row>
    <row r="11251" spans="1:21" x14ac:dyDescent="0.2">
      <c r="A11251" s="89">
        <v>40959</v>
      </c>
      <c r="B11251" s="90" t="s">
        <v>117</v>
      </c>
      <c r="C11251" s="96">
        <v>1644.5219442471912</v>
      </c>
      <c r="D11251" s="102">
        <v>1041.4948838447706</v>
      </c>
      <c r="E11251" s="98">
        <v>1946.5775140449439</v>
      </c>
      <c r="F11251" s="91">
        <v>0.84482736103835487</v>
      </c>
      <c r="G11251" s="100">
        <v>822.26097212359559</v>
      </c>
      <c r="S11251" s="235"/>
      <c r="T11251" s="103"/>
      <c r="U11251" s="103"/>
    </row>
    <row r="11252" spans="1:21" x14ac:dyDescent="0.2">
      <c r="A11252" s="89">
        <v>40959</v>
      </c>
      <c r="B11252" s="90" t="s">
        <v>118</v>
      </c>
      <c r="C11252" s="96">
        <v>1619.8769285393257</v>
      </c>
      <c r="D11252" s="102">
        <v>1020.9900673216808</v>
      </c>
      <c r="E11252" s="98">
        <v>1914.7903230337076</v>
      </c>
      <c r="F11252" s="91">
        <v>0.84598136362673149</v>
      </c>
      <c r="G11252" s="100">
        <v>809.93846426966286</v>
      </c>
      <c r="S11252" s="235"/>
      <c r="T11252" s="103"/>
      <c r="U11252" s="103"/>
    </row>
    <row r="11253" spans="1:21" x14ac:dyDescent="0.2">
      <c r="A11253" s="89">
        <v>40959</v>
      </c>
      <c r="B11253" s="90" t="s">
        <v>119</v>
      </c>
      <c r="C11253" s="96">
        <v>1650.2840640000002</v>
      </c>
      <c r="D11253" s="102">
        <v>1053.7539159759183</v>
      </c>
      <c r="E11253" s="98">
        <v>1958.0180814606742</v>
      </c>
      <c r="F11253" s="91">
        <v>0.8428339245819908</v>
      </c>
      <c r="G11253" s="100">
        <v>825.14203200000009</v>
      </c>
      <c r="S11253" s="235"/>
      <c r="T11253" s="103"/>
      <c r="U11253" s="103"/>
    </row>
    <row r="11254" spans="1:21" x14ac:dyDescent="0.2">
      <c r="A11254" s="89">
        <v>40959</v>
      </c>
      <c r="B11254" s="90" t="s">
        <v>120</v>
      </c>
      <c r="C11254" s="96">
        <v>1688.0336474157305</v>
      </c>
      <c r="D11254" s="102">
        <v>1080.4117134867715</v>
      </c>
      <c r="E11254" s="98">
        <v>2004.1823932584271</v>
      </c>
      <c r="F11254" s="91">
        <v>0.84225550184147779</v>
      </c>
      <c r="G11254" s="100">
        <v>844.01682370786523</v>
      </c>
      <c r="S11254" s="235"/>
      <c r="T11254" s="103"/>
      <c r="U11254" s="103"/>
    </row>
    <row r="11255" spans="1:21" x14ac:dyDescent="0.2">
      <c r="A11255" s="89">
        <v>40959</v>
      </c>
      <c r="B11255" s="90" t="s">
        <v>121</v>
      </c>
      <c r="C11255" s="96">
        <v>1775.9890421797757</v>
      </c>
      <c r="D11255" s="102">
        <v>1127.4847844731519</v>
      </c>
      <c r="E11255" s="98">
        <v>2103.6537303370787</v>
      </c>
      <c r="F11255" s="91">
        <v>0.84424019816949636</v>
      </c>
      <c r="G11255" s="100">
        <v>887.99452108988783</v>
      </c>
      <c r="S11255" s="235"/>
      <c r="T11255" s="103"/>
      <c r="U11255" s="103"/>
    </row>
    <row r="11256" spans="1:21" x14ac:dyDescent="0.2">
      <c r="A11256" s="89">
        <v>40959</v>
      </c>
      <c r="B11256" s="90" t="s">
        <v>122</v>
      </c>
      <c r="C11256" s="96">
        <v>1714.4980666179774</v>
      </c>
      <c r="D11256" s="102">
        <v>1116.9908665594182</v>
      </c>
      <c r="E11256" s="98">
        <v>2046.2581011235955</v>
      </c>
      <c r="F11256" s="91">
        <v>0.83786989807226697</v>
      </c>
      <c r="G11256" s="100">
        <v>857.24903330898871</v>
      </c>
      <c r="S11256" s="235"/>
      <c r="T11256" s="103"/>
      <c r="U11256" s="103"/>
    </row>
    <row r="11257" spans="1:21" x14ac:dyDescent="0.2">
      <c r="A11257" s="89">
        <v>40959</v>
      </c>
      <c r="B11257" s="90" t="s">
        <v>123</v>
      </c>
      <c r="C11257" s="96">
        <v>1792.5419670674157</v>
      </c>
      <c r="D11257" s="102">
        <v>1153.4418916333864</v>
      </c>
      <c r="E11257" s="98">
        <v>2131.580376404494</v>
      </c>
      <c r="F11257" s="91">
        <v>0.8409450504001349</v>
      </c>
      <c r="G11257" s="100">
        <v>896.27098353370786</v>
      </c>
      <c r="S11257" s="235"/>
      <c r="T11257" s="103"/>
      <c r="U11257" s="103"/>
    </row>
    <row r="11258" spans="1:21" x14ac:dyDescent="0.2">
      <c r="A11258" s="89">
        <v>40959</v>
      </c>
      <c r="B11258" s="90" t="s">
        <v>124</v>
      </c>
      <c r="C11258" s="96">
        <v>1856.7276048202248</v>
      </c>
      <c r="D11258" s="102">
        <v>1196.6692964231829</v>
      </c>
      <c r="E11258" s="98">
        <v>2208.9488005617977</v>
      </c>
      <c r="F11258" s="91">
        <v>0.84054804907565395</v>
      </c>
      <c r="G11258" s="100">
        <v>928.36380241011238</v>
      </c>
      <c r="S11258" s="235"/>
      <c r="T11258" s="103"/>
      <c r="U11258" s="103"/>
    </row>
    <row r="11259" spans="1:21" x14ac:dyDescent="0.2">
      <c r="A11259" s="89">
        <v>40959</v>
      </c>
      <c r="B11259" s="90" t="s">
        <v>125</v>
      </c>
      <c r="C11259" s="96">
        <v>1867.7291203820225</v>
      </c>
      <c r="D11259" s="102">
        <v>1185.4684071584431</v>
      </c>
      <c r="E11259" s="98">
        <v>2212.1815955056177</v>
      </c>
      <c r="F11259" s="91">
        <v>0.84429285741125293</v>
      </c>
      <c r="G11259" s="100">
        <v>933.86456019101126</v>
      </c>
      <c r="S11259" s="235"/>
      <c r="T11259" s="103"/>
      <c r="U11259" s="103"/>
    </row>
    <row r="11260" spans="1:21" x14ac:dyDescent="0.2">
      <c r="A11260" s="89">
        <v>40959</v>
      </c>
      <c r="B11260" s="90" t="s">
        <v>126</v>
      </c>
      <c r="C11260" s="96">
        <v>1894.1206013595508</v>
      </c>
      <c r="D11260" s="102">
        <v>1192.8913332067796</v>
      </c>
      <c r="E11260" s="98">
        <v>2238.4554016853931</v>
      </c>
      <c r="F11260" s="91">
        <v>0.84617303518015885</v>
      </c>
      <c r="G11260" s="100">
        <v>947.06030067977542</v>
      </c>
      <c r="S11260" s="235"/>
      <c r="T11260" s="103"/>
      <c r="U11260" s="103"/>
    </row>
    <row r="11261" spans="1:21" x14ac:dyDescent="0.2">
      <c r="A11261" s="89">
        <v>40959</v>
      </c>
      <c r="B11261" s="90" t="s">
        <v>127</v>
      </c>
      <c r="C11261" s="96">
        <v>1726.9340339325845</v>
      </c>
      <c r="D11261" s="102">
        <v>1094.3051866732726</v>
      </c>
      <c r="E11261" s="98">
        <v>2044.4571404494384</v>
      </c>
      <c r="F11261" s="91">
        <v>0.84469074932671273</v>
      </c>
      <c r="G11261" s="100">
        <v>863.46701696629225</v>
      </c>
      <c r="S11261" s="235"/>
      <c r="T11261" s="103"/>
      <c r="U11261" s="103"/>
    </row>
    <row r="11262" spans="1:21" x14ac:dyDescent="0.2">
      <c r="A11262" s="89">
        <v>40959</v>
      </c>
      <c r="B11262" s="90" t="s">
        <v>128</v>
      </c>
      <c r="C11262" s="96">
        <v>1696.0528000112363</v>
      </c>
      <c r="D11262" s="102">
        <v>1066.3573314383677</v>
      </c>
      <c r="E11262" s="98">
        <v>2003.425331460674</v>
      </c>
      <c r="F11262" s="91">
        <v>0.84657649745032626</v>
      </c>
      <c r="G11262" s="100">
        <v>848.02640000561814</v>
      </c>
      <c r="S11262" s="235"/>
      <c r="T11262" s="103"/>
      <c r="U11262" s="103"/>
    </row>
    <row r="11263" spans="1:21" x14ac:dyDescent="0.2">
      <c r="A11263" s="89">
        <v>40959</v>
      </c>
      <c r="B11263" s="90" t="s">
        <v>129</v>
      </c>
      <c r="C11263" s="96">
        <v>1716.0216650898876</v>
      </c>
      <c r="D11263" s="102">
        <v>1075.0929816789726</v>
      </c>
      <c r="E11263" s="98">
        <v>2024.9827837078651</v>
      </c>
      <c r="F11263" s="91">
        <v>0.84742531091931006</v>
      </c>
      <c r="G11263" s="100">
        <v>858.01083254494381</v>
      </c>
      <c r="S11263" s="235"/>
      <c r="T11263" s="103"/>
      <c r="U11263" s="103"/>
    </row>
    <row r="11264" spans="1:21" x14ac:dyDescent="0.2">
      <c r="A11264" s="89">
        <v>40959</v>
      </c>
      <c r="B11264" s="90" t="s">
        <v>130</v>
      </c>
      <c r="C11264" s="96">
        <v>1705.5104564831463</v>
      </c>
      <c r="D11264" s="102">
        <v>1069.6747655973929</v>
      </c>
      <c r="E11264" s="98">
        <v>2013.1989522471911</v>
      </c>
      <c r="F11264" s="91">
        <v>0.84716438709617148</v>
      </c>
      <c r="G11264" s="100">
        <v>852.75522824157315</v>
      </c>
      <c r="S11264" s="235"/>
      <c r="T11264" s="103"/>
      <c r="U11264" s="103"/>
    </row>
    <row r="11265" spans="1:21" x14ac:dyDescent="0.2">
      <c r="A11265" s="89">
        <v>40959</v>
      </c>
      <c r="B11265" s="90" t="s">
        <v>131</v>
      </c>
      <c r="C11265" s="96">
        <v>1602.4487449550563</v>
      </c>
      <c r="D11265" s="102">
        <v>1019.0081211985414</v>
      </c>
      <c r="E11265" s="98">
        <v>1899.0048792134833</v>
      </c>
      <c r="F11265" s="91">
        <v>0.8438360335433932</v>
      </c>
      <c r="G11265" s="100">
        <v>801.22437247752816</v>
      </c>
      <c r="S11265" s="235"/>
      <c r="T11265" s="103"/>
      <c r="U11265" s="103"/>
    </row>
    <row r="11266" spans="1:21" x14ac:dyDescent="0.2">
      <c r="A11266" s="89">
        <v>40959</v>
      </c>
      <c r="B11266" s="90" t="s">
        <v>132</v>
      </c>
      <c r="C11266" s="96">
        <v>1552.8264394044943</v>
      </c>
      <c r="D11266" s="102">
        <v>977.09001698667112</v>
      </c>
      <c r="E11266" s="98">
        <v>1834.6593286516854</v>
      </c>
      <c r="F11266" s="91">
        <v>0.84638407531805171</v>
      </c>
      <c r="G11266" s="100">
        <v>776.41321970224715</v>
      </c>
      <c r="S11266" s="235"/>
      <c r="T11266" s="103"/>
      <c r="U11266" s="103"/>
    </row>
    <row r="11267" spans="1:21" x14ac:dyDescent="0.2">
      <c r="A11267" s="89">
        <v>40959</v>
      </c>
      <c r="B11267" s="90" t="s">
        <v>133</v>
      </c>
      <c r="C11267" s="96">
        <v>1591.7957120224719</v>
      </c>
      <c r="D11267" s="102">
        <v>1006.5024692499451</v>
      </c>
      <c r="E11267" s="98">
        <v>1883.3111292134831</v>
      </c>
      <c r="F11267" s="91">
        <v>0.84521122789055292</v>
      </c>
      <c r="G11267" s="100">
        <v>795.89785601123594</v>
      </c>
      <c r="S11267" s="235"/>
      <c r="T11267" s="103"/>
      <c r="U11267" s="103"/>
    </row>
    <row r="11268" spans="1:21" x14ac:dyDescent="0.2">
      <c r="A11268" s="89">
        <v>40959</v>
      </c>
      <c r="B11268" s="90" t="s">
        <v>134</v>
      </c>
      <c r="C11268" s="96">
        <v>1793.0363261460677</v>
      </c>
      <c r="D11268" s="102">
        <v>1146.5225124651936</v>
      </c>
      <c r="E11268" s="98">
        <v>2128.2605898876404</v>
      </c>
      <c r="F11268" s="91">
        <v>0.84248908928992072</v>
      </c>
      <c r="G11268" s="100">
        <v>896.51816307303386</v>
      </c>
      <c r="S11268" s="235"/>
      <c r="T11268" s="103"/>
      <c r="U11268" s="103"/>
    </row>
    <row r="11269" spans="1:21" x14ac:dyDescent="0.2">
      <c r="A11269" s="89">
        <v>40959</v>
      </c>
      <c r="B11269" s="90" t="s">
        <v>135</v>
      </c>
      <c r="C11269" s="96">
        <v>1705.0687750112359</v>
      </c>
      <c r="D11269" s="102">
        <v>1085.7723798328129</v>
      </c>
      <c r="E11269" s="98">
        <v>2021.425533707865</v>
      </c>
      <c r="F11269" s="91">
        <v>0.84349818807505539</v>
      </c>
      <c r="G11269" s="100">
        <v>852.53438750561793</v>
      </c>
      <c r="S11269" s="235"/>
      <c r="T11269" s="103"/>
      <c r="U11269" s="103"/>
    </row>
    <row r="11270" spans="1:21" x14ac:dyDescent="0.2">
      <c r="A11270" s="89">
        <v>40959</v>
      </c>
      <c r="B11270" s="90" t="s">
        <v>136</v>
      </c>
      <c r="C11270" s="96">
        <v>1515.6806224044944</v>
      </c>
      <c r="D11270" s="102">
        <v>947.15205762606547</v>
      </c>
      <c r="E11270" s="98">
        <v>1787.2841882022472</v>
      </c>
      <c r="F11270" s="91">
        <v>0.84803560195374017</v>
      </c>
      <c r="G11270" s="100">
        <v>757.84031120224722</v>
      </c>
      <c r="S11270" s="235"/>
      <c r="T11270" s="103"/>
      <c r="U11270" s="103"/>
    </row>
    <row r="11271" spans="1:21" x14ac:dyDescent="0.2">
      <c r="A11271" s="89">
        <v>40959</v>
      </c>
      <c r="B11271" s="90" t="s">
        <v>137</v>
      </c>
      <c r="C11271" s="96">
        <v>1530.1142866516855</v>
      </c>
      <c r="D11271" s="102">
        <v>956.39730533928184</v>
      </c>
      <c r="E11271" s="98">
        <v>1804.4238792134834</v>
      </c>
      <c r="F11271" s="91">
        <v>0.8479794045502409</v>
      </c>
      <c r="G11271" s="100">
        <v>765.05714332584273</v>
      </c>
      <c r="S11271" s="235"/>
      <c r="T11271" s="103"/>
      <c r="U11271" s="103"/>
    </row>
    <row r="11272" spans="1:21" x14ac:dyDescent="0.2">
      <c r="A11272" s="89">
        <v>40959</v>
      </c>
      <c r="B11272" s="90" t="s">
        <v>138</v>
      </c>
      <c r="C11272" s="96">
        <v>1553.7746363258425</v>
      </c>
      <c r="D11272" s="102">
        <v>973.28922614417081</v>
      </c>
      <c r="E11272" s="98">
        <v>1833.4414466292135</v>
      </c>
      <c r="F11272" s="91">
        <v>0.84746346232243241</v>
      </c>
      <c r="G11272" s="100">
        <v>776.88731816292125</v>
      </c>
      <c r="S11272" s="235"/>
      <c r="T11272" s="103"/>
      <c r="U11272" s="103"/>
    </row>
    <row r="11273" spans="1:21" x14ac:dyDescent="0.2">
      <c r="A11273" s="89">
        <v>40959</v>
      </c>
      <c r="B11273" s="90" t="s">
        <v>139</v>
      </c>
      <c r="C11273" s="96">
        <v>1549.0863293258426</v>
      </c>
      <c r="D11273" s="102">
        <v>969.56824887005178</v>
      </c>
      <c r="E11273" s="98">
        <v>1827.4931039325843</v>
      </c>
      <c r="F11273" s="91">
        <v>0.84765645681089696</v>
      </c>
      <c r="G11273" s="100">
        <v>774.5431646629213</v>
      </c>
      <c r="S11273" s="235"/>
      <c r="T11273" s="103"/>
      <c r="U11273" s="103"/>
    </row>
    <row r="11274" spans="1:21" x14ac:dyDescent="0.2">
      <c r="A11274" s="89">
        <v>40959</v>
      </c>
      <c r="B11274" s="90" t="s">
        <v>140</v>
      </c>
      <c r="C11274" s="96">
        <v>1537.0960956067415</v>
      </c>
      <c r="D11274" s="102">
        <v>955.73520206624062</v>
      </c>
      <c r="E11274" s="98">
        <v>1809.9983932584269</v>
      </c>
      <c r="F11274" s="91">
        <v>0.84922511607295048</v>
      </c>
      <c r="G11274" s="100">
        <v>768.54804780337076</v>
      </c>
      <c r="S11274" s="235"/>
      <c r="T11274" s="103"/>
      <c r="U11274" s="103"/>
    </row>
    <row r="11275" spans="1:21" x14ac:dyDescent="0.2">
      <c r="A11275" s="89">
        <v>40959</v>
      </c>
      <c r="B11275" s="90" t="s">
        <v>141</v>
      </c>
      <c r="C11275" s="96">
        <v>1493.2683267977529</v>
      </c>
      <c r="D11275" s="102">
        <v>947.53832091725826</v>
      </c>
      <c r="E11275" s="98">
        <v>1768.5245730337076</v>
      </c>
      <c r="F11275" s="91">
        <v>0.84435825748025473</v>
      </c>
      <c r="G11275" s="100">
        <v>746.63416339887647</v>
      </c>
      <c r="S11275" s="235"/>
      <c r="T11275" s="103"/>
      <c r="U11275" s="103"/>
    </row>
    <row r="11276" spans="1:21" x14ac:dyDescent="0.2">
      <c r="A11276" s="89">
        <v>40959</v>
      </c>
      <c r="B11276" s="90" t="s">
        <v>142</v>
      </c>
      <c r="C11276" s="96">
        <v>1444.2659961573033</v>
      </c>
      <c r="D11276" s="102">
        <v>922.11004495155487</v>
      </c>
      <c r="E11276" s="98">
        <v>1713.5317921348312</v>
      </c>
      <c r="F11276" s="91">
        <v>0.84285917704388857</v>
      </c>
      <c r="G11276" s="100">
        <v>722.13299807865167</v>
      </c>
      <c r="S11276" s="235"/>
      <c r="T11276" s="103"/>
      <c r="U11276" s="103"/>
    </row>
    <row r="11277" spans="1:21" x14ac:dyDescent="0.2">
      <c r="A11277" s="89">
        <v>40959</v>
      </c>
      <c r="B11277" s="90" t="s">
        <v>143</v>
      </c>
      <c r="C11277" s="96">
        <v>1471.220722314607</v>
      </c>
      <c r="D11277" s="102">
        <v>945.83942907514768</v>
      </c>
      <c r="E11277" s="98">
        <v>1749.0290561797751</v>
      </c>
      <c r="F11277" s="91">
        <v>0.84116425459965971</v>
      </c>
      <c r="G11277" s="100">
        <v>735.61036115730349</v>
      </c>
      <c r="S11277" s="235"/>
      <c r="T11277" s="103"/>
      <c r="U11277" s="103"/>
    </row>
    <row r="11278" spans="1:21" x14ac:dyDescent="0.2">
      <c r="A11278" s="89">
        <v>40959</v>
      </c>
      <c r="B11278" s="90" t="s">
        <v>144</v>
      </c>
      <c r="C11278" s="96">
        <v>1461.6090851460676</v>
      </c>
      <c r="D11278" s="102">
        <v>929.88556909803367</v>
      </c>
      <c r="E11278" s="98">
        <v>1732.3360786516855</v>
      </c>
      <c r="F11278" s="91">
        <v>0.84372143671086586</v>
      </c>
      <c r="G11278" s="100">
        <v>730.80454257303381</v>
      </c>
      <c r="S11278" s="235"/>
      <c r="T11278" s="103"/>
      <c r="U11278" s="103"/>
    </row>
    <row r="11279" spans="1:21" x14ac:dyDescent="0.2">
      <c r="A11279" s="89">
        <v>40959</v>
      </c>
      <c r="B11279" s="90" t="s">
        <v>145</v>
      </c>
      <c r="C11279" s="96">
        <v>1655.7260659887638</v>
      </c>
      <c r="D11279" s="102">
        <v>1038.0249717305776</v>
      </c>
      <c r="E11279" s="98">
        <v>1954.2069101123593</v>
      </c>
      <c r="F11279" s="91">
        <v>0.84726241495766996</v>
      </c>
      <c r="G11279" s="100">
        <v>827.86303299438191</v>
      </c>
      <c r="S11279" s="235"/>
      <c r="T11279" s="103"/>
      <c r="U11279" s="103"/>
    </row>
    <row r="11280" spans="1:21" x14ac:dyDescent="0.2">
      <c r="A11280" s="89">
        <v>40959</v>
      </c>
      <c r="B11280" s="90" t="s">
        <v>146</v>
      </c>
      <c r="C11280" s="96">
        <v>1729.9974393707867</v>
      </c>
      <c r="D11280" s="102">
        <v>1081.0406549891275</v>
      </c>
      <c r="E11280" s="98">
        <v>2039.9853033707866</v>
      </c>
      <c r="F11280" s="91">
        <v>0.84804406998041171</v>
      </c>
      <c r="G11280" s="100">
        <v>864.99871968539333</v>
      </c>
      <c r="S11280" s="235"/>
      <c r="T11280" s="103"/>
      <c r="U11280" s="103"/>
    </row>
    <row r="11281" spans="1:21" x14ac:dyDescent="0.2">
      <c r="A11281" s="89">
        <v>40959</v>
      </c>
      <c r="B11281" s="90" t="s">
        <v>147</v>
      </c>
      <c r="C11281" s="96">
        <v>1736.7685378988765</v>
      </c>
      <c r="D11281" s="102">
        <v>1088.3035253408332</v>
      </c>
      <c r="E11281" s="98">
        <v>2049.5778876404493</v>
      </c>
      <c r="F11281" s="91">
        <v>0.84737864726785739</v>
      </c>
      <c r="G11281" s="100">
        <v>868.38426894943825</v>
      </c>
      <c r="S11281" s="235"/>
      <c r="T11281" s="103"/>
      <c r="U11281" s="103"/>
    </row>
    <row r="11282" spans="1:21" x14ac:dyDescent="0.2">
      <c r="A11282" s="89">
        <v>40960</v>
      </c>
      <c r="B11282" s="90" t="s">
        <v>100</v>
      </c>
      <c r="C11282" s="96">
        <v>1752.2557542808991</v>
      </c>
      <c r="D11282" s="102">
        <v>1107.1836689406116</v>
      </c>
      <c r="E11282" s="98">
        <v>2072.7411573033705</v>
      </c>
      <c r="F11282" s="91">
        <v>0.84538088516589216</v>
      </c>
      <c r="G11282" s="100">
        <v>876.12787714044953</v>
      </c>
      <c r="S11282" s="235"/>
      <c r="T11282" s="103"/>
      <c r="U11282" s="103"/>
    </row>
    <row r="11283" spans="1:21" x14ac:dyDescent="0.2">
      <c r="A11283" s="89">
        <v>40960</v>
      </c>
      <c r="B11283" s="90" t="s">
        <v>101</v>
      </c>
      <c r="C11283" s="96">
        <v>1718.2017075842696</v>
      </c>
      <c r="D11283" s="102">
        <v>1081.2507749003394</v>
      </c>
      <c r="E11283" s="98">
        <v>2030.1035308988762</v>
      </c>
      <c r="F11283" s="91">
        <v>0.84636161724397141</v>
      </c>
      <c r="G11283" s="100">
        <v>859.10085379213479</v>
      </c>
      <c r="S11283" s="235"/>
      <c r="T11283" s="103"/>
      <c r="U11283" s="103"/>
    </row>
    <row r="11284" spans="1:21" x14ac:dyDescent="0.2">
      <c r="A11284" s="89">
        <v>40960</v>
      </c>
      <c r="B11284" s="90" t="s">
        <v>102</v>
      </c>
      <c r="C11284" s="96">
        <v>1708.6508522696629</v>
      </c>
      <c r="D11284" s="102">
        <v>1074.3691334891737</v>
      </c>
      <c r="E11284" s="98">
        <v>2018.3549662921346</v>
      </c>
      <c r="F11284" s="91">
        <v>0.84655617114197668</v>
      </c>
      <c r="G11284" s="100">
        <v>854.32542613483145</v>
      </c>
      <c r="S11284" s="235"/>
      <c r="T11284" s="103"/>
      <c r="U11284" s="103"/>
    </row>
    <row r="11285" spans="1:21" x14ac:dyDescent="0.2">
      <c r="A11285" s="89">
        <v>40960</v>
      </c>
      <c r="B11285" s="90" t="s">
        <v>103</v>
      </c>
      <c r="C11285" s="96">
        <v>1712.4760569438201</v>
      </c>
      <c r="D11285" s="102">
        <v>1070.1659201227924</v>
      </c>
      <c r="E11285" s="98">
        <v>2019.3635983146069</v>
      </c>
      <c r="F11285" s="91">
        <v>0.84802759561134999</v>
      </c>
      <c r="G11285" s="100">
        <v>856.23802847191007</v>
      </c>
      <c r="S11285" s="235"/>
      <c r="T11285" s="103"/>
      <c r="U11285" s="103"/>
    </row>
    <row r="11286" spans="1:21" x14ac:dyDescent="0.2">
      <c r="A11286" s="89">
        <v>40960</v>
      </c>
      <c r="B11286" s="90" t="s">
        <v>104</v>
      </c>
      <c r="C11286" s="96">
        <v>1721.7797327191013</v>
      </c>
      <c r="D11286" s="102">
        <v>1083.7933101200665</v>
      </c>
      <c r="E11286" s="98">
        <v>2034.486025280899</v>
      </c>
      <c r="F11286" s="91">
        <v>0.8462971538383397</v>
      </c>
      <c r="G11286" s="100">
        <v>860.88986635955064</v>
      </c>
      <c r="S11286" s="235"/>
      <c r="T11286" s="103"/>
      <c r="U11286" s="103"/>
    </row>
    <row r="11287" spans="1:21" x14ac:dyDescent="0.2">
      <c r="A11287" s="89">
        <v>40960</v>
      </c>
      <c r="B11287" s="90" t="s">
        <v>105</v>
      </c>
      <c r="C11287" s="96">
        <v>1714.2589913258428</v>
      </c>
      <c r="D11287" s="102">
        <v>1095.3489967868309</v>
      </c>
      <c r="E11287" s="98">
        <v>2034.3237977528092</v>
      </c>
      <c r="F11287" s="91">
        <v>0.84266771750862757</v>
      </c>
      <c r="G11287" s="100">
        <v>857.12949566292139</v>
      </c>
      <c r="S11287" s="235"/>
      <c r="T11287" s="103"/>
      <c r="U11287" s="103"/>
    </row>
    <row r="11288" spans="1:21" x14ac:dyDescent="0.2">
      <c r="A11288" s="89">
        <v>40960</v>
      </c>
      <c r="B11288" s="90" t="s">
        <v>106</v>
      </c>
      <c r="C11288" s="96">
        <v>1697.3454274382023</v>
      </c>
      <c r="D11288" s="102">
        <v>1074.1222707967447</v>
      </c>
      <c r="E11288" s="98">
        <v>2008.6612837078651</v>
      </c>
      <c r="F11288" s="91">
        <v>0.84501326391127884</v>
      </c>
      <c r="G11288" s="100">
        <v>848.67271371910113</v>
      </c>
      <c r="S11288" s="235"/>
      <c r="T11288" s="103"/>
      <c r="U11288" s="103"/>
    </row>
    <row r="11289" spans="1:21" x14ac:dyDescent="0.2">
      <c r="A11289" s="89">
        <v>40960</v>
      </c>
      <c r="B11289" s="90" t="s">
        <v>107</v>
      </c>
      <c r="C11289" s="96">
        <v>1670.2853460674157</v>
      </c>
      <c r="D11289" s="102">
        <v>1045.6344785998356</v>
      </c>
      <c r="E11289" s="98">
        <v>1970.5848370786518</v>
      </c>
      <c r="F11289" s="91">
        <v>0.84760895072326681</v>
      </c>
      <c r="G11289" s="100">
        <v>835.14267303370787</v>
      </c>
      <c r="S11289" s="235"/>
      <c r="T11289" s="103"/>
      <c r="U11289" s="103"/>
    </row>
    <row r="11290" spans="1:21" x14ac:dyDescent="0.2">
      <c r="A11290" s="89">
        <v>40960</v>
      </c>
      <c r="B11290" s="90" t="s">
        <v>108</v>
      </c>
      <c r="C11290" s="96">
        <v>1636.9282646292136</v>
      </c>
      <c r="D11290" s="102">
        <v>1026.0433369745147</v>
      </c>
      <c r="E11290" s="98">
        <v>1931.9159073033707</v>
      </c>
      <c r="F11290" s="91">
        <v>0.84730823864589933</v>
      </c>
      <c r="G11290" s="100">
        <v>818.46413231460679</v>
      </c>
      <c r="S11290" s="235"/>
      <c r="T11290" s="103"/>
      <c r="U11290" s="103"/>
    </row>
    <row r="11291" spans="1:21" x14ac:dyDescent="0.2">
      <c r="A11291" s="89">
        <v>40960</v>
      </c>
      <c r="B11291" s="90" t="s">
        <v>109</v>
      </c>
      <c r="C11291" s="96">
        <v>1631.2188224831464</v>
      </c>
      <c r="D11291" s="102">
        <v>1029.3010542538025</v>
      </c>
      <c r="E11291" s="98">
        <v>1928.8171264044945</v>
      </c>
      <c r="F11291" s="91">
        <v>0.84570942478300115</v>
      </c>
      <c r="G11291" s="100">
        <v>815.60941124157318</v>
      </c>
      <c r="S11291" s="235"/>
      <c r="T11291" s="103"/>
      <c r="U11291" s="103"/>
    </row>
    <row r="11292" spans="1:21" x14ac:dyDescent="0.2">
      <c r="A11292" s="89">
        <v>40960</v>
      </c>
      <c r="B11292" s="90" t="s">
        <v>110</v>
      </c>
      <c r="C11292" s="96">
        <v>1675.2735102134832</v>
      </c>
      <c r="D11292" s="102">
        <v>1055.3176699073792</v>
      </c>
      <c r="E11292" s="98">
        <v>1979.9587668539327</v>
      </c>
      <c r="F11292" s="91">
        <v>0.8461153526320242</v>
      </c>
      <c r="G11292" s="100">
        <v>837.63675510674159</v>
      </c>
      <c r="S11292" s="235"/>
      <c r="T11292" s="103"/>
      <c r="U11292" s="103"/>
    </row>
    <row r="11293" spans="1:21" x14ac:dyDescent="0.2">
      <c r="A11293" s="89">
        <v>40960</v>
      </c>
      <c r="B11293" s="90" t="s">
        <v>111</v>
      </c>
      <c r="C11293" s="96">
        <v>1643.9911160561801</v>
      </c>
      <c r="D11293" s="102">
        <v>1029.9108116959774</v>
      </c>
      <c r="E11293" s="98">
        <v>1939.9543988764044</v>
      </c>
      <c r="F11293" s="91">
        <v>0.8474380207124238</v>
      </c>
      <c r="G11293" s="100">
        <v>821.99555802809004</v>
      </c>
      <c r="S11293" s="235"/>
      <c r="T11293" s="103"/>
      <c r="U11293" s="103"/>
    </row>
    <row r="11294" spans="1:21" x14ac:dyDescent="0.2">
      <c r="A11294" s="89">
        <v>40960</v>
      </c>
      <c r="B11294" s="90" t="s">
        <v>112</v>
      </c>
      <c r="C11294" s="96">
        <v>1660.9087320674155</v>
      </c>
      <c r="D11294" s="102">
        <v>1052.9668990225302</v>
      </c>
      <c r="E11294" s="98">
        <v>1966.559713483146</v>
      </c>
      <c r="F11294" s="91">
        <v>0.8445757943071226</v>
      </c>
      <c r="G11294" s="100">
        <v>830.45436603370774</v>
      </c>
      <c r="S11294" s="235"/>
      <c r="T11294" s="103"/>
      <c r="U11294" s="103"/>
    </row>
    <row r="11295" spans="1:21" x14ac:dyDescent="0.2">
      <c r="A11295" s="89">
        <v>40960</v>
      </c>
      <c r="B11295" s="90" t="s">
        <v>113</v>
      </c>
      <c r="C11295" s="96">
        <v>1681.404373213483</v>
      </c>
      <c r="D11295" s="102">
        <v>1063.2944991647198</v>
      </c>
      <c r="E11295" s="98">
        <v>1989.4008792134828</v>
      </c>
      <c r="F11295" s="91">
        <v>0.84518127582120739</v>
      </c>
      <c r="G11295" s="100">
        <v>840.70218660674152</v>
      </c>
      <c r="S11295" s="235"/>
      <c r="T11295" s="103"/>
      <c r="U11295" s="103"/>
    </row>
    <row r="11296" spans="1:21" x14ac:dyDescent="0.2">
      <c r="A11296" s="89">
        <v>40960</v>
      </c>
      <c r="B11296" s="90" t="s">
        <v>114</v>
      </c>
      <c r="C11296" s="96">
        <v>1470.0820755842697</v>
      </c>
      <c r="D11296" s="102">
        <v>926.1588113206343</v>
      </c>
      <c r="E11296" s="98">
        <v>1737.5014971910109</v>
      </c>
      <c r="F11296" s="91">
        <v>0.84608967414469938</v>
      </c>
      <c r="G11296" s="100">
        <v>735.04103779213483</v>
      </c>
      <c r="S11296" s="235"/>
      <c r="T11296" s="103"/>
      <c r="U11296" s="103"/>
    </row>
    <row r="11297" spans="1:21" x14ac:dyDescent="0.2">
      <c r="A11297" s="89">
        <v>40960</v>
      </c>
      <c r="B11297" s="90" t="s">
        <v>115</v>
      </c>
      <c r="C11297" s="96">
        <v>1418.4620731011239</v>
      </c>
      <c r="D11297" s="102">
        <v>906.61055191258833</v>
      </c>
      <c r="E11297" s="98">
        <v>1683.4421123595507</v>
      </c>
      <c r="F11297" s="91">
        <v>0.84259628690942945</v>
      </c>
      <c r="G11297" s="100">
        <v>709.23103655056195</v>
      </c>
      <c r="S11297" s="235"/>
      <c r="T11297" s="103"/>
      <c r="U11297" s="103"/>
    </row>
    <row r="11298" spans="1:21" x14ac:dyDescent="0.2">
      <c r="A11298" s="89">
        <v>40960</v>
      </c>
      <c r="B11298" s="90" t="s">
        <v>116</v>
      </c>
      <c r="C11298" s="96">
        <v>1423.7744071348316</v>
      </c>
      <c r="D11298" s="102">
        <v>896.66636922443968</v>
      </c>
      <c r="E11298" s="98">
        <v>1682.6004101123594</v>
      </c>
      <c r="F11298" s="91">
        <v>0.84617500303578064</v>
      </c>
      <c r="G11298" s="100">
        <v>711.88720356741578</v>
      </c>
      <c r="S11298" s="235"/>
      <c r="T11298" s="103"/>
      <c r="U11298" s="103"/>
    </row>
    <row r="11299" spans="1:21" x14ac:dyDescent="0.2">
      <c r="A11299" s="89">
        <v>40960</v>
      </c>
      <c r="B11299" s="90" t="s">
        <v>117</v>
      </c>
      <c r="C11299" s="96">
        <v>1430.958822269663</v>
      </c>
      <c r="D11299" s="102">
        <v>890.23143466923739</v>
      </c>
      <c r="E11299" s="98">
        <v>1685.275988764045</v>
      </c>
      <c r="F11299" s="91">
        <v>0.84909464788559985</v>
      </c>
      <c r="G11299" s="100">
        <v>715.47941113483148</v>
      </c>
      <c r="S11299" s="235"/>
      <c r="T11299" s="103"/>
      <c r="U11299" s="103"/>
    </row>
    <row r="11300" spans="1:21" x14ac:dyDescent="0.2">
      <c r="A11300" s="89">
        <v>40960</v>
      </c>
      <c r="B11300" s="90" t="s">
        <v>118</v>
      </c>
      <c r="C11300" s="96">
        <v>1420.4881348988768</v>
      </c>
      <c r="D11300" s="102">
        <v>893.70892202603068</v>
      </c>
      <c r="E11300" s="98">
        <v>1678.2437780898874</v>
      </c>
      <c r="F11300" s="91">
        <v>0.84641346712789345</v>
      </c>
      <c r="G11300" s="100">
        <v>710.24406744943838</v>
      </c>
      <c r="S11300" s="235"/>
      <c r="T11300" s="103"/>
      <c r="U11300" s="103"/>
    </row>
    <row r="11301" spans="1:21" x14ac:dyDescent="0.2">
      <c r="A11301" s="89">
        <v>40960</v>
      </c>
      <c r="B11301" s="90" t="s">
        <v>119</v>
      </c>
      <c r="C11301" s="96">
        <v>1461.1106739438203</v>
      </c>
      <c r="D11301" s="102">
        <v>911.32114781634368</v>
      </c>
      <c r="E11301" s="98">
        <v>1722.0193483146068</v>
      </c>
      <c r="F11301" s="91">
        <v>0.8484867927725982</v>
      </c>
      <c r="G11301" s="100">
        <v>730.55533697191015</v>
      </c>
      <c r="S11301" s="235"/>
      <c r="T11301" s="103"/>
      <c r="U11301" s="103"/>
    </row>
    <row r="11302" spans="1:21" x14ac:dyDescent="0.2">
      <c r="A11302" s="89">
        <v>40960</v>
      </c>
      <c r="B11302" s="90" t="s">
        <v>120</v>
      </c>
      <c r="C11302" s="96">
        <v>1634.7887433707865</v>
      </c>
      <c r="D11302" s="102">
        <v>1037.0574703984175</v>
      </c>
      <c r="E11302" s="98">
        <v>1935.981</v>
      </c>
      <c r="F11302" s="91">
        <v>0.84442396044733214</v>
      </c>
      <c r="G11302" s="100">
        <v>817.39437168539325</v>
      </c>
      <c r="S11302" s="235"/>
      <c r="T11302" s="103"/>
      <c r="U11302" s="103"/>
    </row>
    <row r="11303" spans="1:21" x14ac:dyDescent="0.2">
      <c r="A11303" s="89">
        <v>40960</v>
      </c>
      <c r="B11303" s="90" t="s">
        <v>121</v>
      </c>
      <c r="C11303" s="96">
        <v>1788.7532315056176</v>
      </c>
      <c r="D11303" s="102">
        <v>1127.1273098668371</v>
      </c>
      <c r="E11303" s="98">
        <v>2114.2502443820226</v>
      </c>
      <c r="F11303" s="91">
        <v>0.84604612734877793</v>
      </c>
      <c r="G11303" s="100">
        <v>894.37661575280879</v>
      </c>
      <c r="S11303" s="235"/>
      <c r="T11303" s="103"/>
      <c r="U11303" s="103"/>
    </row>
    <row r="11304" spans="1:21" x14ac:dyDescent="0.2">
      <c r="A11304" s="89">
        <v>40960</v>
      </c>
      <c r="B11304" s="90" t="s">
        <v>122</v>
      </c>
      <c r="C11304" s="96">
        <v>1851.488209011236</v>
      </c>
      <c r="D11304" s="102">
        <v>1171.3899655365949</v>
      </c>
      <c r="E11304" s="98">
        <v>2190.9274382022468</v>
      </c>
      <c r="F11304" s="91">
        <v>0.8450705289128444</v>
      </c>
      <c r="G11304" s="100">
        <v>925.744104505618</v>
      </c>
      <c r="S11304" s="235"/>
      <c r="T11304" s="103"/>
      <c r="U11304" s="103"/>
    </row>
    <row r="11305" spans="1:21" x14ac:dyDescent="0.2">
      <c r="A11305" s="89">
        <v>40960</v>
      </c>
      <c r="B11305" s="90" t="s">
        <v>123</v>
      </c>
      <c r="C11305" s="96">
        <v>1842.391191539326</v>
      </c>
      <c r="D11305" s="102">
        <v>1170.9756377349888</v>
      </c>
      <c r="E11305" s="98">
        <v>2183.0229606741568</v>
      </c>
      <c r="F11305" s="91">
        <v>0.84396326778457809</v>
      </c>
      <c r="G11305" s="100">
        <v>921.19559576966299</v>
      </c>
      <c r="S11305" s="235"/>
      <c r="T11305" s="103"/>
      <c r="U11305" s="103"/>
    </row>
    <row r="11306" spans="1:21" x14ac:dyDescent="0.2">
      <c r="A11306" s="89">
        <v>40960</v>
      </c>
      <c r="B11306" s="90" t="s">
        <v>124</v>
      </c>
      <c r="C11306" s="96">
        <v>1800.2734188876404</v>
      </c>
      <c r="D11306" s="102">
        <v>1137.3539556186017</v>
      </c>
      <c r="E11306" s="98">
        <v>2129.4502584269662</v>
      </c>
      <c r="F11306" s="91">
        <v>0.84541698579872437</v>
      </c>
      <c r="G11306" s="100">
        <v>900.13670944382022</v>
      </c>
      <c r="S11306" s="235"/>
      <c r="T11306" s="103"/>
      <c r="U11306" s="103"/>
    </row>
    <row r="11307" spans="1:21" x14ac:dyDescent="0.2">
      <c r="A11307" s="89">
        <v>40960</v>
      </c>
      <c r="B11307" s="90" t="s">
        <v>125</v>
      </c>
      <c r="C11307" s="96">
        <v>1786.7393260786521</v>
      </c>
      <c r="D11307" s="102">
        <v>1118.5088782817477</v>
      </c>
      <c r="E11307" s="98">
        <v>2107.9609887640449</v>
      </c>
      <c r="F11307" s="91">
        <v>0.84761498699568727</v>
      </c>
      <c r="G11307" s="100">
        <v>893.36966303932604</v>
      </c>
      <c r="S11307" s="235"/>
      <c r="T11307" s="103"/>
      <c r="U11307" s="103"/>
    </row>
    <row r="11308" spans="1:21" x14ac:dyDescent="0.2">
      <c r="A11308" s="89">
        <v>40960</v>
      </c>
      <c r="B11308" s="90" t="s">
        <v>126</v>
      </c>
      <c r="C11308" s="96">
        <v>1773.3673182134833</v>
      </c>
      <c r="D11308" s="102">
        <v>1106.7445074095308</v>
      </c>
      <c r="E11308" s="98">
        <v>2090.3863398876406</v>
      </c>
      <c r="F11308" s="91">
        <v>0.84834429137572853</v>
      </c>
      <c r="G11308" s="100">
        <v>886.68365910674163</v>
      </c>
      <c r="S11308" s="235"/>
      <c r="T11308" s="103"/>
      <c r="U11308" s="103"/>
    </row>
    <row r="11309" spans="1:21" x14ac:dyDescent="0.2">
      <c r="A11309" s="89">
        <v>40960</v>
      </c>
      <c r="B11309" s="90" t="s">
        <v>127</v>
      </c>
      <c r="C11309" s="96">
        <v>1975.6736408426968</v>
      </c>
      <c r="D11309" s="102">
        <v>1240.9994742909969</v>
      </c>
      <c r="E11309" s="98">
        <v>2333.1022331460676</v>
      </c>
      <c r="F11309" s="91">
        <v>0.84680114431959685</v>
      </c>
      <c r="G11309" s="100">
        <v>987.83682042134842</v>
      </c>
      <c r="S11309" s="235"/>
      <c r="T11309" s="103"/>
      <c r="U11309" s="103"/>
    </row>
    <row r="11310" spans="1:21" x14ac:dyDescent="0.2">
      <c r="A11310" s="89">
        <v>40960</v>
      </c>
      <c r="B11310" s="90" t="s">
        <v>128</v>
      </c>
      <c r="C11310" s="96">
        <v>2008.3378091460677</v>
      </c>
      <c r="D11310" s="102">
        <v>1284.9022800439109</v>
      </c>
      <c r="E11310" s="98">
        <v>2384.1968511235955</v>
      </c>
      <c r="F11310" s="91">
        <v>0.84235402299084594</v>
      </c>
      <c r="G11310" s="100">
        <v>1004.1689045730338</v>
      </c>
      <c r="S11310" s="235"/>
      <c r="T11310" s="103"/>
      <c r="U11310" s="103"/>
    </row>
    <row r="11311" spans="1:21" x14ac:dyDescent="0.2">
      <c r="A11311" s="89">
        <v>40960</v>
      </c>
      <c r="B11311" s="90" t="s">
        <v>129</v>
      </c>
      <c r="C11311" s="96">
        <v>1802.6236505730342</v>
      </c>
      <c r="D11311" s="102">
        <v>1149.3845318317983</v>
      </c>
      <c r="E11311" s="98">
        <v>2137.8813876404497</v>
      </c>
      <c r="F11311" s="91">
        <v>0.84318225557057924</v>
      </c>
      <c r="G11311" s="100">
        <v>901.31182528651709</v>
      </c>
      <c r="S11311" s="235"/>
      <c r="T11311" s="103"/>
      <c r="U11311" s="103"/>
    </row>
    <row r="11312" spans="1:21" x14ac:dyDescent="0.2">
      <c r="A11312" s="89">
        <v>40960</v>
      </c>
      <c r="B11312" s="90" t="s">
        <v>130</v>
      </c>
      <c r="C11312" s="96">
        <v>1802.8708301123597</v>
      </c>
      <c r="D11312" s="102">
        <v>1144.0414759958737</v>
      </c>
      <c r="E11312" s="98">
        <v>2135.2222668539325</v>
      </c>
      <c r="F11312" s="91">
        <v>0.84434808408434958</v>
      </c>
      <c r="G11312" s="100">
        <v>901.43541505617986</v>
      </c>
      <c r="S11312" s="235"/>
      <c r="T11312" s="103"/>
      <c r="U11312" s="103"/>
    </row>
    <row r="11313" spans="1:21" x14ac:dyDescent="0.2">
      <c r="A11313" s="89">
        <v>40960</v>
      </c>
      <c r="B11313" s="90" t="s">
        <v>131</v>
      </c>
      <c r="C11313" s="96">
        <v>1833.5413536067419</v>
      </c>
      <c r="D11313" s="102">
        <v>1153.0713972039086</v>
      </c>
      <c r="E11313" s="98">
        <v>2165.9749634831464</v>
      </c>
      <c r="F11313" s="91">
        <v>0.84652010504229858</v>
      </c>
      <c r="G11313" s="100">
        <v>916.77067680337097</v>
      </c>
      <c r="S11313" s="235"/>
      <c r="T11313" s="103"/>
      <c r="U11313" s="103"/>
    </row>
    <row r="11314" spans="1:21" x14ac:dyDescent="0.2">
      <c r="A11314" s="89">
        <v>40960</v>
      </c>
      <c r="B11314" s="90" t="s">
        <v>132</v>
      </c>
      <c r="C11314" s="96">
        <v>2006.4171025617977</v>
      </c>
      <c r="D11314" s="102">
        <v>1259.9582284159517</v>
      </c>
      <c r="E11314" s="98">
        <v>2369.2201938202247</v>
      </c>
      <c r="F11314" s="91">
        <v>0.84686814159158885</v>
      </c>
      <c r="G11314" s="100">
        <v>1003.2085512808989</v>
      </c>
      <c r="S11314" s="235"/>
      <c r="T11314" s="103"/>
      <c r="U11314" s="103"/>
    </row>
    <row r="11315" spans="1:21" x14ac:dyDescent="0.2">
      <c r="A11315" s="89">
        <v>40960</v>
      </c>
      <c r="B11315" s="90" t="s">
        <v>133</v>
      </c>
      <c r="C11315" s="96">
        <v>1835.4701644382026</v>
      </c>
      <c r="D11315" s="102">
        <v>1156.6449265678805</v>
      </c>
      <c r="E11315" s="98">
        <v>2169.5110533707866</v>
      </c>
      <c r="F11315" s="91">
        <v>0.84602941367199669</v>
      </c>
      <c r="G11315" s="100">
        <v>917.73508221910129</v>
      </c>
      <c r="S11315" s="235"/>
      <c r="T11315" s="103"/>
      <c r="U11315" s="103"/>
    </row>
    <row r="11316" spans="1:21" x14ac:dyDescent="0.2">
      <c r="A11316" s="89">
        <v>40960</v>
      </c>
      <c r="B11316" s="90" t="s">
        <v>134</v>
      </c>
      <c r="C11316" s="96">
        <v>1731.8371034831459</v>
      </c>
      <c r="D11316" s="102">
        <v>1098.8309006760853</v>
      </c>
      <c r="E11316" s="98">
        <v>2051.0214775280901</v>
      </c>
      <c r="F11316" s="91">
        <v>0.84437784901715018</v>
      </c>
      <c r="G11316" s="100">
        <v>865.91855174157297</v>
      </c>
      <c r="S11316" s="235"/>
      <c r="T11316" s="103"/>
      <c r="U11316" s="103"/>
    </row>
    <row r="11317" spans="1:21" x14ac:dyDescent="0.2">
      <c r="A11317" s="89">
        <v>40960</v>
      </c>
      <c r="B11317" s="90" t="s">
        <v>135</v>
      </c>
      <c r="C11317" s="96">
        <v>1756.4537543258427</v>
      </c>
      <c r="D11317" s="102">
        <v>1095.4641522355669</v>
      </c>
      <c r="E11317" s="98">
        <v>2070.0655786516854</v>
      </c>
      <c r="F11317" s="91">
        <v>0.84850150277359315</v>
      </c>
      <c r="G11317" s="100">
        <v>878.22687716292137</v>
      </c>
      <c r="S11317" s="235"/>
      <c r="T11317" s="103"/>
      <c r="U11317" s="103"/>
    </row>
    <row r="11318" spans="1:21" x14ac:dyDescent="0.2">
      <c r="A11318" s="89">
        <v>40960</v>
      </c>
      <c r="B11318" s="90" t="s">
        <v>136</v>
      </c>
      <c r="C11318" s="96">
        <v>1901.9047307865169</v>
      </c>
      <c r="D11318" s="102">
        <v>1199.6690362221423</v>
      </c>
      <c r="E11318" s="98">
        <v>2248.6545758426964</v>
      </c>
      <c r="F11318" s="91">
        <v>0.84579674940681671</v>
      </c>
      <c r="G11318" s="100">
        <v>950.95236539325845</v>
      </c>
      <c r="S11318" s="235"/>
      <c r="T11318" s="103"/>
      <c r="U11318" s="103"/>
    </row>
    <row r="11319" spans="1:21" x14ac:dyDescent="0.2">
      <c r="A11319" s="89">
        <v>40960</v>
      </c>
      <c r="B11319" s="90" t="s">
        <v>137</v>
      </c>
      <c r="C11319" s="96">
        <v>1997.6564113483146</v>
      </c>
      <c r="D11319" s="102">
        <v>1264.6528022763673</v>
      </c>
      <c r="E11319" s="98">
        <v>2364.3133988764043</v>
      </c>
      <c r="F11319" s="91">
        <v>0.84492031060588813</v>
      </c>
      <c r="G11319" s="100">
        <v>998.82820567415729</v>
      </c>
      <c r="S11319" s="235"/>
      <c r="T11319" s="103"/>
      <c r="U11319" s="103"/>
    </row>
    <row r="11320" spans="1:21" x14ac:dyDescent="0.2">
      <c r="A11320" s="89">
        <v>40960</v>
      </c>
      <c r="B11320" s="90" t="s">
        <v>138</v>
      </c>
      <c r="C11320" s="96">
        <v>1750.3026307078651</v>
      </c>
      <c r="D11320" s="102">
        <v>1112.1505696919387</v>
      </c>
      <c r="E11320" s="98">
        <v>2073.7497893258428</v>
      </c>
      <c r="F11320" s="91">
        <v>0.84402787632198994</v>
      </c>
      <c r="G11320" s="100">
        <v>875.15131535393255</v>
      </c>
      <c r="S11320" s="235"/>
      <c r="T11320" s="103"/>
      <c r="U11320" s="103"/>
    </row>
    <row r="11321" spans="1:21" x14ac:dyDescent="0.2">
      <c r="A11321" s="89">
        <v>40960</v>
      </c>
      <c r="B11321" s="90" t="s">
        <v>139</v>
      </c>
      <c r="C11321" s="96">
        <v>1757.8112157303374</v>
      </c>
      <c r="D11321" s="102">
        <v>1125.9233516431418</v>
      </c>
      <c r="E11321" s="98">
        <v>2087.4874044943822</v>
      </c>
      <c r="F11321" s="91">
        <v>0.84207033390752517</v>
      </c>
      <c r="G11321" s="100">
        <v>878.90560786516869</v>
      </c>
      <c r="S11321" s="235"/>
      <c r="T11321" s="103"/>
      <c r="U11321" s="103"/>
    </row>
    <row r="11322" spans="1:21" x14ac:dyDescent="0.2">
      <c r="A11322" s="89">
        <v>40960</v>
      </c>
      <c r="B11322" s="90" t="s">
        <v>140</v>
      </c>
      <c r="C11322" s="96">
        <v>1709.0236476404493</v>
      </c>
      <c r="D11322" s="102">
        <v>1085.9857129264883</v>
      </c>
      <c r="E11322" s="98">
        <v>2024.8769831460675</v>
      </c>
      <c r="F11322" s="91">
        <v>0.84401356816507722</v>
      </c>
      <c r="G11322" s="100">
        <v>854.51182382022466</v>
      </c>
      <c r="S11322" s="235"/>
      <c r="T11322" s="103"/>
      <c r="U11322" s="103"/>
    </row>
    <row r="11323" spans="1:21" x14ac:dyDescent="0.2">
      <c r="A11323" s="89">
        <v>40960</v>
      </c>
      <c r="B11323" s="90" t="s">
        <v>141</v>
      </c>
      <c r="C11323" s="96">
        <v>1684.8527303932585</v>
      </c>
      <c r="D11323" s="102">
        <v>1073.3139327460167</v>
      </c>
      <c r="E11323" s="98">
        <v>1997.6815365168541</v>
      </c>
      <c r="F11323" s="91">
        <v>0.84340406596086281</v>
      </c>
      <c r="G11323" s="100">
        <v>842.42636519662926</v>
      </c>
      <c r="S11323" s="235"/>
      <c r="T11323" s="103"/>
      <c r="U11323" s="103"/>
    </row>
    <row r="11324" spans="1:21" x14ac:dyDescent="0.2">
      <c r="A11324" s="89">
        <v>40960</v>
      </c>
      <c r="B11324" s="90" t="s">
        <v>142</v>
      </c>
      <c r="C11324" s="96">
        <v>1710.3892132921346</v>
      </c>
      <c r="D11324" s="102">
        <v>1090.5088536079456</v>
      </c>
      <c r="E11324" s="98">
        <v>2028.4577443820226</v>
      </c>
      <c r="F11324" s="91">
        <v>0.84319686620497547</v>
      </c>
      <c r="G11324" s="100">
        <v>855.19460664606731</v>
      </c>
      <c r="S11324" s="235"/>
      <c r="T11324" s="103"/>
      <c r="U11324" s="103"/>
    </row>
    <row r="11325" spans="1:21" x14ac:dyDescent="0.2">
      <c r="A11325" s="89">
        <v>40960</v>
      </c>
      <c r="B11325" s="90" t="s">
        <v>143</v>
      </c>
      <c r="C11325" s="96">
        <v>1739.4550958426964</v>
      </c>
      <c r="D11325" s="102">
        <v>1095.1257502633</v>
      </c>
      <c r="E11325" s="98">
        <v>2055.4815589887639</v>
      </c>
      <c r="F11325" s="91">
        <v>0.84625186163112887</v>
      </c>
      <c r="G11325" s="100">
        <v>869.72754792134822</v>
      </c>
      <c r="S11325" s="235"/>
      <c r="T11325" s="103"/>
      <c r="U11325" s="103"/>
    </row>
    <row r="11326" spans="1:21" x14ac:dyDescent="0.2">
      <c r="A11326" s="89">
        <v>40960</v>
      </c>
      <c r="B11326" s="90" t="s">
        <v>144</v>
      </c>
      <c r="C11326" s="96">
        <v>1685.8738655393261</v>
      </c>
      <c r="D11326" s="102">
        <v>1062.2835678363688</v>
      </c>
      <c r="E11326" s="98">
        <v>1992.6407275280897</v>
      </c>
      <c r="F11326" s="91">
        <v>0.84605008933581616</v>
      </c>
      <c r="G11326" s="100">
        <v>842.93693276966303</v>
      </c>
      <c r="S11326" s="235"/>
      <c r="T11326" s="103"/>
      <c r="U11326" s="103"/>
    </row>
    <row r="11327" spans="1:21" x14ac:dyDescent="0.2">
      <c r="A11327" s="89">
        <v>40960</v>
      </c>
      <c r="B11327" s="90" t="s">
        <v>145</v>
      </c>
      <c r="C11327" s="96">
        <v>1672.0561240786515</v>
      </c>
      <c r="D11327" s="102">
        <v>1054.9500094638854</v>
      </c>
      <c r="E11327" s="98">
        <v>1977.0410224719099</v>
      </c>
      <c r="F11327" s="91">
        <v>0.84573668683316783</v>
      </c>
      <c r="G11327" s="100">
        <v>836.02806203932573</v>
      </c>
      <c r="S11327" s="235"/>
      <c r="T11327" s="103"/>
      <c r="U11327" s="103"/>
    </row>
    <row r="11328" spans="1:21" x14ac:dyDescent="0.2">
      <c r="A11328" s="89">
        <v>40960</v>
      </c>
      <c r="B11328" s="90" t="s">
        <v>146</v>
      </c>
      <c r="C11328" s="96">
        <v>1761.5594300561797</v>
      </c>
      <c r="D11328" s="102">
        <v>1118.5726234475364</v>
      </c>
      <c r="E11328" s="98">
        <v>2086.6950758426965</v>
      </c>
      <c r="F11328" s="91">
        <v>0.84418631665423705</v>
      </c>
      <c r="G11328" s="100">
        <v>880.77971502808987</v>
      </c>
      <c r="S11328" s="235"/>
      <c r="T11328" s="103"/>
      <c r="U11328" s="103"/>
    </row>
    <row r="11329" spans="1:21" x14ac:dyDescent="0.2">
      <c r="A11329" s="89">
        <v>40960</v>
      </c>
      <c r="B11329" s="90" t="s">
        <v>147</v>
      </c>
      <c r="C11329" s="96">
        <v>1781.4107835505617</v>
      </c>
      <c r="D11329" s="102">
        <v>1131.218568225624</v>
      </c>
      <c r="E11329" s="98">
        <v>2110.2321741573028</v>
      </c>
      <c r="F11329" s="91">
        <v>0.84417762432323251</v>
      </c>
      <c r="G11329" s="100">
        <v>890.70539177528087</v>
      </c>
      <c r="S11329" s="235"/>
      <c r="T11329" s="103"/>
      <c r="U11329" s="103"/>
    </row>
    <row r="11330" spans="1:21" x14ac:dyDescent="0.2">
      <c r="A11330" s="89">
        <v>40961</v>
      </c>
      <c r="B11330" s="90" t="s">
        <v>100</v>
      </c>
      <c r="C11330" s="96">
        <v>1753.4997562247192</v>
      </c>
      <c r="D11330" s="102">
        <v>1102.0211659865827</v>
      </c>
      <c r="E11330" s="98">
        <v>2071.0412949438205</v>
      </c>
      <c r="F11330" s="91">
        <v>0.84667541902986776</v>
      </c>
      <c r="G11330" s="100">
        <v>876.74987811235962</v>
      </c>
      <c r="S11330" s="235"/>
      <c r="T11330" s="103"/>
      <c r="U11330" s="103"/>
    </row>
    <row r="11331" spans="1:21" x14ac:dyDescent="0.2">
      <c r="A11331" s="89">
        <v>40961</v>
      </c>
      <c r="B11331" s="90" t="s">
        <v>101</v>
      </c>
      <c r="C11331" s="96">
        <v>1771.9166579662924</v>
      </c>
      <c r="D11331" s="102">
        <v>1123.480437034229</v>
      </c>
      <c r="E11331" s="98">
        <v>2098.0698117977527</v>
      </c>
      <c r="F11331" s="91">
        <v>0.84454609088913368</v>
      </c>
      <c r="G11331" s="100">
        <v>885.9583289831462</v>
      </c>
      <c r="S11331" s="235"/>
      <c r="T11331" s="103"/>
      <c r="U11331" s="103"/>
    </row>
    <row r="11332" spans="1:21" x14ac:dyDescent="0.2">
      <c r="A11332" s="89">
        <v>40961</v>
      </c>
      <c r="B11332" s="90" t="s">
        <v>102</v>
      </c>
      <c r="C11332" s="96">
        <v>1715.4381592921352</v>
      </c>
      <c r="D11332" s="102">
        <v>1074.5142377362313</v>
      </c>
      <c r="E11332" s="98">
        <v>2024.1810505617977</v>
      </c>
      <c r="F11332" s="91">
        <v>0.84747268966678002</v>
      </c>
      <c r="G11332" s="100">
        <v>857.7190796460676</v>
      </c>
      <c r="S11332" s="235"/>
      <c r="T11332" s="103"/>
      <c r="U11332" s="103"/>
    </row>
    <row r="11333" spans="1:21" x14ac:dyDescent="0.2">
      <c r="A11333" s="89">
        <v>40961</v>
      </c>
      <c r="B11333" s="90" t="s">
        <v>103</v>
      </c>
      <c r="C11333" s="96">
        <v>1746.6070939887645</v>
      </c>
      <c r="D11333" s="102">
        <v>1106.2573508720131</v>
      </c>
      <c r="E11333" s="98">
        <v>2067.4722893258427</v>
      </c>
      <c r="F11333" s="91">
        <v>0.84480314585415539</v>
      </c>
      <c r="G11333" s="100">
        <v>873.30354699438226</v>
      </c>
      <c r="S11333" s="235"/>
      <c r="T11333" s="103"/>
      <c r="U11333" s="103"/>
    </row>
    <row r="11334" spans="1:21" x14ac:dyDescent="0.2">
      <c r="A11334" s="89">
        <v>40961</v>
      </c>
      <c r="B11334" s="90" t="s">
        <v>104</v>
      </c>
      <c r="C11334" s="96">
        <v>1812.8876796404495</v>
      </c>
      <c r="D11334" s="102">
        <v>1144.8555716896369</v>
      </c>
      <c r="E11334" s="98">
        <v>2144.1212696629213</v>
      </c>
      <c r="F11334" s="91">
        <v>0.84551545907916614</v>
      </c>
      <c r="G11334" s="100">
        <v>906.44383982022475</v>
      </c>
      <c r="S11334" s="235"/>
      <c r="T11334" s="103"/>
      <c r="U11334" s="103"/>
    </row>
    <row r="11335" spans="1:21" x14ac:dyDescent="0.2">
      <c r="A11335" s="89">
        <v>40961</v>
      </c>
      <c r="B11335" s="90" t="s">
        <v>105</v>
      </c>
      <c r="C11335" s="96">
        <v>1738.5676807752811</v>
      </c>
      <c r="D11335" s="102">
        <v>1104.3458237554721</v>
      </c>
      <c r="E11335" s="98">
        <v>2059.6595056179776</v>
      </c>
      <c r="F11335" s="91">
        <v>0.84410441436223871</v>
      </c>
      <c r="G11335" s="100">
        <v>869.28384038764057</v>
      </c>
      <c r="S11335" s="235"/>
      <c r="T11335" s="103"/>
      <c r="U11335" s="103"/>
    </row>
    <row r="11336" spans="1:21" x14ac:dyDescent="0.2">
      <c r="A11336" s="89">
        <v>40961</v>
      </c>
      <c r="B11336" s="90" t="s">
        <v>106</v>
      </c>
      <c r="C11336" s="96">
        <v>1744.5080939662921</v>
      </c>
      <c r="D11336" s="102">
        <v>1098.012862624807</v>
      </c>
      <c r="E11336" s="98">
        <v>2061.2958876404496</v>
      </c>
      <c r="F11336" s="91">
        <v>0.84631619576130712</v>
      </c>
      <c r="G11336" s="100">
        <v>872.25404698314605</v>
      </c>
      <c r="S11336" s="235"/>
      <c r="T11336" s="103"/>
      <c r="U11336" s="103"/>
    </row>
    <row r="11337" spans="1:21" x14ac:dyDescent="0.2">
      <c r="A11337" s="89">
        <v>40961</v>
      </c>
      <c r="B11337" s="90" t="s">
        <v>107</v>
      </c>
      <c r="C11337" s="96">
        <v>1692.8029968876406</v>
      </c>
      <c r="D11337" s="102">
        <v>1063.9639114836095</v>
      </c>
      <c r="E11337" s="98">
        <v>1999.4002078651686</v>
      </c>
      <c r="F11337" s="91">
        <v>0.84665540707085707</v>
      </c>
      <c r="G11337" s="100">
        <v>846.40149844382029</v>
      </c>
      <c r="S11337" s="235"/>
      <c r="T11337" s="103"/>
      <c r="U11337" s="103"/>
    </row>
    <row r="11338" spans="1:21" x14ac:dyDescent="0.2">
      <c r="A11338" s="89">
        <v>40961</v>
      </c>
      <c r="B11338" s="90" t="s">
        <v>108</v>
      </c>
      <c r="C11338" s="96">
        <v>1687.8310412359547</v>
      </c>
      <c r="D11338" s="102">
        <v>1071.5003836468072</v>
      </c>
      <c r="E11338" s="98">
        <v>1999.22152247191</v>
      </c>
      <c r="F11338" s="91">
        <v>0.84424413316092117</v>
      </c>
      <c r="G11338" s="100">
        <v>843.91552061797734</v>
      </c>
      <c r="S11338" s="235"/>
      <c r="T11338" s="103"/>
      <c r="U11338" s="103"/>
    </row>
    <row r="11339" spans="1:21" x14ac:dyDescent="0.2">
      <c r="A11339" s="89">
        <v>40961</v>
      </c>
      <c r="B11339" s="90" t="s">
        <v>109</v>
      </c>
      <c r="C11339" s="96">
        <v>1724.4460300449437</v>
      </c>
      <c r="D11339" s="102">
        <v>1093.4654553540163</v>
      </c>
      <c r="E11339" s="98">
        <v>2041.9061713483147</v>
      </c>
      <c r="F11339" s="91">
        <v>0.8445275567712569</v>
      </c>
      <c r="G11339" s="100">
        <v>862.22301502247183</v>
      </c>
      <c r="S11339" s="235"/>
      <c r="T11339" s="103"/>
      <c r="U11339" s="103"/>
    </row>
    <row r="11340" spans="1:21" x14ac:dyDescent="0.2">
      <c r="A11340" s="89">
        <v>40961</v>
      </c>
      <c r="B11340" s="90" t="s">
        <v>110</v>
      </c>
      <c r="C11340" s="96">
        <v>1939.8974416179774</v>
      </c>
      <c r="D11340" s="102">
        <v>1216.1541838419114</v>
      </c>
      <c r="E11340" s="98">
        <v>2289.5923398876403</v>
      </c>
      <c r="F11340" s="91">
        <v>0.84726761520925431</v>
      </c>
      <c r="G11340" s="100">
        <v>969.9487208089887</v>
      </c>
      <c r="S11340" s="235"/>
      <c r="T11340" s="103"/>
      <c r="U11340" s="103"/>
    </row>
    <row r="11341" spans="1:21" x14ac:dyDescent="0.2">
      <c r="A11341" s="89">
        <v>40961</v>
      </c>
      <c r="B11341" s="90" t="s">
        <v>111</v>
      </c>
      <c r="C11341" s="96">
        <v>1961.9653067191011</v>
      </c>
      <c r="D11341" s="102">
        <v>1252.8625236572439</v>
      </c>
      <c r="E11341" s="98">
        <v>2327.868632022472</v>
      </c>
      <c r="F11341" s="91">
        <v>0.84281616227395495</v>
      </c>
      <c r="G11341" s="100">
        <v>980.98265335955057</v>
      </c>
      <c r="S11341" s="235"/>
      <c r="T11341" s="103"/>
      <c r="U11341" s="103"/>
    </row>
    <row r="11342" spans="1:21" x14ac:dyDescent="0.2">
      <c r="A11342" s="89">
        <v>40961</v>
      </c>
      <c r="B11342" s="90" t="s">
        <v>112</v>
      </c>
      <c r="C11342" s="96">
        <v>1974.8915809887642</v>
      </c>
      <c r="D11342" s="102">
        <v>1262.142060407838</v>
      </c>
      <c r="E11342" s="98">
        <v>2343.7575252808988</v>
      </c>
      <c r="F11342" s="91">
        <v>0.84261770242298162</v>
      </c>
      <c r="G11342" s="100">
        <v>987.44579049438209</v>
      </c>
      <c r="S11342" s="235"/>
      <c r="T11342" s="103"/>
      <c r="U11342" s="103"/>
    </row>
    <row r="11343" spans="1:21" x14ac:dyDescent="0.2">
      <c r="A11343" s="89">
        <v>40961</v>
      </c>
      <c r="B11343" s="90" t="s">
        <v>113</v>
      </c>
      <c r="C11343" s="96">
        <v>2066.7572750224717</v>
      </c>
      <c r="D11343" s="102">
        <v>1322.1661970031723</v>
      </c>
      <c r="E11343" s="98">
        <v>2453.4891657303369</v>
      </c>
      <c r="F11343" s="91">
        <v>0.84237473060422274</v>
      </c>
      <c r="G11343" s="100">
        <v>1033.3786375112359</v>
      </c>
      <c r="S11343" s="235"/>
      <c r="T11343" s="103"/>
      <c r="U11343" s="103"/>
    </row>
    <row r="11344" spans="1:21" x14ac:dyDescent="0.2">
      <c r="A11344" s="89">
        <v>40961</v>
      </c>
      <c r="B11344" s="90" t="s">
        <v>114</v>
      </c>
      <c r="C11344" s="96">
        <v>1708.3753078651689</v>
      </c>
      <c r="D11344" s="102">
        <v>1083.076083724578</v>
      </c>
      <c r="E11344" s="98">
        <v>2022.7703764044943</v>
      </c>
      <c r="F11344" s="91">
        <v>0.84457204228086058</v>
      </c>
      <c r="G11344" s="100">
        <v>854.18765393258445</v>
      </c>
      <c r="S11344" s="235"/>
      <c r="T11344" s="103"/>
      <c r="U11344" s="103"/>
    </row>
    <row r="11345" spans="1:21" x14ac:dyDescent="0.2">
      <c r="A11345" s="89">
        <v>40961</v>
      </c>
      <c r="B11345" s="90" t="s">
        <v>115</v>
      </c>
      <c r="C11345" s="96">
        <v>1614.2161118764047</v>
      </c>
      <c r="D11345" s="102">
        <v>1023.6830986799293</v>
      </c>
      <c r="E11345" s="98">
        <v>1911.4446741573033</v>
      </c>
      <c r="F11345" s="91">
        <v>0.84450056739835411</v>
      </c>
      <c r="G11345" s="100">
        <v>807.10805593820237</v>
      </c>
      <c r="S11345" s="235"/>
      <c r="T11345" s="103"/>
      <c r="U11345" s="103"/>
    </row>
    <row r="11346" spans="1:21" x14ac:dyDescent="0.2">
      <c r="A11346" s="89">
        <v>40961</v>
      </c>
      <c r="B11346" s="90" t="s">
        <v>116</v>
      </c>
      <c r="C11346" s="96">
        <v>1630.0639672584268</v>
      </c>
      <c r="D11346" s="102">
        <v>1037.4395098873927</v>
      </c>
      <c r="E11346" s="98">
        <v>1932.1980421348312</v>
      </c>
      <c r="F11346" s="91">
        <v>0.84363193198219733</v>
      </c>
      <c r="G11346" s="100">
        <v>815.03198362921341</v>
      </c>
      <c r="S11346" s="235"/>
      <c r="T11346" s="103"/>
      <c r="U11346" s="103"/>
    </row>
    <row r="11347" spans="1:21" x14ac:dyDescent="0.2">
      <c r="A11347" s="89">
        <v>40961</v>
      </c>
      <c r="B11347" s="90" t="s">
        <v>117</v>
      </c>
      <c r="C11347" s="96">
        <v>1706.1750047528087</v>
      </c>
      <c r="D11347" s="102">
        <v>1086.7183776524971</v>
      </c>
      <c r="E11347" s="98">
        <v>2022.8667724719101</v>
      </c>
      <c r="F11347" s="91">
        <v>0.84344408043634567</v>
      </c>
      <c r="G11347" s="100">
        <v>853.08750237640436</v>
      </c>
      <c r="S11347" s="235"/>
      <c r="T11347" s="103"/>
      <c r="U11347" s="103"/>
    </row>
    <row r="11348" spans="1:21" x14ac:dyDescent="0.2">
      <c r="A11348" s="89">
        <v>40961</v>
      </c>
      <c r="B11348" s="90" t="s">
        <v>118</v>
      </c>
      <c r="C11348" s="96">
        <v>1798.42565052809</v>
      </c>
      <c r="D11348" s="102">
        <v>1148.0612047215218</v>
      </c>
      <c r="E11348" s="98">
        <v>2133.6305561797749</v>
      </c>
      <c r="F11348" s="91">
        <v>0.84289458890584001</v>
      </c>
      <c r="G11348" s="100">
        <v>899.21282526404502</v>
      </c>
      <c r="S11348" s="235"/>
      <c r="T11348" s="103"/>
      <c r="U11348" s="103"/>
    </row>
    <row r="11349" spans="1:21" x14ac:dyDescent="0.2">
      <c r="A11349" s="89">
        <v>40961</v>
      </c>
      <c r="B11349" s="90" t="s">
        <v>119</v>
      </c>
      <c r="C11349" s="96">
        <v>1688.9899485842698</v>
      </c>
      <c r="D11349" s="102">
        <v>1080.5094049765303</v>
      </c>
      <c r="E11349" s="98">
        <v>2005.0405533707865</v>
      </c>
      <c r="F11349" s="91">
        <v>0.84237196387116142</v>
      </c>
      <c r="G11349" s="100">
        <v>844.49497429213488</v>
      </c>
      <c r="S11349" s="235"/>
      <c r="T11349" s="103"/>
      <c r="U11349" s="103"/>
    </row>
    <row r="11350" spans="1:21" x14ac:dyDescent="0.2">
      <c r="A11350" s="89">
        <v>40961</v>
      </c>
      <c r="B11350" s="90" t="s">
        <v>120</v>
      </c>
      <c r="C11350" s="96">
        <v>1665.2323479438205</v>
      </c>
      <c r="D11350" s="102">
        <v>1055.0694622513895</v>
      </c>
      <c r="E11350" s="98">
        <v>1971.3371966292134</v>
      </c>
      <c r="F11350" s="91">
        <v>0.84472222752718251</v>
      </c>
      <c r="G11350" s="100">
        <v>832.61617397191026</v>
      </c>
      <c r="S11350" s="235"/>
      <c r="T11350" s="103"/>
      <c r="U11350" s="103"/>
    </row>
    <row r="11351" spans="1:21" x14ac:dyDescent="0.2">
      <c r="A11351" s="89">
        <v>40961</v>
      </c>
      <c r="B11351" s="90" t="s">
        <v>121</v>
      </c>
      <c r="C11351" s="96">
        <v>1644.9595735955056</v>
      </c>
      <c r="D11351" s="102">
        <v>1056.2921592153637</v>
      </c>
      <c r="E11351" s="98">
        <v>1954.9028426966295</v>
      </c>
      <c r="F11351" s="91">
        <v>0.84145336416126837</v>
      </c>
      <c r="G11351" s="100">
        <v>822.47978679775281</v>
      </c>
      <c r="S11351" s="235"/>
      <c r="T11351" s="103"/>
      <c r="U11351" s="103"/>
    </row>
    <row r="11352" spans="1:21" x14ac:dyDescent="0.2">
      <c r="A11352" s="89">
        <v>40961</v>
      </c>
      <c r="B11352" s="90" t="s">
        <v>122</v>
      </c>
      <c r="C11352" s="96">
        <v>1684.783844292135</v>
      </c>
      <c r="D11352" s="102">
        <v>1090.8070325550073</v>
      </c>
      <c r="E11352" s="98">
        <v>2007.0766264044942</v>
      </c>
      <c r="F11352" s="91">
        <v>0.83942178496208231</v>
      </c>
      <c r="G11352" s="100">
        <v>842.39192214606749</v>
      </c>
      <c r="S11352" s="235"/>
      <c r="T11352" s="103"/>
      <c r="U11352" s="103"/>
    </row>
    <row r="11353" spans="1:21" x14ac:dyDescent="0.2">
      <c r="A11353" s="89">
        <v>40961</v>
      </c>
      <c r="B11353" s="90" t="s">
        <v>123</v>
      </c>
      <c r="C11353" s="96">
        <v>1732.9433332247193</v>
      </c>
      <c r="D11353" s="102">
        <v>1119.4244461785156</v>
      </c>
      <c r="E11353" s="98">
        <v>2063.0568792134832</v>
      </c>
      <c r="F11353" s="91">
        <v>0.8399881509255257</v>
      </c>
      <c r="G11353" s="100">
        <v>866.47166661235963</v>
      </c>
      <c r="S11353" s="235"/>
      <c r="T11353" s="103"/>
      <c r="U11353" s="103"/>
    </row>
    <row r="11354" spans="1:21" x14ac:dyDescent="0.2">
      <c r="A11354" s="89">
        <v>40961</v>
      </c>
      <c r="B11354" s="90" t="s">
        <v>124</v>
      </c>
      <c r="C11354" s="96">
        <v>1986.735938258427</v>
      </c>
      <c r="D11354" s="102">
        <v>1251.9776056598557</v>
      </c>
      <c r="E11354" s="98">
        <v>2348.3116516853929</v>
      </c>
      <c r="F11354" s="91">
        <v>0.84602737325454158</v>
      </c>
      <c r="G11354" s="100">
        <v>993.36796912921352</v>
      </c>
      <c r="S11354" s="235"/>
      <c r="T11354" s="103"/>
      <c r="U11354" s="103"/>
    </row>
    <row r="11355" spans="1:21" x14ac:dyDescent="0.2">
      <c r="A11355" s="89">
        <v>40961</v>
      </c>
      <c r="B11355" s="90" t="s">
        <v>125</v>
      </c>
      <c r="C11355" s="96">
        <v>1977.1121447191013</v>
      </c>
      <c r="D11355" s="102">
        <v>1245.5126556055909</v>
      </c>
      <c r="E11355" s="98">
        <v>2336.722963483146</v>
      </c>
      <c r="F11355" s="91">
        <v>0.84610464125023843</v>
      </c>
      <c r="G11355" s="100">
        <v>988.55607235955063</v>
      </c>
      <c r="S11355" s="235"/>
      <c r="T11355" s="103"/>
      <c r="U11355" s="103"/>
    </row>
    <row r="11356" spans="1:21" x14ac:dyDescent="0.2">
      <c r="A11356" s="89">
        <v>40961</v>
      </c>
      <c r="B11356" s="90" t="s">
        <v>126</v>
      </c>
      <c r="C11356" s="96">
        <v>1753.1836905842697</v>
      </c>
      <c r="D11356" s="102">
        <v>1103.3098518267723</v>
      </c>
      <c r="E11356" s="98">
        <v>2071.4597949438203</v>
      </c>
      <c r="F11356" s="91">
        <v>0.84635178286519319</v>
      </c>
      <c r="G11356" s="100">
        <v>876.59184529213485</v>
      </c>
      <c r="S11356" s="235"/>
      <c r="T11356" s="103"/>
      <c r="U11356" s="103"/>
    </row>
    <row r="11357" spans="1:21" x14ac:dyDescent="0.2">
      <c r="A11357" s="89">
        <v>40961</v>
      </c>
      <c r="B11357" s="90" t="s">
        <v>127</v>
      </c>
      <c r="C11357" s="96">
        <v>1742.0768198089888</v>
      </c>
      <c r="D11357" s="102">
        <v>1102.1608446725338</v>
      </c>
      <c r="E11357" s="98">
        <v>2061.453412921348</v>
      </c>
      <c r="F11357" s="91">
        <v>0.84507212672841292</v>
      </c>
      <c r="G11357" s="100">
        <v>871.03840990449442</v>
      </c>
      <c r="S11357" s="235"/>
      <c r="T11357" s="103"/>
      <c r="U11357" s="103"/>
    </row>
    <row r="11358" spans="1:21" x14ac:dyDescent="0.2">
      <c r="A11358" s="89">
        <v>40961</v>
      </c>
      <c r="B11358" s="90" t="s">
        <v>128</v>
      </c>
      <c r="C11358" s="96">
        <v>1692.4058887752808</v>
      </c>
      <c r="D11358" s="102">
        <v>1063.9329735107649</v>
      </c>
      <c r="E11358" s="98">
        <v>1999.0475393258425</v>
      </c>
      <c r="F11358" s="91">
        <v>0.84660612390740175</v>
      </c>
      <c r="G11358" s="100">
        <v>846.2029443876404</v>
      </c>
      <c r="S11358" s="235"/>
      <c r="T11358" s="103"/>
      <c r="U11358" s="103"/>
    </row>
    <row r="11359" spans="1:21" x14ac:dyDescent="0.2">
      <c r="A11359" s="89">
        <v>40961</v>
      </c>
      <c r="B11359" s="90" t="s">
        <v>129</v>
      </c>
      <c r="C11359" s="96">
        <v>1723.9152018539326</v>
      </c>
      <c r="D11359" s="102">
        <v>1106.7679967261283</v>
      </c>
      <c r="E11359" s="98">
        <v>2048.6139269662922</v>
      </c>
      <c r="F11359" s="91">
        <v>0.84150321305625775</v>
      </c>
      <c r="G11359" s="100">
        <v>861.95760092696628</v>
      </c>
      <c r="S11359" s="235"/>
      <c r="T11359" s="103"/>
      <c r="U11359" s="103"/>
    </row>
    <row r="11360" spans="1:21" x14ac:dyDescent="0.2">
      <c r="A11360" s="89">
        <v>40961</v>
      </c>
      <c r="B11360" s="90" t="s">
        <v>130</v>
      </c>
      <c r="C11360" s="96">
        <v>1835.9847841348314</v>
      </c>
      <c r="D11360" s="102">
        <v>1184.9017676523899</v>
      </c>
      <c r="E11360" s="98">
        <v>2185.1389719101121</v>
      </c>
      <c r="F11360" s="91">
        <v>0.84021419586413226</v>
      </c>
      <c r="G11360" s="100">
        <v>917.99239206741572</v>
      </c>
      <c r="S11360" s="235"/>
      <c r="T11360" s="103"/>
      <c r="U11360" s="103"/>
    </row>
    <row r="11361" spans="1:21" x14ac:dyDescent="0.2">
      <c r="A11361" s="89">
        <v>40961</v>
      </c>
      <c r="B11361" s="90" t="s">
        <v>131</v>
      </c>
      <c r="C11361" s="96">
        <v>1495.2538673595507</v>
      </c>
      <c r="D11361" s="102">
        <v>945.26021576437279</v>
      </c>
      <c r="E11361" s="98">
        <v>1768.9830421348311</v>
      </c>
      <c r="F11361" s="91">
        <v>0.84526184352511335</v>
      </c>
      <c r="G11361" s="100">
        <v>747.62693367977533</v>
      </c>
      <c r="S11361" s="235"/>
      <c r="T11361" s="103"/>
      <c r="U11361" s="103"/>
    </row>
    <row r="11362" spans="1:21" x14ac:dyDescent="0.2">
      <c r="A11362" s="89">
        <v>40961</v>
      </c>
      <c r="B11362" s="90" t="s">
        <v>132</v>
      </c>
      <c r="C11362" s="96">
        <v>1419.3251754269663</v>
      </c>
      <c r="D11362" s="102">
        <v>896.34311721106621</v>
      </c>
      <c r="E11362" s="98">
        <v>1678.6646292134828</v>
      </c>
      <c r="F11362" s="91">
        <v>0.8455084778261952</v>
      </c>
      <c r="G11362" s="100">
        <v>709.66258771348316</v>
      </c>
      <c r="S11362" s="235"/>
      <c r="T11362" s="103"/>
      <c r="U11362" s="103"/>
    </row>
    <row r="11363" spans="1:21" x14ac:dyDescent="0.2">
      <c r="A11363" s="89">
        <v>40961</v>
      </c>
      <c r="B11363" s="90" t="s">
        <v>133</v>
      </c>
      <c r="C11363" s="96">
        <v>1469.8956778988763</v>
      </c>
      <c r="D11363" s="102">
        <v>931.27830745564199</v>
      </c>
      <c r="E11363" s="98">
        <v>1740.0783286516853</v>
      </c>
      <c r="F11363" s="91">
        <v>0.8447296042344471</v>
      </c>
      <c r="G11363" s="100">
        <v>734.94783894943816</v>
      </c>
      <c r="S11363" s="235"/>
      <c r="T11363" s="103"/>
      <c r="U11363" s="103"/>
    </row>
    <row r="11364" spans="1:21" x14ac:dyDescent="0.2">
      <c r="A11364" s="89">
        <v>40961</v>
      </c>
      <c r="B11364" s="90" t="s">
        <v>134</v>
      </c>
      <c r="C11364" s="96">
        <v>1620.6468320224719</v>
      </c>
      <c r="D11364" s="102">
        <v>1019.533540519119</v>
      </c>
      <c r="E11364" s="98">
        <v>1914.665713483146</v>
      </c>
      <c r="F11364" s="91">
        <v>0.84643853003154423</v>
      </c>
      <c r="G11364" s="100">
        <v>810.32341601123596</v>
      </c>
      <c r="S11364" s="235"/>
      <c r="T11364" s="103"/>
      <c r="U11364" s="103"/>
    </row>
    <row r="11365" spans="1:21" x14ac:dyDescent="0.2">
      <c r="A11365" s="89">
        <v>40961</v>
      </c>
      <c r="B11365" s="90" t="s">
        <v>135</v>
      </c>
      <c r="C11365" s="96">
        <v>1457.1679576853933</v>
      </c>
      <c r="D11365" s="102">
        <v>920.6926387424453</v>
      </c>
      <c r="E11365" s="98">
        <v>1723.6627837078652</v>
      </c>
      <c r="F11365" s="91">
        <v>0.84539039274886452</v>
      </c>
      <c r="G11365" s="100">
        <v>728.58397884269664</v>
      </c>
      <c r="S11365" s="235"/>
      <c r="T11365" s="103"/>
      <c r="U11365" s="103"/>
    </row>
    <row r="11366" spans="1:21" x14ac:dyDescent="0.2">
      <c r="A11366" s="89">
        <v>40961</v>
      </c>
      <c r="B11366" s="90" t="s">
        <v>136</v>
      </c>
      <c r="C11366" s="96">
        <v>1463.1934654719103</v>
      </c>
      <c r="D11366" s="102">
        <v>944.16935688250237</v>
      </c>
      <c r="E11366" s="98">
        <v>1741.3761488764042</v>
      </c>
      <c r="F11366" s="91">
        <v>0.84025123831862114</v>
      </c>
      <c r="G11366" s="100">
        <v>731.59673273595513</v>
      </c>
      <c r="S11366" s="235"/>
      <c r="T11366" s="103"/>
      <c r="U11366" s="103"/>
    </row>
    <row r="11367" spans="1:21" x14ac:dyDescent="0.2">
      <c r="A11367" s="89">
        <v>40961</v>
      </c>
      <c r="B11367" s="90" t="s">
        <v>137</v>
      </c>
      <c r="C11367" s="96">
        <v>1583.1363238988768</v>
      </c>
      <c r="D11367" s="102">
        <v>1012.2776441480629</v>
      </c>
      <c r="E11367" s="98">
        <v>1879.1026179775286</v>
      </c>
      <c r="F11367" s="91">
        <v>0.84249593862138339</v>
      </c>
      <c r="G11367" s="100">
        <v>791.56816194943838</v>
      </c>
      <c r="S11367" s="235"/>
      <c r="T11367" s="103"/>
      <c r="U11367" s="103"/>
    </row>
    <row r="11368" spans="1:21" x14ac:dyDescent="0.2">
      <c r="A11368" s="89">
        <v>40961</v>
      </c>
      <c r="B11368" s="90" t="s">
        <v>138</v>
      </c>
      <c r="C11368" s="96">
        <v>1623.5886737528087</v>
      </c>
      <c r="D11368" s="102">
        <v>1037.7544570139048</v>
      </c>
      <c r="E11368" s="98">
        <v>1926.9080140449437</v>
      </c>
      <c r="F11368" s="91">
        <v>0.84258753501397798</v>
      </c>
      <c r="G11368" s="100">
        <v>811.79433687640437</v>
      </c>
      <c r="S11368" s="235"/>
      <c r="T11368" s="103"/>
      <c r="U11368" s="103"/>
    </row>
    <row r="11369" spans="1:21" x14ac:dyDescent="0.2">
      <c r="A11369" s="89">
        <v>40961</v>
      </c>
      <c r="B11369" s="90" t="s">
        <v>139</v>
      </c>
      <c r="C11369" s="96">
        <v>1787.5659592921349</v>
      </c>
      <c r="D11369" s="102">
        <v>1132.7912476937995</v>
      </c>
      <c r="E11369" s="98">
        <v>2116.2722106741576</v>
      </c>
      <c r="F11369" s="91">
        <v>0.84467676241077216</v>
      </c>
      <c r="G11369" s="100">
        <v>893.78297964606747</v>
      </c>
      <c r="S11369" s="235"/>
      <c r="T11369" s="103"/>
      <c r="U11369" s="103"/>
    </row>
    <row r="11370" spans="1:21" x14ac:dyDescent="0.2">
      <c r="A11370" s="89">
        <v>40961</v>
      </c>
      <c r="B11370" s="90" t="s">
        <v>140</v>
      </c>
      <c r="C11370" s="96">
        <v>1853.8222322022473</v>
      </c>
      <c r="D11370" s="102">
        <v>1167.2073451975798</v>
      </c>
      <c r="E11370" s="98">
        <v>2190.6688146067413</v>
      </c>
      <c r="F11370" s="91">
        <v>0.84623573396466911</v>
      </c>
      <c r="G11370" s="100">
        <v>926.91111610112364</v>
      </c>
      <c r="S11370" s="235"/>
      <c r="T11370" s="103"/>
      <c r="U11370" s="103"/>
    </row>
    <row r="11371" spans="1:21" x14ac:dyDescent="0.2">
      <c r="A11371" s="89">
        <v>40961</v>
      </c>
      <c r="B11371" s="90" t="s">
        <v>141</v>
      </c>
      <c r="C11371" s="96">
        <v>1592.0672043033708</v>
      </c>
      <c r="D11371" s="102">
        <v>1018.386594950274</v>
      </c>
      <c r="E11371" s="98">
        <v>1889.9177865168538</v>
      </c>
      <c r="F11371" s="91">
        <v>0.84240024389503942</v>
      </c>
      <c r="G11371" s="100">
        <v>796.03360215168539</v>
      </c>
      <c r="S11371" s="235"/>
      <c r="T11371" s="103"/>
      <c r="U11371" s="103"/>
    </row>
    <row r="11372" spans="1:21" x14ac:dyDescent="0.2">
      <c r="A11372" s="89">
        <v>40961</v>
      </c>
      <c r="B11372" s="90" t="s">
        <v>142</v>
      </c>
      <c r="C11372" s="96">
        <v>1573.9542118314605</v>
      </c>
      <c r="D11372" s="102">
        <v>994.88779510565382</v>
      </c>
      <c r="E11372" s="98">
        <v>1862.0240561797755</v>
      </c>
      <c r="F11372" s="91">
        <v>0.84529209308963826</v>
      </c>
      <c r="G11372" s="100">
        <v>786.97710591573025</v>
      </c>
      <c r="S11372" s="235"/>
      <c r="T11372" s="103"/>
      <c r="U11372" s="103"/>
    </row>
    <row r="11373" spans="1:21" x14ac:dyDescent="0.2">
      <c r="A11373" s="89">
        <v>40961</v>
      </c>
      <c r="B11373" s="90" t="s">
        <v>143</v>
      </c>
      <c r="C11373" s="96">
        <v>1634.2133418202247</v>
      </c>
      <c r="D11373" s="102">
        <v>1039.1781698422376</v>
      </c>
      <c r="E11373" s="98">
        <v>1936.6322612359552</v>
      </c>
      <c r="F11373" s="91">
        <v>0.84384287844986783</v>
      </c>
      <c r="G11373" s="100">
        <v>817.10667091011237</v>
      </c>
      <c r="S11373" s="235"/>
      <c r="T11373" s="103"/>
      <c r="U11373" s="103"/>
    </row>
    <row r="11374" spans="1:21" x14ac:dyDescent="0.2">
      <c r="A11374" s="89">
        <v>40961</v>
      </c>
      <c r="B11374" s="90" t="s">
        <v>144</v>
      </c>
      <c r="C11374" s="96">
        <v>1743.9367445393257</v>
      </c>
      <c r="D11374" s="102">
        <v>1102.0216803474107</v>
      </c>
      <c r="E11374" s="98">
        <v>2062.9510786516853</v>
      </c>
      <c r="F11374" s="91">
        <v>0.84536020392647282</v>
      </c>
      <c r="G11374" s="100">
        <v>871.96837226966284</v>
      </c>
      <c r="S11374" s="235"/>
      <c r="T11374" s="103"/>
      <c r="U11374" s="103"/>
    </row>
    <row r="11375" spans="1:21" x14ac:dyDescent="0.2">
      <c r="A11375" s="89">
        <v>40961</v>
      </c>
      <c r="B11375" s="90" t="s">
        <v>145</v>
      </c>
      <c r="C11375" s="96">
        <v>1881.29157805618</v>
      </c>
      <c r="D11375" s="102">
        <v>1196.6135127830339</v>
      </c>
      <c r="E11375" s="98">
        <v>2229.6057724719103</v>
      </c>
      <c r="F11375" s="91">
        <v>0.84377767643220503</v>
      </c>
      <c r="G11375" s="100">
        <v>940.64578902809001</v>
      </c>
      <c r="S11375" s="235"/>
      <c r="T11375" s="103"/>
      <c r="U11375" s="103"/>
    </row>
    <row r="11376" spans="1:21" x14ac:dyDescent="0.2">
      <c r="A11376" s="89">
        <v>40961</v>
      </c>
      <c r="B11376" s="90" t="s">
        <v>146</v>
      </c>
      <c r="C11376" s="96">
        <v>1949.0147197078652</v>
      </c>
      <c r="D11376" s="102">
        <v>1231.1230233260796</v>
      </c>
      <c r="E11376" s="98">
        <v>2305.2813876404493</v>
      </c>
      <c r="F11376" s="91">
        <v>0.8454563204983675</v>
      </c>
      <c r="G11376" s="100">
        <v>974.5073598539326</v>
      </c>
      <c r="S11376" s="235"/>
      <c r="T11376" s="103"/>
      <c r="U11376" s="103"/>
    </row>
    <row r="11377" spans="1:21" x14ac:dyDescent="0.2">
      <c r="A11377" s="89">
        <v>40961</v>
      </c>
      <c r="B11377" s="90" t="s">
        <v>147</v>
      </c>
      <c r="C11377" s="96">
        <v>1908.4853795056179</v>
      </c>
      <c r="D11377" s="102">
        <v>1201.5831007184677</v>
      </c>
      <c r="E11377" s="98">
        <v>2255.242424157303</v>
      </c>
      <c r="F11377" s="91">
        <v>0.84624400421996548</v>
      </c>
      <c r="G11377" s="100">
        <v>954.24268975280893</v>
      </c>
      <c r="S11377" s="235"/>
      <c r="T11377" s="103"/>
      <c r="U11377" s="103"/>
    </row>
    <row r="11378" spans="1:21" x14ac:dyDescent="0.2">
      <c r="A11378" s="89">
        <v>40962</v>
      </c>
      <c r="B11378" s="90" t="s">
        <v>100</v>
      </c>
      <c r="C11378" s="96">
        <v>1917.9470881011239</v>
      </c>
      <c r="D11378" s="102">
        <v>1208.3584610555038</v>
      </c>
      <c r="E11378" s="98">
        <v>2266.8593258426968</v>
      </c>
      <c r="F11378" s="91">
        <v>0.84608121299637062</v>
      </c>
      <c r="G11378" s="100">
        <v>958.97354405056194</v>
      </c>
      <c r="S11378" s="235"/>
      <c r="T11378" s="103"/>
      <c r="U11378" s="103"/>
    </row>
    <row r="11379" spans="1:21" x14ac:dyDescent="0.2">
      <c r="A11379" s="89">
        <v>40962</v>
      </c>
      <c r="B11379" s="90" t="s">
        <v>101</v>
      </c>
      <c r="C11379" s="96">
        <v>1903.7808640112364</v>
      </c>
      <c r="D11379" s="102">
        <v>1194.164991083346</v>
      </c>
      <c r="E11379" s="98">
        <v>2247.312084269663</v>
      </c>
      <c r="F11379" s="91">
        <v>0.84713684286974844</v>
      </c>
      <c r="G11379" s="100">
        <v>951.89043200561821</v>
      </c>
      <c r="S11379" s="235"/>
      <c r="T11379" s="103"/>
      <c r="U11379" s="103"/>
    </row>
    <row r="11380" spans="1:21" x14ac:dyDescent="0.2">
      <c r="A11380" s="89">
        <v>40962</v>
      </c>
      <c r="B11380" s="90" t="s">
        <v>102</v>
      </c>
      <c r="C11380" s="96">
        <v>1869.7227651910116</v>
      </c>
      <c r="D11380" s="102">
        <v>1172.1060819239967</v>
      </c>
      <c r="E11380" s="98">
        <v>2206.7387443820226</v>
      </c>
      <c r="F11380" s="91">
        <v>0.84727871387177311</v>
      </c>
      <c r="G11380" s="100">
        <v>934.8613825955058</v>
      </c>
      <c r="S11380" s="235"/>
      <c r="T11380" s="103"/>
      <c r="U11380" s="103"/>
    </row>
    <row r="11381" spans="1:21" x14ac:dyDescent="0.2">
      <c r="A11381" s="89">
        <v>40962</v>
      </c>
      <c r="B11381" s="90" t="s">
        <v>103</v>
      </c>
      <c r="C11381" s="96">
        <v>1825.3195948314608</v>
      </c>
      <c r="D11381" s="102">
        <v>1144.2132277516355</v>
      </c>
      <c r="E11381" s="98">
        <v>2154.3016348314609</v>
      </c>
      <c r="F11381" s="91">
        <v>0.84729063252753944</v>
      </c>
      <c r="G11381" s="100">
        <v>912.6597974157304</v>
      </c>
      <c r="S11381" s="235"/>
      <c r="T11381" s="103"/>
      <c r="U11381" s="103"/>
    </row>
    <row r="11382" spans="1:21" x14ac:dyDescent="0.2">
      <c r="A11382" s="89">
        <v>40962</v>
      </c>
      <c r="B11382" s="90" t="s">
        <v>104</v>
      </c>
      <c r="C11382" s="96">
        <v>1828.2290195730341</v>
      </c>
      <c r="D11382" s="102">
        <v>1143.8066771637575</v>
      </c>
      <c r="E11382" s="98">
        <v>2156.5516601123595</v>
      </c>
      <c r="F11382" s="91">
        <v>0.84775572660187548</v>
      </c>
      <c r="G11382" s="100">
        <v>914.11450978651703</v>
      </c>
      <c r="S11382" s="235"/>
      <c r="T11382" s="103"/>
      <c r="U11382" s="103"/>
    </row>
    <row r="11383" spans="1:21" x14ac:dyDescent="0.2">
      <c r="A11383" s="89">
        <v>40962</v>
      </c>
      <c r="B11383" s="90" t="s">
        <v>105</v>
      </c>
      <c r="C11383" s="96">
        <v>1852.5984908764042</v>
      </c>
      <c r="D11383" s="102">
        <v>1158.3328869585744</v>
      </c>
      <c r="E11383" s="98">
        <v>2184.9156151685393</v>
      </c>
      <c r="F11383" s="91">
        <v>0.84790390897247492</v>
      </c>
      <c r="G11383" s="100">
        <v>926.29924543820209</v>
      </c>
      <c r="S11383" s="235"/>
      <c r="T11383" s="103"/>
      <c r="U11383" s="103"/>
    </row>
    <row r="11384" spans="1:21" x14ac:dyDescent="0.2">
      <c r="A11384" s="89">
        <v>40962</v>
      </c>
      <c r="B11384" s="90" t="s">
        <v>106</v>
      </c>
      <c r="C11384" s="96">
        <v>1830.9723072471911</v>
      </c>
      <c r="D11384" s="102">
        <v>1141.1980121834094</v>
      </c>
      <c r="E11384" s="98">
        <v>2157.4968117977528</v>
      </c>
      <c r="F11384" s="91">
        <v>0.84865585767494955</v>
      </c>
      <c r="G11384" s="100">
        <v>915.48615362359556</v>
      </c>
      <c r="S11384" s="235"/>
      <c r="T11384" s="103"/>
      <c r="U11384" s="103"/>
    </row>
    <row r="11385" spans="1:21" x14ac:dyDescent="0.2">
      <c r="A11385" s="89">
        <v>40962</v>
      </c>
      <c r="B11385" s="90" t="s">
        <v>107</v>
      </c>
      <c r="C11385" s="96">
        <v>1815.4769866179777</v>
      </c>
      <c r="D11385" s="102">
        <v>1144.2985072687707</v>
      </c>
      <c r="E11385" s="98">
        <v>2146.0139241573038</v>
      </c>
      <c r="F11385" s="91">
        <v>0.84597633136554728</v>
      </c>
      <c r="G11385" s="100">
        <v>907.73849330898884</v>
      </c>
      <c r="S11385" s="235"/>
      <c r="T11385" s="103"/>
      <c r="U11385" s="103"/>
    </row>
    <row r="11386" spans="1:21" x14ac:dyDescent="0.2">
      <c r="A11386" s="89">
        <v>40962</v>
      </c>
      <c r="B11386" s="90" t="s">
        <v>108</v>
      </c>
      <c r="C11386" s="96">
        <v>1795.5729555168541</v>
      </c>
      <c r="D11386" s="102">
        <v>1122.7636177581239</v>
      </c>
      <c r="E11386" s="98">
        <v>2117.7063960674154</v>
      </c>
      <c r="F11386" s="91">
        <v>0.84788569314954909</v>
      </c>
      <c r="G11386" s="100">
        <v>897.78647775842705</v>
      </c>
      <c r="S11386" s="235"/>
      <c r="T11386" s="103"/>
      <c r="U11386" s="103"/>
    </row>
    <row r="11387" spans="1:21" x14ac:dyDescent="0.2">
      <c r="A11387" s="89">
        <v>40962</v>
      </c>
      <c r="B11387" s="90" t="s">
        <v>109</v>
      </c>
      <c r="C11387" s="96">
        <v>1692.4383057640448</v>
      </c>
      <c r="D11387" s="102">
        <v>1059.4215621959866</v>
      </c>
      <c r="E11387" s="98">
        <v>1996.6776067415728</v>
      </c>
      <c r="F11387" s="91">
        <v>0.84762722837663129</v>
      </c>
      <c r="G11387" s="100">
        <v>846.2191528820224</v>
      </c>
      <c r="S11387" s="235"/>
      <c r="T11387" s="103"/>
      <c r="U11387" s="103"/>
    </row>
    <row r="11388" spans="1:21" x14ac:dyDescent="0.2">
      <c r="A11388" s="89">
        <v>40962</v>
      </c>
      <c r="B11388" s="90" t="s">
        <v>110</v>
      </c>
      <c r="C11388" s="96">
        <v>1919.6976054943821</v>
      </c>
      <c r="D11388" s="102">
        <v>1221.1052102640663</v>
      </c>
      <c r="E11388" s="98">
        <v>2275.156441011236</v>
      </c>
      <c r="F11388" s="91">
        <v>0.84376510155105489</v>
      </c>
      <c r="G11388" s="100">
        <v>959.84880274719103</v>
      </c>
      <c r="S11388" s="235"/>
      <c r="T11388" s="103"/>
      <c r="U11388" s="103"/>
    </row>
    <row r="11389" spans="1:21" x14ac:dyDescent="0.2">
      <c r="A11389" s="89">
        <v>40962</v>
      </c>
      <c r="B11389" s="90" t="s">
        <v>111</v>
      </c>
      <c r="C11389" s="96">
        <v>1973.0194998876407</v>
      </c>
      <c r="D11389" s="102">
        <v>1258.4158040786451</v>
      </c>
      <c r="E11389" s="98">
        <v>2340.1744129213484</v>
      </c>
      <c r="F11389" s="91">
        <v>0.84310788503350431</v>
      </c>
      <c r="G11389" s="100">
        <v>986.50974994382034</v>
      </c>
      <c r="S11389" s="235"/>
      <c r="T11389" s="103"/>
      <c r="U11389" s="103"/>
    </row>
    <row r="11390" spans="1:21" x14ac:dyDescent="0.2">
      <c r="A11390" s="89">
        <v>40962</v>
      </c>
      <c r="B11390" s="90" t="s">
        <v>112</v>
      </c>
      <c r="C11390" s="96">
        <v>2044.8717554831462</v>
      </c>
      <c r="D11390" s="102">
        <v>1300.1522991948143</v>
      </c>
      <c r="E11390" s="98">
        <v>2423.199640449438</v>
      </c>
      <c r="F11390" s="91">
        <v>0.84387258950891797</v>
      </c>
      <c r="G11390" s="100">
        <v>1022.4358777415731</v>
      </c>
      <c r="S11390" s="235"/>
      <c r="T11390" s="103"/>
      <c r="U11390" s="103"/>
    </row>
    <row r="11391" spans="1:21" x14ac:dyDescent="0.2">
      <c r="A11391" s="89">
        <v>40962</v>
      </c>
      <c r="B11391" s="90" t="s">
        <v>113</v>
      </c>
      <c r="C11391" s="96">
        <v>2149.3314496516855</v>
      </c>
      <c r="D11391" s="102">
        <v>1364.6014655643787</v>
      </c>
      <c r="E11391" s="98">
        <v>2545.9306432584267</v>
      </c>
      <c r="F11391" s="91">
        <v>0.8442223103536115</v>
      </c>
      <c r="G11391" s="100">
        <v>1074.6657248258427</v>
      </c>
      <c r="S11391" s="235"/>
      <c r="T11391" s="103"/>
      <c r="U11391" s="103"/>
    </row>
    <row r="11392" spans="1:21" x14ac:dyDescent="0.2">
      <c r="A11392" s="89">
        <v>40962</v>
      </c>
      <c r="B11392" s="90" t="s">
        <v>114</v>
      </c>
      <c r="C11392" s="96">
        <v>1849.8065777191016</v>
      </c>
      <c r="D11392" s="102">
        <v>1182.8959397945432</v>
      </c>
      <c r="E11392" s="98">
        <v>2195.683761235955</v>
      </c>
      <c r="F11392" s="91">
        <v>0.84247404402072978</v>
      </c>
      <c r="G11392" s="100">
        <v>924.9032888595508</v>
      </c>
      <c r="S11392" s="235"/>
      <c r="T11392" s="103"/>
      <c r="U11392" s="103"/>
    </row>
    <row r="11393" spans="1:21" x14ac:dyDescent="0.2">
      <c r="A11393" s="89">
        <v>40962</v>
      </c>
      <c r="B11393" s="90" t="s">
        <v>115</v>
      </c>
      <c r="C11393" s="96">
        <v>1995.6546622921348</v>
      </c>
      <c r="D11393" s="102">
        <v>1278.2010998563796</v>
      </c>
      <c r="E11393" s="98">
        <v>2369.9020196629212</v>
      </c>
      <c r="F11393" s="91">
        <v>0.84208319404528931</v>
      </c>
      <c r="G11393" s="100">
        <v>997.82733114606742</v>
      </c>
      <c r="S11393" s="235"/>
      <c r="T11393" s="103"/>
      <c r="U11393" s="103"/>
    </row>
    <row r="11394" spans="1:21" x14ac:dyDescent="0.2">
      <c r="A11394" s="89">
        <v>40962</v>
      </c>
      <c r="B11394" s="90" t="s">
        <v>116</v>
      </c>
      <c r="C11394" s="96">
        <v>1958.0914765617979</v>
      </c>
      <c r="D11394" s="102">
        <v>1248.8238940948061</v>
      </c>
      <c r="E11394" s="98">
        <v>2322.4304831460677</v>
      </c>
      <c r="F11394" s="91">
        <v>0.84312167394103443</v>
      </c>
      <c r="G11394" s="100">
        <v>979.04573828089895</v>
      </c>
      <c r="S11394" s="235"/>
      <c r="T11394" s="103"/>
      <c r="U11394" s="103"/>
    </row>
    <row r="11395" spans="1:21" x14ac:dyDescent="0.2">
      <c r="A11395" s="89">
        <v>40962</v>
      </c>
      <c r="B11395" s="90" t="s">
        <v>117</v>
      </c>
      <c r="C11395" s="96">
        <v>2044.0856435056182</v>
      </c>
      <c r="D11395" s="102">
        <v>1286.0491111195472</v>
      </c>
      <c r="E11395" s="98">
        <v>2414.9965702247187</v>
      </c>
      <c r="F11395" s="91">
        <v>0.84641347681724177</v>
      </c>
      <c r="G11395" s="100">
        <v>1022.0428217528091</v>
      </c>
      <c r="S11395" s="235"/>
      <c r="T11395" s="103"/>
      <c r="U11395" s="103"/>
    </row>
    <row r="11396" spans="1:21" x14ac:dyDescent="0.2">
      <c r="A11396" s="89">
        <v>40962</v>
      </c>
      <c r="B11396" s="90" t="s">
        <v>118</v>
      </c>
      <c r="C11396" s="96">
        <v>2211.3046279213486</v>
      </c>
      <c r="D11396" s="102">
        <v>1416.2323825883825</v>
      </c>
      <c r="E11396" s="98">
        <v>2625.9440814606737</v>
      </c>
      <c r="F11396" s="91">
        <v>0.84209890207993954</v>
      </c>
      <c r="G11396" s="100">
        <v>1105.6523139606743</v>
      </c>
      <c r="S11396" s="235"/>
      <c r="T11396" s="103"/>
      <c r="U11396" s="103"/>
    </row>
    <row r="11397" spans="1:21" x14ac:dyDescent="0.2">
      <c r="A11397" s="89">
        <v>40962</v>
      </c>
      <c r="B11397" s="90" t="s">
        <v>119</v>
      </c>
      <c r="C11397" s="96">
        <v>2136.1458394719098</v>
      </c>
      <c r="D11397" s="102">
        <v>1370.5074569488531</v>
      </c>
      <c r="E11397" s="98">
        <v>2537.99325</v>
      </c>
      <c r="F11397" s="91">
        <v>0.84166726584946983</v>
      </c>
      <c r="G11397" s="100">
        <v>1068.0729197359549</v>
      </c>
      <c r="S11397" s="235"/>
      <c r="T11397" s="103"/>
      <c r="U11397" s="103"/>
    </row>
    <row r="11398" spans="1:21" x14ac:dyDescent="0.2">
      <c r="A11398" s="89">
        <v>40962</v>
      </c>
      <c r="B11398" s="90" t="s">
        <v>120</v>
      </c>
      <c r="C11398" s="96">
        <v>2068.6617731123597</v>
      </c>
      <c r="D11398" s="102">
        <v>1322.9280965867681</v>
      </c>
      <c r="E11398" s="98">
        <v>2455.5040786516852</v>
      </c>
      <c r="F11398" s="91">
        <v>0.84245910690902204</v>
      </c>
      <c r="G11398" s="100">
        <v>1034.3308865561798</v>
      </c>
      <c r="S11398" s="235"/>
      <c r="T11398" s="103"/>
      <c r="U11398" s="103"/>
    </row>
    <row r="11399" spans="1:21" x14ac:dyDescent="0.2">
      <c r="A11399" s="89">
        <v>40962</v>
      </c>
      <c r="B11399" s="90" t="s">
        <v>121</v>
      </c>
      <c r="C11399" s="96">
        <v>2055.4964235505618</v>
      </c>
      <c r="D11399" s="102">
        <v>1312.7262114003547</v>
      </c>
      <c r="E11399" s="98">
        <v>2438.9169016853934</v>
      </c>
      <c r="F11399" s="91">
        <v>0.84279067570122124</v>
      </c>
      <c r="G11399" s="100">
        <v>1027.7482117752809</v>
      </c>
      <c r="S11399" s="235"/>
      <c r="T11399" s="103"/>
      <c r="U11399" s="103"/>
    </row>
    <row r="11400" spans="1:21" x14ac:dyDescent="0.2">
      <c r="A11400" s="89">
        <v>40962</v>
      </c>
      <c r="B11400" s="90" t="s">
        <v>122</v>
      </c>
      <c r="C11400" s="96">
        <v>2049.3331435617979</v>
      </c>
      <c r="D11400" s="102">
        <v>1318.7505904353445</v>
      </c>
      <c r="E11400" s="98">
        <v>2436.9795758426967</v>
      </c>
      <c r="F11400" s="91">
        <v>0.84093160397257238</v>
      </c>
      <c r="G11400" s="100">
        <v>1024.6665717808989</v>
      </c>
      <c r="S11400" s="235"/>
      <c r="T11400" s="103"/>
      <c r="U11400" s="103"/>
    </row>
    <row r="11401" spans="1:21" x14ac:dyDescent="0.2">
      <c r="A11401" s="89">
        <v>40962</v>
      </c>
      <c r="B11401" s="90" t="s">
        <v>123</v>
      </c>
      <c r="C11401" s="96">
        <v>2109.0006635056188</v>
      </c>
      <c r="D11401" s="102">
        <v>1351.6698168676605</v>
      </c>
      <c r="E11401" s="98">
        <v>2504.9740702247191</v>
      </c>
      <c r="F11401" s="91">
        <v>0.84192514747923997</v>
      </c>
      <c r="G11401" s="100">
        <v>1054.5003317528094</v>
      </c>
      <c r="S11401" s="235"/>
      <c r="T11401" s="103"/>
      <c r="U11401" s="103"/>
    </row>
    <row r="11402" spans="1:21" x14ac:dyDescent="0.2">
      <c r="A11402" s="89">
        <v>40962</v>
      </c>
      <c r="B11402" s="90" t="s">
        <v>124</v>
      </c>
      <c r="C11402" s="96">
        <v>2173.3808031910116</v>
      </c>
      <c r="D11402" s="102">
        <v>1376.4443595877021</v>
      </c>
      <c r="E11402" s="98">
        <v>2572.5829803370789</v>
      </c>
      <c r="F11402" s="91">
        <v>0.84482437293674351</v>
      </c>
      <c r="G11402" s="100">
        <v>1086.6904015955058</v>
      </c>
      <c r="S11402" s="235"/>
      <c r="T11402" s="103"/>
      <c r="U11402" s="103"/>
    </row>
    <row r="11403" spans="1:21" x14ac:dyDescent="0.2">
      <c r="A11403" s="89">
        <v>40962</v>
      </c>
      <c r="B11403" s="90" t="s">
        <v>125</v>
      </c>
      <c r="C11403" s="96">
        <v>2354.7862723146072</v>
      </c>
      <c r="D11403" s="102">
        <v>1494.6647680715023</v>
      </c>
      <c r="E11403" s="98">
        <v>2789.0932499999999</v>
      </c>
      <c r="F11403" s="91">
        <v>0.84428380883809007</v>
      </c>
      <c r="G11403" s="100">
        <v>1177.3931361573036</v>
      </c>
      <c r="S11403" s="235"/>
      <c r="T11403" s="103"/>
      <c r="U11403" s="103"/>
    </row>
    <row r="11404" spans="1:21" x14ac:dyDescent="0.2">
      <c r="A11404" s="89">
        <v>40962</v>
      </c>
      <c r="B11404" s="90" t="s">
        <v>126</v>
      </c>
      <c r="C11404" s="96">
        <v>2143.3059418651683</v>
      </c>
      <c r="D11404" s="102">
        <v>1347.975749302823</v>
      </c>
      <c r="E11404" s="98">
        <v>2531.9555646067415</v>
      </c>
      <c r="F11404" s="91">
        <v>0.84650219451938236</v>
      </c>
      <c r="G11404" s="100">
        <v>1071.6529709325841</v>
      </c>
      <c r="S11404" s="235"/>
      <c r="T11404" s="103"/>
      <c r="U11404" s="103"/>
    </row>
    <row r="11405" spans="1:21" x14ac:dyDescent="0.2">
      <c r="A11405" s="89">
        <v>40962</v>
      </c>
      <c r="B11405" s="90" t="s">
        <v>127</v>
      </c>
      <c r="C11405" s="96">
        <v>2048.7415335168539</v>
      </c>
      <c r="D11405" s="102">
        <v>1309.4165242106149</v>
      </c>
      <c r="E11405" s="98">
        <v>2431.4426797752808</v>
      </c>
      <c r="F11405" s="91">
        <v>0.84260326207081437</v>
      </c>
      <c r="G11405" s="100">
        <v>1024.370766758427</v>
      </c>
      <c r="S11405" s="235"/>
      <c r="T11405" s="103"/>
      <c r="U11405" s="103"/>
    </row>
    <row r="11406" spans="1:21" x14ac:dyDescent="0.2">
      <c r="A11406" s="89">
        <v>40962</v>
      </c>
      <c r="B11406" s="90" t="s">
        <v>128</v>
      </c>
      <c r="C11406" s="96">
        <v>1970.7503106741576</v>
      </c>
      <c r="D11406" s="102">
        <v>1255.8477741126878</v>
      </c>
      <c r="E11406" s="98">
        <v>2336.8804887640449</v>
      </c>
      <c r="F11406" s="91">
        <v>0.84332524497924566</v>
      </c>
      <c r="G11406" s="100">
        <v>985.37515533707881</v>
      </c>
      <c r="S11406" s="235"/>
      <c r="T11406" s="103"/>
      <c r="U11406" s="103"/>
    </row>
    <row r="11407" spans="1:21" x14ac:dyDescent="0.2">
      <c r="A11407" s="89">
        <v>40962</v>
      </c>
      <c r="B11407" s="90" t="s">
        <v>129</v>
      </c>
      <c r="C11407" s="96">
        <v>2064.4070433370789</v>
      </c>
      <c r="D11407" s="102">
        <v>1306.5503643213633</v>
      </c>
      <c r="E11407" s="98">
        <v>2443.1230617977531</v>
      </c>
      <c r="F11407" s="91">
        <v>0.84498692498035732</v>
      </c>
      <c r="G11407" s="100">
        <v>1032.2035216685395</v>
      </c>
      <c r="S11407" s="235"/>
      <c r="T11407" s="103"/>
      <c r="U11407" s="103"/>
    </row>
    <row r="11408" spans="1:21" x14ac:dyDescent="0.2">
      <c r="A11408" s="89">
        <v>40962</v>
      </c>
      <c r="B11408" s="90" t="s">
        <v>130</v>
      </c>
      <c r="C11408" s="96">
        <v>2198.9010775955057</v>
      </c>
      <c r="D11408" s="102">
        <v>1372.6411705508847</v>
      </c>
      <c r="E11408" s="98">
        <v>2592.1631376404493</v>
      </c>
      <c r="F11408" s="91">
        <v>0.84828807479959945</v>
      </c>
      <c r="G11408" s="100">
        <v>1099.4505387977529</v>
      </c>
      <c r="S11408" s="235"/>
      <c r="T11408" s="103"/>
      <c r="U11408" s="103"/>
    </row>
    <row r="11409" spans="1:21" x14ac:dyDescent="0.2">
      <c r="A11409" s="89">
        <v>40962</v>
      </c>
      <c r="B11409" s="90" t="s">
        <v>131</v>
      </c>
      <c r="C11409" s="96">
        <v>1950.9313741685394</v>
      </c>
      <c r="D11409" s="102">
        <v>1223.9873843116934</v>
      </c>
      <c r="E11409" s="98">
        <v>2303.101896067416</v>
      </c>
      <c r="F11409" s="91">
        <v>0.84708860580584233</v>
      </c>
      <c r="G11409" s="100">
        <v>975.46568708426969</v>
      </c>
      <c r="S11409" s="235"/>
      <c r="T11409" s="103"/>
      <c r="U11409" s="103"/>
    </row>
    <row r="11410" spans="1:21" x14ac:dyDescent="0.2">
      <c r="A11410" s="89">
        <v>40962</v>
      </c>
      <c r="B11410" s="90" t="s">
        <v>132</v>
      </c>
      <c r="C11410" s="96">
        <v>1861.3713384606745</v>
      </c>
      <c r="D11410" s="102">
        <v>1163.4292556147195</v>
      </c>
      <c r="E11410" s="98">
        <v>2195.0560112359553</v>
      </c>
      <c r="F11410" s="91">
        <v>0.84798352704111846</v>
      </c>
      <c r="G11410" s="100">
        <v>930.68566923033723</v>
      </c>
      <c r="S11410" s="235"/>
      <c r="T11410" s="103"/>
      <c r="U11410" s="103"/>
    </row>
    <row r="11411" spans="1:21" x14ac:dyDescent="0.2">
      <c r="A11411" s="89">
        <v>40962</v>
      </c>
      <c r="B11411" s="90" t="s">
        <v>133</v>
      </c>
      <c r="C11411" s="96">
        <v>1880.5946127977527</v>
      </c>
      <c r="D11411" s="102">
        <v>1178.8657396962042</v>
      </c>
      <c r="E11411" s="98">
        <v>2219.5406123595503</v>
      </c>
      <c r="F11411" s="91">
        <v>0.84729002133397746</v>
      </c>
      <c r="G11411" s="100">
        <v>940.29730639887634</v>
      </c>
      <c r="S11411" s="235"/>
      <c r="T11411" s="103"/>
      <c r="U11411" s="103"/>
    </row>
    <row r="11412" spans="1:21" x14ac:dyDescent="0.2">
      <c r="A11412" s="89">
        <v>40962</v>
      </c>
      <c r="B11412" s="90" t="s">
        <v>134</v>
      </c>
      <c r="C11412" s="96">
        <v>2086.8112346966291</v>
      </c>
      <c r="D11412" s="102">
        <v>1319.1188934137724</v>
      </c>
      <c r="E11412" s="98">
        <v>2468.7761713483151</v>
      </c>
      <c r="F11412" s="91">
        <v>0.84528166583725695</v>
      </c>
      <c r="G11412" s="100">
        <v>1043.4056173483145</v>
      </c>
      <c r="S11412" s="235"/>
      <c r="T11412" s="103"/>
      <c r="U11412" s="103"/>
    </row>
    <row r="11413" spans="1:21" x14ac:dyDescent="0.2">
      <c r="A11413" s="89">
        <v>40962</v>
      </c>
      <c r="B11413" s="90" t="s">
        <v>135</v>
      </c>
      <c r="C11413" s="96">
        <v>1978.4047721460672</v>
      </c>
      <c r="D11413" s="102">
        <v>1242.4197866977004</v>
      </c>
      <c r="E11413" s="98">
        <v>2336.170449438202</v>
      </c>
      <c r="F11413" s="91">
        <v>0.84685805893222832</v>
      </c>
      <c r="G11413" s="100">
        <v>989.20238607303361</v>
      </c>
      <c r="S11413" s="235"/>
      <c r="T11413" s="103"/>
      <c r="U11413" s="103"/>
    </row>
    <row r="11414" spans="1:21" x14ac:dyDescent="0.2">
      <c r="A11414" s="89">
        <v>40962</v>
      </c>
      <c r="B11414" s="90" t="s">
        <v>136</v>
      </c>
      <c r="C11414" s="96">
        <v>1760.4288875730333</v>
      </c>
      <c r="D11414" s="102">
        <v>1099.5569675373179</v>
      </c>
      <c r="E11414" s="98">
        <v>2075.6048258426963</v>
      </c>
      <c r="F11414" s="91">
        <v>0.84815224249553312</v>
      </c>
      <c r="G11414" s="100">
        <v>880.21444378651665</v>
      </c>
      <c r="S11414" s="235"/>
      <c r="T11414" s="103"/>
      <c r="U11414" s="103"/>
    </row>
    <row r="11415" spans="1:21" x14ac:dyDescent="0.2">
      <c r="A11415" s="89">
        <v>40962</v>
      </c>
      <c r="B11415" s="90" t="s">
        <v>137</v>
      </c>
      <c r="C11415" s="96">
        <v>1725.0943698202248</v>
      </c>
      <c r="D11415" s="102">
        <v>1075.3439387294109</v>
      </c>
      <c r="E11415" s="98">
        <v>2032.8096741573033</v>
      </c>
      <c r="F11415" s="91">
        <v>0.84862561987528851</v>
      </c>
      <c r="G11415" s="100">
        <v>862.54718491011238</v>
      </c>
      <c r="S11415" s="235"/>
      <c r="T11415" s="103"/>
      <c r="U11415" s="103"/>
    </row>
    <row r="11416" spans="1:21" x14ac:dyDescent="0.2">
      <c r="A11416" s="89">
        <v>40962</v>
      </c>
      <c r="B11416" s="90" t="s">
        <v>138</v>
      </c>
      <c r="C11416" s="96">
        <v>1957.0176638089893</v>
      </c>
      <c r="D11416" s="102">
        <v>1239.0942059753752</v>
      </c>
      <c r="E11416" s="98">
        <v>2316.3058061797756</v>
      </c>
      <c r="F11416" s="91">
        <v>0.84488743178373704</v>
      </c>
      <c r="G11416" s="100">
        <v>978.50883190449463</v>
      </c>
      <c r="S11416" s="235"/>
      <c r="T11416" s="103"/>
      <c r="U11416" s="103"/>
    </row>
    <row r="11417" spans="1:21" x14ac:dyDescent="0.2">
      <c r="A11417" s="89">
        <v>40962</v>
      </c>
      <c r="B11417" s="90" t="s">
        <v>139</v>
      </c>
      <c r="C11417" s="96">
        <v>2084.9107887303371</v>
      </c>
      <c r="D11417" s="102">
        <v>1318.5698650898087</v>
      </c>
      <c r="E11417" s="98">
        <v>2466.8764634831459</v>
      </c>
      <c r="F11417" s="91">
        <v>0.84516222015694853</v>
      </c>
      <c r="G11417" s="100">
        <v>1042.4553943651686</v>
      </c>
      <c r="S11417" s="235"/>
      <c r="T11417" s="103"/>
      <c r="U11417" s="103"/>
    </row>
    <row r="11418" spans="1:21" x14ac:dyDescent="0.2">
      <c r="A11418" s="89">
        <v>40962</v>
      </c>
      <c r="B11418" s="90" t="s">
        <v>140</v>
      </c>
      <c r="C11418" s="96">
        <v>1834.3841953146068</v>
      </c>
      <c r="D11418" s="102">
        <v>1155.8192634522384</v>
      </c>
      <c r="E11418" s="98">
        <v>2168.1521039325844</v>
      </c>
      <c r="F11418" s="91">
        <v>0.84605881293448426</v>
      </c>
      <c r="G11418" s="100">
        <v>917.19209765730341</v>
      </c>
      <c r="S11418" s="235"/>
      <c r="T11418" s="103"/>
      <c r="U11418" s="103"/>
    </row>
    <row r="11419" spans="1:21" x14ac:dyDescent="0.2">
      <c r="A11419" s="89">
        <v>40962</v>
      </c>
      <c r="B11419" s="90" t="s">
        <v>141</v>
      </c>
      <c r="C11419" s="96">
        <v>1751.6155187528091</v>
      </c>
      <c r="D11419" s="102">
        <v>1117.4867879566359</v>
      </c>
      <c r="E11419" s="98">
        <v>2077.7231882022475</v>
      </c>
      <c r="F11419" s="91">
        <v>0.84304566108654566</v>
      </c>
      <c r="G11419" s="100">
        <v>875.80775937640453</v>
      </c>
      <c r="S11419" s="235"/>
      <c r="T11419" s="103"/>
      <c r="U11419" s="103"/>
    </row>
    <row r="11420" spans="1:21" x14ac:dyDescent="0.2">
      <c r="A11420" s="89">
        <v>40962</v>
      </c>
      <c r="B11420" s="90" t="s">
        <v>142</v>
      </c>
      <c r="C11420" s="96">
        <v>1729.8150938089886</v>
      </c>
      <c r="D11420" s="102">
        <v>1095.8290077480308</v>
      </c>
      <c r="E11420" s="98">
        <v>2047.7063932584267</v>
      </c>
      <c r="F11420" s="91">
        <v>0.84475738294512459</v>
      </c>
      <c r="G11420" s="100">
        <v>864.90754690449432</v>
      </c>
      <c r="S11420" s="235"/>
      <c r="T11420" s="103"/>
      <c r="U11420" s="103"/>
    </row>
    <row r="11421" spans="1:21" x14ac:dyDescent="0.2">
      <c r="A11421" s="89">
        <v>40962</v>
      </c>
      <c r="B11421" s="90" t="s">
        <v>143</v>
      </c>
      <c r="C11421" s="96">
        <v>1685.6226338764047</v>
      </c>
      <c r="D11421" s="102">
        <v>1057.9928247607013</v>
      </c>
      <c r="E11421" s="98">
        <v>1990.1438342696631</v>
      </c>
      <c r="F11421" s="91">
        <v>0.84698533083413508</v>
      </c>
      <c r="G11421" s="100">
        <v>842.81131693820237</v>
      </c>
      <c r="S11421" s="235"/>
      <c r="T11421" s="103"/>
      <c r="U11421" s="103"/>
    </row>
    <row r="11422" spans="1:21" x14ac:dyDescent="0.2">
      <c r="A11422" s="89">
        <v>40962</v>
      </c>
      <c r="B11422" s="90" t="s">
        <v>144</v>
      </c>
      <c r="C11422" s="96">
        <v>1716.029769337079</v>
      </c>
      <c r="D11422" s="102">
        <v>1082.3825686805558</v>
      </c>
      <c r="E11422" s="98">
        <v>2028.8691910112359</v>
      </c>
      <c r="F11422" s="91">
        <v>0.84580601693782409</v>
      </c>
      <c r="G11422" s="100">
        <v>858.01488466853948</v>
      </c>
      <c r="S11422" s="235"/>
      <c r="T11422" s="103"/>
      <c r="U11422" s="103"/>
    </row>
    <row r="11423" spans="1:21" x14ac:dyDescent="0.2">
      <c r="A11423" s="89">
        <v>40962</v>
      </c>
      <c r="B11423" s="90" t="s">
        <v>145</v>
      </c>
      <c r="C11423" s="96">
        <v>1864.7548616629213</v>
      </c>
      <c r="D11423" s="102">
        <v>1167.4189641569108</v>
      </c>
      <c r="E11423" s="98">
        <v>2200.0403932584272</v>
      </c>
      <c r="F11423" s="91">
        <v>0.84760028378437058</v>
      </c>
      <c r="G11423" s="100">
        <v>932.37743083146063</v>
      </c>
      <c r="S11423" s="235"/>
      <c r="T11423" s="103"/>
      <c r="U11423" s="103"/>
    </row>
    <row r="11424" spans="1:21" x14ac:dyDescent="0.2">
      <c r="A11424" s="89">
        <v>40962</v>
      </c>
      <c r="B11424" s="90" t="s">
        <v>146</v>
      </c>
      <c r="C11424" s="96">
        <v>1886.4337228988763</v>
      </c>
      <c r="D11424" s="102">
        <v>1187.762591707411</v>
      </c>
      <c r="E11424" s="98">
        <v>2229.2178370786514</v>
      </c>
      <c r="F11424" s="91">
        <v>0.84623121685183211</v>
      </c>
      <c r="G11424" s="100">
        <v>943.21686144943817</v>
      </c>
      <c r="S11424" s="235"/>
      <c r="T11424" s="103"/>
      <c r="U11424" s="103"/>
    </row>
    <row r="11425" spans="1:21" x14ac:dyDescent="0.2">
      <c r="A11425" s="89">
        <v>40962</v>
      </c>
      <c r="B11425" s="90" t="s">
        <v>147</v>
      </c>
      <c r="C11425" s="96">
        <v>1878.4388830449436</v>
      </c>
      <c r="D11425" s="102">
        <v>1183.0125966718092</v>
      </c>
      <c r="E11425" s="98">
        <v>2219.9214943820225</v>
      </c>
      <c r="F11425" s="91">
        <v>0.84617356415473599</v>
      </c>
      <c r="G11425" s="100">
        <v>939.21944152247181</v>
      </c>
      <c r="S11425" s="235"/>
      <c r="T11425" s="103"/>
      <c r="U11425" s="103"/>
    </row>
    <row r="11426" spans="1:21" x14ac:dyDescent="0.2">
      <c r="A11426" s="89">
        <v>40963</v>
      </c>
      <c r="B11426" s="90" t="s">
        <v>100</v>
      </c>
      <c r="C11426" s="96">
        <v>1863.9201242022473</v>
      </c>
      <c r="D11426" s="102">
        <v>1171.8507403613883</v>
      </c>
      <c r="E11426" s="98">
        <v>2201.6885308988767</v>
      </c>
      <c r="F11426" s="91">
        <v>0.84658665294553281</v>
      </c>
      <c r="G11426" s="100">
        <v>931.96006210112364</v>
      </c>
      <c r="S11426" s="235"/>
      <c r="T11426" s="103"/>
      <c r="U11426" s="103"/>
    </row>
    <row r="11427" spans="1:21" x14ac:dyDescent="0.2">
      <c r="A11427" s="89">
        <v>40963</v>
      </c>
      <c r="B11427" s="90" t="s">
        <v>101</v>
      </c>
      <c r="C11427" s="96">
        <v>1840.8432803258427</v>
      </c>
      <c r="D11427" s="102">
        <v>1156.9000408270851</v>
      </c>
      <c r="E11427" s="98">
        <v>2174.1944915730332</v>
      </c>
      <c r="F11427" s="91">
        <v>0.84667829279338735</v>
      </c>
      <c r="G11427" s="100">
        <v>920.42164016292134</v>
      </c>
      <c r="S11427" s="235"/>
      <c r="T11427" s="103"/>
      <c r="U11427" s="103"/>
    </row>
    <row r="11428" spans="1:21" x14ac:dyDescent="0.2">
      <c r="A11428" s="89">
        <v>40963</v>
      </c>
      <c r="B11428" s="90" t="s">
        <v>102</v>
      </c>
      <c r="C11428" s="96">
        <v>1847.448241786517</v>
      </c>
      <c r="D11428" s="102">
        <v>1167.902936710763</v>
      </c>
      <c r="E11428" s="98">
        <v>2185.6491657303368</v>
      </c>
      <c r="F11428" s="91">
        <v>0.84526294098494548</v>
      </c>
      <c r="G11428" s="100">
        <v>923.72412089325849</v>
      </c>
      <c r="S11428" s="235"/>
      <c r="T11428" s="103"/>
      <c r="U11428" s="103"/>
    </row>
    <row r="11429" spans="1:21" x14ac:dyDescent="0.2">
      <c r="A11429" s="89">
        <v>40963</v>
      </c>
      <c r="B11429" s="90" t="s">
        <v>103</v>
      </c>
      <c r="C11429" s="96">
        <v>1773.2376502584268</v>
      </c>
      <c r="D11429" s="102">
        <v>1119.7306585542651</v>
      </c>
      <c r="E11429" s="98">
        <v>2097.1810870786517</v>
      </c>
      <c r="F11429" s="91">
        <v>0.84553387458234508</v>
      </c>
      <c r="G11429" s="100">
        <v>886.61882512921341</v>
      </c>
      <c r="S11429" s="235"/>
      <c r="T11429" s="103"/>
      <c r="U11429" s="103"/>
    </row>
    <row r="11430" spans="1:21" x14ac:dyDescent="0.2">
      <c r="A11430" s="89">
        <v>40963</v>
      </c>
      <c r="B11430" s="90" t="s">
        <v>104</v>
      </c>
      <c r="C11430" s="96">
        <v>1804.139144797753</v>
      </c>
      <c r="D11430" s="102">
        <v>1130.9286127201622</v>
      </c>
      <c r="E11430" s="98">
        <v>2129.2997865168536</v>
      </c>
      <c r="F11430" s="91">
        <v>0.8472922207675585</v>
      </c>
      <c r="G11430" s="100">
        <v>902.06957239887652</v>
      </c>
      <c r="S11430" s="235"/>
      <c r="T11430" s="103"/>
      <c r="U11430" s="103"/>
    </row>
    <row r="11431" spans="1:21" x14ac:dyDescent="0.2">
      <c r="A11431" s="89">
        <v>40963</v>
      </c>
      <c r="B11431" s="90" t="s">
        <v>105</v>
      </c>
      <c r="C11431" s="96">
        <v>1784.9523395730339</v>
      </c>
      <c r="D11431" s="102">
        <v>1135.087840036015</v>
      </c>
      <c r="E11431" s="98">
        <v>2115.2964943820225</v>
      </c>
      <c r="F11431" s="91">
        <v>0.84383080306408886</v>
      </c>
      <c r="G11431" s="100">
        <v>892.47616978651695</v>
      </c>
      <c r="S11431" s="235"/>
      <c r="T11431" s="103"/>
      <c r="U11431" s="103"/>
    </row>
    <row r="11432" spans="1:21" x14ac:dyDescent="0.2">
      <c r="A11432" s="89">
        <v>40963</v>
      </c>
      <c r="B11432" s="90" t="s">
        <v>106</v>
      </c>
      <c r="C11432" s="96">
        <v>1792.2340056741575</v>
      </c>
      <c r="D11432" s="102">
        <v>1119.2424553383519</v>
      </c>
      <c r="E11432" s="98">
        <v>2113.0088511235958</v>
      </c>
      <c r="F11432" s="91">
        <v>0.84819048662343943</v>
      </c>
      <c r="G11432" s="100">
        <v>896.11700283707876</v>
      </c>
      <c r="S11432" s="235"/>
      <c r="T11432" s="103"/>
      <c r="U11432" s="103"/>
    </row>
    <row r="11433" spans="1:21" x14ac:dyDescent="0.2">
      <c r="A11433" s="89">
        <v>40963</v>
      </c>
      <c r="B11433" s="90" t="s">
        <v>107</v>
      </c>
      <c r="C11433" s="96">
        <v>1805.8369845842697</v>
      </c>
      <c r="D11433" s="102">
        <v>1121.3314726679803</v>
      </c>
      <c r="E11433" s="98">
        <v>2125.660247191011</v>
      </c>
      <c r="F11433" s="91">
        <v>0.84954168332903757</v>
      </c>
      <c r="G11433" s="100">
        <v>902.91849229213483</v>
      </c>
      <c r="S11433" s="235"/>
      <c r="T11433" s="103"/>
      <c r="U11433" s="103"/>
    </row>
    <row r="11434" spans="1:21" x14ac:dyDescent="0.2">
      <c r="A11434" s="89">
        <v>40963</v>
      </c>
      <c r="B11434" s="90" t="s">
        <v>108</v>
      </c>
      <c r="C11434" s="96">
        <v>1783.1977700561797</v>
      </c>
      <c r="D11434" s="102">
        <v>1131.0661953406247</v>
      </c>
      <c r="E11434" s="98">
        <v>2111.6593061797748</v>
      </c>
      <c r="F11434" s="91">
        <v>0.84445334758199309</v>
      </c>
      <c r="G11434" s="100">
        <v>891.59888502808985</v>
      </c>
      <c r="S11434" s="235"/>
      <c r="T11434" s="103"/>
      <c r="U11434" s="103"/>
    </row>
    <row r="11435" spans="1:21" x14ac:dyDescent="0.2">
      <c r="A11435" s="89">
        <v>40963</v>
      </c>
      <c r="B11435" s="90" t="s">
        <v>109</v>
      </c>
      <c r="C11435" s="96">
        <v>1872.3728540224718</v>
      </c>
      <c r="D11435" s="102">
        <v>1187.1369964686423</v>
      </c>
      <c r="E11435" s="98">
        <v>2216.9966966292136</v>
      </c>
      <c r="F11435" s="91">
        <v>0.84455374104493797</v>
      </c>
      <c r="G11435" s="100">
        <v>936.18642701123588</v>
      </c>
      <c r="S11435" s="235"/>
      <c r="T11435" s="103"/>
      <c r="U11435" s="103"/>
    </row>
    <row r="11436" spans="1:21" x14ac:dyDescent="0.2">
      <c r="A11436" s="89">
        <v>40963</v>
      </c>
      <c r="B11436" s="90" t="s">
        <v>110</v>
      </c>
      <c r="C11436" s="96">
        <v>2122.1619609438203</v>
      </c>
      <c r="D11436" s="102">
        <v>1347.273983337552</v>
      </c>
      <c r="E11436" s="98">
        <v>2513.7061432584269</v>
      </c>
      <c r="F11436" s="91">
        <v>0.84423629493658237</v>
      </c>
      <c r="G11436" s="100">
        <v>1061.0809804719102</v>
      </c>
      <c r="S11436" s="235"/>
      <c r="T11436" s="103"/>
      <c r="U11436" s="103"/>
    </row>
    <row r="11437" spans="1:21" x14ac:dyDescent="0.2">
      <c r="A11437" s="89">
        <v>40963</v>
      </c>
      <c r="B11437" s="90" t="s">
        <v>111</v>
      </c>
      <c r="C11437" s="96">
        <v>2152.3016562471912</v>
      </c>
      <c r="D11437" s="102">
        <v>1361.561804086816</v>
      </c>
      <c r="E11437" s="98">
        <v>2546.8123146067414</v>
      </c>
      <c r="F11437" s="91">
        <v>0.84509629700747402</v>
      </c>
      <c r="G11437" s="100">
        <v>1076.1508281235956</v>
      </c>
      <c r="S11437" s="235"/>
      <c r="T11437" s="103"/>
      <c r="U11437" s="103"/>
    </row>
    <row r="11438" spans="1:21" x14ac:dyDescent="0.2">
      <c r="A11438" s="89">
        <v>40963</v>
      </c>
      <c r="B11438" s="90" t="s">
        <v>112</v>
      </c>
      <c r="C11438" s="96">
        <v>2221.3538944382026</v>
      </c>
      <c r="D11438" s="102">
        <v>1409.7109125522998</v>
      </c>
      <c r="E11438" s="98">
        <v>2630.9120056179772</v>
      </c>
      <c r="F11438" s="91">
        <v>0.84432846469010914</v>
      </c>
      <c r="G11438" s="100">
        <v>1110.6769472191013</v>
      </c>
      <c r="S11438" s="235"/>
      <c r="T11438" s="103"/>
      <c r="U11438" s="103"/>
    </row>
    <row r="11439" spans="1:21" x14ac:dyDescent="0.2">
      <c r="A11439" s="89">
        <v>40963</v>
      </c>
      <c r="B11439" s="90" t="s">
        <v>113</v>
      </c>
      <c r="C11439" s="96">
        <v>2388.5283054943825</v>
      </c>
      <c r="D11439" s="102">
        <v>1534.7455999833107</v>
      </c>
      <c r="E11439" s="98">
        <v>2839.1039999999998</v>
      </c>
      <c r="F11439" s="91">
        <v>0.84129651661030469</v>
      </c>
      <c r="G11439" s="100">
        <v>1194.2641527471912</v>
      </c>
      <c r="S11439" s="235"/>
      <c r="T11439" s="103"/>
      <c r="U11439" s="103"/>
    </row>
    <row r="11440" spans="1:21" x14ac:dyDescent="0.2">
      <c r="A11440" s="89">
        <v>40963</v>
      </c>
      <c r="B11440" s="90" t="s">
        <v>114</v>
      </c>
      <c r="C11440" s="96">
        <v>2111.1118198988765</v>
      </c>
      <c r="D11440" s="102">
        <v>1355.0760736007928</v>
      </c>
      <c r="E11440" s="98">
        <v>2508.5900983146066</v>
      </c>
      <c r="F11440" s="91">
        <v>0.84155311835011415</v>
      </c>
      <c r="G11440" s="100">
        <v>1055.5559099494383</v>
      </c>
      <c r="S11440" s="235"/>
      <c r="T11440" s="103"/>
      <c r="U11440" s="103"/>
    </row>
    <row r="11441" spans="1:21" x14ac:dyDescent="0.2">
      <c r="A11441" s="89">
        <v>40963</v>
      </c>
      <c r="B11441" s="90" t="s">
        <v>115</v>
      </c>
      <c r="C11441" s="96">
        <v>2004.9218689550567</v>
      </c>
      <c r="D11441" s="102">
        <v>1249.9812864146654</v>
      </c>
      <c r="E11441" s="98">
        <v>2362.660558988764</v>
      </c>
      <c r="F11441" s="91">
        <v>0.84858650614338682</v>
      </c>
      <c r="G11441" s="100">
        <v>1002.4609344775283</v>
      </c>
      <c r="S11441" s="235"/>
      <c r="T11441" s="103"/>
      <c r="U11441" s="103"/>
    </row>
    <row r="11442" spans="1:21" x14ac:dyDescent="0.2">
      <c r="A11442" s="89">
        <v>40963</v>
      </c>
      <c r="B11442" s="90" t="s">
        <v>116</v>
      </c>
      <c r="C11442" s="96">
        <v>1956.3490634157306</v>
      </c>
      <c r="D11442" s="102">
        <v>1226.0398192545961</v>
      </c>
      <c r="E11442" s="98">
        <v>2308.7822106741573</v>
      </c>
      <c r="F11442" s="91">
        <v>0.84735106428444051</v>
      </c>
      <c r="G11442" s="100">
        <v>978.1745317078653</v>
      </c>
      <c r="S11442" s="235"/>
      <c r="T11442" s="103"/>
      <c r="U11442" s="103"/>
    </row>
    <row r="11443" spans="1:21" x14ac:dyDescent="0.2">
      <c r="A11443" s="89">
        <v>40963</v>
      </c>
      <c r="B11443" s="90" t="s">
        <v>117</v>
      </c>
      <c r="C11443" s="96">
        <v>1946.4740382134833</v>
      </c>
      <c r="D11443" s="102">
        <v>1227.8803440545796</v>
      </c>
      <c r="E11443" s="98">
        <v>2301.402033707865</v>
      </c>
      <c r="F11443" s="91">
        <v>0.84577749115718581</v>
      </c>
      <c r="G11443" s="100">
        <v>973.23701910674163</v>
      </c>
      <c r="S11443" s="235"/>
      <c r="T11443" s="103"/>
      <c r="U11443" s="103"/>
    </row>
    <row r="11444" spans="1:21" x14ac:dyDescent="0.2">
      <c r="A11444" s="89">
        <v>40963</v>
      </c>
      <c r="B11444" s="90" t="s">
        <v>118</v>
      </c>
      <c r="C11444" s="96">
        <v>2007.259944269663</v>
      </c>
      <c r="D11444" s="102">
        <v>1279.2772485110004</v>
      </c>
      <c r="E11444" s="98">
        <v>2380.2610702247193</v>
      </c>
      <c r="F11444" s="91">
        <v>0.84329402744051041</v>
      </c>
      <c r="G11444" s="100">
        <v>1003.6299721348315</v>
      </c>
      <c r="S11444" s="235"/>
      <c r="T11444" s="103"/>
      <c r="U11444" s="103"/>
    </row>
    <row r="11445" spans="1:21" x14ac:dyDescent="0.2">
      <c r="A11445" s="89">
        <v>40963</v>
      </c>
      <c r="B11445" s="90" t="s">
        <v>119</v>
      </c>
      <c r="C11445" s="96">
        <v>2017.5725988202246</v>
      </c>
      <c r="D11445" s="102">
        <v>1280.2356855984667</v>
      </c>
      <c r="E11445" s="98">
        <v>2389.4774747191009</v>
      </c>
      <c r="F11445" s="91">
        <v>0.84435723716433186</v>
      </c>
      <c r="G11445" s="100">
        <v>1008.7862994101123</v>
      </c>
      <c r="S11445" s="235"/>
      <c r="T11445" s="103"/>
      <c r="U11445" s="103"/>
    </row>
    <row r="11446" spans="1:21" x14ac:dyDescent="0.2">
      <c r="A11446" s="89">
        <v>40963</v>
      </c>
      <c r="B11446" s="90" t="s">
        <v>120</v>
      </c>
      <c r="C11446" s="96">
        <v>2253.5763812696628</v>
      </c>
      <c r="D11446" s="102">
        <v>1425.1822428198134</v>
      </c>
      <c r="E11446" s="98">
        <v>2666.4116207865172</v>
      </c>
      <c r="F11446" s="91">
        <v>0.84517197708766378</v>
      </c>
      <c r="G11446" s="100">
        <v>1126.7881906348314</v>
      </c>
      <c r="S11446" s="235"/>
      <c r="T11446" s="103"/>
      <c r="U11446" s="103"/>
    </row>
    <row r="11447" spans="1:21" x14ac:dyDescent="0.2">
      <c r="A11447" s="89">
        <v>40963</v>
      </c>
      <c r="B11447" s="90" t="s">
        <v>121</v>
      </c>
      <c r="C11447" s="96">
        <v>2233.3522324044939</v>
      </c>
      <c r="D11447" s="102">
        <v>1407.4317380313082</v>
      </c>
      <c r="E11447" s="98">
        <v>2639.8345196629211</v>
      </c>
      <c r="F11447" s="91">
        <v>0.84601978486502605</v>
      </c>
      <c r="G11447" s="100">
        <v>1116.6761162022469</v>
      </c>
      <c r="S11447" s="235"/>
      <c r="T11447" s="103"/>
      <c r="U11447" s="103"/>
    </row>
    <row r="11448" spans="1:21" x14ac:dyDescent="0.2">
      <c r="A11448" s="89">
        <v>40963</v>
      </c>
      <c r="B11448" s="90" t="s">
        <v>122</v>
      </c>
      <c r="C11448" s="96">
        <v>2105.4023777528096</v>
      </c>
      <c r="D11448" s="102">
        <v>1339.5599278127027</v>
      </c>
      <c r="E11448" s="98">
        <v>2495.4238061797755</v>
      </c>
      <c r="F11448" s="91">
        <v>0.84370533475672549</v>
      </c>
      <c r="G11448" s="100">
        <v>1052.7011888764048</v>
      </c>
      <c r="S11448" s="235"/>
      <c r="T11448" s="103"/>
      <c r="U11448" s="103"/>
    </row>
    <row r="11449" spans="1:21" x14ac:dyDescent="0.2">
      <c r="A11449" s="89">
        <v>40963</v>
      </c>
      <c r="B11449" s="90" t="s">
        <v>123</v>
      </c>
      <c r="C11449" s="96">
        <v>2153.9751832921347</v>
      </c>
      <c r="D11449" s="102">
        <v>1356.8626869545417</v>
      </c>
      <c r="E11449" s="98">
        <v>2545.7190421348314</v>
      </c>
      <c r="F11449" s="91">
        <v>0.84611661681479922</v>
      </c>
      <c r="G11449" s="100">
        <v>1076.9875916460674</v>
      </c>
      <c r="S11449" s="235"/>
      <c r="T11449" s="103"/>
      <c r="U11449" s="103"/>
    </row>
    <row r="11450" spans="1:21" x14ac:dyDescent="0.2">
      <c r="A11450" s="89">
        <v>40963</v>
      </c>
      <c r="B11450" s="90" t="s">
        <v>124</v>
      </c>
      <c r="C11450" s="96">
        <v>2170.0053842359553</v>
      </c>
      <c r="D11450" s="102">
        <v>1363.0478914462092</v>
      </c>
      <c r="E11450" s="98">
        <v>2562.5813005617974</v>
      </c>
      <c r="F11450" s="91">
        <v>0.84680450285039655</v>
      </c>
      <c r="G11450" s="100">
        <v>1085.0026921179776</v>
      </c>
      <c r="S11450" s="235"/>
      <c r="T11450" s="103"/>
      <c r="U11450" s="103"/>
    </row>
    <row r="11451" spans="1:21" x14ac:dyDescent="0.2">
      <c r="A11451" s="89">
        <v>40963</v>
      </c>
      <c r="B11451" s="90" t="s">
        <v>125</v>
      </c>
      <c r="C11451" s="96">
        <v>2118.4785805955057</v>
      </c>
      <c r="D11451" s="102">
        <v>1340.0015494979998</v>
      </c>
      <c r="E11451" s="98">
        <v>2506.7021460674159</v>
      </c>
      <c r="F11451" s="91">
        <v>0.84512576969666453</v>
      </c>
      <c r="G11451" s="100">
        <v>1059.2392902977529</v>
      </c>
      <c r="S11451" s="235"/>
      <c r="T11451" s="103"/>
      <c r="U11451" s="103"/>
    </row>
    <row r="11452" spans="1:21" x14ac:dyDescent="0.2">
      <c r="A11452" s="89">
        <v>40963</v>
      </c>
      <c r="B11452" s="90" t="s">
        <v>126</v>
      </c>
      <c r="C11452" s="96">
        <v>2072.3816225730338</v>
      </c>
      <c r="D11452" s="102">
        <v>1313.7589692575905</v>
      </c>
      <c r="E11452" s="98">
        <v>2453.7172247191011</v>
      </c>
      <c r="F11452" s="91">
        <v>0.84458861098400528</v>
      </c>
      <c r="G11452" s="100">
        <v>1036.1908112865169</v>
      </c>
      <c r="S11452" s="235"/>
      <c r="T11452" s="103"/>
      <c r="U11452" s="103"/>
    </row>
    <row r="11453" spans="1:21" x14ac:dyDescent="0.2">
      <c r="A11453" s="89">
        <v>40963</v>
      </c>
      <c r="B11453" s="90" t="s">
        <v>127</v>
      </c>
      <c r="C11453" s="96">
        <v>2235.2891474831463</v>
      </c>
      <c r="D11453" s="102">
        <v>1419.3930244880357</v>
      </c>
      <c r="E11453" s="98">
        <v>2647.8659578651682</v>
      </c>
      <c r="F11453" s="91">
        <v>0.84418516006956013</v>
      </c>
      <c r="G11453" s="100">
        <v>1117.6445737415731</v>
      </c>
      <c r="S11453" s="235"/>
      <c r="T11453" s="103"/>
      <c r="U11453" s="103"/>
    </row>
    <row r="11454" spans="1:21" x14ac:dyDescent="0.2">
      <c r="A11454" s="89">
        <v>40963</v>
      </c>
      <c r="B11454" s="90" t="s">
        <v>128</v>
      </c>
      <c r="C11454" s="96">
        <v>2112.8096596853939</v>
      </c>
      <c r="D11454" s="102">
        <v>1337.0930358139012</v>
      </c>
      <c r="E11454" s="98">
        <v>2500.3564634831459</v>
      </c>
      <c r="F11454" s="91">
        <v>0.8450033787350959</v>
      </c>
      <c r="G11454" s="100">
        <v>1056.4048298426969</v>
      </c>
      <c r="S11454" s="235"/>
      <c r="T11454" s="103"/>
      <c r="U11454" s="103"/>
    </row>
    <row r="11455" spans="1:21" x14ac:dyDescent="0.2">
      <c r="A11455" s="89">
        <v>40963</v>
      </c>
      <c r="B11455" s="90" t="s">
        <v>129</v>
      </c>
      <c r="C11455" s="96">
        <v>1763.6462737078652</v>
      </c>
      <c r="D11455" s="102">
        <v>1127.0027652921915</v>
      </c>
      <c r="E11455" s="98">
        <v>2092.9843314606742</v>
      </c>
      <c r="F11455" s="91">
        <v>0.84264666829924761</v>
      </c>
      <c r="G11455" s="100">
        <v>881.82313685393262</v>
      </c>
      <c r="S11455" s="235"/>
      <c r="T11455" s="103"/>
      <c r="U11455" s="103"/>
    </row>
    <row r="11456" spans="1:21" x14ac:dyDescent="0.2">
      <c r="A11456" s="89">
        <v>40963</v>
      </c>
      <c r="B11456" s="90" t="s">
        <v>130</v>
      </c>
      <c r="C11456" s="96">
        <v>1783.7812758539326</v>
      </c>
      <c r="D11456" s="102">
        <v>1142.8610245717068</v>
      </c>
      <c r="E11456" s="98">
        <v>2118.4916713483144</v>
      </c>
      <c r="F11456" s="91">
        <v>0.84200532859241528</v>
      </c>
      <c r="G11456" s="100">
        <v>891.89063792696629</v>
      </c>
      <c r="S11456" s="235"/>
      <c r="T11456" s="103"/>
      <c r="U11456" s="103"/>
    </row>
    <row r="11457" spans="1:21" x14ac:dyDescent="0.2">
      <c r="A11457" s="89">
        <v>40963</v>
      </c>
      <c r="B11457" s="90" t="s">
        <v>131</v>
      </c>
      <c r="C11457" s="96">
        <v>1747.8065225730338</v>
      </c>
      <c r="D11457" s="102">
        <v>1125.0777058451149</v>
      </c>
      <c r="E11457" s="98">
        <v>2078.6119129213484</v>
      </c>
      <c r="F11457" s="91">
        <v>0.84085274009452293</v>
      </c>
      <c r="G11457" s="100">
        <v>873.90326128651691</v>
      </c>
      <c r="S11457" s="235"/>
      <c r="T11457" s="103"/>
      <c r="U11457" s="103"/>
    </row>
    <row r="11458" spans="1:21" x14ac:dyDescent="0.2">
      <c r="A11458" s="89">
        <v>40963</v>
      </c>
      <c r="B11458" s="90" t="s">
        <v>132</v>
      </c>
      <c r="C11458" s="96">
        <v>1678.4908963483149</v>
      </c>
      <c r="D11458" s="102">
        <v>1084.3713998775402</v>
      </c>
      <c r="E11458" s="98">
        <v>1998.2975308988764</v>
      </c>
      <c r="F11458" s="91">
        <v>0.83996045153160659</v>
      </c>
      <c r="G11458" s="100">
        <v>839.24544817415745</v>
      </c>
      <c r="S11458" s="235"/>
      <c r="T11458" s="103"/>
      <c r="U11458" s="103"/>
    </row>
    <row r="11459" spans="1:21" x14ac:dyDescent="0.2">
      <c r="A11459" s="89">
        <v>40963</v>
      </c>
      <c r="B11459" s="90" t="s">
        <v>133</v>
      </c>
      <c r="C11459" s="96">
        <v>1690.7809872134833</v>
      </c>
      <c r="D11459" s="102">
        <v>1074.1222966352573</v>
      </c>
      <c r="E11459" s="98">
        <v>2003.1173342696629</v>
      </c>
      <c r="F11459" s="91">
        <v>0.84407486186022274</v>
      </c>
      <c r="G11459" s="100">
        <v>845.39049360674164</v>
      </c>
      <c r="S11459" s="235"/>
      <c r="T11459" s="103"/>
      <c r="U11459" s="103"/>
    </row>
    <row r="11460" spans="1:21" x14ac:dyDescent="0.2">
      <c r="A11460" s="89">
        <v>40963</v>
      </c>
      <c r="B11460" s="90" t="s">
        <v>134</v>
      </c>
      <c r="C11460" s="96">
        <v>1669.349305516854</v>
      </c>
      <c r="D11460" s="102">
        <v>1066.0014401537073</v>
      </c>
      <c r="E11460" s="98">
        <v>1980.6782106741571</v>
      </c>
      <c r="F11460" s="91">
        <v>0.84281701920104579</v>
      </c>
      <c r="G11460" s="100">
        <v>834.67465275842699</v>
      </c>
      <c r="S11460" s="235"/>
      <c r="T11460" s="103"/>
      <c r="U11460" s="103"/>
    </row>
    <row r="11461" spans="1:21" x14ac:dyDescent="0.2">
      <c r="A11461" s="89">
        <v>40963</v>
      </c>
      <c r="B11461" s="90" t="s">
        <v>135</v>
      </c>
      <c r="C11461" s="96">
        <v>1806.5542104606745</v>
      </c>
      <c r="D11461" s="102">
        <v>1154.9678012475833</v>
      </c>
      <c r="E11461" s="98">
        <v>2144.1988567415729</v>
      </c>
      <c r="F11461" s="91">
        <v>0.84253109490320344</v>
      </c>
      <c r="G11461" s="100">
        <v>903.27710523033727</v>
      </c>
      <c r="S11461" s="235"/>
      <c r="T11461" s="103"/>
      <c r="U11461" s="103"/>
    </row>
    <row r="11462" spans="1:21" x14ac:dyDescent="0.2">
      <c r="A11462" s="89">
        <v>40963</v>
      </c>
      <c r="B11462" s="90" t="s">
        <v>136</v>
      </c>
      <c r="C11462" s="96">
        <v>1904.6034451011237</v>
      </c>
      <c r="D11462" s="102">
        <v>1210.5825522428988</v>
      </c>
      <c r="E11462" s="98">
        <v>2256.7730056179776</v>
      </c>
      <c r="F11462" s="91">
        <v>0.84394994107064902</v>
      </c>
      <c r="G11462" s="100">
        <v>952.30172255056186</v>
      </c>
      <c r="S11462" s="235"/>
      <c r="T11462" s="103"/>
      <c r="U11462" s="103"/>
    </row>
    <row r="11463" spans="1:21" x14ac:dyDescent="0.2">
      <c r="A11463" s="89">
        <v>40963</v>
      </c>
      <c r="B11463" s="90" t="s">
        <v>137</v>
      </c>
      <c r="C11463" s="96">
        <v>1598.8707198202244</v>
      </c>
      <c r="D11463" s="102">
        <v>1010.8295513678846</v>
      </c>
      <c r="E11463" s="98">
        <v>1891.6035421348315</v>
      </c>
      <c r="F11463" s="91">
        <v>0.84524620736106582</v>
      </c>
      <c r="G11463" s="100">
        <v>799.4353599101122</v>
      </c>
      <c r="S11463" s="235"/>
      <c r="T11463" s="103"/>
      <c r="U11463" s="103"/>
    </row>
    <row r="11464" spans="1:21" x14ac:dyDescent="0.2">
      <c r="A11464" s="89">
        <v>40963</v>
      </c>
      <c r="B11464" s="90" t="s">
        <v>138</v>
      </c>
      <c r="C11464" s="96">
        <v>1595.0779321348314</v>
      </c>
      <c r="D11464" s="102">
        <v>1012.7611621216541</v>
      </c>
      <c r="E11464" s="98">
        <v>1889.4334550561798</v>
      </c>
      <c r="F11464" s="91">
        <v>0.84420963747961364</v>
      </c>
      <c r="G11464" s="100">
        <v>797.53896606741569</v>
      </c>
      <c r="S11464" s="235"/>
      <c r="T11464" s="103"/>
      <c r="U11464" s="103"/>
    </row>
    <row r="11465" spans="1:21" x14ac:dyDescent="0.2">
      <c r="A11465" s="89">
        <v>40963</v>
      </c>
      <c r="B11465" s="90" t="s">
        <v>139</v>
      </c>
      <c r="C11465" s="96">
        <v>1583.4645459101125</v>
      </c>
      <c r="D11465" s="102">
        <v>1003.0609968516006</v>
      </c>
      <c r="E11465" s="98">
        <v>1874.4309353932583</v>
      </c>
      <c r="F11465" s="91">
        <v>0.84477081337643378</v>
      </c>
      <c r="G11465" s="100">
        <v>791.73227295505626</v>
      </c>
      <c r="S11465" s="235"/>
      <c r="T11465" s="103"/>
      <c r="U11465" s="103"/>
    </row>
    <row r="11466" spans="1:21" x14ac:dyDescent="0.2">
      <c r="A11466" s="89">
        <v>40963</v>
      </c>
      <c r="B11466" s="90" t="s">
        <v>140</v>
      </c>
      <c r="C11466" s="96">
        <v>1542.4408466292134</v>
      </c>
      <c r="D11466" s="102">
        <v>970.81996555211038</v>
      </c>
      <c r="E11466" s="98">
        <v>1822.5298820224718</v>
      </c>
      <c r="F11466" s="91">
        <v>0.84631854974995413</v>
      </c>
      <c r="G11466" s="100">
        <v>771.22042331460671</v>
      </c>
      <c r="S11466" s="235"/>
      <c r="T11466" s="103"/>
      <c r="U11466" s="103"/>
    </row>
    <row r="11467" spans="1:21" x14ac:dyDescent="0.2">
      <c r="A11467" s="89">
        <v>40963</v>
      </c>
      <c r="B11467" s="90" t="s">
        <v>141</v>
      </c>
      <c r="C11467" s="96">
        <v>1562.3570341011234</v>
      </c>
      <c r="D11467" s="102">
        <v>986.79754005565621</v>
      </c>
      <c r="E11467" s="98">
        <v>1847.8985056179772</v>
      </c>
      <c r="F11467" s="91">
        <v>0.84547773016280325</v>
      </c>
      <c r="G11467" s="100">
        <v>781.17851705056171</v>
      </c>
      <c r="S11467" s="235"/>
      <c r="T11467" s="103"/>
      <c r="U11467" s="103"/>
    </row>
    <row r="11468" spans="1:21" x14ac:dyDescent="0.2">
      <c r="A11468" s="89">
        <v>40963</v>
      </c>
      <c r="B11468" s="90" t="s">
        <v>142</v>
      </c>
      <c r="C11468" s="96">
        <v>1523.4039699775283</v>
      </c>
      <c r="D11468" s="102">
        <v>952.50353224667685</v>
      </c>
      <c r="E11468" s="98">
        <v>1796.6698735955056</v>
      </c>
      <c r="F11468" s="91">
        <v>0.84790422122951492</v>
      </c>
      <c r="G11468" s="100">
        <v>761.70198498876414</v>
      </c>
      <c r="S11468" s="235"/>
      <c r="T11468" s="103"/>
      <c r="U11468" s="103"/>
    </row>
    <row r="11469" spans="1:21" x14ac:dyDescent="0.2">
      <c r="A11469" s="89">
        <v>40963</v>
      </c>
      <c r="B11469" s="90" t="s">
        <v>143</v>
      </c>
      <c r="C11469" s="96">
        <v>1539.5881516179775</v>
      </c>
      <c r="D11469" s="102">
        <v>964.99157012206024</v>
      </c>
      <c r="E11469" s="98">
        <v>1817.0141460674156</v>
      </c>
      <c r="F11469" s="91">
        <v>0.84731764744381632</v>
      </c>
      <c r="G11469" s="100">
        <v>769.79407580898874</v>
      </c>
      <c r="S11469" s="235"/>
      <c r="T11469" s="103"/>
      <c r="U11469" s="103"/>
    </row>
    <row r="11470" spans="1:21" x14ac:dyDescent="0.2">
      <c r="A11470" s="89">
        <v>40963</v>
      </c>
      <c r="B11470" s="90" t="s">
        <v>144</v>
      </c>
      <c r="C11470" s="96">
        <v>1623.9574170000001</v>
      </c>
      <c r="D11470" s="102">
        <v>1027.883124553889</v>
      </c>
      <c r="E11470" s="98">
        <v>1921.9212808988764</v>
      </c>
      <c r="F11470" s="91">
        <v>0.84496562535614383</v>
      </c>
      <c r="G11470" s="100">
        <v>811.97870850000004</v>
      </c>
      <c r="S11470" s="235"/>
      <c r="T11470" s="103"/>
      <c r="U11470" s="103"/>
    </row>
    <row r="11471" spans="1:21" x14ac:dyDescent="0.2">
      <c r="A11471" s="89">
        <v>40963</v>
      </c>
      <c r="B11471" s="90" t="s">
        <v>145</v>
      </c>
      <c r="C11471" s="96">
        <v>1779.8101947303373</v>
      </c>
      <c r="D11471" s="102">
        <v>1100.2260612018192</v>
      </c>
      <c r="E11471" s="98">
        <v>2092.4200617977526</v>
      </c>
      <c r="F11471" s="91">
        <v>0.85059889609410977</v>
      </c>
      <c r="G11471" s="100">
        <v>889.90509736516867</v>
      </c>
      <c r="S11471" s="235"/>
      <c r="T11471" s="103"/>
      <c r="U11471" s="103"/>
    </row>
    <row r="11472" spans="1:21" x14ac:dyDescent="0.2">
      <c r="A11472" s="89">
        <v>40963</v>
      </c>
      <c r="B11472" s="90" t="s">
        <v>146</v>
      </c>
      <c r="C11472" s="96">
        <v>1850.454917494382</v>
      </c>
      <c r="D11472" s="102">
        <v>1165.000956978191</v>
      </c>
      <c r="E11472" s="98">
        <v>2186.6436910112357</v>
      </c>
      <c r="F11472" s="91">
        <v>0.84625351862361275</v>
      </c>
      <c r="G11472" s="100">
        <v>925.22745874719101</v>
      </c>
      <c r="S11472" s="235"/>
      <c r="T11472" s="103"/>
      <c r="U11472" s="103"/>
    </row>
    <row r="11473" spans="1:21" x14ac:dyDescent="0.2">
      <c r="A11473" s="89">
        <v>40963</v>
      </c>
      <c r="B11473" s="90" t="s">
        <v>147</v>
      </c>
      <c r="C11473" s="96">
        <v>1861.7927593146067</v>
      </c>
      <c r="D11473" s="102">
        <v>1181.4616423736536</v>
      </c>
      <c r="E11473" s="98">
        <v>2205.0224241573028</v>
      </c>
      <c r="F11473" s="91">
        <v>0.84434187104747072</v>
      </c>
      <c r="G11473" s="100">
        <v>930.89637965730333</v>
      </c>
      <c r="S11473" s="235"/>
      <c r="T11473" s="103"/>
      <c r="U11473" s="103"/>
    </row>
    <row r="11474" spans="1:21" x14ac:dyDescent="0.2">
      <c r="A11474" s="89">
        <v>40964</v>
      </c>
      <c r="B11474" s="90" t="s">
        <v>100</v>
      </c>
      <c r="C11474" s="96">
        <v>1844.1943865393259</v>
      </c>
      <c r="D11474" s="102">
        <v>1167.8656430119051</v>
      </c>
      <c r="E11474" s="98">
        <v>2182.8795421348314</v>
      </c>
      <c r="F11474" s="91">
        <v>0.84484477999904883</v>
      </c>
      <c r="G11474" s="100">
        <v>922.09719326966297</v>
      </c>
      <c r="S11474" s="235"/>
      <c r="T11474" s="103"/>
      <c r="U11474" s="103"/>
    </row>
    <row r="11475" spans="1:21" x14ac:dyDescent="0.2">
      <c r="A11475" s="89">
        <v>40964</v>
      </c>
      <c r="B11475" s="90" t="s">
        <v>101</v>
      </c>
      <c r="C11475" s="96">
        <v>1851.8691086292131</v>
      </c>
      <c r="D11475" s="102">
        <v>1161.2874982163194</v>
      </c>
      <c r="E11475" s="98">
        <v>2185.8654691011234</v>
      </c>
      <c r="F11475" s="91">
        <v>0.84720177650765627</v>
      </c>
      <c r="G11475" s="100">
        <v>925.93455431460654</v>
      </c>
      <c r="S11475" s="235"/>
      <c r="T11475" s="103"/>
      <c r="U11475" s="103"/>
    </row>
    <row r="11476" spans="1:21" x14ac:dyDescent="0.2">
      <c r="A11476" s="89">
        <v>40964</v>
      </c>
      <c r="B11476" s="90" t="s">
        <v>102</v>
      </c>
      <c r="C11476" s="96">
        <v>1816.7209885617979</v>
      </c>
      <c r="D11476" s="102">
        <v>1158.7092584415511</v>
      </c>
      <c r="E11476" s="98">
        <v>2154.7812640449438</v>
      </c>
      <c r="F11476" s="91">
        <v>0.84311155794600656</v>
      </c>
      <c r="G11476" s="100">
        <v>908.36049428089893</v>
      </c>
      <c r="S11476" s="235"/>
      <c r="T11476" s="103"/>
      <c r="U11476" s="103"/>
    </row>
    <row r="11477" spans="1:21" x14ac:dyDescent="0.2">
      <c r="A11477" s="89">
        <v>40964</v>
      </c>
      <c r="B11477" s="90" t="s">
        <v>103</v>
      </c>
      <c r="C11477" s="96">
        <v>1841.6172359325842</v>
      </c>
      <c r="D11477" s="102">
        <v>1156.5078153839784</v>
      </c>
      <c r="E11477" s="98">
        <v>2174.6412050561798</v>
      </c>
      <c r="F11477" s="91">
        <v>0.84686026901849665</v>
      </c>
      <c r="G11477" s="100">
        <v>920.8086179662921</v>
      </c>
      <c r="S11477" s="235"/>
      <c r="T11477" s="103"/>
      <c r="U11477" s="103"/>
    </row>
    <row r="11478" spans="1:21" x14ac:dyDescent="0.2">
      <c r="A11478" s="89">
        <v>40964</v>
      </c>
      <c r="B11478" s="90" t="s">
        <v>104</v>
      </c>
      <c r="C11478" s="96">
        <v>1850.766931011236</v>
      </c>
      <c r="D11478" s="102">
        <v>1171.5668447924024</v>
      </c>
      <c r="E11478" s="98">
        <v>2190.4125421348313</v>
      </c>
      <c r="F11478" s="91">
        <v>0.84493988936323017</v>
      </c>
      <c r="G11478" s="100">
        <v>925.38346550561801</v>
      </c>
      <c r="S11478" s="235"/>
      <c r="T11478" s="103"/>
      <c r="U11478" s="103"/>
    </row>
    <row r="11479" spans="1:21" x14ac:dyDescent="0.2">
      <c r="A11479" s="89">
        <v>40964</v>
      </c>
      <c r="B11479" s="90" t="s">
        <v>105</v>
      </c>
      <c r="C11479" s="96">
        <v>1794.9286678651686</v>
      </c>
      <c r="D11479" s="102">
        <v>1138.372940772842</v>
      </c>
      <c r="E11479" s="98">
        <v>2125.479210674157</v>
      </c>
      <c r="F11479" s="91">
        <v>0.84448187441732503</v>
      </c>
      <c r="G11479" s="100">
        <v>897.46433393258428</v>
      </c>
      <c r="S11479" s="235"/>
      <c r="T11479" s="103"/>
      <c r="U11479" s="103"/>
    </row>
    <row r="11480" spans="1:21" x14ac:dyDescent="0.2">
      <c r="A11480" s="89">
        <v>40964</v>
      </c>
      <c r="B11480" s="90" t="s">
        <v>106</v>
      </c>
      <c r="C11480" s="96">
        <v>1763.1843316179775</v>
      </c>
      <c r="D11480" s="102">
        <v>1122.0162894902071</v>
      </c>
      <c r="E11480" s="98">
        <v>2089.9137640449439</v>
      </c>
      <c r="F11480" s="91">
        <v>0.84366367739758086</v>
      </c>
      <c r="G11480" s="100">
        <v>881.59216580898874</v>
      </c>
      <c r="S11480" s="235"/>
      <c r="T11480" s="103"/>
      <c r="U11480" s="103"/>
    </row>
    <row r="11481" spans="1:21" x14ac:dyDescent="0.2">
      <c r="A11481" s="89">
        <v>40964</v>
      </c>
      <c r="B11481" s="90" t="s">
        <v>107</v>
      </c>
      <c r="C11481" s="96">
        <v>1734.499348685393</v>
      </c>
      <c r="D11481" s="102">
        <v>1093.0502096602888</v>
      </c>
      <c r="E11481" s="98">
        <v>2050.1821264044943</v>
      </c>
      <c r="F11481" s="91">
        <v>0.84602208084179831</v>
      </c>
      <c r="G11481" s="100">
        <v>867.24967434269649</v>
      </c>
      <c r="S11481" s="235"/>
      <c r="T11481" s="103"/>
      <c r="U11481" s="103"/>
    </row>
    <row r="11482" spans="1:21" x14ac:dyDescent="0.2">
      <c r="A11482" s="89">
        <v>40964</v>
      </c>
      <c r="B11482" s="90" t="s">
        <v>108</v>
      </c>
      <c r="C11482" s="96">
        <v>1767.3337061797752</v>
      </c>
      <c r="D11482" s="102">
        <v>1117.0055998238711</v>
      </c>
      <c r="E11482" s="98">
        <v>2090.7343061797751</v>
      </c>
      <c r="F11482" s="91">
        <v>0.84531721747517363</v>
      </c>
      <c r="G11482" s="100">
        <v>883.66685308988758</v>
      </c>
      <c r="S11482" s="235"/>
      <c r="T11482" s="103"/>
      <c r="U11482" s="103"/>
    </row>
    <row r="11483" spans="1:21" x14ac:dyDescent="0.2">
      <c r="A11483" s="89">
        <v>40964</v>
      </c>
      <c r="B11483" s="90" t="s">
        <v>109</v>
      </c>
      <c r="C11483" s="96">
        <v>1818.6497993932585</v>
      </c>
      <c r="D11483" s="102">
        <v>1132.5963755653511</v>
      </c>
      <c r="E11483" s="98">
        <v>2142.4895898876402</v>
      </c>
      <c r="F11483" s="91">
        <v>0.84884883827539859</v>
      </c>
      <c r="G11483" s="100">
        <v>909.32489969662925</v>
      </c>
      <c r="S11483" s="235"/>
      <c r="T11483" s="103"/>
      <c r="U11483" s="103"/>
    </row>
    <row r="11484" spans="1:21" x14ac:dyDescent="0.2">
      <c r="A11484" s="89">
        <v>40964</v>
      </c>
      <c r="B11484" s="90" t="s">
        <v>110</v>
      </c>
      <c r="C11484" s="96">
        <v>2030.4826645955059</v>
      </c>
      <c r="D11484" s="102">
        <v>1279.2275813145181</v>
      </c>
      <c r="E11484" s="98">
        <v>2399.8506320224719</v>
      </c>
      <c r="F11484" s="91">
        <v>0.84608710121442787</v>
      </c>
      <c r="G11484" s="100">
        <v>1015.2413322977529</v>
      </c>
      <c r="S11484" s="235"/>
      <c r="T11484" s="103"/>
      <c r="U11484" s="103"/>
    </row>
    <row r="11485" spans="1:21" x14ac:dyDescent="0.2">
      <c r="A11485" s="89">
        <v>40964</v>
      </c>
      <c r="B11485" s="90" t="s">
        <v>111</v>
      </c>
      <c r="C11485" s="96">
        <v>2209.8296549325842</v>
      </c>
      <c r="D11485" s="102">
        <v>1412.975834032286</v>
      </c>
      <c r="E11485" s="98">
        <v>2622.9463988764046</v>
      </c>
      <c r="F11485" s="91">
        <v>0.84249897591472411</v>
      </c>
      <c r="G11485" s="100">
        <v>1104.9148274662921</v>
      </c>
      <c r="S11485" s="235"/>
      <c r="T11485" s="103"/>
      <c r="U11485" s="103"/>
    </row>
    <row r="11486" spans="1:21" x14ac:dyDescent="0.2">
      <c r="A11486" s="89">
        <v>40964</v>
      </c>
      <c r="B11486" s="90" t="s">
        <v>112</v>
      </c>
      <c r="C11486" s="96">
        <v>2339.5543397191013</v>
      </c>
      <c r="D11486" s="102">
        <v>1492.4130088935192</v>
      </c>
      <c r="E11486" s="98">
        <v>2775.033530898877</v>
      </c>
      <c r="F11486" s="91">
        <v>0.84307245792496166</v>
      </c>
      <c r="G11486" s="100">
        <v>1169.7771698595507</v>
      </c>
      <c r="S11486" s="235"/>
      <c r="T11486" s="103"/>
      <c r="U11486" s="103"/>
    </row>
    <row r="11487" spans="1:21" x14ac:dyDescent="0.2">
      <c r="A11487" s="89">
        <v>40964</v>
      </c>
      <c r="B11487" s="90" t="s">
        <v>113</v>
      </c>
      <c r="C11487" s="96">
        <v>2401.4100064044947</v>
      </c>
      <c r="D11487" s="102">
        <v>1543.420584583871</v>
      </c>
      <c r="E11487" s="98">
        <v>2854.6308202247192</v>
      </c>
      <c r="F11487" s="91">
        <v>0.84123312527518124</v>
      </c>
      <c r="G11487" s="100">
        <v>1200.7050032022473</v>
      </c>
      <c r="S11487" s="235"/>
      <c r="T11487" s="103"/>
      <c r="U11487" s="103"/>
    </row>
    <row r="11488" spans="1:21" x14ac:dyDescent="0.2">
      <c r="A11488" s="89">
        <v>40964</v>
      </c>
      <c r="B11488" s="90" t="s">
        <v>114</v>
      </c>
      <c r="C11488" s="96">
        <v>2120.6018933595506</v>
      </c>
      <c r="D11488" s="102">
        <v>1342.2829242331277</v>
      </c>
      <c r="E11488" s="98">
        <v>2509.7162865168539</v>
      </c>
      <c r="F11488" s="91">
        <v>0.8449568203195823</v>
      </c>
      <c r="G11488" s="100">
        <v>1060.3009466797753</v>
      </c>
      <c r="S11488" s="235"/>
      <c r="T11488" s="103"/>
      <c r="U11488" s="103"/>
    </row>
    <row r="11489" spans="1:21" x14ac:dyDescent="0.2">
      <c r="A11489" s="89">
        <v>40964</v>
      </c>
      <c r="B11489" s="90" t="s">
        <v>115</v>
      </c>
      <c r="C11489" s="96">
        <v>1988.8714073932583</v>
      </c>
      <c r="D11489" s="102">
        <v>1253.1223034511581</v>
      </c>
      <c r="E11489" s="98">
        <v>2350.728606741573</v>
      </c>
      <c r="F11489" s="91">
        <v>0.8460659395939808</v>
      </c>
      <c r="G11489" s="100">
        <v>994.43570369662916</v>
      </c>
      <c r="S11489" s="235"/>
      <c r="T11489" s="103"/>
      <c r="U11489" s="103"/>
    </row>
    <row r="11490" spans="1:21" x14ac:dyDescent="0.2">
      <c r="A11490" s="89">
        <v>40964</v>
      </c>
      <c r="B11490" s="90" t="s">
        <v>116</v>
      </c>
      <c r="C11490" s="96">
        <v>2068.7711804494384</v>
      </c>
      <c r="D11490" s="102">
        <v>1314.8929801873812</v>
      </c>
      <c r="E11490" s="98">
        <v>2451.2767584269664</v>
      </c>
      <c r="F11490" s="91">
        <v>0.84395659255424527</v>
      </c>
      <c r="G11490" s="100">
        <v>1034.3855902247192</v>
      </c>
      <c r="S11490" s="235"/>
      <c r="T11490" s="103"/>
      <c r="U11490" s="103"/>
    </row>
    <row r="11491" spans="1:21" x14ac:dyDescent="0.2">
      <c r="A11491" s="89">
        <v>40964</v>
      </c>
      <c r="B11491" s="90" t="s">
        <v>117</v>
      </c>
      <c r="C11491" s="96">
        <v>2123.5072659775278</v>
      </c>
      <c r="D11491" s="102">
        <v>1339.5556292318024</v>
      </c>
      <c r="E11491" s="98">
        <v>2510.7155140449436</v>
      </c>
      <c r="F11491" s="91">
        <v>0.8457777291368247</v>
      </c>
      <c r="G11491" s="100">
        <v>1061.7536329887639</v>
      </c>
      <c r="S11491" s="235"/>
      <c r="T11491" s="103"/>
      <c r="U11491" s="103"/>
    </row>
    <row r="11492" spans="1:21" x14ac:dyDescent="0.2">
      <c r="A11492" s="89">
        <v>40964</v>
      </c>
      <c r="B11492" s="90" t="s">
        <v>118</v>
      </c>
      <c r="C11492" s="96">
        <v>2252.1014082808988</v>
      </c>
      <c r="D11492" s="102">
        <v>1445.0282430827126</v>
      </c>
      <c r="E11492" s="98">
        <v>2675.830221910112</v>
      </c>
      <c r="F11492" s="91">
        <v>0.84164585250601631</v>
      </c>
      <c r="G11492" s="100">
        <v>1126.0507041404494</v>
      </c>
      <c r="S11492" s="235"/>
      <c r="T11492" s="103"/>
      <c r="U11492" s="103"/>
    </row>
    <row r="11493" spans="1:21" x14ac:dyDescent="0.2">
      <c r="A11493" s="89">
        <v>40964</v>
      </c>
      <c r="B11493" s="90" t="s">
        <v>119</v>
      </c>
      <c r="C11493" s="96">
        <v>2348.7202432921349</v>
      </c>
      <c r="D11493" s="102">
        <v>1500.5181695390795</v>
      </c>
      <c r="E11493" s="98">
        <v>2787.120657303371</v>
      </c>
      <c r="F11493" s="91">
        <v>0.84270490304664358</v>
      </c>
      <c r="G11493" s="100">
        <v>1174.3601216460675</v>
      </c>
      <c r="S11493" s="235"/>
      <c r="T11493" s="103"/>
      <c r="U11493" s="103"/>
    </row>
    <row r="11494" spans="1:21" x14ac:dyDescent="0.2">
      <c r="A11494" s="89">
        <v>40964</v>
      </c>
      <c r="B11494" s="90" t="s">
        <v>120</v>
      </c>
      <c r="C11494" s="96">
        <v>2411.3133964719104</v>
      </c>
      <c r="D11494" s="102">
        <v>1550.3762283962071</v>
      </c>
      <c r="E11494" s="98">
        <v>2866.7226488764045</v>
      </c>
      <c r="F11494" s="91">
        <v>0.84113940963804468</v>
      </c>
      <c r="G11494" s="100">
        <v>1205.6566982359552</v>
      </c>
      <c r="S11494" s="235"/>
      <c r="T11494" s="103"/>
      <c r="U11494" s="103"/>
    </row>
    <row r="11495" spans="1:21" x14ac:dyDescent="0.2">
      <c r="A11495" s="89">
        <v>40964</v>
      </c>
      <c r="B11495" s="90" t="s">
        <v>121</v>
      </c>
      <c r="C11495" s="96">
        <v>2403.17268016854</v>
      </c>
      <c r="D11495" s="102">
        <v>1530.1241952052412</v>
      </c>
      <c r="E11495" s="98">
        <v>2848.9505056179778</v>
      </c>
      <c r="F11495" s="91">
        <v>0.84352910850139806</v>
      </c>
      <c r="G11495" s="100">
        <v>1201.58634008427</v>
      </c>
      <c r="S11495" s="235"/>
      <c r="T11495" s="103"/>
      <c r="U11495" s="103"/>
    </row>
    <row r="11496" spans="1:21" x14ac:dyDescent="0.2">
      <c r="A11496" s="89">
        <v>40964</v>
      </c>
      <c r="B11496" s="90" t="s">
        <v>122</v>
      </c>
      <c r="C11496" s="96">
        <v>2300.3946172921351</v>
      </c>
      <c r="D11496" s="102">
        <v>1462.3729356442159</v>
      </c>
      <c r="E11496" s="98">
        <v>2725.8668342696624</v>
      </c>
      <c r="F11496" s="91">
        <v>0.84391305854399024</v>
      </c>
      <c r="G11496" s="100">
        <v>1150.1973086460675</v>
      </c>
      <c r="S11496" s="235"/>
      <c r="T11496" s="103"/>
      <c r="U11496" s="103"/>
    </row>
    <row r="11497" spans="1:21" x14ac:dyDescent="0.2">
      <c r="A11497" s="89">
        <v>40964</v>
      </c>
      <c r="B11497" s="90" t="s">
        <v>123</v>
      </c>
      <c r="C11497" s="96">
        <v>2399.6270720224725</v>
      </c>
      <c r="D11497" s="102">
        <v>1522.3735921437699</v>
      </c>
      <c r="E11497" s="98">
        <v>2841.8007387640446</v>
      </c>
      <c r="F11497" s="91">
        <v>0.84440370476718141</v>
      </c>
      <c r="G11497" s="100">
        <v>1199.8135360112362</v>
      </c>
      <c r="S11497" s="235"/>
      <c r="T11497" s="103"/>
      <c r="U11497" s="103"/>
    </row>
    <row r="11498" spans="1:21" x14ac:dyDescent="0.2">
      <c r="A11498" s="89">
        <v>40964</v>
      </c>
      <c r="B11498" s="90" t="s">
        <v>124</v>
      </c>
      <c r="C11498" s="96">
        <v>2426.5048078314603</v>
      </c>
      <c r="D11498" s="102">
        <v>1535.5228662018087</v>
      </c>
      <c r="E11498" s="98">
        <v>2871.5424522471908</v>
      </c>
      <c r="F11498" s="91">
        <v>0.84501791221388489</v>
      </c>
      <c r="G11498" s="100">
        <v>1213.2524039157302</v>
      </c>
      <c r="S11498" s="235"/>
      <c r="T11498" s="103"/>
      <c r="U11498" s="103"/>
    </row>
    <row r="11499" spans="1:21" x14ac:dyDescent="0.2">
      <c r="A11499" s="89">
        <v>40964</v>
      </c>
      <c r="B11499" s="90" t="s">
        <v>125</v>
      </c>
      <c r="C11499" s="96">
        <v>2510.0028666404492</v>
      </c>
      <c r="D11499" s="102">
        <v>1597.6385473785331</v>
      </c>
      <c r="E11499" s="98">
        <v>2975.32575</v>
      </c>
      <c r="F11499" s="91">
        <v>0.84360607124797993</v>
      </c>
      <c r="G11499" s="100">
        <v>1255.0014333202246</v>
      </c>
      <c r="S11499" s="235"/>
      <c r="T11499" s="103"/>
      <c r="U11499" s="103"/>
    </row>
    <row r="11500" spans="1:21" x14ac:dyDescent="0.2">
      <c r="A11500" s="89">
        <v>40964</v>
      </c>
      <c r="B11500" s="90" t="s">
        <v>126</v>
      </c>
      <c r="C11500" s="96">
        <v>2539.6684634831463</v>
      </c>
      <c r="D11500" s="102">
        <v>1606.7058606549745</v>
      </c>
      <c r="E11500" s="98">
        <v>3005.2320421348313</v>
      </c>
      <c r="F11500" s="91">
        <v>0.84508231906080633</v>
      </c>
      <c r="G11500" s="100">
        <v>1269.8342317415731</v>
      </c>
      <c r="S11500" s="235"/>
      <c r="T11500" s="103"/>
      <c r="U11500" s="103"/>
    </row>
    <row r="11501" spans="1:21" x14ac:dyDescent="0.2">
      <c r="A11501" s="89">
        <v>40964</v>
      </c>
      <c r="B11501" s="90" t="s">
        <v>127</v>
      </c>
      <c r="C11501" s="96">
        <v>2221.3863114269661</v>
      </c>
      <c r="D11501" s="102">
        <v>1397.4452862294511</v>
      </c>
      <c r="E11501" s="98">
        <v>2624.3876376404487</v>
      </c>
      <c r="F11501" s="91">
        <v>0.84643986260512349</v>
      </c>
      <c r="G11501" s="100">
        <v>1110.6931557134831</v>
      </c>
      <c r="S11501" s="235"/>
      <c r="T11501" s="103"/>
      <c r="U11501" s="103"/>
    </row>
    <row r="11502" spans="1:21" x14ac:dyDescent="0.2">
      <c r="A11502" s="89">
        <v>40964</v>
      </c>
      <c r="B11502" s="90" t="s">
        <v>128</v>
      </c>
      <c r="C11502" s="96">
        <v>2039.7944446179777</v>
      </c>
      <c r="D11502" s="102">
        <v>1302.3150061864969</v>
      </c>
      <c r="E11502" s="98">
        <v>2420.0796994382022</v>
      </c>
      <c r="F11502" s="91">
        <v>0.84286250783042227</v>
      </c>
      <c r="G11502" s="100">
        <v>1019.8972223089888</v>
      </c>
      <c r="S11502" s="235"/>
      <c r="T11502" s="103"/>
      <c r="U11502" s="103"/>
    </row>
    <row r="11503" spans="1:21" x14ac:dyDescent="0.2">
      <c r="A11503" s="89">
        <v>40964</v>
      </c>
      <c r="B11503" s="90" t="s">
        <v>129</v>
      </c>
      <c r="C11503" s="96">
        <v>2064.8365684382024</v>
      </c>
      <c r="D11503" s="102">
        <v>1316.7697121688498</v>
      </c>
      <c r="E11503" s="98">
        <v>2448.9656039325841</v>
      </c>
      <c r="F11503" s="91">
        <v>0.84314641460151918</v>
      </c>
      <c r="G11503" s="100">
        <v>1032.4182842191012</v>
      </c>
      <c r="S11503" s="235"/>
      <c r="T11503" s="103"/>
      <c r="U11503" s="103"/>
    </row>
    <row r="11504" spans="1:21" x14ac:dyDescent="0.2">
      <c r="A11504" s="89">
        <v>40964</v>
      </c>
      <c r="B11504" s="90" t="s">
        <v>130</v>
      </c>
      <c r="C11504" s="96">
        <v>2016.8594250674155</v>
      </c>
      <c r="D11504" s="102">
        <v>1277.9138765095381</v>
      </c>
      <c r="E11504" s="98">
        <v>2387.6318426966291</v>
      </c>
      <c r="F11504" s="91">
        <v>0.8447112276696489</v>
      </c>
      <c r="G11504" s="100">
        <v>1008.4297125337077</v>
      </c>
      <c r="S11504" s="235"/>
      <c r="T11504" s="103"/>
      <c r="U11504" s="103"/>
    </row>
    <row r="11505" spans="1:21" x14ac:dyDescent="0.2">
      <c r="A11505" s="89">
        <v>40964</v>
      </c>
      <c r="B11505" s="90" t="s">
        <v>131</v>
      </c>
      <c r="C11505" s="96">
        <v>2028.3552997078652</v>
      </c>
      <c r="D11505" s="102">
        <v>1298.4096452584984</v>
      </c>
      <c r="E11505" s="98">
        <v>2408.3381882022472</v>
      </c>
      <c r="F11505" s="91">
        <v>0.84222195605425831</v>
      </c>
      <c r="G11505" s="100">
        <v>1014.1776498539326</v>
      </c>
      <c r="S11505" s="235"/>
      <c r="T11505" s="103"/>
      <c r="U11505" s="103"/>
    </row>
    <row r="11506" spans="1:21" x14ac:dyDescent="0.2">
      <c r="A11506" s="89">
        <v>40964</v>
      </c>
      <c r="B11506" s="90" t="s">
        <v>132</v>
      </c>
      <c r="C11506" s="96">
        <v>2070.9957963033708</v>
      </c>
      <c r="D11506" s="102">
        <v>1318.9561708978777</v>
      </c>
      <c r="E11506" s="98">
        <v>2455.3347977528083</v>
      </c>
      <c r="F11506" s="91">
        <v>0.84346778215288787</v>
      </c>
      <c r="G11506" s="100">
        <v>1035.4978981516854</v>
      </c>
      <c r="S11506" s="235"/>
      <c r="T11506" s="103"/>
      <c r="U11506" s="103"/>
    </row>
    <row r="11507" spans="1:21" x14ac:dyDescent="0.2">
      <c r="A11507" s="89">
        <v>40964</v>
      </c>
      <c r="B11507" s="90" t="s">
        <v>133</v>
      </c>
      <c r="C11507" s="96">
        <v>1995.3426487752813</v>
      </c>
      <c r="D11507" s="102">
        <v>1257.3179094976233</v>
      </c>
      <c r="E11507" s="98">
        <v>2358.4402921348315</v>
      </c>
      <c r="F11507" s="91">
        <v>0.8460433174541474</v>
      </c>
      <c r="G11507" s="100">
        <v>997.67132438764065</v>
      </c>
      <c r="S11507" s="235"/>
      <c r="T11507" s="103"/>
      <c r="U11507" s="103"/>
    </row>
    <row r="11508" spans="1:21" x14ac:dyDescent="0.2">
      <c r="A11508" s="89">
        <v>40964</v>
      </c>
      <c r="B11508" s="90" t="s">
        <v>134</v>
      </c>
      <c r="C11508" s="96">
        <v>1981.0751215955054</v>
      </c>
      <c r="D11508" s="102">
        <v>1247.8541428033925</v>
      </c>
      <c r="E11508" s="98">
        <v>2341.3241123595503</v>
      </c>
      <c r="F11508" s="91">
        <v>0.84613450617010411</v>
      </c>
      <c r="G11508" s="100">
        <v>990.53756079775269</v>
      </c>
      <c r="S11508" s="235"/>
      <c r="T11508" s="103"/>
      <c r="U11508" s="103"/>
    </row>
    <row r="11509" spans="1:21" x14ac:dyDescent="0.2">
      <c r="A11509" s="89">
        <v>40964</v>
      </c>
      <c r="B11509" s="90" t="s">
        <v>135</v>
      </c>
      <c r="C11509" s="96">
        <v>1971.6660906067416</v>
      </c>
      <c r="D11509" s="102">
        <v>1245.1477410845634</v>
      </c>
      <c r="E11509" s="98">
        <v>2331.921969101124</v>
      </c>
      <c r="F11509" s="91">
        <v>0.84551117778900264</v>
      </c>
      <c r="G11509" s="100">
        <v>985.8330453033708</v>
      </c>
      <c r="S11509" s="235"/>
      <c r="T11509" s="103"/>
      <c r="U11509" s="103"/>
    </row>
    <row r="11510" spans="1:21" x14ac:dyDescent="0.2">
      <c r="A11510" s="89">
        <v>40964</v>
      </c>
      <c r="B11510" s="90" t="s">
        <v>136</v>
      </c>
      <c r="C11510" s="96">
        <v>1918.5792193820225</v>
      </c>
      <c r="D11510" s="102">
        <v>1209.6219821260911</v>
      </c>
      <c r="E11510" s="98">
        <v>2268.0678033707864</v>
      </c>
      <c r="F11510" s="91">
        <v>0.84590911106389488</v>
      </c>
      <c r="G11510" s="100">
        <v>959.28960969101126</v>
      </c>
      <c r="S11510" s="235"/>
      <c r="T11510" s="103"/>
      <c r="U11510" s="103"/>
    </row>
    <row r="11511" spans="1:21" x14ac:dyDescent="0.2">
      <c r="A11511" s="89">
        <v>40964</v>
      </c>
      <c r="B11511" s="90" t="s">
        <v>137</v>
      </c>
      <c r="C11511" s="96">
        <v>1817.3895889550563</v>
      </c>
      <c r="D11511" s="102">
        <v>1153.6686817593252</v>
      </c>
      <c r="E11511" s="98">
        <v>2152.639390449438</v>
      </c>
      <c r="F11511" s="91">
        <v>0.84426104856123318</v>
      </c>
      <c r="G11511" s="100">
        <v>908.69479447752815</v>
      </c>
      <c r="S11511" s="235"/>
      <c r="T11511" s="103"/>
      <c r="U11511" s="103"/>
    </row>
    <row r="11512" spans="1:21" x14ac:dyDescent="0.2">
      <c r="A11512" s="89">
        <v>40964</v>
      </c>
      <c r="B11512" s="90" t="s">
        <v>138</v>
      </c>
      <c r="C11512" s="96">
        <v>1764.1608934044941</v>
      </c>
      <c r="D11512" s="102">
        <v>1112.2140591641221</v>
      </c>
      <c r="E11512" s="98">
        <v>2085.4936516853932</v>
      </c>
      <c r="F11512" s="91">
        <v>0.8459200496624798</v>
      </c>
      <c r="G11512" s="100">
        <v>882.08044670224706</v>
      </c>
      <c r="S11512" s="235"/>
      <c r="T11512" s="103"/>
      <c r="U11512" s="103"/>
    </row>
    <row r="11513" spans="1:21" x14ac:dyDescent="0.2">
      <c r="A11513" s="89">
        <v>40964</v>
      </c>
      <c r="B11513" s="90" t="s">
        <v>139</v>
      </c>
      <c r="C11513" s="96">
        <v>1692.0736146404495</v>
      </c>
      <c r="D11513" s="102">
        <v>1062.6012988285613</v>
      </c>
      <c r="E11513" s="98">
        <v>1998.057716292135</v>
      </c>
      <c r="F11513" s="91">
        <v>0.84685922776069211</v>
      </c>
      <c r="G11513" s="100">
        <v>846.03680732022474</v>
      </c>
      <c r="S11513" s="235"/>
      <c r="T11513" s="103"/>
      <c r="U11513" s="103"/>
    </row>
    <row r="11514" spans="1:21" x14ac:dyDescent="0.2">
      <c r="A11514" s="89">
        <v>40964</v>
      </c>
      <c r="B11514" s="90" t="s">
        <v>140</v>
      </c>
      <c r="C11514" s="96">
        <v>1701.3408213033711</v>
      </c>
      <c r="D11514" s="102">
        <v>1064.7808427243363</v>
      </c>
      <c r="E11514" s="98">
        <v>2007.0672219101125</v>
      </c>
      <c r="F11514" s="91">
        <v>0.84767505678470323</v>
      </c>
      <c r="G11514" s="100">
        <v>850.67041065168553</v>
      </c>
      <c r="S11514" s="235"/>
      <c r="T11514" s="103"/>
      <c r="U11514" s="103"/>
    </row>
    <row r="11515" spans="1:21" x14ac:dyDescent="0.2">
      <c r="A11515" s="89">
        <v>40964</v>
      </c>
      <c r="B11515" s="90" t="s">
        <v>141</v>
      </c>
      <c r="C11515" s="96">
        <v>1790.5240095168544</v>
      </c>
      <c r="D11515" s="102">
        <v>1131.4407337752029</v>
      </c>
      <c r="E11515" s="98">
        <v>2118.0496601123596</v>
      </c>
      <c r="F11515" s="91">
        <v>0.8453645083193515</v>
      </c>
      <c r="G11515" s="100">
        <v>895.26200475842722</v>
      </c>
      <c r="S11515" s="235"/>
      <c r="T11515" s="103"/>
      <c r="U11515" s="103"/>
    </row>
    <row r="11516" spans="1:21" x14ac:dyDescent="0.2">
      <c r="A11516" s="89">
        <v>40964</v>
      </c>
      <c r="B11516" s="90" t="s">
        <v>142</v>
      </c>
      <c r="C11516" s="96">
        <v>1789.7784187752811</v>
      </c>
      <c r="D11516" s="102">
        <v>1134.9263783797851</v>
      </c>
      <c r="E11516" s="98">
        <v>2119.2840000000001</v>
      </c>
      <c r="F11516" s="91">
        <v>0.84452032798590515</v>
      </c>
      <c r="G11516" s="100">
        <v>894.88920938764056</v>
      </c>
      <c r="S11516" s="235"/>
      <c r="T11516" s="103"/>
      <c r="U11516" s="103"/>
    </row>
    <row r="11517" spans="1:21" x14ac:dyDescent="0.2">
      <c r="A11517" s="89">
        <v>40964</v>
      </c>
      <c r="B11517" s="90" t="s">
        <v>143</v>
      </c>
      <c r="C11517" s="96">
        <v>1537.0879913595504</v>
      </c>
      <c r="D11517" s="102">
        <v>975.40824797076607</v>
      </c>
      <c r="E11517" s="98">
        <v>1820.4561910112357</v>
      </c>
      <c r="F11517" s="91">
        <v>0.84434220331647836</v>
      </c>
      <c r="G11517" s="100">
        <v>768.54399567977521</v>
      </c>
      <c r="S11517" s="235"/>
      <c r="T11517" s="103"/>
      <c r="U11517" s="103"/>
    </row>
    <row r="11518" spans="1:21" x14ac:dyDescent="0.2">
      <c r="A11518" s="89">
        <v>40964</v>
      </c>
      <c r="B11518" s="90" t="s">
        <v>144</v>
      </c>
      <c r="C11518" s="96">
        <v>1319.8090720449436</v>
      </c>
      <c r="D11518" s="102">
        <v>831.25278409971827</v>
      </c>
      <c r="E11518" s="98">
        <v>1559.7683089887639</v>
      </c>
      <c r="F11518" s="91">
        <v>0.84615712759326944</v>
      </c>
      <c r="G11518" s="100">
        <v>659.9045360224718</v>
      </c>
      <c r="S11518" s="235"/>
      <c r="T11518" s="103"/>
      <c r="U11518" s="103"/>
    </row>
    <row r="11519" spans="1:21" x14ac:dyDescent="0.2">
      <c r="A11519" s="89">
        <v>40964</v>
      </c>
      <c r="B11519" s="90" t="s">
        <v>145</v>
      </c>
      <c r="C11519" s="96">
        <v>1579.1409300337079</v>
      </c>
      <c r="D11519" s="102">
        <v>988.66071888309807</v>
      </c>
      <c r="E11519" s="98">
        <v>1863.0985196629213</v>
      </c>
      <c r="F11519" s="91">
        <v>0.84758852705192</v>
      </c>
      <c r="G11519" s="100">
        <v>789.57046501685397</v>
      </c>
      <c r="S11519" s="235"/>
      <c r="T11519" s="103"/>
      <c r="U11519" s="103"/>
    </row>
    <row r="11520" spans="1:21" x14ac:dyDescent="0.2">
      <c r="A11520" s="89">
        <v>40964</v>
      </c>
      <c r="B11520" s="90" t="s">
        <v>146</v>
      </c>
      <c r="C11520" s="96">
        <v>1680.8492322808988</v>
      </c>
      <c r="D11520" s="102">
        <v>1046.0582162175701</v>
      </c>
      <c r="E11520" s="98">
        <v>1979.7706769662923</v>
      </c>
      <c r="F11520" s="91">
        <v>0.84901208601420108</v>
      </c>
      <c r="G11520" s="100">
        <v>840.42461614044942</v>
      </c>
      <c r="S11520" s="235"/>
      <c r="T11520" s="103"/>
      <c r="U11520" s="103"/>
    </row>
    <row r="11521" spans="1:21" x14ac:dyDescent="0.2">
      <c r="A11521" s="89">
        <v>40964</v>
      </c>
      <c r="B11521" s="90" t="s">
        <v>147</v>
      </c>
      <c r="C11521" s="96">
        <v>1648.2417937078651</v>
      </c>
      <c r="D11521" s="102">
        <v>1023.321700626746</v>
      </c>
      <c r="E11521" s="98">
        <v>1940.0743061797752</v>
      </c>
      <c r="F11521" s="91">
        <v>0.84957663139894823</v>
      </c>
      <c r="G11521" s="100">
        <v>824.12089685393255</v>
      </c>
      <c r="S11521" s="235"/>
      <c r="T11521" s="103"/>
      <c r="U11521" s="103"/>
    </row>
    <row r="11522" spans="1:21" x14ac:dyDescent="0.2">
      <c r="A11522" s="89">
        <v>40965</v>
      </c>
      <c r="B11522" s="90" t="s">
        <v>100</v>
      </c>
      <c r="C11522" s="96">
        <v>1660.1752976966293</v>
      </c>
      <c r="D11522" s="102">
        <v>1033.8237236884415</v>
      </c>
      <c r="E11522" s="98">
        <v>1955.7539494382024</v>
      </c>
      <c r="F11522" s="91">
        <v>0.84886715845493799</v>
      </c>
      <c r="G11522" s="100">
        <v>830.08764884831464</v>
      </c>
      <c r="S11522" s="235"/>
      <c r="T11522" s="103"/>
      <c r="U11522" s="103"/>
    </row>
    <row r="11523" spans="1:21" x14ac:dyDescent="0.2">
      <c r="A11523" s="89">
        <v>40965</v>
      </c>
      <c r="B11523" s="90" t="s">
        <v>101</v>
      </c>
      <c r="C11523" s="96">
        <v>1626.0361564044942</v>
      </c>
      <c r="D11523" s="102">
        <v>1017.1231562059497</v>
      </c>
      <c r="E11523" s="98">
        <v>1917.9502331460671</v>
      </c>
      <c r="F11523" s="91">
        <v>0.84779893049532462</v>
      </c>
      <c r="G11523" s="100">
        <v>813.01807820224712</v>
      </c>
      <c r="S11523" s="235"/>
      <c r="T11523" s="103"/>
      <c r="U11523" s="103"/>
    </row>
    <row r="11524" spans="1:21" x14ac:dyDescent="0.2">
      <c r="A11524" s="89">
        <v>40965</v>
      </c>
      <c r="B11524" s="90" t="s">
        <v>102</v>
      </c>
      <c r="C11524" s="96">
        <v>1634.6833881573034</v>
      </c>
      <c r="D11524" s="102">
        <v>1024.4497287707284</v>
      </c>
      <c r="E11524" s="98">
        <v>1929.1674438202247</v>
      </c>
      <c r="F11524" s="91">
        <v>0.84735173890361193</v>
      </c>
      <c r="G11524" s="100">
        <v>817.3416940786517</v>
      </c>
      <c r="S11524" s="235"/>
      <c r="T11524" s="103"/>
      <c r="U11524" s="103"/>
    </row>
    <row r="11525" spans="1:21" x14ac:dyDescent="0.2">
      <c r="A11525" s="89">
        <v>40965</v>
      </c>
      <c r="B11525" s="90" t="s">
        <v>103</v>
      </c>
      <c r="C11525" s="96">
        <v>1622.3892451685397</v>
      </c>
      <c r="D11525" s="102">
        <v>1014.569703953154</v>
      </c>
      <c r="E11525" s="98">
        <v>1913.5042584269663</v>
      </c>
      <c r="F11525" s="91">
        <v>0.84786288717342939</v>
      </c>
      <c r="G11525" s="100">
        <v>811.19462258426984</v>
      </c>
      <c r="S11525" s="235"/>
      <c r="T11525" s="103"/>
      <c r="U11525" s="103"/>
    </row>
    <row r="11526" spans="1:21" x14ac:dyDescent="0.2">
      <c r="A11526" s="89">
        <v>40965</v>
      </c>
      <c r="B11526" s="90" t="s">
        <v>104</v>
      </c>
      <c r="C11526" s="96">
        <v>1611.541710303371</v>
      </c>
      <c r="D11526" s="102">
        <v>1019.847293858288</v>
      </c>
      <c r="E11526" s="98">
        <v>1907.1327134831461</v>
      </c>
      <c r="F11526" s="91">
        <v>0.84500763838300796</v>
      </c>
      <c r="G11526" s="100">
        <v>805.77085515168551</v>
      </c>
      <c r="S11526" s="235"/>
      <c r="T11526" s="103"/>
      <c r="U11526" s="103"/>
    </row>
    <row r="11527" spans="1:21" x14ac:dyDescent="0.2">
      <c r="A11527" s="89">
        <v>40965</v>
      </c>
      <c r="B11527" s="90" t="s">
        <v>105</v>
      </c>
      <c r="C11527" s="96">
        <v>1635.5910638426969</v>
      </c>
      <c r="D11527" s="102">
        <v>1025.2947762018148</v>
      </c>
      <c r="E11527" s="98">
        <v>1930.3853258426968</v>
      </c>
      <c r="F11527" s="91">
        <v>0.84728734825452046</v>
      </c>
      <c r="G11527" s="100">
        <v>817.79553192134847</v>
      </c>
      <c r="S11527" s="235"/>
      <c r="T11527" s="103"/>
      <c r="U11527" s="103"/>
    </row>
    <row r="11528" spans="1:21" x14ac:dyDescent="0.2">
      <c r="A11528" s="89">
        <v>40965</v>
      </c>
      <c r="B11528" s="90" t="s">
        <v>106</v>
      </c>
      <c r="C11528" s="96">
        <v>1609.0780191573037</v>
      </c>
      <c r="D11528" s="102">
        <v>1000.9611037505767</v>
      </c>
      <c r="E11528" s="98">
        <v>1895.0079691011238</v>
      </c>
      <c r="F11528" s="91">
        <v>0.84911411740424092</v>
      </c>
      <c r="G11528" s="100">
        <v>804.53900957865187</v>
      </c>
      <c r="S11528" s="235"/>
      <c r="T11528" s="103"/>
      <c r="U11528" s="103"/>
    </row>
    <row r="11529" spans="1:21" x14ac:dyDescent="0.2">
      <c r="A11529" s="89">
        <v>40965</v>
      </c>
      <c r="B11529" s="90" t="s">
        <v>107</v>
      </c>
      <c r="C11529" s="96">
        <v>1606.5089727977529</v>
      </c>
      <c r="D11529" s="102">
        <v>1002.9852736276141</v>
      </c>
      <c r="E11529" s="98">
        <v>1893.8982387640449</v>
      </c>
      <c r="F11529" s="91">
        <v>0.8482551701648755</v>
      </c>
      <c r="G11529" s="100">
        <v>803.25448639887645</v>
      </c>
      <c r="S11529" s="235"/>
      <c r="T11529" s="103"/>
      <c r="U11529" s="103"/>
    </row>
    <row r="11530" spans="1:21" x14ac:dyDescent="0.2">
      <c r="A11530" s="89">
        <v>40965</v>
      </c>
      <c r="B11530" s="90" t="s">
        <v>108</v>
      </c>
      <c r="C11530" s="96">
        <v>1611.0514033483148</v>
      </c>
      <c r="D11530" s="102">
        <v>1011.927167700436</v>
      </c>
      <c r="E11530" s="98">
        <v>1902.4939466292135</v>
      </c>
      <c r="F11530" s="91">
        <v>0.84681026512737734</v>
      </c>
      <c r="G11530" s="100">
        <v>805.5257016741574</v>
      </c>
      <c r="S11530" s="235"/>
      <c r="T11530" s="103"/>
      <c r="U11530" s="103"/>
    </row>
    <row r="11531" spans="1:21" x14ac:dyDescent="0.2">
      <c r="A11531" s="89">
        <v>40965</v>
      </c>
      <c r="B11531" s="90" t="s">
        <v>109</v>
      </c>
      <c r="C11531" s="96">
        <v>1647.7636431235956</v>
      </c>
      <c r="D11531" s="102">
        <v>1052.7600113457845</v>
      </c>
      <c r="E11531" s="98">
        <v>1955.3589606741573</v>
      </c>
      <c r="F11531" s="91">
        <v>0.8426911253959678</v>
      </c>
      <c r="G11531" s="100">
        <v>823.88182156179778</v>
      </c>
      <c r="S11531" s="235"/>
      <c r="T11531" s="103"/>
      <c r="U11531" s="103"/>
    </row>
    <row r="11532" spans="1:21" x14ac:dyDescent="0.2">
      <c r="A11532" s="89">
        <v>40965</v>
      </c>
      <c r="B11532" s="90" t="s">
        <v>110</v>
      </c>
      <c r="C11532" s="96">
        <v>1880.3920066179776</v>
      </c>
      <c r="D11532" s="102">
        <v>1205.6927584333525</v>
      </c>
      <c r="E11532" s="98">
        <v>2233.734345505618</v>
      </c>
      <c r="F11532" s="91">
        <v>0.84181541569677598</v>
      </c>
      <c r="G11532" s="100">
        <v>940.19600330898879</v>
      </c>
      <c r="S11532" s="235"/>
      <c r="T11532" s="103"/>
      <c r="U11532" s="103"/>
    </row>
    <row r="11533" spans="1:21" x14ac:dyDescent="0.2">
      <c r="A11533" s="89">
        <v>40965</v>
      </c>
      <c r="B11533" s="90" t="s">
        <v>111</v>
      </c>
      <c r="C11533" s="96">
        <v>1924.2521924157304</v>
      </c>
      <c r="D11533" s="102">
        <v>1235.0329126304123</v>
      </c>
      <c r="E11533" s="98">
        <v>2286.4935589887641</v>
      </c>
      <c r="F11533" s="91">
        <v>0.84157341482595716</v>
      </c>
      <c r="G11533" s="100">
        <v>962.1260962078652</v>
      </c>
      <c r="S11533" s="235"/>
      <c r="T11533" s="103"/>
      <c r="U11533" s="103"/>
    </row>
    <row r="11534" spans="1:21" x14ac:dyDescent="0.2">
      <c r="A11534" s="89">
        <v>40965</v>
      </c>
      <c r="B11534" s="90" t="s">
        <v>112</v>
      </c>
      <c r="C11534" s="96">
        <v>2000.6266179438205</v>
      </c>
      <c r="D11534" s="102">
        <v>1272.4739110145761</v>
      </c>
      <c r="E11534" s="98">
        <v>2371.0117499999997</v>
      </c>
      <c r="F11534" s="91">
        <v>0.84378604110410704</v>
      </c>
      <c r="G11534" s="100">
        <v>1000.3133089719103</v>
      </c>
      <c r="S11534" s="235"/>
      <c r="T11534" s="103"/>
      <c r="U11534" s="103"/>
    </row>
    <row r="11535" spans="1:21" x14ac:dyDescent="0.2">
      <c r="A11535" s="89">
        <v>40965</v>
      </c>
      <c r="B11535" s="90" t="s">
        <v>113</v>
      </c>
      <c r="C11535" s="96">
        <v>2093.7930436516858</v>
      </c>
      <c r="D11535" s="102">
        <v>1335.5757106601304</v>
      </c>
      <c r="E11535" s="98">
        <v>2483.491853932584</v>
      </c>
      <c r="F11535" s="91">
        <v>0.84308432110867837</v>
      </c>
      <c r="G11535" s="100">
        <v>1046.8965218258429</v>
      </c>
      <c r="S11535" s="235"/>
      <c r="T11535" s="103"/>
      <c r="U11535" s="103"/>
    </row>
    <row r="11536" spans="1:21" x14ac:dyDescent="0.2">
      <c r="A11536" s="89">
        <v>40965</v>
      </c>
      <c r="B11536" s="90" t="s">
        <v>114</v>
      </c>
      <c r="C11536" s="96">
        <v>1798.6161003370785</v>
      </c>
      <c r="D11536" s="102">
        <v>1137.5204971517933</v>
      </c>
      <c r="E11536" s="98">
        <v>2128.1383314606742</v>
      </c>
      <c r="F11536" s="91">
        <v>0.84515939295288944</v>
      </c>
      <c r="G11536" s="100">
        <v>899.30805016853924</v>
      </c>
      <c r="S11536" s="235"/>
      <c r="T11536" s="103"/>
      <c r="U11536" s="103"/>
    </row>
    <row r="11537" spans="1:21" x14ac:dyDescent="0.2">
      <c r="A11537" s="89">
        <v>40965</v>
      </c>
      <c r="B11537" s="90" t="s">
        <v>115</v>
      </c>
      <c r="C11537" s="96">
        <v>1691.3685451348315</v>
      </c>
      <c r="D11537" s="102">
        <v>1069.2949315045587</v>
      </c>
      <c r="E11537" s="98">
        <v>2001.029536516854</v>
      </c>
      <c r="F11537" s="91">
        <v>0.84524916512674653</v>
      </c>
      <c r="G11537" s="100">
        <v>845.68427256741575</v>
      </c>
      <c r="S11537" s="235"/>
      <c r="T11537" s="103"/>
      <c r="U11537" s="103"/>
    </row>
    <row r="11538" spans="1:21" x14ac:dyDescent="0.2">
      <c r="A11538" s="89">
        <v>40965</v>
      </c>
      <c r="B11538" s="90" t="s">
        <v>116</v>
      </c>
      <c r="C11538" s="96">
        <v>1669.215585438202</v>
      </c>
      <c r="D11538" s="102">
        <v>1062.4105261305617</v>
      </c>
      <c r="E11538" s="98">
        <v>1978.6350842696629</v>
      </c>
      <c r="F11538" s="91">
        <v>0.84361972488440373</v>
      </c>
      <c r="G11538" s="100">
        <v>834.60779271910098</v>
      </c>
      <c r="S11538" s="235"/>
      <c r="T11538" s="103"/>
      <c r="U11538" s="103"/>
    </row>
    <row r="11539" spans="1:21" x14ac:dyDescent="0.2">
      <c r="A11539" s="89">
        <v>40965</v>
      </c>
      <c r="B11539" s="90" t="s">
        <v>117</v>
      </c>
      <c r="C11539" s="96">
        <v>1708.5981746629213</v>
      </c>
      <c r="D11539" s="102">
        <v>1100.0898359919818</v>
      </c>
      <c r="E11539" s="98">
        <v>2032.1184438202247</v>
      </c>
      <c r="F11539" s="91">
        <v>0.8407965489702901</v>
      </c>
      <c r="G11539" s="100">
        <v>854.29908733146067</v>
      </c>
      <c r="S11539" s="235"/>
      <c r="T11539" s="103"/>
      <c r="U11539" s="103"/>
    </row>
    <row r="11540" spans="1:21" x14ac:dyDescent="0.2">
      <c r="A11540" s="89">
        <v>40965</v>
      </c>
      <c r="B11540" s="90" t="s">
        <v>118</v>
      </c>
      <c r="C11540" s="96">
        <v>1802.8910907303373</v>
      </c>
      <c r="D11540" s="102">
        <v>1151.613910004384</v>
      </c>
      <c r="E11540" s="98">
        <v>2139.3061685393259</v>
      </c>
      <c r="F11540" s="91">
        <v>0.84274570757738432</v>
      </c>
      <c r="G11540" s="100">
        <v>901.44554536516864</v>
      </c>
      <c r="S11540" s="235"/>
      <c r="T11540" s="103"/>
      <c r="U11540" s="103"/>
    </row>
    <row r="11541" spans="1:21" x14ac:dyDescent="0.2">
      <c r="A11541" s="89">
        <v>40965</v>
      </c>
      <c r="B11541" s="90" t="s">
        <v>119</v>
      </c>
      <c r="C11541" s="96">
        <v>1833.0024211685395</v>
      </c>
      <c r="D11541" s="102">
        <v>1173.601447833963</v>
      </c>
      <c r="E11541" s="98">
        <v>2176.5197528089889</v>
      </c>
      <c r="F11541" s="91">
        <v>0.84217127770280498</v>
      </c>
      <c r="G11541" s="100">
        <v>916.50121058426976</v>
      </c>
      <c r="S11541" s="235"/>
      <c r="T11541" s="103"/>
      <c r="U11541" s="103"/>
    </row>
    <row r="11542" spans="1:21" x14ac:dyDescent="0.2">
      <c r="A11542" s="89">
        <v>40965</v>
      </c>
      <c r="B11542" s="90" t="s">
        <v>120</v>
      </c>
      <c r="C11542" s="96">
        <v>1912.8697772359551</v>
      </c>
      <c r="D11542" s="102">
        <v>1215.3456807875079</v>
      </c>
      <c r="E11542" s="98">
        <v>2266.3044606741573</v>
      </c>
      <c r="F11542" s="91">
        <v>0.8440480131548318</v>
      </c>
      <c r="G11542" s="100">
        <v>956.43488861797755</v>
      </c>
      <c r="S11542" s="235"/>
      <c r="T11542" s="103"/>
      <c r="U11542" s="103"/>
    </row>
    <row r="11543" spans="1:21" x14ac:dyDescent="0.2">
      <c r="A11543" s="89">
        <v>40965</v>
      </c>
      <c r="B11543" s="90" t="s">
        <v>121</v>
      </c>
      <c r="C11543" s="96">
        <v>2018.1236876292137</v>
      </c>
      <c r="D11543" s="102">
        <v>1271.4406918482555</v>
      </c>
      <c r="E11543" s="98">
        <v>2385.2431011235954</v>
      </c>
      <c r="F11543" s="91">
        <v>0.84608721294636757</v>
      </c>
      <c r="G11543" s="100">
        <v>1009.0618438146068</v>
      </c>
      <c r="S11543" s="235"/>
      <c r="T11543" s="103"/>
      <c r="U11543" s="103"/>
    </row>
    <row r="11544" spans="1:21" x14ac:dyDescent="0.2">
      <c r="A11544" s="89">
        <v>40965</v>
      </c>
      <c r="B11544" s="90" t="s">
        <v>122</v>
      </c>
      <c r="C11544" s="96">
        <v>1873.4466667752808</v>
      </c>
      <c r="D11544" s="102">
        <v>1194.1951247172565</v>
      </c>
      <c r="E11544" s="98">
        <v>2221.6895393258424</v>
      </c>
      <c r="F11544" s="91">
        <v>0.84325313398368273</v>
      </c>
      <c r="G11544" s="100">
        <v>936.72333338764042</v>
      </c>
      <c r="S11544" s="235"/>
      <c r="T11544" s="103"/>
      <c r="U11544" s="103"/>
    </row>
    <row r="11545" spans="1:21" x14ac:dyDescent="0.2">
      <c r="A11545" s="89">
        <v>40965</v>
      </c>
      <c r="B11545" s="90" t="s">
        <v>123</v>
      </c>
      <c r="C11545" s="96">
        <v>1978.0603416404495</v>
      </c>
      <c r="D11545" s="102">
        <v>1259.8855987383001</v>
      </c>
      <c r="E11545" s="98">
        <v>2345.2152219101122</v>
      </c>
      <c r="F11545" s="91">
        <v>0.84344512314284514</v>
      </c>
      <c r="G11545" s="100">
        <v>989.03017082022473</v>
      </c>
      <c r="S11545" s="235"/>
      <c r="T11545" s="103"/>
      <c r="U11545" s="103"/>
    </row>
    <row r="11546" spans="1:21" x14ac:dyDescent="0.2">
      <c r="A11546" s="89">
        <v>40965</v>
      </c>
      <c r="B11546" s="90" t="s">
        <v>124</v>
      </c>
      <c r="C11546" s="96">
        <v>1926.8860727528088</v>
      </c>
      <c r="D11546" s="102">
        <v>1218.9992802061242</v>
      </c>
      <c r="E11546" s="98">
        <v>2280.0985028089885</v>
      </c>
      <c r="F11546" s="91">
        <v>0.84508896013876755</v>
      </c>
      <c r="G11546" s="100">
        <v>963.44303637640439</v>
      </c>
      <c r="S11546" s="235"/>
      <c r="T11546" s="103"/>
      <c r="U11546" s="103"/>
    </row>
    <row r="11547" spans="1:21" x14ac:dyDescent="0.2">
      <c r="A11547" s="89">
        <v>40965</v>
      </c>
      <c r="B11547" s="90" t="s">
        <v>125</v>
      </c>
      <c r="C11547" s="96">
        <v>1951.879571089888</v>
      </c>
      <c r="D11547" s="102">
        <v>1245.4684861192652</v>
      </c>
      <c r="E11547" s="98">
        <v>2315.3888679775282</v>
      </c>
      <c r="F11547" s="91">
        <v>0.84300291760270818</v>
      </c>
      <c r="G11547" s="100">
        <v>975.93978554494402</v>
      </c>
      <c r="S11547" s="235"/>
      <c r="T11547" s="103"/>
      <c r="U11547" s="103"/>
    </row>
    <row r="11548" spans="1:21" x14ac:dyDescent="0.2">
      <c r="A11548" s="89">
        <v>40965</v>
      </c>
      <c r="B11548" s="90" t="s">
        <v>126</v>
      </c>
      <c r="C11548" s="96">
        <v>1918.8426074157305</v>
      </c>
      <c r="D11548" s="102">
        <v>1225.6134710878334</v>
      </c>
      <c r="E11548" s="98">
        <v>2276.8586544943819</v>
      </c>
      <c r="F11548" s="91">
        <v>0.842758773641065</v>
      </c>
      <c r="G11548" s="100">
        <v>959.42130370786526</v>
      </c>
      <c r="S11548" s="235"/>
      <c r="T11548" s="103"/>
      <c r="U11548" s="103"/>
    </row>
    <row r="11549" spans="1:21" x14ac:dyDescent="0.2">
      <c r="A11549" s="89">
        <v>40965</v>
      </c>
      <c r="B11549" s="90" t="s">
        <v>127</v>
      </c>
      <c r="C11549" s="96">
        <v>2045.3580103146066</v>
      </c>
      <c r="D11549" s="102">
        <v>1301.2190311934576</v>
      </c>
      <c r="E11549" s="98">
        <v>2424.1824101123593</v>
      </c>
      <c r="F11549" s="91">
        <v>0.84373106651648611</v>
      </c>
      <c r="G11549" s="100">
        <v>1022.6790051573033</v>
      </c>
      <c r="S11549" s="235"/>
      <c r="T11549" s="103"/>
      <c r="U11549" s="103"/>
    </row>
    <row r="11550" spans="1:21" x14ac:dyDescent="0.2">
      <c r="A11550" s="89">
        <v>40965</v>
      </c>
      <c r="B11550" s="90" t="s">
        <v>128</v>
      </c>
      <c r="C11550" s="96">
        <v>1952.6981000561798</v>
      </c>
      <c r="D11550" s="102">
        <v>1230.1136896683963</v>
      </c>
      <c r="E11550" s="98">
        <v>2307.8582191011237</v>
      </c>
      <c r="F11550" s="91">
        <v>0.84610834577902561</v>
      </c>
      <c r="G11550" s="100">
        <v>976.34905002808989</v>
      </c>
      <c r="S11550" s="235"/>
      <c r="T11550" s="103"/>
      <c r="U11550" s="103"/>
    </row>
    <row r="11551" spans="1:21" x14ac:dyDescent="0.2">
      <c r="A11551" s="89">
        <v>40965</v>
      </c>
      <c r="B11551" s="90" t="s">
        <v>129</v>
      </c>
      <c r="C11551" s="96">
        <v>1693.4189196741575</v>
      </c>
      <c r="D11551" s="102">
        <v>1087.8766215951844</v>
      </c>
      <c r="E11551" s="98">
        <v>2012.7451853932585</v>
      </c>
      <c r="F11551" s="91">
        <v>0.8413478924026293</v>
      </c>
      <c r="G11551" s="100">
        <v>846.70945983707873</v>
      </c>
      <c r="S11551" s="235"/>
      <c r="T11551" s="103"/>
      <c r="U11551" s="103"/>
    </row>
    <row r="11552" spans="1:21" x14ac:dyDescent="0.2">
      <c r="A11552" s="89">
        <v>40965</v>
      </c>
      <c r="B11552" s="90" t="s">
        <v>130</v>
      </c>
      <c r="C11552" s="96">
        <v>1641.0857434382026</v>
      </c>
      <c r="D11552" s="102">
        <v>1055.5749787902059</v>
      </c>
      <c r="E11552" s="98">
        <v>1951.2562499999999</v>
      </c>
      <c r="F11552" s="91">
        <v>0.84104060829437588</v>
      </c>
      <c r="G11552" s="100">
        <v>820.5428717191013</v>
      </c>
      <c r="S11552" s="235"/>
      <c r="T11552" s="103"/>
      <c r="U11552" s="103"/>
    </row>
    <row r="11553" spans="1:21" x14ac:dyDescent="0.2">
      <c r="A11553" s="89">
        <v>40965</v>
      </c>
      <c r="B11553" s="90" t="s">
        <v>131</v>
      </c>
      <c r="C11553" s="96">
        <v>1628.6984016067413</v>
      </c>
      <c r="D11553" s="102">
        <v>1034.9075307421049</v>
      </c>
      <c r="E11553" s="98">
        <v>1929.6870421348315</v>
      </c>
      <c r="F11553" s="91">
        <v>0.84402204401232672</v>
      </c>
      <c r="G11553" s="100">
        <v>814.34920080337065</v>
      </c>
      <c r="S11553" s="235"/>
      <c r="T11553" s="103"/>
      <c r="U11553" s="103"/>
    </row>
    <row r="11554" spans="1:21" x14ac:dyDescent="0.2">
      <c r="A11554" s="89">
        <v>40965</v>
      </c>
      <c r="B11554" s="90" t="s">
        <v>132</v>
      </c>
      <c r="C11554" s="96">
        <v>1625.6066313033709</v>
      </c>
      <c r="D11554" s="102">
        <v>1027.2019808898319</v>
      </c>
      <c r="E11554" s="98">
        <v>1922.9510730337079</v>
      </c>
      <c r="F11554" s="91">
        <v>0.84537077105074909</v>
      </c>
      <c r="G11554" s="100">
        <v>812.80331565168547</v>
      </c>
      <c r="S11554" s="235"/>
      <c r="T11554" s="103"/>
      <c r="U11554" s="103"/>
    </row>
    <row r="11555" spans="1:21" x14ac:dyDescent="0.2">
      <c r="A11555" s="89">
        <v>40965</v>
      </c>
      <c r="B11555" s="90" t="s">
        <v>133</v>
      </c>
      <c r="C11555" s="96">
        <v>1563.609140292135</v>
      </c>
      <c r="D11555" s="102">
        <v>983.70898646759395</v>
      </c>
      <c r="E11555" s="98">
        <v>1847.310724719101</v>
      </c>
      <c r="F11555" s="91">
        <v>0.8464245453508612</v>
      </c>
      <c r="G11555" s="100">
        <v>781.80457014606748</v>
      </c>
      <c r="S11555" s="235"/>
      <c r="T11555" s="103"/>
      <c r="U11555" s="103"/>
    </row>
    <row r="11556" spans="1:21" x14ac:dyDescent="0.2">
      <c r="A11556" s="89">
        <v>40965</v>
      </c>
      <c r="B11556" s="90" t="s">
        <v>134</v>
      </c>
      <c r="C11556" s="96">
        <v>1671.569869247191</v>
      </c>
      <c r="D11556" s="102">
        <v>1060.0376905037103</v>
      </c>
      <c r="E11556" s="98">
        <v>1979.3498258426962</v>
      </c>
      <c r="F11556" s="91">
        <v>0.84450451730306453</v>
      </c>
      <c r="G11556" s="100">
        <v>835.78493462359552</v>
      </c>
      <c r="S11556" s="235"/>
      <c r="T11556" s="103"/>
      <c r="U11556" s="103"/>
    </row>
    <row r="11557" spans="1:21" x14ac:dyDescent="0.2">
      <c r="A11557" s="89">
        <v>40965</v>
      </c>
      <c r="B11557" s="90" t="s">
        <v>135</v>
      </c>
      <c r="C11557" s="96">
        <v>1848.4855854269661</v>
      </c>
      <c r="D11557" s="102">
        <v>1171.9959585900438</v>
      </c>
      <c r="E11557" s="98">
        <v>2188.7150308988762</v>
      </c>
      <c r="F11557" s="91">
        <v>0.84455288117970184</v>
      </c>
      <c r="G11557" s="100">
        <v>924.24279271348303</v>
      </c>
      <c r="S11557" s="235"/>
      <c r="T11557" s="103"/>
      <c r="U11557" s="103"/>
    </row>
    <row r="11558" spans="1:21" x14ac:dyDescent="0.2">
      <c r="A11558" s="89">
        <v>40965</v>
      </c>
      <c r="B11558" s="90" t="s">
        <v>136</v>
      </c>
      <c r="C11558" s="96">
        <v>1613.6488145730341</v>
      </c>
      <c r="D11558" s="102">
        <v>1028.5280725398723</v>
      </c>
      <c r="E11558" s="98">
        <v>1913.5653876404492</v>
      </c>
      <c r="F11558" s="91">
        <v>0.84326818670292114</v>
      </c>
      <c r="G11558" s="100">
        <v>806.82440728651704</v>
      </c>
      <c r="S11558" s="235"/>
      <c r="T11558" s="103"/>
      <c r="U11558" s="103"/>
    </row>
    <row r="11559" spans="1:21" x14ac:dyDescent="0.2">
      <c r="A11559" s="89">
        <v>40965</v>
      </c>
      <c r="B11559" s="90" t="s">
        <v>137</v>
      </c>
      <c r="C11559" s="96">
        <v>1517.504078022472</v>
      </c>
      <c r="D11559" s="102">
        <v>974.51243807136609</v>
      </c>
      <c r="E11559" s="98">
        <v>1803.4669719101125</v>
      </c>
      <c r="F11559" s="91">
        <v>0.84143713284376498</v>
      </c>
      <c r="G11559" s="100">
        <v>758.75203901123598</v>
      </c>
      <c r="S11559" s="235"/>
      <c r="T11559" s="103"/>
      <c r="U11559" s="103"/>
    </row>
    <row r="11560" spans="1:21" x14ac:dyDescent="0.2">
      <c r="A11560" s="89">
        <v>40965</v>
      </c>
      <c r="B11560" s="90" t="s">
        <v>138</v>
      </c>
      <c r="C11560" s="96">
        <v>1468.0195446741573</v>
      </c>
      <c r="D11560" s="102">
        <v>939.47746137088564</v>
      </c>
      <c r="E11560" s="98">
        <v>1742.8996769662917</v>
      </c>
      <c r="F11560" s="91">
        <v>0.8422857402953946</v>
      </c>
      <c r="G11560" s="100">
        <v>734.00977233707863</v>
      </c>
      <c r="S11560" s="235"/>
      <c r="T11560" s="103"/>
      <c r="U11560" s="103"/>
    </row>
    <row r="11561" spans="1:21" x14ac:dyDescent="0.2">
      <c r="A11561" s="89">
        <v>40965</v>
      </c>
      <c r="B11561" s="90" t="s">
        <v>139</v>
      </c>
      <c r="C11561" s="96">
        <v>1541.0833852247192</v>
      </c>
      <c r="D11561" s="102">
        <v>979.31362223366</v>
      </c>
      <c r="E11561" s="98">
        <v>1825.9225533707863</v>
      </c>
      <c r="F11561" s="91">
        <v>0.84400260152314066</v>
      </c>
      <c r="G11561" s="100">
        <v>770.54169261235961</v>
      </c>
      <c r="S11561" s="235"/>
      <c r="T11561" s="103"/>
      <c r="U11561" s="103"/>
    </row>
    <row r="11562" spans="1:21" x14ac:dyDescent="0.2">
      <c r="A11562" s="89">
        <v>40965</v>
      </c>
      <c r="B11562" s="90" t="s">
        <v>140</v>
      </c>
      <c r="C11562" s="96">
        <v>1574.3796848089887</v>
      </c>
      <c r="D11562" s="102">
        <v>1001.3252004872065</v>
      </c>
      <c r="E11562" s="98">
        <v>1865.8305252808989</v>
      </c>
      <c r="F11562" s="91">
        <v>0.84379565211152685</v>
      </c>
      <c r="G11562" s="100">
        <v>787.18984240449436</v>
      </c>
      <c r="S11562" s="235"/>
      <c r="T11562" s="103"/>
      <c r="U11562" s="103"/>
    </row>
    <row r="11563" spans="1:21" x14ac:dyDescent="0.2">
      <c r="A11563" s="89">
        <v>40965</v>
      </c>
      <c r="B11563" s="90" t="s">
        <v>141</v>
      </c>
      <c r="C11563" s="96">
        <v>1589.6764513820224</v>
      </c>
      <c r="D11563" s="102">
        <v>1018.6019453988378</v>
      </c>
      <c r="E11563" s="98">
        <v>1888.0204297752809</v>
      </c>
      <c r="F11563" s="91">
        <v>0.84198053490937674</v>
      </c>
      <c r="G11563" s="100">
        <v>794.83822569101119</v>
      </c>
      <c r="S11563" s="235"/>
      <c r="T11563" s="103"/>
      <c r="U11563" s="103"/>
    </row>
    <row r="11564" spans="1:21" x14ac:dyDescent="0.2">
      <c r="A11564" s="89">
        <v>40965</v>
      </c>
      <c r="B11564" s="90" t="s">
        <v>142</v>
      </c>
      <c r="C11564" s="96">
        <v>1734.2440648988766</v>
      </c>
      <c r="D11564" s="102">
        <v>1096.8985811561081</v>
      </c>
      <c r="E11564" s="98">
        <v>2052.0207050561798</v>
      </c>
      <c r="F11564" s="91">
        <v>0.84513965216125675</v>
      </c>
      <c r="G11564" s="100">
        <v>867.12203244943828</v>
      </c>
      <c r="S11564" s="235"/>
      <c r="T11564" s="103"/>
      <c r="U11564" s="103"/>
    </row>
    <row r="11565" spans="1:21" x14ac:dyDescent="0.2">
      <c r="A11565" s="89">
        <v>40965</v>
      </c>
      <c r="B11565" s="90" t="s">
        <v>143</v>
      </c>
      <c r="C11565" s="96">
        <v>1756.9156964157303</v>
      </c>
      <c r="D11565" s="102">
        <v>1112.3162584875586</v>
      </c>
      <c r="E11565" s="98">
        <v>2079.4230505617975</v>
      </c>
      <c r="F11565" s="91">
        <v>0.84490536735228772</v>
      </c>
      <c r="G11565" s="100">
        <v>878.45784820786514</v>
      </c>
      <c r="S11565" s="235"/>
      <c r="T11565" s="103"/>
      <c r="U11565" s="103"/>
    </row>
    <row r="11566" spans="1:21" x14ac:dyDescent="0.2">
      <c r="A11566" s="89">
        <v>40965</v>
      </c>
      <c r="B11566" s="90" t="s">
        <v>144</v>
      </c>
      <c r="C11566" s="96">
        <v>1496.145334550562</v>
      </c>
      <c r="D11566" s="102">
        <v>939.7706358847413</v>
      </c>
      <c r="E11566" s="98">
        <v>1766.8106039325844</v>
      </c>
      <c r="F11566" s="91">
        <v>0.84680572508475271</v>
      </c>
      <c r="G11566" s="100">
        <v>748.07266727528099</v>
      </c>
      <c r="S11566" s="235"/>
      <c r="T11566" s="103"/>
      <c r="U11566" s="103"/>
    </row>
    <row r="11567" spans="1:21" x14ac:dyDescent="0.2">
      <c r="A11567" s="89">
        <v>40965</v>
      </c>
      <c r="B11567" s="90" t="s">
        <v>145</v>
      </c>
      <c r="C11567" s="96">
        <v>1658.9596606179771</v>
      </c>
      <c r="D11567" s="102">
        <v>1049.554106308344</v>
      </c>
      <c r="E11567" s="98">
        <v>1963.0871039325841</v>
      </c>
      <c r="F11567" s="91">
        <v>0.8450769491046225</v>
      </c>
      <c r="G11567" s="100">
        <v>829.47983030898854</v>
      </c>
      <c r="S11567" s="235"/>
      <c r="T11567" s="103"/>
      <c r="U11567" s="103"/>
    </row>
    <row r="11568" spans="1:21" x14ac:dyDescent="0.2">
      <c r="A11568" s="89">
        <v>40965</v>
      </c>
      <c r="B11568" s="90" t="s">
        <v>146</v>
      </c>
      <c r="C11568" s="96">
        <v>1704.5460510674159</v>
      </c>
      <c r="D11568" s="102">
        <v>1075.4071220578473</v>
      </c>
      <c r="E11568" s="98">
        <v>2015.4348707865167</v>
      </c>
      <c r="F11568" s="91">
        <v>0.84574603514834612</v>
      </c>
      <c r="G11568" s="100">
        <v>852.27302553370794</v>
      </c>
      <c r="S11568" s="235"/>
      <c r="T11568" s="103"/>
      <c r="U11568" s="103"/>
    </row>
    <row r="11569" spans="1:21" x14ac:dyDescent="0.2">
      <c r="A11569" s="89">
        <v>40965</v>
      </c>
      <c r="B11569" s="90" t="s">
        <v>147</v>
      </c>
      <c r="C11569" s="96">
        <v>1674.3779908988765</v>
      </c>
      <c r="D11569" s="102">
        <v>1048.8934568280254</v>
      </c>
      <c r="E11569" s="98">
        <v>1975.7831713483145</v>
      </c>
      <c r="F11569" s="91">
        <v>0.84745027449355548</v>
      </c>
      <c r="G11569" s="100">
        <v>837.18899544943827</v>
      </c>
      <c r="S11569" s="235"/>
      <c r="T11569" s="103"/>
      <c r="U11569" s="103"/>
    </row>
    <row r="11570" spans="1:21" x14ac:dyDescent="0.2">
      <c r="A11570" s="89">
        <v>40966</v>
      </c>
      <c r="B11570" s="90" t="s">
        <v>100</v>
      </c>
      <c r="C11570" s="96">
        <v>1669.9247070674157</v>
      </c>
      <c r="D11570" s="102">
        <v>1044.4290129069848</v>
      </c>
      <c r="E11570" s="98">
        <v>1969.6396853932581</v>
      </c>
      <c r="F11570" s="91">
        <v>0.84783258554926944</v>
      </c>
      <c r="G11570" s="100">
        <v>834.96235353370787</v>
      </c>
      <c r="S11570" s="235"/>
      <c r="T11570" s="103"/>
      <c r="U11570" s="103"/>
    </row>
    <row r="11571" spans="1:21" x14ac:dyDescent="0.2">
      <c r="A11571" s="89">
        <v>40966</v>
      </c>
      <c r="B11571" s="90" t="s">
        <v>101</v>
      </c>
      <c r="C11571" s="96">
        <v>1684.0139408089888</v>
      </c>
      <c r="D11571" s="102">
        <v>1063.5838240515338</v>
      </c>
      <c r="E11571" s="98">
        <v>1991.7614073033708</v>
      </c>
      <c r="F11571" s="91">
        <v>0.84548979342307939</v>
      </c>
      <c r="G11571" s="100">
        <v>842.00697040449438</v>
      </c>
      <c r="S11571" s="235"/>
      <c r="T11571" s="103"/>
      <c r="U11571" s="103"/>
    </row>
    <row r="11572" spans="1:21" x14ac:dyDescent="0.2">
      <c r="A11572" s="89">
        <v>40966</v>
      </c>
      <c r="B11572" s="90" t="s">
        <v>102</v>
      </c>
      <c r="C11572" s="96">
        <v>1705.6603850561798</v>
      </c>
      <c r="D11572" s="102">
        <v>1087.6789772163531</v>
      </c>
      <c r="E11572" s="98">
        <v>2022.9490617977526</v>
      </c>
      <c r="F11572" s="91">
        <v>0.84315538006695778</v>
      </c>
      <c r="G11572" s="100">
        <v>852.83019252808992</v>
      </c>
      <c r="S11572" s="235"/>
      <c r="T11572" s="103"/>
      <c r="U11572" s="103"/>
    </row>
    <row r="11573" spans="1:21" x14ac:dyDescent="0.2">
      <c r="A11573" s="89">
        <v>40966</v>
      </c>
      <c r="B11573" s="90" t="s">
        <v>103</v>
      </c>
      <c r="C11573" s="96">
        <v>1696.5998366966294</v>
      </c>
      <c r="D11573" s="102">
        <v>1071.442923714359</v>
      </c>
      <c r="E11573" s="98">
        <v>2006.5993483146065</v>
      </c>
      <c r="F11573" s="91">
        <v>0.84551001081588439</v>
      </c>
      <c r="G11573" s="100">
        <v>848.29991834831469</v>
      </c>
      <c r="S11573" s="235"/>
      <c r="T11573" s="103"/>
      <c r="U11573" s="103"/>
    </row>
    <row r="11574" spans="1:21" x14ac:dyDescent="0.2">
      <c r="A11574" s="89">
        <v>40966</v>
      </c>
      <c r="B11574" s="90" t="s">
        <v>104</v>
      </c>
      <c r="C11574" s="96">
        <v>1721.5366053033708</v>
      </c>
      <c r="D11574" s="102">
        <v>1094.3195180516243</v>
      </c>
      <c r="E11574" s="98">
        <v>2039.9077162921349</v>
      </c>
      <c r="F11574" s="91">
        <v>0.84392866969126645</v>
      </c>
      <c r="G11574" s="100">
        <v>860.76830265168542</v>
      </c>
      <c r="S11574" s="235"/>
      <c r="T11574" s="103"/>
      <c r="U11574" s="103"/>
    </row>
    <row r="11575" spans="1:21" x14ac:dyDescent="0.2">
      <c r="A11575" s="89">
        <v>40966</v>
      </c>
      <c r="B11575" s="90" t="s">
        <v>105</v>
      </c>
      <c r="C11575" s="96">
        <v>1691.4536397303373</v>
      </c>
      <c r="D11575" s="102">
        <v>1068.2183512772463</v>
      </c>
      <c r="E11575" s="98">
        <v>2000.526396067416</v>
      </c>
      <c r="F11575" s="91">
        <v>0.84550428479991757</v>
      </c>
      <c r="G11575" s="100">
        <v>845.72681986516864</v>
      </c>
      <c r="S11575" s="235"/>
      <c r="T11575" s="103"/>
      <c r="U11575" s="103"/>
    </row>
    <row r="11576" spans="1:21" x14ac:dyDescent="0.2">
      <c r="A11576" s="89">
        <v>40966</v>
      </c>
      <c r="B11576" s="90" t="s">
        <v>106</v>
      </c>
      <c r="C11576" s="96">
        <v>1678.5759909438202</v>
      </c>
      <c r="D11576" s="102">
        <v>1059.5133897107596</v>
      </c>
      <c r="E11576" s="98">
        <v>1984.9901713483148</v>
      </c>
      <c r="F11576" s="91">
        <v>0.84563440926442413</v>
      </c>
      <c r="G11576" s="100">
        <v>839.28799547191011</v>
      </c>
      <c r="S11576" s="235"/>
      <c r="T11576" s="103"/>
      <c r="U11576" s="103"/>
    </row>
    <row r="11577" spans="1:21" x14ac:dyDescent="0.2">
      <c r="A11577" s="89">
        <v>40966</v>
      </c>
      <c r="B11577" s="90" t="s">
        <v>107</v>
      </c>
      <c r="C11577" s="96">
        <v>1694.5008366741574</v>
      </c>
      <c r="D11577" s="102">
        <v>1067.2829319076468</v>
      </c>
      <c r="E11577" s="98">
        <v>2002.6047893258426</v>
      </c>
      <c r="F11577" s="91">
        <v>0.84614839917794993</v>
      </c>
      <c r="G11577" s="100">
        <v>847.25041833707871</v>
      </c>
      <c r="S11577" s="235"/>
      <c r="T11577" s="103"/>
      <c r="U11577" s="103"/>
    </row>
    <row r="11578" spans="1:21" x14ac:dyDescent="0.2">
      <c r="A11578" s="89">
        <v>40966</v>
      </c>
      <c r="B11578" s="90" t="s">
        <v>108</v>
      </c>
      <c r="C11578" s="96">
        <v>1828.5612937078656</v>
      </c>
      <c r="D11578" s="102">
        <v>1147.5228165359601</v>
      </c>
      <c r="E11578" s="98">
        <v>2158.8063876404494</v>
      </c>
      <c r="F11578" s="91">
        <v>0.8470242186500393</v>
      </c>
      <c r="G11578" s="100">
        <v>914.28064685393281</v>
      </c>
      <c r="S11578" s="235"/>
      <c r="T11578" s="103"/>
      <c r="U11578" s="103"/>
    </row>
    <row r="11579" spans="1:21" x14ac:dyDescent="0.2">
      <c r="A11579" s="89">
        <v>40966</v>
      </c>
      <c r="B11579" s="90" t="s">
        <v>109</v>
      </c>
      <c r="C11579" s="96">
        <v>1810.3186332808989</v>
      </c>
      <c r="D11579" s="102">
        <v>1157.3597879278448</v>
      </c>
      <c r="E11579" s="98">
        <v>2148.6589382022471</v>
      </c>
      <c r="F11579" s="91">
        <v>0.84253419707250854</v>
      </c>
      <c r="G11579" s="100">
        <v>905.15931664044945</v>
      </c>
      <c r="S11579" s="235"/>
      <c r="T11579" s="103"/>
      <c r="U11579" s="103"/>
    </row>
    <row r="11580" spans="1:21" x14ac:dyDescent="0.2">
      <c r="A11580" s="89">
        <v>40966</v>
      </c>
      <c r="B11580" s="90" t="s">
        <v>110</v>
      </c>
      <c r="C11580" s="96">
        <v>1867.4697844719099</v>
      </c>
      <c r="D11580" s="102">
        <v>1176.2791674400155</v>
      </c>
      <c r="E11580" s="98">
        <v>2207.0514438202244</v>
      </c>
      <c r="F11580" s="91">
        <v>0.84613785949613995</v>
      </c>
      <c r="G11580" s="100">
        <v>933.73489223595493</v>
      </c>
      <c r="S11580" s="235"/>
      <c r="T11580" s="103"/>
      <c r="U11580" s="103"/>
    </row>
    <row r="11581" spans="1:21" x14ac:dyDescent="0.2">
      <c r="A11581" s="89">
        <v>40966</v>
      </c>
      <c r="B11581" s="90" t="s">
        <v>111</v>
      </c>
      <c r="C11581" s="96">
        <v>1818.7916237191012</v>
      </c>
      <c r="D11581" s="102">
        <v>1135.3684375257092</v>
      </c>
      <c r="E11581" s="98">
        <v>2144.0765983146066</v>
      </c>
      <c r="F11581" s="91">
        <v>0.84828668208439839</v>
      </c>
      <c r="G11581" s="100">
        <v>909.39581185955058</v>
      </c>
      <c r="S11581" s="235"/>
      <c r="T11581" s="103"/>
      <c r="U11581" s="103"/>
    </row>
    <row r="11582" spans="1:21" x14ac:dyDescent="0.2">
      <c r="A11582" s="89">
        <v>40966</v>
      </c>
      <c r="B11582" s="90" t="s">
        <v>112</v>
      </c>
      <c r="C11582" s="96">
        <v>1770.8144803483144</v>
      </c>
      <c r="D11582" s="102">
        <v>1126.7767661785256</v>
      </c>
      <c r="E11582" s="98">
        <v>2098.9068117977527</v>
      </c>
      <c r="F11582" s="91">
        <v>0.84368418378307086</v>
      </c>
      <c r="G11582" s="100">
        <v>885.40724017415721</v>
      </c>
      <c r="S11582" s="235"/>
      <c r="T11582" s="103"/>
      <c r="U11582" s="103"/>
    </row>
    <row r="11583" spans="1:21" x14ac:dyDescent="0.2">
      <c r="A11583" s="89">
        <v>40966</v>
      </c>
      <c r="B11583" s="90" t="s">
        <v>113</v>
      </c>
      <c r="C11583" s="96">
        <v>1804.5078880449437</v>
      </c>
      <c r="D11583" s="102">
        <v>1150.8156567807157</v>
      </c>
      <c r="E11583" s="98">
        <v>2140.2395646067412</v>
      </c>
      <c r="F11583" s="91">
        <v>0.84313359956809952</v>
      </c>
      <c r="G11583" s="100">
        <v>902.25394402247184</v>
      </c>
      <c r="S11583" s="235"/>
      <c r="T11583" s="103"/>
      <c r="U11583" s="103"/>
    </row>
    <row r="11584" spans="1:21" x14ac:dyDescent="0.2">
      <c r="A11584" s="89">
        <v>40966</v>
      </c>
      <c r="B11584" s="90" t="s">
        <v>114</v>
      </c>
      <c r="C11584" s="96">
        <v>1490.5452997415732</v>
      </c>
      <c r="D11584" s="102">
        <v>935.79221872706944</v>
      </c>
      <c r="E11584" s="98">
        <v>1759.9523764044945</v>
      </c>
      <c r="F11584" s="91">
        <v>0.8469236552790661</v>
      </c>
      <c r="G11584" s="100">
        <v>745.27264987078661</v>
      </c>
      <c r="S11584" s="235"/>
      <c r="T11584" s="103"/>
      <c r="U11584" s="103"/>
    </row>
    <row r="11585" spans="1:21" x14ac:dyDescent="0.2">
      <c r="A11585" s="89">
        <v>40966</v>
      </c>
      <c r="B11585" s="90" t="s">
        <v>115</v>
      </c>
      <c r="C11585" s="96">
        <v>1389.7689859213485</v>
      </c>
      <c r="D11585" s="102">
        <v>867.93013760042334</v>
      </c>
      <c r="E11585" s="98">
        <v>1638.5238960674158</v>
      </c>
      <c r="F11585" s="91">
        <v>0.84818353229812615</v>
      </c>
      <c r="G11585" s="100">
        <v>694.88449296067427</v>
      </c>
      <c r="S11585" s="235"/>
      <c r="T11585" s="103"/>
      <c r="U11585" s="103"/>
    </row>
    <row r="11586" spans="1:21" x14ac:dyDescent="0.2">
      <c r="A11586" s="89">
        <v>40966</v>
      </c>
      <c r="B11586" s="90" t="s">
        <v>116</v>
      </c>
      <c r="C11586" s="96">
        <v>1428.908447730337</v>
      </c>
      <c r="D11586" s="102">
        <v>904.39349343521042</v>
      </c>
      <c r="E11586" s="98">
        <v>1691.0668061797751</v>
      </c>
      <c r="F11586" s="91">
        <v>0.84497457019946476</v>
      </c>
      <c r="G11586" s="100">
        <v>714.4542238651685</v>
      </c>
      <c r="S11586" s="235"/>
      <c r="T11586" s="103"/>
      <c r="U11586" s="103"/>
    </row>
    <row r="11587" spans="1:21" x14ac:dyDescent="0.2">
      <c r="A11587" s="89">
        <v>40966</v>
      </c>
      <c r="B11587" s="90" t="s">
        <v>117</v>
      </c>
      <c r="C11587" s="96">
        <v>1393.7684319101122</v>
      </c>
      <c r="D11587" s="102">
        <v>875.75770865702123</v>
      </c>
      <c r="E11587" s="98">
        <v>1646.0686516853934</v>
      </c>
      <c r="F11587" s="91">
        <v>0.84672557884086219</v>
      </c>
      <c r="G11587" s="100">
        <v>696.88421595505611</v>
      </c>
      <c r="S11587" s="235"/>
      <c r="T11587" s="103"/>
      <c r="U11587" s="103"/>
    </row>
    <row r="11588" spans="1:21" x14ac:dyDescent="0.2">
      <c r="A11588" s="89">
        <v>40966</v>
      </c>
      <c r="B11588" s="90" t="s">
        <v>118</v>
      </c>
      <c r="C11588" s="96">
        <v>1448.8286873258426</v>
      </c>
      <c r="D11588" s="102">
        <v>918.48175396270437</v>
      </c>
      <c r="E11588" s="98">
        <v>1715.4338511235956</v>
      </c>
      <c r="F11588" s="91">
        <v>0.84458441016356955</v>
      </c>
      <c r="G11588" s="100">
        <v>724.41434366292128</v>
      </c>
      <c r="S11588" s="235"/>
      <c r="T11588" s="103"/>
      <c r="U11588" s="103"/>
    </row>
    <row r="11589" spans="1:21" x14ac:dyDescent="0.2">
      <c r="A11589" s="89">
        <v>40966</v>
      </c>
      <c r="B11589" s="90" t="s">
        <v>119</v>
      </c>
      <c r="C11589" s="96">
        <v>1477.7203285617982</v>
      </c>
      <c r="D11589" s="102">
        <v>944.1249236740623</v>
      </c>
      <c r="E11589" s="98">
        <v>1753.5761292134832</v>
      </c>
      <c r="F11589" s="91">
        <v>0.84268957813915246</v>
      </c>
      <c r="G11589" s="100">
        <v>738.86016428089908</v>
      </c>
      <c r="S11589" s="235"/>
      <c r="T11589" s="103"/>
      <c r="U11589" s="103"/>
    </row>
    <row r="11590" spans="1:21" x14ac:dyDescent="0.2">
      <c r="A11590" s="89">
        <v>40966</v>
      </c>
      <c r="B11590" s="90" t="s">
        <v>120</v>
      </c>
      <c r="C11590" s="96">
        <v>1611.4930848202248</v>
      </c>
      <c r="D11590" s="102">
        <v>1003.6703909563889</v>
      </c>
      <c r="E11590" s="98">
        <v>1898.4899831460673</v>
      </c>
      <c r="F11590" s="91">
        <v>0.84882885826437282</v>
      </c>
      <c r="G11590" s="100">
        <v>805.7465424101124</v>
      </c>
      <c r="S11590" s="235"/>
      <c r="T11590" s="103"/>
      <c r="U11590" s="103"/>
    </row>
    <row r="11591" spans="1:21" x14ac:dyDescent="0.2">
      <c r="A11591" s="89">
        <v>40966</v>
      </c>
      <c r="B11591" s="90" t="s">
        <v>121</v>
      </c>
      <c r="C11591" s="96">
        <v>1625.6836216516858</v>
      </c>
      <c r="D11591" s="102">
        <v>1022.8259991792946</v>
      </c>
      <c r="E11591" s="98">
        <v>1920.682238764045</v>
      </c>
      <c r="F11591" s="91">
        <v>0.84640946265937766</v>
      </c>
      <c r="G11591" s="100">
        <v>812.84181082584291</v>
      </c>
      <c r="S11591" s="235"/>
      <c r="T11591" s="103"/>
      <c r="U11591" s="103"/>
    </row>
    <row r="11592" spans="1:21" x14ac:dyDescent="0.2">
      <c r="A11592" s="89">
        <v>40966</v>
      </c>
      <c r="B11592" s="90" t="s">
        <v>122</v>
      </c>
      <c r="C11592" s="96">
        <v>1587.9016212471911</v>
      </c>
      <c r="D11592" s="102">
        <v>1005.6608146053205</v>
      </c>
      <c r="E11592" s="98">
        <v>1879.5704915730335</v>
      </c>
      <c r="F11592" s="91">
        <v>0.8448215314969425</v>
      </c>
      <c r="G11592" s="100">
        <v>793.95081062359554</v>
      </c>
      <c r="S11592" s="235"/>
      <c r="T11592" s="103"/>
      <c r="U11592" s="103"/>
    </row>
    <row r="11593" spans="1:21" x14ac:dyDescent="0.2">
      <c r="A11593" s="89">
        <v>40966</v>
      </c>
      <c r="B11593" s="90" t="s">
        <v>123</v>
      </c>
      <c r="C11593" s="96">
        <v>1622.9565424719099</v>
      </c>
      <c r="D11593" s="102">
        <v>1044.6884321300768</v>
      </c>
      <c r="E11593" s="98">
        <v>1930.1196488764042</v>
      </c>
      <c r="F11593" s="91">
        <v>0.84085799728358523</v>
      </c>
      <c r="G11593" s="100">
        <v>811.47827123595494</v>
      </c>
      <c r="S11593" s="235"/>
      <c r="T11593" s="103"/>
      <c r="U11593" s="103"/>
    </row>
    <row r="11594" spans="1:21" x14ac:dyDescent="0.2">
      <c r="A11594" s="89">
        <v>40966</v>
      </c>
      <c r="B11594" s="90" t="s">
        <v>124</v>
      </c>
      <c r="C11594" s="96">
        <v>1645.6565388539327</v>
      </c>
      <c r="D11594" s="102">
        <v>1065.3119875094833</v>
      </c>
      <c r="E11594" s="98">
        <v>1960.3762584269662</v>
      </c>
      <c r="F11594" s="91">
        <v>0.83945953322982547</v>
      </c>
      <c r="G11594" s="100">
        <v>822.82826942696636</v>
      </c>
      <c r="S11594" s="235"/>
      <c r="T11594" s="103"/>
      <c r="U11594" s="103"/>
    </row>
    <row r="11595" spans="1:21" x14ac:dyDescent="0.2">
      <c r="A11595" s="89">
        <v>40966</v>
      </c>
      <c r="B11595" s="90" t="s">
        <v>125</v>
      </c>
      <c r="C11595" s="96">
        <v>1873.6046995955053</v>
      </c>
      <c r="D11595" s="102">
        <v>1193.9909165024023</v>
      </c>
      <c r="E11595" s="98">
        <v>2221.7130505617979</v>
      </c>
      <c r="F11595" s="91">
        <v>0.84331534134065267</v>
      </c>
      <c r="G11595" s="100">
        <v>936.80234979775264</v>
      </c>
      <c r="S11595" s="235"/>
      <c r="T11595" s="103"/>
      <c r="U11595" s="103"/>
    </row>
    <row r="11596" spans="1:21" x14ac:dyDescent="0.2">
      <c r="A11596" s="89">
        <v>40966</v>
      </c>
      <c r="B11596" s="90" t="s">
        <v>126</v>
      </c>
      <c r="C11596" s="96">
        <v>2012.2400041685394</v>
      </c>
      <c r="D11596" s="102">
        <v>1286.3282462964621</v>
      </c>
      <c r="E11596" s="98">
        <v>2388.2525393258425</v>
      </c>
      <c r="F11596" s="91">
        <v>0.84255746452029556</v>
      </c>
      <c r="G11596" s="100">
        <v>1006.1200020842697</v>
      </c>
      <c r="S11596" s="235"/>
      <c r="T11596" s="103"/>
      <c r="U11596" s="103"/>
    </row>
    <row r="11597" spans="1:21" x14ac:dyDescent="0.2">
      <c r="A11597" s="89">
        <v>40966</v>
      </c>
      <c r="B11597" s="90" t="s">
        <v>127</v>
      </c>
      <c r="C11597" s="96">
        <v>1795.9011775280899</v>
      </c>
      <c r="D11597" s="102">
        <v>1137.5456465387313</v>
      </c>
      <c r="E11597" s="98">
        <v>2125.8577415730338</v>
      </c>
      <c r="F11597" s="91">
        <v>0.84478897266155184</v>
      </c>
      <c r="G11597" s="100">
        <v>897.95058876404494</v>
      </c>
      <c r="S11597" s="235"/>
      <c r="T11597" s="103"/>
      <c r="U11597" s="103"/>
    </row>
    <row r="11598" spans="1:21" x14ac:dyDescent="0.2">
      <c r="A11598" s="89">
        <v>40966</v>
      </c>
      <c r="B11598" s="90" t="s">
        <v>128</v>
      </c>
      <c r="C11598" s="96">
        <v>1850.9452244494385</v>
      </c>
      <c r="D11598" s="102">
        <v>1180.1822131569054</v>
      </c>
      <c r="E11598" s="98">
        <v>2195.1829719101124</v>
      </c>
      <c r="F11598" s="91">
        <v>0.84318494090670737</v>
      </c>
      <c r="G11598" s="100">
        <v>925.47261222471923</v>
      </c>
      <c r="S11598" s="235"/>
      <c r="T11598" s="103"/>
      <c r="U11598" s="103"/>
    </row>
    <row r="11599" spans="1:21" x14ac:dyDescent="0.2">
      <c r="A11599" s="89">
        <v>40966</v>
      </c>
      <c r="B11599" s="90" t="s">
        <v>129</v>
      </c>
      <c r="C11599" s="96">
        <v>1819.8168109887638</v>
      </c>
      <c r="D11599" s="102">
        <v>1164.0348852120858</v>
      </c>
      <c r="E11599" s="98">
        <v>2160.2570308988761</v>
      </c>
      <c r="F11599" s="91">
        <v>0.84240753991738837</v>
      </c>
      <c r="G11599" s="100">
        <v>909.9084054943819</v>
      </c>
      <c r="S11599" s="235"/>
      <c r="T11599" s="103"/>
      <c r="U11599" s="103"/>
    </row>
    <row r="11600" spans="1:21" x14ac:dyDescent="0.2">
      <c r="A11600" s="89">
        <v>40966</v>
      </c>
      <c r="B11600" s="90" t="s">
        <v>130</v>
      </c>
      <c r="C11600" s="96">
        <v>1979.4542721573034</v>
      </c>
      <c r="D11600" s="102">
        <v>1258.6060699291461</v>
      </c>
      <c r="E11600" s="98">
        <v>2345.7042556179777</v>
      </c>
      <c r="F11600" s="91">
        <v>0.84386352943534848</v>
      </c>
      <c r="G11600" s="100">
        <v>989.72713607865171</v>
      </c>
      <c r="S11600" s="235"/>
      <c r="T11600" s="103"/>
      <c r="U11600" s="103"/>
    </row>
    <row r="11601" spans="1:21" x14ac:dyDescent="0.2">
      <c r="A11601" s="89">
        <v>40966</v>
      </c>
      <c r="B11601" s="90" t="s">
        <v>131</v>
      </c>
      <c r="C11601" s="96">
        <v>2107.3028237191011</v>
      </c>
      <c r="D11601" s="102">
        <v>1330.9234805731423</v>
      </c>
      <c r="E11601" s="98">
        <v>2492.4049634831463</v>
      </c>
      <c r="F11601" s="91">
        <v>0.84548973966659768</v>
      </c>
      <c r="G11601" s="100">
        <v>1053.6514118595505</v>
      </c>
      <c r="S11601" s="235"/>
      <c r="T11601" s="103"/>
      <c r="U11601" s="103"/>
    </row>
    <row r="11602" spans="1:21" x14ac:dyDescent="0.2">
      <c r="A11602" s="89">
        <v>40966</v>
      </c>
      <c r="B11602" s="90" t="s">
        <v>132</v>
      </c>
      <c r="C11602" s="96">
        <v>1867.2104485617979</v>
      </c>
      <c r="D11602" s="102">
        <v>1176.7613468706961</v>
      </c>
      <c r="E11602" s="98">
        <v>2207.0890617977529</v>
      </c>
      <c r="F11602" s="91">
        <v>0.84600593645318878</v>
      </c>
      <c r="G11602" s="100">
        <v>933.60522428089894</v>
      </c>
      <c r="S11602" s="235"/>
      <c r="T11602" s="103"/>
      <c r="U11602" s="103"/>
    </row>
    <row r="11603" spans="1:21" x14ac:dyDescent="0.2">
      <c r="A11603" s="89">
        <v>40966</v>
      </c>
      <c r="B11603" s="90" t="s">
        <v>133</v>
      </c>
      <c r="C11603" s="96">
        <v>1909.8955185168538</v>
      </c>
      <c r="D11603" s="102">
        <v>1215.8471036425613</v>
      </c>
      <c r="E11603" s="98">
        <v>2264.0638398876404</v>
      </c>
      <c r="F11603" s="91">
        <v>0.84356964007323976</v>
      </c>
      <c r="G11603" s="100">
        <v>954.94775925842691</v>
      </c>
      <c r="S11603" s="235"/>
      <c r="T11603" s="103"/>
      <c r="U11603" s="103"/>
    </row>
    <row r="11604" spans="1:21" x14ac:dyDescent="0.2">
      <c r="A11604" s="89">
        <v>40966</v>
      </c>
      <c r="B11604" s="90" t="s">
        <v>134</v>
      </c>
      <c r="C11604" s="96">
        <v>1834.9433883707861</v>
      </c>
      <c r="D11604" s="102">
        <v>1155.5402841779633</v>
      </c>
      <c r="E11604" s="98">
        <v>2168.4765589887638</v>
      </c>
      <c r="F11604" s="91">
        <v>0.84619009634417452</v>
      </c>
      <c r="G11604" s="100">
        <v>917.47169418539306</v>
      </c>
      <c r="S11604" s="235"/>
      <c r="T11604" s="103"/>
      <c r="U11604" s="103"/>
    </row>
    <row r="11605" spans="1:21" x14ac:dyDescent="0.2">
      <c r="A11605" s="89">
        <v>40966</v>
      </c>
      <c r="B11605" s="90" t="s">
        <v>135</v>
      </c>
      <c r="C11605" s="96">
        <v>1813.2564228876406</v>
      </c>
      <c r="D11605" s="102">
        <v>1146.2571069006067</v>
      </c>
      <c r="E11605" s="98">
        <v>2145.1816264044942</v>
      </c>
      <c r="F11605" s="91">
        <v>0.84526941708279113</v>
      </c>
      <c r="G11605" s="100">
        <v>906.62821144382031</v>
      </c>
      <c r="S11605" s="235"/>
      <c r="T11605" s="103"/>
      <c r="U11605" s="103"/>
    </row>
    <row r="11606" spans="1:21" x14ac:dyDescent="0.2">
      <c r="A11606" s="89">
        <v>40966</v>
      </c>
      <c r="B11606" s="90" t="s">
        <v>136</v>
      </c>
      <c r="C11606" s="96">
        <v>1965.089494011236</v>
      </c>
      <c r="D11606" s="102">
        <v>1240.9694369430401</v>
      </c>
      <c r="E11606" s="98">
        <v>2324.1303455056177</v>
      </c>
      <c r="F11606" s="91">
        <v>0.8455160433713661</v>
      </c>
      <c r="G11606" s="100">
        <v>982.54474700561798</v>
      </c>
      <c r="S11606" s="235"/>
      <c r="T11606" s="103"/>
      <c r="U11606" s="103"/>
    </row>
    <row r="11607" spans="1:21" x14ac:dyDescent="0.2">
      <c r="A11607" s="89">
        <v>40966</v>
      </c>
      <c r="B11607" s="90" t="s">
        <v>137</v>
      </c>
      <c r="C11607" s="96">
        <v>1964.595134932584</v>
      </c>
      <c r="D11607" s="102">
        <v>1248.5593634458903</v>
      </c>
      <c r="E11607" s="98">
        <v>2327.7745870786512</v>
      </c>
      <c r="F11607" s="91">
        <v>0.84397997376461775</v>
      </c>
      <c r="G11607" s="100">
        <v>982.29756746629198</v>
      </c>
      <c r="S11607" s="235"/>
      <c r="T11607" s="103"/>
      <c r="U11607" s="103"/>
    </row>
    <row r="11608" spans="1:21" x14ac:dyDescent="0.2">
      <c r="A11608" s="89">
        <v>40966</v>
      </c>
      <c r="B11608" s="90" t="s">
        <v>138</v>
      </c>
      <c r="C11608" s="96">
        <v>1762.8804223483146</v>
      </c>
      <c r="D11608" s="102">
        <v>1099.5500923836453</v>
      </c>
      <c r="E11608" s="98">
        <v>2077.6808679775281</v>
      </c>
      <c r="F11608" s="91">
        <v>0.84848469729826748</v>
      </c>
      <c r="G11608" s="100">
        <v>881.4402111741573</v>
      </c>
      <c r="S11608" s="235"/>
      <c r="T11608" s="103"/>
      <c r="U11608" s="103"/>
    </row>
    <row r="11609" spans="1:21" x14ac:dyDescent="0.2">
      <c r="A11609" s="89">
        <v>40966</v>
      </c>
      <c r="B11609" s="90" t="s">
        <v>139</v>
      </c>
      <c r="C11609" s="96">
        <v>1751.5344762808988</v>
      </c>
      <c r="D11609" s="102">
        <v>1097.3058989008193</v>
      </c>
      <c r="E11609" s="98">
        <v>2066.8704016853931</v>
      </c>
      <c r="F11609" s="91">
        <v>0.84743314087455168</v>
      </c>
      <c r="G11609" s="100">
        <v>875.76723814044942</v>
      </c>
      <c r="S11609" s="235"/>
      <c r="T11609" s="103"/>
      <c r="U11609" s="103"/>
    </row>
    <row r="11610" spans="1:21" x14ac:dyDescent="0.2">
      <c r="A11610" s="89">
        <v>40966</v>
      </c>
      <c r="B11610" s="90" t="s">
        <v>140</v>
      </c>
      <c r="C11610" s="96">
        <v>1654.1538420337081</v>
      </c>
      <c r="D11610" s="102">
        <v>1052.1614541389695</v>
      </c>
      <c r="E11610" s="98">
        <v>1960.425632022472</v>
      </c>
      <c r="F11610" s="91">
        <v>0.84377280882988726</v>
      </c>
      <c r="G11610" s="100">
        <v>827.07692101685404</v>
      </c>
      <c r="S11610" s="235"/>
      <c r="T11610" s="103"/>
      <c r="U11610" s="103"/>
    </row>
    <row r="11611" spans="1:21" x14ac:dyDescent="0.2">
      <c r="A11611" s="89">
        <v>40966</v>
      </c>
      <c r="B11611" s="90" t="s">
        <v>141</v>
      </c>
      <c r="C11611" s="96">
        <v>1720.7018678426966</v>
      </c>
      <c r="D11611" s="102">
        <v>1076.6249891868774</v>
      </c>
      <c r="E11611" s="98">
        <v>2029.7626179775282</v>
      </c>
      <c r="F11611" s="91">
        <v>0.84773551971176697</v>
      </c>
      <c r="G11611" s="100">
        <v>860.35093392134831</v>
      </c>
      <c r="S11611" s="235"/>
      <c r="T11611" s="103"/>
      <c r="U11611" s="103"/>
    </row>
    <row r="11612" spans="1:21" x14ac:dyDescent="0.2">
      <c r="A11612" s="89">
        <v>40966</v>
      </c>
      <c r="B11612" s="90" t="s">
        <v>142</v>
      </c>
      <c r="C11612" s="96">
        <v>1719.6888369438204</v>
      </c>
      <c r="D11612" s="102">
        <v>1070.2099104929848</v>
      </c>
      <c r="E11612" s="98">
        <v>2025.5070842696632</v>
      </c>
      <c r="F11612" s="91">
        <v>0.84901645138599369</v>
      </c>
      <c r="G11612" s="100">
        <v>859.84441847191022</v>
      </c>
      <c r="S11612" s="235"/>
      <c r="T11612" s="103"/>
      <c r="U11612" s="103"/>
    </row>
    <row r="11613" spans="1:21" x14ac:dyDescent="0.2">
      <c r="A11613" s="89">
        <v>40966</v>
      </c>
      <c r="B11613" s="90" t="s">
        <v>143</v>
      </c>
      <c r="C11613" s="96">
        <v>1649.0846354157304</v>
      </c>
      <c r="D11613" s="102">
        <v>1052.6878019601243</v>
      </c>
      <c r="E11613" s="98">
        <v>1956.4334241573033</v>
      </c>
      <c r="F11613" s="91">
        <v>0.84290352794705625</v>
      </c>
      <c r="G11613" s="100">
        <v>824.54231770786521</v>
      </c>
      <c r="S11613" s="235"/>
      <c r="T11613" s="103"/>
      <c r="U11613" s="103"/>
    </row>
    <row r="11614" spans="1:21" x14ac:dyDescent="0.2">
      <c r="A11614" s="89">
        <v>40966</v>
      </c>
      <c r="B11614" s="90" t="s">
        <v>144</v>
      </c>
      <c r="C11614" s="96">
        <v>1775.0813664943821</v>
      </c>
      <c r="D11614" s="102">
        <v>1120.3159742060077</v>
      </c>
      <c r="E11614" s="98">
        <v>2099.052581460674</v>
      </c>
      <c r="F11614" s="91">
        <v>0.84565836138280581</v>
      </c>
      <c r="G11614" s="100">
        <v>887.54068324719105</v>
      </c>
      <c r="S11614" s="235"/>
      <c r="T11614" s="103"/>
      <c r="U11614" s="103"/>
    </row>
    <row r="11615" spans="1:21" x14ac:dyDescent="0.2">
      <c r="A11615" s="89">
        <v>40966</v>
      </c>
      <c r="B11615" s="90" t="s">
        <v>145</v>
      </c>
      <c r="C11615" s="96">
        <v>1915.1713834382022</v>
      </c>
      <c r="D11615" s="102">
        <v>1206.7479975388424</v>
      </c>
      <c r="E11615" s="98">
        <v>2263.6523932584269</v>
      </c>
      <c r="F11615" s="91">
        <v>0.84605365609222283</v>
      </c>
      <c r="G11615" s="100">
        <v>957.58569171910108</v>
      </c>
      <c r="S11615" s="235"/>
      <c r="T11615" s="103"/>
      <c r="U11615" s="103"/>
    </row>
    <row r="11616" spans="1:21" x14ac:dyDescent="0.2">
      <c r="A11616" s="89">
        <v>40966</v>
      </c>
      <c r="B11616" s="90" t="s">
        <v>146</v>
      </c>
      <c r="C11616" s="96">
        <v>1919.3491228651687</v>
      </c>
      <c r="D11616" s="102">
        <v>1210.3669698493179</v>
      </c>
      <c r="E11616" s="98">
        <v>2269.1164044943821</v>
      </c>
      <c r="F11616" s="91">
        <v>0.84585749724587156</v>
      </c>
      <c r="G11616" s="100">
        <v>959.67456143258437</v>
      </c>
      <c r="S11616" s="235"/>
      <c r="T11616" s="103"/>
      <c r="U11616" s="103"/>
    </row>
    <row r="11617" spans="1:21" x14ac:dyDescent="0.2">
      <c r="A11617" s="89">
        <v>40966</v>
      </c>
      <c r="B11617" s="90" t="s">
        <v>147</v>
      </c>
      <c r="C11617" s="96">
        <v>1920.0906614831465</v>
      </c>
      <c r="D11617" s="102">
        <v>1209.5343725038997</v>
      </c>
      <c r="E11617" s="98">
        <v>2269.2997921348315</v>
      </c>
      <c r="F11617" s="91">
        <v>0.84611591123305552</v>
      </c>
      <c r="G11617" s="100">
        <v>960.04533074157325</v>
      </c>
      <c r="S11617" s="235"/>
      <c r="T11617" s="103"/>
      <c r="U11617" s="103"/>
    </row>
    <row r="11618" spans="1:21" x14ac:dyDescent="0.2">
      <c r="A11618" s="89">
        <v>40967</v>
      </c>
      <c r="B11618" s="90" t="s">
        <v>100</v>
      </c>
      <c r="C11618" s="96">
        <v>1712.3301804943819</v>
      </c>
      <c r="D11618" s="102">
        <v>1079.9715107186087</v>
      </c>
      <c r="E11618" s="98">
        <v>2024.4537808988764</v>
      </c>
      <c r="F11618" s="91">
        <v>0.84582330140137418</v>
      </c>
      <c r="G11618" s="100">
        <v>856.16509024719096</v>
      </c>
      <c r="S11618" s="235"/>
      <c r="T11618" s="103"/>
      <c r="U11618" s="103"/>
    </row>
    <row r="11619" spans="1:21" x14ac:dyDescent="0.2">
      <c r="A11619" s="89">
        <v>40967</v>
      </c>
      <c r="B11619" s="90" t="s">
        <v>101</v>
      </c>
      <c r="C11619" s="96">
        <v>1724.6891574606743</v>
      </c>
      <c r="D11619" s="102">
        <v>1093.4727725216546</v>
      </c>
      <c r="E11619" s="98">
        <v>2042.1154213483146</v>
      </c>
      <c r="F11619" s="91">
        <v>0.84456007698229985</v>
      </c>
      <c r="G11619" s="100">
        <v>862.34457873033716</v>
      </c>
      <c r="S11619" s="235"/>
      <c r="T11619" s="103"/>
      <c r="U11619" s="103"/>
    </row>
    <row r="11620" spans="1:21" x14ac:dyDescent="0.2">
      <c r="A11620" s="89">
        <v>40967</v>
      </c>
      <c r="B11620" s="90" t="s">
        <v>102</v>
      </c>
      <c r="C11620" s="96">
        <v>1717.4318041011236</v>
      </c>
      <c r="D11620" s="102">
        <v>1081.1675163262255</v>
      </c>
      <c r="E11620" s="98">
        <v>2029.4075983146065</v>
      </c>
      <c r="F11620" s="91">
        <v>0.84627248145095435</v>
      </c>
      <c r="G11620" s="100">
        <v>858.71590205056179</v>
      </c>
      <c r="S11620" s="235"/>
      <c r="T11620" s="103"/>
      <c r="U11620" s="103"/>
    </row>
    <row r="11621" spans="1:21" x14ac:dyDescent="0.2">
      <c r="A11621" s="89">
        <v>40967</v>
      </c>
      <c r="B11621" s="90" t="s">
        <v>103</v>
      </c>
      <c r="C11621" s="96">
        <v>1736.1850321011241</v>
      </c>
      <c r="D11621" s="102">
        <v>1095.1420391651536</v>
      </c>
      <c r="E11621" s="98">
        <v>2052.723691011236</v>
      </c>
      <c r="F11621" s="91">
        <v>0.84579577841079279</v>
      </c>
      <c r="G11621" s="100">
        <v>868.09251605056204</v>
      </c>
      <c r="S11621" s="235"/>
      <c r="T11621" s="103"/>
      <c r="U11621" s="103"/>
    </row>
    <row r="11622" spans="1:21" x14ac:dyDescent="0.2">
      <c r="A11622" s="89">
        <v>40967</v>
      </c>
      <c r="B11622" s="90" t="s">
        <v>104</v>
      </c>
      <c r="C11622" s="96">
        <v>1718.6312326853933</v>
      </c>
      <c r="D11622" s="102">
        <v>1084.75398624676</v>
      </c>
      <c r="E11622" s="98">
        <v>2032.334747191011</v>
      </c>
      <c r="F11622" s="91">
        <v>0.8456437774637261</v>
      </c>
      <c r="G11622" s="100">
        <v>859.31561634269667</v>
      </c>
      <c r="S11622" s="235"/>
      <c r="T11622" s="103"/>
      <c r="U11622" s="103"/>
    </row>
    <row r="11623" spans="1:21" x14ac:dyDescent="0.2">
      <c r="A11623" s="89">
        <v>40967</v>
      </c>
      <c r="B11623" s="90" t="s">
        <v>105</v>
      </c>
      <c r="C11623" s="96">
        <v>1677.8101395842698</v>
      </c>
      <c r="D11623" s="102">
        <v>1054.5090261616517</v>
      </c>
      <c r="E11623" s="98">
        <v>1981.6750870786518</v>
      </c>
      <c r="F11623" s="91">
        <v>0.84666257880733919</v>
      </c>
      <c r="G11623" s="100">
        <v>838.9050697921349</v>
      </c>
      <c r="S11623" s="235"/>
      <c r="T11623" s="103"/>
      <c r="U11623" s="103"/>
    </row>
    <row r="11624" spans="1:21" x14ac:dyDescent="0.2">
      <c r="A11624" s="89">
        <v>40967</v>
      </c>
      <c r="B11624" s="90" t="s">
        <v>106</v>
      </c>
      <c r="C11624" s="96">
        <v>1674.6413789325841</v>
      </c>
      <c r="D11624" s="102">
        <v>1057.3689632030321</v>
      </c>
      <c r="E11624" s="98">
        <v>1980.5183342696632</v>
      </c>
      <c r="F11624" s="91">
        <v>0.84555712005065864</v>
      </c>
      <c r="G11624" s="100">
        <v>837.32068946629204</v>
      </c>
      <c r="S11624" s="235"/>
      <c r="T11624" s="103"/>
      <c r="U11624" s="103"/>
    </row>
    <row r="11625" spans="1:21" x14ac:dyDescent="0.2">
      <c r="A11625" s="89">
        <v>40967</v>
      </c>
      <c r="B11625" s="90" t="s">
        <v>107</v>
      </c>
      <c r="C11625" s="96">
        <v>1641.2073071460675</v>
      </c>
      <c r="D11625" s="102">
        <v>1021.5226151118831</v>
      </c>
      <c r="E11625" s="98">
        <v>1933.150247191011</v>
      </c>
      <c r="F11625" s="91">
        <v>0.84898072952728065</v>
      </c>
      <c r="G11625" s="100">
        <v>820.60365357303374</v>
      </c>
      <c r="S11625" s="235"/>
      <c r="T11625" s="103"/>
      <c r="U11625" s="103"/>
    </row>
    <row r="11626" spans="1:21" x14ac:dyDescent="0.2">
      <c r="A11626" s="89">
        <v>40967</v>
      </c>
      <c r="B11626" s="90" t="s">
        <v>108</v>
      </c>
      <c r="C11626" s="96">
        <v>1661.8042513820224</v>
      </c>
      <c r="D11626" s="102">
        <v>1044.5407385930982</v>
      </c>
      <c r="E11626" s="98">
        <v>1962.819075842697</v>
      </c>
      <c r="F11626" s="91">
        <v>0.84664158395167421</v>
      </c>
      <c r="G11626" s="100">
        <v>830.90212569101118</v>
      </c>
      <c r="S11626" s="235"/>
      <c r="T11626" s="103"/>
      <c r="U11626" s="103"/>
    </row>
    <row r="11627" spans="1:21" x14ac:dyDescent="0.2">
      <c r="A11627" s="89">
        <v>40967</v>
      </c>
      <c r="B11627" s="90" t="s">
        <v>109</v>
      </c>
      <c r="C11627" s="96">
        <v>1723.2303929662921</v>
      </c>
      <c r="D11627" s="102">
        <v>1082.5640826458007</v>
      </c>
      <c r="E11627" s="98">
        <v>2035.0596994382022</v>
      </c>
      <c r="F11627" s="91">
        <v>0.84677142073129674</v>
      </c>
      <c r="G11627" s="100">
        <v>861.61519648314606</v>
      </c>
      <c r="S11627" s="235"/>
      <c r="T11627" s="103"/>
      <c r="U11627" s="103"/>
    </row>
    <row r="11628" spans="1:21" x14ac:dyDescent="0.2">
      <c r="A11628" s="89">
        <v>40967</v>
      </c>
      <c r="B11628" s="90" t="s">
        <v>110</v>
      </c>
      <c r="C11628" s="96">
        <v>1726.6706458988763</v>
      </c>
      <c r="D11628" s="102">
        <v>1088.7683295647564</v>
      </c>
      <c r="E11628" s="98">
        <v>2041.2760702247192</v>
      </c>
      <c r="F11628" s="91">
        <v>0.84587806180904834</v>
      </c>
      <c r="G11628" s="100">
        <v>863.33532294943814</v>
      </c>
      <c r="S11628" s="235"/>
      <c r="T11628" s="103"/>
      <c r="U11628" s="103"/>
    </row>
    <row r="11629" spans="1:21" x14ac:dyDescent="0.2">
      <c r="A11629" s="89">
        <v>40967</v>
      </c>
      <c r="B11629" s="90" t="s">
        <v>111</v>
      </c>
      <c r="C11629" s="96">
        <v>1704.5014777078654</v>
      </c>
      <c r="D11629" s="102">
        <v>1085.3544708934064</v>
      </c>
      <c r="E11629" s="98">
        <v>2020.7225477528089</v>
      </c>
      <c r="F11629" s="91">
        <v>0.84351089148948011</v>
      </c>
      <c r="G11629" s="100">
        <v>852.25073885393272</v>
      </c>
      <c r="S11629" s="235"/>
      <c r="T11629" s="103"/>
      <c r="U11629" s="103"/>
    </row>
    <row r="11630" spans="1:21" x14ac:dyDescent="0.2">
      <c r="A11630" s="89">
        <v>40967</v>
      </c>
      <c r="B11630" s="90" t="s">
        <v>112</v>
      </c>
      <c r="C11630" s="96">
        <v>1677.5670121685393</v>
      </c>
      <c r="D11630" s="102">
        <v>1061.4532391923995</v>
      </c>
      <c r="E11630" s="98">
        <v>1985.1735589887644</v>
      </c>
      <c r="F11630" s="91">
        <v>0.84504803349440238</v>
      </c>
      <c r="G11630" s="100">
        <v>838.78350608426967</v>
      </c>
      <c r="S11630" s="235"/>
      <c r="T11630" s="103"/>
      <c r="U11630" s="103"/>
    </row>
    <row r="11631" spans="1:21" x14ac:dyDescent="0.2">
      <c r="A11631" s="89">
        <v>40967</v>
      </c>
      <c r="B11631" s="90" t="s">
        <v>113</v>
      </c>
      <c r="C11631" s="96">
        <v>1741.9552561011235</v>
      </c>
      <c r="D11631" s="102">
        <v>1112.4587996856335</v>
      </c>
      <c r="E11631" s="98">
        <v>2066.8751039325844</v>
      </c>
      <c r="F11631" s="91">
        <v>0.84279657381655759</v>
      </c>
      <c r="G11631" s="100">
        <v>870.97762805056175</v>
      </c>
      <c r="S11631" s="235"/>
      <c r="T11631" s="103"/>
      <c r="U11631" s="103"/>
    </row>
    <row r="11632" spans="1:21" x14ac:dyDescent="0.2">
      <c r="A11632" s="89">
        <v>40967</v>
      </c>
      <c r="B11632" s="90" t="s">
        <v>114</v>
      </c>
      <c r="C11632" s="96">
        <v>1471.2126180674154</v>
      </c>
      <c r="D11632" s="102">
        <v>925.88124232200528</v>
      </c>
      <c r="E11632" s="98">
        <v>1738.3102837078652</v>
      </c>
      <c r="F11632" s="91">
        <v>0.84634638122791128</v>
      </c>
      <c r="G11632" s="100">
        <v>735.6063090337077</v>
      </c>
      <c r="S11632" s="235"/>
      <c r="T11632" s="103"/>
      <c r="U11632" s="103"/>
    </row>
    <row r="11633" spans="1:21" x14ac:dyDescent="0.2">
      <c r="A11633" s="89">
        <v>40967</v>
      </c>
      <c r="B11633" s="90" t="s">
        <v>115</v>
      </c>
      <c r="C11633" s="96">
        <v>1330.2351860561801</v>
      </c>
      <c r="D11633" s="102">
        <v>837.54685549057285</v>
      </c>
      <c r="E11633" s="98">
        <v>1571.9447780898877</v>
      </c>
      <c r="F11633" s="91">
        <v>0.84623531602209623</v>
      </c>
      <c r="G11633" s="100">
        <v>665.11759302809003</v>
      </c>
      <c r="S11633" s="235"/>
      <c r="T11633" s="103"/>
      <c r="U11633" s="103"/>
    </row>
    <row r="11634" spans="1:21" x14ac:dyDescent="0.2">
      <c r="A11634" s="89">
        <v>40967</v>
      </c>
      <c r="B11634" s="90" t="s">
        <v>116</v>
      </c>
      <c r="C11634" s="96">
        <v>1431.6314747865169</v>
      </c>
      <c r="D11634" s="102">
        <v>900.33298683274904</v>
      </c>
      <c r="E11634" s="98">
        <v>1691.2031713483145</v>
      </c>
      <c r="F11634" s="91">
        <v>0.84651655048940477</v>
      </c>
      <c r="G11634" s="100">
        <v>715.81573739325847</v>
      </c>
      <c r="S11634" s="235"/>
      <c r="T11634" s="103"/>
      <c r="U11634" s="103"/>
    </row>
    <row r="11635" spans="1:21" x14ac:dyDescent="0.2">
      <c r="A11635" s="89">
        <v>40967</v>
      </c>
      <c r="B11635" s="90" t="s">
        <v>117</v>
      </c>
      <c r="C11635" s="96">
        <v>1441.2228513370787</v>
      </c>
      <c r="D11635" s="102">
        <v>925.42832931825797</v>
      </c>
      <c r="E11635" s="98">
        <v>1712.75827247191</v>
      </c>
      <c r="F11635" s="91">
        <v>0.84146308005102066</v>
      </c>
      <c r="G11635" s="100">
        <v>720.61142566853937</v>
      </c>
      <c r="S11635" s="235"/>
      <c r="T11635" s="103"/>
      <c r="U11635" s="103"/>
    </row>
    <row r="11636" spans="1:21" x14ac:dyDescent="0.2">
      <c r="A11636" s="89">
        <v>40967</v>
      </c>
      <c r="B11636" s="90" t="s">
        <v>118</v>
      </c>
      <c r="C11636" s="96">
        <v>1473.570954</v>
      </c>
      <c r="D11636" s="102">
        <v>917.36759830838764</v>
      </c>
      <c r="E11636" s="98">
        <v>1735.7922303370785</v>
      </c>
      <c r="F11636" s="91">
        <v>0.84893279751220174</v>
      </c>
      <c r="G11636" s="100">
        <v>736.78547700000001</v>
      </c>
      <c r="S11636" s="235"/>
      <c r="T11636" s="103"/>
      <c r="U11636" s="103"/>
    </row>
    <row r="11637" spans="1:21" x14ac:dyDescent="0.2">
      <c r="A11637" s="89">
        <v>40967</v>
      </c>
      <c r="B11637" s="90" t="s">
        <v>119</v>
      </c>
      <c r="C11637" s="96">
        <v>1569.3753121685393</v>
      </c>
      <c r="D11637" s="102">
        <v>991.41684859248574</v>
      </c>
      <c r="E11637" s="98">
        <v>1856.2990702247189</v>
      </c>
      <c r="F11637" s="91">
        <v>0.84543236450501191</v>
      </c>
      <c r="G11637" s="100">
        <v>784.68765608426963</v>
      </c>
      <c r="S11637" s="235"/>
      <c r="T11637" s="103"/>
      <c r="U11637" s="103"/>
    </row>
    <row r="11638" spans="1:21" x14ac:dyDescent="0.2">
      <c r="A11638" s="89">
        <v>40967</v>
      </c>
      <c r="B11638" s="90" t="s">
        <v>120</v>
      </c>
      <c r="C11638" s="96">
        <v>1709.2343580674158</v>
      </c>
      <c r="D11638" s="102">
        <v>1084.1316436902302</v>
      </c>
      <c r="E11638" s="98">
        <v>2024.0611432584271</v>
      </c>
      <c r="F11638" s="91">
        <v>0.8444578681629209</v>
      </c>
      <c r="G11638" s="100">
        <v>854.61717903370788</v>
      </c>
      <c r="S11638" s="235"/>
      <c r="T11638" s="103"/>
      <c r="U11638" s="103"/>
    </row>
    <row r="11639" spans="1:21" x14ac:dyDescent="0.2">
      <c r="A11639" s="89">
        <v>40967</v>
      </c>
      <c r="B11639" s="90" t="s">
        <v>121</v>
      </c>
      <c r="C11639" s="96">
        <v>1723.8463157528088</v>
      </c>
      <c r="D11639" s="102">
        <v>1086.8425835048113</v>
      </c>
      <c r="E11639" s="98">
        <v>2037.8598876404494</v>
      </c>
      <c r="F11639" s="91">
        <v>0.84591012670099541</v>
      </c>
      <c r="G11639" s="100">
        <v>861.92315787640439</v>
      </c>
      <c r="S11639" s="235"/>
      <c r="T11639" s="103"/>
      <c r="U11639" s="103"/>
    </row>
    <row r="11640" spans="1:21" x14ac:dyDescent="0.2">
      <c r="A11640" s="89">
        <v>40967</v>
      </c>
      <c r="B11640" s="90" t="s">
        <v>122</v>
      </c>
      <c r="C11640" s="96">
        <v>1736.5335147303369</v>
      </c>
      <c r="D11640" s="102">
        <v>1095.1977183546148</v>
      </c>
      <c r="E11640" s="98">
        <v>2053.0481460674155</v>
      </c>
      <c r="F11640" s="91">
        <v>0.84583185156015084</v>
      </c>
      <c r="G11640" s="100">
        <v>868.26675736516847</v>
      </c>
      <c r="S11640" s="235"/>
      <c r="T11640" s="103"/>
      <c r="U11640" s="103"/>
    </row>
    <row r="11641" spans="1:21" x14ac:dyDescent="0.2">
      <c r="A11641" s="89">
        <v>40967</v>
      </c>
      <c r="B11641" s="90" t="s">
        <v>123</v>
      </c>
      <c r="C11641" s="96">
        <v>1791.314173617978</v>
      </c>
      <c r="D11641" s="102">
        <v>1144.746555446342</v>
      </c>
      <c r="E11641" s="98">
        <v>2125.8530393258429</v>
      </c>
      <c r="F11641" s="91">
        <v>0.84263311737957436</v>
      </c>
      <c r="G11641" s="100">
        <v>895.65708680898899</v>
      </c>
      <c r="S11641" s="235"/>
      <c r="T11641" s="103"/>
      <c r="U11641" s="103"/>
    </row>
    <row r="11642" spans="1:21" x14ac:dyDescent="0.2">
      <c r="A11642" s="89">
        <v>40967</v>
      </c>
      <c r="B11642" s="90" t="s">
        <v>124</v>
      </c>
      <c r="C11642" s="96">
        <v>1811.7530850337075</v>
      </c>
      <c r="D11642" s="102">
        <v>1151.7200525659634</v>
      </c>
      <c r="E11642" s="98">
        <v>2146.8368174157304</v>
      </c>
      <c r="F11642" s="91">
        <v>0.84391746514512356</v>
      </c>
      <c r="G11642" s="100">
        <v>905.87654251685376</v>
      </c>
      <c r="S11642" s="235"/>
      <c r="T11642" s="103"/>
      <c r="U11642" s="103"/>
    </row>
    <row r="11643" spans="1:21" x14ac:dyDescent="0.2">
      <c r="A11643" s="89">
        <v>40967</v>
      </c>
      <c r="B11643" s="90" t="s">
        <v>125</v>
      </c>
      <c r="C11643" s="96">
        <v>1868.1545933595507</v>
      </c>
      <c r="D11643" s="102">
        <v>1171.9382247743597</v>
      </c>
      <c r="E11643" s="98">
        <v>2205.3210168539331</v>
      </c>
      <c r="F11643" s="91">
        <v>0.84711231565943301</v>
      </c>
      <c r="G11643" s="100">
        <v>934.07729667977537</v>
      </c>
      <c r="S11643" s="235"/>
      <c r="T11643" s="103"/>
      <c r="U11643" s="103"/>
    </row>
    <row r="11644" spans="1:21" x14ac:dyDescent="0.2">
      <c r="A11644" s="89">
        <v>40967</v>
      </c>
      <c r="B11644" s="90" t="s">
        <v>126</v>
      </c>
      <c r="C11644" s="96">
        <v>1925.3989433932582</v>
      </c>
      <c r="D11644" s="102">
        <v>1216.5382407484026</v>
      </c>
      <c r="E11644" s="98">
        <v>2277.5263735955054</v>
      </c>
      <c r="F11644" s="91">
        <v>0.8453904050092963</v>
      </c>
      <c r="G11644" s="100">
        <v>962.69947169662908</v>
      </c>
      <c r="S11644" s="235"/>
      <c r="T11644" s="103"/>
      <c r="U11644" s="103"/>
    </row>
    <row r="11645" spans="1:21" x14ac:dyDescent="0.2">
      <c r="A11645" s="89">
        <v>40967</v>
      </c>
      <c r="B11645" s="90" t="s">
        <v>127</v>
      </c>
      <c r="C11645" s="96">
        <v>2123.2519821910114</v>
      </c>
      <c r="D11645" s="102">
        <v>1347.1755462480469</v>
      </c>
      <c r="E11645" s="98">
        <v>2514.5737078651687</v>
      </c>
      <c r="F11645" s="91">
        <v>0.84437850262644198</v>
      </c>
      <c r="G11645" s="100">
        <v>1061.6259910955057</v>
      </c>
      <c r="S11645" s="235"/>
      <c r="T11645" s="103"/>
      <c r="U11645" s="103"/>
    </row>
    <row r="11646" spans="1:21" x14ac:dyDescent="0.2">
      <c r="A11646" s="89">
        <v>40967</v>
      </c>
      <c r="B11646" s="90" t="s">
        <v>128</v>
      </c>
      <c r="C11646" s="96">
        <v>1881.7899892584267</v>
      </c>
      <c r="D11646" s="102">
        <v>1191.6511355662451</v>
      </c>
      <c r="E11646" s="98">
        <v>2227.3675028089888</v>
      </c>
      <c r="F11646" s="91">
        <v>0.84484935103221825</v>
      </c>
      <c r="G11646" s="100">
        <v>940.89499462921333</v>
      </c>
      <c r="S11646" s="235"/>
      <c r="T11646" s="103"/>
      <c r="U11646" s="103"/>
    </row>
    <row r="11647" spans="1:21" x14ac:dyDescent="0.2">
      <c r="A11647" s="89">
        <v>40967</v>
      </c>
      <c r="B11647" s="90" t="s">
        <v>129</v>
      </c>
      <c r="C11647" s="96">
        <v>1792.6999998876404</v>
      </c>
      <c r="D11647" s="102">
        <v>1150.7999377334818</v>
      </c>
      <c r="E11647" s="98">
        <v>2130.2849073033708</v>
      </c>
      <c r="F11647" s="91">
        <v>0.84153062988975336</v>
      </c>
      <c r="G11647" s="100">
        <v>896.34999994382019</v>
      </c>
      <c r="S11647" s="235"/>
      <c r="T11647" s="103"/>
      <c r="U11647" s="103"/>
    </row>
    <row r="11648" spans="1:21" x14ac:dyDescent="0.2">
      <c r="A11648" s="89">
        <v>40967</v>
      </c>
      <c r="B11648" s="90" t="s">
        <v>130</v>
      </c>
      <c r="C11648" s="96">
        <v>1715.1788233820225</v>
      </c>
      <c r="D11648" s="102">
        <v>1084.7073359927699</v>
      </c>
      <c r="E11648" s="98">
        <v>2029.3911404494381</v>
      </c>
      <c r="F11648" s="91">
        <v>0.84516916881886617</v>
      </c>
      <c r="G11648" s="100">
        <v>857.58941169101126</v>
      </c>
      <c r="S11648" s="235"/>
      <c r="T11648" s="103"/>
      <c r="U11648" s="103"/>
    </row>
    <row r="11649" spans="1:21" x14ac:dyDescent="0.2">
      <c r="A11649" s="89">
        <v>40967</v>
      </c>
      <c r="B11649" s="90" t="s">
        <v>131</v>
      </c>
      <c r="C11649" s="96">
        <v>1819.0752723707865</v>
      </c>
      <c r="D11649" s="102">
        <v>1143.4810162514543</v>
      </c>
      <c r="E11649" s="98">
        <v>2148.6236713483145</v>
      </c>
      <c r="F11649" s="91">
        <v>0.8466234904827572</v>
      </c>
      <c r="G11649" s="100">
        <v>909.53763618539324</v>
      </c>
      <c r="S11649" s="235"/>
      <c r="T11649" s="103"/>
      <c r="U11649" s="103"/>
    </row>
    <row r="11650" spans="1:21" x14ac:dyDescent="0.2">
      <c r="A11650" s="89">
        <v>40967</v>
      </c>
      <c r="B11650" s="90" t="s">
        <v>132</v>
      </c>
      <c r="C11650" s="96">
        <v>1985.7229073595506</v>
      </c>
      <c r="D11650" s="102">
        <v>1256.3034773078755</v>
      </c>
      <c r="E11650" s="98">
        <v>2349.7646460674155</v>
      </c>
      <c r="F11650" s="91">
        <v>0.84507310580354167</v>
      </c>
      <c r="G11650" s="100">
        <v>992.86145367977531</v>
      </c>
      <c r="S11650" s="235"/>
      <c r="T11650" s="103"/>
      <c r="U11650" s="103"/>
    </row>
    <row r="11651" spans="1:21" x14ac:dyDescent="0.2">
      <c r="A11651" s="89">
        <v>40967</v>
      </c>
      <c r="B11651" s="90" t="s">
        <v>133</v>
      </c>
      <c r="C11651" s="96">
        <v>1767.4228528988765</v>
      </c>
      <c r="D11651" s="102">
        <v>1130.1876738733861</v>
      </c>
      <c r="E11651" s="98">
        <v>2097.8817219101124</v>
      </c>
      <c r="F11651" s="91">
        <v>0.84247974251362723</v>
      </c>
      <c r="G11651" s="100">
        <v>883.71142644943825</v>
      </c>
      <c r="S11651" s="235"/>
      <c r="T11651" s="103"/>
      <c r="U11651" s="103"/>
    </row>
    <row r="11652" spans="1:21" x14ac:dyDescent="0.2">
      <c r="A11652" s="89">
        <v>40967</v>
      </c>
      <c r="B11652" s="90" t="s">
        <v>134</v>
      </c>
      <c r="C11652" s="96">
        <v>1701.6690433146066</v>
      </c>
      <c r="D11652" s="102">
        <v>1073.3710425550591</v>
      </c>
      <c r="E11652" s="98">
        <v>2011.9152387640447</v>
      </c>
      <c r="F11652" s="91">
        <v>0.84579559343661626</v>
      </c>
      <c r="G11652" s="100">
        <v>850.8345216573033</v>
      </c>
      <c r="S11652" s="235"/>
      <c r="T11652" s="103"/>
      <c r="U11652" s="103"/>
    </row>
    <row r="11653" spans="1:21" x14ac:dyDescent="0.2">
      <c r="A11653" s="89">
        <v>40967</v>
      </c>
      <c r="B11653" s="90" t="s">
        <v>135</v>
      </c>
      <c r="C11653" s="96">
        <v>1820.2625445842698</v>
      </c>
      <c r="D11653" s="102">
        <v>1141.8511581295893</v>
      </c>
      <c r="E11653" s="98">
        <v>2148.7623876404496</v>
      </c>
      <c r="F11653" s="91">
        <v>0.84712137323992132</v>
      </c>
      <c r="G11653" s="100">
        <v>910.13127229213489</v>
      </c>
      <c r="S11653" s="235"/>
      <c r="T11653" s="103"/>
      <c r="U11653" s="103"/>
    </row>
    <row r="11654" spans="1:21" x14ac:dyDescent="0.2">
      <c r="A11654" s="89">
        <v>40967</v>
      </c>
      <c r="B11654" s="90" t="s">
        <v>136</v>
      </c>
      <c r="C11654" s="96">
        <v>2019.5946084943821</v>
      </c>
      <c r="D11654" s="102">
        <v>1280.699936061704</v>
      </c>
      <c r="E11654" s="98">
        <v>2391.4336095505619</v>
      </c>
      <c r="F11654" s="91">
        <v>0.84451209535101335</v>
      </c>
      <c r="G11654" s="100">
        <v>1009.7973042471911</v>
      </c>
      <c r="S11654" s="235"/>
      <c r="T11654" s="103"/>
      <c r="U11654" s="103"/>
    </row>
    <row r="11655" spans="1:21" x14ac:dyDescent="0.2">
      <c r="A11655" s="89">
        <v>40967</v>
      </c>
      <c r="B11655" s="90" t="s">
        <v>137</v>
      </c>
      <c r="C11655" s="96">
        <v>2033.6595294943818</v>
      </c>
      <c r="D11655" s="102">
        <v>1277.5024386122395</v>
      </c>
      <c r="E11655" s="98">
        <v>2401.6210280898877</v>
      </c>
      <c r="F11655" s="91">
        <v>0.84678619386999565</v>
      </c>
      <c r="G11655" s="100">
        <v>1016.8297647471909</v>
      </c>
      <c r="S11655" s="235"/>
      <c r="T11655" s="103"/>
      <c r="U11655" s="103"/>
    </row>
    <row r="11656" spans="1:21" x14ac:dyDescent="0.2">
      <c r="A11656" s="89">
        <v>40967</v>
      </c>
      <c r="B11656" s="90" t="s">
        <v>138</v>
      </c>
      <c r="C11656" s="96">
        <v>1758.115125</v>
      </c>
      <c r="D11656" s="102">
        <v>1101.4956871327465</v>
      </c>
      <c r="E11656" s="98">
        <v>2074.6714297752806</v>
      </c>
      <c r="F11656" s="91">
        <v>0.84741858386242463</v>
      </c>
      <c r="G11656" s="100">
        <v>879.05756250000002</v>
      </c>
      <c r="S11656" s="235"/>
      <c r="T11656" s="103"/>
      <c r="U11656" s="103"/>
    </row>
    <row r="11657" spans="1:21" x14ac:dyDescent="0.2">
      <c r="A11657" s="89">
        <v>40967</v>
      </c>
      <c r="B11657" s="90" t="s">
        <v>139</v>
      </c>
      <c r="C11657" s="96">
        <v>1807.5348243707865</v>
      </c>
      <c r="D11657" s="102">
        <v>1144.2367459340051</v>
      </c>
      <c r="E11657" s="98">
        <v>2139.2661994382024</v>
      </c>
      <c r="F11657" s="91">
        <v>0.84493216638745905</v>
      </c>
      <c r="G11657" s="100">
        <v>903.76741218539325</v>
      </c>
      <c r="S11657" s="235"/>
      <c r="T11657" s="103"/>
      <c r="U11657" s="103"/>
    </row>
    <row r="11658" spans="1:21" x14ac:dyDescent="0.2">
      <c r="A11658" s="89">
        <v>40967</v>
      </c>
      <c r="B11658" s="90" t="s">
        <v>140</v>
      </c>
      <c r="C11658" s="96">
        <v>1881.8629274831464</v>
      </c>
      <c r="D11658" s="102">
        <v>1185.9713634249779</v>
      </c>
      <c r="E11658" s="98">
        <v>2224.3956825842697</v>
      </c>
      <c r="F11658" s="91">
        <v>0.84601087037573552</v>
      </c>
      <c r="G11658" s="100">
        <v>940.93146374157322</v>
      </c>
      <c r="S11658" s="235"/>
      <c r="T11658" s="103"/>
      <c r="U11658" s="103"/>
    </row>
    <row r="11659" spans="1:21" x14ac:dyDescent="0.2">
      <c r="A11659" s="89">
        <v>40967</v>
      </c>
      <c r="B11659" s="90" t="s">
        <v>141</v>
      </c>
      <c r="C11659" s="96">
        <v>2047.6555643932588</v>
      </c>
      <c r="D11659" s="102">
        <v>1292.9297862410865</v>
      </c>
      <c r="E11659" s="98">
        <v>2421.6855168539323</v>
      </c>
      <c r="F11659" s="91">
        <v>0.84554974217024492</v>
      </c>
      <c r="G11659" s="100">
        <v>1023.8277821966294</v>
      </c>
      <c r="S11659" s="235"/>
      <c r="T11659" s="103"/>
      <c r="U11659" s="103"/>
    </row>
    <row r="11660" spans="1:21" x14ac:dyDescent="0.2">
      <c r="A11660" s="89">
        <v>40967</v>
      </c>
      <c r="B11660" s="90" t="s">
        <v>142</v>
      </c>
      <c r="C11660" s="96">
        <v>2082.734798359551</v>
      </c>
      <c r="D11660" s="102">
        <v>1311.6918611453882</v>
      </c>
      <c r="E11660" s="98">
        <v>2461.3654297752805</v>
      </c>
      <c r="F11660" s="91">
        <v>0.84617049267231392</v>
      </c>
      <c r="G11660" s="100">
        <v>1041.3673991797755</v>
      </c>
      <c r="S11660" s="235"/>
      <c r="T11660" s="103"/>
      <c r="U11660" s="103"/>
    </row>
    <row r="11661" spans="1:21" x14ac:dyDescent="0.2">
      <c r="A11661" s="89">
        <v>40967</v>
      </c>
      <c r="B11661" s="90" t="s">
        <v>143</v>
      </c>
      <c r="C11661" s="96">
        <v>1765.1212466966297</v>
      </c>
      <c r="D11661" s="102">
        <v>1117.2312240901208</v>
      </c>
      <c r="E11661" s="98">
        <v>2088.985070224719</v>
      </c>
      <c r="F11661" s="91">
        <v>0.84496594631322552</v>
      </c>
      <c r="G11661" s="100">
        <v>882.56062334831483</v>
      </c>
      <c r="S11661" s="235"/>
      <c r="T11661" s="103"/>
      <c r="U11661" s="103"/>
    </row>
    <row r="11662" spans="1:21" x14ac:dyDescent="0.2">
      <c r="A11662" s="89">
        <v>40967</v>
      </c>
      <c r="B11662" s="90" t="s">
        <v>144</v>
      </c>
      <c r="C11662" s="96">
        <v>1767.7510749101123</v>
      </c>
      <c r="D11662" s="102">
        <v>1107.7923450003464</v>
      </c>
      <c r="E11662" s="98">
        <v>2086.180179775281</v>
      </c>
      <c r="F11662" s="91">
        <v>0.84736260657050766</v>
      </c>
      <c r="G11662" s="100">
        <v>883.87553745505613</v>
      </c>
      <c r="S11662" s="235"/>
      <c r="T11662" s="103"/>
      <c r="U11662" s="103"/>
    </row>
    <row r="11663" spans="1:21" x14ac:dyDescent="0.2">
      <c r="A11663" s="89">
        <v>40967</v>
      </c>
      <c r="B11663" s="90" t="s">
        <v>145</v>
      </c>
      <c r="C11663" s="96">
        <v>1883.8727807865168</v>
      </c>
      <c r="D11663" s="102">
        <v>1182.5329737573909</v>
      </c>
      <c r="E11663" s="98">
        <v>2224.2663707865167</v>
      </c>
      <c r="F11663" s="91">
        <v>0.84696365755885872</v>
      </c>
      <c r="G11663" s="100">
        <v>941.93639039325842</v>
      </c>
      <c r="S11663" s="235"/>
      <c r="T11663" s="103"/>
      <c r="U11663" s="103"/>
    </row>
    <row r="11664" spans="1:21" x14ac:dyDescent="0.2">
      <c r="A11664" s="89">
        <v>40967</v>
      </c>
      <c r="B11664" s="90" t="s">
        <v>146</v>
      </c>
      <c r="C11664" s="96">
        <v>1957.8361927752812</v>
      </c>
      <c r="D11664" s="102">
        <v>1240.1483178075509</v>
      </c>
      <c r="E11664" s="98">
        <v>2317.5613061797753</v>
      </c>
      <c r="F11664" s="91">
        <v>0.84478291364060687</v>
      </c>
      <c r="G11664" s="100">
        <v>978.91809638764062</v>
      </c>
      <c r="S11664" s="235"/>
      <c r="T11664" s="103"/>
      <c r="U11664" s="103"/>
    </row>
    <row r="11665" spans="1:21" x14ac:dyDescent="0.2">
      <c r="A11665" s="89">
        <v>40967</v>
      </c>
      <c r="B11665" s="90" t="s">
        <v>147</v>
      </c>
      <c r="C11665" s="96">
        <v>1990.4152664831468</v>
      </c>
      <c r="D11665" s="102">
        <v>1252.0777709654374</v>
      </c>
      <c r="E11665" s="98">
        <v>2351.4786151685398</v>
      </c>
      <c r="F11665" s="91">
        <v>0.8464526335233058</v>
      </c>
      <c r="G11665" s="100">
        <v>995.20763324157338</v>
      </c>
      <c r="S11665" s="235"/>
      <c r="T11665" s="103"/>
      <c r="U11665" s="103"/>
    </row>
    <row r="11666" spans="1:21" x14ac:dyDescent="0.2">
      <c r="A11666" s="89">
        <v>40968</v>
      </c>
      <c r="B11666" s="90" t="s">
        <v>100</v>
      </c>
      <c r="C11666" s="96">
        <v>2001.5910233595507</v>
      </c>
      <c r="D11666" s="102">
        <v>1269.7453949224096</v>
      </c>
      <c r="E11666" s="98">
        <v>2370.3628398876403</v>
      </c>
      <c r="F11666" s="91">
        <v>0.84442389564900111</v>
      </c>
      <c r="G11666" s="100">
        <v>1000.7955116797754</v>
      </c>
      <c r="S11666" s="235"/>
      <c r="T11666" s="103"/>
      <c r="U11666" s="103"/>
    </row>
    <row r="11667" spans="1:21" x14ac:dyDescent="0.2">
      <c r="A11667" s="89">
        <v>40968</v>
      </c>
      <c r="B11667" s="90" t="s">
        <v>101</v>
      </c>
      <c r="C11667" s="96">
        <v>1989.0618572022474</v>
      </c>
      <c r="D11667" s="102">
        <v>1259.0951783271601</v>
      </c>
      <c r="E11667" s="98">
        <v>2354.0789578651684</v>
      </c>
      <c r="F11667" s="91">
        <v>0.84494271126999831</v>
      </c>
      <c r="G11667" s="100">
        <v>994.53092860112372</v>
      </c>
      <c r="S11667" s="235"/>
      <c r="T11667" s="103"/>
      <c r="U11667" s="103"/>
    </row>
    <row r="11668" spans="1:21" x14ac:dyDescent="0.2">
      <c r="A11668" s="89">
        <v>40968</v>
      </c>
      <c r="B11668" s="90" t="s">
        <v>102</v>
      </c>
      <c r="C11668" s="96">
        <v>1966.868376269663</v>
      </c>
      <c r="D11668" s="102">
        <v>1241.7896269636692</v>
      </c>
      <c r="E11668" s="98">
        <v>2326.0723735955057</v>
      </c>
      <c r="F11668" s="91">
        <v>0.84557488348025633</v>
      </c>
      <c r="G11668" s="100">
        <v>983.43418813483152</v>
      </c>
      <c r="S11668" s="235"/>
      <c r="T11668" s="103"/>
      <c r="U11668" s="103"/>
    </row>
    <row r="11669" spans="1:21" x14ac:dyDescent="0.2">
      <c r="A11669" s="89">
        <v>40968</v>
      </c>
      <c r="B11669" s="90" t="s">
        <v>103</v>
      </c>
      <c r="C11669" s="96">
        <v>1972.2779612696627</v>
      </c>
      <c r="D11669" s="102">
        <v>1233.3748834626592</v>
      </c>
      <c r="E11669" s="98">
        <v>2326.1758230337073</v>
      </c>
      <c r="F11669" s="91">
        <v>0.8478628063021888</v>
      </c>
      <c r="G11669" s="100">
        <v>986.13898063483134</v>
      </c>
      <c r="S11669" s="235"/>
      <c r="T11669" s="103"/>
      <c r="U11669" s="103"/>
    </row>
    <row r="11670" spans="1:21" x14ac:dyDescent="0.2">
      <c r="A11670" s="89">
        <v>40968</v>
      </c>
      <c r="B11670" s="90" t="s">
        <v>104</v>
      </c>
      <c r="C11670" s="96">
        <v>1918.7413043258425</v>
      </c>
      <c r="D11670" s="102">
        <v>1203.1715927167531</v>
      </c>
      <c r="E11670" s="98">
        <v>2264.7715280898874</v>
      </c>
      <c r="F11670" s="91">
        <v>0.84721186244517677</v>
      </c>
      <c r="G11670" s="100">
        <v>959.37065216292126</v>
      </c>
      <c r="S11670" s="235"/>
      <c r="T11670" s="103"/>
      <c r="U11670" s="103"/>
    </row>
    <row r="11671" spans="1:21" x14ac:dyDescent="0.2">
      <c r="A11671" s="89">
        <v>40968</v>
      </c>
      <c r="B11671" s="90" t="s">
        <v>105</v>
      </c>
      <c r="C11671" s="96">
        <v>1871.4692304606742</v>
      </c>
      <c r="D11671" s="102">
        <v>1173.7554002581917</v>
      </c>
      <c r="E11671" s="98">
        <v>2209.0945702247191</v>
      </c>
      <c r="F11671" s="91">
        <v>0.84716573735016687</v>
      </c>
      <c r="G11671" s="100">
        <v>935.73461523033711</v>
      </c>
      <c r="S11671" s="235"/>
      <c r="T11671" s="103"/>
      <c r="U11671" s="103"/>
    </row>
    <row r="11672" spans="1:21" x14ac:dyDescent="0.2">
      <c r="A11672" s="89">
        <v>40968</v>
      </c>
      <c r="B11672" s="90" t="s">
        <v>106</v>
      </c>
      <c r="C11672" s="96">
        <v>1907.901873707865</v>
      </c>
      <c r="D11672" s="102">
        <v>1203.2676365712375</v>
      </c>
      <c r="E11672" s="98">
        <v>2255.6468174157303</v>
      </c>
      <c r="F11672" s="91">
        <v>0.84583360257335283</v>
      </c>
      <c r="G11672" s="100">
        <v>953.95093685393249</v>
      </c>
      <c r="S11672" s="235"/>
      <c r="T11672" s="103"/>
      <c r="U11672" s="103"/>
    </row>
    <row r="11673" spans="1:21" x14ac:dyDescent="0.2">
      <c r="A11673" s="89">
        <v>40968</v>
      </c>
      <c r="B11673" s="90" t="s">
        <v>107</v>
      </c>
      <c r="C11673" s="96">
        <v>1998.8477356853932</v>
      </c>
      <c r="D11673" s="102">
        <v>1255.7027480022439</v>
      </c>
      <c r="E11673" s="98">
        <v>2360.5468988764046</v>
      </c>
      <c r="F11673" s="91">
        <v>0.84677315101717476</v>
      </c>
      <c r="G11673" s="100">
        <v>999.42386784269661</v>
      </c>
      <c r="S11673" s="235"/>
      <c r="T11673" s="103"/>
      <c r="U11673" s="103"/>
    </row>
    <row r="11674" spans="1:21" x14ac:dyDescent="0.2">
      <c r="A11674" s="89">
        <v>40968</v>
      </c>
      <c r="B11674" s="90" t="s">
        <v>108</v>
      </c>
      <c r="C11674" s="96">
        <v>1974.6241408314606</v>
      </c>
      <c r="D11674" s="102">
        <v>1237.1775527482832</v>
      </c>
      <c r="E11674" s="98">
        <v>2330.1821376404496</v>
      </c>
      <c r="F11674" s="91">
        <v>0.8474119292799025</v>
      </c>
      <c r="G11674" s="100">
        <v>987.31207041573032</v>
      </c>
      <c r="S11674" s="235"/>
      <c r="T11674" s="103"/>
      <c r="U11674" s="103"/>
    </row>
    <row r="11675" spans="1:21" x14ac:dyDescent="0.2">
      <c r="A11675" s="89">
        <v>40968</v>
      </c>
      <c r="B11675" s="90" t="s">
        <v>109</v>
      </c>
      <c r="C11675" s="96">
        <v>1894.5379700898877</v>
      </c>
      <c r="D11675" s="102">
        <v>1200.4759996665159</v>
      </c>
      <c r="E11675" s="98">
        <v>2242.8590561797755</v>
      </c>
      <c r="F11675" s="91">
        <v>0.84469773741236454</v>
      </c>
      <c r="G11675" s="100">
        <v>947.26898504494386</v>
      </c>
      <c r="S11675" s="235"/>
      <c r="T11675" s="103"/>
      <c r="U11675" s="103"/>
    </row>
    <row r="11676" spans="1:21" x14ac:dyDescent="0.2">
      <c r="A11676" s="89">
        <v>40968</v>
      </c>
      <c r="B11676" s="90" t="s">
        <v>110</v>
      </c>
      <c r="C11676" s="96">
        <v>2111.5859183595503</v>
      </c>
      <c r="D11676" s="102">
        <v>1333.7710752453643</v>
      </c>
      <c r="E11676" s="98">
        <v>2497.5468707865166</v>
      </c>
      <c r="F11676" s="91">
        <v>0.84546398029942837</v>
      </c>
      <c r="G11676" s="100">
        <v>1055.7929591797752</v>
      </c>
      <c r="S11676" s="235"/>
      <c r="T11676" s="103"/>
      <c r="U11676" s="103"/>
    </row>
    <row r="11677" spans="1:21" x14ac:dyDescent="0.2">
      <c r="A11677" s="89">
        <v>40968</v>
      </c>
      <c r="B11677" s="90" t="s">
        <v>111</v>
      </c>
      <c r="C11677" s="96">
        <v>2228.1290450898878</v>
      </c>
      <c r="D11677" s="102">
        <v>1423.4790520496808</v>
      </c>
      <c r="E11677" s="98">
        <v>2644.021870786517</v>
      </c>
      <c r="F11677" s="91">
        <v>0.84270446841163482</v>
      </c>
      <c r="G11677" s="100">
        <v>1114.0645225449439</v>
      </c>
      <c r="S11677" s="235"/>
      <c r="T11677" s="103"/>
      <c r="U11677" s="103"/>
    </row>
    <row r="11678" spans="1:21" x14ac:dyDescent="0.2">
      <c r="A11678" s="89">
        <v>40968</v>
      </c>
      <c r="B11678" s="90" t="s">
        <v>112</v>
      </c>
      <c r="C11678" s="96">
        <v>2304.0131636629221</v>
      </c>
      <c r="D11678" s="102">
        <v>1473.1895644397775</v>
      </c>
      <c r="E11678" s="98">
        <v>2734.7329213483149</v>
      </c>
      <c r="F11678" s="91">
        <v>0.84250024771229448</v>
      </c>
      <c r="G11678" s="100">
        <v>1152.0065818314611</v>
      </c>
      <c r="S11678" s="235"/>
      <c r="T11678" s="103"/>
      <c r="U11678" s="103"/>
    </row>
    <row r="11679" spans="1:21" x14ac:dyDescent="0.2">
      <c r="A11679" s="89">
        <v>40968</v>
      </c>
      <c r="B11679" s="90" t="s">
        <v>113</v>
      </c>
      <c r="C11679" s="96">
        <v>2372.2549771348313</v>
      </c>
      <c r="D11679" s="102">
        <v>1526.902397650749</v>
      </c>
      <c r="E11679" s="98">
        <v>2821.1743314606747</v>
      </c>
      <c r="F11679" s="91">
        <v>0.84087500395857728</v>
      </c>
      <c r="G11679" s="100">
        <v>1186.1274885674156</v>
      </c>
      <c r="S11679" s="235"/>
      <c r="T11679" s="103"/>
      <c r="U11679" s="103"/>
    </row>
    <row r="11680" spans="1:21" x14ac:dyDescent="0.2">
      <c r="A11680" s="89">
        <v>40968</v>
      </c>
      <c r="B11680" s="90" t="s">
        <v>114</v>
      </c>
      <c r="C11680" s="96">
        <v>1979.7824941685394</v>
      </c>
      <c r="D11680" s="102">
        <v>1250.4543761621023</v>
      </c>
      <c r="E11680" s="98">
        <v>2341.6180028089884</v>
      </c>
      <c r="F11680" s="91">
        <v>0.84547628682116649</v>
      </c>
      <c r="G11680" s="100">
        <v>989.89124708426971</v>
      </c>
      <c r="S11680" s="235"/>
      <c r="T11680" s="103"/>
      <c r="U11680" s="103"/>
    </row>
    <row r="11681" spans="1:21" x14ac:dyDescent="0.2">
      <c r="A11681" s="89">
        <v>40968</v>
      </c>
      <c r="B11681" s="90" t="s">
        <v>115</v>
      </c>
      <c r="C11681" s="96">
        <v>1960.3201445393261</v>
      </c>
      <c r="D11681" s="102">
        <v>1254.1093097283313</v>
      </c>
      <c r="E11681" s="98">
        <v>2327.1538904494382</v>
      </c>
      <c r="F11681" s="91">
        <v>0.84236807569298033</v>
      </c>
      <c r="G11681" s="100">
        <v>980.16007226966303</v>
      </c>
      <c r="S11681" s="235"/>
      <c r="T11681" s="103"/>
      <c r="U11681" s="103"/>
    </row>
    <row r="11682" spans="1:21" x14ac:dyDescent="0.2">
      <c r="A11682" s="89">
        <v>40968</v>
      </c>
      <c r="B11682" s="90" t="s">
        <v>116</v>
      </c>
      <c r="C11682" s="96">
        <v>1947.0940131235952</v>
      </c>
      <c r="D11682" s="102">
        <v>1214.1302411428098</v>
      </c>
      <c r="E11682" s="98">
        <v>2294.6213932584269</v>
      </c>
      <c r="F11682" s="91">
        <v>0.84854696240701699</v>
      </c>
      <c r="G11682" s="100">
        <v>973.54700656179762</v>
      </c>
      <c r="S11682" s="235"/>
      <c r="T11682" s="103"/>
      <c r="U11682" s="103"/>
    </row>
    <row r="11683" spans="1:21" x14ac:dyDescent="0.2">
      <c r="A11683" s="89">
        <v>40968</v>
      </c>
      <c r="B11683" s="90" t="s">
        <v>117</v>
      </c>
      <c r="C11683" s="96">
        <v>2001.0520909213483</v>
      </c>
      <c r="D11683" s="102">
        <v>1258.9462682851401</v>
      </c>
      <c r="E11683" s="98">
        <v>2364.1394157303371</v>
      </c>
      <c r="F11683" s="91">
        <v>0.84641881845330058</v>
      </c>
      <c r="G11683" s="100">
        <v>1000.5260454606741</v>
      </c>
      <c r="S11683" s="235"/>
      <c r="T11683" s="103"/>
      <c r="U11683" s="103"/>
    </row>
    <row r="11684" spans="1:21" x14ac:dyDescent="0.2">
      <c r="A11684" s="89">
        <v>40968</v>
      </c>
      <c r="B11684" s="90" t="s">
        <v>118</v>
      </c>
      <c r="C11684" s="96">
        <v>2201.3201953820221</v>
      </c>
      <c r="D11684" s="102">
        <v>1396.4834184928952</v>
      </c>
      <c r="E11684" s="98">
        <v>2606.909384831461</v>
      </c>
      <c r="F11684" s="91">
        <v>0.84441761121065573</v>
      </c>
      <c r="G11684" s="100">
        <v>1100.6600976910111</v>
      </c>
      <c r="S11684" s="235"/>
      <c r="T11684" s="103"/>
      <c r="U11684" s="103"/>
    </row>
    <row r="11685" spans="1:21" x14ac:dyDescent="0.2">
      <c r="A11685" s="89">
        <v>40968</v>
      </c>
      <c r="B11685" s="90" t="s">
        <v>119</v>
      </c>
      <c r="C11685" s="96">
        <v>2227.0552323370789</v>
      </c>
      <c r="D11685" s="102">
        <v>1422.1421128838515</v>
      </c>
      <c r="E11685" s="98">
        <v>2642.3972443820226</v>
      </c>
      <c r="F11685" s="91">
        <v>0.84281621057242673</v>
      </c>
      <c r="G11685" s="100">
        <v>1113.5276161685395</v>
      </c>
      <c r="S11685" s="235"/>
      <c r="T11685" s="103"/>
      <c r="U11685" s="103"/>
    </row>
    <row r="11686" spans="1:21" x14ac:dyDescent="0.2">
      <c r="A11686" s="89">
        <v>40968</v>
      </c>
      <c r="B11686" s="90" t="s">
        <v>120</v>
      </c>
      <c r="C11686" s="96">
        <v>2294.1178778426961</v>
      </c>
      <c r="D11686" s="102">
        <v>1466.6204559740565</v>
      </c>
      <c r="E11686" s="98">
        <v>2722.8573960674153</v>
      </c>
      <c r="F11686" s="91">
        <v>0.84254059032105699</v>
      </c>
      <c r="G11686" s="100">
        <v>1147.058938921348</v>
      </c>
      <c r="S11686" s="235"/>
      <c r="T11686" s="103"/>
      <c r="U11686" s="103"/>
    </row>
    <row r="11687" spans="1:21" x14ac:dyDescent="0.2">
      <c r="A11687" s="89">
        <v>40968</v>
      </c>
      <c r="B11687" s="90" t="s">
        <v>121</v>
      </c>
      <c r="C11687" s="96">
        <v>2199.8087532808991</v>
      </c>
      <c r="D11687" s="102">
        <v>1389.6534009348559</v>
      </c>
      <c r="E11687" s="98">
        <v>2601.9790786516855</v>
      </c>
      <c r="F11687" s="91">
        <v>0.84543675670936358</v>
      </c>
      <c r="G11687" s="100">
        <v>1099.9043766404495</v>
      </c>
      <c r="S11687" s="235"/>
      <c r="T11687" s="103"/>
      <c r="U11687" s="103"/>
    </row>
    <row r="11688" spans="1:21" x14ac:dyDescent="0.2">
      <c r="A11688" s="89">
        <v>40968</v>
      </c>
      <c r="B11688" s="90" t="s">
        <v>122</v>
      </c>
      <c r="C11688" s="96">
        <v>2131.2144050561801</v>
      </c>
      <c r="D11688" s="102">
        <v>1362.5790168760557</v>
      </c>
      <c r="E11688" s="98">
        <v>2529.5644719101124</v>
      </c>
      <c r="F11688" s="91">
        <v>0.84252227160941584</v>
      </c>
      <c r="G11688" s="100">
        <v>1065.6072025280901</v>
      </c>
      <c r="S11688" s="235"/>
      <c r="T11688" s="103"/>
      <c r="U11688" s="103"/>
    </row>
    <row r="11689" spans="1:21" x14ac:dyDescent="0.2">
      <c r="A11689" s="89">
        <v>40968</v>
      </c>
      <c r="B11689" s="90" t="s">
        <v>123</v>
      </c>
      <c r="C11689" s="96">
        <v>2233.0604795056183</v>
      </c>
      <c r="D11689" s="102">
        <v>1415.3527349503258</v>
      </c>
      <c r="E11689" s="98">
        <v>2643.8196741573033</v>
      </c>
      <c r="F11689" s="91">
        <v>0.84463418641340915</v>
      </c>
      <c r="G11689" s="100">
        <v>1116.5302397528092</v>
      </c>
      <c r="S11689" s="235"/>
      <c r="T11689" s="103"/>
      <c r="U11689" s="103"/>
    </row>
    <row r="11690" spans="1:21" x14ac:dyDescent="0.2">
      <c r="A11690" s="89">
        <v>40968</v>
      </c>
      <c r="B11690" s="90" t="s">
        <v>124</v>
      </c>
      <c r="C11690" s="96">
        <v>2334.0637122471912</v>
      </c>
      <c r="D11690" s="102">
        <v>1482.6013676102123</v>
      </c>
      <c r="E11690" s="98">
        <v>2765.1329494382021</v>
      </c>
      <c r="F11690" s="91">
        <v>0.84410542094238461</v>
      </c>
      <c r="G11690" s="100">
        <v>1167.0318561235956</v>
      </c>
      <c r="S11690" s="235"/>
      <c r="T11690" s="103"/>
      <c r="U11690" s="103"/>
    </row>
    <row r="11691" spans="1:21" x14ac:dyDescent="0.2">
      <c r="A11691" s="89">
        <v>40968</v>
      </c>
      <c r="B11691" s="90" t="s">
        <v>125</v>
      </c>
      <c r="C11691" s="96">
        <v>2473.3027832359548</v>
      </c>
      <c r="D11691" s="102">
        <v>1575.4973491841317</v>
      </c>
      <c r="E11691" s="98">
        <v>2932.4765224719099</v>
      </c>
      <c r="F11691" s="91">
        <v>0.8434177611594661</v>
      </c>
      <c r="G11691" s="100">
        <v>1236.6513916179774</v>
      </c>
      <c r="S11691" s="235"/>
      <c r="T11691" s="103"/>
      <c r="U11691" s="103"/>
    </row>
    <row r="11692" spans="1:21" x14ac:dyDescent="0.2">
      <c r="A11692" s="89">
        <v>40968</v>
      </c>
      <c r="B11692" s="90" t="s">
        <v>126</v>
      </c>
      <c r="C11692" s="96">
        <v>2349.9277761235953</v>
      </c>
      <c r="D11692" s="102">
        <v>1477.9736742423404</v>
      </c>
      <c r="E11692" s="98">
        <v>2776.0703764044943</v>
      </c>
      <c r="F11692" s="91">
        <v>0.84649430940117976</v>
      </c>
      <c r="G11692" s="100">
        <v>1174.9638880617977</v>
      </c>
      <c r="S11692" s="235"/>
      <c r="T11692" s="103"/>
      <c r="U11692" s="103"/>
    </row>
    <row r="11693" spans="1:21" x14ac:dyDescent="0.2">
      <c r="A11693" s="89">
        <v>40968</v>
      </c>
      <c r="B11693" s="90" t="s">
        <v>127</v>
      </c>
      <c r="C11693" s="96">
        <v>2065.3309275168535</v>
      </c>
      <c r="D11693" s="102">
        <v>1307.3107472109052</v>
      </c>
      <c r="E11693" s="98">
        <v>2444.310379213483</v>
      </c>
      <c r="F11693" s="91">
        <v>0.84495444812594733</v>
      </c>
      <c r="G11693" s="100">
        <v>1032.6654637584268</v>
      </c>
      <c r="S11693" s="235"/>
      <c r="T11693" s="103"/>
      <c r="U11693" s="103"/>
    </row>
    <row r="11694" spans="1:21" x14ac:dyDescent="0.2">
      <c r="A11694" s="89">
        <v>40968</v>
      </c>
      <c r="B11694" s="90" t="s">
        <v>128</v>
      </c>
      <c r="C11694" s="96">
        <v>2003.564407550562</v>
      </c>
      <c r="D11694" s="102">
        <v>1262.4664723148871</v>
      </c>
      <c r="E11694" s="98">
        <v>2368.1410280898876</v>
      </c>
      <c r="F11694" s="91">
        <v>0.84604944713390295</v>
      </c>
      <c r="G11694" s="100">
        <v>1001.782203775281</v>
      </c>
      <c r="S11694" s="235"/>
      <c r="T11694" s="103"/>
      <c r="U11694" s="103"/>
    </row>
    <row r="11695" spans="1:21" x14ac:dyDescent="0.2">
      <c r="A11695" s="89">
        <v>40968</v>
      </c>
      <c r="B11695" s="90" t="s">
        <v>129</v>
      </c>
      <c r="C11695" s="96">
        <v>1939.824503393259</v>
      </c>
      <c r="D11695" s="102">
        <v>1230.4759065324665</v>
      </c>
      <c r="E11695" s="98">
        <v>2297.1700112359554</v>
      </c>
      <c r="F11695" s="91">
        <v>0.84444098342967988</v>
      </c>
      <c r="G11695" s="100">
        <v>969.91225169662948</v>
      </c>
      <c r="S11695" s="235"/>
      <c r="T11695" s="103"/>
      <c r="U11695" s="103"/>
    </row>
    <row r="11696" spans="1:21" x14ac:dyDescent="0.2">
      <c r="A11696" s="89">
        <v>40968</v>
      </c>
      <c r="B11696" s="90" t="s">
        <v>130</v>
      </c>
      <c r="C11696" s="96">
        <v>1934.9254859662924</v>
      </c>
      <c r="D11696" s="102">
        <v>1232.7436180011302</v>
      </c>
      <c r="E11696" s="98">
        <v>2294.2522668539327</v>
      </c>
      <c r="F11696" s="91">
        <v>0.84337956811507098</v>
      </c>
      <c r="G11696" s="100">
        <v>967.4627429831462</v>
      </c>
      <c r="S11696" s="235"/>
      <c r="T11696" s="103"/>
      <c r="U11696" s="103"/>
    </row>
    <row r="11697" spans="1:21" x14ac:dyDescent="0.2">
      <c r="A11697" s="89">
        <v>40968</v>
      </c>
      <c r="B11697" s="90" t="s">
        <v>131</v>
      </c>
      <c r="C11697" s="96">
        <v>2005.906534988764</v>
      </c>
      <c r="D11697" s="102">
        <v>1281.7608034262437</v>
      </c>
      <c r="E11697" s="98">
        <v>2380.4562134831463</v>
      </c>
      <c r="F11697" s="91">
        <v>0.84265634613529339</v>
      </c>
      <c r="G11697" s="100">
        <v>1002.953267494382</v>
      </c>
      <c r="S11697" s="235"/>
      <c r="T11697" s="103"/>
      <c r="U11697" s="103"/>
    </row>
    <row r="11698" spans="1:21" x14ac:dyDescent="0.2">
      <c r="A11698" s="89">
        <v>40968</v>
      </c>
      <c r="B11698" s="90" t="s">
        <v>132</v>
      </c>
      <c r="C11698" s="96">
        <v>2165.3859633370789</v>
      </c>
      <c r="D11698" s="102">
        <v>1368.6459726599523</v>
      </c>
      <c r="E11698" s="98">
        <v>2561.6573089887643</v>
      </c>
      <c r="F11698" s="91">
        <v>0.84530665196270272</v>
      </c>
      <c r="G11698" s="100">
        <v>1082.6929816685395</v>
      </c>
      <c r="S11698" s="235"/>
      <c r="T11698" s="103"/>
      <c r="U11698" s="103"/>
    </row>
    <row r="11699" spans="1:21" x14ac:dyDescent="0.2">
      <c r="A11699" s="89">
        <v>40968</v>
      </c>
      <c r="B11699" s="90" t="s">
        <v>133</v>
      </c>
      <c r="C11699" s="96">
        <v>2077.2644315056177</v>
      </c>
      <c r="D11699" s="102">
        <v>1315.1676013977917</v>
      </c>
      <c r="E11699" s="98">
        <v>2458.5958061797751</v>
      </c>
      <c r="F11699" s="91">
        <v>0.84489871262463467</v>
      </c>
      <c r="G11699" s="100">
        <v>1038.6322157528089</v>
      </c>
      <c r="S11699" s="235"/>
      <c r="T11699" s="103"/>
      <c r="U11699" s="103"/>
    </row>
    <row r="11700" spans="1:21" x14ac:dyDescent="0.2">
      <c r="A11700" s="89">
        <v>40968</v>
      </c>
      <c r="B11700" s="90" t="s">
        <v>134</v>
      </c>
      <c r="C11700" s="96">
        <v>1952.3253046853933</v>
      </c>
      <c r="D11700" s="102">
        <v>1247.1165593962151</v>
      </c>
      <c r="E11700" s="98">
        <v>2316.6514213483147</v>
      </c>
      <c r="F11700" s="91">
        <v>0.84273589314922492</v>
      </c>
      <c r="G11700" s="100">
        <v>976.16265234269667</v>
      </c>
      <c r="S11700" s="235"/>
      <c r="T11700" s="103"/>
      <c r="U11700" s="103"/>
    </row>
    <row r="11701" spans="1:21" x14ac:dyDescent="0.2">
      <c r="A11701" s="89">
        <v>40968</v>
      </c>
      <c r="B11701" s="90" t="s">
        <v>135</v>
      </c>
      <c r="C11701" s="96">
        <v>1928.4704530786519</v>
      </c>
      <c r="D11701" s="102">
        <v>1226.7194897033928</v>
      </c>
      <c r="E11701" s="98">
        <v>2285.5719185393255</v>
      </c>
      <c r="F11701" s="91">
        <v>0.84375837725163694</v>
      </c>
      <c r="G11701" s="100">
        <v>964.23522653932594</v>
      </c>
      <c r="S11701" s="235"/>
      <c r="T11701" s="103"/>
      <c r="U11701" s="103"/>
    </row>
    <row r="11702" spans="1:21" x14ac:dyDescent="0.2">
      <c r="A11702" s="89">
        <v>40968</v>
      </c>
      <c r="B11702" s="90" t="s">
        <v>136</v>
      </c>
      <c r="C11702" s="96">
        <v>1891.6690665842698</v>
      </c>
      <c r="D11702" s="102">
        <v>1195.5389674938901</v>
      </c>
      <c r="E11702" s="98">
        <v>2237.7947359550562</v>
      </c>
      <c r="F11702" s="91">
        <v>0.84532733775376168</v>
      </c>
      <c r="G11702" s="100">
        <v>945.83453329213489</v>
      </c>
      <c r="S11702" s="235"/>
      <c r="T11702" s="103"/>
      <c r="U11702" s="103"/>
    </row>
    <row r="11703" spans="1:21" x14ac:dyDescent="0.2">
      <c r="A11703" s="89">
        <v>40968</v>
      </c>
      <c r="B11703" s="90" t="s">
        <v>137</v>
      </c>
      <c r="C11703" s="96">
        <v>1852.4931356629211</v>
      </c>
      <c r="D11703" s="102">
        <v>1178.3644138573088</v>
      </c>
      <c r="E11703" s="98">
        <v>2195.5121292134827</v>
      </c>
      <c r="F11703" s="91">
        <v>0.8437635625026384</v>
      </c>
      <c r="G11703" s="100">
        <v>926.24656783146054</v>
      </c>
      <c r="S11703" s="235"/>
      <c r="T11703" s="103"/>
      <c r="U11703" s="103"/>
    </row>
    <row r="11704" spans="1:21" x14ac:dyDescent="0.2">
      <c r="A11704" s="89">
        <v>40968</v>
      </c>
      <c r="B11704" s="90" t="s">
        <v>138</v>
      </c>
      <c r="C11704" s="96">
        <v>1829.1083303932583</v>
      </c>
      <c r="D11704" s="102">
        <v>1161.9113409656266</v>
      </c>
      <c r="E11704" s="98">
        <v>2166.9506797752811</v>
      </c>
      <c r="F11704" s="91">
        <v>0.84409319855075893</v>
      </c>
      <c r="G11704" s="100">
        <v>914.55416519662913</v>
      </c>
      <c r="S11704" s="235"/>
      <c r="T11704" s="103"/>
      <c r="U11704" s="103"/>
    </row>
    <row r="11705" spans="1:21" x14ac:dyDescent="0.2">
      <c r="A11705" s="89">
        <v>40968</v>
      </c>
      <c r="B11705" s="90" t="s">
        <v>139</v>
      </c>
      <c r="C11705" s="96">
        <v>1872.1297266067415</v>
      </c>
      <c r="D11705" s="102">
        <v>1192.8930524622397</v>
      </c>
      <c r="E11705" s="98">
        <v>2219.8791741573036</v>
      </c>
      <c r="F11705" s="91">
        <v>0.84334757873361621</v>
      </c>
      <c r="G11705" s="100">
        <v>936.06486330337077</v>
      </c>
      <c r="S11705" s="235"/>
      <c r="T11705" s="103"/>
      <c r="U11705" s="103"/>
    </row>
    <row r="11706" spans="1:21" x14ac:dyDescent="0.2">
      <c r="A11706" s="89">
        <v>40968</v>
      </c>
      <c r="B11706" s="90" t="s">
        <v>140</v>
      </c>
      <c r="C11706" s="96">
        <v>1848.218145269663</v>
      </c>
      <c r="D11706" s="102">
        <v>1184.0387328820802</v>
      </c>
      <c r="E11706" s="98">
        <v>2194.961966292135</v>
      </c>
      <c r="F11706" s="91">
        <v>0.84202741261698799</v>
      </c>
      <c r="G11706" s="100">
        <v>924.10907263483148</v>
      </c>
      <c r="S11706" s="235"/>
      <c r="T11706" s="103"/>
      <c r="U11706" s="103"/>
    </row>
    <row r="11707" spans="1:21" x14ac:dyDescent="0.2">
      <c r="A11707" s="89">
        <v>40968</v>
      </c>
      <c r="B11707" s="90" t="s">
        <v>141</v>
      </c>
      <c r="C11707" s="96">
        <v>1890.8505376179774</v>
      </c>
      <c r="D11707" s="102">
        <v>1207.4992494451712</v>
      </c>
      <c r="E11707" s="98">
        <v>2243.5173707865169</v>
      </c>
      <c r="F11707" s="91">
        <v>0.84280628366835242</v>
      </c>
      <c r="G11707" s="100">
        <v>945.42526880898868</v>
      </c>
      <c r="S11707" s="235"/>
      <c r="T11707" s="103"/>
      <c r="U11707" s="103"/>
    </row>
    <row r="11708" spans="1:21" x14ac:dyDescent="0.2">
      <c r="A11708" s="89">
        <v>40968</v>
      </c>
      <c r="B11708" s="90" t="s">
        <v>142</v>
      </c>
      <c r="C11708" s="96">
        <v>1896.4303118089888</v>
      </c>
      <c r="D11708" s="102">
        <v>1195.2943504996374</v>
      </c>
      <c r="E11708" s="98">
        <v>2241.6905477528089</v>
      </c>
      <c r="F11708" s="91">
        <v>0.84598220468479579</v>
      </c>
      <c r="G11708" s="100">
        <v>948.2151559044944</v>
      </c>
      <c r="S11708" s="235"/>
      <c r="T11708" s="103"/>
      <c r="U11708" s="103"/>
    </row>
    <row r="11709" spans="1:21" x14ac:dyDescent="0.2">
      <c r="A11709" s="89">
        <v>40968</v>
      </c>
      <c r="B11709" s="90" t="s">
        <v>143</v>
      </c>
      <c r="C11709" s="96">
        <v>1766.5921675617976</v>
      </c>
      <c r="D11709" s="102">
        <v>1098.4644780698331</v>
      </c>
      <c r="E11709" s="98">
        <v>2080.2576994382021</v>
      </c>
      <c r="F11709" s="91">
        <v>0.84921794450701305</v>
      </c>
      <c r="G11709" s="100">
        <v>883.29608378089881</v>
      </c>
      <c r="S11709" s="235"/>
      <c r="T11709" s="103"/>
      <c r="U11709" s="103"/>
    </row>
    <row r="11710" spans="1:21" x14ac:dyDescent="0.2">
      <c r="A11710" s="89">
        <v>40968</v>
      </c>
      <c r="B11710" s="90" t="s">
        <v>144</v>
      </c>
      <c r="C11710" s="96">
        <v>1732.0761787752811</v>
      </c>
      <c r="D11710" s="102">
        <v>1093.33554252677</v>
      </c>
      <c r="E11710" s="98">
        <v>2048.284769662921</v>
      </c>
      <c r="F11710" s="91">
        <v>0.84562273978159919</v>
      </c>
      <c r="G11710" s="100">
        <v>866.03808938764053</v>
      </c>
      <c r="S11710" s="235"/>
      <c r="T11710" s="103"/>
      <c r="U11710" s="103"/>
    </row>
    <row r="11711" spans="1:21" x14ac:dyDescent="0.2">
      <c r="A11711" s="89">
        <v>40968</v>
      </c>
      <c r="B11711" s="90" t="s">
        <v>145</v>
      </c>
      <c r="C11711" s="96">
        <v>1840.0855332134836</v>
      </c>
      <c r="D11711" s="102">
        <v>1149.1018164909067</v>
      </c>
      <c r="E11711" s="98">
        <v>2169.4123061797754</v>
      </c>
      <c r="F11711" s="91">
        <v>0.84819539742253069</v>
      </c>
      <c r="G11711" s="100">
        <v>920.04276660674179</v>
      </c>
      <c r="S11711" s="235"/>
      <c r="T11711" s="103"/>
      <c r="U11711" s="103"/>
    </row>
    <row r="11712" spans="1:21" x14ac:dyDescent="0.2">
      <c r="A11712" s="89">
        <v>40968</v>
      </c>
      <c r="B11712" s="90" t="s">
        <v>146</v>
      </c>
      <c r="C11712" s="96">
        <v>1883.9214062696628</v>
      </c>
      <c r="D11712" s="102">
        <v>1190.8151720237693</v>
      </c>
      <c r="E11712" s="98">
        <v>2228.7217500000002</v>
      </c>
      <c r="F11712" s="91">
        <v>0.84529233237377555</v>
      </c>
      <c r="G11712" s="100">
        <v>941.96070313483142</v>
      </c>
      <c r="S11712" s="235"/>
      <c r="T11712" s="103"/>
      <c r="U11712" s="103"/>
    </row>
    <row r="11713" spans="1:21" x14ac:dyDescent="0.2">
      <c r="A11713" s="89">
        <v>40968</v>
      </c>
      <c r="B11713" s="90" t="s">
        <v>147</v>
      </c>
      <c r="C11713" s="96">
        <v>1884.7966649662922</v>
      </c>
      <c r="D11713" s="102">
        <v>1195.1466493162607</v>
      </c>
      <c r="E11713" s="98">
        <v>2231.778210674157</v>
      </c>
      <c r="F11713" s="91">
        <v>0.84452686918067388</v>
      </c>
      <c r="G11713" s="100">
        <v>942.39833248314608</v>
      </c>
      <c r="S11713" s="235"/>
      <c r="T11713" s="103"/>
      <c r="U11713" s="103"/>
    </row>
    <row r="11714" spans="1:21" x14ac:dyDescent="0.2">
      <c r="A11714" s="89">
        <v>40969</v>
      </c>
      <c r="B11714" s="90" t="s">
        <v>100</v>
      </c>
      <c r="C11714" s="96">
        <v>1914.3325938539324</v>
      </c>
      <c r="D11714" s="102">
        <v>1218.3469775005717</v>
      </c>
      <c r="E11714" s="98">
        <v>2269.1493202247188</v>
      </c>
      <c r="F11714" s="91">
        <v>0.84363447429028238</v>
      </c>
      <c r="G11714" s="100">
        <v>957.1662969269662</v>
      </c>
      <c r="S11714" s="235"/>
      <c r="T11714" s="103"/>
      <c r="U11714" s="103"/>
    </row>
    <row r="11715" spans="1:21" x14ac:dyDescent="0.2">
      <c r="A11715" s="89">
        <v>40969</v>
      </c>
      <c r="B11715" s="90" t="s">
        <v>101</v>
      </c>
      <c r="C11715" s="96">
        <v>1883.6053406292133</v>
      </c>
      <c r="D11715" s="102">
        <v>1190.4043163624233</v>
      </c>
      <c r="E11715" s="98">
        <v>2228.2350674157301</v>
      </c>
      <c r="F11715" s="91">
        <v>0.84533511215842561</v>
      </c>
      <c r="G11715" s="100">
        <v>941.80267031460664</v>
      </c>
      <c r="S11715" s="235"/>
      <c r="T11715" s="103"/>
      <c r="U11715" s="103"/>
    </row>
    <row r="11716" spans="1:21" x14ac:dyDescent="0.2">
      <c r="A11716" s="89">
        <v>40969</v>
      </c>
      <c r="B11716" s="90" t="s">
        <v>102</v>
      </c>
      <c r="C11716" s="96">
        <v>1802.1130830000002</v>
      </c>
      <c r="D11716" s="102">
        <v>1143.344306848433</v>
      </c>
      <c r="E11716" s="98">
        <v>2134.2089325842699</v>
      </c>
      <c r="F11716" s="91">
        <v>0.84439393701621257</v>
      </c>
      <c r="G11716" s="100">
        <v>901.05654150000009</v>
      </c>
      <c r="S11716" s="235"/>
      <c r="T11716" s="103"/>
      <c r="U11716" s="103"/>
    </row>
    <row r="11717" spans="1:21" x14ac:dyDescent="0.2">
      <c r="A11717" s="89">
        <v>40969</v>
      </c>
      <c r="B11717" s="90" t="s">
        <v>103</v>
      </c>
      <c r="C11717" s="96">
        <v>1837.3706104044945</v>
      </c>
      <c r="D11717" s="102">
        <v>1164.0161103980586</v>
      </c>
      <c r="E11717" s="98">
        <v>2175.0550028089888</v>
      </c>
      <c r="F11717" s="91">
        <v>0.84474673423504709</v>
      </c>
      <c r="G11717" s="100">
        <v>918.68530520224726</v>
      </c>
      <c r="S11717" s="235"/>
      <c r="T11717" s="103"/>
      <c r="U11717" s="103"/>
    </row>
    <row r="11718" spans="1:21" x14ac:dyDescent="0.2">
      <c r="A11718" s="89">
        <v>40969</v>
      </c>
      <c r="B11718" s="90" t="s">
        <v>104</v>
      </c>
      <c r="C11718" s="96">
        <v>1848.5787842696632</v>
      </c>
      <c r="D11718" s="102">
        <v>1171.5107865119405</v>
      </c>
      <c r="E11718" s="98">
        <v>2188.5339943820227</v>
      </c>
      <c r="F11718" s="91">
        <v>0.84466532803007577</v>
      </c>
      <c r="G11718" s="100">
        <v>924.28939213483159</v>
      </c>
      <c r="S11718" s="235"/>
      <c r="T11718" s="103"/>
      <c r="U11718" s="103"/>
    </row>
    <row r="11719" spans="1:21" x14ac:dyDescent="0.2">
      <c r="A11719" s="89">
        <v>40969</v>
      </c>
      <c r="B11719" s="90" t="s">
        <v>105</v>
      </c>
      <c r="C11719" s="96">
        <v>1784.5795442022475</v>
      </c>
      <c r="D11719" s="102">
        <v>1117.0937741244272</v>
      </c>
      <c r="E11719" s="98">
        <v>2105.3794550561802</v>
      </c>
      <c r="F11719" s="91">
        <v>0.84762845952376198</v>
      </c>
      <c r="G11719" s="100">
        <v>892.28977210112373</v>
      </c>
      <c r="S11719" s="235"/>
      <c r="T11719" s="103"/>
      <c r="U11719" s="103"/>
    </row>
    <row r="11720" spans="1:21" x14ac:dyDescent="0.2">
      <c r="A11720" s="89">
        <v>40969</v>
      </c>
      <c r="B11720" s="90" t="s">
        <v>106</v>
      </c>
      <c r="C11720" s="96">
        <v>1815.0190966516855</v>
      </c>
      <c r="D11720" s="102">
        <v>1140.0154287001353</v>
      </c>
      <c r="E11720" s="98">
        <v>2143.3453988764045</v>
      </c>
      <c r="F11720" s="91">
        <v>0.84681596237506285</v>
      </c>
      <c r="G11720" s="100">
        <v>907.50954832584273</v>
      </c>
      <c r="S11720" s="235"/>
      <c r="T11720" s="103"/>
      <c r="U11720" s="103"/>
    </row>
    <row r="11721" spans="1:21" x14ac:dyDescent="0.2">
      <c r="A11721" s="89">
        <v>40969</v>
      </c>
      <c r="B11721" s="90" t="s">
        <v>107</v>
      </c>
      <c r="C11721" s="96">
        <v>1853.0969020786517</v>
      </c>
      <c r="D11721" s="102">
        <v>1178.1861263099615</v>
      </c>
      <c r="E11721" s="98">
        <v>2195.9259269662921</v>
      </c>
      <c r="F11721" s="91">
        <v>0.84387951311214571</v>
      </c>
      <c r="G11721" s="100">
        <v>926.54845103932587</v>
      </c>
      <c r="S11721" s="235"/>
      <c r="T11721" s="103"/>
      <c r="U11721" s="103"/>
    </row>
    <row r="11722" spans="1:21" x14ac:dyDescent="0.2">
      <c r="A11722" s="89">
        <v>40969</v>
      </c>
      <c r="B11722" s="90" t="s">
        <v>108</v>
      </c>
      <c r="C11722" s="96">
        <v>1838.1648266292134</v>
      </c>
      <c r="D11722" s="102">
        <v>1171.3633112487701</v>
      </c>
      <c r="E11722" s="98">
        <v>2179.6655561797752</v>
      </c>
      <c r="F11722" s="91">
        <v>0.84332425285047019</v>
      </c>
      <c r="G11722" s="100">
        <v>919.0824133146067</v>
      </c>
      <c r="S11722" s="235"/>
      <c r="T11722" s="103"/>
      <c r="U11722" s="103"/>
    </row>
    <row r="11723" spans="1:21" x14ac:dyDescent="0.2">
      <c r="A11723" s="89">
        <v>40969</v>
      </c>
      <c r="B11723" s="90" t="s">
        <v>109</v>
      </c>
      <c r="C11723" s="96">
        <v>1873.6452208314604</v>
      </c>
      <c r="D11723" s="102">
        <v>1177.0550288773368</v>
      </c>
      <c r="E11723" s="98">
        <v>2212.6917893258428</v>
      </c>
      <c r="F11723" s="91">
        <v>0.84677189560246791</v>
      </c>
      <c r="G11723" s="100">
        <v>936.8226104157302</v>
      </c>
      <c r="S11723" s="235"/>
      <c r="T11723" s="103"/>
      <c r="U11723" s="103"/>
    </row>
    <row r="11724" spans="1:21" x14ac:dyDescent="0.2">
      <c r="A11724" s="89">
        <v>40969</v>
      </c>
      <c r="B11724" s="90" t="s">
        <v>110</v>
      </c>
      <c r="C11724" s="96">
        <v>1965.0125036629215</v>
      </c>
      <c r="D11724" s="102">
        <v>1252.0725909584489</v>
      </c>
      <c r="E11724" s="98">
        <v>2330.0128567415732</v>
      </c>
      <c r="F11724" s="91">
        <v>0.84334835233952765</v>
      </c>
      <c r="G11724" s="100">
        <v>982.50625183146076</v>
      </c>
      <c r="S11724" s="235"/>
      <c r="T11724" s="103"/>
      <c r="U11724" s="103"/>
    </row>
    <row r="11725" spans="1:21" x14ac:dyDescent="0.2">
      <c r="A11725" s="89">
        <v>40969</v>
      </c>
      <c r="B11725" s="90" t="s">
        <v>111</v>
      </c>
      <c r="C11725" s="96">
        <v>2027.5003016292135</v>
      </c>
      <c r="D11725" s="102">
        <v>1293.6525749250848</v>
      </c>
      <c r="E11725" s="98">
        <v>2405.0560196629212</v>
      </c>
      <c r="F11725" s="91">
        <v>0.84301583208584729</v>
      </c>
      <c r="G11725" s="100">
        <v>1013.7501508146067</v>
      </c>
      <c r="S11725" s="235"/>
      <c r="T11725" s="103"/>
      <c r="U11725" s="103"/>
    </row>
    <row r="11726" spans="1:21" x14ac:dyDescent="0.2">
      <c r="A11726" s="89">
        <v>40969</v>
      </c>
      <c r="B11726" s="90" t="s">
        <v>112</v>
      </c>
      <c r="C11726" s="96">
        <v>2142.1591908876403</v>
      </c>
      <c r="D11726" s="102">
        <v>1368.8988368610526</v>
      </c>
      <c r="E11726" s="98">
        <v>2542.1900056179775</v>
      </c>
      <c r="F11726" s="91">
        <v>0.8426432273566058</v>
      </c>
      <c r="G11726" s="100">
        <v>1071.0795954438202</v>
      </c>
      <c r="S11726" s="235"/>
      <c r="T11726" s="103"/>
      <c r="U11726" s="103"/>
    </row>
    <row r="11727" spans="1:21" x14ac:dyDescent="0.2">
      <c r="A11727" s="89">
        <v>40969</v>
      </c>
      <c r="B11727" s="90" t="s">
        <v>113</v>
      </c>
      <c r="C11727" s="96">
        <v>2237.1207073483147</v>
      </c>
      <c r="D11727" s="102">
        <v>1430.4186236807411</v>
      </c>
      <c r="E11727" s="98">
        <v>2655.33547752809</v>
      </c>
      <c r="F11727" s="91">
        <v>0.84250021373227746</v>
      </c>
      <c r="G11727" s="100">
        <v>1118.5603536741573</v>
      </c>
      <c r="S11727" s="235"/>
      <c r="T11727" s="103"/>
      <c r="U11727" s="103"/>
    </row>
    <row r="11728" spans="1:21" x14ac:dyDescent="0.2">
      <c r="A11728" s="89">
        <v>40969</v>
      </c>
      <c r="B11728" s="90" t="s">
        <v>114</v>
      </c>
      <c r="C11728" s="96">
        <v>1983.2389555955053</v>
      </c>
      <c r="D11728" s="102">
        <v>1256.8818228458699</v>
      </c>
      <c r="E11728" s="98">
        <v>2347.9754410112359</v>
      </c>
      <c r="F11728" s="91">
        <v>0.84465915654609902</v>
      </c>
      <c r="G11728" s="100">
        <v>991.61947779775267</v>
      </c>
      <c r="S11728" s="235"/>
      <c r="T11728" s="103"/>
      <c r="U11728" s="103"/>
    </row>
    <row r="11729" spans="1:21" x14ac:dyDescent="0.2">
      <c r="A11729" s="89">
        <v>40969</v>
      </c>
      <c r="B11729" s="90" t="s">
        <v>115</v>
      </c>
      <c r="C11729" s="96">
        <v>1982.6878667865171</v>
      </c>
      <c r="D11729" s="102">
        <v>1262.0601823648972</v>
      </c>
      <c r="E11729" s="98">
        <v>2350.2865955056177</v>
      </c>
      <c r="F11729" s="91">
        <v>0.84359408362280219</v>
      </c>
      <c r="G11729" s="100">
        <v>991.34393339325857</v>
      </c>
      <c r="S11729" s="235"/>
      <c r="T11729" s="103"/>
      <c r="U11729" s="103"/>
    </row>
    <row r="11730" spans="1:21" x14ac:dyDescent="0.2">
      <c r="A11730" s="89">
        <v>40969</v>
      </c>
      <c r="B11730" s="90" t="s">
        <v>116</v>
      </c>
      <c r="C11730" s="96">
        <v>2069.7680028539326</v>
      </c>
      <c r="D11730" s="102">
        <v>1311.2508836606648</v>
      </c>
      <c r="E11730" s="98">
        <v>2450.1670280898875</v>
      </c>
      <c r="F11730" s="91">
        <v>0.84474567616212348</v>
      </c>
      <c r="G11730" s="100">
        <v>1034.8840014269663</v>
      </c>
      <c r="S11730" s="235"/>
      <c r="T11730" s="103"/>
      <c r="U11730" s="103"/>
    </row>
    <row r="11731" spans="1:21" x14ac:dyDescent="0.2">
      <c r="A11731" s="89">
        <v>40969</v>
      </c>
      <c r="B11731" s="90" t="s">
        <v>117</v>
      </c>
      <c r="C11731" s="96">
        <v>2039.6404639213486</v>
      </c>
      <c r="D11731" s="102">
        <v>1287.8061719424916</v>
      </c>
      <c r="E11731" s="98">
        <v>2412.1728707865173</v>
      </c>
      <c r="F11731" s="91">
        <v>0.84556148053199021</v>
      </c>
      <c r="G11731" s="100">
        <v>1019.8202319606743</v>
      </c>
      <c r="S11731" s="235"/>
      <c r="T11731" s="103"/>
      <c r="U11731" s="103"/>
    </row>
    <row r="11732" spans="1:21" x14ac:dyDescent="0.2">
      <c r="A11732" s="89">
        <v>40969</v>
      </c>
      <c r="B11732" s="90" t="s">
        <v>118</v>
      </c>
      <c r="C11732" s="96">
        <v>2182.8789808988768</v>
      </c>
      <c r="D11732" s="102">
        <v>1394.9612724371848</v>
      </c>
      <c r="E11732" s="98">
        <v>2590.5361601123595</v>
      </c>
      <c r="F11732" s="91">
        <v>0.84263598189040478</v>
      </c>
      <c r="G11732" s="100">
        <v>1091.4394904494384</v>
      </c>
      <c r="S11732" s="235"/>
      <c r="T11732" s="103"/>
      <c r="U11732" s="103"/>
    </row>
    <row r="11733" spans="1:21" x14ac:dyDescent="0.2">
      <c r="A11733" s="89">
        <v>40969</v>
      </c>
      <c r="B11733" s="90" t="s">
        <v>119</v>
      </c>
      <c r="C11733" s="96">
        <v>2192.8391006966294</v>
      </c>
      <c r="D11733" s="102">
        <v>1402.2234519299898</v>
      </c>
      <c r="E11733" s="98">
        <v>2602.8395898876402</v>
      </c>
      <c r="F11733" s="91">
        <v>0.84247954012075332</v>
      </c>
      <c r="G11733" s="100">
        <v>1096.4195503483147</v>
      </c>
      <c r="S11733" s="235"/>
      <c r="T11733" s="103"/>
      <c r="U11733" s="103"/>
    </row>
    <row r="11734" spans="1:21" x14ac:dyDescent="0.2">
      <c r="A11734" s="89">
        <v>40969</v>
      </c>
      <c r="B11734" s="90" t="s">
        <v>120</v>
      </c>
      <c r="C11734" s="96">
        <v>2193.7103072696632</v>
      </c>
      <c r="D11734" s="102">
        <v>1395.6985580962473</v>
      </c>
      <c r="E11734" s="98">
        <v>2600.0652640449439</v>
      </c>
      <c r="F11734" s="91">
        <v>0.84371355504241818</v>
      </c>
      <c r="G11734" s="100">
        <v>1096.8551536348316</v>
      </c>
      <c r="S11734" s="235"/>
      <c r="T11734" s="103"/>
      <c r="U11734" s="103"/>
    </row>
    <row r="11735" spans="1:21" x14ac:dyDescent="0.2">
      <c r="A11735" s="89">
        <v>40969</v>
      </c>
      <c r="B11735" s="90" t="s">
        <v>121</v>
      </c>
      <c r="C11735" s="96">
        <v>2257.2557094943818</v>
      </c>
      <c r="D11735" s="102">
        <v>1435.1413555320089</v>
      </c>
      <c r="E11735" s="98">
        <v>2674.8521544943819</v>
      </c>
      <c r="F11735" s="91">
        <v>0.8438805508191024</v>
      </c>
      <c r="G11735" s="100">
        <v>1128.6278547471909</v>
      </c>
      <c r="S11735" s="235"/>
      <c r="T11735" s="103"/>
      <c r="U11735" s="103"/>
    </row>
    <row r="11736" spans="1:21" x14ac:dyDescent="0.2">
      <c r="A11736" s="89">
        <v>40969</v>
      </c>
      <c r="B11736" s="90" t="s">
        <v>122</v>
      </c>
      <c r="C11736" s="96">
        <v>2293.951740775281</v>
      </c>
      <c r="D11736" s="102">
        <v>1461.6409621915273</v>
      </c>
      <c r="E11736" s="98">
        <v>2720.0383988764047</v>
      </c>
      <c r="F11736" s="91">
        <v>0.843352704771693</v>
      </c>
      <c r="G11736" s="100">
        <v>1146.9758703876405</v>
      </c>
      <c r="S11736" s="235"/>
      <c r="T11736" s="103"/>
      <c r="U11736" s="103"/>
    </row>
    <row r="11737" spans="1:21" x14ac:dyDescent="0.2">
      <c r="A11737" s="89">
        <v>40969</v>
      </c>
      <c r="B11737" s="90" t="s">
        <v>123</v>
      </c>
      <c r="C11737" s="96">
        <v>2360.7550503707862</v>
      </c>
      <c r="D11737" s="102">
        <v>1509.9215514873663</v>
      </c>
      <c r="E11737" s="98">
        <v>2802.3253735955054</v>
      </c>
      <c r="F11737" s="91">
        <v>0.84242717587852223</v>
      </c>
      <c r="G11737" s="100">
        <v>1180.3775251853931</v>
      </c>
      <c r="S11737" s="235"/>
      <c r="T11737" s="103"/>
      <c r="U11737" s="103"/>
    </row>
    <row r="11738" spans="1:21" x14ac:dyDescent="0.2">
      <c r="A11738" s="89">
        <v>40969</v>
      </c>
      <c r="B11738" s="90" t="s">
        <v>124</v>
      </c>
      <c r="C11738" s="96">
        <v>2318.5602873707867</v>
      </c>
      <c r="D11738" s="102">
        <v>1483.7869403444502</v>
      </c>
      <c r="E11738" s="98">
        <v>2752.6978567415731</v>
      </c>
      <c r="F11738" s="91">
        <v>0.84228651600554361</v>
      </c>
      <c r="G11738" s="100">
        <v>1159.2801436853933</v>
      </c>
      <c r="S11738" s="235"/>
      <c r="T11738" s="103"/>
      <c r="U11738" s="103"/>
    </row>
    <row r="11739" spans="1:21" x14ac:dyDescent="0.2">
      <c r="A11739" s="89">
        <v>40969</v>
      </c>
      <c r="B11739" s="90" t="s">
        <v>125</v>
      </c>
      <c r="C11739" s="96">
        <v>2360.8563534606742</v>
      </c>
      <c r="D11739" s="102">
        <v>1518.5646284281677</v>
      </c>
      <c r="E11739" s="98">
        <v>2807.0769943820228</v>
      </c>
      <c r="F11739" s="91">
        <v>0.84103726338308582</v>
      </c>
      <c r="G11739" s="100">
        <v>1180.4281767303371</v>
      </c>
      <c r="S11739" s="235"/>
      <c r="T11739" s="103"/>
      <c r="U11739" s="103"/>
    </row>
    <row r="11740" spans="1:21" x14ac:dyDescent="0.2">
      <c r="A11740" s="89">
        <v>40969</v>
      </c>
      <c r="B11740" s="90" t="s">
        <v>126</v>
      </c>
      <c r="C11740" s="96">
        <v>2390.03569547191</v>
      </c>
      <c r="D11740" s="102">
        <v>1526.8229792239747</v>
      </c>
      <c r="E11740" s="98">
        <v>2836.0992640449435</v>
      </c>
      <c r="F11740" s="91">
        <v>0.84271933841383173</v>
      </c>
      <c r="G11740" s="100">
        <v>1195.017847735955</v>
      </c>
      <c r="S11740" s="235"/>
      <c r="T11740" s="103"/>
      <c r="U11740" s="103"/>
    </row>
    <row r="11741" spans="1:21" x14ac:dyDescent="0.2">
      <c r="A11741" s="89">
        <v>40969</v>
      </c>
      <c r="B11741" s="90" t="s">
        <v>127</v>
      </c>
      <c r="C11741" s="96">
        <v>2400.0201280112356</v>
      </c>
      <c r="D11741" s="102">
        <v>1518.7617611109995</v>
      </c>
      <c r="E11741" s="98">
        <v>2840.1996235955057</v>
      </c>
      <c r="F11741" s="91">
        <v>0.84501811354124756</v>
      </c>
      <c r="G11741" s="100">
        <v>1200.0100640056178</v>
      </c>
      <c r="S11741" s="235"/>
      <c r="T11741" s="103"/>
      <c r="U11741" s="103"/>
    </row>
    <row r="11742" spans="1:21" x14ac:dyDescent="0.2">
      <c r="A11742" s="89">
        <v>40969</v>
      </c>
      <c r="B11742" s="90" t="s">
        <v>128</v>
      </c>
      <c r="C11742" s="96">
        <v>2137.6937506853933</v>
      </c>
      <c r="D11742" s="102">
        <v>1350.9261802688216</v>
      </c>
      <c r="E11742" s="98">
        <v>2528.7815477528093</v>
      </c>
      <c r="F11742" s="91">
        <v>0.84534536112265035</v>
      </c>
      <c r="G11742" s="100">
        <v>1068.8468753426966</v>
      </c>
      <c r="S11742" s="235"/>
      <c r="T11742" s="103"/>
      <c r="U11742" s="103"/>
    </row>
    <row r="11743" spans="1:21" x14ac:dyDescent="0.2">
      <c r="A11743" s="89">
        <v>40969</v>
      </c>
      <c r="B11743" s="90" t="s">
        <v>129</v>
      </c>
      <c r="C11743" s="96">
        <v>2135.6231155280902</v>
      </c>
      <c r="D11743" s="102">
        <v>1362.7261906334988</v>
      </c>
      <c r="E11743" s="98">
        <v>2533.3591853932585</v>
      </c>
      <c r="F11743" s="91">
        <v>0.84300052193213704</v>
      </c>
      <c r="G11743" s="100">
        <v>1067.8115577640451</v>
      </c>
      <c r="S11743" s="235"/>
      <c r="T11743" s="103"/>
      <c r="U11743" s="103"/>
    </row>
    <row r="11744" spans="1:21" x14ac:dyDescent="0.2">
      <c r="A11744" s="89">
        <v>40969</v>
      </c>
      <c r="B11744" s="90" t="s">
        <v>130</v>
      </c>
      <c r="C11744" s="96">
        <v>2186.9918863483144</v>
      </c>
      <c r="D11744" s="102">
        <v>1401.6589425043853</v>
      </c>
      <c r="E11744" s="98">
        <v>2597.6106910112358</v>
      </c>
      <c r="F11744" s="91">
        <v>0.84192442459379102</v>
      </c>
      <c r="G11744" s="100">
        <v>1093.4959431741572</v>
      </c>
      <c r="S11744" s="235"/>
      <c r="T11744" s="103"/>
      <c r="U11744" s="103"/>
    </row>
    <row r="11745" spans="1:21" x14ac:dyDescent="0.2">
      <c r="A11745" s="89">
        <v>40969</v>
      </c>
      <c r="B11745" s="90" t="s">
        <v>131</v>
      </c>
      <c r="C11745" s="96">
        <v>2160.7746466853932</v>
      </c>
      <c r="D11745" s="102">
        <v>1383.1935211861714</v>
      </c>
      <c r="E11745" s="98">
        <v>2565.5742808988762</v>
      </c>
      <c r="F11745" s="91">
        <v>0.84221870431611245</v>
      </c>
      <c r="G11745" s="100">
        <v>1080.3873233426966</v>
      </c>
      <c r="S11745" s="235"/>
      <c r="T11745" s="103"/>
      <c r="U11745" s="103"/>
    </row>
    <row r="11746" spans="1:21" x14ac:dyDescent="0.2">
      <c r="A11746" s="89">
        <v>40969</v>
      </c>
      <c r="B11746" s="90" t="s">
        <v>132</v>
      </c>
      <c r="C11746" s="96">
        <v>2209.5460062808988</v>
      </c>
      <c r="D11746" s="102">
        <v>1395.7223000637939</v>
      </c>
      <c r="E11746" s="98">
        <v>2613.4525617977529</v>
      </c>
      <c r="F11746" s="91">
        <v>0.8454509710943392</v>
      </c>
      <c r="G11746" s="100">
        <v>1104.7730031404494</v>
      </c>
      <c r="S11746" s="235"/>
      <c r="T11746" s="103"/>
      <c r="U11746" s="103"/>
    </row>
    <row r="11747" spans="1:21" x14ac:dyDescent="0.2">
      <c r="A11747" s="89">
        <v>40969</v>
      </c>
      <c r="B11747" s="90" t="s">
        <v>133</v>
      </c>
      <c r="C11747" s="96">
        <v>2359.0166893483147</v>
      </c>
      <c r="D11747" s="102">
        <v>1487.8026835505166</v>
      </c>
      <c r="E11747" s="98">
        <v>2788.9992050561796</v>
      </c>
      <c r="F11747" s="91">
        <v>0.84582910065791728</v>
      </c>
      <c r="G11747" s="100">
        <v>1179.5083446741573</v>
      </c>
      <c r="S11747" s="235"/>
      <c r="T11747" s="103"/>
      <c r="U11747" s="103"/>
    </row>
    <row r="11748" spans="1:21" x14ac:dyDescent="0.2">
      <c r="A11748" s="89">
        <v>40969</v>
      </c>
      <c r="B11748" s="90" t="s">
        <v>134</v>
      </c>
      <c r="C11748" s="96">
        <v>2202.1792455842701</v>
      </c>
      <c r="D11748" s="102">
        <v>1399.8629530411713</v>
      </c>
      <c r="E11748" s="98">
        <v>2609.4462471910115</v>
      </c>
      <c r="F11748" s="91">
        <v>0.84392588962307546</v>
      </c>
      <c r="G11748" s="100">
        <v>1101.0896227921351</v>
      </c>
      <c r="S11748" s="235"/>
      <c r="T11748" s="103"/>
      <c r="U11748" s="103"/>
    </row>
    <row r="11749" spans="1:21" x14ac:dyDescent="0.2">
      <c r="A11749" s="89">
        <v>40969</v>
      </c>
      <c r="B11749" s="90" t="s">
        <v>135</v>
      </c>
      <c r="C11749" s="96">
        <v>2107.1974685056184</v>
      </c>
      <c r="D11749" s="102">
        <v>1341.0701817949966</v>
      </c>
      <c r="E11749" s="98">
        <v>2497.7490674157307</v>
      </c>
      <c r="F11749" s="91">
        <v>0.84363857682701804</v>
      </c>
      <c r="G11749" s="100">
        <v>1053.5987342528092</v>
      </c>
      <c r="S11749" s="235"/>
      <c r="T11749" s="103"/>
      <c r="U11749" s="103"/>
    </row>
    <row r="11750" spans="1:21" x14ac:dyDescent="0.2">
      <c r="A11750" s="89">
        <v>40969</v>
      </c>
      <c r="B11750" s="90" t="s">
        <v>136</v>
      </c>
      <c r="C11750" s="96">
        <v>1983.1498088764047</v>
      </c>
      <c r="D11750" s="102">
        <v>1247.5152387288192</v>
      </c>
      <c r="E11750" s="98">
        <v>2342.8993651685391</v>
      </c>
      <c r="F11750" s="91">
        <v>0.84645112733373618</v>
      </c>
      <c r="G11750" s="100">
        <v>991.57490443820234</v>
      </c>
      <c r="S11750" s="235"/>
      <c r="T11750" s="103"/>
      <c r="U11750" s="103"/>
    </row>
    <row r="11751" spans="1:21" x14ac:dyDescent="0.2">
      <c r="A11751" s="89">
        <v>40969</v>
      </c>
      <c r="B11751" s="90" t="s">
        <v>137</v>
      </c>
      <c r="C11751" s="96">
        <v>1814.7030310112361</v>
      </c>
      <c r="D11751" s="102">
        <v>1143.7053796594362</v>
      </c>
      <c r="E11751" s="98">
        <v>2145.04291011236</v>
      </c>
      <c r="F11751" s="91">
        <v>0.84599847511497084</v>
      </c>
      <c r="G11751" s="100">
        <v>907.35151550561807</v>
      </c>
      <c r="S11751" s="235"/>
      <c r="T11751" s="103"/>
      <c r="U11751" s="103"/>
    </row>
    <row r="11752" spans="1:21" x14ac:dyDescent="0.2">
      <c r="A11752" s="89">
        <v>40969</v>
      </c>
      <c r="B11752" s="90" t="s">
        <v>138</v>
      </c>
      <c r="C11752" s="96">
        <v>1755.7892060561799</v>
      </c>
      <c r="D11752" s="102">
        <v>1100.3236269502756</v>
      </c>
      <c r="E11752" s="98">
        <v>2072.0781404494378</v>
      </c>
      <c r="F11752" s="91">
        <v>0.84735665696243756</v>
      </c>
      <c r="G11752" s="100">
        <v>877.89460302808993</v>
      </c>
      <c r="S11752" s="235"/>
      <c r="T11752" s="103"/>
      <c r="U11752" s="103"/>
    </row>
    <row r="11753" spans="1:21" x14ac:dyDescent="0.2">
      <c r="A11753" s="89">
        <v>40969</v>
      </c>
      <c r="B11753" s="90" t="s">
        <v>139</v>
      </c>
      <c r="C11753" s="96">
        <v>1829.2420504719103</v>
      </c>
      <c r="D11753" s="102">
        <v>1158.0390925028814</v>
      </c>
      <c r="E11753" s="98">
        <v>2164.9898426966292</v>
      </c>
      <c r="F11753" s="91">
        <v>0.84491946077376312</v>
      </c>
      <c r="G11753" s="100">
        <v>914.62102523595513</v>
      </c>
      <c r="S11753" s="235"/>
      <c r="T11753" s="103"/>
      <c r="U11753" s="103"/>
    </row>
    <row r="11754" spans="1:21" x14ac:dyDescent="0.2">
      <c r="A11754" s="89">
        <v>40969</v>
      </c>
      <c r="B11754" s="90" t="s">
        <v>140</v>
      </c>
      <c r="C11754" s="96">
        <v>2014.0107821797756</v>
      </c>
      <c r="D11754" s="102">
        <v>1259.5650524615171</v>
      </c>
      <c r="E11754" s="98">
        <v>2375.4459691011234</v>
      </c>
      <c r="F11754" s="91">
        <v>0.84784533446655652</v>
      </c>
      <c r="G11754" s="100">
        <v>1007.0053910898878</v>
      </c>
      <c r="S11754" s="235"/>
      <c r="T11754" s="103"/>
      <c r="U11754" s="103"/>
    </row>
    <row r="11755" spans="1:21" x14ac:dyDescent="0.2">
      <c r="A11755" s="89">
        <v>40969</v>
      </c>
      <c r="B11755" s="90" t="s">
        <v>141</v>
      </c>
      <c r="C11755" s="96">
        <v>1989.5116429213483</v>
      </c>
      <c r="D11755" s="102">
        <v>1244.2352490802366</v>
      </c>
      <c r="E11755" s="98">
        <v>2346.5459578651685</v>
      </c>
      <c r="F11755" s="91">
        <v>0.84784686882133709</v>
      </c>
      <c r="G11755" s="100">
        <v>994.75582146067416</v>
      </c>
      <c r="S11755" s="235"/>
      <c r="T11755" s="103"/>
      <c r="U11755" s="103"/>
    </row>
    <row r="11756" spans="1:21" x14ac:dyDescent="0.2">
      <c r="A11756" s="89">
        <v>40969</v>
      </c>
      <c r="B11756" s="90" t="s">
        <v>142</v>
      </c>
      <c r="C11756" s="96">
        <v>1799.6088706179776</v>
      </c>
      <c r="D11756" s="102">
        <v>1133.1850839050105</v>
      </c>
      <c r="E11756" s="98">
        <v>2126.6641769662924</v>
      </c>
      <c r="F11756" s="91">
        <v>0.84621205835381941</v>
      </c>
      <c r="G11756" s="100">
        <v>899.80443530898879</v>
      </c>
      <c r="S11756" s="235"/>
      <c r="T11756" s="103"/>
      <c r="U11756" s="103"/>
    </row>
    <row r="11757" spans="1:21" x14ac:dyDescent="0.2">
      <c r="A11757" s="89">
        <v>40969</v>
      </c>
      <c r="B11757" s="90" t="s">
        <v>143</v>
      </c>
      <c r="C11757" s="96">
        <v>1804.1877702808988</v>
      </c>
      <c r="D11757" s="102">
        <v>1126.870581964544</v>
      </c>
      <c r="E11757" s="98">
        <v>2127.1884775280896</v>
      </c>
      <c r="F11757" s="91">
        <v>0.84815604697965674</v>
      </c>
      <c r="G11757" s="100">
        <v>902.0938851404494</v>
      </c>
      <c r="S11757" s="235"/>
      <c r="T11757" s="103"/>
      <c r="U11757" s="103"/>
    </row>
    <row r="11758" spans="1:21" x14ac:dyDescent="0.2">
      <c r="A11758" s="89">
        <v>40969</v>
      </c>
      <c r="B11758" s="90" t="s">
        <v>144</v>
      </c>
      <c r="C11758" s="96">
        <v>1732.007292674157</v>
      </c>
      <c r="D11758" s="102">
        <v>1087.7305089019635</v>
      </c>
      <c r="E11758" s="98">
        <v>2045.2400646067413</v>
      </c>
      <c r="F11758" s="91">
        <v>0.84684791905207835</v>
      </c>
      <c r="G11758" s="100">
        <v>866.00364633707852</v>
      </c>
      <c r="S11758" s="235"/>
      <c r="T11758" s="103"/>
      <c r="U11758" s="103"/>
    </row>
    <row r="11759" spans="1:21" x14ac:dyDescent="0.2">
      <c r="A11759" s="89">
        <v>40969</v>
      </c>
      <c r="B11759" s="90" t="s">
        <v>145</v>
      </c>
      <c r="C11759" s="96">
        <v>1855.495759247191</v>
      </c>
      <c r="D11759" s="102">
        <v>1175.4022300982683</v>
      </c>
      <c r="E11759" s="98">
        <v>2196.4596320224719</v>
      </c>
      <c r="F11759" s="91">
        <v>0.84476661086581151</v>
      </c>
      <c r="G11759" s="100">
        <v>927.74787962359551</v>
      </c>
      <c r="S11759" s="235"/>
      <c r="T11759" s="103"/>
      <c r="U11759" s="103"/>
    </row>
    <row r="11760" spans="1:21" x14ac:dyDescent="0.2">
      <c r="A11760" s="89">
        <v>40969</v>
      </c>
      <c r="B11760" s="90" t="s">
        <v>146</v>
      </c>
      <c r="C11760" s="96">
        <v>1892.1674777865171</v>
      </c>
      <c r="D11760" s="102">
        <v>1189.6780081829677</v>
      </c>
      <c r="E11760" s="98">
        <v>2235.0909438202248</v>
      </c>
      <c r="F11760" s="91">
        <v>0.84657292492645431</v>
      </c>
      <c r="G11760" s="100">
        <v>946.08373889325856</v>
      </c>
      <c r="S11760" s="235"/>
      <c r="T11760" s="103"/>
      <c r="U11760" s="103"/>
    </row>
    <row r="11761" spans="1:21" x14ac:dyDescent="0.2">
      <c r="A11761" s="89">
        <v>40969</v>
      </c>
      <c r="B11761" s="90" t="s">
        <v>147</v>
      </c>
      <c r="C11761" s="96">
        <v>1885.5260472134837</v>
      </c>
      <c r="D11761" s="102">
        <v>1191.3479331290666</v>
      </c>
      <c r="E11761" s="98">
        <v>2230.3628342696629</v>
      </c>
      <c r="F11761" s="91">
        <v>0.84538982547694008</v>
      </c>
      <c r="G11761" s="100">
        <v>942.76302360674185</v>
      </c>
      <c r="S11761" s="235"/>
      <c r="T11761" s="103"/>
      <c r="U11761" s="103"/>
    </row>
    <row r="11762" spans="1:21" x14ac:dyDescent="0.2">
      <c r="A11762" s="89">
        <v>40970</v>
      </c>
      <c r="B11762" s="90" t="s">
        <v>100</v>
      </c>
      <c r="C11762" s="96">
        <v>1897.5811149101128</v>
      </c>
      <c r="D11762" s="102">
        <v>1201.7746796347171</v>
      </c>
      <c r="E11762" s="98">
        <v>2246.1247668539327</v>
      </c>
      <c r="F11762" s="91">
        <v>0.84482444738276374</v>
      </c>
      <c r="G11762" s="100">
        <v>948.79055745505639</v>
      </c>
      <c r="S11762" s="235"/>
      <c r="T11762" s="103"/>
      <c r="U11762" s="103"/>
    </row>
    <row r="11763" spans="1:21" x14ac:dyDescent="0.2">
      <c r="A11763" s="89">
        <v>40970</v>
      </c>
      <c r="B11763" s="90" t="s">
        <v>101</v>
      </c>
      <c r="C11763" s="96">
        <v>1888.184240292135</v>
      </c>
      <c r="D11763" s="102">
        <v>1191.85457716217</v>
      </c>
      <c r="E11763" s="98">
        <v>2232.8808876404496</v>
      </c>
      <c r="F11763" s="91">
        <v>0.8456269435345628</v>
      </c>
      <c r="G11763" s="100">
        <v>944.09212014606749</v>
      </c>
      <c r="S11763" s="235"/>
      <c r="T11763" s="103"/>
      <c r="U11763" s="103"/>
    </row>
    <row r="11764" spans="1:21" x14ac:dyDescent="0.2">
      <c r="A11764" s="89">
        <v>40970</v>
      </c>
      <c r="B11764" s="90" t="s">
        <v>102</v>
      </c>
      <c r="C11764" s="96">
        <v>1858.3444021348316</v>
      </c>
      <c r="D11764" s="102">
        <v>1176.1332826050009</v>
      </c>
      <c r="E11764" s="98">
        <v>2199.2574691011237</v>
      </c>
      <c r="F11764" s="91">
        <v>0.84498719601683137</v>
      </c>
      <c r="G11764" s="100">
        <v>929.17220106741581</v>
      </c>
      <c r="S11764" s="235"/>
      <c r="T11764" s="103"/>
      <c r="U11764" s="103"/>
    </row>
    <row r="11765" spans="1:21" x14ac:dyDescent="0.2">
      <c r="A11765" s="89">
        <v>40970</v>
      </c>
      <c r="B11765" s="90" t="s">
        <v>103</v>
      </c>
      <c r="C11765" s="96">
        <v>1829.752618044944</v>
      </c>
      <c r="D11765" s="102">
        <v>1154.5336367279679</v>
      </c>
      <c r="E11765" s="98">
        <v>2163.5486039325842</v>
      </c>
      <c r="F11765" s="91">
        <v>0.84571828648503</v>
      </c>
      <c r="G11765" s="100">
        <v>914.87630902247201</v>
      </c>
      <c r="S11765" s="235"/>
      <c r="T11765" s="103"/>
      <c r="U11765" s="103"/>
    </row>
    <row r="11766" spans="1:21" x14ac:dyDescent="0.2">
      <c r="A11766" s="89">
        <v>40970</v>
      </c>
      <c r="B11766" s="90" t="s">
        <v>104</v>
      </c>
      <c r="C11766" s="96">
        <v>1848.5868885168538</v>
      </c>
      <c r="D11766" s="102">
        <v>1169.3179936568645</v>
      </c>
      <c r="E11766" s="98">
        <v>2187.3678370786515</v>
      </c>
      <c r="F11766" s="91">
        <v>0.84511935175280894</v>
      </c>
      <c r="G11766" s="100">
        <v>924.29344425842692</v>
      </c>
      <c r="S11766" s="235"/>
      <c r="T11766" s="103"/>
      <c r="U11766" s="103"/>
    </row>
    <row r="11767" spans="1:21" x14ac:dyDescent="0.2">
      <c r="A11767" s="89">
        <v>40970</v>
      </c>
      <c r="B11767" s="90" t="s">
        <v>105</v>
      </c>
      <c r="C11767" s="96">
        <v>1822.7991739550562</v>
      </c>
      <c r="D11767" s="102">
        <v>1139.1466544921248</v>
      </c>
      <c r="E11767" s="98">
        <v>2149.4771292134828</v>
      </c>
      <c r="F11767" s="91">
        <v>0.84801980406371591</v>
      </c>
      <c r="G11767" s="100">
        <v>911.39958697752809</v>
      </c>
      <c r="S11767" s="235"/>
      <c r="T11767" s="103"/>
      <c r="U11767" s="103"/>
    </row>
    <row r="11768" spans="1:21" x14ac:dyDescent="0.2">
      <c r="A11768" s="89">
        <v>40970</v>
      </c>
      <c r="B11768" s="90" t="s">
        <v>106</v>
      </c>
      <c r="C11768" s="96">
        <v>1827.0376952359552</v>
      </c>
      <c r="D11768" s="102">
        <v>1139.9273350576807</v>
      </c>
      <c r="E11768" s="98">
        <v>2153.4857949438201</v>
      </c>
      <c r="F11768" s="91">
        <v>0.84840944831197218</v>
      </c>
      <c r="G11768" s="100">
        <v>913.5188476179776</v>
      </c>
      <c r="S11768" s="235"/>
      <c r="T11768" s="103"/>
      <c r="U11768" s="103"/>
    </row>
    <row r="11769" spans="1:21" x14ac:dyDescent="0.2">
      <c r="A11769" s="89">
        <v>40970</v>
      </c>
      <c r="B11769" s="90" t="s">
        <v>107</v>
      </c>
      <c r="C11769" s="96">
        <v>1880.3920066179776</v>
      </c>
      <c r="D11769" s="102">
        <v>1190.2814876239152</v>
      </c>
      <c r="E11769" s="98">
        <v>2225.4536882022471</v>
      </c>
      <c r="F11769" s="91">
        <v>0.84494771407127545</v>
      </c>
      <c r="G11769" s="100">
        <v>940.19600330898879</v>
      </c>
      <c r="S11769" s="235"/>
      <c r="T11769" s="103"/>
      <c r="U11769" s="103"/>
    </row>
    <row r="11770" spans="1:21" x14ac:dyDescent="0.2">
      <c r="A11770" s="89">
        <v>40970</v>
      </c>
      <c r="B11770" s="90" t="s">
        <v>108</v>
      </c>
      <c r="C11770" s="96">
        <v>1895.3078735730337</v>
      </c>
      <c r="D11770" s="102">
        <v>1202.5108027659494</v>
      </c>
      <c r="E11770" s="98">
        <v>2244.5988876404494</v>
      </c>
      <c r="F11770" s="91">
        <v>0.84438599876764853</v>
      </c>
      <c r="G11770" s="100">
        <v>947.65393678651685</v>
      </c>
      <c r="S11770" s="235"/>
      <c r="T11770" s="103"/>
      <c r="U11770" s="103"/>
    </row>
    <row r="11771" spans="1:21" x14ac:dyDescent="0.2">
      <c r="A11771" s="89">
        <v>40970</v>
      </c>
      <c r="B11771" s="90" t="s">
        <v>109</v>
      </c>
      <c r="C11771" s="96">
        <v>1882.5112672584269</v>
      </c>
      <c r="D11771" s="102">
        <v>1202.3025378200591</v>
      </c>
      <c r="E11771" s="98">
        <v>2233.6920252808986</v>
      </c>
      <c r="F11771" s="91">
        <v>0.84278013528820794</v>
      </c>
      <c r="G11771" s="100">
        <v>941.25563362921343</v>
      </c>
      <c r="S11771" s="235"/>
      <c r="T11771" s="103"/>
      <c r="U11771" s="103"/>
    </row>
    <row r="11772" spans="1:21" x14ac:dyDescent="0.2">
      <c r="A11772" s="89">
        <v>40970</v>
      </c>
      <c r="B11772" s="90" t="s">
        <v>110</v>
      </c>
      <c r="C11772" s="96">
        <v>2115.5529473595511</v>
      </c>
      <c r="D11772" s="102">
        <v>1342.1507937329004</v>
      </c>
      <c r="E11772" s="98">
        <v>2505.3808146067413</v>
      </c>
      <c r="F11772" s="91">
        <v>0.84440374693761677</v>
      </c>
      <c r="G11772" s="100">
        <v>1057.7764736797756</v>
      </c>
      <c r="S11772" s="235"/>
      <c r="T11772" s="103"/>
      <c r="U11772" s="103"/>
    </row>
    <row r="11773" spans="1:21" x14ac:dyDescent="0.2">
      <c r="A11773" s="89">
        <v>40970</v>
      </c>
      <c r="B11773" s="90" t="s">
        <v>111</v>
      </c>
      <c r="C11773" s="96">
        <v>2402.4716627865164</v>
      </c>
      <c r="D11773" s="102">
        <v>1538.3126872903954</v>
      </c>
      <c r="E11773" s="98">
        <v>2852.7663792134831</v>
      </c>
      <c r="F11773" s="91">
        <v>0.84215506754846348</v>
      </c>
      <c r="G11773" s="100">
        <v>1201.2358313932582</v>
      </c>
      <c r="S11773" s="235"/>
      <c r="T11773" s="103"/>
      <c r="U11773" s="103"/>
    </row>
    <row r="11774" spans="1:21" x14ac:dyDescent="0.2">
      <c r="A11774" s="89">
        <v>40970</v>
      </c>
      <c r="B11774" s="90" t="s">
        <v>112</v>
      </c>
      <c r="C11774" s="96">
        <v>2460.5710108988765</v>
      </c>
      <c r="D11774" s="102">
        <v>1580.9924382905724</v>
      </c>
      <c r="E11774" s="98">
        <v>2924.7131123595505</v>
      </c>
      <c r="F11774" s="91">
        <v>0.84130337450902282</v>
      </c>
      <c r="G11774" s="100">
        <v>1230.2855054494382</v>
      </c>
      <c r="S11774" s="235"/>
      <c r="T11774" s="103"/>
      <c r="U11774" s="103"/>
    </row>
    <row r="11775" spans="1:21" x14ac:dyDescent="0.2">
      <c r="A11775" s="89">
        <v>40970</v>
      </c>
      <c r="B11775" s="90" t="s">
        <v>113</v>
      </c>
      <c r="C11775" s="96">
        <v>2561.3473247191014</v>
      </c>
      <c r="D11775" s="102">
        <v>1641.7464780114108</v>
      </c>
      <c r="E11775" s="98">
        <v>3042.3398258426964</v>
      </c>
      <c r="F11775" s="91">
        <v>0.84190046850194811</v>
      </c>
      <c r="G11775" s="100">
        <v>1280.6736623595507</v>
      </c>
      <c r="S11775" s="235"/>
      <c r="T11775" s="103"/>
      <c r="U11775" s="103"/>
    </row>
    <row r="11776" spans="1:21" x14ac:dyDescent="0.2">
      <c r="A11776" s="89">
        <v>40970</v>
      </c>
      <c r="B11776" s="90" t="s">
        <v>114</v>
      </c>
      <c r="C11776" s="96">
        <v>2260.9107249775284</v>
      </c>
      <c r="D11776" s="102">
        <v>1442.8340598764103</v>
      </c>
      <c r="E11776" s="98">
        <v>2682.0677528089886</v>
      </c>
      <c r="F11776" s="91">
        <v>0.84297300939158848</v>
      </c>
      <c r="G11776" s="100">
        <v>1130.4553624887642</v>
      </c>
      <c r="S11776" s="235"/>
      <c r="T11776" s="103"/>
      <c r="U11776" s="103"/>
    </row>
    <row r="11777" spans="1:21" x14ac:dyDescent="0.2">
      <c r="A11777" s="89">
        <v>40970</v>
      </c>
      <c r="B11777" s="90" t="s">
        <v>115</v>
      </c>
      <c r="C11777" s="96">
        <v>2063.8113811685394</v>
      </c>
      <c r="D11777" s="102">
        <v>1325.5203122684327</v>
      </c>
      <c r="E11777" s="98">
        <v>2452.819095505618</v>
      </c>
      <c r="F11777" s="91">
        <v>0.84140382996452112</v>
      </c>
      <c r="G11777" s="100">
        <v>1031.9056905842697</v>
      </c>
      <c r="S11777" s="235"/>
      <c r="T11777" s="103"/>
      <c r="U11777" s="103"/>
    </row>
    <row r="11778" spans="1:21" x14ac:dyDescent="0.2">
      <c r="A11778" s="89">
        <v>40970</v>
      </c>
      <c r="B11778" s="90" t="s">
        <v>116</v>
      </c>
      <c r="C11778" s="96">
        <v>2056.955188044944</v>
      </c>
      <c r="D11778" s="102">
        <v>1311.8520779524349</v>
      </c>
      <c r="E11778" s="98">
        <v>2439.6763146067415</v>
      </c>
      <c r="F11778" s="91">
        <v>0.84312626873065755</v>
      </c>
      <c r="G11778" s="100">
        <v>1028.477594022472</v>
      </c>
      <c r="S11778" s="235"/>
      <c r="T11778" s="103"/>
      <c r="U11778" s="103"/>
    </row>
    <row r="11779" spans="1:21" x14ac:dyDescent="0.2">
      <c r="A11779" s="89">
        <v>40970</v>
      </c>
      <c r="B11779" s="90" t="s">
        <v>117</v>
      </c>
      <c r="C11779" s="96">
        <v>1999.0746546067414</v>
      </c>
      <c r="D11779" s="102">
        <v>1258.6717743339673</v>
      </c>
      <c r="E11779" s="98">
        <v>2362.3196460674158</v>
      </c>
      <c r="F11779" s="91">
        <v>0.84623376770143155</v>
      </c>
      <c r="G11779" s="100">
        <v>999.53732730337072</v>
      </c>
      <c r="S11779" s="235"/>
      <c r="T11779" s="103"/>
      <c r="U11779" s="103"/>
    </row>
    <row r="11780" spans="1:21" x14ac:dyDescent="0.2">
      <c r="A11780" s="89">
        <v>40970</v>
      </c>
      <c r="B11780" s="90" t="s">
        <v>118</v>
      </c>
      <c r="C11780" s="96">
        <v>1983.3321544382022</v>
      </c>
      <c r="D11780" s="102">
        <v>1257.4769513745537</v>
      </c>
      <c r="E11780" s="98">
        <v>2348.3727808988765</v>
      </c>
      <c r="F11780" s="91">
        <v>0.84455592850086214</v>
      </c>
      <c r="G11780" s="100">
        <v>991.66607721910111</v>
      </c>
      <c r="S11780" s="235"/>
      <c r="T11780" s="103"/>
      <c r="U11780" s="103"/>
    </row>
    <row r="11781" spans="1:21" x14ac:dyDescent="0.2">
      <c r="A11781" s="89">
        <v>40970</v>
      </c>
      <c r="B11781" s="90" t="s">
        <v>119</v>
      </c>
      <c r="C11781" s="96">
        <v>2228.3843288764047</v>
      </c>
      <c r="D11781" s="102">
        <v>1425.0005114864559</v>
      </c>
      <c r="E11781" s="98">
        <v>2645.0563651685393</v>
      </c>
      <c r="F11781" s="91">
        <v>0.84247139615658628</v>
      </c>
      <c r="G11781" s="100">
        <v>1114.1921644382023</v>
      </c>
      <c r="S11781" s="235"/>
      <c r="T11781" s="103"/>
      <c r="U11781" s="103"/>
    </row>
    <row r="11782" spans="1:21" x14ac:dyDescent="0.2">
      <c r="A11782" s="89">
        <v>40970</v>
      </c>
      <c r="B11782" s="90" t="s">
        <v>120</v>
      </c>
      <c r="C11782" s="96">
        <v>2233.8344351123592</v>
      </c>
      <c r="D11782" s="102">
        <v>1421.0725795022777</v>
      </c>
      <c r="E11782" s="98">
        <v>2647.5391516853929</v>
      </c>
      <c r="F11782" s="91">
        <v>0.84373990605212623</v>
      </c>
      <c r="G11782" s="100">
        <v>1116.9172175561796</v>
      </c>
      <c r="S11782" s="235"/>
      <c r="T11782" s="103"/>
      <c r="U11782" s="103"/>
    </row>
    <row r="11783" spans="1:21" x14ac:dyDescent="0.2">
      <c r="A11783" s="89">
        <v>40970</v>
      </c>
      <c r="B11783" s="90" t="s">
        <v>121</v>
      </c>
      <c r="C11783" s="96">
        <v>2249.0339507191006</v>
      </c>
      <c r="D11783" s="102">
        <v>1433.1011902017701</v>
      </c>
      <c r="E11783" s="98">
        <v>2666.8207162921349</v>
      </c>
      <c r="F11783" s="91">
        <v>0.84333901299750214</v>
      </c>
      <c r="G11783" s="100">
        <v>1124.5169753595503</v>
      </c>
      <c r="S11783" s="235"/>
      <c r="T11783" s="103"/>
      <c r="U11783" s="103"/>
    </row>
    <row r="11784" spans="1:21" x14ac:dyDescent="0.2">
      <c r="A11784" s="89">
        <v>40970</v>
      </c>
      <c r="B11784" s="90" t="s">
        <v>122</v>
      </c>
      <c r="C11784" s="96">
        <v>2326.0283511573034</v>
      </c>
      <c r="D11784" s="102">
        <v>1487.2217381642208</v>
      </c>
      <c r="E11784" s="98">
        <v>2760.8397977528089</v>
      </c>
      <c r="F11784" s="91">
        <v>0.84250754174529752</v>
      </c>
      <c r="G11784" s="100">
        <v>1163.0141755786517</v>
      </c>
      <c r="S11784" s="235"/>
      <c r="T11784" s="103"/>
      <c r="U11784" s="103"/>
    </row>
    <row r="11785" spans="1:21" x14ac:dyDescent="0.2">
      <c r="A11785" s="89">
        <v>40970</v>
      </c>
      <c r="B11785" s="90" t="s">
        <v>123</v>
      </c>
      <c r="C11785" s="96">
        <v>2387.8840178426963</v>
      </c>
      <c r="D11785" s="102">
        <v>1528.145574524656</v>
      </c>
      <c r="E11785" s="98">
        <v>2834.9989382022472</v>
      </c>
      <c r="F11785" s="91">
        <v>0.8422874469776418</v>
      </c>
      <c r="G11785" s="100">
        <v>1193.9420089213481</v>
      </c>
      <c r="S11785" s="235"/>
      <c r="T11785" s="103"/>
      <c r="U11785" s="103"/>
    </row>
    <row r="11786" spans="1:21" x14ac:dyDescent="0.2">
      <c r="A11786" s="89">
        <v>40970</v>
      </c>
      <c r="B11786" s="90" t="s">
        <v>124</v>
      </c>
      <c r="C11786" s="96">
        <v>2590.020151280899</v>
      </c>
      <c r="D11786" s="102">
        <v>1646.4980665937094</v>
      </c>
      <c r="E11786" s="98">
        <v>3069.0650477528093</v>
      </c>
      <c r="F11786" s="91">
        <v>0.84391178126945521</v>
      </c>
      <c r="G11786" s="100">
        <v>1295.0100756404495</v>
      </c>
      <c r="S11786" s="235"/>
      <c r="T11786" s="103"/>
      <c r="U11786" s="103"/>
    </row>
    <row r="11787" spans="1:21" x14ac:dyDescent="0.2">
      <c r="A11787" s="89">
        <v>40970</v>
      </c>
      <c r="B11787" s="90" t="s">
        <v>125</v>
      </c>
      <c r="C11787" s="96">
        <v>2609.6445858539323</v>
      </c>
      <c r="D11787" s="102">
        <v>1653.1302364381634</v>
      </c>
      <c r="E11787" s="98">
        <v>3089.1883146067416</v>
      </c>
      <c r="F11787" s="91">
        <v>0.84476707797793937</v>
      </c>
      <c r="G11787" s="100">
        <v>1304.8222929269662</v>
      </c>
      <c r="S11787" s="235"/>
      <c r="T11787" s="103"/>
      <c r="U11787" s="103"/>
    </row>
    <row r="11788" spans="1:21" x14ac:dyDescent="0.2">
      <c r="A11788" s="89">
        <v>40970</v>
      </c>
      <c r="B11788" s="90" t="s">
        <v>126</v>
      </c>
      <c r="C11788" s="96">
        <v>2280.0813217078653</v>
      </c>
      <c r="D11788" s="102">
        <v>1459.5879524606137</v>
      </c>
      <c r="E11788" s="98">
        <v>2707.2435842696632</v>
      </c>
      <c r="F11788" s="91">
        <v>0.84221506145815317</v>
      </c>
      <c r="G11788" s="100">
        <v>1140.0406608539326</v>
      </c>
      <c r="S11788" s="235"/>
      <c r="T11788" s="103"/>
      <c r="U11788" s="103"/>
    </row>
    <row r="11789" spans="1:21" x14ac:dyDescent="0.2">
      <c r="A11789" s="89">
        <v>40970</v>
      </c>
      <c r="B11789" s="90" t="s">
        <v>127</v>
      </c>
      <c r="C11789" s="96">
        <v>2207.1025757528091</v>
      </c>
      <c r="D11789" s="102">
        <v>1398.296206508704</v>
      </c>
      <c r="E11789" s="98">
        <v>2612.7636825842701</v>
      </c>
      <c r="F11789" s="91">
        <v>0.84473869200821727</v>
      </c>
      <c r="G11789" s="100">
        <v>1103.5512878764046</v>
      </c>
      <c r="S11789" s="235"/>
      <c r="T11789" s="103"/>
      <c r="U11789" s="103"/>
    </row>
    <row r="11790" spans="1:21" x14ac:dyDescent="0.2">
      <c r="A11790" s="89">
        <v>40970</v>
      </c>
      <c r="B11790" s="90" t="s">
        <v>128</v>
      </c>
      <c r="C11790" s="96">
        <v>1963.5415827977529</v>
      </c>
      <c r="D11790" s="102">
        <v>1236.36715383563</v>
      </c>
      <c r="E11790" s="98">
        <v>2320.3661966292134</v>
      </c>
      <c r="F11790" s="91">
        <v>0.84622056020734215</v>
      </c>
      <c r="G11790" s="100">
        <v>981.77079139887644</v>
      </c>
      <c r="S11790" s="235"/>
      <c r="T11790" s="103"/>
      <c r="U11790" s="103"/>
    </row>
    <row r="11791" spans="1:21" x14ac:dyDescent="0.2">
      <c r="A11791" s="89">
        <v>40970</v>
      </c>
      <c r="B11791" s="90" t="s">
        <v>129</v>
      </c>
      <c r="C11791" s="96">
        <v>1836.9086683146068</v>
      </c>
      <c r="D11791" s="102">
        <v>1177.4631842992665</v>
      </c>
      <c r="E11791" s="98">
        <v>2181.8920702247192</v>
      </c>
      <c r="F11791" s="91">
        <v>0.8418879620041968</v>
      </c>
      <c r="G11791" s="100">
        <v>918.45433415730338</v>
      </c>
      <c r="S11791" s="235"/>
      <c r="T11791" s="103"/>
      <c r="U11791" s="103"/>
    </row>
    <row r="11792" spans="1:21" x14ac:dyDescent="0.2">
      <c r="A11792" s="89">
        <v>40970</v>
      </c>
      <c r="B11792" s="90" t="s">
        <v>130</v>
      </c>
      <c r="C11792" s="96">
        <v>1842.6869965617977</v>
      </c>
      <c r="D11792" s="102">
        <v>1182.0109778586996</v>
      </c>
      <c r="E11792" s="98">
        <v>2189.2111179775279</v>
      </c>
      <c r="F11792" s="91">
        <v>0.8417127893376215</v>
      </c>
      <c r="G11792" s="100">
        <v>921.34349828089887</v>
      </c>
      <c r="S11792" s="235"/>
      <c r="T11792" s="103"/>
      <c r="U11792" s="103"/>
    </row>
    <row r="11793" spans="1:21" x14ac:dyDescent="0.2">
      <c r="A11793" s="89">
        <v>40970</v>
      </c>
      <c r="B11793" s="90" t="s">
        <v>131</v>
      </c>
      <c r="C11793" s="96">
        <v>1813.5886970224717</v>
      </c>
      <c r="D11793" s="102">
        <v>1161.7673957171305</v>
      </c>
      <c r="E11793" s="98">
        <v>2153.7890898876403</v>
      </c>
      <c r="F11793" s="91">
        <v>0.84204563275835131</v>
      </c>
      <c r="G11793" s="100">
        <v>906.79434851123585</v>
      </c>
      <c r="S11793" s="235"/>
      <c r="T11793" s="103"/>
      <c r="U11793" s="103"/>
    </row>
    <row r="11794" spans="1:21" x14ac:dyDescent="0.2">
      <c r="A11794" s="89">
        <v>40970</v>
      </c>
      <c r="B11794" s="90" t="s">
        <v>132</v>
      </c>
      <c r="C11794" s="96">
        <v>1740.6221074382026</v>
      </c>
      <c r="D11794" s="102">
        <v>1107.7708564907837</v>
      </c>
      <c r="E11794" s="98">
        <v>2063.2308623595504</v>
      </c>
      <c r="F11794" s="91">
        <v>0.84363904165702219</v>
      </c>
      <c r="G11794" s="100">
        <v>870.31105371910132</v>
      </c>
      <c r="S11794" s="235"/>
      <c r="T11794" s="103"/>
      <c r="U11794" s="103"/>
    </row>
    <row r="11795" spans="1:21" x14ac:dyDescent="0.2">
      <c r="A11795" s="89">
        <v>40970</v>
      </c>
      <c r="B11795" s="90" t="s">
        <v>133</v>
      </c>
      <c r="C11795" s="96">
        <v>1591.4350730224719</v>
      </c>
      <c r="D11795" s="102">
        <v>1019.121302312544</v>
      </c>
      <c r="E11795" s="98">
        <v>1889.7814213483146</v>
      </c>
      <c r="F11795" s="91">
        <v>0.84212653116624481</v>
      </c>
      <c r="G11795" s="100">
        <v>795.71753651123595</v>
      </c>
      <c r="S11795" s="235"/>
      <c r="T11795" s="103"/>
      <c r="U11795" s="103"/>
    </row>
    <row r="11796" spans="1:21" x14ac:dyDescent="0.2">
      <c r="A11796" s="89">
        <v>40970</v>
      </c>
      <c r="B11796" s="90" t="s">
        <v>134</v>
      </c>
      <c r="C11796" s="96">
        <v>1661.8042513820224</v>
      </c>
      <c r="D11796" s="102">
        <v>1050.3697570662148</v>
      </c>
      <c r="E11796" s="98">
        <v>1965.927261235955</v>
      </c>
      <c r="F11796" s="91">
        <v>0.84530302018258086</v>
      </c>
      <c r="G11796" s="100">
        <v>830.90212569101118</v>
      </c>
      <c r="S11796" s="235"/>
      <c r="T11796" s="103"/>
      <c r="U11796" s="103"/>
    </row>
    <row r="11797" spans="1:21" x14ac:dyDescent="0.2">
      <c r="A11797" s="89">
        <v>40970</v>
      </c>
      <c r="B11797" s="90" t="s">
        <v>135</v>
      </c>
      <c r="C11797" s="96">
        <v>1786.840629168539</v>
      </c>
      <c r="D11797" s="102">
        <v>1130.4867635055493</v>
      </c>
      <c r="E11797" s="98">
        <v>2114.4265786516853</v>
      </c>
      <c r="F11797" s="91">
        <v>0.84507102171784121</v>
      </c>
      <c r="G11797" s="100">
        <v>893.42031458426948</v>
      </c>
      <c r="S11797" s="235"/>
      <c r="T11797" s="103"/>
      <c r="U11797" s="103"/>
    </row>
    <row r="11798" spans="1:21" x14ac:dyDescent="0.2">
      <c r="A11798" s="89">
        <v>40970</v>
      </c>
      <c r="B11798" s="90" t="s">
        <v>136</v>
      </c>
      <c r="C11798" s="96">
        <v>1553.7665320786518</v>
      </c>
      <c r="D11798" s="102">
        <v>1003.371371338325</v>
      </c>
      <c r="E11798" s="98">
        <v>1849.5795589887641</v>
      </c>
      <c r="F11798" s="91">
        <v>0.84006471877757738</v>
      </c>
      <c r="G11798" s="100">
        <v>776.88326603932592</v>
      </c>
      <c r="S11798" s="235"/>
      <c r="T11798" s="103"/>
      <c r="U11798" s="103"/>
    </row>
    <row r="11799" spans="1:21" x14ac:dyDescent="0.2">
      <c r="A11799" s="89">
        <v>40970</v>
      </c>
      <c r="B11799" s="90" t="s">
        <v>137</v>
      </c>
      <c r="C11799" s="96">
        <v>1574.7565323033709</v>
      </c>
      <c r="D11799" s="102">
        <v>998.2754793123778</v>
      </c>
      <c r="E11799" s="98">
        <v>1864.513896067416</v>
      </c>
      <c r="F11799" s="91">
        <v>0.84459361532504862</v>
      </c>
      <c r="G11799" s="100">
        <v>787.37826615168547</v>
      </c>
      <c r="S11799" s="235"/>
      <c r="T11799" s="103"/>
      <c r="U11799" s="103"/>
    </row>
    <row r="11800" spans="1:21" x14ac:dyDescent="0.2">
      <c r="A11800" s="89">
        <v>40970</v>
      </c>
      <c r="B11800" s="90" t="s">
        <v>138</v>
      </c>
      <c r="C11800" s="96">
        <v>1492.9320005393258</v>
      </c>
      <c r="D11800" s="102">
        <v>949.86510236415006</v>
      </c>
      <c r="E11800" s="98">
        <v>1769.4885337078651</v>
      </c>
      <c r="F11800" s="91">
        <v>0.84370820838887806</v>
      </c>
      <c r="G11800" s="100">
        <v>746.46600026966291</v>
      </c>
      <c r="S11800" s="235"/>
      <c r="T11800" s="103"/>
      <c r="U11800" s="103"/>
    </row>
    <row r="11801" spans="1:21" x14ac:dyDescent="0.2">
      <c r="A11801" s="89">
        <v>40970</v>
      </c>
      <c r="B11801" s="90" t="s">
        <v>139</v>
      </c>
      <c r="C11801" s="96">
        <v>1490.8775738764048</v>
      </c>
      <c r="D11801" s="102">
        <v>954.32989201269413</v>
      </c>
      <c r="E11801" s="98">
        <v>1770.1586039325841</v>
      </c>
      <c r="F11801" s="91">
        <v>0.84222824472579538</v>
      </c>
      <c r="G11801" s="100">
        <v>745.43878693820238</v>
      </c>
      <c r="S11801" s="235"/>
      <c r="T11801" s="103"/>
      <c r="U11801" s="103"/>
    </row>
    <row r="11802" spans="1:21" x14ac:dyDescent="0.2">
      <c r="A11802" s="89">
        <v>40970</v>
      </c>
      <c r="B11802" s="90" t="s">
        <v>140</v>
      </c>
      <c r="C11802" s="96">
        <v>1537.1244604719104</v>
      </c>
      <c r="D11802" s="102">
        <v>982.34541161628056</v>
      </c>
      <c r="E11802" s="98">
        <v>1824.2132865168539</v>
      </c>
      <c r="F11802" s="91">
        <v>0.84262321288476638</v>
      </c>
      <c r="G11802" s="100">
        <v>768.56223023595521</v>
      </c>
      <c r="S11802" s="235"/>
      <c r="T11802" s="103"/>
      <c r="U11802" s="103"/>
    </row>
    <row r="11803" spans="1:21" x14ac:dyDescent="0.2">
      <c r="A11803" s="89">
        <v>40970</v>
      </c>
      <c r="B11803" s="90" t="s">
        <v>141</v>
      </c>
      <c r="C11803" s="96">
        <v>1534.3933291685394</v>
      </c>
      <c r="D11803" s="102">
        <v>974.29230837567411</v>
      </c>
      <c r="E11803" s="98">
        <v>1817.5831179775282</v>
      </c>
      <c r="F11803" s="91">
        <v>0.8441943116614653</v>
      </c>
      <c r="G11803" s="100">
        <v>767.19666458426968</v>
      </c>
      <c r="S11803" s="235"/>
      <c r="T11803" s="103"/>
      <c r="U11803" s="103"/>
    </row>
    <row r="11804" spans="1:21" x14ac:dyDescent="0.2">
      <c r="A11804" s="89">
        <v>40970</v>
      </c>
      <c r="B11804" s="90" t="s">
        <v>142</v>
      </c>
      <c r="C11804" s="96">
        <v>1486.9267533707866</v>
      </c>
      <c r="D11804" s="102">
        <v>955.68177757427861</v>
      </c>
      <c r="E11804" s="98">
        <v>1767.5629634831459</v>
      </c>
      <c r="F11804" s="91">
        <v>0.84122986512495157</v>
      </c>
      <c r="G11804" s="100">
        <v>743.46337668539331</v>
      </c>
      <c r="S11804" s="235"/>
      <c r="T11804" s="103"/>
      <c r="U11804" s="103"/>
    </row>
    <row r="11805" spans="1:21" x14ac:dyDescent="0.2">
      <c r="A11805" s="89">
        <v>40970</v>
      </c>
      <c r="B11805" s="90" t="s">
        <v>143</v>
      </c>
      <c r="C11805" s="96">
        <v>1443.2327046404496</v>
      </c>
      <c r="D11805" s="102">
        <v>910.12611400378796</v>
      </c>
      <c r="E11805" s="98">
        <v>1706.2386067415728</v>
      </c>
      <c r="F11805" s="91">
        <v>0.84585631747989265</v>
      </c>
      <c r="G11805" s="100">
        <v>721.61635232022479</v>
      </c>
      <c r="S11805" s="235"/>
      <c r="T11805" s="103"/>
      <c r="U11805" s="103"/>
    </row>
    <row r="11806" spans="1:21" x14ac:dyDescent="0.2">
      <c r="A11806" s="89">
        <v>40970</v>
      </c>
      <c r="B11806" s="90" t="s">
        <v>144</v>
      </c>
      <c r="C11806" s="96">
        <v>1405.1589513370786</v>
      </c>
      <c r="D11806" s="102">
        <v>888.48493392057242</v>
      </c>
      <c r="E11806" s="98">
        <v>1662.49125</v>
      </c>
      <c r="F11806" s="91">
        <v>0.84521284027033439</v>
      </c>
      <c r="G11806" s="100">
        <v>702.57947566853932</v>
      </c>
      <c r="S11806" s="235"/>
      <c r="T11806" s="103"/>
      <c r="U11806" s="103"/>
    </row>
    <row r="11807" spans="1:21" x14ac:dyDescent="0.2">
      <c r="A11807" s="89">
        <v>40970</v>
      </c>
      <c r="B11807" s="90" t="s">
        <v>145</v>
      </c>
      <c r="C11807" s="96">
        <v>1582.2164918426968</v>
      </c>
      <c r="D11807" s="102">
        <v>995.78973837758576</v>
      </c>
      <c r="E11807" s="98">
        <v>1869.4935758426964</v>
      </c>
      <c r="F11807" s="91">
        <v>0.846334275917206</v>
      </c>
      <c r="G11807" s="100">
        <v>791.10824592134838</v>
      </c>
      <c r="S11807" s="235"/>
      <c r="T11807" s="103"/>
      <c r="U11807" s="103"/>
    </row>
    <row r="11808" spans="1:21" x14ac:dyDescent="0.2">
      <c r="A11808" s="89">
        <v>40970</v>
      </c>
      <c r="B11808" s="90" t="s">
        <v>146</v>
      </c>
      <c r="C11808" s="96">
        <v>1642.1068785842695</v>
      </c>
      <c r="D11808" s="102">
        <v>1036.7049735481353</v>
      </c>
      <c r="E11808" s="98">
        <v>1941.9763651685394</v>
      </c>
      <c r="F11808" s="91">
        <v>0.84558540878109767</v>
      </c>
      <c r="G11808" s="100">
        <v>821.05343929213473</v>
      </c>
      <c r="S11808" s="235"/>
      <c r="T11808" s="103"/>
      <c r="U11808" s="103"/>
    </row>
    <row r="11809" spans="1:21" x14ac:dyDescent="0.2">
      <c r="A11809" s="89">
        <v>40970</v>
      </c>
      <c r="B11809" s="90" t="s">
        <v>147</v>
      </c>
      <c r="C11809" s="96">
        <v>1678.4341666179776</v>
      </c>
      <c r="D11809" s="102">
        <v>1066.7369319473059</v>
      </c>
      <c r="E11809" s="98">
        <v>1988.7355112359553</v>
      </c>
      <c r="F11809" s="91">
        <v>0.84397053159415236</v>
      </c>
      <c r="G11809" s="100">
        <v>839.21708330898878</v>
      </c>
      <c r="S11809" s="235"/>
      <c r="T11809" s="103"/>
      <c r="U11809" s="103"/>
    </row>
    <row r="11810" spans="1:21" x14ac:dyDescent="0.2">
      <c r="A11810" s="89">
        <v>40971</v>
      </c>
      <c r="B11810" s="90" t="s">
        <v>100</v>
      </c>
      <c r="C11810" s="96">
        <v>1663.2346510112359</v>
      </c>
      <c r="D11810" s="102">
        <v>1057.2563719681375</v>
      </c>
      <c r="E11810" s="98">
        <v>1970.8223005617976</v>
      </c>
      <c r="F11810" s="91">
        <v>0.84392928298868874</v>
      </c>
      <c r="G11810" s="100">
        <v>831.61732550561794</v>
      </c>
      <c r="S11810" s="235"/>
      <c r="T11810" s="103"/>
      <c r="U11810" s="103"/>
    </row>
    <row r="11811" spans="1:21" x14ac:dyDescent="0.2">
      <c r="A11811" s="89">
        <v>40971</v>
      </c>
      <c r="B11811" s="90" t="s">
        <v>101</v>
      </c>
      <c r="C11811" s="96">
        <v>1708.6022267865169</v>
      </c>
      <c r="D11811" s="102">
        <v>1096.0479164714336</v>
      </c>
      <c r="E11811" s="98">
        <v>2029.9366011235954</v>
      </c>
      <c r="F11811" s="91">
        <v>0.84170226096755141</v>
      </c>
      <c r="G11811" s="100">
        <v>854.30111339325845</v>
      </c>
      <c r="S11811" s="235"/>
      <c r="T11811" s="103"/>
      <c r="U11811" s="103"/>
    </row>
    <row r="11812" spans="1:21" x14ac:dyDescent="0.2">
      <c r="A11812" s="89">
        <v>40971</v>
      </c>
      <c r="B11812" s="90" t="s">
        <v>102</v>
      </c>
      <c r="C11812" s="96">
        <v>1687.4379852471911</v>
      </c>
      <c r="D11812" s="102">
        <v>1076.3572495372448</v>
      </c>
      <c r="E11812" s="98">
        <v>2001.4974101123594</v>
      </c>
      <c r="F11812" s="91">
        <v>0.84308776854848011</v>
      </c>
      <c r="G11812" s="100">
        <v>843.71899262359557</v>
      </c>
      <c r="S11812" s="235"/>
      <c r="T11812" s="103"/>
      <c r="U11812" s="103"/>
    </row>
    <row r="11813" spans="1:21" x14ac:dyDescent="0.2">
      <c r="A11813" s="89">
        <v>40971</v>
      </c>
      <c r="B11813" s="90" t="s">
        <v>103</v>
      </c>
      <c r="C11813" s="96">
        <v>1631.555148741573</v>
      </c>
      <c r="D11813" s="102">
        <v>1023.8576802304959</v>
      </c>
      <c r="E11813" s="98">
        <v>1926.2026769662918</v>
      </c>
      <c r="F11813" s="91">
        <v>0.84703191842263492</v>
      </c>
      <c r="G11813" s="100">
        <v>815.77757437078651</v>
      </c>
      <c r="S11813" s="235"/>
      <c r="T11813" s="103"/>
      <c r="U11813" s="103"/>
    </row>
    <row r="11814" spans="1:21" x14ac:dyDescent="0.2">
      <c r="A11814" s="89">
        <v>40971</v>
      </c>
      <c r="B11814" s="90" t="s">
        <v>104</v>
      </c>
      <c r="C11814" s="96">
        <v>1682.3647265056179</v>
      </c>
      <c r="D11814" s="102">
        <v>1058.2548326803806</v>
      </c>
      <c r="E11814" s="98">
        <v>1987.5246825842698</v>
      </c>
      <c r="F11814" s="91">
        <v>0.84646230622813246</v>
      </c>
      <c r="G11814" s="100">
        <v>841.18236325280895</v>
      </c>
      <c r="S11814" s="235"/>
      <c r="T11814" s="103"/>
      <c r="U11814" s="103"/>
    </row>
    <row r="11815" spans="1:21" x14ac:dyDescent="0.2">
      <c r="A11815" s="89">
        <v>40971</v>
      </c>
      <c r="B11815" s="90" t="s">
        <v>105</v>
      </c>
      <c r="C11815" s="96">
        <v>1838.4849443932585</v>
      </c>
      <c r="D11815" s="102">
        <v>1166.6668348071578</v>
      </c>
      <c r="E11815" s="98">
        <v>2177.4155308988761</v>
      </c>
      <c r="F11815" s="91">
        <v>0.84434271653895066</v>
      </c>
      <c r="G11815" s="100">
        <v>919.24247219662925</v>
      </c>
      <c r="S11815" s="235"/>
      <c r="T11815" s="103"/>
      <c r="U11815" s="103"/>
    </row>
    <row r="11816" spans="1:21" x14ac:dyDescent="0.2">
      <c r="A11816" s="89">
        <v>40971</v>
      </c>
      <c r="B11816" s="90" t="s">
        <v>106</v>
      </c>
      <c r="C11816" s="96">
        <v>1826.531179786517</v>
      </c>
      <c r="D11816" s="102">
        <v>1149.9220106596947</v>
      </c>
      <c r="E11816" s="98">
        <v>2158.3643764044941</v>
      </c>
      <c r="F11816" s="91">
        <v>0.84625710086507233</v>
      </c>
      <c r="G11816" s="100">
        <v>913.26558989325849</v>
      </c>
      <c r="S11816" s="235"/>
      <c r="T11816" s="103"/>
      <c r="U11816" s="103"/>
    </row>
    <row r="11817" spans="1:21" x14ac:dyDescent="0.2">
      <c r="A11817" s="89">
        <v>40971</v>
      </c>
      <c r="B11817" s="90" t="s">
        <v>107</v>
      </c>
      <c r="C11817" s="96">
        <v>1810.8616178426967</v>
      </c>
      <c r="D11817" s="102">
        <v>1143.8631226718519</v>
      </c>
      <c r="E11817" s="98">
        <v>2141.8782977528085</v>
      </c>
      <c r="F11817" s="91">
        <v>0.84545495406652926</v>
      </c>
      <c r="G11817" s="100">
        <v>905.43080892134833</v>
      </c>
      <c r="S11817" s="235"/>
      <c r="T11817" s="103"/>
      <c r="U11817" s="103"/>
    </row>
    <row r="11818" spans="1:21" x14ac:dyDescent="0.2">
      <c r="A11818" s="89">
        <v>40971</v>
      </c>
      <c r="B11818" s="90" t="s">
        <v>108</v>
      </c>
      <c r="C11818" s="96">
        <v>1840.0693247191011</v>
      </c>
      <c r="D11818" s="102">
        <v>1160.8913416777475</v>
      </c>
      <c r="E11818" s="98">
        <v>2175.66629494382</v>
      </c>
      <c r="F11818" s="91">
        <v>0.84574979581903909</v>
      </c>
      <c r="G11818" s="100">
        <v>920.03466235955057</v>
      </c>
      <c r="S11818" s="235"/>
      <c r="T11818" s="103"/>
      <c r="U11818" s="103"/>
    </row>
    <row r="11819" spans="1:21" x14ac:dyDescent="0.2">
      <c r="A11819" s="89">
        <v>40971</v>
      </c>
      <c r="B11819" s="90" t="s">
        <v>109</v>
      </c>
      <c r="C11819" s="96">
        <v>1791.7112817303375</v>
      </c>
      <c r="D11819" s="102">
        <v>1125.7239153605146</v>
      </c>
      <c r="E11819" s="98">
        <v>2116.0065337078654</v>
      </c>
      <c r="F11819" s="91">
        <v>0.84674184752668635</v>
      </c>
      <c r="G11819" s="100">
        <v>895.85564086516877</v>
      </c>
      <c r="S11819" s="235"/>
      <c r="T11819" s="103"/>
      <c r="U11819" s="103"/>
    </row>
    <row r="11820" spans="1:21" x14ac:dyDescent="0.2">
      <c r="A11820" s="89">
        <v>40971</v>
      </c>
      <c r="B11820" s="90" t="s">
        <v>110</v>
      </c>
      <c r="C11820" s="96">
        <v>2026.6128865617977</v>
      </c>
      <c r="D11820" s="102">
        <v>1304.4450643120085</v>
      </c>
      <c r="E11820" s="98">
        <v>2410.1320955056181</v>
      </c>
      <c r="F11820" s="91">
        <v>0.84087212080242335</v>
      </c>
      <c r="G11820" s="100">
        <v>1013.3064432808989</v>
      </c>
      <c r="S11820" s="235"/>
      <c r="T11820" s="103"/>
      <c r="U11820" s="103"/>
    </row>
    <row r="11821" spans="1:21" x14ac:dyDescent="0.2">
      <c r="A11821" s="89">
        <v>40971</v>
      </c>
      <c r="B11821" s="90" t="s">
        <v>111</v>
      </c>
      <c r="C11821" s="96">
        <v>2265.2870184606736</v>
      </c>
      <c r="D11821" s="102">
        <v>1469.4034171682695</v>
      </c>
      <c r="E11821" s="98">
        <v>2700.1243820224718</v>
      </c>
      <c r="F11821" s="91">
        <v>0.8389565434626044</v>
      </c>
      <c r="G11821" s="100">
        <v>1132.6435092303368</v>
      </c>
      <c r="S11821" s="235"/>
      <c r="T11821" s="103"/>
      <c r="U11821" s="103"/>
    </row>
    <row r="11822" spans="1:21" x14ac:dyDescent="0.2">
      <c r="A11822" s="89">
        <v>40971</v>
      </c>
      <c r="B11822" s="90" t="s">
        <v>112</v>
      </c>
      <c r="C11822" s="96">
        <v>2330.3236021685393</v>
      </c>
      <c r="D11822" s="102">
        <v>1487.800358983261</v>
      </c>
      <c r="E11822" s="98">
        <v>2764.7708764044946</v>
      </c>
      <c r="F11822" s="91">
        <v>0.84286319060155124</v>
      </c>
      <c r="G11822" s="100">
        <v>1165.1618010842697</v>
      </c>
      <c r="S11822" s="235"/>
      <c r="T11822" s="103"/>
      <c r="U11822" s="103"/>
    </row>
    <row r="11823" spans="1:21" x14ac:dyDescent="0.2">
      <c r="A11823" s="89">
        <v>40971</v>
      </c>
      <c r="B11823" s="90" t="s">
        <v>113</v>
      </c>
      <c r="C11823" s="96">
        <v>2462.5403429662924</v>
      </c>
      <c r="D11823" s="102">
        <v>1597.2322732319549</v>
      </c>
      <c r="E11823" s="98">
        <v>2935.1756123595505</v>
      </c>
      <c r="F11823" s="91">
        <v>0.83897547138131445</v>
      </c>
      <c r="G11823" s="100">
        <v>1231.2701714831462</v>
      </c>
      <c r="S11823" s="235"/>
      <c r="T11823" s="103"/>
      <c r="U11823" s="103"/>
    </row>
    <row r="11824" spans="1:21" x14ac:dyDescent="0.2">
      <c r="A11824" s="89">
        <v>40971</v>
      </c>
      <c r="B11824" s="90" t="s">
        <v>114</v>
      </c>
      <c r="C11824" s="96">
        <v>2053.5068308651689</v>
      </c>
      <c r="D11824" s="102">
        <v>1310.3679386822955</v>
      </c>
      <c r="E11824" s="98">
        <v>2435.9709438202249</v>
      </c>
      <c r="F11824" s="91">
        <v>0.84299315477250536</v>
      </c>
      <c r="G11824" s="100">
        <v>1026.7534154325845</v>
      </c>
      <c r="S11824" s="235"/>
      <c r="T11824" s="103"/>
      <c r="U11824" s="103"/>
    </row>
    <row r="11825" spans="1:21" x14ac:dyDescent="0.2">
      <c r="A11825" s="89">
        <v>40971</v>
      </c>
      <c r="B11825" s="90" t="s">
        <v>115</v>
      </c>
      <c r="C11825" s="96">
        <v>1827.7630253595507</v>
      </c>
      <c r="D11825" s="102">
        <v>1154.9542911182302</v>
      </c>
      <c r="E11825" s="98">
        <v>2162.0909073033704</v>
      </c>
      <c r="F11825" s="91">
        <v>0.8453682586543948</v>
      </c>
      <c r="G11825" s="100">
        <v>913.88151267977537</v>
      </c>
      <c r="S11825" s="235"/>
      <c r="T11825" s="103"/>
      <c r="U11825" s="103"/>
    </row>
    <row r="11826" spans="1:21" x14ac:dyDescent="0.2">
      <c r="A11826" s="89">
        <v>40971</v>
      </c>
      <c r="B11826" s="90" t="s">
        <v>116</v>
      </c>
      <c r="C11826" s="96">
        <v>1903.6714566741575</v>
      </c>
      <c r="D11826" s="102">
        <v>1207.8310508628736</v>
      </c>
      <c r="E11826" s="98">
        <v>2254.5112247191014</v>
      </c>
      <c r="F11826" s="91">
        <v>0.84438322408944477</v>
      </c>
      <c r="G11826" s="100">
        <v>951.83572833707876</v>
      </c>
      <c r="S11826" s="235"/>
      <c r="T11826" s="103"/>
      <c r="U11826" s="103"/>
    </row>
    <row r="11827" spans="1:21" x14ac:dyDescent="0.2">
      <c r="A11827" s="89">
        <v>40971</v>
      </c>
      <c r="B11827" s="90" t="s">
        <v>117</v>
      </c>
      <c r="C11827" s="96">
        <v>1844.137656808989</v>
      </c>
      <c r="D11827" s="102">
        <v>1160.8254650719969</v>
      </c>
      <c r="E11827" s="98">
        <v>2179.0730730337077</v>
      </c>
      <c r="F11827" s="91">
        <v>0.84629454589220299</v>
      </c>
      <c r="G11827" s="100">
        <v>922.06882840449452</v>
      </c>
      <c r="S11827" s="235"/>
      <c r="T11827" s="103"/>
      <c r="U11827" s="103"/>
    </row>
    <row r="11828" spans="1:21" x14ac:dyDescent="0.2">
      <c r="A11828" s="89">
        <v>40971</v>
      </c>
      <c r="B11828" s="90" t="s">
        <v>118</v>
      </c>
      <c r="C11828" s="96">
        <v>1879.1844737865172</v>
      </c>
      <c r="D11828" s="102">
        <v>1184.4446799946072</v>
      </c>
      <c r="E11828" s="98">
        <v>2221.3157106741573</v>
      </c>
      <c r="F11828" s="91">
        <v>0.84597811322200334</v>
      </c>
      <c r="G11828" s="100">
        <v>939.59223689325859</v>
      </c>
      <c r="S11828" s="235"/>
      <c r="T11828" s="103"/>
      <c r="U11828" s="103"/>
    </row>
    <row r="11829" spans="1:21" x14ac:dyDescent="0.2">
      <c r="A11829" s="89">
        <v>40971</v>
      </c>
      <c r="B11829" s="90" t="s">
        <v>119</v>
      </c>
      <c r="C11829" s="96">
        <v>2001.777421044944</v>
      </c>
      <c r="D11829" s="102">
        <v>1258.9986589462751</v>
      </c>
      <c r="E11829" s="98">
        <v>2364.7812724719101</v>
      </c>
      <c r="F11829" s="91">
        <v>0.84649580252827461</v>
      </c>
      <c r="G11829" s="100">
        <v>1000.888710522472</v>
      </c>
      <c r="S11829" s="235"/>
      <c r="T11829" s="103"/>
      <c r="U11829" s="103"/>
    </row>
    <row r="11830" spans="1:21" x14ac:dyDescent="0.2">
      <c r="A11830" s="89">
        <v>40971</v>
      </c>
      <c r="B11830" s="90" t="s">
        <v>120</v>
      </c>
      <c r="C11830" s="96">
        <v>2119.9697620786519</v>
      </c>
      <c r="D11830" s="102">
        <v>1336.9404783131336</v>
      </c>
      <c r="E11830" s="98">
        <v>2506.3283174157305</v>
      </c>
      <c r="F11830" s="91">
        <v>0.84584679004247454</v>
      </c>
      <c r="G11830" s="100">
        <v>1059.984881039326</v>
      </c>
      <c r="S11830" s="235"/>
      <c r="T11830" s="103"/>
      <c r="U11830" s="103"/>
    </row>
    <row r="11831" spans="1:21" x14ac:dyDescent="0.2">
      <c r="A11831" s="89">
        <v>40971</v>
      </c>
      <c r="B11831" s="90" t="s">
        <v>121</v>
      </c>
      <c r="C11831" s="96">
        <v>2147.7592256966291</v>
      </c>
      <c r="D11831" s="102">
        <v>1379.1739868649943</v>
      </c>
      <c r="E11831" s="98">
        <v>2552.4479578651681</v>
      </c>
      <c r="F11831" s="91">
        <v>0.84145074107328133</v>
      </c>
      <c r="G11831" s="100">
        <v>1073.8796128483145</v>
      </c>
      <c r="S11831" s="235"/>
      <c r="T11831" s="103"/>
      <c r="U11831" s="103"/>
    </row>
    <row r="11832" spans="1:21" x14ac:dyDescent="0.2">
      <c r="A11832" s="89">
        <v>40971</v>
      </c>
      <c r="B11832" s="90" t="s">
        <v>122</v>
      </c>
      <c r="C11832" s="96">
        <v>2154.0440693932587</v>
      </c>
      <c r="D11832" s="102">
        <v>1361.2521198535833</v>
      </c>
      <c r="E11832" s="98">
        <v>2548.1195393258427</v>
      </c>
      <c r="F11832" s="91">
        <v>0.84534655307543205</v>
      </c>
      <c r="G11832" s="100">
        <v>1077.0220346966294</v>
      </c>
      <c r="S11832" s="235"/>
      <c r="T11832" s="103"/>
      <c r="U11832" s="103"/>
    </row>
    <row r="11833" spans="1:21" x14ac:dyDescent="0.2">
      <c r="A11833" s="89">
        <v>40971</v>
      </c>
      <c r="B11833" s="90" t="s">
        <v>123</v>
      </c>
      <c r="C11833" s="96">
        <v>2096.3864027528089</v>
      </c>
      <c r="D11833" s="102">
        <v>1332.1677902917552</v>
      </c>
      <c r="E11833" s="98">
        <v>2483.8492247191011</v>
      </c>
      <c r="F11833" s="91">
        <v>0.84400710876075402</v>
      </c>
      <c r="G11833" s="100">
        <v>1048.1932013764044</v>
      </c>
      <c r="S11833" s="235"/>
      <c r="T11833" s="103"/>
      <c r="U11833" s="103"/>
    </row>
    <row r="11834" spans="1:21" x14ac:dyDescent="0.2">
      <c r="A11834" s="89">
        <v>40971</v>
      </c>
      <c r="B11834" s="90" t="s">
        <v>124</v>
      </c>
      <c r="C11834" s="96">
        <v>2088.5252829775281</v>
      </c>
      <c r="D11834" s="102">
        <v>1324.5074873482554</v>
      </c>
      <c r="E11834" s="98">
        <v>2473.1069410112359</v>
      </c>
      <c r="F11834" s="91">
        <v>0.84449452967187288</v>
      </c>
      <c r="G11834" s="100">
        <v>1044.2626414887641</v>
      </c>
      <c r="S11834" s="235"/>
      <c r="T11834" s="103"/>
      <c r="U11834" s="103"/>
    </row>
    <row r="11835" spans="1:21" x14ac:dyDescent="0.2">
      <c r="A11835" s="89">
        <v>40971</v>
      </c>
      <c r="B11835" s="90" t="s">
        <v>125</v>
      </c>
      <c r="C11835" s="96">
        <v>2160.6125617415732</v>
      </c>
      <c r="D11835" s="102">
        <v>1364.3426786387934</v>
      </c>
      <c r="E11835" s="98">
        <v>2555.3233820224714</v>
      </c>
      <c r="F11835" s="91">
        <v>0.84553390656626215</v>
      </c>
      <c r="G11835" s="100">
        <v>1080.3062808707866</v>
      </c>
      <c r="S11835" s="235"/>
      <c r="T11835" s="103"/>
      <c r="U11835" s="103"/>
    </row>
    <row r="11836" spans="1:21" x14ac:dyDescent="0.2">
      <c r="A11836" s="89">
        <v>40971</v>
      </c>
      <c r="B11836" s="90" t="s">
        <v>126</v>
      </c>
      <c r="C11836" s="96">
        <v>2172.7729846516854</v>
      </c>
      <c r="D11836" s="102">
        <v>1375.9803507820018</v>
      </c>
      <c r="E11836" s="98">
        <v>2571.8212162921345</v>
      </c>
      <c r="F11836" s="91">
        <v>0.84483826903964654</v>
      </c>
      <c r="G11836" s="100">
        <v>1086.3864923258427</v>
      </c>
      <c r="S11836" s="235"/>
      <c r="T11836" s="103"/>
      <c r="U11836" s="103"/>
    </row>
    <row r="11837" spans="1:21" x14ac:dyDescent="0.2">
      <c r="A11837" s="89">
        <v>40971</v>
      </c>
      <c r="B11837" s="90" t="s">
        <v>127</v>
      </c>
      <c r="C11837" s="96">
        <v>1884.160481561798</v>
      </c>
      <c r="D11837" s="102">
        <v>1186.7396889259603</v>
      </c>
      <c r="E11837" s="98">
        <v>2226.7491573033708</v>
      </c>
      <c r="F11837" s="91">
        <v>0.84614850998463909</v>
      </c>
      <c r="G11837" s="100">
        <v>942.08024078089898</v>
      </c>
      <c r="S11837" s="235"/>
      <c r="T11837" s="103"/>
      <c r="U11837" s="103"/>
    </row>
    <row r="11838" spans="1:21" x14ac:dyDescent="0.2">
      <c r="A11838" s="89">
        <v>40971</v>
      </c>
      <c r="B11838" s="90" t="s">
        <v>128</v>
      </c>
      <c r="C11838" s="96">
        <v>1731.3751613932586</v>
      </c>
      <c r="D11838" s="102">
        <v>1095.9714223331516</v>
      </c>
      <c r="E11838" s="98">
        <v>2049.1006095505618</v>
      </c>
      <c r="F11838" s="91">
        <v>0.84494394922512306</v>
      </c>
      <c r="G11838" s="100">
        <v>865.68758069662931</v>
      </c>
      <c r="S11838" s="235"/>
      <c r="T11838" s="103"/>
      <c r="U11838" s="103"/>
    </row>
    <row r="11839" spans="1:21" x14ac:dyDescent="0.2">
      <c r="A11839" s="89">
        <v>40971</v>
      </c>
      <c r="B11839" s="90" t="s">
        <v>129</v>
      </c>
      <c r="C11839" s="96">
        <v>1790.8887006404498</v>
      </c>
      <c r="D11839" s="102">
        <v>1139.9439035865194</v>
      </c>
      <c r="E11839" s="98">
        <v>2122.9117837078652</v>
      </c>
      <c r="F11839" s="91">
        <v>0.84360015069137451</v>
      </c>
      <c r="G11839" s="100">
        <v>895.44435032022488</v>
      </c>
      <c r="S11839" s="235"/>
      <c r="T11839" s="103"/>
      <c r="U11839" s="103"/>
    </row>
    <row r="11840" spans="1:21" x14ac:dyDescent="0.2">
      <c r="A11840" s="89">
        <v>40971</v>
      </c>
      <c r="B11840" s="90" t="s">
        <v>130</v>
      </c>
      <c r="C11840" s="96">
        <v>1792.7688859887642</v>
      </c>
      <c r="D11840" s="102">
        <v>1135.4914208471823</v>
      </c>
      <c r="E11840" s="98">
        <v>2122.1124016853933</v>
      </c>
      <c r="F11840" s="91">
        <v>0.84480392488396816</v>
      </c>
      <c r="G11840" s="100">
        <v>896.38444299438208</v>
      </c>
      <c r="S11840" s="235"/>
      <c r="T11840" s="103"/>
      <c r="U11840" s="103"/>
    </row>
    <row r="11841" spans="1:21" x14ac:dyDescent="0.2">
      <c r="A11841" s="89">
        <v>40971</v>
      </c>
      <c r="B11841" s="90" t="s">
        <v>131</v>
      </c>
      <c r="C11841" s="96">
        <v>1723.2830705730337</v>
      </c>
      <c r="D11841" s="102">
        <v>1088.5545096424371</v>
      </c>
      <c r="E11841" s="98">
        <v>2038.2971966292134</v>
      </c>
      <c r="F11841" s="91">
        <v>0.8454523086343213</v>
      </c>
      <c r="G11841" s="100">
        <v>861.64153528651684</v>
      </c>
      <c r="S11841" s="235"/>
      <c r="T11841" s="103"/>
      <c r="U11841" s="103"/>
    </row>
    <row r="11842" spans="1:21" x14ac:dyDescent="0.2">
      <c r="A11842" s="89">
        <v>40971</v>
      </c>
      <c r="B11842" s="90" t="s">
        <v>132</v>
      </c>
      <c r="C11842" s="96">
        <v>1658.5666046292135</v>
      </c>
      <c r="D11842" s="102">
        <v>1062.3167638205471</v>
      </c>
      <c r="E11842" s="98">
        <v>1969.6091207865172</v>
      </c>
      <c r="F11842" s="91">
        <v>0.84207906387380249</v>
      </c>
      <c r="G11842" s="100">
        <v>829.28330231460677</v>
      </c>
      <c r="S11842" s="235"/>
      <c r="T11842" s="103"/>
      <c r="U11842" s="103"/>
    </row>
    <row r="11843" spans="1:21" x14ac:dyDescent="0.2">
      <c r="A11843" s="89">
        <v>40971</v>
      </c>
      <c r="B11843" s="90" t="s">
        <v>133</v>
      </c>
      <c r="C11843" s="96">
        <v>1783.5786696741573</v>
      </c>
      <c r="D11843" s="102">
        <v>1127.5774164490042</v>
      </c>
      <c r="E11843" s="98">
        <v>2110.1146179775278</v>
      </c>
      <c r="F11843" s="91">
        <v>0.84525203250980552</v>
      </c>
      <c r="G11843" s="100">
        <v>891.78933483707863</v>
      </c>
      <c r="S11843" s="235"/>
      <c r="T11843" s="103"/>
      <c r="U11843" s="103"/>
    </row>
    <row r="11844" spans="1:21" x14ac:dyDescent="0.2">
      <c r="A11844" s="89">
        <v>40971</v>
      </c>
      <c r="B11844" s="90" t="s">
        <v>134</v>
      </c>
      <c r="C11844" s="96">
        <v>1556.2626402134829</v>
      </c>
      <c r="D11844" s="102">
        <v>974.37068248190803</v>
      </c>
      <c r="E11844" s="98">
        <v>1836.1240786516853</v>
      </c>
      <c r="F11844" s="91">
        <v>0.8475803233059761</v>
      </c>
      <c r="G11844" s="100">
        <v>778.13132010674144</v>
      </c>
      <c r="S11844" s="235"/>
      <c r="T11844" s="103"/>
      <c r="U11844" s="103"/>
    </row>
    <row r="11845" spans="1:21" x14ac:dyDescent="0.2">
      <c r="A11845" s="89">
        <v>40971</v>
      </c>
      <c r="B11845" s="90" t="s">
        <v>135</v>
      </c>
      <c r="C11845" s="96">
        <v>1518.4725355617979</v>
      </c>
      <c r="D11845" s="102">
        <v>963.82048394849937</v>
      </c>
      <c r="E11845" s="98">
        <v>1798.5296123595506</v>
      </c>
      <c r="F11845" s="91">
        <v>0.8442855347650704</v>
      </c>
      <c r="G11845" s="100">
        <v>759.23626778089897</v>
      </c>
      <c r="S11845" s="235"/>
      <c r="T11845" s="103"/>
      <c r="U11845" s="103"/>
    </row>
    <row r="11846" spans="1:21" x14ac:dyDescent="0.2">
      <c r="A11846" s="89">
        <v>40971</v>
      </c>
      <c r="B11846" s="90" t="s">
        <v>136</v>
      </c>
      <c r="C11846" s="96">
        <v>1441.3241544269661</v>
      </c>
      <c r="D11846" s="102">
        <v>917.91644602150632</v>
      </c>
      <c r="E11846" s="98">
        <v>1708.7966292134829</v>
      </c>
      <c r="F11846" s="91">
        <v>0.84347319615814798</v>
      </c>
      <c r="G11846" s="100">
        <v>720.66207721348303</v>
      </c>
      <c r="S11846" s="235"/>
      <c r="T11846" s="103"/>
      <c r="U11846" s="103"/>
    </row>
    <row r="11847" spans="1:21" x14ac:dyDescent="0.2">
      <c r="A11847" s="89">
        <v>40971</v>
      </c>
      <c r="B11847" s="90" t="s">
        <v>137</v>
      </c>
      <c r="C11847" s="96">
        <v>1430.2010751573032</v>
      </c>
      <c r="D11847" s="102">
        <v>919.84321305456399</v>
      </c>
      <c r="E11847" s="98">
        <v>1700.4665983146067</v>
      </c>
      <c r="F11847" s="91">
        <v>0.84106390362199801</v>
      </c>
      <c r="G11847" s="100">
        <v>715.1005375786516</v>
      </c>
      <c r="S11847" s="235"/>
      <c r="T11847" s="103"/>
      <c r="U11847" s="103"/>
    </row>
    <row r="11848" spans="1:21" x14ac:dyDescent="0.2">
      <c r="A11848" s="89">
        <v>40971</v>
      </c>
      <c r="B11848" s="90" t="s">
        <v>138</v>
      </c>
      <c r="C11848" s="96">
        <v>1407.8698220224719</v>
      </c>
      <c r="D11848" s="102">
        <v>891.86012571110416</v>
      </c>
      <c r="E11848" s="98">
        <v>1666.5869073033705</v>
      </c>
      <c r="F11848" s="91">
        <v>0.8447623198363432</v>
      </c>
      <c r="G11848" s="100">
        <v>703.93491101123595</v>
      </c>
      <c r="S11848" s="235"/>
      <c r="T11848" s="103"/>
      <c r="U11848" s="103"/>
    </row>
    <row r="11849" spans="1:21" x14ac:dyDescent="0.2">
      <c r="A11849" s="89">
        <v>40971</v>
      </c>
      <c r="B11849" s="90" t="s">
        <v>139</v>
      </c>
      <c r="C11849" s="96">
        <v>1546.8698177191013</v>
      </c>
      <c r="D11849" s="102">
        <v>971.77092061593135</v>
      </c>
      <c r="E11849" s="98">
        <v>1826.785415730337</v>
      </c>
      <c r="F11849" s="91">
        <v>0.84677149510779992</v>
      </c>
      <c r="G11849" s="100">
        <v>773.43490885955066</v>
      </c>
      <c r="S11849" s="235"/>
      <c r="T11849" s="103"/>
      <c r="U11849" s="103"/>
    </row>
    <row r="11850" spans="1:21" x14ac:dyDescent="0.2">
      <c r="A11850" s="89">
        <v>40971</v>
      </c>
      <c r="B11850" s="90" t="s">
        <v>140</v>
      </c>
      <c r="C11850" s="96">
        <v>1457.5164403146066</v>
      </c>
      <c r="D11850" s="102">
        <v>914.02198242834868</v>
      </c>
      <c r="E11850" s="98">
        <v>1720.4041264044943</v>
      </c>
      <c r="F11850" s="91">
        <v>0.84719422485965445</v>
      </c>
      <c r="G11850" s="100">
        <v>728.7582201573033</v>
      </c>
      <c r="S11850" s="235"/>
      <c r="T11850" s="103"/>
      <c r="U11850" s="103"/>
    </row>
    <row r="11851" spans="1:21" x14ac:dyDescent="0.2">
      <c r="A11851" s="89">
        <v>40971</v>
      </c>
      <c r="B11851" s="90" t="s">
        <v>141</v>
      </c>
      <c r="C11851" s="96">
        <v>1367.4823061460675</v>
      </c>
      <c r="D11851" s="102">
        <v>863.27826745514585</v>
      </c>
      <c r="E11851" s="98">
        <v>1617.1756938202248</v>
      </c>
      <c r="F11851" s="91">
        <v>0.84559909685241985</v>
      </c>
      <c r="G11851" s="100">
        <v>683.74115307303373</v>
      </c>
      <c r="S11851" s="235"/>
      <c r="T11851" s="103"/>
      <c r="U11851" s="103"/>
    </row>
    <row r="11852" spans="1:21" x14ac:dyDescent="0.2">
      <c r="A11852" s="89">
        <v>40971</v>
      </c>
      <c r="B11852" s="90" t="s">
        <v>142</v>
      </c>
      <c r="C11852" s="96">
        <v>1427.810322235955</v>
      </c>
      <c r="D11852" s="102">
        <v>901.77037409611012</v>
      </c>
      <c r="E11852" s="98">
        <v>1688.7368426966293</v>
      </c>
      <c r="F11852" s="91">
        <v>0.84549012382295252</v>
      </c>
      <c r="G11852" s="100">
        <v>713.90516111797751</v>
      </c>
      <c r="S11852" s="235"/>
      <c r="T11852" s="103"/>
      <c r="U11852" s="103"/>
    </row>
    <row r="11853" spans="1:21" x14ac:dyDescent="0.2">
      <c r="A11853" s="89">
        <v>40971</v>
      </c>
      <c r="B11853" s="90" t="s">
        <v>143</v>
      </c>
      <c r="C11853" s="96">
        <v>1475.7591007415731</v>
      </c>
      <c r="D11853" s="102">
        <v>936.37940391779296</v>
      </c>
      <c r="E11853" s="98">
        <v>1747.7618005617978</v>
      </c>
      <c r="F11853" s="91">
        <v>0.84437084061867429</v>
      </c>
      <c r="G11853" s="100">
        <v>737.87955037078655</v>
      </c>
      <c r="S11853" s="235"/>
      <c r="T11853" s="103"/>
      <c r="U11853" s="103"/>
    </row>
    <row r="11854" spans="1:21" x14ac:dyDescent="0.2">
      <c r="A11854" s="89">
        <v>40971</v>
      </c>
      <c r="B11854" s="90" t="s">
        <v>144</v>
      </c>
      <c r="C11854" s="96">
        <v>1442.3209768314605</v>
      </c>
      <c r="D11854" s="102">
        <v>910.99365771309988</v>
      </c>
      <c r="E11854" s="98">
        <v>1705.9306095505617</v>
      </c>
      <c r="F11854" s="91">
        <v>0.84547458657269137</v>
      </c>
      <c r="G11854" s="100">
        <v>721.16048841573024</v>
      </c>
      <c r="S11854" s="235"/>
      <c r="T11854" s="103"/>
      <c r="U11854" s="103"/>
    </row>
    <row r="11855" spans="1:21" x14ac:dyDescent="0.2">
      <c r="A11855" s="89">
        <v>40971</v>
      </c>
      <c r="B11855" s="90" t="s">
        <v>145</v>
      </c>
      <c r="C11855" s="96">
        <v>1618.1831408764044</v>
      </c>
      <c r="D11855" s="102">
        <v>1012.9189537801183</v>
      </c>
      <c r="E11855" s="98">
        <v>1909.0629859550561</v>
      </c>
      <c r="F11855" s="91">
        <v>0.84763213826958583</v>
      </c>
      <c r="G11855" s="100">
        <v>809.09157043820221</v>
      </c>
      <c r="S11855" s="235"/>
      <c r="T11855" s="103"/>
      <c r="U11855" s="103"/>
    </row>
    <row r="11856" spans="1:21" x14ac:dyDescent="0.2">
      <c r="A11856" s="89">
        <v>40971</v>
      </c>
      <c r="B11856" s="90" t="s">
        <v>146</v>
      </c>
      <c r="C11856" s="96">
        <v>1638.5410098202246</v>
      </c>
      <c r="D11856" s="102">
        <v>1043.8291210043055</v>
      </c>
      <c r="E11856" s="98">
        <v>1942.7804494382021</v>
      </c>
      <c r="F11856" s="91">
        <v>0.84339998906929758</v>
      </c>
      <c r="G11856" s="100">
        <v>819.27050491011232</v>
      </c>
      <c r="S11856" s="235"/>
      <c r="T11856" s="103"/>
      <c r="U11856" s="103"/>
    </row>
    <row r="11857" spans="1:21" x14ac:dyDescent="0.2">
      <c r="A11857" s="89">
        <v>40971</v>
      </c>
      <c r="B11857" s="90" t="s">
        <v>147</v>
      </c>
      <c r="C11857" s="96">
        <v>1664.604268786517</v>
      </c>
      <c r="D11857" s="102">
        <v>1033.9188028761162</v>
      </c>
      <c r="E11857" s="98">
        <v>1959.5651207865167</v>
      </c>
      <c r="F11857" s="91">
        <v>0.84947637163412548</v>
      </c>
      <c r="G11857" s="100">
        <v>832.30213439325848</v>
      </c>
      <c r="S11857" s="235"/>
      <c r="T11857" s="103"/>
      <c r="U11857" s="103"/>
    </row>
    <row r="11858" spans="1:21" x14ac:dyDescent="0.2">
      <c r="A11858" s="89">
        <v>40972</v>
      </c>
      <c r="B11858" s="90" t="s">
        <v>100</v>
      </c>
      <c r="C11858" s="96">
        <v>1667.4853286629216</v>
      </c>
      <c r="D11858" s="102">
        <v>1059.8037304445845</v>
      </c>
      <c r="E11858" s="98">
        <v>1975.7761179775277</v>
      </c>
      <c r="F11858" s="91">
        <v>0.84396471517725236</v>
      </c>
      <c r="G11858" s="100">
        <v>833.74266433146079</v>
      </c>
      <c r="S11858" s="235"/>
      <c r="T11858" s="103"/>
      <c r="U11858" s="103"/>
    </row>
    <row r="11859" spans="1:21" x14ac:dyDescent="0.2">
      <c r="A11859" s="89">
        <v>40972</v>
      </c>
      <c r="B11859" s="90" t="s">
        <v>101</v>
      </c>
      <c r="C11859" s="96">
        <v>1657.3631239213482</v>
      </c>
      <c r="D11859" s="102">
        <v>1031.7880722635732</v>
      </c>
      <c r="E11859" s="98">
        <v>1952.2907443820222</v>
      </c>
      <c r="F11859" s="91">
        <v>0.84893253153539361</v>
      </c>
      <c r="G11859" s="100">
        <v>828.68156196067412</v>
      </c>
      <c r="S11859" s="235"/>
      <c r="T11859" s="103"/>
      <c r="U11859" s="103"/>
    </row>
    <row r="11860" spans="1:21" x14ac:dyDescent="0.2">
      <c r="A11860" s="89">
        <v>40972</v>
      </c>
      <c r="B11860" s="90" t="s">
        <v>102</v>
      </c>
      <c r="C11860" s="96">
        <v>1620.3307663820221</v>
      </c>
      <c r="D11860" s="102">
        <v>1040.4992300481704</v>
      </c>
      <c r="E11860" s="98">
        <v>1925.645460674157</v>
      </c>
      <c r="F11860" s="91">
        <v>0.84144812712032357</v>
      </c>
      <c r="G11860" s="100">
        <v>810.16538319101107</v>
      </c>
      <c r="S11860" s="235"/>
      <c r="T11860" s="103"/>
      <c r="U11860" s="103"/>
    </row>
    <row r="11861" spans="1:21" x14ac:dyDescent="0.2">
      <c r="A11861" s="89">
        <v>40972</v>
      </c>
      <c r="B11861" s="90" t="s">
        <v>103</v>
      </c>
      <c r="C11861" s="96">
        <v>1594.6808240224718</v>
      </c>
      <c r="D11861" s="102">
        <v>1015.834661690574</v>
      </c>
      <c r="E11861" s="98">
        <v>1890.7477331460675</v>
      </c>
      <c r="F11861" s="91">
        <v>0.8434127917049189</v>
      </c>
      <c r="G11861" s="100">
        <v>797.34041201123591</v>
      </c>
      <c r="S11861" s="235"/>
      <c r="T11861" s="103"/>
      <c r="U11861" s="103"/>
    </row>
    <row r="11862" spans="1:21" x14ac:dyDescent="0.2">
      <c r="A11862" s="89">
        <v>40972</v>
      </c>
      <c r="B11862" s="90" t="s">
        <v>104</v>
      </c>
      <c r="C11862" s="96">
        <v>1588.9065478988764</v>
      </c>
      <c r="D11862" s="102">
        <v>1005.5942996817306</v>
      </c>
      <c r="E11862" s="98">
        <v>1880.3839803370786</v>
      </c>
      <c r="F11862" s="91">
        <v>0.84499047243215086</v>
      </c>
      <c r="G11862" s="100">
        <v>794.4532739494382</v>
      </c>
      <c r="S11862" s="235"/>
      <c r="T11862" s="103"/>
      <c r="U11862" s="103"/>
    </row>
    <row r="11863" spans="1:21" x14ac:dyDescent="0.2">
      <c r="A11863" s="89">
        <v>40972</v>
      </c>
      <c r="B11863" s="90" t="s">
        <v>105</v>
      </c>
      <c r="C11863" s="96">
        <v>1566.6239202471913</v>
      </c>
      <c r="D11863" s="102">
        <v>988.78125602238993</v>
      </c>
      <c r="E11863" s="98">
        <v>1852.5654859550561</v>
      </c>
      <c r="F11863" s="91">
        <v>0.84565103480784498</v>
      </c>
      <c r="G11863" s="100">
        <v>783.31196012359567</v>
      </c>
      <c r="S11863" s="235"/>
      <c r="T11863" s="103"/>
      <c r="U11863" s="103"/>
    </row>
    <row r="11864" spans="1:21" x14ac:dyDescent="0.2">
      <c r="A11864" s="89">
        <v>40972</v>
      </c>
      <c r="B11864" s="90" t="s">
        <v>106</v>
      </c>
      <c r="C11864" s="96">
        <v>1560.7888622696632</v>
      </c>
      <c r="D11864" s="102">
        <v>988.29190734179554</v>
      </c>
      <c r="E11864" s="98">
        <v>1847.3718539325844</v>
      </c>
      <c r="F11864" s="91">
        <v>0.84486989392370637</v>
      </c>
      <c r="G11864" s="100">
        <v>780.39443113483162</v>
      </c>
      <c r="S11864" s="235"/>
      <c r="T11864" s="103"/>
      <c r="U11864" s="103"/>
    </row>
    <row r="11865" spans="1:21" x14ac:dyDescent="0.2">
      <c r="A11865" s="89">
        <v>40972</v>
      </c>
      <c r="B11865" s="90" t="s">
        <v>107</v>
      </c>
      <c r="C11865" s="96">
        <v>1551.5905417078654</v>
      </c>
      <c r="D11865" s="102">
        <v>980.72898436202081</v>
      </c>
      <c r="E11865" s="98">
        <v>1835.5551067415731</v>
      </c>
      <c r="F11865" s="91">
        <v>0.84529771730046621</v>
      </c>
      <c r="G11865" s="100">
        <v>775.79527085393272</v>
      </c>
      <c r="S11865" s="235"/>
      <c r="T11865" s="103"/>
      <c r="U11865" s="103"/>
    </row>
    <row r="11866" spans="1:21" x14ac:dyDescent="0.2">
      <c r="A11866" s="89">
        <v>40972</v>
      </c>
      <c r="B11866" s="90" t="s">
        <v>108</v>
      </c>
      <c r="C11866" s="96">
        <v>1566.8670476629218</v>
      </c>
      <c r="D11866" s="102">
        <v>990.00346804943649</v>
      </c>
      <c r="E11866" s="98">
        <v>1853.4236460674156</v>
      </c>
      <c r="F11866" s="91">
        <v>0.84539066445358668</v>
      </c>
      <c r="G11866" s="100">
        <v>783.43352383146089</v>
      </c>
      <c r="S11866" s="235"/>
      <c r="T11866" s="103"/>
      <c r="U11866" s="103"/>
    </row>
    <row r="11867" spans="1:21" x14ac:dyDescent="0.2">
      <c r="A11867" s="89">
        <v>40972</v>
      </c>
      <c r="B11867" s="90" t="s">
        <v>109</v>
      </c>
      <c r="C11867" s="96">
        <v>1618.5356756292135</v>
      </c>
      <c r="D11867" s="102">
        <v>1037.2624009813699</v>
      </c>
      <c r="E11867" s="98">
        <v>1922.3868033707865</v>
      </c>
      <c r="F11867" s="91">
        <v>0.8419406920559438</v>
      </c>
      <c r="G11867" s="100">
        <v>809.26783781460676</v>
      </c>
      <c r="S11867" s="235"/>
      <c r="T11867" s="103"/>
      <c r="U11867" s="103"/>
    </row>
    <row r="11868" spans="1:21" x14ac:dyDescent="0.2">
      <c r="A11868" s="89">
        <v>40972</v>
      </c>
      <c r="B11868" s="90" t="s">
        <v>110</v>
      </c>
      <c r="C11868" s="96">
        <v>1897.2488407752808</v>
      </c>
      <c r="D11868" s="102">
        <v>1214.7364669027831</v>
      </c>
      <c r="E11868" s="98">
        <v>2252.8066601123592</v>
      </c>
      <c r="F11868" s="91">
        <v>0.84217117889764015</v>
      </c>
      <c r="G11868" s="100">
        <v>948.62442038764038</v>
      </c>
      <c r="S11868" s="235"/>
      <c r="T11868" s="103"/>
      <c r="U11868" s="103"/>
    </row>
    <row r="11869" spans="1:21" x14ac:dyDescent="0.2">
      <c r="A11869" s="89">
        <v>40972</v>
      </c>
      <c r="B11869" s="90" t="s">
        <v>111</v>
      </c>
      <c r="C11869" s="96">
        <v>2123.324920415731</v>
      </c>
      <c r="D11869" s="102">
        <v>1359.968165445297</v>
      </c>
      <c r="E11869" s="98">
        <v>2521.5118735955057</v>
      </c>
      <c r="F11869" s="91">
        <v>0.84208404594502773</v>
      </c>
      <c r="G11869" s="100">
        <v>1061.6624602078655</v>
      </c>
      <c r="S11869" s="235"/>
      <c r="T11869" s="103"/>
      <c r="U11869" s="103"/>
    </row>
    <row r="11870" spans="1:21" x14ac:dyDescent="0.2">
      <c r="A11870" s="89">
        <v>40972</v>
      </c>
      <c r="B11870" s="90" t="s">
        <v>112</v>
      </c>
      <c r="C11870" s="96">
        <v>2159.0808590224724</v>
      </c>
      <c r="D11870" s="102">
        <v>1381.6791392522484</v>
      </c>
      <c r="E11870" s="98">
        <v>2563.3313089887642</v>
      </c>
      <c r="F11870" s="91">
        <v>0.84229488847238831</v>
      </c>
      <c r="G11870" s="100">
        <v>1079.5404295112362</v>
      </c>
      <c r="S11870" s="235"/>
      <c r="T11870" s="103"/>
      <c r="U11870" s="103"/>
    </row>
    <row r="11871" spans="1:21" x14ac:dyDescent="0.2">
      <c r="A11871" s="89">
        <v>40972</v>
      </c>
      <c r="B11871" s="90" t="s">
        <v>113</v>
      </c>
      <c r="C11871" s="96">
        <v>2176.3145406741573</v>
      </c>
      <c r="D11871" s="102">
        <v>1398.7813731181643</v>
      </c>
      <c r="E11871" s="98">
        <v>2587.0706039325842</v>
      </c>
      <c r="F11871" s="91">
        <v>0.84122734701015123</v>
      </c>
      <c r="G11871" s="100">
        <v>1088.1572703370787</v>
      </c>
      <c r="S11871" s="235"/>
      <c r="T11871" s="103"/>
      <c r="U11871" s="103"/>
    </row>
    <row r="11872" spans="1:21" x14ac:dyDescent="0.2">
      <c r="A11872" s="89">
        <v>40972</v>
      </c>
      <c r="B11872" s="90" t="s">
        <v>114</v>
      </c>
      <c r="C11872" s="96">
        <v>1947.264202314607</v>
      </c>
      <c r="D11872" s="102">
        <v>1228.4741493270403</v>
      </c>
      <c r="E11872" s="98">
        <v>2302.3871544943822</v>
      </c>
      <c r="F11872" s="91">
        <v>0.8457588023427961</v>
      </c>
      <c r="G11872" s="100">
        <v>973.63210115730351</v>
      </c>
      <c r="S11872" s="235"/>
      <c r="T11872" s="103"/>
      <c r="U11872" s="103"/>
    </row>
    <row r="11873" spans="1:21" x14ac:dyDescent="0.2">
      <c r="A11873" s="89">
        <v>40972</v>
      </c>
      <c r="B11873" s="90" t="s">
        <v>115</v>
      </c>
      <c r="C11873" s="96">
        <v>1754.4925265056181</v>
      </c>
      <c r="D11873" s="102">
        <v>1104.5362846378091</v>
      </c>
      <c r="E11873" s="98">
        <v>2073.2207865168539</v>
      </c>
      <c r="F11873" s="91">
        <v>0.84626419815772735</v>
      </c>
      <c r="G11873" s="100">
        <v>877.24626325280906</v>
      </c>
      <c r="S11873" s="235"/>
      <c r="T11873" s="103"/>
      <c r="U11873" s="103"/>
    </row>
    <row r="11874" spans="1:21" x14ac:dyDescent="0.2">
      <c r="A11874" s="89">
        <v>40972</v>
      </c>
      <c r="B11874" s="90" t="s">
        <v>116</v>
      </c>
      <c r="C11874" s="96">
        <v>1657.4320100224718</v>
      </c>
      <c r="D11874" s="102">
        <v>1049.7123902000208</v>
      </c>
      <c r="E11874" s="98">
        <v>1961.8809775280895</v>
      </c>
      <c r="F11874" s="91">
        <v>0.84481781973888437</v>
      </c>
      <c r="G11874" s="100">
        <v>828.71600501123589</v>
      </c>
      <c r="S11874" s="235"/>
      <c r="T11874" s="103"/>
      <c r="U11874" s="103"/>
    </row>
    <row r="11875" spans="1:21" x14ac:dyDescent="0.2">
      <c r="A11875" s="89">
        <v>40972</v>
      </c>
      <c r="B11875" s="90" t="s">
        <v>117</v>
      </c>
      <c r="C11875" s="96">
        <v>1602.9633646516854</v>
      </c>
      <c r="D11875" s="102">
        <v>1015.2310603218664</v>
      </c>
      <c r="E11875" s="98">
        <v>1897.4155196629213</v>
      </c>
      <c r="F11875" s="91">
        <v>0.84481408950236392</v>
      </c>
      <c r="G11875" s="100">
        <v>801.48168232584271</v>
      </c>
      <c r="S11875" s="235"/>
      <c r="T11875" s="103"/>
      <c r="U11875" s="103"/>
    </row>
    <row r="11876" spans="1:21" x14ac:dyDescent="0.2">
      <c r="A11876" s="89">
        <v>40972</v>
      </c>
      <c r="B11876" s="90" t="s">
        <v>118</v>
      </c>
      <c r="C11876" s="96">
        <v>1746.3153410898879</v>
      </c>
      <c r="D11876" s="102">
        <v>1116.385688196865</v>
      </c>
      <c r="E11876" s="98">
        <v>2072.663570224719</v>
      </c>
      <c r="F11876" s="91">
        <v>0.84254645383695903</v>
      </c>
      <c r="G11876" s="100">
        <v>873.15767054494393</v>
      </c>
      <c r="S11876" s="235"/>
      <c r="T11876" s="103"/>
      <c r="U11876" s="103"/>
    </row>
    <row r="11877" spans="1:21" x14ac:dyDescent="0.2">
      <c r="A11877" s="89">
        <v>40972</v>
      </c>
      <c r="B11877" s="90" t="s">
        <v>119</v>
      </c>
      <c r="C11877" s="96">
        <v>1728.522466382022</v>
      </c>
      <c r="D11877" s="102">
        <v>1101.0122160279882</v>
      </c>
      <c r="E11877" s="98">
        <v>2049.3944999999999</v>
      </c>
      <c r="F11877" s="91">
        <v>0.84343081157972377</v>
      </c>
      <c r="G11877" s="100">
        <v>864.261233191011</v>
      </c>
      <c r="S11877" s="235"/>
      <c r="T11877" s="103"/>
      <c r="U11877" s="103"/>
    </row>
    <row r="11878" spans="1:21" x14ac:dyDescent="0.2">
      <c r="A11878" s="89">
        <v>40972</v>
      </c>
      <c r="B11878" s="90" t="s">
        <v>120</v>
      </c>
      <c r="C11878" s="96">
        <v>1805.0873417191012</v>
      </c>
      <c r="D11878" s="102">
        <v>1150.4490843441602</v>
      </c>
      <c r="E11878" s="98">
        <v>2140.5311039325843</v>
      </c>
      <c r="F11878" s="91">
        <v>0.84328947073125649</v>
      </c>
      <c r="G11878" s="100">
        <v>902.54367085955062</v>
      </c>
      <c r="S11878" s="235"/>
      <c r="T11878" s="103"/>
      <c r="U11878" s="103"/>
    </row>
    <row r="11879" spans="1:21" x14ac:dyDescent="0.2">
      <c r="A11879" s="89">
        <v>40972</v>
      </c>
      <c r="B11879" s="90" t="s">
        <v>121</v>
      </c>
      <c r="C11879" s="96">
        <v>1899.5342384831458</v>
      </c>
      <c r="D11879" s="102">
        <v>1208.9146538212688</v>
      </c>
      <c r="E11879" s="98">
        <v>2251.600533707865</v>
      </c>
      <c r="F11879" s="91">
        <v>0.84363731934059039</v>
      </c>
      <c r="G11879" s="100">
        <v>949.76711924157291</v>
      </c>
      <c r="S11879" s="235"/>
      <c r="T11879" s="103"/>
      <c r="U11879" s="103"/>
    </row>
    <row r="11880" spans="1:21" x14ac:dyDescent="0.2">
      <c r="A11880" s="89">
        <v>40972</v>
      </c>
      <c r="B11880" s="90" t="s">
        <v>122</v>
      </c>
      <c r="C11880" s="96">
        <v>1852.1608615280902</v>
      </c>
      <c r="D11880" s="102">
        <v>1192.6095439650899</v>
      </c>
      <c r="E11880" s="98">
        <v>2202.9111151685393</v>
      </c>
      <c r="F11880" s="91">
        <v>0.84077875352060494</v>
      </c>
      <c r="G11880" s="100">
        <v>926.0804307640451</v>
      </c>
      <c r="S11880" s="235"/>
      <c r="T11880" s="103"/>
      <c r="U11880" s="103"/>
    </row>
    <row r="11881" spans="1:21" x14ac:dyDescent="0.2">
      <c r="A11881" s="89">
        <v>40972</v>
      </c>
      <c r="B11881" s="90" t="s">
        <v>123</v>
      </c>
      <c r="C11881" s="96">
        <v>2003.2078206741576</v>
      </c>
      <c r="D11881" s="102">
        <v>1268.3274278035669</v>
      </c>
      <c r="E11881" s="98">
        <v>2370.9694297752808</v>
      </c>
      <c r="F11881" s="91">
        <v>0.84488977188711389</v>
      </c>
      <c r="G11881" s="100">
        <v>1001.6039103370788</v>
      </c>
      <c r="S11881" s="235"/>
      <c r="T11881" s="103"/>
      <c r="U11881" s="103"/>
    </row>
    <row r="11882" spans="1:21" x14ac:dyDescent="0.2">
      <c r="A11882" s="89">
        <v>40972</v>
      </c>
      <c r="B11882" s="90" t="s">
        <v>124</v>
      </c>
      <c r="C11882" s="96">
        <v>1980.9981312471912</v>
      </c>
      <c r="D11882" s="102">
        <v>1262.3323789523636</v>
      </c>
      <c r="E11882" s="98">
        <v>2349.0075842696629</v>
      </c>
      <c r="F11882" s="91">
        <v>0.84333407201965649</v>
      </c>
      <c r="G11882" s="100">
        <v>990.49906562359558</v>
      </c>
      <c r="S11882" s="235"/>
      <c r="T11882" s="103"/>
      <c r="U11882" s="103"/>
    </row>
    <row r="11883" spans="1:21" x14ac:dyDescent="0.2">
      <c r="A11883" s="89">
        <v>40972</v>
      </c>
      <c r="B11883" s="90" t="s">
        <v>125</v>
      </c>
      <c r="C11883" s="96">
        <v>1651.1025929662921</v>
      </c>
      <c r="D11883" s="102">
        <v>1049.9274186304249</v>
      </c>
      <c r="E11883" s="98">
        <v>1956.6520786516853</v>
      </c>
      <c r="F11883" s="91">
        <v>0.84384066589092066</v>
      </c>
      <c r="G11883" s="100">
        <v>825.55129648314607</v>
      </c>
      <c r="S11883" s="235"/>
      <c r="T11883" s="103"/>
      <c r="U11883" s="103"/>
    </row>
    <row r="11884" spans="1:21" x14ac:dyDescent="0.2">
      <c r="A11884" s="89">
        <v>40972</v>
      </c>
      <c r="B11884" s="90" t="s">
        <v>126</v>
      </c>
      <c r="C11884" s="96">
        <v>1532.2740685280899</v>
      </c>
      <c r="D11884" s="102">
        <v>984.80687730224497</v>
      </c>
      <c r="E11884" s="98">
        <v>1821.4577696629215</v>
      </c>
      <c r="F11884" s="91">
        <v>0.84123502287492069</v>
      </c>
      <c r="G11884" s="100">
        <v>766.13703426404493</v>
      </c>
      <c r="S11884" s="235"/>
      <c r="T11884" s="103"/>
      <c r="U11884" s="103"/>
    </row>
    <row r="11885" spans="1:21" x14ac:dyDescent="0.2">
      <c r="A11885" s="89">
        <v>40972</v>
      </c>
      <c r="B11885" s="90" t="s">
        <v>127</v>
      </c>
      <c r="C11885" s="96">
        <v>1556.9352927303371</v>
      </c>
      <c r="D11885" s="102">
        <v>990.30097693420942</v>
      </c>
      <c r="E11885" s="98">
        <v>1845.1947134831462</v>
      </c>
      <c r="F11885" s="91">
        <v>0.84377831854467755</v>
      </c>
      <c r="G11885" s="100">
        <v>778.46764636516855</v>
      </c>
      <c r="S11885" s="235"/>
      <c r="T11885" s="103"/>
      <c r="U11885" s="103"/>
    </row>
    <row r="11886" spans="1:21" x14ac:dyDescent="0.2">
      <c r="A11886" s="89">
        <v>40972</v>
      </c>
      <c r="B11886" s="90" t="s">
        <v>128</v>
      </c>
      <c r="C11886" s="96">
        <v>1545.009892988764</v>
      </c>
      <c r="D11886" s="102">
        <v>976.79910952783871</v>
      </c>
      <c r="E11886" s="98">
        <v>1827.8927949438203</v>
      </c>
      <c r="F11886" s="91">
        <v>0.84524097762322514</v>
      </c>
      <c r="G11886" s="100">
        <v>772.50494649438201</v>
      </c>
      <c r="S11886" s="235"/>
      <c r="T11886" s="103"/>
      <c r="U11886" s="103"/>
    </row>
    <row r="11887" spans="1:21" x14ac:dyDescent="0.2">
      <c r="A11887" s="89">
        <v>40972</v>
      </c>
      <c r="B11887" s="90" t="s">
        <v>129</v>
      </c>
      <c r="C11887" s="96">
        <v>1593.0113491011234</v>
      </c>
      <c r="D11887" s="102">
        <v>1009.5448919912233</v>
      </c>
      <c r="E11887" s="98">
        <v>1885.9655477528088</v>
      </c>
      <c r="F11887" s="91">
        <v>0.84466619817061339</v>
      </c>
      <c r="G11887" s="100">
        <v>796.50567455056171</v>
      </c>
      <c r="S11887" s="235"/>
      <c r="T11887" s="103"/>
      <c r="U11887" s="103"/>
    </row>
    <row r="11888" spans="1:21" x14ac:dyDescent="0.2">
      <c r="A11888" s="89">
        <v>40972</v>
      </c>
      <c r="B11888" s="90" t="s">
        <v>130</v>
      </c>
      <c r="C11888" s="96">
        <v>1814.6463012808986</v>
      </c>
      <c r="D11888" s="102">
        <v>1147.9698942766479</v>
      </c>
      <c r="E11888" s="98">
        <v>2147.271775280899</v>
      </c>
      <c r="F11888" s="91">
        <v>0.84509391040801651</v>
      </c>
      <c r="G11888" s="100">
        <v>907.32315064044928</v>
      </c>
      <c r="S11888" s="235"/>
      <c r="T11888" s="103"/>
      <c r="U11888" s="103"/>
    </row>
    <row r="11889" spans="1:21" x14ac:dyDescent="0.2">
      <c r="A11889" s="89">
        <v>40972</v>
      </c>
      <c r="B11889" s="90" t="s">
        <v>131</v>
      </c>
      <c r="C11889" s="96">
        <v>1792.6554265280899</v>
      </c>
      <c r="D11889" s="102">
        <v>1150.1685502516202</v>
      </c>
      <c r="E11889" s="98">
        <v>2129.906376404494</v>
      </c>
      <c r="F11889" s="91">
        <v>0.84165926088933585</v>
      </c>
      <c r="G11889" s="100">
        <v>896.32771326404497</v>
      </c>
      <c r="S11889" s="235"/>
      <c r="T11889" s="103"/>
      <c r="U11889" s="103"/>
    </row>
    <row r="11890" spans="1:21" x14ac:dyDescent="0.2">
      <c r="A11890" s="89">
        <v>40972</v>
      </c>
      <c r="B11890" s="90" t="s">
        <v>132</v>
      </c>
      <c r="C11890" s="96">
        <v>1515.0363347528091</v>
      </c>
      <c r="D11890" s="102">
        <v>967.56274488816405</v>
      </c>
      <c r="E11890" s="98">
        <v>1797.6408876404498</v>
      </c>
      <c r="F11890" s="91">
        <v>0.84279143024022873</v>
      </c>
      <c r="G11890" s="100">
        <v>757.51816737640456</v>
      </c>
      <c r="S11890" s="235"/>
      <c r="T11890" s="103"/>
      <c r="U11890" s="103"/>
    </row>
    <row r="11891" spans="1:21" x14ac:dyDescent="0.2">
      <c r="A11891" s="89">
        <v>40972</v>
      </c>
      <c r="B11891" s="90" t="s">
        <v>133</v>
      </c>
      <c r="C11891" s="96">
        <v>1520.3243560449437</v>
      </c>
      <c r="D11891" s="102">
        <v>976.34710428223855</v>
      </c>
      <c r="E11891" s="98">
        <v>1806.8314297752806</v>
      </c>
      <c r="F11891" s="91">
        <v>0.84143120990209341</v>
      </c>
      <c r="G11891" s="100">
        <v>760.16217802247183</v>
      </c>
      <c r="S11891" s="235"/>
      <c r="T11891" s="103"/>
      <c r="U11891" s="103"/>
    </row>
    <row r="11892" spans="1:21" x14ac:dyDescent="0.2">
      <c r="A11892" s="89">
        <v>40972</v>
      </c>
      <c r="B11892" s="90" t="s">
        <v>134</v>
      </c>
      <c r="C11892" s="96">
        <v>1508.7231261910113</v>
      </c>
      <c r="D11892" s="102">
        <v>933.85391095730154</v>
      </c>
      <c r="E11892" s="98">
        <v>1774.3530084269662</v>
      </c>
      <c r="F11892" s="91">
        <v>0.85029479422956189</v>
      </c>
      <c r="G11892" s="100">
        <v>754.36156309550563</v>
      </c>
      <c r="S11892" s="235"/>
      <c r="T11892" s="103"/>
      <c r="U11892" s="103"/>
    </row>
    <row r="11893" spans="1:21" x14ac:dyDescent="0.2">
      <c r="A11893" s="89">
        <v>40972</v>
      </c>
      <c r="B11893" s="90" t="s">
        <v>135</v>
      </c>
      <c r="C11893" s="96">
        <v>1444.9062316853933</v>
      </c>
      <c r="D11893" s="102">
        <v>919.92941589245379</v>
      </c>
      <c r="E11893" s="98">
        <v>1712.8993398876405</v>
      </c>
      <c r="F11893" s="91">
        <v>0.8435441581641181</v>
      </c>
      <c r="G11893" s="100">
        <v>722.45311584269666</v>
      </c>
      <c r="S11893" s="235"/>
      <c r="T11893" s="103"/>
      <c r="U11893" s="103"/>
    </row>
    <row r="11894" spans="1:21" x14ac:dyDescent="0.2">
      <c r="A11894" s="89">
        <v>40972</v>
      </c>
      <c r="B11894" s="90" t="s">
        <v>136</v>
      </c>
      <c r="C11894" s="96">
        <v>1514.4609332022474</v>
      </c>
      <c r="D11894" s="102">
        <v>955.35561736062778</v>
      </c>
      <c r="E11894" s="98">
        <v>1790.6133792134829</v>
      </c>
      <c r="F11894" s="91">
        <v>0.84577773783163956</v>
      </c>
      <c r="G11894" s="100">
        <v>757.23046660112368</v>
      </c>
      <c r="S11894" s="235"/>
      <c r="T11894" s="103"/>
      <c r="U11894" s="103"/>
    </row>
    <row r="11895" spans="1:21" x14ac:dyDescent="0.2">
      <c r="A11895" s="89">
        <v>40972</v>
      </c>
      <c r="B11895" s="90" t="s">
        <v>137</v>
      </c>
      <c r="C11895" s="96">
        <v>1681.0964118202251</v>
      </c>
      <c r="D11895" s="102">
        <v>1047.2047578715242</v>
      </c>
      <c r="E11895" s="98">
        <v>1980.5865168539326</v>
      </c>
      <c r="F11895" s="91">
        <v>0.84878716355727124</v>
      </c>
      <c r="G11895" s="100">
        <v>840.54820591011253</v>
      </c>
      <c r="S11895" s="235"/>
      <c r="T11895" s="103"/>
      <c r="U11895" s="103"/>
    </row>
    <row r="11896" spans="1:21" x14ac:dyDescent="0.2">
      <c r="A11896" s="89">
        <v>40972</v>
      </c>
      <c r="B11896" s="90" t="s">
        <v>138</v>
      </c>
      <c r="C11896" s="96">
        <v>1500.9957264943819</v>
      </c>
      <c r="D11896" s="102">
        <v>937.42138854124028</v>
      </c>
      <c r="E11896" s="98">
        <v>1769.6742724719102</v>
      </c>
      <c r="F11896" s="91">
        <v>0.84817627166934306</v>
      </c>
      <c r="G11896" s="100">
        <v>750.49786324719093</v>
      </c>
      <c r="S11896" s="235"/>
      <c r="T11896" s="103"/>
      <c r="U11896" s="103"/>
    </row>
    <row r="11897" spans="1:21" x14ac:dyDescent="0.2">
      <c r="A11897" s="89">
        <v>40972</v>
      </c>
      <c r="B11897" s="90" t="s">
        <v>139</v>
      </c>
      <c r="C11897" s="96">
        <v>1420.7677314269665</v>
      </c>
      <c r="D11897" s="102">
        <v>896.10583170202892</v>
      </c>
      <c r="E11897" s="98">
        <v>1679.7579016853929</v>
      </c>
      <c r="F11897" s="91">
        <v>0.84581696564810482</v>
      </c>
      <c r="G11897" s="100">
        <v>710.38386571348326</v>
      </c>
      <c r="S11897" s="235"/>
      <c r="T11897" s="103"/>
      <c r="U11897" s="103"/>
    </row>
    <row r="11898" spans="1:21" x14ac:dyDescent="0.2">
      <c r="A11898" s="89">
        <v>40972</v>
      </c>
      <c r="B11898" s="90" t="s">
        <v>140</v>
      </c>
      <c r="C11898" s="96">
        <v>1454.9838630674155</v>
      </c>
      <c r="D11898" s="102">
        <v>923.55257974470965</v>
      </c>
      <c r="E11898" s="98">
        <v>1723.3477331460672</v>
      </c>
      <c r="F11898" s="91">
        <v>0.84427758547096099</v>
      </c>
      <c r="G11898" s="100">
        <v>727.49193153370777</v>
      </c>
      <c r="S11898" s="235"/>
      <c r="T11898" s="103"/>
      <c r="U11898" s="103"/>
    </row>
    <row r="11899" spans="1:21" x14ac:dyDescent="0.2">
      <c r="A11899" s="89">
        <v>40972</v>
      </c>
      <c r="B11899" s="90" t="s">
        <v>141</v>
      </c>
      <c r="C11899" s="96">
        <v>1477.7851625393259</v>
      </c>
      <c r="D11899" s="102">
        <v>933.65850129000285</v>
      </c>
      <c r="E11899" s="98">
        <v>1748.0180730337077</v>
      </c>
      <c r="F11899" s="91">
        <v>0.84540611183419345</v>
      </c>
      <c r="G11899" s="100">
        <v>738.89258126966297</v>
      </c>
      <c r="S11899" s="235"/>
      <c r="T11899" s="103"/>
      <c r="U11899" s="103"/>
    </row>
    <row r="11900" spans="1:21" x14ac:dyDescent="0.2">
      <c r="A11900" s="89">
        <v>40972</v>
      </c>
      <c r="B11900" s="90" t="s">
        <v>142</v>
      </c>
      <c r="C11900" s="96">
        <v>1600.8157391460672</v>
      </c>
      <c r="D11900" s="102">
        <v>1002.5424793475692</v>
      </c>
      <c r="E11900" s="98">
        <v>1888.8362696629215</v>
      </c>
      <c r="F11900" s="91">
        <v>0.84751429483707774</v>
      </c>
      <c r="G11900" s="100">
        <v>800.40786957303362</v>
      </c>
      <c r="S11900" s="235"/>
      <c r="T11900" s="103"/>
      <c r="U11900" s="103"/>
    </row>
    <row r="11901" spans="1:21" x14ac:dyDescent="0.2">
      <c r="A11901" s="89">
        <v>40972</v>
      </c>
      <c r="B11901" s="90" t="s">
        <v>143</v>
      </c>
      <c r="C11901" s="96">
        <v>1515.6563096629216</v>
      </c>
      <c r="D11901" s="102">
        <v>947.76756990478123</v>
      </c>
      <c r="E11901" s="98">
        <v>1787.5898342696628</v>
      </c>
      <c r="F11901" s="91">
        <v>0.84787700209883865</v>
      </c>
      <c r="G11901" s="100">
        <v>757.82815483146078</v>
      </c>
      <c r="S11901" s="235"/>
      <c r="T11901" s="103"/>
      <c r="U11901" s="103"/>
    </row>
    <row r="11902" spans="1:21" x14ac:dyDescent="0.2">
      <c r="A11902" s="89">
        <v>40972</v>
      </c>
      <c r="B11902" s="90" t="s">
        <v>144</v>
      </c>
      <c r="C11902" s="96">
        <v>1356.0553176067417</v>
      </c>
      <c r="D11902" s="102">
        <v>831.06504878566511</v>
      </c>
      <c r="E11902" s="98">
        <v>1590.4575252808988</v>
      </c>
      <c r="F11902" s="91">
        <v>0.85261963683515651</v>
      </c>
      <c r="G11902" s="100">
        <v>678.02765880337085</v>
      </c>
      <c r="S11902" s="235"/>
      <c r="T11902" s="103"/>
      <c r="U11902" s="103"/>
    </row>
    <row r="11903" spans="1:21" x14ac:dyDescent="0.2">
      <c r="A11903" s="89">
        <v>40972</v>
      </c>
      <c r="B11903" s="90" t="s">
        <v>145</v>
      </c>
      <c r="C11903" s="96">
        <v>1517.4716610337082</v>
      </c>
      <c r="D11903" s="102">
        <v>958.84450799423212</v>
      </c>
      <c r="E11903" s="98">
        <v>1795.0217359550559</v>
      </c>
      <c r="F11903" s="91">
        <v>0.84537787517448926</v>
      </c>
      <c r="G11903" s="100">
        <v>758.73583051685409</v>
      </c>
      <c r="S11903" s="235"/>
      <c r="T11903" s="103"/>
      <c r="U11903" s="103"/>
    </row>
    <row r="11904" spans="1:21" x14ac:dyDescent="0.2">
      <c r="A11904" s="89">
        <v>40972</v>
      </c>
      <c r="B11904" s="90" t="s">
        <v>146</v>
      </c>
      <c r="C11904" s="96">
        <v>1578.8775419999999</v>
      </c>
      <c r="D11904" s="102">
        <v>987.92933961559663</v>
      </c>
      <c r="E11904" s="98">
        <v>1862.4872275280898</v>
      </c>
      <c r="F11904" s="91">
        <v>0.84772529908594374</v>
      </c>
      <c r="G11904" s="100">
        <v>789.43877099999997</v>
      </c>
      <c r="S11904" s="235"/>
      <c r="T11904" s="103"/>
      <c r="U11904" s="103"/>
    </row>
    <row r="11905" spans="1:21" x14ac:dyDescent="0.2">
      <c r="A11905" s="89">
        <v>40972</v>
      </c>
      <c r="B11905" s="90" t="s">
        <v>147</v>
      </c>
      <c r="C11905" s="96">
        <v>1531.8688561685394</v>
      </c>
      <c r="D11905" s="102">
        <v>949.95361185014144</v>
      </c>
      <c r="E11905" s="98">
        <v>1802.5077134831458</v>
      </c>
      <c r="F11905" s="91">
        <v>0.84985425843663831</v>
      </c>
      <c r="G11905" s="100">
        <v>765.93442808426971</v>
      </c>
      <c r="S11905" s="235"/>
      <c r="T11905" s="103"/>
      <c r="U11905" s="103"/>
    </row>
    <row r="11906" spans="1:21" x14ac:dyDescent="0.2">
      <c r="A11906" s="89">
        <v>40973</v>
      </c>
      <c r="B11906" s="90" t="s">
        <v>100</v>
      </c>
      <c r="C11906" s="96">
        <v>1522.5975973820225</v>
      </c>
      <c r="D11906" s="102">
        <v>940.25910452932408</v>
      </c>
      <c r="E11906" s="98">
        <v>1789.5224578651685</v>
      </c>
      <c r="F11906" s="91">
        <v>0.85084017285730129</v>
      </c>
      <c r="G11906" s="100">
        <v>761.29879869101126</v>
      </c>
      <c r="S11906" s="235"/>
      <c r="T11906" s="103"/>
      <c r="U11906" s="103"/>
    </row>
    <row r="11907" spans="1:21" x14ac:dyDescent="0.2">
      <c r="A11907" s="89">
        <v>40973</v>
      </c>
      <c r="B11907" s="90" t="s">
        <v>101</v>
      </c>
      <c r="C11907" s="96">
        <v>1520.0123425280901</v>
      </c>
      <c r="D11907" s="102">
        <v>938.35986343136472</v>
      </c>
      <c r="E11907" s="98">
        <v>1786.3249297752807</v>
      </c>
      <c r="F11907" s="91">
        <v>0.85091593202996241</v>
      </c>
      <c r="G11907" s="100">
        <v>760.00617126404507</v>
      </c>
      <c r="S11907" s="235"/>
      <c r="T11907" s="103"/>
      <c r="U11907" s="103"/>
    </row>
    <row r="11908" spans="1:21" x14ac:dyDescent="0.2">
      <c r="A11908" s="89">
        <v>40973</v>
      </c>
      <c r="B11908" s="90" t="s">
        <v>102</v>
      </c>
      <c r="C11908" s="96">
        <v>1523.3837093595503</v>
      </c>
      <c r="D11908" s="102">
        <v>948.42302975622613</v>
      </c>
      <c r="E11908" s="98">
        <v>1794.4927331460672</v>
      </c>
      <c r="F11908" s="91">
        <v>0.84892163741938687</v>
      </c>
      <c r="G11908" s="100">
        <v>761.69185467977513</v>
      </c>
      <c r="S11908" s="235"/>
      <c r="T11908" s="103"/>
      <c r="U11908" s="103"/>
    </row>
    <row r="11909" spans="1:21" x14ac:dyDescent="0.2">
      <c r="A11909" s="89">
        <v>40973</v>
      </c>
      <c r="B11909" s="90" t="s">
        <v>103</v>
      </c>
      <c r="C11909" s="96">
        <v>1704.5744159325843</v>
      </c>
      <c r="D11909" s="102">
        <v>1070.8077917425169</v>
      </c>
      <c r="E11909" s="98">
        <v>2013.0085112359552</v>
      </c>
      <c r="F11909" s="91">
        <v>0.84677953740295053</v>
      </c>
      <c r="G11909" s="100">
        <v>852.28720796629216</v>
      </c>
      <c r="S11909" s="235"/>
      <c r="T11909" s="103"/>
      <c r="U11909" s="103"/>
    </row>
    <row r="11910" spans="1:21" x14ac:dyDescent="0.2">
      <c r="A11910" s="89">
        <v>40973</v>
      </c>
      <c r="B11910" s="90" t="s">
        <v>104</v>
      </c>
      <c r="C11910" s="96">
        <v>1836.9897107865168</v>
      </c>
      <c r="D11910" s="102">
        <v>1146.6819855888568</v>
      </c>
      <c r="E11910" s="98">
        <v>2165.5047387640448</v>
      </c>
      <c r="F11910" s="91">
        <v>0.84829632459496396</v>
      </c>
      <c r="G11910" s="100">
        <v>918.49485539325838</v>
      </c>
      <c r="S11910" s="235"/>
      <c r="T11910" s="103"/>
      <c r="U11910" s="103"/>
    </row>
    <row r="11911" spans="1:21" x14ac:dyDescent="0.2">
      <c r="A11911" s="89">
        <v>40973</v>
      </c>
      <c r="B11911" s="90" t="s">
        <v>105</v>
      </c>
      <c r="C11911" s="96">
        <v>1829.8741817528089</v>
      </c>
      <c r="D11911" s="102">
        <v>1138.963129132698</v>
      </c>
      <c r="E11911" s="98">
        <v>2155.3831516853934</v>
      </c>
      <c r="F11911" s="91">
        <v>0.84897860518300239</v>
      </c>
      <c r="G11911" s="100">
        <v>914.93709087640445</v>
      </c>
      <c r="S11911" s="235"/>
      <c r="T11911" s="103"/>
      <c r="U11911" s="103"/>
    </row>
    <row r="11912" spans="1:21" x14ac:dyDescent="0.2">
      <c r="A11912" s="89">
        <v>40973</v>
      </c>
      <c r="B11912" s="90" t="s">
        <v>106</v>
      </c>
      <c r="C11912" s="96">
        <v>1696.4580123707867</v>
      </c>
      <c r="D11912" s="102">
        <v>1065.1024989715374</v>
      </c>
      <c r="E11912" s="98">
        <v>2003.1008764044946</v>
      </c>
      <c r="F11912" s="91">
        <v>0.84691591539607203</v>
      </c>
      <c r="G11912" s="100">
        <v>848.22900618539336</v>
      </c>
      <c r="S11912" s="235"/>
      <c r="T11912" s="103"/>
      <c r="U11912" s="103"/>
    </row>
    <row r="11913" spans="1:21" x14ac:dyDescent="0.2">
      <c r="A11913" s="89">
        <v>40973</v>
      </c>
      <c r="B11913" s="90" t="s">
        <v>107</v>
      </c>
      <c r="C11913" s="96">
        <v>1762.1105188651684</v>
      </c>
      <c r="D11913" s="102">
        <v>1095.0749008389189</v>
      </c>
      <c r="E11913" s="98">
        <v>2074.6620252808989</v>
      </c>
      <c r="F11913" s="91">
        <v>0.84934822992510672</v>
      </c>
      <c r="G11913" s="100">
        <v>881.05525943258419</v>
      </c>
      <c r="S11913" s="235"/>
      <c r="T11913" s="103"/>
      <c r="U11913" s="103"/>
    </row>
    <row r="11914" spans="1:21" x14ac:dyDescent="0.2">
      <c r="A11914" s="89">
        <v>40973</v>
      </c>
      <c r="B11914" s="90" t="s">
        <v>108</v>
      </c>
      <c r="C11914" s="96">
        <v>1745.2901538202248</v>
      </c>
      <c r="D11914" s="102">
        <v>1093.7217898206115</v>
      </c>
      <c r="E11914" s="98">
        <v>2059.675963483146</v>
      </c>
      <c r="F11914" s="91">
        <v>0.84736151936673609</v>
      </c>
      <c r="G11914" s="100">
        <v>872.64507691011238</v>
      </c>
      <c r="S11914" s="235"/>
      <c r="T11914" s="103"/>
      <c r="U11914" s="103"/>
    </row>
    <row r="11915" spans="1:21" x14ac:dyDescent="0.2">
      <c r="A11915" s="89">
        <v>40973</v>
      </c>
      <c r="B11915" s="90" t="s">
        <v>109</v>
      </c>
      <c r="C11915" s="96">
        <v>1744.6985437752812</v>
      </c>
      <c r="D11915" s="102">
        <v>1084.064369100362</v>
      </c>
      <c r="E11915" s="98">
        <v>2054.061480337079</v>
      </c>
      <c r="F11915" s="91">
        <v>0.84938964119465876</v>
      </c>
      <c r="G11915" s="100">
        <v>872.34927188764061</v>
      </c>
      <c r="S11915" s="235"/>
      <c r="T11915" s="103"/>
      <c r="U11915" s="103"/>
    </row>
    <row r="11916" spans="1:21" x14ac:dyDescent="0.2">
      <c r="A11916" s="89">
        <v>40973</v>
      </c>
      <c r="B11916" s="90" t="s">
        <v>110</v>
      </c>
      <c r="C11916" s="96">
        <v>1801.2702412921349</v>
      </c>
      <c r="D11916" s="102">
        <v>1137.2506160941789</v>
      </c>
      <c r="E11916" s="98">
        <v>2130.2378848314606</v>
      </c>
      <c r="F11916" s="91">
        <v>0.84557234387681879</v>
      </c>
      <c r="G11916" s="100">
        <v>900.63512064606743</v>
      </c>
      <c r="S11916" s="235"/>
      <c r="T11916" s="103"/>
      <c r="U11916" s="103"/>
    </row>
    <row r="11917" spans="1:21" x14ac:dyDescent="0.2">
      <c r="A11917" s="89">
        <v>40973</v>
      </c>
      <c r="B11917" s="90" t="s">
        <v>111</v>
      </c>
      <c r="C11917" s="96">
        <v>1792.6513744044946</v>
      </c>
      <c r="D11917" s="102">
        <v>1133.1399857813456</v>
      </c>
      <c r="E11917" s="98">
        <v>2120.7558033707869</v>
      </c>
      <c r="F11917" s="91">
        <v>0.84528891612848867</v>
      </c>
      <c r="G11917" s="100">
        <v>896.32568720224731</v>
      </c>
      <c r="S11917" s="235"/>
      <c r="T11917" s="103"/>
      <c r="U11917" s="103"/>
    </row>
    <row r="11918" spans="1:21" x14ac:dyDescent="0.2">
      <c r="A11918" s="89">
        <v>40973</v>
      </c>
      <c r="B11918" s="90" t="s">
        <v>112</v>
      </c>
      <c r="C11918" s="96">
        <v>1774.9800634044946</v>
      </c>
      <c r="D11918" s="102">
        <v>1122.193280157165</v>
      </c>
      <c r="E11918" s="98">
        <v>2099.9695196629214</v>
      </c>
      <c r="F11918" s="91">
        <v>0.84524086982434254</v>
      </c>
      <c r="G11918" s="100">
        <v>887.49003170224728</v>
      </c>
      <c r="S11918" s="235"/>
      <c r="T11918" s="103"/>
      <c r="U11918" s="103"/>
    </row>
    <row r="11919" spans="1:21" x14ac:dyDescent="0.2">
      <c r="A11919" s="89">
        <v>40973</v>
      </c>
      <c r="B11919" s="90" t="s">
        <v>113</v>
      </c>
      <c r="C11919" s="96">
        <v>1768.2940594719096</v>
      </c>
      <c r="D11919" s="102">
        <v>1111.5047722945121</v>
      </c>
      <c r="E11919" s="98">
        <v>2088.613592696629</v>
      </c>
      <c r="F11919" s="91">
        <v>0.84663533056339457</v>
      </c>
      <c r="G11919" s="100">
        <v>884.14702973595479</v>
      </c>
      <c r="S11919" s="235"/>
      <c r="T11919" s="103"/>
      <c r="U11919" s="103"/>
    </row>
    <row r="11920" spans="1:21" x14ac:dyDescent="0.2">
      <c r="A11920" s="89">
        <v>40973</v>
      </c>
      <c r="B11920" s="90" t="s">
        <v>114</v>
      </c>
      <c r="C11920" s="96">
        <v>1666.4763498876403</v>
      </c>
      <c r="D11920" s="102">
        <v>1048.753114212333</v>
      </c>
      <c r="E11920" s="98">
        <v>1969.0166376404491</v>
      </c>
      <c r="F11920" s="91">
        <v>0.84634955237587284</v>
      </c>
      <c r="G11920" s="100">
        <v>833.23817494382013</v>
      </c>
      <c r="S11920" s="235"/>
      <c r="T11920" s="103"/>
      <c r="U11920" s="103"/>
    </row>
    <row r="11921" spans="1:21" x14ac:dyDescent="0.2">
      <c r="A11921" s="89">
        <v>40973</v>
      </c>
      <c r="B11921" s="90" t="s">
        <v>115</v>
      </c>
      <c r="C11921" s="96">
        <v>1549.7913988314606</v>
      </c>
      <c r="D11921" s="102">
        <v>977.51001343838152</v>
      </c>
      <c r="E11921" s="98">
        <v>1832.3152584269662</v>
      </c>
      <c r="F11921" s="91">
        <v>0.84581045303412961</v>
      </c>
      <c r="G11921" s="100">
        <v>774.89569941573029</v>
      </c>
      <c r="S11921" s="235"/>
      <c r="T11921" s="103"/>
      <c r="U11921" s="103"/>
    </row>
    <row r="11922" spans="1:21" x14ac:dyDescent="0.2">
      <c r="A11922" s="89">
        <v>40973</v>
      </c>
      <c r="B11922" s="90" t="s">
        <v>116</v>
      </c>
      <c r="C11922" s="96">
        <v>1532.4523619662923</v>
      </c>
      <c r="D11922" s="102">
        <v>975.1281564317286</v>
      </c>
      <c r="E11922" s="98">
        <v>1816.393449438202</v>
      </c>
      <c r="F11922" s="91">
        <v>0.84367864376535229</v>
      </c>
      <c r="G11922" s="100">
        <v>766.22618098314615</v>
      </c>
      <c r="S11922" s="235"/>
      <c r="T11922" s="103"/>
      <c r="U11922" s="103"/>
    </row>
    <row r="11923" spans="1:21" x14ac:dyDescent="0.2">
      <c r="A11923" s="89">
        <v>40973</v>
      </c>
      <c r="B11923" s="90" t="s">
        <v>117</v>
      </c>
      <c r="C11923" s="96">
        <v>1516.1952421011238</v>
      </c>
      <c r="D11923" s="102">
        <v>953.0073136418157</v>
      </c>
      <c r="E11923" s="98">
        <v>1790.8296825842694</v>
      </c>
      <c r="F11923" s="91">
        <v>0.84664402028068209</v>
      </c>
      <c r="G11923" s="100">
        <v>758.09762105056188</v>
      </c>
      <c r="S11923" s="235"/>
      <c r="T11923" s="103"/>
      <c r="U11923" s="103"/>
    </row>
    <row r="11924" spans="1:21" x14ac:dyDescent="0.2">
      <c r="A11924" s="89">
        <v>40973</v>
      </c>
      <c r="B11924" s="90" t="s">
        <v>118</v>
      </c>
      <c r="C11924" s="96">
        <v>1680.1360585280897</v>
      </c>
      <c r="D11924" s="102">
        <v>1061.43309377575</v>
      </c>
      <c r="E11924" s="98">
        <v>1987.3342415730335</v>
      </c>
      <c r="F11924" s="91">
        <v>0.84542198457679296</v>
      </c>
      <c r="G11924" s="100">
        <v>840.06802926404487</v>
      </c>
      <c r="S11924" s="235"/>
      <c r="T11924" s="103"/>
      <c r="U11924" s="103"/>
    </row>
    <row r="11925" spans="1:21" x14ac:dyDescent="0.2">
      <c r="A11925" s="89">
        <v>40973</v>
      </c>
      <c r="B11925" s="90" t="s">
        <v>119</v>
      </c>
      <c r="C11925" s="96">
        <v>1742.5873873820224</v>
      </c>
      <c r="D11925" s="102">
        <v>1091.4330342599671</v>
      </c>
      <c r="E11925" s="98">
        <v>2056.1704382022472</v>
      </c>
      <c r="F11925" s="91">
        <v>0.84749170351150604</v>
      </c>
      <c r="G11925" s="100">
        <v>871.29369369101119</v>
      </c>
      <c r="S11925" s="235"/>
      <c r="T11925" s="103"/>
      <c r="U11925" s="103"/>
    </row>
    <row r="11926" spans="1:21" x14ac:dyDescent="0.2">
      <c r="A11926" s="89">
        <v>40973</v>
      </c>
      <c r="B11926" s="90" t="s">
        <v>120</v>
      </c>
      <c r="C11926" s="96">
        <v>1752.9040940561797</v>
      </c>
      <c r="D11926" s="102">
        <v>1096.3142843069586</v>
      </c>
      <c r="E11926" s="98">
        <v>2067.5052050561794</v>
      </c>
      <c r="F11926" s="91">
        <v>0.84783539590099788</v>
      </c>
      <c r="G11926" s="100">
        <v>876.45204702808985</v>
      </c>
      <c r="S11926" s="235"/>
      <c r="T11926" s="103"/>
      <c r="U11926" s="103"/>
    </row>
    <row r="11927" spans="1:21" x14ac:dyDescent="0.2">
      <c r="A11927" s="89">
        <v>40973</v>
      </c>
      <c r="B11927" s="90" t="s">
        <v>121</v>
      </c>
      <c r="C11927" s="96">
        <v>1796.9425732921345</v>
      </c>
      <c r="D11927" s="102">
        <v>1127.1767514916098</v>
      </c>
      <c r="E11927" s="98">
        <v>2121.2095702247188</v>
      </c>
      <c r="F11927" s="91">
        <v>0.84713108903321055</v>
      </c>
      <c r="G11927" s="100">
        <v>898.47128664606726</v>
      </c>
      <c r="S11927" s="235"/>
      <c r="T11927" s="103"/>
      <c r="U11927" s="103"/>
    </row>
    <row r="11928" spans="1:21" x14ac:dyDescent="0.2">
      <c r="A11928" s="89">
        <v>40973</v>
      </c>
      <c r="B11928" s="90" t="s">
        <v>122</v>
      </c>
      <c r="C11928" s="96">
        <v>1768.3062158426967</v>
      </c>
      <c r="D11928" s="102">
        <v>1104.7642540913728</v>
      </c>
      <c r="E11928" s="98">
        <v>2085.0445870786516</v>
      </c>
      <c r="F11928" s="91">
        <v>0.84809036065759347</v>
      </c>
      <c r="G11928" s="100">
        <v>884.15310792134835</v>
      </c>
      <c r="S11928" s="235"/>
      <c r="T11928" s="103"/>
      <c r="U11928" s="103"/>
    </row>
    <row r="11929" spans="1:21" x14ac:dyDescent="0.2">
      <c r="A11929" s="89">
        <v>40973</v>
      </c>
      <c r="B11929" s="90" t="s">
        <v>123</v>
      </c>
      <c r="C11929" s="96">
        <v>1813.9817530112359</v>
      </c>
      <c r="D11929" s="102">
        <v>1147.1028874097701</v>
      </c>
      <c r="E11929" s="98">
        <v>2146.2466853932583</v>
      </c>
      <c r="F11929" s="91">
        <v>0.84518791122971904</v>
      </c>
      <c r="G11929" s="100">
        <v>906.99087650561796</v>
      </c>
      <c r="S11929" s="235"/>
      <c r="T11929" s="103"/>
      <c r="U11929" s="103"/>
    </row>
    <row r="11930" spans="1:21" x14ac:dyDescent="0.2">
      <c r="A11930" s="89">
        <v>40973</v>
      </c>
      <c r="B11930" s="90" t="s">
        <v>124</v>
      </c>
      <c r="C11930" s="96">
        <v>1779.0078742584271</v>
      </c>
      <c r="D11930" s="102">
        <v>1117.2963274287745</v>
      </c>
      <c r="E11930" s="98">
        <v>2100.7665505617979</v>
      </c>
      <c r="F11930" s="91">
        <v>0.84683749071627001</v>
      </c>
      <c r="G11930" s="100">
        <v>889.50393712921357</v>
      </c>
      <c r="S11930" s="235"/>
      <c r="T11930" s="103"/>
      <c r="U11930" s="103"/>
    </row>
    <row r="11931" spans="1:21" x14ac:dyDescent="0.2">
      <c r="A11931" s="89">
        <v>40973</v>
      </c>
      <c r="B11931" s="90" t="s">
        <v>125</v>
      </c>
      <c r="C11931" s="96">
        <v>1771.6127486966291</v>
      </c>
      <c r="D11931" s="102">
        <v>1110.6358004345016</v>
      </c>
      <c r="E11931" s="98">
        <v>2090.9623651685392</v>
      </c>
      <c r="F11931" s="91">
        <v>0.8472714661001709</v>
      </c>
      <c r="G11931" s="100">
        <v>885.80637434831453</v>
      </c>
      <c r="S11931" s="235"/>
      <c r="T11931" s="103"/>
      <c r="U11931" s="103"/>
    </row>
    <row r="11932" spans="1:21" x14ac:dyDescent="0.2">
      <c r="A11932" s="89">
        <v>40973</v>
      </c>
      <c r="B11932" s="90" t="s">
        <v>126</v>
      </c>
      <c r="C11932" s="96">
        <v>1861.4078075730336</v>
      </c>
      <c r="D11932" s="102">
        <v>1179.1181826028333</v>
      </c>
      <c r="E11932" s="98">
        <v>2203.4424691011236</v>
      </c>
      <c r="F11932" s="91">
        <v>0.84477259273866123</v>
      </c>
      <c r="G11932" s="100">
        <v>930.70390378651678</v>
      </c>
      <c r="S11932" s="235"/>
      <c r="T11932" s="103"/>
      <c r="U11932" s="103"/>
    </row>
    <row r="11933" spans="1:21" x14ac:dyDescent="0.2">
      <c r="A11933" s="89">
        <v>40973</v>
      </c>
      <c r="B11933" s="90" t="s">
        <v>127</v>
      </c>
      <c r="C11933" s="96">
        <v>1996.2746372022473</v>
      </c>
      <c r="D11933" s="102">
        <v>1255.1972972843953</v>
      </c>
      <c r="E11933" s="98">
        <v>2358.0993792134832</v>
      </c>
      <c r="F11933" s="91">
        <v>0.84656085947831494</v>
      </c>
      <c r="G11933" s="100">
        <v>998.13731860112364</v>
      </c>
      <c r="S11933" s="235"/>
      <c r="T11933" s="103"/>
      <c r="U11933" s="103"/>
    </row>
    <row r="11934" spans="1:21" x14ac:dyDescent="0.2">
      <c r="A11934" s="89">
        <v>40973</v>
      </c>
      <c r="B11934" s="90" t="s">
        <v>128</v>
      </c>
      <c r="C11934" s="96">
        <v>1741.1894047415731</v>
      </c>
      <c r="D11934" s="102">
        <v>1081.2208895261722</v>
      </c>
      <c r="E11934" s="98">
        <v>2049.5802387640451</v>
      </c>
      <c r="F11934" s="91">
        <v>0.84953463729312673</v>
      </c>
      <c r="G11934" s="100">
        <v>870.59470237078654</v>
      </c>
      <c r="S11934" s="235"/>
      <c r="T11934" s="103"/>
      <c r="U11934" s="103"/>
    </row>
    <row r="11935" spans="1:21" x14ac:dyDescent="0.2">
      <c r="A11935" s="89">
        <v>40973</v>
      </c>
      <c r="B11935" s="90" t="s">
        <v>129</v>
      </c>
      <c r="C11935" s="96">
        <v>1720.280446988764</v>
      </c>
      <c r="D11935" s="102">
        <v>1080.4312599087625</v>
      </c>
      <c r="E11935" s="98">
        <v>2031.4272134831456</v>
      </c>
      <c r="F11935" s="91">
        <v>0.8468334162163359</v>
      </c>
      <c r="G11935" s="100">
        <v>860.14022349438198</v>
      </c>
      <c r="S11935" s="235"/>
      <c r="T11935" s="103"/>
      <c r="U11935" s="103"/>
    </row>
    <row r="11936" spans="1:21" x14ac:dyDescent="0.2">
      <c r="A11936" s="89">
        <v>40973</v>
      </c>
      <c r="B11936" s="90" t="s">
        <v>130</v>
      </c>
      <c r="C11936" s="96">
        <v>1684.9621377303372</v>
      </c>
      <c r="D11936" s="102">
        <v>1056.2450390762729</v>
      </c>
      <c r="E11936" s="98">
        <v>1988.6555730337079</v>
      </c>
      <c r="F11936" s="91">
        <v>0.84728706196212533</v>
      </c>
      <c r="G11936" s="100">
        <v>842.4810688651686</v>
      </c>
      <c r="S11936" s="235"/>
      <c r="T11936" s="103"/>
      <c r="U11936" s="103"/>
    </row>
    <row r="11937" spans="1:21" x14ac:dyDescent="0.2">
      <c r="A11937" s="89">
        <v>40973</v>
      </c>
      <c r="B11937" s="90" t="s">
        <v>131</v>
      </c>
      <c r="C11937" s="96">
        <v>1726.9867115393261</v>
      </c>
      <c r="D11937" s="102">
        <v>1075.4100551095116</v>
      </c>
      <c r="E11937" s="98">
        <v>2034.4507584269661</v>
      </c>
      <c r="F11937" s="91">
        <v>0.8488712269814922</v>
      </c>
      <c r="G11937" s="100">
        <v>863.49335576966303</v>
      </c>
      <c r="S11937" s="235"/>
      <c r="T11937" s="103"/>
      <c r="U11937" s="103"/>
    </row>
    <row r="11938" spans="1:21" x14ac:dyDescent="0.2">
      <c r="A11938" s="89">
        <v>40973</v>
      </c>
      <c r="B11938" s="90" t="s">
        <v>132</v>
      </c>
      <c r="C11938" s="96">
        <v>1757.3371172696634</v>
      </c>
      <c r="D11938" s="102">
        <v>1090.8445794681231</v>
      </c>
      <c r="E11938" s="98">
        <v>2068.3751207865166</v>
      </c>
      <c r="F11938" s="91">
        <v>0.84962205337367502</v>
      </c>
      <c r="G11938" s="100">
        <v>878.6685586348317</v>
      </c>
      <c r="S11938" s="235"/>
      <c r="T11938" s="103"/>
      <c r="U11938" s="103"/>
    </row>
    <row r="11939" spans="1:21" x14ac:dyDescent="0.2">
      <c r="A11939" s="89">
        <v>40973</v>
      </c>
      <c r="B11939" s="90" t="s">
        <v>133</v>
      </c>
      <c r="C11939" s="96">
        <v>1763.8083586516852</v>
      </c>
      <c r="D11939" s="102">
        <v>1112.9977499475131</v>
      </c>
      <c r="E11939" s="98">
        <v>2085.613558988764</v>
      </c>
      <c r="F11939" s="91">
        <v>0.84570238386198926</v>
      </c>
      <c r="G11939" s="100">
        <v>881.90417932584262</v>
      </c>
      <c r="S11939" s="235"/>
      <c r="T11939" s="103"/>
      <c r="U11939" s="103"/>
    </row>
    <row r="11940" spans="1:21" x14ac:dyDescent="0.2">
      <c r="A11940" s="89">
        <v>40973</v>
      </c>
      <c r="B11940" s="90" t="s">
        <v>134</v>
      </c>
      <c r="C11940" s="96">
        <v>1737.5668062471912</v>
      </c>
      <c r="D11940" s="102">
        <v>1093.6282496131614</v>
      </c>
      <c r="E11940" s="98">
        <v>2053.085764044944</v>
      </c>
      <c r="F11940" s="91">
        <v>0.84631964074597432</v>
      </c>
      <c r="G11940" s="100">
        <v>868.78340312359558</v>
      </c>
      <c r="S11940" s="235"/>
      <c r="T11940" s="103"/>
      <c r="U11940" s="103"/>
    </row>
    <row r="11941" spans="1:21" x14ac:dyDescent="0.2">
      <c r="A11941" s="89">
        <v>40973</v>
      </c>
      <c r="B11941" s="90" t="s">
        <v>135</v>
      </c>
      <c r="C11941" s="96">
        <v>1548.7175860786517</v>
      </c>
      <c r="D11941" s="102">
        <v>957.71664013246937</v>
      </c>
      <c r="E11941" s="98">
        <v>1820.9193623595504</v>
      </c>
      <c r="F11941" s="91">
        <v>0.85051409639129805</v>
      </c>
      <c r="G11941" s="100">
        <v>774.35879303932586</v>
      </c>
      <c r="S11941" s="235"/>
      <c r="T11941" s="103"/>
      <c r="U11941" s="103"/>
    </row>
    <row r="11942" spans="1:21" x14ac:dyDescent="0.2">
      <c r="A11942" s="89">
        <v>40973</v>
      </c>
      <c r="B11942" s="90" t="s">
        <v>136</v>
      </c>
      <c r="C11942" s="96">
        <v>1539.0127500674159</v>
      </c>
      <c r="D11942" s="102">
        <v>959.8493506553782</v>
      </c>
      <c r="E11942" s="98">
        <v>1813.8001601123597</v>
      </c>
      <c r="F11942" s="91">
        <v>0.84850182722008283</v>
      </c>
      <c r="G11942" s="100">
        <v>769.50637503370797</v>
      </c>
      <c r="S11942" s="235"/>
      <c r="T11942" s="103"/>
      <c r="U11942" s="103"/>
    </row>
    <row r="11943" spans="1:21" x14ac:dyDescent="0.2">
      <c r="A11943" s="89">
        <v>40973</v>
      </c>
      <c r="B11943" s="90" t="s">
        <v>137</v>
      </c>
      <c r="C11943" s="96">
        <v>1522.1032383033707</v>
      </c>
      <c r="D11943" s="102">
        <v>948.19309921224169</v>
      </c>
      <c r="E11943" s="98">
        <v>1793.2842556179776</v>
      </c>
      <c r="F11943" s="91">
        <v>0.84877968093175715</v>
      </c>
      <c r="G11943" s="100">
        <v>761.05161915168537</v>
      </c>
      <c r="S11943" s="235"/>
      <c r="T11943" s="103"/>
      <c r="U11943" s="103"/>
    </row>
    <row r="11944" spans="1:21" x14ac:dyDescent="0.2">
      <c r="A11944" s="89">
        <v>40973</v>
      </c>
      <c r="B11944" s="90" t="s">
        <v>138</v>
      </c>
      <c r="C11944" s="96">
        <v>1618.073733539326</v>
      </c>
      <c r="D11944" s="102">
        <v>1031.0166790587377</v>
      </c>
      <c r="E11944" s="98">
        <v>1918.6344101123595</v>
      </c>
      <c r="F11944" s="91">
        <v>0.84334656201885172</v>
      </c>
      <c r="G11944" s="100">
        <v>809.03686676966299</v>
      </c>
      <c r="S11944" s="235"/>
      <c r="T11944" s="103"/>
      <c r="U11944" s="103"/>
    </row>
    <row r="11945" spans="1:21" x14ac:dyDescent="0.2">
      <c r="A11945" s="89">
        <v>40973</v>
      </c>
      <c r="B11945" s="90" t="s">
        <v>139</v>
      </c>
      <c r="C11945" s="96">
        <v>1782.6304727528093</v>
      </c>
      <c r="D11945" s="102">
        <v>1131.5433558609664</v>
      </c>
      <c r="E11945" s="98">
        <v>2111.435949438202</v>
      </c>
      <c r="F11945" s="91">
        <v>0.84427399904179934</v>
      </c>
      <c r="G11945" s="100">
        <v>891.31523637640464</v>
      </c>
      <c r="S11945" s="235"/>
      <c r="T11945" s="103"/>
      <c r="U11945" s="103"/>
    </row>
    <row r="11946" spans="1:21" x14ac:dyDescent="0.2">
      <c r="A11946" s="89">
        <v>40973</v>
      </c>
      <c r="B11946" s="90" t="s">
        <v>140</v>
      </c>
      <c r="C11946" s="96">
        <v>1570.262727235955</v>
      </c>
      <c r="D11946" s="102">
        <v>985.71905571549121</v>
      </c>
      <c r="E11946" s="98">
        <v>1854.0137780898876</v>
      </c>
      <c r="F11946" s="91">
        <v>0.84695310563103288</v>
      </c>
      <c r="G11946" s="100">
        <v>785.13136361797751</v>
      </c>
      <c r="S11946" s="235"/>
      <c r="T11946" s="103"/>
      <c r="U11946" s="103"/>
    </row>
    <row r="11947" spans="1:21" x14ac:dyDescent="0.2">
      <c r="A11947" s="89">
        <v>40973</v>
      </c>
      <c r="B11947" s="90" t="s">
        <v>141</v>
      </c>
      <c r="C11947" s="96">
        <v>1502.9002245842696</v>
      </c>
      <c r="D11947" s="102">
        <v>952.27207489552779</v>
      </c>
      <c r="E11947" s="98">
        <v>1779.1939719101124</v>
      </c>
      <c r="F11947" s="91">
        <v>0.84470847378758906</v>
      </c>
      <c r="G11947" s="100">
        <v>751.4501122921348</v>
      </c>
      <c r="S11947" s="235"/>
      <c r="T11947" s="103"/>
      <c r="U11947" s="103"/>
    </row>
    <row r="11948" spans="1:21" x14ac:dyDescent="0.2">
      <c r="A11948" s="89">
        <v>40973</v>
      </c>
      <c r="B11948" s="90" t="s">
        <v>142</v>
      </c>
      <c r="C11948" s="96">
        <v>1487.9033151573033</v>
      </c>
      <c r="D11948" s="102">
        <v>945.76330926683579</v>
      </c>
      <c r="E11948" s="98">
        <v>1763.0441039325844</v>
      </c>
      <c r="F11948" s="91">
        <v>0.8439399285805943</v>
      </c>
      <c r="G11948" s="100">
        <v>743.95165757865163</v>
      </c>
      <c r="S11948" s="235"/>
      <c r="T11948" s="103"/>
      <c r="U11948" s="103"/>
    </row>
    <row r="11949" spans="1:21" x14ac:dyDescent="0.2">
      <c r="A11949" s="89">
        <v>40973</v>
      </c>
      <c r="B11949" s="90" t="s">
        <v>143</v>
      </c>
      <c r="C11949" s="96">
        <v>1511.9486165730339</v>
      </c>
      <c r="D11949" s="102">
        <v>964.18906958894627</v>
      </c>
      <c r="E11949" s="98">
        <v>1793.2231264044942</v>
      </c>
      <c r="F11949" s="91">
        <v>0.8431458385240489</v>
      </c>
      <c r="G11949" s="100">
        <v>755.97430828651693</v>
      </c>
      <c r="S11949" s="235"/>
      <c r="T11949" s="103"/>
      <c r="U11949" s="103"/>
    </row>
    <row r="11950" spans="1:21" x14ac:dyDescent="0.2">
      <c r="A11950" s="89">
        <v>40973</v>
      </c>
      <c r="B11950" s="90" t="s">
        <v>144</v>
      </c>
      <c r="C11950" s="96">
        <v>1503.0623095280898</v>
      </c>
      <c r="D11950" s="102">
        <v>956.67008668389155</v>
      </c>
      <c r="E11950" s="98">
        <v>1781.6885140449438</v>
      </c>
      <c r="F11950" s="91">
        <v>0.84361677009170777</v>
      </c>
      <c r="G11950" s="100">
        <v>751.53115476404491</v>
      </c>
      <c r="S11950" s="235"/>
      <c r="T11950" s="103"/>
      <c r="U11950" s="103"/>
    </row>
    <row r="11951" spans="1:21" x14ac:dyDescent="0.2">
      <c r="A11951" s="89">
        <v>40973</v>
      </c>
      <c r="B11951" s="90" t="s">
        <v>145</v>
      </c>
      <c r="C11951" s="96">
        <v>1661.9541799550564</v>
      </c>
      <c r="D11951" s="102">
        <v>1046.8497421699128</v>
      </c>
      <c r="E11951" s="98">
        <v>1964.1756741573033</v>
      </c>
      <c r="F11951" s="91">
        <v>0.84613316508366287</v>
      </c>
      <c r="G11951" s="100">
        <v>830.97708997752818</v>
      </c>
      <c r="S11951" s="235"/>
      <c r="T11951" s="103"/>
      <c r="U11951" s="103"/>
    </row>
    <row r="11952" spans="1:21" x14ac:dyDescent="0.2">
      <c r="A11952" s="89">
        <v>40973</v>
      </c>
      <c r="B11952" s="90" t="s">
        <v>146</v>
      </c>
      <c r="C11952" s="96">
        <v>1702.2444448651686</v>
      </c>
      <c r="D11952" s="102">
        <v>1062.7852511854105</v>
      </c>
      <c r="E11952" s="98">
        <v>2006.7756825842698</v>
      </c>
      <c r="F11952" s="91">
        <v>0.84824849116821344</v>
      </c>
      <c r="G11952" s="100">
        <v>851.12222243258429</v>
      </c>
      <c r="S11952" s="235"/>
      <c r="T11952" s="103"/>
      <c r="U11952" s="103"/>
    </row>
    <row r="11953" spans="1:21" x14ac:dyDescent="0.2">
      <c r="A11953" s="89">
        <v>40973</v>
      </c>
      <c r="B11953" s="90" t="s">
        <v>147</v>
      </c>
      <c r="C11953" s="96">
        <v>1671.0593016741573</v>
      </c>
      <c r="D11953" s="102">
        <v>1040.4791888740149</v>
      </c>
      <c r="E11953" s="98">
        <v>1968.5111460674157</v>
      </c>
      <c r="F11953" s="91">
        <v>0.84889501642523513</v>
      </c>
      <c r="G11953" s="100">
        <v>835.52965083707863</v>
      </c>
      <c r="S11953" s="235"/>
      <c r="T11953" s="103"/>
      <c r="U11953" s="103"/>
    </row>
    <row r="11954" spans="1:21" x14ac:dyDescent="0.2">
      <c r="A11954" s="89">
        <v>40974</v>
      </c>
      <c r="B11954" s="90" t="s">
        <v>100</v>
      </c>
      <c r="C11954" s="96">
        <v>1678.640824921348</v>
      </c>
      <c r="D11954" s="102">
        <v>1049.518626511252</v>
      </c>
      <c r="E11954" s="98">
        <v>1979.728356741573</v>
      </c>
      <c r="F11954" s="91">
        <v>0.8479147248687271</v>
      </c>
      <c r="G11954" s="100">
        <v>839.32041246067399</v>
      </c>
      <c r="S11954" s="235"/>
      <c r="T11954" s="103"/>
      <c r="U11954" s="103"/>
    </row>
    <row r="11955" spans="1:21" x14ac:dyDescent="0.2">
      <c r="A11955" s="89">
        <v>40974</v>
      </c>
      <c r="B11955" s="90" t="s">
        <v>101</v>
      </c>
      <c r="C11955" s="96">
        <v>1655.3330100000003</v>
      </c>
      <c r="D11955" s="102">
        <v>1036.7482602454911</v>
      </c>
      <c r="E11955" s="98">
        <v>1953.1959269662923</v>
      </c>
      <c r="F11955" s="91">
        <v>0.84749972450079125</v>
      </c>
      <c r="G11955" s="100">
        <v>827.66650500000014</v>
      </c>
      <c r="S11955" s="235"/>
      <c r="T11955" s="103"/>
      <c r="U11955" s="103"/>
    </row>
    <row r="11956" spans="1:21" x14ac:dyDescent="0.2">
      <c r="A11956" s="89">
        <v>40974</v>
      </c>
      <c r="B11956" s="90" t="s">
        <v>102</v>
      </c>
      <c r="C11956" s="96">
        <v>1692.3572632921348</v>
      </c>
      <c r="D11956" s="102">
        <v>1064.089827007213</v>
      </c>
      <c r="E11956" s="98">
        <v>1999.0898595505616</v>
      </c>
      <c r="F11956" s="91">
        <v>0.84656387766011332</v>
      </c>
      <c r="G11956" s="100">
        <v>846.1786316460674</v>
      </c>
      <c r="S11956" s="235"/>
      <c r="T11956" s="103"/>
      <c r="U11956" s="103"/>
    </row>
    <row r="11957" spans="1:21" x14ac:dyDescent="0.2">
      <c r="A11957" s="89">
        <v>40974</v>
      </c>
      <c r="B11957" s="90" t="s">
        <v>103</v>
      </c>
      <c r="C11957" s="96">
        <v>1637.8197318202251</v>
      </c>
      <c r="D11957" s="102">
        <v>1025.0363780537566</v>
      </c>
      <c r="E11957" s="98">
        <v>1932.1369129213483</v>
      </c>
      <c r="F11957" s="91">
        <v>0.8476727093546792</v>
      </c>
      <c r="G11957" s="100">
        <v>818.90986591011256</v>
      </c>
      <c r="S11957" s="235"/>
      <c r="T11957" s="103"/>
      <c r="U11957" s="103"/>
    </row>
    <row r="11958" spans="1:21" x14ac:dyDescent="0.2">
      <c r="A11958" s="89">
        <v>40974</v>
      </c>
      <c r="B11958" s="90" t="s">
        <v>104</v>
      </c>
      <c r="C11958" s="96">
        <v>1626.5791409662925</v>
      </c>
      <c r="D11958" s="102">
        <v>1017.3368572247597</v>
      </c>
      <c r="E11958" s="98">
        <v>1918.5239073033708</v>
      </c>
      <c r="F11958" s="91">
        <v>0.84782844496974308</v>
      </c>
      <c r="G11958" s="100">
        <v>813.28957048314624</v>
      </c>
      <c r="S11958" s="235"/>
      <c r="T11958" s="103"/>
      <c r="U11958" s="103"/>
    </row>
    <row r="11959" spans="1:21" x14ac:dyDescent="0.2">
      <c r="A11959" s="89">
        <v>40974</v>
      </c>
      <c r="B11959" s="90" t="s">
        <v>105</v>
      </c>
      <c r="C11959" s="96">
        <v>1608.040675516854</v>
      </c>
      <c r="D11959" s="102">
        <v>1005.8846311363018</v>
      </c>
      <c r="E11959" s="98">
        <v>1896.7336938202247</v>
      </c>
      <c r="F11959" s="91">
        <v>0.84779464864046772</v>
      </c>
      <c r="G11959" s="100">
        <v>804.02033775842699</v>
      </c>
      <c r="S11959" s="235"/>
      <c r="T11959" s="103"/>
      <c r="U11959" s="103"/>
    </row>
    <row r="11960" spans="1:21" x14ac:dyDescent="0.2">
      <c r="A11960" s="89">
        <v>40974</v>
      </c>
      <c r="B11960" s="90" t="s">
        <v>106</v>
      </c>
      <c r="C11960" s="96">
        <v>1607.3477623820227</v>
      </c>
      <c r="D11960" s="102">
        <v>1020.9473586898127</v>
      </c>
      <c r="E11960" s="98">
        <v>1904.1797022471908</v>
      </c>
      <c r="F11960" s="91">
        <v>0.84411558451396884</v>
      </c>
      <c r="G11960" s="100">
        <v>803.67388119101133</v>
      </c>
      <c r="S11960" s="235"/>
      <c r="T11960" s="103"/>
      <c r="U11960" s="103"/>
    </row>
    <row r="11961" spans="1:21" x14ac:dyDescent="0.2">
      <c r="A11961" s="89">
        <v>40974</v>
      </c>
      <c r="B11961" s="90" t="s">
        <v>107</v>
      </c>
      <c r="C11961" s="96">
        <v>1623.8439575393261</v>
      </c>
      <c r="D11961" s="102">
        <v>1018.9792590655644</v>
      </c>
      <c r="E11961" s="98">
        <v>1917.0779662921348</v>
      </c>
      <c r="F11961" s="91">
        <v>0.84704116686502873</v>
      </c>
      <c r="G11961" s="100">
        <v>811.92197876966304</v>
      </c>
      <c r="S11961" s="235"/>
      <c r="T11961" s="103"/>
      <c r="U11961" s="103"/>
    </row>
    <row r="11962" spans="1:21" x14ac:dyDescent="0.2">
      <c r="A11962" s="89">
        <v>40974</v>
      </c>
      <c r="B11962" s="90" t="s">
        <v>108</v>
      </c>
      <c r="C11962" s="96">
        <v>1629.3710541235955</v>
      </c>
      <c r="D11962" s="102">
        <v>1014.3059110486824</v>
      </c>
      <c r="E11962" s="98">
        <v>1919.2880224719099</v>
      </c>
      <c r="F11962" s="91">
        <v>0.84894556473346749</v>
      </c>
      <c r="G11962" s="100">
        <v>814.68552706179776</v>
      </c>
      <c r="S11962" s="235"/>
      <c r="T11962" s="103"/>
      <c r="U11962" s="103"/>
    </row>
    <row r="11963" spans="1:21" x14ac:dyDescent="0.2">
      <c r="A11963" s="89">
        <v>40974</v>
      </c>
      <c r="B11963" s="90" t="s">
        <v>109</v>
      </c>
      <c r="C11963" s="96">
        <v>1645.1702840224718</v>
      </c>
      <c r="D11963" s="102">
        <v>1025.9349405421435</v>
      </c>
      <c r="E11963" s="98">
        <v>1938.8470196629212</v>
      </c>
      <c r="F11963" s="91">
        <v>0.84853021787582472</v>
      </c>
      <c r="G11963" s="100">
        <v>822.58514201123592</v>
      </c>
      <c r="S11963" s="235"/>
      <c r="T11963" s="103"/>
      <c r="U11963" s="103"/>
    </row>
    <row r="11964" spans="1:21" x14ac:dyDescent="0.2">
      <c r="A11964" s="89">
        <v>40974</v>
      </c>
      <c r="B11964" s="90" t="s">
        <v>110</v>
      </c>
      <c r="C11964" s="96">
        <v>1684.698749696629</v>
      </c>
      <c r="D11964" s="102">
        <v>1057.0190340353477</v>
      </c>
      <c r="E11964" s="98">
        <v>1988.8436629213479</v>
      </c>
      <c r="F11964" s="91">
        <v>0.84707449917005018</v>
      </c>
      <c r="G11964" s="100">
        <v>842.34937484831448</v>
      </c>
      <c r="S11964" s="235"/>
      <c r="T11964" s="103"/>
      <c r="U11964" s="103"/>
    </row>
    <row r="11965" spans="1:21" x14ac:dyDescent="0.2">
      <c r="A11965" s="89">
        <v>40974</v>
      </c>
      <c r="B11965" s="90" t="s">
        <v>111</v>
      </c>
      <c r="C11965" s="96">
        <v>1688.8278636404496</v>
      </c>
      <c r="D11965" s="102">
        <v>1059.4668904602199</v>
      </c>
      <c r="E11965" s="98">
        <v>1993.6423061797752</v>
      </c>
      <c r="F11965" s="91">
        <v>0.84710675450933215</v>
      </c>
      <c r="G11965" s="100">
        <v>844.41393182022478</v>
      </c>
      <c r="S11965" s="235"/>
      <c r="T11965" s="103"/>
      <c r="U11965" s="103"/>
    </row>
    <row r="11966" spans="1:21" x14ac:dyDescent="0.2">
      <c r="A11966" s="89">
        <v>40974</v>
      </c>
      <c r="B11966" s="90" t="s">
        <v>112</v>
      </c>
      <c r="C11966" s="96">
        <v>1672.0682804494384</v>
      </c>
      <c r="D11966" s="102">
        <v>1051.3661960427041</v>
      </c>
      <c r="E11966" s="98">
        <v>1975.1413146067416</v>
      </c>
      <c r="F11966" s="91">
        <v>0.84655627831994074</v>
      </c>
      <c r="G11966" s="100">
        <v>836.03414022471918</v>
      </c>
      <c r="S11966" s="235"/>
      <c r="T11966" s="103"/>
      <c r="U11966" s="103"/>
    </row>
    <row r="11967" spans="1:21" x14ac:dyDescent="0.2">
      <c r="A11967" s="89">
        <v>40974</v>
      </c>
      <c r="B11967" s="90" t="s">
        <v>113</v>
      </c>
      <c r="C11967" s="96">
        <v>1691.3563887640448</v>
      </c>
      <c r="D11967" s="102">
        <v>1063.9545074387472</v>
      </c>
      <c r="E11967" s="98">
        <v>1998.1705702247189</v>
      </c>
      <c r="F11967" s="91">
        <v>0.84645245704616245</v>
      </c>
      <c r="G11967" s="100">
        <v>845.67819438202241</v>
      </c>
      <c r="S11967" s="235"/>
      <c r="T11967" s="103"/>
      <c r="U11967" s="103"/>
    </row>
    <row r="11968" spans="1:21" x14ac:dyDescent="0.2">
      <c r="A11968" s="89">
        <v>40974</v>
      </c>
      <c r="B11968" s="90" t="s">
        <v>114</v>
      </c>
      <c r="C11968" s="96">
        <v>1403.7123432134829</v>
      </c>
      <c r="D11968" s="102">
        <v>876.72224317018242</v>
      </c>
      <c r="E11968" s="98">
        <v>1655.0076235955057</v>
      </c>
      <c r="F11968" s="91">
        <v>0.84816065086390147</v>
      </c>
      <c r="G11968" s="100">
        <v>701.85617160674144</v>
      </c>
      <c r="S11968" s="235"/>
      <c r="T11968" s="103"/>
      <c r="U11968" s="103"/>
    </row>
    <row r="11969" spans="1:21" x14ac:dyDescent="0.2">
      <c r="A11969" s="89">
        <v>40974</v>
      </c>
      <c r="B11969" s="90" t="s">
        <v>115</v>
      </c>
      <c r="C11969" s="96">
        <v>1229.7263123932585</v>
      </c>
      <c r="D11969" s="102">
        <v>778.16248519160024</v>
      </c>
      <c r="E11969" s="98">
        <v>1455.2538117977529</v>
      </c>
      <c r="F11969" s="91">
        <v>0.84502531615025411</v>
      </c>
      <c r="G11969" s="100">
        <v>614.86315619662923</v>
      </c>
      <c r="S11969" s="235"/>
      <c r="T11969" s="103"/>
      <c r="U11969" s="103"/>
    </row>
    <row r="11970" spans="1:21" x14ac:dyDescent="0.2">
      <c r="A11970" s="89">
        <v>40974</v>
      </c>
      <c r="B11970" s="90" t="s">
        <v>116</v>
      </c>
      <c r="C11970" s="96">
        <v>1248.5524786179774</v>
      </c>
      <c r="D11970" s="102">
        <v>789.68056706859113</v>
      </c>
      <c r="E11970" s="98">
        <v>1477.3214578651684</v>
      </c>
      <c r="F11970" s="91">
        <v>0.84514610680753399</v>
      </c>
      <c r="G11970" s="100">
        <v>624.27623930898869</v>
      </c>
      <c r="S11970" s="235"/>
      <c r="T11970" s="103"/>
      <c r="U11970" s="103"/>
    </row>
    <row r="11971" spans="1:21" x14ac:dyDescent="0.2">
      <c r="A11971" s="89">
        <v>40974</v>
      </c>
      <c r="B11971" s="90" t="s">
        <v>117</v>
      </c>
      <c r="C11971" s="96">
        <v>1213.0680322921348</v>
      </c>
      <c r="D11971" s="102">
        <v>764.74028346051603</v>
      </c>
      <c r="E11971" s="98">
        <v>1434.0020056179776</v>
      </c>
      <c r="F11971" s="91">
        <v>0.84593189377679279</v>
      </c>
      <c r="G11971" s="100">
        <v>606.53401614606742</v>
      </c>
      <c r="S11971" s="235"/>
      <c r="T11971" s="103"/>
      <c r="U11971" s="103"/>
    </row>
    <row r="11972" spans="1:21" x14ac:dyDescent="0.2">
      <c r="A11972" s="89">
        <v>40974</v>
      </c>
      <c r="B11972" s="90" t="s">
        <v>118</v>
      </c>
      <c r="C11972" s="96">
        <v>1220.0863103595505</v>
      </c>
      <c r="D11972" s="102">
        <v>772.59919029799119</v>
      </c>
      <c r="E11972" s="98">
        <v>1444.1329971910111</v>
      </c>
      <c r="F11972" s="91">
        <v>0.84485730381671587</v>
      </c>
      <c r="G11972" s="100">
        <v>610.04315517977523</v>
      </c>
      <c r="S11972" s="235"/>
      <c r="T11972" s="103"/>
      <c r="U11972" s="103"/>
    </row>
    <row r="11973" spans="1:21" x14ac:dyDescent="0.2">
      <c r="A11973" s="89">
        <v>40974</v>
      </c>
      <c r="B11973" s="90" t="s">
        <v>119</v>
      </c>
      <c r="C11973" s="96">
        <v>1359.6617076067416</v>
      </c>
      <c r="D11973" s="102">
        <v>865.62460488864212</v>
      </c>
      <c r="E11973" s="98">
        <v>1611.8268876404495</v>
      </c>
      <c r="F11973" s="91">
        <v>0.84355318677996993</v>
      </c>
      <c r="G11973" s="100">
        <v>679.83085380337081</v>
      </c>
      <c r="S11973" s="235"/>
      <c r="T11973" s="103"/>
      <c r="U11973" s="103"/>
    </row>
    <row r="11974" spans="1:21" x14ac:dyDescent="0.2">
      <c r="A11974" s="89">
        <v>40974</v>
      </c>
      <c r="B11974" s="90" t="s">
        <v>120</v>
      </c>
      <c r="C11974" s="96">
        <v>1435.9550906629213</v>
      </c>
      <c r="D11974" s="102">
        <v>899.36167681912593</v>
      </c>
      <c r="E11974" s="98">
        <v>1694.3489747191009</v>
      </c>
      <c r="F11974" s="91">
        <v>0.84749665629005522</v>
      </c>
      <c r="G11974" s="100">
        <v>717.97754533146065</v>
      </c>
      <c r="S11974" s="235"/>
      <c r="T11974" s="103"/>
      <c r="U11974" s="103"/>
    </row>
    <row r="11975" spans="1:21" x14ac:dyDescent="0.2">
      <c r="A11975" s="89">
        <v>40974</v>
      </c>
      <c r="B11975" s="90" t="s">
        <v>121</v>
      </c>
      <c r="C11975" s="96">
        <v>1497.4703789662919</v>
      </c>
      <c r="D11975" s="102">
        <v>936.28816942420588</v>
      </c>
      <c r="E11975" s="98">
        <v>1766.0841067415731</v>
      </c>
      <c r="F11975" s="91">
        <v>0.84790434003119264</v>
      </c>
      <c r="G11975" s="100">
        <v>748.73518948314597</v>
      </c>
      <c r="S11975" s="235"/>
      <c r="T11975" s="103"/>
      <c r="U11975" s="103"/>
    </row>
    <row r="11976" spans="1:21" x14ac:dyDescent="0.2">
      <c r="A11976" s="89">
        <v>40974</v>
      </c>
      <c r="B11976" s="90" t="s">
        <v>122</v>
      </c>
      <c r="C11976" s="96">
        <v>1493.3169522808989</v>
      </c>
      <c r="D11976" s="102">
        <v>957.76140988286397</v>
      </c>
      <c r="E11976" s="98">
        <v>1774.0638202247189</v>
      </c>
      <c r="F11976" s="91">
        <v>0.84174928503515833</v>
      </c>
      <c r="G11976" s="100">
        <v>746.65847614044947</v>
      </c>
      <c r="S11976" s="235"/>
      <c r="T11976" s="103"/>
      <c r="U11976" s="103"/>
    </row>
    <row r="11977" spans="1:21" x14ac:dyDescent="0.2">
      <c r="A11977" s="89">
        <v>40974</v>
      </c>
      <c r="B11977" s="90" t="s">
        <v>123</v>
      </c>
      <c r="C11977" s="96">
        <v>1533.5018619775281</v>
      </c>
      <c r="D11977" s="102">
        <v>959.64476352880308</v>
      </c>
      <c r="E11977" s="98">
        <v>1809.0179747191009</v>
      </c>
      <c r="F11977" s="91">
        <v>0.84769852119111522</v>
      </c>
      <c r="G11977" s="100">
        <v>766.75093098876403</v>
      </c>
      <c r="S11977" s="235"/>
      <c r="T11977" s="103"/>
      <c r="U11977" s="103"/>
    </row>
    <row r="11978" spans="1:21" x14ac:dyDescent="0.2">
      <c r="A11978" s="89">
        <v>40974</v>
      </c>
      <c r="B11978" s="90" t="s">
        <v>124</v>
      </c>
      <c r="C11978" s="96">
        <v>1502.7746087528089</v>
      </c>
      <c r="D11978" s="102">
        <v>957.72141976281057</v>
      </c>
      <c r="E11978" s="98">
        <v>1782.010617977528</v>
      </c>
      <c r="F11978" s="91">
        <v>0.84330283646590465</v>
      </c>
      <c r="G11978" s="100">
        <v>751.38730437640447</v>
      </c>
      <c r="S11978" s="235"/>
      <c r="T11978" s="103"/>
      <c r="U11978" s="103"/>
    </row>
    <row r="11979" spans="1:21" x14ac:dyDescent="0.2">
      <c r="A11979" s="89">
        <v>40974</v>
      </c>
      <c r="B11979" s="90" t="s">
        <v>125</v>
      </c>
      <c r="C11979" s="96">
        <v>1537.1973986966293</v>
      </c>
      <c r="D11979" s="102">
        <v>962.10266812732232</v>
      </c>
      <c r="E11979" s="98">
        <v>1813.4545449438199</v>
      </c>
      <c r="F11979" s="91">
        <v>0.84766249200045485</v>
      </c>
      <c r="G11979" s="100">
        <v>768.59869934831465</v>
      </c>
      <c r="S11979" s="235"/>
      <c r="T11979" s="103"/>
      <c r="U11979" s="103"/>
    </row>
    <row r="11980" spans="1:21" x14ac:dyDescent="0.2">
      <c r="A11980" s="89">
        <v>40974</v>
      </c>
      <c r="B11980" s="90" t="s">
        <v>126</v>
      </c>
      <c r="C11980" s="96">
        <v>1682.8509813370788</v>
      </c>
      <c r="D11980" s="102">
        <v>1072.1021146159776</v>
      </c>
      <c r="E11980" s="98">
        <v>1995.3421685393259</v>
      </c>
      <c r="F11980" s="91">
        <v>0.84338967414746524</v>
      </c>
      <c r="G11980" s="100">
        <v>841.4254906685394</v>
      </c>
      <c r="S11980" s="235"/>
      <c r="T11980" s="103"/>
      <c r="U11980" s="103"/>
    </row>
    <row r="11981" spans="1:21" x14ac:dyDescent="0.2">
      <c r="A11981" s="89">
        <v>40974</v>
      </c>
      <c r="B11981" s="90" t="s">
        <v>127</v>
      </c>
      <c r="C11981" s="96">
        <v>1739.738744494382</v>
      </c>
      <c r="D11981" s="102">
        <v>1108.2214379994614</v>
      </c>
      <c r="E11981" s="98">
        <v>2062.7277219101125</v>
      </c>
      <c r="F11981" s="91">
        <v>0.84341657215105514</v>
      </c>
      <c r="G11981" s="100">
        <v>869.869372247191</v>
      </c>
      <c r="S11981" s="235"/>
      <c r="T11981" s="103"/>
      <c r="U11981" s="103"/>
    </row>
    <row r="11982" spans="1:21" x14ac:dyDescent="0.2">
      <c r="A11982" s="89">
        <v>40974</v>
      </c>
      <c r="B11982" s="90" t="s">
        <v>128</v>
      </c>
      <c r="C11982" s="96">
        <v>1500.1731454044946</v>
      </c>
      <c r="D11982" s="102">
        <v>943.11781536212879</v>
      </c>
      <c r="E11982" s="98">
        <v>1772.0018848314608</v>
      </c>
      <c r="F11982" s="91">
        <v>0.84659794001696531</v>
      </c>
      <c r="G11982" s="100">
        <v>750.08657270224728</v>
      </c>
      <c r="S11982" s="235"/>
      <c r="T11982" s="103"/>
      <c r="U11982" s="103"/>
    </row>
    <row r="11983" spans="1:21" x14ac:dyDescent="0.2">
      <c r="A11983" s="89">
        <v>40974</v>
      </c>
      <c r="B11983" s="90" t="s">
        <v>129</v>
      </c>
      <c r="C11983" s="96">
        <v>1544.4628563033707</v>
      </c>
      <c r="D11983" s="102">
        <v>965.04228652972608</v>
      </c>
      <c r="E11983" s="98">
        <v>1821.173283707865</v>
      </c>
      <c r="F11983" s="91">
        <v>0.84805925395461623</v>
      </c>
      <c r="G11983" s="100">
        <v>772.23142815168535</v>
      </c>
      <c r="S11983" s="235"/>
      <c r="T11983" s="103"/>
      <c r="U11983" s="103"/>
    </row>
    <row r="11984" spans="1:21" x14ac:dyDescent="0.2">
      <c r="A11984" s="89">
        <v>40974</v>
      </c>
      <c r="B11984" s="90" t="s">
        <v>130</v>
      </c>
      <c r="C11984" s="96">
        <v>1550.4599992247192</v>
      </c>
      <c r="D11984" s="102">
        <v>969.08785985862846</v>
      </c>
      <c r="E11984" s="98">
        <v>1828.4029887640452</v>
      </c>
      <c r="F11984" s="91">
        <v>0.84798592474014256</v>
      </c>
      <c r="G11984" s="100">
        <v>775.22999961235962</v>
      </c>
      <c r="S11984" s="235"/>
      <c r="T11984" s="103"/>
      <c r="U11984" s="103"/>
    </row>
    <row r="11985" spans="1:21" x14ac:dyDescent="0.2">
      <c r="A11985" s="89">
        <v>40974</v>
      </c>
      <c r="B11985" s="90" t="s">
        <v>131</v>
      </c>
      <c r="C11985" s="96">
        <v>1525.4502923932585</v>
      </c>
      <c r="D11985" s="102">
        <v>955.73074339438892</v>
      </c>
      <c r="E11985" s="98">
        <v>1800.1166207865169</v>
      </c>
      <c r="F11985" s="91">
        <v>0.84741748105561643</v>
      </c>
      <c r="G11985" s="100">
        <v>762.72514619662923</v>
      </c>
      <c r="S11985" s="235"/>
      <c r="T11985" s="103"/>
      <c r="U11985" s="103"/>
    </row>
    <row r="11986" spans="1:21" x14ac:dyDescent="0.2">
      <c r="A11986" s="89">
        <v>40974</v>
      </c>
      <c r="B11986" s="90" t="s">
        <v>132</v>
      </c>
      <c r="C11986" s="96">
        <v>1578.3791307977529</v>
      </c>
      <c r="D11986" s="102">
        <v>993.2001929370939</v>
      </c>
      <c r="E11986" s="98">
        <v>1864.8665646067416</v>
      </c>
      <c r="F11986" s="91">
        <v>0.84637644363075248</v>
      </c>
      <c r="G11986" s="100">
        <v>789.18956539887643</v>
      </c>
      <c r="S11986" s="235"/>
      <c r="T11986" s="103"/>
      <c r="U11986" s="103"/>
    </row>
    <row r="11987" spans="1:21" x14ac:dyDescent="0.2">
      <c r="A11987" s="89">
        <v>40974</v>
      </c>
      <c r="B11987" s="90" t="s">
        <v>133</v>
      </c>
      <c r="C11987" s="96">
        <v>1730.90511505618</v>
      </c>
      <c r="D11987" s="102">
        <v>1084.6384497698289</v>
      </c>
      <c r="E11987" s="98">
        <v>2042.6632331460673</v>
      </c>
      <c r="F11987" s="91">
        <v>0.84737664386815048</v>
      </c>
      <c r="G11987" s="100">
        <v>865.45255752808998</v>
      </c>
      <c r="S11987" s="235"/>
      <c r="T11987" s="103"/>
      <c r="U11987" s="103"/>
    </row>
    <row r="11988" spans="1:21" x14ac:dyDescent="0.2">
      <c r="A11988" s="89">
        <v>40974</v>
      </c>
      <c r="B11988" s="90" t="s">
        <v>134</v>
      </c>
      <c r="C11988" s="96">
        <v>1693.2041571235957</v>
      </c>
      <c r="D11988" s="102">
        <v>1062.5382584542165</v>
      </c>
      <c r="E11988" s="98">
        <v>1998.9817078651683</v>
      </c>
      <c r="F11988" s="91">
        <v>0.84703334225697802</v>
      </c>
      <c r="G11988" s="100">
        <v>846.60207856179784</v>
      </c>
      <c r="S11988" s="235"/>
      <c r="T11988" s="103"/>
      <c r="U11988" s="103"/>
    </row>
    <row r="11989" spans="1:21" x14ac:dyDescent="0.2">
      <c r="A11989" s="89">
        <v>40974</v>
      </c>
      <c r="B11989" s="90" t="s">
        <v>135</v>
      </c>
      <c r="C11989" s="96">
        <v>1494.6379445730338</v>
      </c>
      <c r="D11989" s="102">
        <v>941.08995677592293</v>
      </c>
      <c r="E11989" s="98">
        <v>1766.2369297752812</v>
      </c>
      <c r="F11989" s="91">
        <v>0.84622732056859273</v>
      </c>
      <c r="G11989" s="100">
        <v>747.3189722865169</v>
      </c>
      <c r="S11989" s="235"/>
      <c r="T11989" s="103"/>
      <c r="U11989" s="103"/>
    </row>
    <row r="11990" spans="1:21" x14ac:dyDescent="0.2">
      <c r="A11990" s="89">
        <v>40974</v>
      </c>
      <c r="B11990" s="90" t="s">
        <v>136</v>
      </c>
      <c r="C11990" s="96">
        <v>1496.1858557865171</v>
      </c>
      <c r="D11990" s="102">
        <v>949.4131004549705</v>
      </c>
      <c r="E11990" s="98">
        <v>1771.9924803370786</v>
      </c>
      <c r="F11990" s="91">
        <v>0.84435226017545173</v>
      </c>
      <c r="G11990" s="100">
        <v>748.09292789325855</v>
      </c>
      <c r="S11990" s="235"/>
      <c r="T11990" s="103"/>
      <c r="U11990" s="103"/>
    </row>
    <row r="11991" spans="1:21" x14ac:dyDescent="0.2">
      <c r="A11991" s="89">
        <v>40974</v>
      </c>
      <c r="B11991" s="90" t="s">
        <v>137</v>
      </c>
      <c r="C11991" s="96">
        <v>1524.8708387191011</v>
      </c>
      <c r="D11991" s="102">
        <v>946.62764891082895</v>
      </c>
      <c r="E11991" s="98">
        <v>1794.8077837078652</v>
      </c>
      <c r="F11991" s="91">
        <v>0.84960119549342183</v>
      </c>
      <c r="G11991" s="100">
        <v>762.43541935955056</v>
      </c>
      <c r="S11991" s="235"/>
      <c r="T11991" s="103"/>
      <c r="U11991" s="103"/>
    </row>
    <row r="11992" spans="1:21" x14ac:dyDescent="0.2">
      <c r="A11992" s="89">
        <v>40974</v>
      </c>
      <c r="B11992" s="90" t="s">
        <v>138</v>
      </c>
      <c r="C11992" s="96">
        <v>1450.1902008539325</v>
      </c>
      <c r="D11992" s="102">
        <v>922.45599123813906</v>
      </c>
      <c r="E11992" s="98">
        <v>1718.7136685393257</v>
      </c>
      <c r="F11992" s="91">
        <v>0.84376486170986131</v>
      </c>
      <c r="G11992" s="100">
        <v>725.09510042696627</v>
      </c>
      <c r="S11992" s="235"/>
      <c r="T11992" s="103"/>
      <c r="U11992" s="103"/>
    </row>
    <row r="11993" spans="1:21" x14ac:dyDescent="0.2">
      <c r="A11993" s="89">
        <v>40974</v>
      </c>
      <c r="B11993" s="90" t="s">
        <v>139</v>
      </c>
      <c r="C11993" s="96">
        <v>1503.9335161011234</v>
      </c>
      <c r="D11993" s="102">
        <v>960.79184066298831</v>
      </c>
      <c r="E11993" s="98">
        <v>1784.6391741573032</v>
      </c>
      <c r="F11993" s="91">
        <v>0.84271013316250476</v>
      </c>
      <c r="G11993" s="100">
        <v>751.96675805056168</v>
      </c>
      <c r="S11993" s="235"/>
      <c r="T11993" s="103"/>
      <c r="U11993" s="103"/>
    </row>
    <row r="11994" spans="1:21" x14ac:dyDescent="0.2">
      <c r="A11994" s="89">
        <v>40974</v>
      </c>
      <c r="B11994" s="90" t="s">
        <v>140</v>
      </c>
      <c r="C11994" s="96">
        <v>1698.9662768764044</v>
      </c>
      <c r="D11994" s="102">
        <v>1073.6750781035523</v>
      </c>
      <c r="E11994" s="98">
        <v>2009.7921741573034</v>
      </c>
      <c r="F11994" s="91">
        <v>0.84534425933306923</v>
      </c>
      <c r="G11994" s="100">
        <v>849.48313843820222</v>
      </c>
      <c r="S11994" s="235"/>
      <c r="T11994" s="103"/>
      <c r="U11994" s="103"/>
    </row>
    <row r="11995" spans="1:21" x14ac:dyDescent="0.2">
      <c r="A11995" s="89">
        <v>40974</v>
      </c>
      <c r="B11995" s="90" t="s">
        <v>141</v>
      </c>
      <c r="C11995" s="96">
        <v>1620.2659324044946</v>
      </c>
      <c r="D11995" s="102">
        <v>1010.7971579443376</v>
      </c>
      <c r="E11995" s="98">
        <v>1909.7048426966289</v>
      </c>
      <c r="F11995" s="91">
        <v>0.84843788222088412</v>
      </c>
      <c r="G11995" s="100">
        <v>810.1329662022473</v>
      </c>
      <c r="S11995" s="235"/>
      <c r="T11995" s="103"/>
      <c r="U11995" s="103"/>
    </row>
    <row r="11996" spans="1:21" x14ac:dyDescent="0.2">
      <c r="A11996" s="89">
        <v>40974</v>
      </c>
      <c r="B11996" s="90" t="s">
        <v>142</v>
      </c>
      <c r="C11996" s="96">
        <v>1474.8433208089889</v>
      </c>
      <c r="D11996" s="102">
        <v>932.58339960240903</v>
      </c>
      <c r="E11996" s="98">
        <v>1744.9569101123593</v>
      </c>
      <c r="F11996" s="91">
        <v>0.84520328969843872</v>
      </c>
      <c r="G11996" s="100">
        <v>737.42166040449445</v>
      </c>
      <c r="S11996" s="235"/>
      <c r="T11996" s="103"/>
      <c r="U11996" s="103"/>
    </row>
    <row r="11997" spans="1:21" x14ac:dyDescent="0.2">
      <c r="A11997" s="89">
        <v>40974</v>
      </c>
      <c r="B11997" s="90" t="s">
        <v>143</v>
      </c>
      <c r="C11997" s="96">
        <v>1463.3069249325843</v>
      </c>
      <c r="D11997" s="102">
        <v>928.25212906063075</v>
      </c>
      <c r="E11997" s="98">
        <v>1732.8932949438201</v>
      </c>
      <c r="F11997" s="91">
        <v>0.84442990760145109</v>
      </c>
      <c r="G11997" s="100">
        <v>731.65346246629213</v>
      </c>
      <c r="S11997" s="235"/>
      <c r="T11997" s="103"/>
      <c r="U11997" s="103"/>
    </row>
    <row r="11998" spans="1:21" x14ac:dyDescent="0.2">
      <c r="A11998" s="89">
        <v>40974</v>
      </c>
      <c r="B11998" s="90" t="s">
        <v>144</v>
      </c>
      <c r="C11998" s="96">
        <v>1410.1673761011232</v>
      </c>
      <c r="D11998" s="102">
        <v>897.70227775017906</v>
      </c>
      <c r="E11998" s="98">
        <v>1671.6582808988762</v>
      </c>
      <c r="F11998" s="91">
        <v>0.84357394822514487</v>
      </c>
      <c r="G11998" s="100">
        <v>705.08368805056159</v>
      </c>
      <c r="S11998" s="235"/>
      <c r="T11998" s="103"/>
      <c r="U11998" s="103"/>
    </row>
    <row r="11999" spans="1:21" x14ac:dyDescent="0.2">
      <c r="A11999" s="89">
        <v>40974</v>
      </c>
      <c r="B11999" s="90" t="s">
        <v>145</v>
      </c>
      <c r="C11999" s="96">
        <v>1597.0067429662922</v>
      </c>
      <c r="D11999" s="102">
        <v>993.77950026879387</v>
      </c>
      <c r="E11999" s="98">
        <v>1880.9647078651685</v>
      </c>
      <c r="F11999" s="91">
        <v>0.84903599535306595</v>
      </c>
      <c r="G11999" s="100">
        <v>798.50337148314611</v>
      </c>
      <c r="S11999" s="235"/>
      <c r="T11999" s="103"/>
      <c r="U11999" s="103"/>
    </row>
    <row r="12000" spans="1:21" x14ac:dyDescent="0.2">
      <c r="A12000" s="89">
        <v>40974</v>
      </c>
      <c r="B12000" s="90" t="s">
        <v>146</v>
      </c>
      <c r="C12000" s="96">
        <v>1701.434020146067</v>
      </c>
      <c r="D12000" s="102">
        <v>1063.8516060860284</v>
      </c>
      <c r="E12000" s="98">
        <v>2006.6534241573031</v>
      </c>
      <c r="F12000" s="91">
        <v>0.84789630319973497</v>
      </c>
      <c r="G12000" s="100">
        <v>850.71701007303352</v>
      </c>
      <c r="S12000" s="235"/>
      <c r="T12000" s="103"/>
      <c r="U12000" s="103"/>
    </row>
    <row r="12001" spans="1:21" x14ac:dyDescent="0.2">
      <c r="A12001" s="89">
        <v>40974</v>
      </c>
      <c r="B12001" s="90" t="s">
        <v>147</v>
      </c>
      <c r="C12001" s="96">
        <v>1688.8602806292138</v>
      </c>
      <c r="D12001" s="102">
        <v>1046.6930928920444</v>
      </c>
      <c r="E12001" s="98">
        <v>1986.9110393258427</v>
      </c>
      <c r="F12001" s="91">
        <v>0.84999290214937995</v>
      </c>
      <c r="G12001" s="100">
        <v>844.43014031460689</v>
      </c>
      <c r="S12001" s="235"/>
      <c r="T12001" s="103"/>
      <c r="U12001" s="103"/>
    </row>
    <row r="12002" spans="1:21" x14ac:dyDescent="0.2">
      <c r="A12002" s="89">
        <v>40975</v>
      </c>
      <c r="B12002" s="90" t="s">
        <v>100</v>
      </c>
      <c r="C12002" s="96">
        <v>1673.7499117415732</v>
      </c>
      <c r="D12002" s="102">
        <v>1039.4782344600603</v>
      </c>
      <c r="E12002" s="98">
        <v>1970.2674353932587</v>
      </c>
      <c r="F12002" s="91">
        <v>0.84950392097786387</v>
      </c>
      <c r="G12002" s="100">
        <v>836.87495587078661</v>
      </c>
      <c r="S12002" s="235"/>
      <c r="T12002" s="103"/>
      <c r="U12002" s="103"/>
    </row>
    <row r="12003" spans="1:21" x14ac:dyDescent="0.2">
      <c r="A12003" s="89">
        <v>40975</v>
      </c>
      <c r="B12003" s="90" t="s">
        <v>101</v>
      </c>
      <c r="C12003" s="96">
        <v>1684.702801820225</v>
      </c>
      <c r="D12003" s="102">
        <v>1056.5081755407437</v>
      </c>
      <c r="E12003" s="98">
        <v>1988.5756348314608</v>
      </c>
      <c r="F12003" s="91">
        <v>0.84719070892317849</v>
      </c>
      <c r="G12003" s="100">
        <v>842.35140091011249</v>
      </c>
      <c r="S12003" s="235"/>
      <c r="T12003" s="103"/>
      <c r="U12003" s="103"/>
    </row>
    <row r="12004" spans="1:21" x14ac:dyDescent="0.2">
      <c r="A12004" s="89">
        <v>40975</v>
      </c>
      <c r="B12004" s="90" t="s">
        <v>102</v>
      </c>
      <c r="C12004" s="96">
        <v>1669.8193518539326</v>
      </c>
      <c r="D12004" s="102">
        <v>1042.2592885430672</v>
      </c>
      <c r="E12004" s="98">
        <v>1968.4006432584267</v>
      </c>
      <c r="F12004" s="91">
        <v>0.84831274444706928</v>
      </c>
      <c r="G12004" s="100">
        <v>834.90967592696632</v>
      </c>
      <c r="S12004" s="235"/>
      <c r="T12004" s="103"/>
      <c r="U12004" s="103"/>
    </row>
    <row r="12005" spans="1:21" x14ac:dyDescent="0.2">
      <c r="A12005" s="89">
        <v>40975</v>
      </c>
      <c r="B12005" s="90" t="s">
        <v>103</v>
      </c>
      <c r="C12005" s="96">
        <v>1686.842323078652</v>
      </c>
      <c r="D12005" s="102">
        <v>1048.4775744303731</v>
      </c>
      <c r="E12005" s="98">
        <v>1986.1375196629215</v>
      </c>
      <c r="F12005" s="91">
        <v>0.84930791870088407</v>
      </c>
      <c r="G12005" s="100">
        <v>843.42116153932602</v>
      </c>
      <c r="S12005" s="235"/>
      <c r="T12005" s="103"/>
      <c r="U12005" s="103"/>
    </row>
    <row r="12006" spans="1:21" x14ac:dyDescent="0.2">
      <c r="A12006" s="89">
        <v>40975</v>
      </c>
      <c r="B12006" s="90" t="s">
        <v>104</v>
      </c>
      <c r="C12006" s="96">
        <v>1673.1542495730339</v>
      </c>
      <c r="D12006" s="102">
        <v>1043.4922478435096</v>
      </c>
      <c r="E12006" s="98">
        <v>1971.8826573033707</v>
      </c>
      <c r="F12006" s="91">
        <v>0.84850599166034557</v>
      </c>
      <c r="G12006" s="100">
        <v>836.57712478651695</v>
      </c>
      <c r="S12006" s="235"/>
      <c r="T12006" s="103"/>
      <c r="U12006" s="103"/>
    </row>
    <row r="12007" spans="1:21" x14ac:dyDescent="0.2">
      <c r="A12007" s="89">
        <v>40975</v>
      </c>
      <c r="B12007" s="90" t="s">
        <v>105</v>
      </c>
      <c r="C12007" s="96">
        <v>1661.7434695280901</v>
      </c>
      <c r="D12007" s="102">
        <v>1039.1093028991718</v>
      </c>
      <c r="E12007" s="98">
        <v>1959.8825224719101</v>
      </c>
      <c r="F12007" s="91">
        <v>0.84787912054657699</v>
      </c>
      <c r="G12007" s="100">
        <v>830.87173476404507</v>
      </c>
      <c r="S12007" s="235"/>
      <c r="T12007" s="103"/>
      <c r="U12007" s="103"/>
    </row>
    <row r="12008" spans="1:21" x14ac:dyDescent="0.2">
      <c r="A12008" s="89">
        <v>40975</v>
      </c>
      <c r="B12008" s="90" t="s">
        <v>106</v>
      </c>
      <c r="C12008" s="96">
        <v>1682.7942516067417</v>
      </c>
      <c r="D12008" s="102">
        <v>1049.3034808669254</v>
      </c>
      <c r="E12008" s="98">
        <v>1983.137485955056</v>
      </c>
      <c r="F12008" s="91">
        <v>0.84855148144019243</v>
      </c>
      <c r="G12008" s="100">
        <v>841.39712580337084</v>
      </c>
      <c r="S12008" s="235"/>
      <c r="T12008" s="103"/>
      <c r="U12008" s="103"/>
    </row>
    <row r="12009" spans="1:21" x14ac:dyDescent="0.2">
      <c r="A12009" s="89">
        <v>40975</v>
      </c>
      <c r="B12009" s="90" t="s">
        <v>107</v>
      </c>
      <c r="C12009" s="96">
        <v>1669.0940217303373</v>
      </c>
      <c r="D12009" s="102">
        <v>1052.7403541674653</v>
      </c>
      <c r="E12009" s="98">
        <v>1973.3568117977529</v>
      </c>
      <c r="F12009" s="91">
        <v>0.84581460978147771</v>
      </c>
      <c r="G12009" s="100">
        <v>834.54701086516866</v>
      </c>
      <c r="S12009" s="235"/>
      <c r="T12009" s="103"/>
      <c r="U12009" s="103"/>
    </row>
    <row r="12010" spans="1:21" x14ac:dyDescent="0.2">
      <c r="A12010" s="89">
        <v>40975</v>
      </c>
      <c r="B12010" s="90" t="s">
        <v>108</v>
      </c>
      <c r="C12010" s="96">
        <v>1711.6210588651686</v>
      </c>
      <c r="D12010" s="102">
        <v>1067.9484538668812</v>
      </c>
      <c r="E12010" s="98">
        <v>2017.4638904494382</v>
      </c>
      <c r="F12010" s="91">
        <v>0.8484023267865598</v>
      </c>
      <c r="G12010" s="100">
        <v>855.8105294325843</v>
      </c>
      <c r="S12010" s="235"/>
      <c r="T12010" s="103"/>
      <c r="U12010" s="103"/>
    </row>
    <row r="12011" spans="1:21" x14ac:dyDescent="0.2">
      <c r="A12011" s="89">
        <v>40975</v>
      </c>
      <c r="B12011" s="90" t="s">
        <v>109</v>
      </c>
      <c r="C12011" s="96">
        <v>1781.9740287303373</v>
      </c>
      <c r="D12011" s="102">
        <v>1121.9957098594386</v>
      </c>
      <c r="E12011" s="98">
        <v>2105.7791460674157</v>
      </c>
      <c r="F12011" s="91">
        <v>0.84623025736493263</v>
      </c>
      <c r="G12011" s="100">
        <v>890.98701436516865</v>
      </c>
      <c r="S12011" s="235"/>
      <c r="T12011" s="103"/>
      <c r="U12011" s="103"/>
    </row>
    <row r="12012" spans="1:21" x14ac:dyDescent="0.2">
      <c r="A12012" s="89">
        <v>40975</v>
      </c>
      <c r="B12012" s="90" t="s">
        <v>110</v>
      </c>
      <c r="C12012" s="96">
        <v>2050.7270740786516</v>
      </c>
      <c r="D12012" s="102">
        <v>1294.8558487745436</v>
      </c>
      <c r="E12012" s="98">
        <v>2425.3109494382015</v>
      </c>
      <c r="F12012" s="91">
        <v>0.84555222684071973</v>
      </c>
      <c r="G12012" s="100">
        <v>1025.3635370393258</v>
      </c>
      <c r="S12012" s="235"/>
      <c r="T12012" s="103"/>
      <c r="U12012" s="103"/>
    </row>
    <row r="12013" spans="1:21" x14ac:dyDescent="0.2">
      <c r="A12013" s="89">
        <v>40975</v>
      </c>
      <c r="B12013" s="90" t="s">
        <v>111</v>
      </c>
      <c r="C12013" s="96">
        <v>2148.8938203033708</v>
      </c>
      <c r="D12013" s="102">
        <v>1348.7692840030743</v>
      </c>
      <c r="E12013" s="98">
        <v>2537.1092275280898</v>
      </c>
      <c r="F12013" s="91">
        <v>0.84698514237679945</v>
      </c>
      <c r="G12013" s="100">
        <v>1074.4469101516854</v>
      </c>
      <c r="S12013" s="235"/>
      <c r="T12013" s="103"/>
      <c r="U12013" s="103"/>
    </row>
    <row r="12014" spans="1:21" x14ac:dyDescent="0.2">
      <c r="A12014" s="89">
        <v>40975</v>
      </c>
      <c r="B12014" s="90" t="s">
        <v>112</v>
      </c>
      <c r="C12014" s="96">
        <v>2177.7246796853933</v>
      </c>
      <c r="D12014" s="102">
        <v>1376.3593303697558</v>
      </c>
      <c r="E12014" s="98">
        <v>2576.2084129213481</v>
      </c>
      <c r="F12014" s="91">
        <v>0.84532162412120782</v>
      </c>
      <c r="G12014" s="100">
        <v>1088.8623398426967</v>
      </c>
      <c r="S12014" s="235"/>
      <c r="T12014" s="103"/>
      <c r="U12014" s="103"/>
    </row>
    <row r="12015" spans="1:21" x14ac:dyDescent="0.2">
      <c r="A12015" s="89">
        <v>40975</v>
      </c>
      <c r="B12015" s="90" t="s">
        <v>113</v>
      </c>
      <c r="C12015" s="96">
        <v>2244.4955722921345</v>
      </c>
      <c r="D12015" s="102">
        <v>1420.7976503576785</v>
      </c>
      <c r="E12015" s="98">
        <v>2656.3934831460674</v>
      </c>
      <c r="F12015" s="91">
        <v>0.84494092706246726</v>
      </c>
      <c r="G12015" s="100">
        <v>1122.2477861460673</v>
      </c>
      <c r="S12015" s="235"/>
      <c r="T12015" s="103"/>
      <c r="U12015" s="103"/>
    </row>
    <row r="12016" spans="1:21" x14ac:dyDescent="0.2">
      <c r="A12016" s="89">
        <v>40975</v>
      </c>
      <c r="B12016" s="90" t="s">
        <v>114</v>
      </c>
      <c r="C12016" s="96">
        <v>1968.505434202247</v>
      </c>
      <c r="D12016" s="102">
        <v>1244.3971455362673</v>
      </c>
      <c r="E12016" s="98">
        <v>2328.8490505617979</v>
      </c>
      <c r="F12016" s="91">
        <v>0.84526965529490905</v>
      </c>
      <c r="G12016" s="100">
        <v>984.25271710112349</v>
      </c>
      <c r="S12016" s="235"/>
      <c r="T12016" s="103"/>
      <c r="U12016" s="103"/>
    </row>
    <row r="12017" spans="1:21" x14ac:dyDescent="0.2">
      <c r="A12017" s="89">
        <v>40975</v>
      </c>
      <c r="B12017" s="90" t="s">
        <v>115</v>
      </c>
      <c r="C12017" s="96">
        <v>1800.1640115505613</v>
      </c>
      <c r="D12017" s="102">
        <v>1147.718794583174</v>
      </c>
      <c r="E12017" s="98">
        <v>2134.9119185393256</v>
      </c>
      <c r="F12017" s="91">
        <v>0.84320294243436811</v>
      </c>
      <c r="G12017" s="100">
        <v>900.08200577528066</v>
      </c>
      <c r="S12017" s="235"/>
      <c r="T12017" s="103"/>
      <c r="U12017" s="103"/>
    </row>
    <row r="12018" spans="1:21" x14ac:dyDescent="0.2">
      <c r="A12018" s="89">
        <v>40975</v>
      </c>
      <c r="B12018" s="90" t="s">
        <v>116</v>
      </c>
      <c r="C12018" s="96">
        <v>1800.3058358764042</v>
      </c>
      <c r="D12018" s="102">
        <v>1144.2648783511061</v>
      </c>
      <c r="E12018" s="98">
        <v>2133.1767893258425</v>
      </c>
      <c r="F12018" s="91">
        <v>0.84395529000920877</v>
      </c>
      <c r="G12018" s="100">
        <v>900.15291793820211</v>
      </c>
      <c r="S12018" s="235"/>
      <c r="T12018" s="103"/>
      <c r="U12018" s="103"/>
    </row>
    <row r="12019" spans="1:21" x14ac:dyDescent="0.2">
      <c r="A12019" s="89">
        <v>40975</v>
      </c>
      <c r="B12019" s="90" t="s">
        <v>117</v>
      </c>
      <c r="C12019" s="96">
        <v>1888.4354719550563</v>
      </c>
      <c r="D12019" s="102">
        <v>1195.7909325454323</v>
      </c>
      <c r="E12019" s="98">
        <v>2235.1967443820222</v>
      </c>
      <c r="F12019" s="91">
        <v>0.84486319904566742</v>
      </c>
      <c r="G12019" s="100">
        <v>944.21773597752815</v>
      </c>
      <c r="S12019" s="235"/>
      <c r="T12019" s="103"/>
      <c r="U12019" s="103"/>
    </row>
    <row r="12020" spans="1:21" x14ac:dyDescent="0.2">
      <c r="A12020" s="89">
        <v>40975</v>
      </c>
      <c r="B12020" s="90" t="s">
        <v>118</v>
      </c>
      <c r="C12020" s="96">
        <v>2002.0367569550563</v>
      </c>
      <c r="D12020" s="102">
        <v>1275.2719278355221</v>
      </c>
      <c r="E12020" s="98">
        <v>2373.7037865168536</v>
      </c>
      <c r="F12020" s="91">
        <v>0.84342316355016755</v>
      </c>
      <c r="G12020" s="100">
        <v>1001.0183784775281</v>
      </c>
      <c r="S12020" s="235"/>
      <c r="T12020" s="103"/>
      <c r="U12020" s="103"/>
    </row>
    <row r="12021" spans="1:21" x14ac:dyDescent="0.2">
      <c r="A12021" s="89">
        <v>40975</v>
      </c>
      <c r="B12021" s="90" t="s">
        <v>119</v>
      </c>
      <c r="C12021" s="96">
        <v>2042.0271647191012</v>
      </c>
      <c r="D12021" s="102">
        <v>1302.8066576474214</v>
      </c>
      <c r="E12021" s="98">
        <v>2422.2262752808988</v>
      </c>
      <c r="F12021" s="91">
        <v>0.84303732708963908</v>
      </c>
      <c r="G12021" s="100">
        <v>1021.0135823595506</v>
      </c>
      <c r="S12021" s="235"/>
      <c r="T12021" s="103"/>
      <c r="U12021" s="103"/>
    </row>
    <row r="12022" spans="1:21" x14ac:dyDescent="0.2">
      <c r="A12022" s="89">
        <v>40975</v>
      </c>
      <c r="B12022" s="90" t="s">
        <v>120</v>
      </c>
      <c r="C12022" s="96">
        <v>2095.7785842134836</v>
      </c>
      <c r="D12022" s="102">
        <v>1331.9056179751813</v>
      </c>
      <c r="E12022" s="98">
        <v>2483.1956123595505</v>
      </c>
      <c r="F12022" s="91">
        <v>0.84398449070311432</v>
      </c>
      <c r="G12022" s="100">
        <v>1047.8892921067418</v>
      </c>
      <c r="S12022" s="235"/>
      <c r="T12022" s="103"/>
      <c r="U12022" s="103"/>
    </row>
    <row r="12023" spans="1:21" x14ac:dyDescent="0.2">
      <c r="A12023" s="89">
        <v>40975</v>
      </c>
      <c r="B12023" s="90" t="s">
        <v>121</v>
      </c>
      <c r="C12023" s="96">
        <v>2107.3798140674157</v>
      </c>
      <c r="D12023" s="102">
        <v>1342.6354163746917</v>
      </c>
      <c r="E12023" s="98">
        <v>2498.7435926966291</v>
      </c>
      <c r="F12023" s="91">
        <v>0.84337577502025496</v>
      </c>
      <c r="G12023" s="100">
        <v>1053.6899070337079</v>
      </c>
      <c r="S12023" s="235"/>
      <c r="T12023" s="103"/>
      <c r="U12023" s="103"/>
    </row>
    <row r="12024" spans="1:21" x14ac:dyDescent="0.2">
      <c r="A12024" s="89">
        <v>40975</v>
      </c>
      <c r="B12024" s="90" t="s">
        <v>122</v>
      </c>
      <c r="C12024" s="96">
        <v>2102.2903468314607</v>
      </c>
      <c r="D12024" s="102">
        <v>1347.822043165256</v>
      </c>
      <c r="E12024" s="98">
        <v>2497.2482780898877</v>
      </c>
      <c r="F12024" s="91">
        <v>0.84184274558374106</v>
      </c>
      <c r="G12024" s="100">
        <v>1051.1451734157304</v>
      </c>
      <c r="S12024" s="235"/>
      <c r="T12024" s="103"/>
      <c r="U12024" s="103"/>
    </row>
    <row r="12025" spans="1:21" x14ac:dyDescent="0.2">
      <c r="A12025" s="89">
        <v>40975</v>
      </c>
      <c r="B12025" s="90" t="s">
        <v>123</v>
      </c>
      <c r="C12025" s="96">
        <v>2207.1147321235958</v>
      </c>
      <c r="D12025" s="102">
        <v>1405.2629732259711</v>
      </c>
      <c r="E12025" s="98">
        <v>2616.5090224719097</v>
      </c>
      <c r="F12025" s="91">
        <v>0.84353415683560506</v>
      </c>
      <c r="G12025" s="100">
        <v>1103.5573660617979</v>
      </c>
      <c r="S12025" s="235"/>
      <c r="T12025" s="103"/>
      <c r="U12025" s="103"/>
    </row>
    <row r="12026" spans="1:21" x14ac:dyDescent="0.2">
      <c r="A12026" s="89">
        <v>40975</v>
      </c>
      <c r="B12026" s="90" t="s">
        <v>124</v>
      </c>
      <c r="C12026" s="96">
        <v>2401.3694851685395</v>
      </c>
      <c r="D12026" s="102">
        <v>1531.5101521696517</v>
      </c>
      <c r="E12026" s="98">
        <v>2848.1746348314609</v>
      </c>
      <c r="F12026" s="91">
        <v>0.84312578863712795</v>
      </c>
      <c r="G12026" s="100">
        <v>1200.6847425842698</v>
      </c>
      <c r="S12026" s="235"/>
      <c r="T12026" s="103"/>
      <c r="U12026" s="103"/>
    </row>
    <row r="12027" spans="1:21" x14ac:dyDescent="0.2">
      <c r="A12027" s="89">
        <v>40975</v>
      </c>
      <c r="B12027" s="90" t="s">
        <v>125</v>
      </c>
      <c r="C12027" s="96">
        <v>2057.6399969325844</v>
      </c>
      <c r="D12027" s="102">
        <v>1306.8657581943303</v>
      </c>
      <c r="E12027" s="98">
        <v>2437.576761235955</v>
      </c>
      <c r="F12027" s="91">
        <v>0.84413341547007259</v>
      </c>
      <c r="G12027" s="100">
        <v>1028.8199984662922</v>
      </c>
      <c r="S12027" s="235"/>
      <c r="T12027" s="103"/>
      <c r="U12027" s="103"/>
    </row>
    <row r="12028" spans="1:21" x14ac:dyDescent="0.2">
      <c r="A12028" s="89">
        <v>40975</v>
      </c>
      <c r="B12028" s="90" t="s">
        <v>126</v>
      </c>
      <c r="C12028" s="96">
        <v>1952.5076502471911</v>
      </c>
      <c r="D12028" s="102">
        <v>1247.9708551777471</v>
      </c>
      <c r="E12028" s="98">
        <v>2317.2650646067414</v>
      </c>
      <c r="F12028" s="91">
        <v>0.84259141522877423</v>
      </c>
      <c r="G12028" s="100">
        <v>976.25382512359556</v>
      </c>
      <c r="S12028" s="235"/>
      <c r="T12028" s="103"/>
      <c r="U12028" s="103"/>
    </row>
    <row r="12029" spans="1:21" x14ac:dyDescent="0.2">
      <c r="A12029" s="89">
        <v>40975</v>
      </c>
      <c r="B12029" s="90" t="s">
        <v>127</v>
      </c>
      <c r="C12029" s="96">
        <v>1965.6284264494384</v>
      </c>
      <c r="D12029" s="102">
        <v>1243.2104868411932</v>
      </c>
      <c r="E12029" s="98">
        <v>2325.7831853932585</v>
      </c>
      <c r="F12029" s="91">
        <v>0.84514689021499534</v>
      </c>
      <c r="G12029" s="100">
        <v>982.8142132247192</v>
      </c>
      <c r="S12029" s="235"/>
      <c r="T12029" s="103"/>
      <c r="U12029" s="103"/>
    </row>
    <row r="12030" spans="1:21" x14ac:dyDescent="0.2">
      <c r="A12030" s="89">
        <v>40975</v>
      </c>
      <c r="B12030" s="90" t="s">
        <v>128</v>
      </c>
      <c r="C12030" s="96">
        <v>1979.0206949325843</v>
      </c>
      <c r="D12030" s="102">
        <v>1257.3596853258898</v>
      </c>
      <c r="E12030" s="98">
        <v>2344.6697612359549</v>
      </c>
      <c r="F12030" s="91">
        <v>0.84405093103148798</v>
      </c>
      <c r="G12030" s="100">
        <v>989.51034746629216</v>
      </c>
      <c r="S12030" s="235"/>
      <c r="T12030" s="103"/>
      <c r="U12030" s="103"/>
    </row>
    <row r="12031" spans="1:21" x14ac:dyDescent="0.2">
      <c r="A12031" s="89">
        <v>40975</v>
      </c>
      <c r="B12031" s="90" t="s">
        <v>129</v>
      </c>
      <c r="C12031" s="96">
        <v>1942.4908007191011</v>
      </c>
      <c r="D12031" s="102">
        <v>1233.5494441818257</v>
      </c>
      <c r="E12031" s="98">
        <v>2301.0681741573035</v>
      </c>
      <c r="F12031" s="91">
        <v>0.8441691656660627</v>
      </c>
      <c r="G12031" s="100">
        <v>971.24540035955056</v>
      </c>
      <c r="S12031" s="235"/>
      <c r="T12031" s="103"/>
      <c r="U12031" s="103"/>
    </row>
    <row r="12032" spans="1:21" x14ac:dyDescent="0.2">
      <c r="A12032" s="89">
        <v>40975</v>
      </c>
      <c r="B12032" s="90" t="s">
        <v>130</v>
      </c>
      <c r="C12032" s="96">
        <v>1751.4372253146064</v>
      </c>
      <c r="D12032" s="102">
        <v>1126.6304970292733</v>
      </c>
      <c r="E12032" s="98">
        <v>2082.5053735955053</v>
      </c>
      <c r="F12032" s="91">
        <v>0.84102410851920151</v>
      </c>
      <c r="G12032" s="100">
        <v>875.7186126573032</v>
      </c>
      <c r="S12032" s="235"/>
      <c r="T12032" s="103"/>
      <c r="U12032" s="103"/>
    </row>
    <row r="12033" spans="1:21" x14ac:dyDescent="0.2">
      <c r="A12033" s="89">
        <v>40975</v>
      </c>
      <c r="B12033" s="90" t="s">
        <v>131</v>
      </c>
      <c r="C12033" s="96">
        <v>1739.3335321348313</v>
      </c>
      <c r="D12033" s="102">
        <v>1113.721945667814</v>
      </c>
      <c r="E12033" s="98">
        <v>2065.3468735955057</v>
      </c>
      <c r="F12033" s="91">
        <v>0.84215080496714501</v>
      </c>
      <c r="G12033" s="100">
        <v>869.66676606741567</v>
      </c>
      <c r="S12033" s="235"/>
      <c r="T12033" s="103"/>
      <c r="U12033" s="103"/>
    </row>
    <row r="12034" spans="1:21" x14ac:dyDescent="0.2">
      <c r="A12034" s="89">
        <v>40975</v>
      </c>
      <c r="B12034" s="90" t="s">
        <v>132</v>
      </c>
      <c r="C12034" s="96">
        <v>1712.3788059775284</v>
      </c>
      <c r="D12034" s="102">
        <v>1099.8486291694906</v>
      </c>
      <c r="E12034" s="98">
        <v>2035.1678511235955</v>
      </c>
      <c r="F12034" s="91">
        <v>0.84139438672448641</v>
      </c>
      <c r="G12034" s="100">
        <v>856.18940298876419</v>
      </c>
      <c r="S12034" s="235"/>
      <c r="T12034" s="103"/>
      <c r="U12034" s="103"/>
    </row>
    <row r="12035" spans="1:21" x14ac:dyDescent="0.2">
      <c r="A12035" s="89">
        <v>40975</v>
      </c>
      <c r="B12035" s="90" t="s">
        <v>133</v>
      </c>
      <c r="C12035" s="96">
        <v>1699.6065124044942</v>
      </c>
      <c r="D12035" s="102">
        <v>1075.7066081227808</v>
      </c>
      <c r="E12035" s="98">
        <v>2011.419151685393</v>
      </c>
      <c r="F12035" s="91">
        <v>0.84497878573959728</v>
      </c>
      <c r="G12035" s="100">
        <v>849.8032562022471</v>
      </c>
      <c r="S12035" s="235"/>
      <c r="T12035" s="103"/>
      <c r="U12035" s="103"/>
    </row>
    <row r="12036" spans="1:21" x14ac:dyDescent="0.2">
      <c r="A12036" s="89">
        <v>40975</v>
      </c>
      <c r="B12036" s="90" t="s">
        <v>134</v>
      </c>
      <c r="C12036" s="96">
        <v>1892.7469314606742</v>
      </c>
      <c r="D12036" s="102">
        <v>1189.4895479303639</v>
      </c>
      <c r="E12036" s="98">
        <v>2235.4812303370786</v>
      </c>
      <c r="F12036" s="91">
        <v>0.84668433166637458</v>
      </c>
      <c r="G12036" s="100">
        <v>946.3734657303371</v>
      </c>
      <c r="S12036" s="235"/>
      <c r="T12036" s="103"/>
      <c r="U12036" s="103"/>
    </row>
    <row r="12037" spans="1:21" x14ac:dyDescent="0.2">
      <c r="A12037" s="89">
        <v>40975</v>
      </c>
      <c r="B12037" s="90" t="s">
        <v>135</v>
      </c>
      <c r="C12037" s="96">
        <v>1843.0516876853933</v>
      </c>
      <c r="D12037" s="102">
        <v>1154.3931990337583</v>
      </c>
      <c r="E12037" s="98">
        <v>2174.7328988764048</v>
      </c>
      <c r="F12037" s="91">
        <v>0.84748416168147478</v>
      </c>
      <c r="G12037" s="100">
        <v>921.52584384269664</v>
      </c>
      <c r="S12037" s="235"/>
      <c r="T12037" s="103"/>
      <c r="U12037" s="103"/>
    </row>
    <row r="12038" spans="1:21" x14ac:dyDescent="0.2">
      <c r="A12038" s="89">
        <v>40975</v>
      </c>
      <c r="B12038" s="90" t="s">
        <v>136</v>
      </c>
      <c r="C12038" s="96">
        <v>1602.1813047977532</v>
      </c>
      <c r="D12038" s="102">
        <v>1018.5216784579545</v>
      </c>
      <c r="E12038" s="98">
        <v>1898.5181966292132</v>
      </c>
      <c r="F12038" s="91">
        <v>0.8439114819349105</v>
      </c>
      <c r="G12038" s="100">
        <v>801.09065239887661</v>
      </c>
      <c r="S12038" s="235"/>
      <c r="T12038" s="103"/>
      <c r="U12038" s="103"/>
    </row>
    <row r="12039" spans="1:21" x14ac:dyDescent="0.2">
      <c r="A12039" s="89">
        <v>40975</v>
      </c>
      <c r="B12039" s="90" t="s">
        <v>137</v>
      </c>
      <c r="C12039" s="96">
        <v>1627.1707510112358</v>
      </c>
      <c r="D12039" s="102">
        <v>1037.8675122501829</v>
      </c>
      <c r="E12039" s="98">
        <v>1929.9879859550558</v>
      </c>
      <c r="F12039" s="91">
        <v>0.84309890157478329</v>
      </c>
      <c r="G12039" s="100">
        <v>813.58537550561789</v>
      </c>
      <c r="S12039" s="235"/>
      <c r="T12039" s="103"/>
      <c r="U12039" s="103"/>
    </row>
    <row r="12040" spans="1:21" x14ac:dyDescent="0.2">
      <c r="A12040" s="89">
        <v>40975</v>
      </c>
      <c r="B12040" s="90" t="s">
        <v>138</v>
      </c>
      <c r="C12040" s="96">
        <v>1586.9696328202247</v>
      </c>
      <c r="D12040" s="102">
        <v>1002.5117304897994</v>
      </c>
      <c r="E12040" s="98">
        <v>1877.0994606741569</v>
      </c>
      <c r="F12040" s="91">
        <v>0.84543715773604633</v>
      </c>
      <c r="G12040" s="100">
        <v>793.48481641011233</v>
      </c>
      <c r="S12040" s="235"/>
      <c r="T12040" s="103"/>
      <c r="U12040" s="103"/>
    </row>
    <row r="12041" spans="1:21" x14ac:dyDescent="0.2">
      <c r="A12041" s="89">
        <v>40975</v>
      </c>
      <c r="B12041" s="90" t="s">
        <v>139</v>
      </c>
      <c r="C12041" s="96">
        <v>1633.0382259775286</v>
      </c>
      <c r="D12041" s="102">
        <v>1034.7514445731747</v>
      </c>
      <c r="E12041" s="98">
        <v>1933.2678033707864</v>
      </c>
      <c r="F12041" s="91">
        <v>0.84470357553682585</v>
      </c>
      <c r="G12041" s="100">
        <v>816.51911298876428</v>
      </c>
      <c r="S12041" s="235"/>
      <c r="T12041" s="103"/>
      <c r="U12041" s="103"/>
    </row>
    <row r="12042" spans="1:21" x14ac:dyDescent="0.2">
      <c r="A12042" s="89">
        <v>40975</v>
      </c>
      <c r="B12042" s="90" t="s">
        <v>140</v>
      </c>
      <c r="C12042" s="96">
        <v>1835.8794289213481</v>
      </c>
      <c r="D12042" s="102">
        <v>1147.6960523465996</v>
      </c>
      <c r="E12042" s="98">
        <v>2165.1003455056175</v>
      </c>
      <c r="F12042" s="91">
        <v>0.84794195924097637</v>
      </c>
      <c r="G12042" s="100">
        <v>917.93971446067405</v>
      </c>
      <c r="S12042" s="235"/>
      <c r="T12042" s="103"/>
      <c r="U12042" s="103"/>
    </row>
    <row r="12043" spans="1:21" x14ac:dyDescent="0.2">
      <c r="A12043" s="89">
        <v>40975</v>
      </c>
      <c r="B12043" s="90" t="s">
        <v>141</v>
      </c>
      <c r="C12043" s="96">
        <v>1801.8415907191013</v>
      </c>
      <c r="D12043" s="102">
        <v>1133.1067459427829</v>
      </c>
      <c r="E12043" s="98">
        <v>2128.5121601123597</v>
      </c>
      <c r="F12043" s="91">
        <v>0.84652633162499102</v>
      </c>
      <c r="G12043" s="100">
        <v>900.92079535955065</v>
      </c>
      <c r="S12043" s="235"/>
      <c r="T12043" s="103"/>
      <c r="U12043" s="103"/>
    </row>
    <row r="12044" spans="1:21" x14ac:dyDescent="0.2">
      <c r="A12044" s="89">
        <v>40975</v>
      </c>
      <c r="B12044" s="90" t="s">
        <v>142</v>
      </c>
      <c r="C12044" s="96">
        <v>1610.3665944606744</v>
      </c>
      <c r="D12044" s="102">
        <v>1014.5567872644034</v>
      </c>
      <c r="E12044" s="98">
        <v>1903.3144887640451</v>
      </c>
      <c r="F12044" s="91">
        <v>0.8460853967997678</v>
      </c>
      <c r="G12044" s="100">
        <v>805.18329723033719</v>
      </c>
      <c r="S12044" s="235"/>
      <c r="T12044" s="103"/>
      <c r="U12044" s="103"/>
    </row>
    <row r="12045" spans="1:21" x14ac:dyDescent="0.2">
      <c r="A12045" s="89">
        <v>40975</v>
      </c>
      <c r="B12045" s="90" t="s">
        <v>143</v>
      </c>
      <c r="C12045" s="96">
        <v>1565.6676190786513</v>
      </c>
      <c r="D12045" s="102">
        <v>989.65689787849612</v>
      </c>
      <c r="E12045" s="98">
        <v>1852.2245730337077</v>
      </c>
      <c r="F12045" s="91">
        <v>0.84529038318193106</v>
      </c>
      <c r="G12045" s="100">
        <v>782.83380953932567</v>
      </c>
      <c r="S12045" s="235"/>
      <c r="T12045" s="103"/>
      <c r="U12045" s="103"/>
    </row>
    <row r="12046" spans="1:21" x14ac:dyDescent="0.2">
      <c r="A12046" s="89">
        <v>40975</v>
      </c>
      <c r="B12046" s="90" t="s">
        <v>144</v>
      </c>
      <c r="C12046" s="96">
        <v>1494.6663094382025</v>
      </c>
      <c r="D12046" s="102">
        <v>925.69985153394327</v>
      </c>
      <c r="E12046" s="98">
        <v>1758.1090955056177</v>
      </c>
      <c r="F12046" s="91">
        <v>0.85015560937550849</v>
      </c>
      <c r="G12046" s="100">
        <v>747.33315471910123</v>
      </c>
      <c r="S12046" s="235"/>
      <c r="T12046" s="103"/>
      <c r="U12046" s="103"/>
    </row>
    <row r="12047" spans="1:21" x14ac:dyDescent="0.2">
      <c r="A12047" s="89">
        <v>40975</v>
      </c>
      <c r="B12047" s="90" t="s">
        <v>145</v>
      </c>
      <c r="C12047" s="96">
        <v>1596.1436406404493</v>
      </c>
      <c r="D12047" s="102">
        <v>994.60957260736427</v>
      </c>
      <c r="E12047" s="98">
        <v>1880.6708174157304</v>
      </c>
      <c r="F12047" s="91">
        <v>0.84870974008824374</v>
      </c>
      <c r="G12047" s="100">
        <v>798.07182032022467</v>
      </c>
      <c r="S12047" s="235"/>
      <c r="T12047" s="103"/>
      <c r="U12047" s="103"/>
    </row>
    <row r="12048" spans="1:21" x14ac:dyDescent="0.2">
      <c r="A12048" s="89">
        <v>40975</v>
      </c>
      <c r="B12048" s="90" t="s">
        <v>146</v>
      </c>
      <c r="C12048" s="96">
        <v>1743.847597820225</v>
      </c>
      <c r="D12048" s="102">
        <v>1085.726309517607</v>
      </c>
      <c r="E12048" s="98">
        <v>2054.2166544943821</v>
      </c>
      <c r="F12048" s="91">
        <v>0.84891123533873292</v>
      </c>
      <c r="G12048" s="100">
        <v>871.92379891011251</v>
      </c>
      <c r="S12048" s="235"/>
      <c r="T12048" s="103"/>
      <c r="U12048" s="103"/>
    </row>
    <row r="12049" spans="1:21" x14ac:dyDescent="0.2">
      <c r="A12049" s="89">
        <v>40975</v>
      </c>
      <c r="B12049" s="90" t="s">
        <v>147</v>
      </c>
      <c r="C12049" s="96">
        <v>1708.0632943483147</v>
      </c>
      <c r="D12049" s="102">
        <v>1061.3945063110696</v>
      </c>
      <c r="E12049" s="98">
        <v>2010.9794915730336</v>
      </c>
      <c r="F12049" s="91">
        <v>0.84936882822819293</v>
      </c>
      <c r="G12049" s="100">
        <v>854.03164717415734</v>
      </c>
      <c r="S12049" s="235"/>
      <c r="T12049" s="103"/>
      <c r="U12049" s="103"/>
    </row>
    <row r="12050" spans="1:21" x14ac:dyDescent="0.2">
      <c r="A12050" s="89">
        <v>40976</v>
      </c>
      <c r="B12050" s="90" t="s">
        <v>100</v>
      </c>
      <c r="C12050" s="96">
        <v>1691.3320760224719</v>
      </c>
      <c r="D12050" s="102">
        <v>1048.6227890460948</v>
      </c>
      <c r="E12050" s="98">
        <v>1990.0286292134833</v>
      </c>
      <c r="F12050" s="91">
        <v>0.84990338892307049</v>
      </c>
      <c r="G12050" s="100">
        <v>845.66603801123597</v>
      </c>
      <c r="S12050" s="235"/>
      <c r="T12050" s="103"/>
      <c r="U12050" s="103"/>
    </row>
    <row r="12051" spans="1:21" x14ac:dyDescent="0.2">
      <c r="A12051" s="89">
        <v>40976</v>
      </c>
      <c r="B12051" s="90" t="s">
        <v>101</v>
      </c>
      <c r="C12051" s="96">
        <v>1644.9636257191012</v>
      </c>
      <c r="D12051" s="102">
        <v>1040.5288838892661</v>
      </c>
      <c r="E12051" s="98">
        <v>1946.434095505618</v>
      </c>
      <c r="F12051" s="91">
        <v>0.84511652848528374</v>
      </c>
      <c r="G12051" s="100">
        <v>822.48181285955059</v>
      </c>
      <c r="S12051" s="235"/>
      <c r="T12051" s="103"/>
      <c r="U12051" s="103"/>
    </row>
    <row r="12052" spans="1:21" x14ac:dyDescent="0.2">
      <c r="A12052" s="89">
        <v>40976</v>
      </c>
      <c r="B12052" s="90" t="s">
        <v>102</v>
      </c>
      <c r="C12052" s="96">
        <v>1619.0746080674157</v>
      </c>
      <c r="D12052" s="102">
        <v>1032.8712139603338</v>
      </c>
      <c r="E12052" s="98">
        <v>1920.4753398876408</v>
      </c>
      <c r="F12052" s="91">
        <v>0.84305930643303195</v>
      </c>
      <c r="G12052" s="100">
        <v>809.53730403370787</v>
      </c>
      <c r="S12052" s="235"/>
      <c r="T12052" s="103"/>
      <c r="U12052" s="103"/>
    </row>
    <row r="12053" spans="1:21" x14ac:dyDescent="0.2">
      <c r="A12053" s="89">
        <v>40976</v>
      </c>
      <c r="B12053" s="90" t="s">
        <v>103</v>
      </c>
      <c r="C12053" s="96">
        <v>1636.7337626966294</v>
      </c>
      <c r="D12053" s="102">
        <v>1026.849151068383</v>
      </c>
      <c r="E12053" s="98">
        <v>1932.1792331460674</v>
      </c>
      <c r="F12053" s="91">
        <v>0.84709209923119844</v>
      </c>
      <c r="G12053" s="100">
        <v>818.36688134831468</v>
      </c>
      <c r="S12053" s="235"/>
      <c r="T12053" s="103"/>
      <c r="U12053" s="103"/>
    </row>
    <row r="12054" spans="1:21" x14ac:dyDescent="0.2">
      <c r="A12054" s="89">
        <v>40976</v>
      </c>
      <c r="B12054" s="90" t="s">
        <v>104</v>
      </c>
      <c r="C12054" s="96">
        <v>1631.6564518314608</v>
      </c>
      <c r="D12054" s="102">
        <v>1032.3321733860453</v>
      </c>
      <c r="E12054" s="98">
        <v>1930.806176966292</v>
      </c>
      <c r="F12054" s="91">
        <v>0.84506486010684967</v>
      </c>
      <c r="G12054" s="100">
        <v>815.8282259157304</v>
      </c>
      <c r="S12054" s="235"/>
      <c r="T12054" s="103"/>
      <c r="U12054" s="103"/>
    </row>
    <row r="12055" spans="1:21" x14ac:dyDescent="0.2">
      <c r="A12055" s="89">
        <v>40976</v>
      </c>
      <c r="B12055" s="90" t="s">
        <v>105</v>
      </c>
      <c r="C12055" s="96">
        <v>1631.6442954606744</v>
      </c>
      <c r="D12055" s="102">
        <v>1025.8021292803767</v>
      </c>
      <c r="E12055" s="98">
        <v>1927.3124073033709</v>
      </c>
      <c r="F12055" s="91">
        <v>0.84659045896125096</v>
      </c>
      <c r="G12055" s="100">
        <v>815.82214773033718</v>
      </c>
      <c r="S12055" s="235"/>
      <c r="T12055" s="103"/>
      <c r="U12055" s="103"/>
    </row>
    <row r="12056" spans="1:21" x14ac:dyDescent="0.2">
      <c r="A12056" s="89">
        <v>40976</v>
      </c>
      <c r="B12056" s="90" t="s">
        <v>106</v>
      </c>
      <c r="C12056" s="96">
        <v>1613.215237348315</v>
      </c>
      <c r="D12056" s="102">
        <v>1022.9609481424715</v>
      </c>
      <c r="E12056" s="98">
        <v>1910.2126853932587</v>
      </c>
      <c r="F12056" s="91">
        <v>0.84452126702121633</v>
      </c>
      <c r="G12056" s="100">
        <v>806.60761867415749</v>
      </c>
      <c r="S12056" s="235"/>
      <c r="T12056" s="103"/>
      <c r="U12056" s="103"/>
    </row>
    <row r="12057" spans="1:21" x14ac:dyDescent="0.2">
      <c r="A12057" s="89">
        <v>40976</v>
      </c>
      <c r="B12057" s="90" t="s">
        <v>107</v>
      </c>
      <c r="C12057" s="96">
        <v>1616.7730018651687</v>
      </c>
      <c r="D12057" s="102">
        <v>1017.0725684645586</v>
      </c>
      <c r="E12057" s="98">
        <v>1910.076320224719</v>
      </c>
      <c r="F12057" s="91">
        <v>0.84644418903374319</v>
      </c>
      <c r="G12057" s="100">
        <v>808.38650093258434</v>
      </c>
      <c r="S12057" s="235"/>
      <c r="T12057" s="103"/>
      <c r="U12057" s="103"/>
    </row>
    <row r="12058" spans="1:21" x14ac:dyDescent="0.2">
      <c r="A12058" s="89">
        <v>40976</v>
      </c>
      <c r="B12058" s="90" t="s">
        <v>108</v>
      </c>
      <c r="C12058" s="96">
        <v>1629.9950811573033</v>
      </c>
      <c r="D12058" s="102">
        <v>1014.8249769168517</v>
      </c>
      <c r="E12058" s="98">
        <v>1920.0921067415729</v>
      </c>
      <c r="F12058" s="91">
        <v>0.84891504706169074</v>
      </c>
      <c r="G12058" s="100">
        <v>814.99754057865164</v>
      </c>
      <c r="S12058" s="235"/>
      <c r="T12058" s="103"/>
      <c r="U12058" s="103"/>
    </row>
    <row r="12059" spans="1:21" x14ac:dyDescent="0.2">
      <c r="A12059" s="89">
        <v>40976</v>
      </c>
      <c r="B12059" s="90" t="s">
        <v>109</v>
      </c>
      <c r="C12059" s="96">
        <v>1670.6662456853933</v>
      </c>
      <c r="D12059" s="102">
        <v>1053.1650690860722</v>
      </c>
      <c r="E12059" s="98">
        <v>1974.9132556179773</v>
      </c>
      <c r="F12059" s="91">
        <v>0.84594411472650688</v>
      </c>
      <c r="G12059" s="100">
        <v>835.33312284269664</v>
      </c>
      <c r="S12059" s="235"/>
      <c r="T12059" s="103"/>
      <c r="U12059" s="103"/>
    </row>
    <row r="12060" spans="1:21" x14ac:dyDescent="0.2">
      <c r="A12060" s="89">
        <v>40976</v>
      </c>
      <c r="B12060" s="90" t="s">
        <v>110</v>
      </c>
      <c r="C12060" s="96">
        <v>1974.0973647640451</v>
      </c>
      <c r="D12060" s="102">
        <v>1237.0440963136464</v>
      </c>
      <c r="E12060" s="98">
        <v>2329.6648904494382</v>
      </c>
      <c r="F12060" s="91">
        <v>0.84737396045969637</v>
      </c>
      <c r="G12060" s="100">
        <v>987.04868238202255</v>
      </c>
      <c r="S12060" s="235"/>
      <c r="T12060" s="103"/>
      <c r="U12060" s="103"/>
    </row>
    <row r="12061" spans="1:21" x14ac:dyDescent="0.2">
      <c r="A12061" s="89">
        <v>40976</v>
      </c>
      <c r="B12061" s="90" t="s">
        <v>111</v>
      </c>
      <c r="C12061" s="96">
        <v>2167.7280907752811</v>
      </c>
      <c r="D12061" s="102">
        <v>1360.6528394737959</v>
      </c>
      <c r="E12061" s="98">
        <v>2559.3790702247193</v>
      </c>
      <c r="F12061" s="91">
        <v>0.84697421964341912</v>
      </c>
      <c r="G12061" s="100">
        <v>1083.8640453876405</v>
      </c>
      <c r="S12061" s="235"/>
      <c r="T12061" s="103"/>
      <c r="U12061" s="103"/>
    </row>
    <row r="12062" spans="1:21" x14ac:dyDescent="0.2">
      <c r="A12062" s="89">
        <v>40976</v>
      </c>
      <c r="B12062" s="90" t="s">
        <v>112</v>
      </c>
      <c r="C12062" s="96">
        <v>2204.1728903932585</v>
      </c>
      <c r="D12062" s="102">
        <v>1395.3112204630529</v>
      </c>
      <c r="E12062" s="98">
        <v>2608.6915365168543</v>
      </c>
      <c r="F12062" s="91">
        <v>0.8449342743436381</v>
      </c>
      <c r="G12062" s="100">
        <v>1102.0864451966293</v>
      </c>
      <c r="S12062" s="235"/>
      <c r="T12062" s="103"/>
      <c r="U12062" s="103"/>
    </row>
    <row r="12063" spans="1:21" x14ac:dyDescent="0.2">
      <c r="A12063" s="89">
        <v>40976</v>
      </c>
      <c r="B12063" s="90" t="s">
        <v>113</v>
      </c>
      <c r="C12063" s="96">
        <v>2303.5512215730337</v>
      </c>
      <c r="D12063" s="102">
        <v>1447.9940483530938</v>
      </c>
      <c r="E12063" s="98">
        <v>2720.8518876404496</v>
      </c>
      <c r="F12063" s="91">
        <v>0.84662867245254458</v>
      </c>
      <c r="G12063" s="100">
        <v>1151.7756107865168</v>
      </c>
      <c r="S12063" s="235"/>
      <c r="T12063" s="103"/>
      <c r="U12063" s="103"/>
    </row>
    <row r="12064" spans="1:21" x14ac:dyDescent="0.2">
      <c r="A12064" s="89">
        <v>40976</v>
      </c>
      <c r="B12064" s="90" t="s">
        <v>114</v>
      </c>
      <c r="C12064" s="96">
        <v>2030.3043711573034</v>
      </c>
      <c r="D12064" s="102">
        <v>1294.6733808318984</v>
      </c>
      <c r="E12064" s="98">
        <v>2407.9690617977531</v>
      </c>
      <c r="F12064" s="91">
        <v>0.8431604887986015</v>
      </c>
      <c r="G12064" s="100">
        <v>1015.1521855786517</v>
      </c>
      <c r="S12064" s="235"/>
      <c r="T12064" s="103"/>
      <c r="U12064" s="103"/>
    </row>
    <row r="12065" spans="1:21" x14ac:dyDescent="0.2">
      <c r="A12065" s="89">
        <v>40976</v>
      </c>
      <c r="B12065" s="90" t="s">
        <v>115</v>
      </c>
      <c r="C12065" s="96">
        <v>1920.1271305955056</v>
      </c>
      <c r="D12065" s="102">
        <v>1240.8691410956983</v>
      </c>
      <c r="E12065" s="98">
        <v>2286.1855617977526</v>
      </c>
      <c r="F12065" s="91">
        <v>0.83988244991172312</v>
      </c>
      <c r="G12065" s="100">
        <v>960.0635652977528</v>
      </c>
      <c r="S12065" s="235"/>
      <c r="T12065" s="103"/>
      <c r="U12065" s="103"/>
    </row>
    <row r="12066" spans="1:21" x14ac:dyDescent="0.2">
      <c r="A12066" s="89">
        <v>40976</v>
      </c>
      <c r="B12066" s="90" t="s">
        <v>116</v>
      </c>
      <c r="C12066" s="96">
        <v>1941.4656134494385</v>
      </c>
      <c r="D12066" s="102">
        <v>1239.9300746620784</v>
      </c>
      <c r="E12066" s="98">
        <v>2303.6308988764044</v>
      </c>
      <c r="F12066" s="91">
        <v>0.84278502011602119</v>
      </c>
      <c r="G12066" s="100">
        <v>970.73280672471924</v>
      </c>
      <c r="S12066" s="235"/>
      <c r="T12066" s="103"/>
      <c r="U12066" s="103"/>
    </row>
    <row r="12067" spans="1:21" x14ac:dyDescent="0.2">
      <c r="A12067" s="89">
        <v>40976</v>
      </c>
      <c r="B12067" s="90" t="s">
        <v>117</v>
      </c>
      <c r="C12067" s="96">
        <v>2173.2795001011236</v>
      </c>
      <c r="D12067" s="102">
        <v>1371.6725932425484</v>
      </c>
      <c r="E12067" s="98">
        <v>2569.9473707865163</v>
      </c>
      <c r="F12067" s="91">
        <v>0.84565136422852305</v>
      </c>
      <c r="G12067" s="100">
        <v>1086.6397500505618</v>
      </c>
      <c r="S12067" s="235"/>
      <c r="T12067" s="103"/>
      <c r="U12067" s="103"/>
    </row>
    <row r="12068" spans="1:21" x14ac:dyDescent="0.2">
      <c r="A12068" s="89">
        <v>40976</v>
      </c>
      <c r="B12068" s="90" t="s">
        <v>118</v>
      </c>
      <c r="C12068" s="96">
        <v>2185.1886913483149</v>
      </c>
      <c r="D12068" s="102">
        <v>1372.3984910318588</v>
      </c>
      <c r="E12068" s="98">
        <v>2580.4122219101127</v>
      </c>
      <c r="F12068" s="91">
        <v>0.84683705680589305</v>
      </c>
      <c r="G12068" s="100">
        <v>1092.5943456741575</v>
      </c>
      <c r="S12068" s="235"/>
      <c r="T12068" s="103"/>
      <c r="U12068" s="103"/>
    </row>
    <row r="12069" spans="1:21" x14ac:dyDescent="0.2">
      <c r="A12069" s="89">
        <v>40976</v>
      </c>
      <c r="B12069" s="90" t="s">
        <v>119</v>
      </c>
      <c r="C12069" s="96">
        <v>2171.6059730561797</v>
      </c>
      <c r="D12069" s="102">
        <v>1379.9267888990819</v>
      </c>
      <c r="E12069" s="98">
        <v>2572.9497556179772</v>
      </c>
      <c r="F12069" s="91">
        <v>0.84401413914691792</v>
      </c>
      <c r="G12069" s="100">
        <v>1085.8029865280898</v>
      </c>
      <c r="S12069" s="235"/>
      <c r="T12069" s="103"/>
      <c r="U12069" s="103"/>
    </row>
    <row r="12070" spans="1:21" x14ac:dyDescent="0.2">
      <c r="A12070" s="89">
        <v>40976</v>
      </c>
      <c r="B12070" s="90" t="s">
        <v>120</v>
      </c>
      <c r="C12070" s="96">
        <v>2141.1664206067417</v>
      </c>
      <c r="D12070" s="102">
        <v>1370.1807387415861</v>
      </c>
      <c r="E12070" s="98">
        <v>2542.0442359550561</v>
      </c>
      <c r="F12070" s="91">
        <v>0.84230100732385438</v>
      </c>
      <c r="G12070" s="100">
        <v>1070.5832103033708</v>
      </c>
      <c r="S12070" s="235"/>
      <c r="T12070" s="103"/>
      <c r="U12070" s="103"/>
    </row>
    <row r="12071" spans="1:21" x14ac:dyDescent="0.2">
      <c r="A12071" s="89">
        <v>40976</v>
      </c>
      <c r="B12071" s="90" t="s">
        <v>121</v>
      </c>
      <c r="C12071" s="96">
        <v>2186.9756778539327</v>
      </c>
      <c r="D12071" s="102">
        <v>1406.88415883989</v>
      </c>
      <c r="E12071" s="98">
        <v>2600.4202837078651</v>
      </c>
      <c r="F12071" s="91">
        <v>0.84100854448634987</v>
      </c>
      <c r="G12071" s="100">
        <v>1093.4878389269663</v>
      </c>
      <c r="S12071" s="235"/>
      <c r="T12071" s="103"/>
      <c r="U12071" s="103"/>
    </row>
    <row r="12072" spans="1:21" x14ac:dyDescent="0.2">
      <c r="A12072" s="89">
        <v>40976</v>
      </c>
      <c r="B12072" s="90" t="s">
        <v>122</v>
      </c>
      <c r="C12072" s="96">
        <v>2197.7826914831467</v>
      </c>
      <c r="D12072" s="102">
        <v>1387.1241303402785</v>
      </c>
      <c r="E12072" s="98">
        <v>2598.9155646067416</v>
      </c>
      <c r="F12072" s="91">
        <v>0.845653749361306</v>
      </c>
      <c r="G12072" s="100">
        <v>1098.8913457415733</v>
      </c>
      <c r="S12072" s="235"/>
      <c r="T12072" s="103"/>
      <c r="U12072" s="103"/>
    </row>
    <row r="12073" spans="1:21" x14ac:dyDescent="0.2">
      <c r="A12073" s="89">
        <v>40976</v>
      </c>
      <c r="B12073" s="90" t="s">
        <v>123</v>
      </c>
      <c r="C12073" s="96">
        <v>2219.0482361123595</v>
      </c>
      <c r="D12073" s="102">
        <v>1412.116062154033</v>
      </c>
      <c r="E12073" s="98">
        <v>2630.2560421348312</v>
      </c>
      <c r="F12073" s="91">
        <v>0.84366244219755981</v>
      </c>
      <c r="G12073" s="100">
        <v>1109.5241180561798</v>
      </c>
      <c r="S12073" s="235"/>
      <c r="T12073" s="103"/>
      <c r="U12073" s="103"/>
    </row>
    <row r="12074" spans="1:21" x14ac:dyDescent="0.2">
      <c r="A12074" s="89">
        <v>40976</v>
      </c>
      <c r="B12074" s="90" t="s">
        <v>124</v>
      </c>
      <c r="C12074" s="96">
        <v>2459.3067483370787</v>
      </c>
      <c r="D12074" s="102">
        <v>1563.5562221588764</v>
      </c>
      <c r="E12074" s="98">
        <v>2914.2576657303371</v>
      </c>
      <c r="F12074" s="91">
        <v>0.84388788858886166</v>
      </c>
      <c r="G12074" s="100">
        <v>1229.6533741685394</v>
      </c>
      <c r="S12074" s="235"/>
      <c r="T12074" s="103"/>
      <c r="U12074" s="103"/>
    </row>
    <row r="12075" spans="1:21" x14ac:dyDescent="0.2">
      <c r="A12075" s="89">
        <v>40976</v>
      </c>
      <c r="B12075" s="90" t="s">
        <v>125</v>
      </c>
      <c r="C12075" s="96">
        <v>2046.1846435280902</v>
      </c>
      <c r="D12075" s="102">
        <v>1303.6505713289173</v>
      </c>
      <c r="E12075" s="98">
        <v>2426.1855674157305</v>
      </c>
      <c r="F12075" s="91">
        <v>0.8433751609971033</v>
      </c>
      <c r="G12075" s="100">
        <v>1023.0923217640451</v>
      </c>
      <c r="S12075" s="235"/>
      <c r="T12075" s="103"/>
      <c r="U12075" s="103"/>
    </row>
    <row r="12076" spans="1:21" x14ac:dyDescent="0.2">
      <c r="A12076" s="89">
        <v>40976</v>
      </c>
      <c r="B12076" s="90" t="s">
        <v>126</v>
      </c>
      <c r="C12076" s="96">
        <v>2071.2227152247192</v>
      </c>
      <c r="D12076" s="102">
        <v>1328.2195593316521</v>
      </c>
      <c r="E12076" s="98">
        <v>2460.514323033708</v>
      </c>
      <c r="F12076" s="91">
        <v>0.8417844577596244</v>
      </c>
      <c r="G12076" s="100">
        <v>1035.6113576123596</v>
      </c>
      <c r="S12076" s="235"/>
      <c r="T12076" s="103"/>
      <c r="U12076" s="103"/>
    </row>
    <row r="12077" spans="1:21" x14ac:dyDescent="0.2">
      <c r="A12077" s="89">
        <v>40976</v>
      </c>
      <c r="B12077" s="90" t="s">
        <v>127</v>
      </c>
      <c r="C12077" s="96">
        <v>2158.063776</v>
      </c>
      <c r="D12077" s="102">
        <v>1372.0902546185559</v>
      </c>
      <c r="E12077" s="98">
        <v>2557.3171348314609</v>
      </c>
      <c r="F12077" s="91">
        <v>0.84387804179876447</v>
      </c>
      <c r="G12077" s="100">
        <v>1079.031888</v>
      </c>
      <c r="S12077" s="235"/>
      <c r="T12077" s="103"/>
      <c r="U12077" s="103"/>
    </row>
    <row r="12078" spans="1:21" x14ac:dyDescent="0.2">
      <c r="A12078" s="89">
        <v>40976</v>
      </c>
      <c r="B12078" s="90" t="s">
        <v>128</v>
      </c>
      <c r="C12078" s="96">
        <v>1814.7800213595508</v>
      </c>
      <c r="D12078" s="102">
        <v>1152.9492318179466</v>
      </c>
      <c r="E12078" s="98">
        <v>2150.0508033707865</v>
      </c>
      <c r="F12078" s="91">
        <v>0.84406378608095767</v>
      </c>
      <c r="G12078" s="100">
        <v>907.3900106797754</v>
      </c>
      <c r="S12078" s="235"/>
      <c r="T12078" s="103"/>
      <c r="U12078" s="103"/>
    </row>
    <row r="12079" spans="1:21" x14ac:dyDescent="0.2">
      <c r="A12079" s="89">
        <v>40976</v>
      </c>
      <c r="B12079" s="90" t="s">
        <v>129</v>
      </c>
      <c r="C12079" s="96">
        <v>1756.5672137865172</v>
      </c>
      <c r="D12079" s="102">
        <v>1138.3161548463188</v>
      </c>
      <c r="E12079" s="98">
        <v>2093.1536123595506</v>
      </c>
      <c r="F12079" s="91">
        <v>0.83919651353556923</v>
      </c>
      <c r="G12079" s="100">
        <v>878.28360689325859</v>
      </c>
      <c r="S12079" s="235"/>
      <c r="T12079" s="103"/>
      <c r="U12079" s="103"/>
    </row>
    <row r="12080" spans="1:21" x14ac:dyDescent="0.2">
      <c r="A12080" s="89">
        <v>40976</v>
      </c>
      <c r="B12080" s="90" t="s">
        <v>130</v>
      </c>
      <c r="C12080" s="96">
        <v>1894.4001978876408</v>
      </c>
      <c r="D12080" s="102">
        <v>1196.5115691764129</v>
      </c>
      <c r="E12080" s="98">
        <v>2240.6231376404498</v>
      </c>
      <c r="F12080" s="91">
        <v>0.84547917321008803</v>
      </c>
      <c r="G12080" s="100">
        <v>947.20009894382042</v>
      </c>
      <c r="S12080" s="235"/>
      <c r="T12080" s="103"/>
      <c r="U12080" s="103"/>
    </row>
    <row r="12081" spans="1:21" x14ac:dyDescent="0.2">
      <c r="A12081" s="89">
        <v>40976</v>
      </c>
      <c r="B12081" s="90" t="s">
        <v>131</v>
      </c>
      <c r="C12081" s="96">
        <v>1951.0934591123596</v>
      </c>
      <c r="D12081" s="102">
        <v>1236.3728650819344</v>
      </c>
      <c r="E12081" s="98">
        <v>2309.8449185393256</v>
      </c>
      <c r="F12081" s="91">
        <v>0.84468591092521084</v>
      </c>
      <c r="G12081" s="100">
        <v>975.5467295561798</v>
      </c>
      <c r="S12081" s="235"/>
      <c r="T12081" s="103"/>
      <c r="U12081" s="103"/>
    </row>
    <row r="12082" spans="1:21" x14ac:dyDescent="0.2">
      <c r="A12082" s="89">
        <v>40976</v>
      </c>
      <c r="B12082" s="90" t="s">
        <v>132</v>
      </c>
      <c r="C12082" s="96">
        <v>1680.1806318876404</v>
      </c>
      <c r="D12082" s="102">
        <v>1043.424222041215</v>
      </c>
      <c r="E12082" s="98">
        <v>1977.8121910112359</v>
      </c>
      <c r="F12082" s="91">
        <v>0.84951475146312083</v>
      </c>
      <c r="G12082" s="100">
        <v>840.0903159438202</v>
      </c>
      <c r="S12082" s="235"/>
      <c r="T12082" s="103"/>
      <c r="U12082" s="103"/>
    </row>
    <row r="12083" spans="1:21" x14ac:dyDescent="0.2">
      <c r="A12083" s="89">
        <v>40976</v>
      </c>
      <c r="B12083" s="90" t="s">
        <v>133</v>
      </c>
      <c r="C12083" s="96">
        <v>1685.6672072359549</v>
      </c>
      <c r="D12083" s="102">
        <v>1056.7846840932143</v>
      </c>
      <c r="E12083" s="98">
        <v>1989.5395955056181</v>
      </c>
      <c r="F12083" s="91">
        <v>0.84726497077207574</v>
      </c>
      <c r="G12083" s="100">
        <v>842.83360361797747</v>
      </c>
      <c r="S12083" s="235"/>
      <c r="T12083" s="103"/>
      <c r="U12083" s="103"/>
    </row>
    <row r="12084" spans="1:21" x14ac:dyDescent="0.2">
      <c r="A12084" s="89">
        <v>40976</v>
      </c>
      <c r="B12084" s="90" t="s">
        <v>134</v>
      </c>
      <c r="C12084" s="96">
        <v>1647.2571276741576</v>
      </c>
      <c r="D12084" s="102">
        <v>1033.8324508857631</v>
      </c>
      <c r="E12084" s="98">
        <v>1944.8047668539327</v>
      </c>
      <c r="F12084" s="91">
        <v>0.84700385136287415</v>
      </c>
      <c r="G12084" s="100">
        <v>823.62856383707879</v>
      </c>
      <c r="S12084" s="235"/>
      <c r="T12084" s="103"/>
      <c r="U12084" s="103"/>
    </row>
    <row r="12085" spans="1:21" x14ac:dyDescent="0.2">
      <c r="A12085" s="89">
        <v>40976</v>
      </c>
      <c r="B12085" s="90" t="s">
        <v>135</v>
      </c>
      <c r="C12085" s="96">
        <v>1625.5701621910114</v>
      </c>
      <c r="D12085" s="102">
        <v>1011.3447672145161</v>
      </c>
      <c r="E12085" s="98">
        <v>1914.4964325842695</v>
      </c>
      <c r="F12085" s="91">
        <v>0.84908497844352049</v>
      </c>
      <c r="G12085" s="100">
        <v>812.78508109550569</v>
      </c>
      <c r="S12085" s="235"/>
      <c r="T12085" s="103"/>
      <c r="U12085" s="103"/>
    </row>
    <row r="12086" spans="1:21" x14ac:dyDescent="0.2">
      <c r="A12086" s="89">
        <v>40976</v>
      </c>
      <c r="B12086" s="90" t="s">
        <v>136</v>
      </c>
      <c r="C12086" s="96">
        <v>1667.6028402471911</v>
      </c>
      <c r="D12086" s="102">
        <v>1038.9266023946223</v>
      </c>
      <c r="E12086" s="98">
        <v>1964.7564016853928</v>
      </c>
      <c r="F12086" s="91">
        <v>0.84875806426521905</v>
      </c>
      <c r="G12086" s="100">
        <v>833.80142012359556</v>
      </c>
      <c r="S12086" s="235"/>
      <c r="T12086" s="103"/>
      <c r="U12086" s="103"/>
    </row>
    <row r="12087" spans="1:21" x14ac:dyDescent="0.2">
      <c r="A12087" s="89">
        <v>40976</v>
      </c>
      <c r="B12087" s="90" t="s">
        <v>137</v>
      </c>
      <c r="C12087" s="96">
        <v>1786.5205114044945</v>
      </c>
      <c r="D12087" s="102">
        <v>1122.7868648199758</v>
      </c>
      <c r="E12087" s="98">
        <v>2110.0487865168539</v>
      </c>
      <c r="F12087" s="91">
        <v>0.84667260909809527</v>
      </c>
      <c r="G12087" s="100">
        <v>893.26025570224726</v>
      </c>
      <c r="S12087" s="235"/>
      <c r="T12087" s="103"/>
      <c r="U12087" s="103"/>
    </row>
    <row r="12088" spans="1:21" x14ac:dyDescent="0.2">
      <c r="A12088" s="89">
        <v>40976</v>
      </c>
      <c r="B12088" s="90" t="s">
        <v>138</v>
      </c>
      <c r="C12088" s="96">
        <v>1683.0616917640452</v>
      </c>
      <c r="D12088" s="102">
        <v>1055.5803965893199</v>
      </c>
      <c r="E12088" s="98">
        <v>1986.6923848314605</v>
      </c>
      <c r="F12088" s="91">
        <v>0.84716773699559256</v>
      </c>
      <c r="G12088" s="100">
        <v>841.53084588202262</v>
      </c>
      <c r="S12088" s="235"/>
      <c r="T12088" s="103"/>
      <c r="U12088" s="103"/>
    </row>
    <row r="12089" spans="1:21" x14ac:dyDescent="0.2">
      <c r="A12089" s="89">
        <v>40976</v>
      </c>
      <c r="B12089" s="90" t="s">
        <v>139</v>
      </c>
      <c r="C12089" s="96">
        <v>1522.7718386966292</v>
      </c>
      <c r="D12089" s="102">
        <v>940.51838016042018</v>
      </c>
      <c r="E12089" s="98">
        <v>1789.8069438202249</v>
      </c>
      <c r="F12089" s="91">
        <v>0.85080228566237048</v>
      </c>
      <c r="G12089" s="100">
        <v>761.38591934831459</v>
      </c>
      <c r="S12089" s="235"/>
      <c r="T12089" s="103"/>
      <c r="U12089" s="103"/>
    </row>
    <row r="12090" spans="1:21" x14ac:dyDescent="0.2">
      <c r="A12090" s="89">
        <v>40976</v>
      </c>
      <c r="B12090" s="90" t="s">
        <v>140</v>
      </c>
      <c r="C12090" s="96">
        <v>1539.3571805730337</v>
      </c>
      <c r="D12090" s="102">
        <v>961.10492889880788</v>
      </c>
      <c r="E12090" s="98">
        <v>1814.7570674157305</v>
      </c>
      <c r="F12090" s="91">
        <v>0.84824421307537623</v>
      </c>
      <c r="G12090" s="100">
        <v>769.67859028651685</v>
      </c>
      <c r="S12090" s="235"/>
      <c r="T12090" s="103"/>
      <c r="U12090" s="103"/>
    </row>
    <row r="12091" spans="1:21" x14ac:dyDescent="0.2">
      <c r="A12091" s="89">
        <v>40976</v>
      </c>
      <c r="B12091" s="90" t="s">
        <v>141</v>
      </c>
      <c r="C12091" s="96">
        <v>1573.0911095056181</v>
      </c>
      <c r="D12091" s="102">
        <v>972.03870325936055</v>
      </c>
      <c r="E12091" s="98">
        <v>1849.1822191011236</v>
      </c>
      <c r="F12091" s="91">
        <v>0.8506955632908304</v>
      </c>
      <c r="G12091" s="100">
        <v>786.54555475280904</v>
      </c>
      <c r="S12091" s="235"/>
      <c r="T12091" s="103"/>
      <c r="U12091" s="103"/>
    </row>
    <row r="12092" spans="1:21" x14ac:dyDescent="0.2">
      <c r="A12092" s="89">
        <v>40976</v>
      </c>
      <c r="B12092" s="90" t="s">
        <v>142</v>
      </c>
      <c r="C12092" s="96">
        <v>1543.1094470224721</v>
      </c>
      <c r="D12092" s="102">
        <v>953.79051033627979</v>
      </c>
      <c r="E12092" s="98">
        <v>1814.0846460674156</v>
      </c>
      <c r="F12092" s="91">
        <v>0.85062703681861518</v>
      </c>
      <c r="G12092" s="100">
        <v>771.55472351123603</v>
      </c>
      <c r="S12092" s="235"/>
      <c r="T12092" s="103"/>
      <c r="U12092" s="103"/>
    </row>
    <row r="12093" spans="1:21" x14ac:dyDescent="0.2">
      <c r="A12093" s="89">
        <v>40976</v>
      </c>
      <c r="B12093" s="90" t="s">
        <v>143</v>
      </c>
      <c r="C12093" s="96">
        <v>1482.6071896179776</v>
      </c>
      <c r="D12093" s="102">
        <v>920.31532090917062</v>
      </c>
      <c r="E12093" s="98">
        <v>1745.022741573034</v>
      </c>
      <c r="F12093" s="91">
        <v>0.84962055467626496</v>
      </c>
      <c r="G12093" s="100">
        <v>741.30359480898881</v>
      </c>
      <c r="S12093" s="235"/>
      <c r="T12093" s="103"/>
      <c r="U12093" s="103"/>
    </row>
    <row r="12094" spans="1:21" x14ac:dyDescent="0.2">
      <c r="A12094" s="89">
        <v>40976</v>
      </c>
      <c r="B12094" s="90" t="s">
        <v>144</v>
      </c>
      <c r="C12094" s="96">
        <v>1475.7307358764044</v>
      </c>
      <c r="D12094" s="102">
        <v>918.93420332831784</v>
      </c>
      <c r="E12094" s="98">
        <v>1738.4537022471909</v>
      </c>
      <c r="F12094" s="91">
        <v>0.84887548858437767</v>
      </c>
      <c r="G12094" s="100">
        <v>737.86536793820221</v>
      </c>
      <c r="S12094" s="235"/>
      <c r="T12094" s="103"/>
      <c r="U12094" s="103"/>
    </row>
    <row r="12095" spans="1:21" x14ac:dyDescent="0.2">
      <c r="A12095" s="89">
        <v>40976</v>
      </c>
      <c r="B12095" s="90" t="s">
        <v>145</v>
      </c>
      <c r="C12095" s="96">
        <v>1638.6342086629215</v>
      </c>
      <c r="D12095" s="102">
        <v>1027.7484502649447</v>
      </c>
      <c r="E12095" s="98">
        <v>1934.2670308988763</v>
      </c>
      <c r="F12095" s="91">
        <v>0.84716028474177596</v>
      </c>
      <c r="G12095" s="100">
        <v>819.31710433146077</v>
      </c>
      <c r="S12095" s="235"/>
      <c r="T12095" s="103"/>
      <c r="U12095" s="103"/>
    </row>
    <row r="12096" spans="1:21" x14ac:dyDescent="0.2">
      <c r="A12096" s="89">
        <v>40976</v>
      </c>
      <c r="B12096" s="90" t="s">
        <v>146</v>
      </c>
      <c r="C12096" s="96">
        <v>1627.5557027528087</v>
      </c>
      <c r="D12096" s="102">
        <v>1026.2416536460094</v>
      </c>
      <c r="E12096" s="98">
        <v>1924.0866657303368</v>
      </c>
      <c r="F12096" s="91">
        <v>0.8458848199205351</v>
      </c>
      <c r="G12096" s="100">
        <v>813.77785137640433</v>
      </c>
      <c r="S12096" s="235"/>
      <c r="T12096" s="103"/>
      <c r="U12096" s="103"/>
    </row>
    <row r="12097" spans="1:21" x14ac:dyDescent="0.2">
      <c r="A12097" s="89">
        <v>40976</v>
      </c>
      <c r="B12097" s="90" t="s">
        <v>147</v>
      </c>
      <c r="C12097" s="96">
        <v>1633.2448842808992</v>
      </c>
      <c r="D12097" s="102">
        <v>1028.3398044824164</v>
      </c>
      <c r="E12097" s="98">
        <v>1930.0185505617976</v>
      </c>
      <c r="F12097" s="91">
        <v>0.8462327389576062</v>
      </c>
      <c r="G12097" s="100">
        <v>816.62244214044961</v>
      </c>
      <c r="S12097" s="235"/>
      <c r="T12097" s="103"/>
      <c r="U12097" s="103"/>
    </row>
    <row r="12098" spans="1:21" x14ac:dyDescent="0.2">
      <c r="A12098" s="89">
        <v>40977</v>
      </c>
      <c r="B12098" s="90" t="s">
        <v>100</v>
      </c>
      <c r="C12098" s="96">
        <v>1619.4919767977528</v>
      </c>
      <c r="D12098" s="102">
        <v>1038.0796051976677</v>
      </c>
      <c r="E12098" s="98">
        <v>1923.6328988764044</v>
      </c>
      <c r="F12098" s="91">
        <v>0.84189243058990071</v>
      </c>
      <c r="G12098" s="100">
        <v>809.74598839887642</v>
      </c>
      <c r="S12098" s="235"/>
      <c r="T12098" s="103"/>
      <c r="U12098" s="103"/>
    </row>
    <row r="12099" spans="1:21" x14ac:dyDescent="0.2">
      <c r="A12099" s="89">
        <v>40977</v>
      </c>
      <c r="B12099" s="90" t="s">
        <v>101</v>
      </c>
      <c r="C12099" s="96">
        <v>1590.5962834382024</v>
      </c>
      <c r="D12099" s="102">
        <v>1013.9100601338652</v>
      </c>
      <c r="E12099" s="98">
        <v>1886.268842696629</v>
      </c>
      <c r="F12099" s="91">
        <v>0.84325004338420273</v>
      </c>
      <c r="G12099" s="100">
        <v>795.29814171910118</v>
      </c>
      <c r="S12099" s="235"/>
      <c r="T12099" s="103"/>
      <c r="U12099" s="103"/>
    </row>
    <row r="12100" spans="1:21" x14ac:dyDescent="0.2">
      <c r="A12100" s="89">
        <v>40977</v>
      </c>
      <c r="B12100" s="90" t="s">
        <v>102</v>
      </c>
      <c r="C12100" s="96">
        <v>1601.4316619325846</v>
      </c>
      <c r="D12100" s="102">
        <v>1017.071081084969</v>
      </c>
      <c r="E12100" s="98">
        <v>1897.1075224719098</v>
      </c>
      <c r="F12100" s="91">
        <v>0.84414385740558195</v>
      </c>
      <c r="G12100" s="100">
        <v>800.71583096629229</v>
      </c>
      <c r="S12100" s="235"/>
      <c r="T12100" s="103"/>
      <c r="U12100" s="103"/>
    </row>
    <row r="12101" spans="1:21" x14ac:dyDescent="0.2">
      <c r="A12101" s="89">
        <v>40977</v>
      </c>
      <c r="B12101" s="90" t="s">
        <v>103</v>
      </c>
      <c r="C12101" s="96">
        <v>1605.0623646741578</v>
      </c>
      <c r="D12101" s="102">
        <v>1015.3658098478237</v>
      </c>
      <c r="E12101" s="98">
        <v>1899.2611516853931</v>
      </c>
      <c r="F12101" s="91">
        <v>0.84509829690868732</v>
      </c>
      <c r="G12101" s="100">
        <v>802.53118233707892</v>
      </c>
      <c r="S12101" s="235"/>
      <c r="T12101" s="103"/>
      <c r="U12101" s="103"/>
    </row>
    <row r="12102" spans="1:21" x14ac:dyDescent="0.2">
      <c r="A12102" s="89">
        <v>40977</v>
      </c>
      <c r="B12102" s="90" t="s">
        <v>104</v>
      </c>
      <c r="C12102" s="96">
        <v>1635.5221777415729</v>
      </c>
      <c r="D12102" s="102">
        <v>1042.1177770911536</v>
      </c>
      <c r="E12102" s="98">
        <v>1939.314893258427</v>
      </c>
      <c r="F12102" s="91">
        <v>0.84335049631551939</v>
      </c>
      <c r="G12102" s="100">
        <v>817.76108887078647</v>
      </c>
      <c r="S12102" s="235"/>
      <c r="T12102" s="103"/>
      <c r="U12102" s="103"/>
    </row>
    <row r="12103" spans="1:21" x14ac:dyDescent="0.2">
      <c r="A12103" s="89">
        <v>40977</v>
      </c>
      <c r="B12103" s="90" t="s">
        <v>105</v>
      </c>
      <c r="C12103" s="96">
        <v>1586.5036386067418</v>
      </c>
      <c r="D12103" s="102">
        <v>1009.3241167911895</v>
      </c>
      <c r="E12103" s="98">
        <v>1880.353415730337</v>
      </c>
      <c r="F12103" s="91">
        <v>0.84372630449927266</v>
      </c>
      <c r="G12103" s="100">
        <v>793.25181930337089</v>
      </c>
      <c r="S12103" s="235"/>
      <c r="T12103" s="103"/>
      <c r="U12103" s="103"/>
    </row>
    <row r="12104" spans="1:21" x14ac:dyDescent="0.2">
      <c r="A12104" s="89">
        <v>40977</v>
      </c>
      <c r="B12104" s="90" t="s">
        <v>106</v>
      </c>
      <c r="C12104" s="96">
        <v>1573.3261326741572</v>
      </c>
      <c r="D12104" s="102">
        <v>998.25693896929965</v>
      </c>
      <c r="E12104" s="98">
        <v>1863.2960140449438</v>
      </c>
      <c r="F12104" s="91">
        <v>0.84437798439695888</v>
      </c>
      <c r="G12104" s="100">
        <v>786.66306633707859</v>
      </c>
      <c r="S12104" s="235"/>
      <c r="T12104" s="103"/>
      <c r="U12104" s="103"/>
    </row>
    <row r="12105" spans="1:21" x14ac:dyDescent="0.2">
      <c r="A12105" s="89">
        <v>40977</v>
      </c>
      <c r="B12105" s="90" t="s">
        <v>107</v>
      </c>
      <c r="C12105" s="96">
        <v>1566.6482329887642</v>
      </c>
      <c r="D12105" s="102">
        <v>991.53721463512045</v>
      </c>
      <c r="E12105" s="98">
        <v>1854.0584494382022</v>
      </c>
      <c r="F12105" s="91">
        <v>0.8449831953590643</v>
      </c>
      <c r="G12105" s="100">
        <v>783.32411649438211</v>
      </c>
      <c r="S12105" s="235"/>
      <c r="T12105" s="103"/>
      <c r="U12105" s="103"/>
    </row>
    <row r="12106" spans="1:21" x14ac:dyDescent="0.2">
      <c r="A12106" s="89">
        <v>40977</v>
      </c>
      <c r="B12106" s="90" t="s">
        <v>108</v>
      </c>
      <c r="C12106" s="96">
        <v>1583.0431250561801</v>
      </c>
      <c r="D12106" s="102">
        <v>1002.8343701394781</v>
      </c>
      <c r="E12106" s="98">
        <v>1873.9536573033711</v>
      </c>
      <c r="F12106" s="91">
        <v>0.84476108514560988</v>
      </c>
      <c r="G12106" s="100">
        <v>791.52156252809004</v>
      </c>
      <c r="S12106" s="235"/>
      <c r="T12106" s="103"/>
      <c r="U12106" s="103"/>
    </row>
    <row r="12107" spans="1:21" x14ac:dyDescent="0.2">
      <c r="A12107" s="89">
        <v>40977</v>
      </c>
      <c r="B12107" s="90" t="s">
        <v>109</v>
      </c>
      <c r="C12107" s="96">
        <v>1632.981496247191</v>
      </c>
      <c r="D12107" s="102">
        <v>1031.1863437133154</v>
      </c>
      <c r="E12107" s="98">
        <v>1931.3140196629213</v>
      </c>
      <c r="F12107" s="91">
        <v>0.84552873309137</v>
      </c>
      <c r="G12107" s="100">
        <v>816.49074812359549</v>
      </c>
      <c r="S12107" s="235"/>
      <c r="T12107" s="103"/>
      <c r="U12107" s="103"/>
    </row>
    <row r="12108" spans="1:21" x14ac:dyDescent="0.2">
      <c r="A12108" s="89">
        <v>40977</v>
      </c>
      <c r="B12108" s="90" t="s">
        <v>110</v>
      </c>
      <c r="C12108" s="96">
        <v>1835.988836258427</v>
      </c>
      <c r="D12108" s="102">
        <v>1153.3658724421543</v>
      </c>
      <c r="E12108" s="98">
        <v>2168.2038286516849</v>
      </c>
      <c r="F12108" s="91">
        <v>0.84677870779342346</v>
      </c>
      <c r="G12108" s="100">
        <v>917.9944181292135</v>
      </c>
      <c r="S12108" s="235"/>
      <c r="T12108" s="103"/>
      <c r="U12108" s="103"/>
    </row>
    <row r="12109" spans="1:21" x14ac:dyDescent="0.2">
      <c r="A12109" s="89">
        <v>40977</v>
      </c>
      <c r="B12109" s="90" t="s">
        <v>111</v>
      </c>
      <c r="C12109" s="96">
        <v>1901.5400396629213</v>
      </c>
      <c r="D12109" s="102">
        <v>1212.7411481030631</v>
      </c>
      <c r="E12109" s="98">
        <v>2255.3482247191009</v>
      </c>
      <c r="F12109" s="91">
        <v>0.84312480832078796</v>
      </c>
      <c r="G12109" s="100">
        <v>950.77001983146067</v>
      </c>
      <c r="S12109" s="235"/>
      <c r="T12109" s="103"/>
      <c r="U12109" s="103"/>
    </row>
    <row r="12110" spans="1:21" x14ac:dyDescent="0.2">
      <c r="A12110" s="89">
        <v>40977</v>
      </c>
      <c r="B12110" s="90" t="s">
        <v>112</v>
      </c>
      <c r="C12110" s="96">
        <v>2098.4448815393262</v>
      </c>
      <c r="D12110" s="102">
        <v>1340.5057810625622</v>
      </c>
      <c r="E12110" s="98">
        <v>2490.0655955056177</v>
      </c>
      <c r="F12110" s="91">
        <v>0.84272674797276914</v>
      </c>
      <c r="G12110" s="100">
        <v>1049.2224407696631</v>
      </c>
      <c r="S12110" s="235"/>
      <c r="T12110" s="103"/>
      <c r="U12110" s="103"/>
    </row>
    <row r="12111" spans="1:21" x14ac:dyDescent="0.2">
      <c r="A12111" s="89">
        <v>40977</v>
      </c>
      <c r="B12111" s="90" t="s">
        <v>113</v>
      </c>
      <c r="C12111" s="96">
        <v>2213.2455951235952</v>
      </c>
      <c r="D12111" s="102">
        <v>1410.6223079334768</v>
      </c>
      <c r="E12111" s="98">
        <v>2624.559269662921</v>
      </c>
      <c r="F12111" s="91">
        <v>0.84328276396968094</v>
      </c>
      <c r="G12111" s="100">
        <v>1106.6227975617976</v>
      </c>
      <c r="S12111" s="235"/>
      <c r="T12111" s="103"/>
      <c r="U12111" s="103"/>
    </row>
    <row r="12112" spans="1:21" x14ac:dyDescent="0.2">
      <c r="A12112" s="89">
        <v>40977</v>
      </c>
      <c r="B12112" s="90" t="s">
        <v>114</v>
      </c>
      <c r="C12112" s="96">
        <v>2008.3540176404497</v>
      </c>
      <c r="D12112" s="102">
        <v>1265.9878246737455</v>
      </c>
      <c r="E12112" s="98">
        <v>2374.0705617977528</v>
      </c>
      <c r="F12112" s="91">
        <v>0.8459538018615731</v>
      </c>
      <c r="G12112" s="100">
        <v>1004.1770088202248</v>
      </c>
      <c r="S12112" s="235"/>
      <c r="T12112" s="103"/>
      <c r="U12112" s="103"/>
    </row>
    <row r="12113" spans="1:21" x14ac:dyDescent="0.2">
      <c r="A12113" s="89">
        <v>40977</v>
      </c>
      <c r="B12113" s="90" t="s">
        <v>115</v>
      </c>
      <c r="C12113" s="96">
        <v>1856.5168943932586</v>
      </c>
      <c r="D12113" s="102">
        <v>1186.7865397933476</v>
      </c>
      <c r="E12113" s="98">
        <v>2203.4330646067415</v>
      </c>
      <c r="F12113" s="91">
        <v>0.8425565197391649</v>
      </c>
      <c r="G12113" s="100">
        <v>928.25844719662928</v>
      </c>
      <c r="S12113" s="235"/>
      <c r="T12113" s="103"/>
      <c r="U12113" s="103"/>
    </row>
    <row r="12114" spans="1:21" x14ac:dyDescent="0.2">
      <c r="A12114" s="89">
        <v>40977</v>
      </c>
      <c r="B12114" s="90" t="s">
        <v>116</v>
      </c>
      <c r="C12114" s="96">
        <v>1892.8887557865171</v>
      </c>
      <c r="D12114" s="102">
        <v>1201.4259069898383</v>
      </c>
      <c r="E12114" s="98">
        <v>2241.9750337078654</v>
      </c>
      <c r="F12114" s="91">
        <v>0.84429519835284883</v>
      </c>
      <c r="G12114" s="100">
        <v>946.44437789325855</v>
      </c>
      <c r="S12114" s="235"/>
      <c r="T12114" s="103"/>
      <c r="U12114" s="103"/>
    </row>
    <row r="12115" spans="1:21" x14ac:dyDescent="0.2">
      <c r="A12115" s="89">
        <v>40977</v>
      </c>
      <c r="B12115" s="90" t="s">
        <v>117</v>
      </c>
      <c r="C12115" s="96">
        <v>1868.9042362247192</v>
      </c>
      <c r="D12115" s="102">
        <v>1184.1246132740255</v>
      </c>
      <c r="E12115" s="98">
        <v>2212.4543258426966</v>
      </c>
      <c r="F12115" s="91">
        <v>0.84471991778310573</v>
      </c>
      <c r="G12115" s="100">
        <v>934.45211811235959</v>
      </c>
      <c r="S12115" s="235"/>
      <c r="T12115" s="103"/>
      <c r="U12115" s="103"/>
    </row>
    <row r="12116" spans="1:21" x14ac:dyDescent="0.2">
      <c r="A12116" s="89">
        <v>40977</v>
      </c>
      <c r="B12116" s="90" t="s">
        <v>118</v>
      </c>
      <c r="C12116" s="96">
        <v>1860.0219813033709</v>
      </c>
      <c r="D12116" s="102">
        <v>1176.4720090364158</v>
      </c>
      <c r="E12116" s="98">
        <v>2200.8562331460676</v>
      </c>
      <c r="F12116" s="91">
        <v>0.84513561280852822</v>
      </c>
      <c r="G12116" s="100">
        <v>930.01099065168546</v>
      </c>
      <c r="S12116" s="235"/>
      <c r="T12116" s="103"/>
      <c r="U12116" s="103"/>
    </row>
    <row r="12117" spans="1:21" x14ac:dyDescent="0.2">
      <c r="A12117" s="89">
        <v>40977</v>
      </c>
      <c r="B12117" s="90" t="s">
        <v>119</v>
      </c>
      <c r="C12117" s="96">
        <v>1842.3223054382026</v>
      </c>
      <c r="D12117" s="102">
        <v>1169.9967356907996</v>
      </c>
      <c r="E12117" s="98">
        <v>2182.4398820224719</v>
      </c>
      <c r="F12117" s="91">
        <v>0.84415718417449304</v>
      </c>
      <c r="G12117" s="100">
        <v>921.16115271910132</v>
      </c>
      <c r="S12117" s="235"/>
      <c r="T12117" s="103"/>
      <c r="U12117" s="103"/>
    </row>
    <row r="12118" spans="1:21" x14ac:dyDescent="0.2">
      <c r="A12118" s="89">
        <v>40977</v>
      </c>
      <c r="B12118" s="90" t="s">
        <v>120</v>
      </c>
      <c r="C12118" s="96">
        <v>2015.347982966292</v>
      </c>
      <c r="D12118" s="102">
        <v>1280.3751074727516</v>
      </c>
      <c r="E12118" s="98">
        <v>2387.6741629213484</v>
      </c>
      <c r="F12118" s="91">
        <v>0.84406323704591635</v>
      </c>
      <c r="G12118" s="100">
        <v>1007.673991483146</v>
      </c>
      <c r="S12118" s="235"/>
      <c r="T12118" s="103"/>
      <c r="U12118" s="103"/>
    </row>
    <row r="12119" spans="1:21" x14ac:dyDescent="0.2">
      <c r="A12119" s="89">
        <v>40977</v>
      </c>
      <c r="B12119" s="90" t="s">
        <v>121</v>
      </c>
      <c r="C12119" s="96">
        <v>2089.8705880112357</v>
      </c>
      <c r="D12119" s="102">
        <v>1321.9044421821725</v>
      </c>
      <c r="E12119" s="98">
        <v>2472.8506685393254</v>
      </c>
      <c r="F12119" s="91">
        <v>0.84512607841608567</v>
      </c>
      <c r="G12119" s="100">
        <v>1044.9352940056178</v>
      </c>
      <c r="S12119" s="235"/>
      <c r="T12119" s="103"/>
      <c r="U12119" s="103"/>
    </row>
    <row r="12120" spans="1:21" x14ac:dyDescent="0.2">
      <c r="A12120" s="89">
        <v>40977</v>
      </c>
      <c r="B12120" s="90" t="s">
        <v>122</v>
      </c>
      <c r="C12120" s="96">
        <v>2086.6045763932584</v>
      </c>
      <c r="D12120" s="102">
        <v>1323.5587639936755</v>
      </c>
      <c r="E12120" s="98">
        <v>2470.9768230337077</v>
      </c>
      <c r="F12120" s="91">
        <v>0.84444522382506959</v>
      </c>
      <c r="G12120" s="100">
        <v>1043.3022881966292</v>
      </c>
      <c r="S12120" s="235"/>
      <c r="T12120" s="103"/>
      <c r="U12120" s="103"/>
    </row>
    <row r="12121" spans="1:21" x14ac:dyDescent="0.2">
      <c r="A12121" s="89">
        <v>40977</v>
      </c>
      <c r="B12121" s="90" t="s">
        <v>123</v>
      </c>
      <c r="C12121" s="96">
        <v>2149.0356446292139</v>
      </c>
      <c r="D12121" s="102">
        <v>1373.1886108128224</v>
      </c>
      <c r="E12121" s="98">
        <v>2550.2943286516852</v>
      </c>
      <c r="F12121" s="91">
        <v>0.8426618137700943</v>
      </c>
      <c r="G12121" s="100">
        <v>1074.517822314607</v>
      </c>
      <c r="S12121" s="235"/>
      <c r="T12121" s="103"/>
      <c r="U12121" s="103"/>
    </row>
    <row r="12122" spans="1:21" x14ac:dyDescent="0.2">
      <c r="A12122" s="89">
        <v>40977</v>
      </c>
      <c r="B12122" s="90" t="s">
        <v>124</v>
      </c>
      <c r="C12122" s="96">
        <v>2148.5777546629215</v>
      </c>
      <c r="D12122" s="102">
        <v>1370.7907307634559</v>
      </c>
      <c r="E12122" s="98">
        <v>2548.6179775280898</v>
      </c>
      <c r="F12122" s="91">
        <v>0.84303641173669819</v>
      </c>
      <c r="G12122" s="100">
        <v>1074.2888773314608</v>
      </c>
      <c r="S12122" s="235"/>
      <c r="T12122" s="103"/>
      <c r="U12122" s="103"/>
    </row>
    <row r="12123" spans="1:21" x14ac:dyDescent="0.2">
      <c r="A12123" s="89">
        <v>40977</v>
      </c>
      <c r="B12123" s="90" t="s">
        <v>125</v>
      </c>
      <c r="C12123" s="96">
        <v>2334.3959863820228</v>
      </c>
      <c r="D12123" s="102">
        <v>1503.8012600476459</v>
      </c>
      <c r="E12123" s="98">
        <v>2776.8368426966294</v>
      </c>
      <c r="F12123" s="91">
        <v>0.84066731991176502</v>
      </c>
      <c r="G12123" s="100">
        <v>1167.1979931910114</v>
      </c>
      <c r="S12123" s="235"/>
      <c r="T12123" s="103"/>
      <c r="U12123" s="103"/>
    </row>
    <row r="12124" spans="1:21" x14ac:dyDescent="0.2">
      <c r="A12124" s="89">
        <v>40977</v>
      </c>
      <c r="B12124" s="90" t="s">
        <v>126</v>
      </c>
      <c r="C12124" s="96">
        <v>2418.8138772471907</v>
      </c>
      <c r="D12124" s="102">
        <v>1556.4735457870402</v>
      </c>
      <c r="E12124" s="98">
        <v>2876.3293398876403</v>
      </c>
      <c r="F12124" s="91">
        <v>0.84093773397370353</v>
      </c>
      <c r="G12124" s="100">
        <v>1209.4069386235954</v>
      </c>
      <c r="S12124" s="235"/>
      <c r="T12124" s="103"/>
      <c r="U12124" s="103"/>
    </row>
    <row r="12125" spans="1:21" x14ac:dyDescent="0.2">
      <c r="A12125" s="89">
        <v>40977</v>
      </c>
      <c r="B12125" s="90" t="s">
        <v>127</v>
      </c>
      <c r="C12125" s="96">
        <v>2000.1687279775281</v>
      </c>
      <c r="D12125" s="102">
        <v>1277.6714115530681</v>
      </c>
      <c r="E12125" s="98">
        <v>2373.4193005617976</v>
      </c>
      <c r="F12125" s="91">
        <v>0.84273719671196756</v>
      </c>
      <c r="G12125" s="100">
        <v>1000.084363988764</v>
      </c>
      <c r="S12125" s="235"/>
      <c r="T12125" s="103"/>
      <c r="U12125" s="103"/>
    </row>
    <row r="12126" spans="1:21" x14ac:dyDescent="0.2">
      <c r="A12126" s="89">
        <v>40977</v>
      </c>
      <c r="B12126" s="90" t="s">
        <v>128</v>
      </c>
      <c r="C12126" s="96">
        <v>1779.182115573034</v>
      </c>
      <c r="D12126" s="102">
        <v>1123.7166602963166</v>
      </c>
      <c r="E12126" s="98">
        <v>2104.3355561797753</v>
      </c>
      <c r="F12126" s="91">
        <v>0.84548403430628383</v>
      </c>
      <c r="G12126" s="100">
        <v>889.59105778651701</v>
      </c>
      <c r="S12126" s="235"/>
      <c r="T12126" s="103"/>
      <c r="U12126" s="103"/>
    </row>
    <row r="12127" spans="1:21" x14ac:dyDescent="0.2">
      <c r="A12127" s="89">
        <v>40977</v>
      </c>
      <c r="B12127" s="90" t="s">
        <v>129</v>
      </c>
      <c r="C12127" s="96">
        <v>1731.3184316629213</v>
      </c>
      <c r="D12127" s="102">
        <v>1097.1155842779126</v>
      </c>
      <c r="E12127" s="98">
        <v>2049.6648792134833</v>
      </c>
      <c r="F12127" s="91">
        <v>0.8446836598611569</v>
      </c>
      <c r="G12127" s="100">
        <v>865.65921583146064</v>
      </c>
      <c r="S12127" s="235"/>
      <c r="T12127" s="103"/>
      <c r="U12127" s="103"/>
    </row>
    <row r="12128" spans="1:21" x14ac:dyDescent="0.2">
      <c r="A12128" s="89">
        <v>40977</v>
      </c>
      <c r="B12128" s="90" t="s">
        <v>130</v>
      </c>
      <c r="C12128" s="96">
        <v>1782.4724399325842</v>
      </c>
      <c r="D12128" s="102">
        <v>1128.4289019243759</v>
      </c>
      <c r="E12128" s="98">
        <v>2109.6349887640449</v>
      </c>
      <c r="F12128" s="91">
        <v>0.8449198318316038</v>
      </c>
      <c r="G12128" s="100">
        <v>891.23621996629208</v>
      </c>
      <c r="S12128" s="235"/>
      <c r="T12128" s="103"/>
      <c r="U12128" s="103"/>
    </row>
    <row r="12129" spans="1:21" x14ac:dyDescent="0.2">
      <c r="A12129" s="89">
        <v>40977</v>
      </c>
      <c r="B12129" s="90" t="s">
        <v>131</v>
      </c>
      <c r="C12129" s="96">
        <v>1928.1098140786519</v>
      </c>
      <c r="D12129" s="102">
        <v>1208.1551123284432</v>
      </c>
      <c r="E12129" s="98">
        <v>2275.3562865168537</v>
      </c>
      <c r="F12129" s="91">
        <v>0.84738808840800428</v>
      </c>
      <c r="G12129" s="100">
        <v>964.05490703932594</v>
      </c>
      <c r="S12129" s="235"/>
      <c r="T12129" s="103"/>
      <c r="U12129" s="103"/>
    </row>
    <row r="12130" spans="1:21" x14ac:dyDescent="0.2">
      <c r="A12130" s="89">
        <v>40977</v>
      </c>
      <c r="B12130" s="90" t="s">
        <v>132</v>
      </c>
      <c r="C12130" s="96">
        <v>1634.9305676966294</v>
      </c>
      <c r="D12130" s="102">
        <v>1024.7592697720252</v>
      </c>
      <c r="E12130" s="98">
        <v>1929.5412724719099</v>
      </c>
      <c r="F12130" s="91">
        <v>0.84731567602186675</v>
      </c>
      <c r="G12130" s="100">
        <v>817.4652838483147</v>
      </c>
      <c r="S12130" s="235"/>
      <c r="T12130" s="103"/>
      <c r="U12130" s="103"/>
    </row>
    <row r="12131" spans="1:21" x14ac:dyDescent="0.2">
      <c r="A12131" s="89">
        <v>40977</v>
      </c>
      <c r="B12131" s="90" t="s">
        <v>133</v>
      </c>
      <c r="C12131" s="96">
        <v>1545.4556265842696</v>
      </c>
      <c r="D12131" s="102">
        <v>970.30047060387903</v>
      </c>
      <c r="E12131" s="98">
        <v>1824.8057696629212</v>
      </c>
      <c r="F12131" s="91">
        <v>0.84691513599814339</v>
      </c>
      <c r="G12131" s="100">
        <v>772.72781329213478</v>
      </c>
      <c r="S12131" s="235"/>
      <c r="T12131" s="103"/>
      <c r="U12131" s="103"/>
    </row>
    <row r="12132" spans="1:21" x14ac:dyDescent="0.2">
      <c r="A12132" s="89">
        <v>40977</v>
      </c>
      <c r="B12132" s="90" t="s">
        <v>134</v>
      </c>
      <c r="C12132" s="96">
        <v>1553.478831303371</v>
      </c>
      <c r="D12132" s="102">
        <v>979.20861890546678</v>
      </c>
      <c r="E12132" s="98">
        <v>1836.3403820224721</v>
      </c>
      <c r="F12132" s="91">
        <v>0.84596453169124952</v>
      </c>
      <c r="G12132" s="100">
        <v>776.73941565168548</v>
      </c>
      <c r="S12132" s="235"/>
      <c r="T12132" s="103"/>
      <c r="U12132" s="103"/>
    </row>
    <row r="12133" spans="1:21" x14ac:dyDescent="0.2">
      <c r="A12133" s="89">
        <v>40977</v>
      </c>
      <c r="B12133" s="90" t="s">
        <v>135</v>
      </c>
      <c r="C12133" s="96">
        <v>1567.6004820337082</v>
      </c>
      <c r="D12133" s="102">
        <v>975.8820339340491</v>
      </c>
      <c r="E12133" s="98">
        <v>1846.5419073033709</v>
      </c>
      <c r="F12133" s="91">
        <v>0.84893848107838532</v>
      </c>
      <c r="G12133" s="100">
        <v>783.8002410168541</v>
      </c>
      <c r="S12133" s="235"/>
      <c r="T12133" s="103"/>
      <c r="U12133" s="103"/>
    </row>
    <row r="12134" spans="1:21" x14ac:dyDescent="0.2">
      <c r="A12134" s="89">
        <v>40977</v>
      </c>
      <c r="B12134" s="90" t="s">
        <v>136</v>
      </c>
      <c r="C12134" s="96">
        <v>1570.2667793595504</v>
      </c>
      <c r="D12134" s="102">
        <v>983.35354313864434</v>
      </c>
      <c r="E12134" s="98">
        <v>1852.7606292134828</v>
      </c>
      <c r="F12134" s="91">
        <v>0.84752814508269525</v>
      </c>
      <c r="G12134" s="100">
        <v>785.13338967977518</v>
      </c>
      <c r="S12134" s="235"/>
      <c r="T12134" s="103"/>
      <c r="U12134" s="103"/>
    </row>
    <row r="12135" spans="1:21" x14ac:dyDescent="0.2">
      <c r="A12135" s="89">
        <v>40977</v>
      </c>
      <c r="B12135" s="90" t="s">
        <v>137</v>
      </c>
      <c r="C12135" s="96">
        <v>1642.9456681685394</v>
      </c>
      <c r="D12135" s="102">
        <v>1037.5343712209838</v>
      </c>
      <c r="E12135" s="98">
        <v>1943.1284157303373</v>
      </c>
      <c r="F12135" s="91">
        <v>0.84551574402818241</v>
      </c>
      <c r="G12135" s="100">
        <v>821.47283408426972</v>
      </c>
      <c r="S12135" s="235"/>
      <c r="T12135" s="103"/>
      <c r="U12135" s="103"/>
    </row>
    <row r="12136" spans="1:21" x14ac:dyDescent="0.2">
      <c r="A12136" s="89">
        <v>40977</v>
      </c>
      <c r="B12136" s="90" t="s">
        <v>138</v>
      </c>
      <c r="C12136" s="96">
        <v>1791.8287933146069</v>
      </c>
      <c r="D12136" s="102">
        <v>1140.9013854015448</v>
      </c>
      <c r="E12136" s="98">
        <v>2124.2190084269664</v>
      </c>
      <c r="F12136" s="91">
        <v>0.84352356617008983</v>
      </c>
      <c r="G12136" s="100">
        <v>895.91439665730343</v>
      </c>
      <c r="S12136" s="235"/>
      <c r="T12136" s="103"/>
      <c r="U12136" s="103"/>
    </row>
    <row r="12137" spans="1:21" x14ac:dyDescent="0.2">
      <c r="A12137" s="89">
        <v>40977</v>
      </c>
      <c r="B12137" s="90" t="s">
        <v>139</v>
      </c>
      <c r="C12137" s="96">
        <v>1659.5593749101126</v>
      </c>
      <c r="D12137" s="102">
        <v>1046.0107858502265</v>
      </c>
      <c r="E12137" s="98">
        <v>1961.7022921348316</v>
      </c>
      <c r="F12137" s="91">
        <v>0.84597921996822945</v>
      </c>
      <c r="G12137" s="100">
        <v>829.77968745505632</v>
      </c>
      <c r="S12137" s="235"/>
      <c r="T12137" s="103"/>
      <c r="U12137" s="103"/>
    </row>
    <row r="12138" spans="1:21" x14ac:dyDescent="0.2">
      <c r="A12138" s="89">
        <v>40977</v>
      </c>
      <c r="B12138" s="90" t="s">
        <v>140</v>
      </c>
      <c r="C12138" s="96">
        <v>1530.3371534494383</v>
      </c>
      <c r="D12138" s="102">
        <v>965.45042298104693</v>
      </c>
      <c r="E12138" s="98">
        <v>1809.4270702247195</v>
      </c>
      <c r="F12138" s="91">
        <v>0.84575785265519432</v>
      </c>
      <c r="G12138" s="100">
        <v>765.16857672471917</v>
      </c>
      <c r="S12138" s="235"/>
      <c r="T12138" s="103"/>
      <c r="U12138" s="103"/>
    </row>
    <row r="12139" spans="1:21" x14ac:dyDescent="0.2">
      <c r="A12139" s="89">
        <v>40977</v>
      </c>
      <c r="B12139" s="90" t="s">
        <v>141</v>
      </c>
      <c r="C12139" s="96">
        <v>1517.6175374831462</v>
      </c>
      <c r="D12139" s="102">
        <v>949.14104790947579</v>
      </c>
      <c r="E12139" s="98">
        <v>1789.9809269662921</v>
      </c>
      <c r="F12139" s="91">
        <v>0.84784006053921768</v>
      </c>
      <c r="G12139" s="100">
        <v>758.80876874157309</v>
      </c>
      <c r="S12139" s="235"/>
      <c r="T12139" s="103"/>
      <c r="U12139" s="103"/>
    </row>
    <row r="12140" spans="1:21" x14ac:dyDescent="0.2">
      <c r="A12140" s="89">
        <v>40977</v>
      </c>
      <c r="B12140" s="90" t="s">
        <v>142</v>
      </c>
      <c r="C12140" s="96">
        <v>1549.544219292135</v>
      </c>
      <c r="D12140" s="102">
        <v>971.52114846497909</v>
      </c>
      <c r="E12140" s="98">
        <v>1828.9178848314607</v>
      </c>
      <c r="F12140" s="91">
        <v>0.84724646860508412</v>
      </c>
      <c r="G12140" s="100">
        <v>774.77210964606752</v>
      </c>
      <c r="S12140" s="235"/>
      <c r="T12140" s="103"/>
      <c r="U12140" s="103"/>
    </row>
    <row r="12141" spans="1:21" x14ac:dyDescent="0.2">
      <c r="A12141" s="89">
        <v>40977</v>
      </c>
      <c r="B12141" s="90" t="s">
        <v>143</v>
      </c>
      <c r="C12141" s="96">
        <v>1504.5656473820227</v>
      </c>
      <c r="D12141" s="102">
        <v>937.86018306242909</v>
      </c>
      <c r="E12141" s="98">
        <v>1772.9352808988765</v>
      </c>
      <c r="F12141" s="91">
        <v>0.84862976307810256</v>
      </c>
      <c r="G12141" s="100">
        <v>752.28282369101134</v>
      </c>
      <c r="S12141" s="235"/>
      <c r="T12141" s="103"/>
      <c r="U12141" s="103"/>
    </row>
    <row r="12142" spans="1:21" x14ac:dyDescent="0.2">
      <c r="A12142" s="89">
        <v>40977</v>
      </c>
      <c r="B12142" s="90" t="s">
        <v>144</v>
      </c>
      <c r="C12142" s="96">
        <v>1482.7652224382023</v>
      </c>
      <c r="D12142" s="102">
        <v>921.09035155984054</v>
      </c>
      <c r="E12142" s="98">
        <v>1745.5658511235954</v>
      </c>
      <c r="F12142" s="91">
        <v>0.84944674042733348</v>
      </c>
      <c r="G12142" s="100">
        <v>741.38261121910114</v>
      </c>
      <c r="S12142" s="235"/>
      <c r="T12142" s="103"/>
      <c r="U12142" s="103"/>
    </row>
    <row r="12143" spans="1:21" x14ac:dyDescent="0.2">
      <c r="A12143" s="89">
        <v>40977</v>
      </c>
      <c r="B12143" s="90" t="s">
        <v>145</v>
      </c>
      <c r="C12143" s="96">
        <v>1617.2714130674158</v>
      </c>
      <c r="D12143" s="102">
        <v>1007.5298935702692</v>
      </c>
      <c r="E12143" s="98">
        <v>1905.435202247191</v>
      </c>
      <c r="F12143" s="91">
        <v>0.84876746853426088</v>
      </c>
      <c r="G12143" s="100">
        <v>808.63570653370789</v>
      </c>
      <c r="S12143" s="235"/>
      <c r="T12143" s="103"/>
      <c r="U12143" s="103"/>
    </row>
    <row r="12144" spans="1:21" x14ac:dyDescent="0.2">
      <c r="A12144" s="89">
        <v>40977</v>
      </c>
      <c r="B12144" s="90" t="s">
        <v>146</v>
      </c>
      <c r="C12144" s="96">
        <v>1686.8868964382023</v>
      </c>
      <c r="D12144" s="102">
        <v>1052.9685637392863</v>
      </c>
      <c r="E12144" s="98">
        <v>1988.54977247191</v>
      </c>
      <c r="F12144" s="91">
        <v>0.84830006258343782</v>
      </c>
      <c r="G12144" s="100">
        <v>843.44344821910113</v>
      </c>
      <c r="S12144" s="235"/>
      <c r="T12144" s="103"/>
      <c r="U12144" s="103"/>
    </row>
    <row r="12145" spans="1:21" x14ac:dyDescent="0.2">
      <c r="A12145" s="89">
        <v>40977</v>
      </c>
      <c r="B12145" s="90" t="s">
        <v>147</v>
      </c>
      <c r="C12145" s="96">
        <v>1683.6492496853937</v>
      </c>
      <c r="D12145" s="102">
        <v>1054.3772288701919</v>
      </c>
      <c r="E12145" s="98">
        <v>1986.5513174157304</v>
      </c>
      <c r="F12145" s="91">
        <v>0.8475236632072628</v>
      </c>
      <c r="G12145" s="100">
        <v>841.82462484269684</v>
      </c>
      <c r="S12145" s="235"/>
      <c r="T12145" s="103"/>
      <c r="U12145" s="103"/>
    </row>
    <row r="12146" spans="1:21" x14ac:dyDescent="0.2">
      <c r="A12146" s="89">
        <v>40978</v>
      </c>
      <c r="B12146" s="90" t="s">
        <v>100</v>
      </c>
      <c r="C12146" s="96">
        <v>1656.7188362696627</v>
      </c>
      <c r="D12146" s="102">
        <v>1039.9022317811732</v>
      </c>
      <c r="E12146" s="98">
        <v>1956.0454887640446</v>
      </c>
      <c r="F12146" s="91">
        <v>0.84697357284696084</v>
      </c>
      <c r="G12146" s="100">
        <v>828.35941813483134</v>
      </c>
      <c r="S12146" s="235"/>
      <c r="T12146" s="103"/>
      <c r="U12146" s="103"/>
    </row>
    <row r="12147" spans="1:21" x14ac:dyDescent="0.2">
      <c r="A12147" s="89">
        <v>40978</v>
      </c>
      <c r="B12147" s="90" t="s">
        <v>101</v>
      </c>
      <c r="C12147" s="96">
        <v>1635.7936700224723</v>
      </c>
      <c r="D12147" s="102">
        <v>1045.1279260671304</v>
      </c>
      <c r="E12147" s="98">
        <v>1941.1628764044942</v>
      </c>
      <c r="F12147" s="91">
        <v>0.84268748898204771</v>
      </c>
      <c r="G12147" s="100">
        <v>817.89683501123613</v>
      </c>
      <c r="S12147" s="235"/>
      <c r="T12147" s="103"/>
      <c r="U12147" s="103"/>
    </row>
    <row r="12148" spans="1:21" x14ac:dyDescent="0.2">
      <c r="A12148" s="89">
        <v>40978</v>
      </c>
      <c r="B12148" s="90" t="s">
        <v>102</v>
      </c>
      <c r="C12148" s="96">
        <v>1616.5258223258429</v>
      </c>
      <c r="D12148" s="102">
        <v>1032.3371930975798</v>
      </c>
      <c r="E12148" s="98">
        <v>1918.0395758426969</v>
      </c>
      <c r="F12148" s="91">
        <v>0.84280107808287386</v>
      </c>
      <c r="G12148" s="100">
        <v>808.26291116292145</v>
      </c>
      <c r="S12148" s="235"/>
      <c r="T12148" s="103"/>
      <c r="U12148" s="103"/>
    </row>
    <row r="12149" spans="1:21" x14ac:dyDescent="0.2">
      <c r="A12149" s="89">
        <v>40978</v>
      </c>
      <c r="B12149" s="90" t="s">
        <v>103</v>
      </c>
      <c r="C12149" s="96">
        <v>1636.4946874044942</v>
      </c>
      <c r="D12149" s="102">
        <v>1037.032018851718</v>
      </c>
      <c r="E12149" s="98">
        <v>1937.4081320224718</v>
      </c>
      <c r="F12149" s="91">
        <v>0.84468247054178913</v>
      </c>
      <c r="G12149" s="100">
        <v>818.24734370224712</v>
      </c>
      <c r="S12149" s="235"/>
      <c r="T12149" s="103"/>
      <c r="U12149" s="103"/>
    </row>
    <row r="12150" spans="1:21" x14ac:dyDescent="0.2">
      <c r="A12150" s="89">
        <v>40978</v>
      </c>
      <c r="B12150" s="90" t="s">
        <v>104</v>
      </c>
      <c r="C12150" s="96">
        <v>1623.5643610112361</v>
      </c>
      <c r="D12150" s="102">
        <v>1029.9880732733388</v>
      </c>
      <c r="E12150" s="98">
        <v>1922.7159606741575</v>
      </c>
      <c r="F12150" s="91">
        <v>0.84441196423103981</v>
      </c>
      <c r="G12150" s="100">
        <v>811.78218050561804</v>
      </c>
      <c r="S12150" s="235"/>
      <c r="T12150" s="103"/>
      <c r="U12150" s="103"/>
    </row>
    <row r="12151" spans="1:21" x14ac:dyDescent="0.2">
      <c r="A12151" s="89">
        <v>40978</v>
      </c>
      <c r="B12151" s="90" t="s">
        <v>105</v>
      </c>
      <c r="C12151" s="96">
        <v>1611.6511176404495</v>
      </c>
      <c r="D12151" s="102">
        <v>1021.361990568158</v>
      </c>
      <c r="E12151" s="98">
        <v>1908.03554494382</v>
      </c>
      <c r="F12151" s="91">
        <v>0.84466514364013212</v>
      </c>
      <c r="G12151" s="100">
        <v>805.82555882022473</v>
      </c>
      <c r="S12151" s="235"/>
      <c r="T12151" s="103"/>
      <c r="U12151" s="103"/>
    </row>
    <row r="12152" spans="1:21" x14ac:dyDescent="0.2">
      <c r="A12152" s="89">
        <v>40978</v>
      </c>
      <c r="B12152" s="90" t="s">
        <v>106</v>
      </c>
      <c r="C12152" s="96">
        <v>1627.3936178089887</v>
      </c>
      <c r="D12152" s="102">
        <v>1039.1964980190021</v>
      </c>
      <c r="E12152" s="98">
        <v>1930.8908174157302</v>
      </c>
      <c r="F12152" s="91">
        <v>0.84282011345782004</v>
      </c>
      <c r="G12152" s="100">
        <v>813.69680890449433</v>
      </c>
      <c r="S12152" s="235"/>
      <c r="T12152" s="103"/>
      <c r="U12152" s="103"/>
    </row>
    <row r="12153" spans="1:21" x14ac:dyDescent="0.2">
      <c r="A12153" s="89">
        <v>40978</v>
      </c>
      <c r="B12153" s="90" t="s">
        <v>107</v>
      </c>
      <c r="C12153" s="96">
        <v>1632.4182510674159</v>
      </c>
      <c r="D12153" s="102">
        <v>1038.1978959291869</v>
      </c>
      <c r="E12153" s="98">
        <v>1934.591485955056</v>
      </c>
      <c r="F12153" s="91">
        <v>0.84380514590217726</v>
      </c>
      <c r="G12153" s="100">
        <v>816.20912553370795</v>
      </c>
      <c r="S12153" s="235"/>
      <c r="T12153" s="103"/>
      <c r="U12153" s="103"/>
    </row>
    <row r="12154" spans="1:21" x14ac:dyDescent="0.2">
      <c r="A12154" s="89">
        <v>40978</v>
      </c>
      <c r="B12154" s="90" t="s">
        <v>108</v>
      </c>
      <c r="C12154" s="96">
        <v>1639.2906526853935</v>
      </c>
      <c r="D12154" s="102">
        <v>1047.3489690271342</v>
      </c>
      <c r="E12154" s="98">
        <v>1945.3055561797751</v>
      </c>
      <c r="F12154" s="91">
        <v>0.84269057242845746</v>
      </c>
      <c r="G12154" s="100">
        <v>819.64532634269676</v>
      </c>
      <c r="S12154" s="235"/>
      <c r="T12154" s="103"/>
      <c r="U12154" s="103"/>
    </row>
    <row r="12155" spans="1:21" x14ac:dyDescent="0.2">
      <c r="A12155" s="89">
        <v>40978</v>
      </c>
      <c r="B12155" s="90" t="s">
        <v>109</v>
      </c>
      <c r="C12155" s="96">
        <v>1633.5204286853932</v>
      </c>
      <c r="D12155" s="102">
        <v>1035.4136259030813</v>
      </c>
      <c r="E12155" s="98">
        <v>1934.0295674157303</v>
      </c>
      <c r="F12155" s="91">
        <v>0.84462019413080613</v>
      </c>
      <c r="G12155" s="100">
        <v>816.7602143426966</v>
      </c>
      <c r="S12155" s="235"/>
      <c r="T12155" s="103"/>
      <c r="U12155" s="103"/>
    </row>
    <row r="12156" spans="1:21" x14ac:dyDescent="0.2">
      <c r="A12156" s="89">
        <v>40978</v>
      </c>
      <c r="B12156" s="90" t="s">
        <v>110</v>
      </c>
      <c r="C12156" s="96">
        <v>1864.661662820225</v>
      </c>
      <c r="D12156" s="102">
        <v>1184.7156707829952</v>
      </c>
      <c r="E12156" s="98">
        <v>2209.1886151685394</v>
      </c>
      <c r="F12156" s="91">
        <v>0.84404819489709781</v>
      </c>
      <c r="G12156" s="100">
        <v>932.33083141011252</v>
      </c>
      <c r="S12156" s="235"/>
      <c r="T12156" s="103"/>
      <c r="U12156" s="103"/>
    </row>
    <row r="12157" spans="1:21" x14ac:dyDescent="0.2">
      <c r="A12157" s="89">
        <v>40978</v>
      </c>
      <c r="B12157" s="90" t="s">
        <v>111</v>
      </c>
      <c r="C12157" s="96">
        <v>2013.6744559213487</v>
      </c>
      <c r="D12157" s="102">
        <v>1293.0846698807693</v>
      </c>
      <c r="E12157" s="98">
        <v>2393.1052584269664</v>
      </c>
      <c r="F12157" s="91">
        <v>0.84144834366582566</v>
      </c>
      <c r="G12157" s="100">
        <v>1006.8372279606743</v>
      </c>
      <c r="S12157" s="235"/>
      <c r="T12157" s="103"/>
      <c r="U12157" s="103"/>
    </row>
    <row r="12158" spans="1:21" x14ac:dyDescent="0.2">
      <c r="A12158" s="89">
        <v>40978</v>
      </c>
      <c r="B12158" s="90" t="s">
        <v>112</v>
      </c>
      <c r="C12158" s="96">
        <v>2068.0985279325841</v>
      </c>
      <c r="D12158" s="102">
        <v>1324.2008830450343</v>
      </c>
      <c r="E12158" s="98">
        <v>2455.7156797752809</v>
      </c>
      <c r="F12158" s="91">
        <v>0.84215715400808655</v>
      </c>
      <c r="G12158" s="100">
        <v>1034.0492639662921</v>
      </c>
      <c r="S12158" s="235"/>
      <c r="T12158" s="103"/>
      <c r="U12158" s="103"/>
    </row>
    <row r="12159" spans="1:21" x14ac:dyDescent="0.2">
      <c r="A12159" s="89">
        <v>40978</v>
      </c>
      <c r="B12159" s="90" t="s">
        <v>113</v>
      </c>
      <c r="C12159" s="96">
        <v>2220.097736123595</v>
      </c>
      <c r="D12159" s="102">
        <v>1415.8203843837878</v>
      </c>
      <c r="E12159" s="98">
        <v>2633.131466292135</v>
      </c>
      <c r="F12159" s="91">
        <v>0.84313972338412846</v>
      </c>
      <c r="G12159" s="100">
        <v>1110.0488680617975</v>
      </c>
      <c r="S12159" s="235"/>
      <c r="T12159" s="103"/>
      <c r="U12159" s="103"/>
    </row>
    <row r="12160" spans="1:21" x14ac:dyDescent="0.2">
      <c r="A12160" s="89">
        <v>40978</v>
      </c>
      <c r="B12160" s="90" t="s">
        <v>114</v>
      </c>
      <c r="C12160" s="96">
        <v>1945.6474050000002</v>
      </c>
      <c r="D12160" s="102">
        <v>1228.1109463198886</v>
      </c>
      <c r="E12160" s="98">
        <v>2300.8260084269664</v>
      </c>
      <c r="F12160" s="91">
        <v>0.8456299597943977</v>
      </c>
      <c r="G12160" s="100">
        <v>972.82370250000008</v>
      </c>
      <c r="S12160" s="235"/>
      <c r="T12160" s="103"/>
      <c r="U12160" s="103"/>
    </row>
    <row r="12161" spans="1:21" x14ac:dyDescent="0.2">
      <c r="A12161" s="89">
        <v>40978</v>
      </c>
      <c r="B12161" s="90" t="s">
        <v>115</v>
      </c>
      <c r="C12161" s="96">
        <v>1796.1564613146068</v>
      </c>
      <c r="D12161" s="102">
        <v>1140.9005190835312</v>
      </c>
      <c r="E12161" s="98">
        <v>2127.8703033707861</v>
      </c>
      <c r="F12161" s="91">
        <v>0.84410993398859535</v>
      </c>
      <c r="G12161" s="100">
        <v>898.07823065730338</v>
      </c>
      <c r="S12161" s="235"/>
      <c r="T12161" s="103"/>
      <c r="U12161" s="103"/>
    </row>
    <row r="12162" spans="1:21" x14ac:dyDescent="0.2">
      <c r="A12162" s="89">
        <v>40978</v>
      </c>
      <c r="B12162" s="90" t="s">
        <v>116</v>
      </c>
      <c r="C12162" s="96">
        <v>1759.5657852471911</v>
      </c>
      <c r="D12162" s="102">
        <v>1113.2243947151426</v>
      </c>
      <c r="E12162" s="98">
        <v>2082.1480028089886</v>
      </c>
      <c r="F12162" s="91">
        <v>0.84507238816519881</v>
      </c>
      <c r="G12162" s="100">
        <v>879.78289262359556</v>
      </c>
      <c r="S12162" s="235"/>
      <c r="T12162" s="103"/>
      <c r="U12162" s="103"/>
    </row>
    <row r="12163" spans="1:21" x14ac:dyDescent="0.2">
      <c r="A12163" s="89">
        <v>40978</v>
      </c>
      <c r="B12163" s="90" t="s">
        <v>117</v>
      </c>
      <c r="C12163" s="96">
        <v>1774.2628375280901</v>
      </c>
      <c r="D12163" s="102">
        <v>1128.4785056213875</v>
      </c>
      <c r="E12163" s="98">
        <v>2102.7297387640451</v>
      </c>
      <c r="F12163" s="91">
        <v>0.84379024313936646</v>
      </c>
      <c r="G12163" s="100">
        <v>887.13141876404507</v>
      </c>
      <c r="S12163" s="235"/>
      <c r="T12163" s="103"/>
      <c r="U12163" s="103"/>
    </row>
    <row r="12164" spans="1:21" x14ac:dyDescent="0.2">
      <c r="A12164" s="89">
        <v>40978</v>
      </c>
      <c r="B12164" s="90" t="s">
        <v>118</v>
      </c>
      <c r="C12164" s="96">
        <v>1782.213104022472</v>
      </c>
      <c r="D12164" s="102">
        <v>1128.3594376779238</v>
      </c>
      <c r="E12164" s="98">
        <v>2109.3787162921349</v>
      </c>
      <c r="F12164" s="91">
        <v>0.84489953855002642</v>
      </c>
      <c r="G12164" s="100">
        <v>891.10655201123598</v>
      </c>
      <c r="S12164" s="235"/>
      <c r="T12164" s="103"/>
      <c r="U12164" s="103"/>
    </row>
    <row r="12165" spans="1:21" x14ac:dyDescent="0.2">
      <c r="A12165" s="89">
        <v>40978</v>
      </c>
      <c r="B12165" s="90" t="s">
        <v>119</v>
      </c>
      <c r="C12165" s="96">
        <v>1741.1407792584273</v>
      </c>
      <c r="D12165" s="102">
        <v>1101.0633447008452</v>
      </c>
      <c r="E12165" s="98">
        <v>2060.075654494382</v>
      </c>
      <c r="F12165" s="91">
        <v>0.84518293076268936</v>
      </c>
      <c r="G12165" s="100">
        <v>870.57038962921365</v>
      </c>
      <c r="S12165" s="235"/>
      <c r="T12165" s="103"/>
      <c r="U12165" s="103"/>
    </row>
    <row r="12166" spans="1:21" x14ac:dyDescent="0.2">
      <c r="A12166" s="89">
        <v>40978</v>
      </c>
      <c r="B12166" s="90" t="s">
        <v>120</v>
      </c>
      <c r="C12166" s="96">
        <v>1764.9145883932586</v>
      </c>
      <c r="D12166" s="102">
        <v>1124.7792984101843</v>
      </c>
      <c r="E12166" s="98">
        <v>2092.8573707865166</v>
      </c>
      <c r="F12166" s="91">
        <v>0.84330380704824914</v>
      </c>
      <c r="G12166" s="100">
        <v>882.45729419662928</v>
      </c>
      <c r="S12166" s="235"/>
      <c r="T12166" s="103"/>
      <c r="U12166" s="103"/>
    </row>
    <row r="12167" spans="1:21" x14ac:dyDescent="0.2">
      <c r="A12167" s="89">
        <v>40978</v>
      </c>
      <c r="B12167" s="90" t="s">
        <v>121</v>
      </c>
      <c r="C12167" s="96">
        <v>1737.3196267078654</v>
      </c>
      <c r="D12167" s="102">
        <v>1103.6314172725818</v>
      </c>
      <c r="E12167" s="98">
        <v>2058.2229691011235</v>
      </c>
      <c r="F12167" s="91">
        <v>0.84408718238461578</v>
      </c>
      <c r="G12167" s="100">
        <v>868.65981335393269</v>
      </c>
      <c r="S12167" s="235"/>
      <c r="T12167" s="103"/>
      <c r="U12167" s="103"/>
    </row>
    <row r="12168" spans="1:21" x14ac:dyDescent="0.2">
      <c r="A12168" s="89">
        <v>40978</v>
      </c>
      <c r="B12168" s="90" t="s">
        <v>122</v>
      </c>
      <c r="C12168" s="96">
        <v>1729.7299992134833</v>
      </c>
      <c r="D12168" s="102">
        <v>1098.6757145654512</v>
      </c>
      <c r="E12168" s="98">
        <v>2049.1593876404495</v>
      </c>
      <c r="F12168" s="91">
        <v>0.84411686550416154</v>
      </c>
      <c r="G12168" s="100">
        <v>864.86499960674166</v>
      </c>
      <c r="S12168" s="235"/>
      <c r="T12168" s="103"/>
      <c r="U12168" s="103"/>
    </row>
    <row r="12169" spans="1:21" x14ac:dyDescent="0.2">
      <c r="A12169" s="89">
        <v>40978</v>
      </c>
      <c r="B12169" s="90" t="s">
        <v>123</v>
      </c>
      <c r="C12169" s="96">
        <v>1726.7962617303367</v>
      </c>
      <c r="D12169" s="102">
        <v>1093.0242880533085</v>
      </c>
      <c r="E12169" s="98">
        <v>2043.655407303371</v>
      </c>
      <c r="F12169" s="91">
        <v>0.84495470985926446</v>
      </c>
      <c r="G12169" s="100">
        <v>863.39813086516835</v>
      </c>
      <c r="S12169" s="235"/>
      <c r="T12169" s="103"/>
      <c r="U12169" s="103"/>
    </row>
    <row r="12170" spans="1:21" x14ac:dyDescent="0.2">
      <c r="A12170" s="89">
        <v>40978</v>
      </c>
      <c r="B12170" s="90" t="s">
        <v>124</v>
      </c>
      <c r="C12170" s="96">
        <v>1765.6723355056179</v>
      </c>
      <c r="D12170" s="102">
        <v>1127.7486841527755</v>
      </c>
      <c r="E12170" s="98">
        <v>2095.0932893258428</v>
      </c>
      <c r="F12170" s="91">
        <v>0.84276549617214147</v>
      </c>
      <c r="G12170" s="100">
        <v>882.83616775280893</v>
      </c>
      <c r="S12170" s="235"/>
      <c r="T12170" s="103"/>
      <c r="U12170" s="103"/>
    </row>
    <row r="12171" spans="1:21" x14ac:dyDescent="0.2">
      <c r="A12171" s="89">
        <v>40978</v>
      </c>
      <c r="B12171" s="90" t="s">
        <v>125</v>
      </c>
      <c r="C12171" s="96">
        <v>1779.7048395168542</v>
      </c>
      <c r="D12171" s="102">
        <v>1132.3903008680911</v>
      </c>
      <c r="E12171" s="98">
        <v>2109.4210365168537</v>
      </c>
      <c r="F12171" s="91">
        <v>0.84369351054522623</v>
      </c>
      <c r="G12171" s="100">
        <v>889.85241975842712</v>
      </c>
      <c r="S12171" s="235"/>
      <c r="T12171" s="103"/>
      <c r="U12171" s="103"/>
    </row>
    <row r="12172" spans="1:21" x14ac:dyDescent="0.2">
      <c r="A12172" s="89">
        <v>40978</v>
      </c>
      <c r="B12172" s="90" t="s">
        <v>126</v>
      </c>
      <c r="C12172" s="96">
        <v>1745.650792820225</v>
      </c>
      <c r="D12172" s="102">
        <v>1110.0370870197264</v>
      </c>
      <c r="E12172" s="98">
        <v>2068.6901713483148</v>
      </c>
      <c r="F12172" s="91">
        <v>0.84384351847258898</v>
      </c>
      <c r="G12172" s="100">
        <v>872.82539641011249</v>
      </c>
      <c r="S12172" s="235"/>
      <c r="T12172" s="103"/>
      <c r="U12172" s="103"/>
    </row>
    <row r="12173" spans="1:21" x14ac:dyDescent="0.2">
      <c r="A12173" s="89">
        <v>40978</v>
      </c>
      <c r="B12173" s="90" t="s">
        <v>127</v>
      </c>
      <c r="C12173" s="96">
        <v>1786.305748853933</v>
      </c>
      <c r="D12173" s="102">
        <v>1135.0448833374364</v>
      </c>
      <c r="E12173" s="98">
        <v>2116.4156292134835</v>
      </c>
      <c r="F12173" s="91">
        <v>0.84402407740570873</v>
      </c>
      <c r="G12173" s="100">
        <v>893.15287442696649</v>
      </c>
      <c r="S12173" s="235"/>
      <c r="T12173" s="103"/>
      <c r="U12173" s="103"/>
    </row>
    <row r="12174" spans="1:21" x14ac:dyDescent="0.2">
      <c r="A12174" s="89">
        <v>40978</v>
      </c>
      <c r="B12174" s="90" t="s">
        <v>128</v>
      </c>
      <c r="C12174" s="96">
        <v>1654.0241740786516</v>
      </c>
      <c r="D12174" s="102">
        <v>1045.8600066353574</v>
      </c>
      <c r="E12174" s="98">
        <v>1956.9412668539328</v>
      </c>
      <c r="F12174" s="91">
        <v>0.84520889926233489</v>
      </c>
      <c r="G12174" s="100">
        <v>827.01208703932582</v>
      </c>
      <c r="S12174" s="235"/>
      <c r="T12174" s="103"/>
      <c r="U12174" s="103"/>
    </row>
    <row r="12175" spans="1:21" x14ac:dyDescent="0.2">
      <c r="A12175" s="89">
        <v>40978</v>
      </c>
      <c r="B12175" s="90" t="s">
        <v>129</v>
      </c>
      <c r="C12175" s="96">
        <v>1612.753295258427</v>
      </c>
      <c r="D12175" s="102">
        <v>1029.9054875389375</v>
      </c>
      <c r="E12175" s="98">
        <v>1913.5512808988767</v>
      </c>
      <c r="F12175" s="91">
        <v>0.84280641514913979</v>
      </c>
      <c r="G12175" s="100">
        <v>806.37664762921349</v>
      </c>
      <c r="S12175" s="235"/>
      <c r="T12175" s="103"/>
      <c r="U12175" s="103"/>
    </row>
    <row r="12176" spans="1:21" x14ac:dyDescent="0.2">
      <c r="A12176" s="89">
        <v>40978</v>
      </c>
      <c r="B12176" s="90" t="s">
        <v>130</v>
      </c>
      <c r="C12176" s="96">
        <v>1687.7945721235951</v>
      </c>
      <c r="D12176" s="102">
        <v>1072.9915386218149</v>
      </c>
      <c r="E12176" s="98">
        <v>1999.9903398876404</v>
      </c>
      <c r="F12176" s="91">
        <v>0.84390136215278699</v>
      </c>
      <c r="G12176" s="100">
        <v>843.89728606179756</v>
      </c>
      <c r="S12176" s="235"/>
      <c r="T12176" s="103"/>
      <c r="U12176" s="103"/>
    </row>
    <row r="12177" spans="1:21" x14ac:dyDescent="0.2">
      <c r="A12177" s="89">
        <v>40978</v>
      </c>
      <c r="B12177" s="90" t="s">
        <v>131</v>
      </c>
      <c r="C12177" s="96">
        <v>1908.7609239101123</v>
      </c>
      <c r="D12177" s="102">
        <v>1208.0265588495481</v>
      </c>
      <c r="E12177" s="98">
        <v>2258.9148792134833</v>
      </c>
      <c r="F12177" s="91">
        <v>0.84499019483846649</v>
      </c>
      <c r="G12177" s="100">
        <v>954.38046195505615</v>
      </c>
      <c r="S12177" s="235"/>
      <c r="T12177" s="103"/>
      <c r="U12177" s="103"/>
    </row>
    <row r="12178" spans="1:21" x14ac:dyDescent="0.2">
      <c r="A12178" s="89">
        <v>40978</v>
      </c>
      <c r="B12178" s="90" t="s">
        <v>132</v>
      </c>
      <c r="C12178" s="96">
        <v>1681.0356299662924</v>
      </c>
      <c r="D12178" s="102">
        <v>1056.8262736172962</v>
      </c>
      <c r="E12178" s="98">
        <v>1985.6390814606741</v>
      </c>
      <c r="F12178" s="91">
        <v>0.84659676859789157</v>
      </c>
      <c r="G12178" s="100">
        <v>840.5178149831462</v>
      </c>
      <c r="S12178" s="235"/>
      <c r="T12178" s="103"/>
      <c r="U12178" s="103"/>
    </row>
    <row r="12179" spans="1:21" x14ac:dyDescent="0.2">
      <c r="A12179" s="89">
        <v>40978</v>
      </c>
      <c r="B12179" s="90" t="s">
        <v>133</v>
      </c>
      <c r="C12179" s="96">
        <v>1561.4088371797752</v>
      </c>
      <c r="D12179" s="102">
        <v>993.5931456001756</v>
      </c>
      <c r="E12179" s="98">
        <v>1850.7363117977529</v>
      </c>
      <c r="F12179" s="91">
        <v>0.84366899121521355</v>
      </c>
      <c r="G12179" s="100">
        <v>780.70441858988761</v>
      </c>
      <c r="S12179" s="235"/>
      <c r="T12179" s="103"/>
      <c r="U12179" s="103"/>
    </row>
    <row r="12180" spans="1:21" x14ac:dyDescent="0.2">
      <c r="A12180" s="89">
        <v>40978</v>
      </c>
      <c r="B12180" s="90" t="s">
        <v>134</v>
      </c>
      <c r="C12180" s="96">
        <v>1547.8706922471913</v>
      </c>
      <c r="D12180" s="102">
        <v>976.53588398251702</v>
      </c>
      <c r="E12180" s="98">
        <v>1830.171033707865</v>
      </c>
      <c r="F12180" s="91">
        <v>0.84575193451251229</v>
      </c>
      <c r="G12180" s="100">
        <v>773.93534612359565</v>
      </c>
      <c r="S12180" s="235"/>
      <c r="T12180" s="103"/>
      <c r="U12180" s="103"/>
    </row>
    <row r="12181" spans="1:21" x14ac:dyDescent="0.2">
      <c r="A12181" s="89">
        <v>40978</v>
      </c>
      <c r="B12181" s="90" t="s">
        <v>135</v>
      </c>
      <c r="C12181" s="96">
        <v>1494.5123287415729</v>
      </c>
      <c r="D12181" s="102">
        <v>945.37269821685686</v>
      </c>
      <c r="E12181" s="98">
        <v>1768.4164213483145</v>
      </c>
      <c r="F12181" s="91">
        <v>0.84511335152729139</v>
      </c>
      <c r="G12181" s="100">
        <v>747.25616437078645</v>
      </c>
      <c r="S12181" s="235"/>
      <c r="T12181" s="103"/>
      <c r="U12181" s="103"/>
    </row>
    <row r="12182" spans="1:21" x14ac:dyDescent="0.2">
      <c r="A12182" s="89">
        <v>40978</v>
      </c>
      <c r="B12182" s="90" t="s">
        <v>136</v>
      </c>
      <c r="C12182" s="96">
        <v>1537.0393658764044</v>
      </c>
      <c r="D12182" s="102">
        <v>985.14762789723511</v>
      </c>
      <c r="E12182" s="98">
        <v>1825.6521741573033</v>
      </c>
      <c r="F12182" s="91">
        <v>0.8419124889361147</v>
      </c>
      <c r="G12182" s="100">
        <v>768.51968293820221</v>
      </c>
      <c r="S12182" s="235"/>
      <c r="T12182" s="103"/>
      <c r="U12182" s="103"/>
    </row>
    <row r="12183" spans="1:21" x14ac:dyDescent="0.2">
      <c r="A12183" s="89">
        <v>40978</v>
      </c>
      <c r="B12183" s="90" t="s">
        <v>137</v>
      </c>
      <c r="C12183" s="96">
        <v>1534.1542538764045</v>
      </c>
      <c r="D12183" s="102">
        <v>980.34793746574576</v>
      </c>
      <c r="E12183" s="98">
        <v>1820.6348764044944</v>
      </c>
      <c r="F12183" s="91">
        <v>0.84264795416099569</v>
      </c>
      <c r="G12183" s="100">
        <v>767.07712693820224</v>
      </c>
      <c r="S12183" s="235"/>
      <c r="T12183" s="103"/>
      <c r="U12183" s="103"/>
    </row>
    <row r="12184" spans="1:21" x14ac:dyDescent="0.2">
      <c r="A12184" s="89">
        <v>40978</v>
      </c>
      <c r="B12184" s="90" t="s">
        <v>138</v>
      </c>
      <c r="C12184" s="96">
        <v>1489.3134541685395</v>
      </c>
      <c r="D12184" s="102">
        <v>937.18653395599188</v>
      </c>
      <c r="E12184" s="98">
        <v>1759.6514325842695</v>
      </c>
      <c r="F12184" s="91">
        <v>0.84636844922252319</v>
      </c>
      <c r="G12184" s="100">
        <v>744.65672708426973</v>
      </c>
      <c r="S12184" s="235"/>
      <c r="T12184" s="103"/>
      <c r="U12184" s="103"/>
    </row>
    <row r="12185" spans="1:21" x14ac:dyDescent="0.2">
      <c r="A12185" s="89">
        <v>40978</v>
      </c>
      <c r="B12185" s="90" t="s">
        <v>139</v>
      </c>
      <c r="C12185" s="96">
        <v>1468.8137608988766</v>
      </c>
      <c r="D12185" s="102">
        <v>922.33298773399883</v>
      </c>
      <c r="E12185" s="98">
        <v>1734.3909606741574</v>
      </c>
      <c r="F12185" s="91">
        <v>0.84687581646986265</v>
      </c>
      <c r="G12185" s="100">
        <v>734.40688044943829</v>
      </c>
      <c r="S12185" s="235"/>
      <c r="T12185" s="103"/>
      <c r="U12185" s="103"/>
    </row>
    <row r="12186" spans="1:21" x14ac:dyDescent="0.2">
      <c r="A12186" s="89">
        <v>40978</v>
      </c>
      <c r="B12186" s="90" t="s">
        <v>140</v>
      </c>
      <c r="C12186" s="96">
        <v>1461.6577106292134</v>
      </c>
      <c r="D12186" s="102">
        <v>912.54071616184501</v>
      </c>
      <c r="E12186" s="98">
        <v>1723.1290786516854</v>
      </c>
      <c r="F12186" s="91">
        <v>0.84825781697847724</v>
      </c>
      <c r="G12186" s="100">
        <v>730.8288553146067</v>
      </c>
      <c r="S12186" s="235"/>
      <c r="T12186" s="103"/>
      <c r="U12186" s="103"/>
    </row>
    <row r="12187" spans="1:21" x14ac:dyDescent="0.2">
      <c r="A12187" s="89">
        <v>40978</v>
      </c>
      <c r="B12187" s="90" t="s">
        <v>141</v>
      </c>
      <c r="C12187" s="96">
        <v>1468.8461778876408</v>
      </c>
      <c r="D12187" s="102">
        <v>919.88272842469269</v>
      </c>
      <c r="E12187" s="98">
        <v>1733.116651685393</v>
      </c>
      <c r="F12187" s="91">
        <v>0.84751720344919723</v>
      </c>
      <c r="G12187" s="100">
        <v>734.4230889438204</v>
      </c>
      <c r="S12187" s="235"/>
      <c r="T12187" s="103"/>
      <c r="U12187" s="103"/>
    </row>
    <row r="12188" spans="1:21" x14ac:dyDescent="0.2">
      <c r="A12188" s="89">
        <v>40978</v>
      </c>
      <c r="B12188" s="90" t="s">
        <v>142</v>
      </c>
      <c r="C12188" s="96">
        <v>1428.7342064157303</v>
      </c>
      <c r="D12188" s="102">
        <v>910.80234812068466</v>
      </c>
      <c r="E12188" s="98">
        <v>1694.3560280898876</v>
      </c>
      <c r="F12188" s="91">
        <v>0.84323140044326883</v>
      </c>
      <c r="G12188" s="100">
        <v>714.36710320786517</v>
      </c>
      <c r="S12188" s="235"/>
      <c r="T12188" s="103"/>
      <c r="U12188" s="103"/>
    </row>
    <row r="12189" spans="1:21" x14ac:dyDescent="0.2">
      <c r="A12189" s="89">
        <v>40978</v>
      </c>
      <c r="B12189" s="90" t="s">
        <v>143</v>
      </c>
      <c r="C12189" s="96">
        <v>1434.9339555168542</v>
      </c>
      <c r="D12189" s="102">
        <v>913.5242460172276</v>
      </c>
      <c r="E12189" s="98">
        <v>1701.0473258426966</v>
      </c>
      <c r="F12189" s="91">
        <v>0.84355910251114841</v>
      </c>
      <c r="G12189" s="100">
        <v>717.46697775842711</v>
      </c>
      <c r="S12189" s="235"/>
      <c r="T12189" s="103"/>
      <c r="U12189" s="103"/>
    </row>
    <row r="12190" spans="1:21" x14ac:dyDescent="0.2">
      <c r="A12190" s="89">
        <v>40978</v>
      </c>
      <c r="B12190" s="90" t="s">
        <v>144</v>
      </c>
      <c r="C12190" s="96">
        <v>1488.3936221123595</v>
      </c>
      <c r="D12190" s="102">
        <v>941.90424710216496</v>
      </c>
      <c r="E12190" s="98">
        <v>1761.3912640449439</v>
      </c>
      <c r="F12190" s="91">
        <v>0.8450102214622891</v>
      </c>
      <c r="G12190" s="100">
        <v>744.19681105617974</v>
      </c>
      <c r="S12190" s="235"/>
      <c r="T12190" s="103"/>
      <c r="U12190" s="103"/>
    </row>
    <row r="12191" spans="1:21" x14ac:dyDescent="0.2">
      <c r="A12191" s="89">
        <v>40978</v>
      </c>
      <c r="B12191" s="90" t="s">
        <v>145</v>
      </c>
      <c r="C12191" s="96">
        <v>1638.0952762247193</v>
      </c>
      <c r="D12191" s="102">
        <v>1023.5137572865872</v>
      </c>
      <c r="E12191" s="98">
        <v>1931.5632387640449</v>
      </c>
      <c r="F12191" s="91">
        <v>0.84806712167130094</v>
      </c>
      <c r="G12191" s="100">
        <v>819.04763811235966</v>
      </c>
      <c r="S12191" s="235"/>
      <c r="T12191" s="103"/>
      <c r="U12191" s="103"/>
    </row>
    <row r="12192" spans="1:21" x14ac:dyDescent="0.2">
      <c r="A12192" s="89">
        <v>40978</v>
      </c>
      <c r="B12192" s="90" t="s">
        <v>146</v>
      </c>
      <c r="C12192" s="96">
        <v>1719.182321494382</v>
      </c>
      <c r="D12192" s="102">
        <v>1082.8616736438898</v>
      </c>
      <c r="E12192" s="98">
        <v>2031.7916376404494</v>
      </c>
      <c r="F12192" s="91">
        <v>0.84614105582740495</v>
      </c>
      <c r="G12192" s="100">
        <v>859.591160747191</v>
      </c>
      <c r="S12192" s="235"/>
      <c r="T12192" s="103"/>
      <c r="U12192" s="103"/>
    </row>
    <row r="12193" spans="1:21" x14ac:dyDescent="0.2">
      <c r="A12193" s="89">
        <v>40978</v>
      </c>
      <c r="B12193" s="90" t="s">
        <v>147</v>
      </c>
      <c r="C12193" s="96">
        <v>1614.9171292584269</v>
      </c>
      <c r="D12193" s="102">
        <v>1014.3833893967566</v>
      </c>
      <c r="E12193" s="98">
        <v>1907.0739353932586</v>
      </c>
      <c r="F12193" s="91">
        <v>0.84680362899795714</v>
      </c>
      <c r="G12193" s="100">
        <v>807.45856462921347</v>
      </c>
      <c r="S12193" s="235"/>
      <c r="T12193" s="103"/>
      <c r="U12193" s="103"/>
    </row>
    <row r="12194" spans="1:21" x14ac:dyDescent="0.2">
      <c r="A12194" s="89">
        <v>40979</v>
      </c>
      <c r="B12194" s="90" t="s">
        <v>100</v>
      </c>
      <c r="C12194" s="96">
        <v>1624.8124150786516</v>
      </c>
      <c r="D12194" s="102">
        <v>1007.3643294328506</v>
      </c>
      <c r="E12194" s="98">
        <v>1911.7526713483146</v>
      </c>
      <c r="F12194" s="91">
        <v>0.84990722881151215</v>
      </c>
      <c r="G12194" s="100">
        <v>812.40620753932581</v>
      </c>
      <c r="S12194" s="235"/>
      <c r="T12194" s="103"/>
      <c r="U12194" s="103"/>
    </row>
    <row r="12195" spans="1:21" x14ac:dyDescent="0.2">
      <c r="A12195" s="89">
        <v>40979</v>
      </c>
      <c r="B12195" s="90" t="s">
        <v>101</v>
      </c>
      <c r="C12195" s="96">
        <v>1595.4628838764045</v>
      </c>
      <c r="D12195" s="102">
        <v>990.74084112225751</v>
      </c>
      <c r="E12195" s="98">
        <v>1878.0493146067415</v>
      </c>
      <c r="F12195" s="91">
        <v>0.84953194331347481</v>
      </c>
      <c r="G12195" s="100">
        <v>797.73144193820224</v>
      </c>
      <c r="S12195" s="235"/>
      <c r="T12195" s="103"/>
      <c r="U12195" s="103"/>
    </row>
    <row r="12196" spans="1:21" x14ac:dyDescent="0.2">
      <c r="A12196" s="89">
        <v>40979</v>
      </c>
      <c r="B12196" s="90" t="s">
        <v>102</v>
      </c>
      <c r="C12196" s="96">
        <v>1560.6348815730337</v>
      </c>
      <c r="D12196" s="102">
        <v>983.14656720076709</v>
      </c>
      <c r="E12196" s="98">
        <v>1844.4940786516854</v>
      </c>
      <c r="F12196" s="91">
        <v>0.84610457666193695</v>
      </c>
      <c r="G12196" s="100">
        <v>780.31744078651684</v>
      </c>
      <c r="S12196" s="235"/>
      <c r="T12196" s="103"/>
      <c r="U12196" s="103"/>
    </row>
    <row r="12197" spans="1:21" x14ac:dyDescent="0.2">
      <c r="A12197" s="89">
        <v>40979</v>
      </c>
      <c r="B12197" s="90" t="s">
        <v>103</v>
      </c>
      <c r="C12197" s="96">
        <v>1587.4396791573033</v>
      </c>
      <c r="D12197" s="102">
        <v>992.39172185665768</v>
      </c>
      <c r="E12197" s="98">
        <v>1872.1127275280899</v>
      </c>
      <c r="F12197" s="91">
        <v>0.84794022059416019</v>
      </c>
      <c r="G12197" s="100">
        <v>793.71983957865166</v>
      </c>
      <c r="S12197" s="235"/>
      <c r="T12197" s="103"/>
      <c r="U12197" s="103"/>
    </row>
    <row r="12198" spans="1:21" x14ac:dyDescent="0.2">
      <c r="A12198" s="89">
        <v>40979</v>
      </c>
      <c r="B12198" s="90" t="s">
        <v>104</v>
      </c>
      <c r="C12198" s="96">
        <v>1603.2389090561799</v>
      </c>
      <c r="D12198" s="102">
        <v>1009.6299409082314</v>
      </c>
      <c r="E12198" s="98">
        <v>1894.6576516853931</v>
      </c>
      <c r="F12198" s="91">
        <v>0.8461892351000817</v>
      </c>
      <c r="G12198" s="100">
        <v>801.61945452808993</v>
      </c>
      <c r="S12198" s="235"/>
      <c r="T12198" s="103"/>
      <c r="U12198" s="103"/>
    </row>
    <row r="12199" spans="1:21" x14ac:dyDescent="0.2">
      <c r="A12199" s="89">
        <v>40979</v>
      </c>
      <c r="B12199" s="90" t="s">
        <v>105</v>
      </c>
      <c r="C12199" s="96">
        <v>1617.1903705955056</v>
      </c>
      <c r="D12199" s="102">
        <v>999.40628081160196</v>
      </c>
      <c r="E12199" s="98">
        <v>1901.0832724719103</v>
      </c>
      <c r="F12199" s="91">
        <v>0.85066782397844731</v>
      </c>
      <c r="G12199" s="100">
        <v>808.59518529775278</v>
      </c>
      <c r="S12199" s="235"/>
      <c r="T12199" s="103"/>
      <c r="U12199" s="103"/>
    </row>
    <row r="12200" spans="1:21" x14ac:dyDescent="0.2">
      <c r="A12200" s="89">
        <v>40979</v>
      </c>
      <c r="B12200" s="90" t="s">
        <v>106</v>
      </c>
      <c r="C12200" s="96">
        <v>1573.5327909775283</v>
      </c>
      <c r="D12200" s="102">
        <v>996.11254596882657</v>
      </c>
      <c r="E12200" s="98">
        <v>1862.3226488764044</v>
      </c>
      <c r="F12200" s="91">
        <v>0.84493027667729237</v>
      </c>
      <c r="G12200" s="100">
        <v>786.76639548876415</v>
      </c>
      <c r="S12200" s="235"/>
      <c r="T12200" s="103"/>
      <c r="U12200" s="103"/>
    </row>
    <row r="12201" spans="1:21" x14ac:dyDescent="0.2">
      <c r="A12201" s="89">
        <v>40979</v>
      </c>
      <c r="B12201" s="90" t="s">
        <v>107</v>
      </c>
      <c r="C12201" s="96">
        <v>1595.4871966179774</v>
      </c>
      <c r="D12201" s="102">
        <v>1005.1864903571653</v>
      </c>
      <c r="E12201" s="98">
        <v>1885.7304353932584</v>
      </c>
      <c r="F12201" s="91">
        <v>0.84608444911971081</v>
      </c>
      <c r="G12201" s="100">
        <v>797.74359830898868</v>
      </c>
      <c r="S12201" s="235"/>
      <c r="T12201" s="103"/>
      <c r="U12201" s="103"/>
    </row>
    <row r="12202" spans="1:21" x14ac:dyDescent="0.2">
      <c r="A12202" s="89">
        <v>40979</v>
      </c>
      <c r="B12202" s="90" t="s">
        <v>108</v>
      </c>
      <c r="C12202" s="96">
        <v>1601.050762314607</v>
      </c>
      <c r="D12202" s="102">
        <v>1022.0161852017595</v>
      </c>
      <c r="E12202" s="98">
        <v>1899.4421882022473</v>
      </c>
      <c r="F12202" s="91">
        <v>0.8429057605748681</v>
      </c>
      <c r="G12202" s="100">
        <v>800.52538115730351</v>
      </c>
      <c r="S12202" s="235"/>
      <c r="T12202" s="103"/>
      <c r="U12202" s="103"/>
    </row>
    <row r="12203" spans="1:21" x14ac:dyDescent="0.2">
      <c r="A12203" s="89">
        <v>40979</v>
      </c>
      <c r="B12203" s="90" t="s">
        <v>109</v>
      </c>
      <c r="C12203" s="96">
        <v>1647.8852068314607</v>
      </c>
      <c r="D12203" s="102">
        <v>1049.7892610090314</v>
      </c>
      <c r="E12203" s="98">
        <v>1953.8636460674154</v>
      </c>
      <c r="F12203" s="91">
        <v>0.84339826381856053</v>
      </c>
      <c r="G12203" s="100">
        <v>823.94260341573033</v>
      </c>
      <c r="S12203" s="235"/>
      <c r="T12203" s="103"/>
      <c r="U12203" s="103"/>
    </row>
    <row r="12204" spans="1:21" x14ac:dyDescent="0.2">
      <c r="A12204" s="89">
        <v>40979</v>
      </c>
      <c r="B12204" s="90" t="s">
        <v>110</v>
      </c>
      <c r="C12204" s="96">
        <v>1849.0771954719105</v>
      </c>
      <c r="D12204" s="102">
        <v>1182.7534552422965</v>
      </c>
      <c r="E12204" s="98">
        <v>2194.9925308988768</v>
      </c>
      <c r="F12204" s="91">
        <v>0.84240705580655906</v>
      </c>
      <c r="G12204" s="100">
        <v>924.53859773595525</v>
      </c>
      <c r="S12204" s="235"/>
      <c r="T12204" s="103"/>
      <c r="U12204" s="103"/>
    </row>
    <row r="12205" spans="1:21" x14ac:dyDescent="0.2">
      <c r="A12205" s="89">
        <v>40979</v>
      </c>
      <c r="B12205" s="90" t="s">
        <v>111</v>
      </c>
      <c r="C12205" s="96">
        <v>1871.8987555617975</v>
      </c>
      <c r="D12205" s="102">
        <v>1191.3911334079103</v>
      </c>
      <c r="E12205" s="98">
        <v>2218.8775955056176</v>
      </c>
      <c r="F12205" s="91">
        <v>0.84362416356511383</v>
      </c>
      <c r="G12205" s="100">
        <v>935.94937778089877</v>
      </c>
      <c r="S12205" s="235"/>
      <c r="T12205" s="103"/>
      <c r="U12205" s="103"/>
    </row>
    <row r="12206" spans="1:21" x14ac:dyDescent="0.2">
      <c r="A12206" s="89">
        <v>40979</v>
      </c>
      <c r="B12206" s="90" t="s">
        <v>112</v>
      </c>
      <c r="C12206" s="96">
        <v>1941.2792157640447</v>
      </c>
      <c r="D12206" s="102">
        <v>1236.9391370196283</v>
      </c>
      <c r="E12206" s="98">
        <v>2301.8652050561795</v>
      </c>
      <c r="F12206" s="91">
        <v>0.84335051917893067</v>
      </c>
      <c r="G12206" s="100">
        <v>970.63960788202235</v>
      </c>
      <c r="S12206" s="235"/>
      <c r="T12206" s="103"/>
      <c r="U12206" s="103"/>
    </row>
    <row r="12207" spans="1:21" x14ac:dyDescent="0.2">
      <c r="A12207" s="89">
        <v>40979</v>
      </c>
      <c r="B12207" s="90" t="s">
        <v>113</v>
      </c>
      <c r="C12207" s="96">
        <v>1978.3277817977528</v>
      </c>
      <c r="D12207" s="102">
        <v>1266.6527874844401</v>
      </c>
      <c r="E12207" s="98">
        <v>2349.0828202247189</v>
      </c>
      <c r="F12207" s="91">
        <v>0.8421702993036666</v>
      </c>
      <c r="G12207" s="100">
        <v>989.16389089887639</v>
      </c>
      <c r="S12207" s="235"/>
      <c r="T12207" s="103"/>
      <c r="U12207" s="103"/>
    </row>
    <row r="12208" spans="1:21" x14ac:dyDescent="0.2">
      <c r="A12208" s="89">
        <v>40979</v>
      </c>
      <c r="B12208" s="90" t="s">
        <v>114</v>
      </c>
      <c r="C12208" s="96">
        <v>1760.672014988764</v>
      </c>
      <c r="D12208" s="102">
        <v>1115.0242671348622</v>
      </c>
      <c r="E12208" s="98">
        <v>2084.0453595505619</v>
      </c>
      <c r="F12208" s="91">
        <v>0.84483382615456337</v>
      </c>
      <c r="G12208" s="100">
        <v>880.33600749438199</v>
      </c>
      <c r="S12208" s="235"/>
      <c r="T12208" s="103"/>
      <c r="U12208" s="103"/>
    </row>
    <row r="12209" spans="1:21" x14ac:dyDescent="0.2">
      <c r="A12209" s="89">
        <v>40979</v>
      </c>
      <c r="B12209" s="90" t="s">
        <v>115</v>
      </c>
      <c r="C12209" s="96">
        <v>1565.4082831685396</v>
      </c>
      <c r="D12209" s="102">
        <v>978.35256784552882</v>
      </c>
      <c r="E12209" s="98">
        <v>1845.9893932584268</v>
      </c>
      <c r="F12209" s="91">
        <v>0.84800502586061843</v>
      </c>
      <c r="G12209" s="100">
        <v>782.70414158426979</v>
      </c>
      <c r="S12209" s="235"/>
      <c r="T12209" s="103"/>
      <c r="U12209" s="103"/>
    </row>
    <row r="12210" spans="1:21" x14ac:dyDescent="0.2">
      <c r="A12210" s="89">
        <v>40979</v>
      </c>
      <c r="B12210" s="90" t="s">
        <v>116</v>
      </c>
      <c r="C12210" s="96">
        <v>1585.5919107977531</v>
      </c>
      <c r="D12210" s="102">
        <v>993.66431059434751</v>
      </c>
      <c r="E12210" s="98">
        <v>1871.221651685393</v>
      </c>
      <c r="F12210" s="91">
        <v>0.8473565434482998</v>
      </c>
      <c r="G12210" s="100">
        <v>792.79595539887657</v>
      </c>
      <c r="S12210" s="235"/>
      <c r="T12210" s="103"/>
      <c r="U12210" s="103"/>
    </row>
    <row r="12211" spans="1:21" x14ac:dyDescent="0.2">
      <c r="A12211" s="89">
        <v>40979</v>
      </c>
      <c r="B12211" s="90" t="s">
        <v>117</v>
      </c>
      <c r="C12211" s="96">
        <v>1584.5748277752809</v>
      </c>
      <c r="D12211" s="102">
        <v>990.99994153505315</v>
      </c>
      <c r="E12211" s="98">
        <v>1868.9457640449441</v>
      </c>
      <c r="F12211" s="91">
        <v>0.84784420086423407</v>
      </c>
      <c r="G12211" s="100">
        <v>792.28741388764047</v>
      </c>
      <c r="S12211" s="235"/>
      <c r="T12211" s="103"/>
      <c r="U12211" s="103"/>
    </row>
    <row r="12212" spans="1:21" x14ac:dyDescent="0.2">
      <c r="A12212" s="89">
        <v>40979</v>
      </c>
      <c r="B12212" s="90" t="s">
        <v>118</v>
      </c>
      <c r="C12212" s="96">
        <v>1592.0509958089892</v>
      </c>
      <c r="D12212" s="102">
        <v>1000.0473446606139</v>
      </c>
      <c r="E12212" s="98">
        <v>1880.0853876404494</v>
      </c>
      <c r="F12212" s="91">
        <v>0.84679717542353217</v>
      </c>
      <c r="G12212" s="100">
        <v>796.02549790449461</v>
      </c>
      <c r="S12212" s="235"/>
      <c r="T12212" s="103"/>
      <c r="U12212" s="103"/>
    </row>
    <row r="12213" spans="1:21" x14ac:dyDescent="0.2">
      <c r="A12213" s="89">
        <v>40979</v>
      </c>
      <c r="B12213" s="90" t="s">
        <v>119</v>
      </c>
      <c r="C12213" s="96">
        <v>1631.425480786517</v>
      </c>
      <c r="D12213" s="102">
        <v>1033.5408990402175</v>
      </c>
      <c r="E12213" s="98">
        <v>1931.2575926966292</v>
      </c>
      <c r="F12213" s="91">
        <v>0.84474773689228355</v>
      </c>
      <c r="G12213" s="100">
        <v>815.71274039325851</v>
      </c>
      <c r="S12213" s="235"/>
      <c r="T12213" s="103"/>
      <c r="U12213" s="103"/>
    </row>
    <row r="12214" spans="1:21" x14ac:dyDescent="0.2">
      <c r="A12214" s="89">
        <v>40979</v>
      </c>
      <c r="B12214" s="90" t="s">
        <v>120</v>
      </c>
      <c r="C12214" s="96">
        <v>1609.9735384719102</v>
      </c>
      <c r="D12214" s="102">
        <v>1020.2406052206236</v>
      </c>
      <c r="E12214" s="98">
        <v>1906.0182808988761</v>
      </c>
      <c r="F12214" s="91">
        <v>0.8446789595914308</v>
      </c>
      <c r="G12214" s="100">
        <v>804.98676923595508</v>
      </c>
      <c r="S12214" s="235"/>
      <c r="T12214" s="103"/>
      <c r="U12214" s="103"/>
    </row>
    <row r="12215" spans="1:21" x14ac:dyDescent="0.2">
      <c r="A12215" s="89">
        <v>40979</v>
      </c>
      <c r="B12215" s="90" t="s">
        <v>121</v>
      </c>
      <c r="C12215" s="96">
        <v>1633.1557375617974</v>
      </c>
      <c r="D12215" s="102">
        <v>1046.0491394798489</v>
      </c>
      <c r="E12215" s="98">
        <v>1939.4371516853932</v>
      </c>
      <c r="F12215" s="91">
        <v>0.84207716457456039</v>
      </c>
      <c r="G12215" s="100">
        <v>816.57786878089871</v>
      </c>
      <c r="S12215" s="235"/>
      <c r="T12215" s="103"/>
      <c r="U12215" s="103"/>
    </row>
    <row r="12216" spans="1:21" x14ac:dyDescent="0.2">
      <c r="A12216" s="89">
        <v>40979</v>
      </c>
      <c r="B12216" s="90" t="s">
        <v>122</v>
      </c>
      <c r="C12216" s="96">
        <v>1656.4757088539327</v>
      </c>
      <c r="D12216" s="102">
        <v>1072.0399397889078</v>
      </c>
      <c r="E12216" s="98">
        <v>1973.1146460674158</v>
      </c>
      <c r="F12216" s="91">
        <v>0.83952329488579325</v>
      </c>
      <c r="G12216" s="100">
        <v>828.23785442696635</v>
      </c>
      <c r="S12216" s="235"/>
      <c r="T12216" s="103"/>
      <c r="U12216" s="103"/>
    </row>
    <row r="12217" spans="1:21" x14ac:dyDescent="0.2">
      <c r="A12217" s="89">
        <v>40979</v>
      </c>
      <c r="B12217" s="90" t="s">
        <v>123</v>
      </c>
      <c r="C12217" s="96">
        <v>1755.7729975617976</v>
      </c>
      <c r="D12217" s="102">
        <v>1107.090934843269</v>
      </c>
      <c r="E12217" s="98">
        <v>2075.6659550561799</v>
      </c>
      <c r="F12217" s="91">
        <v>0.84588418154898914</v>
      </c>
      <c r="G12217" s="100">
        <v>877.88649878089882</v>
      </c>
      <c r="S12217" s="235"/>
      <c r="T12217" s="103"/>
      <c r="U12217" s="103"/>
    </row>
    <row r="12218" spans="1:21" x14ac:dyDescent="0.2">
      <c r="A12218" s="89">
        <v>40979</v>
      </c>
      <c r="B12218" s="90" t="s">
        <v>124</v>
      </c>
      <c r="C12218" s="96">
        <v>1722.6630956629213</v>
      </c>
      <c r="D12218" s="102">
        <v>1087.5679836634101</v>
      </c>
      <c r="E12218" s="98">
        <v>2037.2462443820223</v>
      </c>
      <c r="F12218" s="91">
        <v>0.84558413123273346</v>
      </c>
      <c r="G12218" s="100">
        <v>861.33154783146063</v>
      </c>
      <c r="S12218" s="235"/>
      <c r="T12218" s="103"/>
      <c r="U12218" s="103"/>
    </row>
    <row r="12219" spans="1:21" x14ac:dyDescent="0.2">
      <c r="A12219" s="89">
        <v>40979</v>
      </c>
      <c r="B12219" s="90" t="s">
        <v>125</v>
      </c>
      <c r="C12219" s="96">
        <v>1581.0373238764046</v>
      </c>
      <c r="D12219" s="102">
        <v>1006.1951323774008</v>
      </c>
      <c r="E12219" s="98">
        <v>1874.0618089887639</v>
      </c>
      <c r="F12219" s="91">
        <v>0.84364203800168458</v>
      </c>
      <c r="G12219" s="100">
        <v>790.51866193820229</v>
      </c>
      <c r="S12219" s="235"/>
      <c r="T12219" s="103"/>
      <c r="U12219" s="103"/>
    </row>
    <row r="12220" spans="1:21" x14ac:dyDescent="0.2">
      <c r="A12220" s="89">
        <v>40979</v>
      </c>
      <c r="B12220" s="90" t="s">
        <v>126</v>
      </c>
      <c r="C12220" s="96">
        <v>1521.4346379101123</v>
      </c>
      <c r="D12220" s="102">
        <v>979.10259075938086</v>
      </c>
      <c r="E12220" s="98">
        <v>1809.2554382022474</v>
      </c>
      <c r="F12220" s="91">
        <v>0.84091754308715749</v>
      </c>
      <c r="G12220" s="100">
        <v>760.71731895505616</v>
      </c>
      <c r="S12220" s="235"/>
      <c r="T12220" s="103"/>
      <c r="U12220" s="103"/>
    </row>
    <row r="12221" spans="1:21" x14ac:dyDescent="0.2">
      <c r="A12221" s="89">
        <v>40979</v>
      </c>
      <c r="B12221" s="90" t="s">
        <v>127</v>
      </c>
      <c r="C12221" s="96">
        <v>1583.1403760224719</v>
      </c>
      <c r="D12221" s="102">
        <v>1002.2721240057647</v>
      </c>
      <c r="E12221" s="98">
        <v>1873.7350028089886</v>
      </c>
      <c r="F12221" s="91">
        <v>0.84491156628291886</v>
      </c>
      <c r="G12221" s="100">
        <v>791.57018801123593</v>
      </c>
      <c r="S12221" s="235"/>
      <c r="T12221" s="103"/>
      <c r="U12221" s="103"/>
    </row>
    <row r="12222" spans="1:21" x14ac:dyDescent="0.2">
      <c r="A12222" s="89">
        <v>40979</v>
      </c>
      <c r="B12222" s="90" t="s">
        <v>128</v>
      </c>
      <c r="C12222" s="96">
        <v>1633.1314248202248</v>
      </c>
      <c r="D12222" s="102">
        <v>1029.3183121234854</v>
      </c>
      <c r="E12222" s="98">
        <v>1930.4441039325843</v>
      </c>
      <c r="F12222" s="91">
        <v>0.84598741890185158</v>
      </c>
      <c r="G12222" s="100">
        <v>816.56571241011238</v>
      </c>
      <c r="S12222" s="235"/>
      <c r="T12222" s="103"/>
      <c r="U12222" s="103"/>
    </row>
    <row r="12223" spans="1:21" x14ac:dyDescent="0.2">
      <c r="A12223" s="89">
        <v>40979</v>
      </c>
      <c r="B12223" s="90" t="s">
        <v>129</v>
      </c>
      <c r="C12223" s="96">
        <v>1576.6043006629211</v>
      </c>
      <c r="D12223" s="102">
        <v>1012.1003644272544</v>
      </c>
      <c r="E12223" s="98">
        <v>1873.5069438202249</v>
      </c>
      <c r="F12223" s="91">
        <v>0.84152573112331441</v>
      </c>
      <c r="G12223" s="100">
        <v>788.30215033146055</v>
      </c>
      <c r="S12223" s="235"/>
      <c r="T12223" s="103"/>
      <c r="U12223" s="103"/>
    </row>
    <row r="12224" spans="1:21" x14ac:dyDescent="0.2">
      <c r="A12224" s="89">
        <v>40979</v>
      </c>
      <c r="B12224" s="90" t="s">
        <v>130</v>
      </c>
      <c r="C12224" s="96">
        <v>1537.7282268876402</v>
      </c>
      <c r="D12224" s="102">
        <v>988.7704756278963</v>
      </c>
      <c r="E12224" s="98">
        <v>1828.1890365168538</v>
      </c>
      <c r="F12224" s="91">
        <v>0.84112101985765531</v>
      </c>
      <c r="G12224" s="100">
        <v>768.86411344382009</v>
      </c>
      <c r="S12224" s="235"/>
      <c r="T12224" s="103"/>
      <c r="U12224" s="103"/>
    </row>
    <row r="12225" spans="1:21" x14ac:dyDescent="0.2">
      <c r="A12225" s="89">
        <v>40979</v>
      </c>
      <c r="B12225" s="90" t="s">
        <v>131</v>
      </c>
      <c r="C12225" s="96">
        <v>1510.2912980224719</v>
      </c>
      <c r="D12225" s="102">
        <v>960.97052868410651</v>
      </c>
      <c r="E12225" s="98">
        <v>1790.0961320224717</v>
      </c>
      <c r="F12225" s="91">
        <v>0.84369284476143025</v>
      </c>
      <c r="G12225" s="100">
        <v>755.14564901123595</v>
      </c>
      <c r="S12225" s="235"/>
      <c r="T12225" s="103"/>
      <c r="U12225" s="103"/>
    </row>
    <row r="12226" spans="1:21" x14ac:dyDescent="0.2">
      <c r="A12226" s="89">
        <v>40979</v>
      </c>
      <c r="B12226" s="90" t="s">
        <v>132</v>
      </c>
      <c r="C12226" s="96">
        <v>1523.1770510561798</v>
      </c>
      <c r="D12226" s="102">
        <v>981.16506456161915</v>
      </c>
      <c r="E12226" s="98">
        <v>1811.8369719101127</v>
      </c>
      <c r="F12226" s="91">
        <v>0.84068107377805867</v>
      </c>
      <c r="G12226" s="100">
        <v>761.58852552808992</v>
      </c>
      <c r="S12226" s="235"/>
      <c r="T12226" s="103"/>
      <c r="U12226" s="103"/>
    </row>
    <row r="12227" spans="1:21" x14ac:dyDescent="0.2">
      <c r="A12227" s="89">
        <v>40979</v>
      </c>
      <c r="B12227" s="90" t="s">
        <v>133</v>
      </c>
      <c r="C12227" s="96">
        <v>1626.384639033708</v>
      </c>
      <c r="D12227" s="102">
        <v>1022.3207537839118</v>
      </c>
      <c r="E12227" s="98">
        <v>1921.0066938202247</v>
      </c>
      <c r="F12227" s="91">
        <v>0.84663142729575069</v>
      </c>
      <c r="G12227" s="100">
        <v>813.19231951685401</v>
      </c>
      <c r="S12227" s="235"/>
      <c r="T12227" s="103"/>
      <c r="U12227" s="103"/>
    </row>
    <row r="12228" spans="1:21" x14ac:dyDescent="0.2">
      <c r="A12228" s="89">
        <v>40979</v>
      </c>
      <c r="B12228" s="90" t="s">
        <v>134</v>
      </c>
      <c r="C12228" s="96">
        <v>1591.6133664606743</v>
      </c>
      <c r="D12228" s="102">
        <v>1013.3024591422628</v>
      </c>
      <c r="E12228" s="98">
        <v>1886.8001966292134</v>
      </c>
      <c r="F12228" s="91">
        <v>0.84355162210821621</v>
      </c>
      <c r="G12228" s="100">
        <v>795.80668323033717</v>
      </c>
      <c r="S12228" s="235"/>
      <c r="T12228" s="103"/>
      <c r="U12228" s="103"/>
    </row>
    <row r="12229" spans="1:21" x14ac:dyDescent="0.2">
      <c r="A12229" s="89">
        <v>40979</v>
      </c>
      <c r="B12229" s="90" t="s">
        <v>135</v>
      </c>
      <c r="C12229" s="96">
        <v>1521.4427421573034</v>
      </c>
      <c r="D12229" s="102">
        <v>966.65610974862159</v>
      </c>
      <c r="E12229" s="98">
        <v>1802.5570870786516</v>
      </c>
      <c r="F12229" s="91">
        <v>0.84404691150340128</v>
      </c>
      <c r="G12229" s="100">
        <v>760.72137107865171</v>
      </c>
      <c r="S12229" s="235"/>
      <c r="T12229" s="103"/>
      <c r="U12229" s="103"/>
    </row>
    <row r="12230" spans="1:21" x14ac:dyDescent="0.2">
      <c r="A12230" s="89">
        <v>40979</v>
      </c>
      <c r="B12230" s="90" t="s">
        <v>136</v>
      </c>
      <c r="C12230" s="96">
        <v>1508.1436725168537</v>
      </c>
      <c r="D12230" s="102">
        <v>967.18882209142021</v>
      </c>
      <c r="E12230" s="98">
        <v>1791.6337668539327</v>
      </c>
      <c r="F12230" s="91">
        <v>0.84177006507592178</v>
      </c>
      <c r="G12230" s="100">
        <v>754.07183625842686</v>
      </c>
      <c r="S12230" s="235"/>
      <c r="T12230" s="103"/>
      <c r="U12230" s="103"/>
    </row>
    <row r="12231" spans="1:21" x14ac:dyDescent="0.2">
      <c r="A12231" s="89">
        <v>40979</v>
      </c>
      <c r="B12231" s="90" t="s">
        <v>137</v>
      </c>
      <c r="C12231" s="96">
        <v>1500.6310353707865</v>
      </c>
      <c r="D12231" s="102">
        <v>953.89069359729092</v>
      </c>
      <c r="E12231" s="98">
        <v>1778.1453707865169</v>
      </c>
      <c r="F12231" s="91">
        <v>0.84393045699464997</v>
      </c>
      <c r="G12231" s="100">
        <v>750.31551768539327</v>
      </c>
      <c r="S12231" s="235"/>
      <c r="T12231" s="103"/>
      <c r="U12231" s="103"/>
    </row>
    <row r="12232" spans="1:21" x14ac:dyDescent="0.2">
      <c r="A12232" s="89">
        <v>40979</v>
      </c>
      <c r="B12232" s="90" t="s">
        <v>138</v>
      </c>
      <c r="C12232" s="96">
        <v>1486.0514946741573</v>
      </c>
      <c r="D12232" s="102">
        <v>942.72782468354626</v>
      </c>
      <c r="E12232" s="98">
        <v>1759.8536292134831</v>
      </c>
      <c r="F12232" s="91">
        <v>0.84441766633643622</v>
      </c>
      <c r="G12232" s="100">
        <v>743.02574733707866</v>
      </c>
      <c r="S12232" s="235"/>
      <c r="T12232" s="103"/>
      <c r="U12232" s="103"/>
    </row>
    <row r="12233" spans="1:21" x14ac:dyDescent="0.2">
      <c r="A12233" s="89">
        <v>40979</v>
      </c>
      <c r="B12233" s="90" t="s">
        <v>139</v>
      </c>
      <c r="C12233" s="96">
        <v>1524.3926881348316</v>
      </c>
      <c r="D12233" s="102">
        <v>971.13419388055422</v>
      </c>
      <c r="E12233" s="98">
        <v>1807.4497752808988</v>
      </c>
      <c r="F12233" s="91">
        <v>0.84339421708020801</v>
      </c>
      <c r="G12233" s="100">
        <v>762.19634406741579</v>
      </c>
      <c r="S12233" s="235"/>
      <c r="T12233" s="103"/>
      <c r="U12233" s="103"/>
    </row>
    <row r="12234" spans="1:21" x14ac:dyDescent="0.2">
      <c r="A12234" s="89">
        <v>40979</v>
      </c>
      <c r="B12234" s="90" t="s">
        <v>140</v>
      </c>
      <c r="C12234" s="96">
        <v>1474.3124926179776</v>
      </c>
      <c r="D12234" s="102">
        <v>931.31093672871873</v>
      </c>
      <c r="E12234" s="98">
        <v>1743.8283707865169</v>
      </c>
      <c r="F12234" s="91">
        <v>0.84544586916717046</v>
      </c>
      <c r="G12234" s="100">
        <v>737.15624630898878</v>
      </c>
      <c r="S12234" s="235"/>
      <c r="T12234" s="103"/>
      <c r="U12234" s="103"/>
    </row>
    <row r="12235" spans="1:21" x14ac:dyDescent="0.2">
      <c r="A12235" s="89">
        <v>40979</v>
      </c>
      <c r="B12235" s="90" t="s">
        <v>141</v>
      </c>
      <c r="C12235" s="96">
        <v>1406.7190189213486</v>
      </c>
      <c r="D12235" s="102">
        <v>906.92471865262098</v>
      </c>
      <c r="E12235" s="98">
        <v>1673.7296207865168</v>
      </c>
      <c r="F12235" s="91">
        <v>0.84046969202845623</v>
      </c>
      <c r="G12235" s="100">
        <v>703.3595094606743</v>
      </c>
      <c r="S12235" s="235"/>
      <c r="T12235" s="103"/>
      <c r="U12235" s="103"/>
    </row>
    <row r="12236" spans="1:21" x14ac:dyDescent="0.2">
      <c r="A12236" s="89">
        <v>40979</v>
      </c>
      <c r="B12236" s="90" t="s">
        <v>142</v>
      </c>
      <c r="C12236" s="96">
        <v>1445.8625328539324</v>
      </c>
      <c r="D12236" s="102">
        <v>926.31201507965011</v>
      </c>
      <c r="E12236" s="98">
        <v>1717.1407668539323</v>
      </c>
      <c r="F12236" s="91">
        <v>0.8420174750745546</v>
      </c>
      <c r="G12236" s="100">
        <v>722.9312664269662</v>
      </c>
      <c r="S12236" s="235"/>
      <c r="T12236" s="103"/>
      <c r="U12236" s="103"/>
    </row>
    <row r="12237" spans="1:21" x14ac:dyDescent="0.2">
      <c r="A12237" s="89">
        <v>40979</v>
      </c>
      <c r="B12237" s="90" t="s">
        <v>143</v>
      </c>
      <c r="C12237" s="96">
        <v>1413.2550942808991</v>
      </c>
      <c r="D12237" s="102">
        <v>904.88979777718589</v>
      </c>
      <c r="E12237" s="98">
        <v>1678.1285730337081</v>
      </c>
      <c r="F12237" s="91">
        <v>0.84216139155894787</v>
      </c>
      <c r="G12237" s="100">
        <v>706.62754714044956</v>
      </c>
      <c r="S12237" s="235"/>
      <c r="T12237" s="103"/>
      <c r="U12237" s="103"/>
    </row>
    <row r="12238" spans="1:21" x14ac:dyDescent="0.2">
      <c r="A12238" s="89">
        <v>40979</v>
      </c>
      <c r="B12238" s="90" t="s">
        <v>144</v>
      </c>
      <c r="C12238" s="96">
        <v>1438.0946119213484</v>
      </c>
      <c r="D12238" s="102">
        <v>900.9419649286466</v>
      </c>
      <c r="E12238" s="98">
        <v>1697.0010421348316</v>
      </c>
      <c r="F12238" s="91">
        <v>0.8474329574436924</v>
      </c>
      <c r="G12238" s="100">
        <v>719.04730596067418</v>
      </c>
      <c r="S12238" s="235"/>
      <c r="T12238" s="103"/>
      <c r="U12238" s="103"/>
    </row>
    <row r="12239" spans="1:21" x14ac:dyDescent="0.2">
      <c r="A12239" s="89">
        <v>40979</v>
      </c>
      <c r="B12239" s="90" t="s">
        <v>145</v>
      </c>
      <c r="C12239" s="96">
        <v>1560.9144781011237</v>
      </c>
      <c r="D12239" s="102">
        <v>994.04573550669454</v>
      </c>
      <c r="E12239" s="98">
        <v>1850.5623286516854</v>
      </c>
      <c r="F12239" s="91">
        <v>0.8434811699849103</v>
      </c>
      <c r="G12239" s="100">
        <v>780.45723905056184</v>
      </c>
      <c r="S12239" s="235"/>
      <c r="T12239" s="103"/>
      <c r="U12239" s="103"/>
    </row>
    <row r="12240" spans="1:21" x14ac:dyDescent="0.2">
      <c r="A12240" s="89">
        <v>40979</v>
      </c>
      <c r="B12240" s="90" t="s">
        <v>146</v>
      </c>
      <c r="C12240" s="96">
        <v>1678.300446539326</v>
      </c>
      <c r="D12240" s="102">
        <v>1071.9436536453952</v>
      </c>
      <c r="E12240" s="98">
        <v>1991.4204943820228</v>
      </c>
      <c r="F12240" s="91">
        <v>0.84276547884987796</v>
      </c>
      <c r="G12240" s="100">
        <v>839.150223269663</v>
      </c>
      <c r="S12240" s="235"/>
      <c r="T12240" s="103"/>
      <c r="U12240" s="103"/>
    </row>
    <row r="12241" spans="1:21" x14ac:dyDescent="0.2">
      <c r="A12241" s="89">
        <v>40979</v>
      </c>
      <c r="B12241" s="90" t="s">
        <v>147</v>
      </c>
      <c r="C12241" s="96">
        <v>1651.8036103483146</v>
      </c>
      <c r="D12241" s="102">
        <v>1046.4010267525273</v>
      </c>
      <c r="E12241" s="98">
        <v>1955.354258426966</v>
      </c>
      <c r="F12241" s="91">
        <v>0.84475925691191611</v>
      </c>
      <c r="G12241" s="100">
        <v>825.90180517415729</v>
      </c>
      <c r="S12241" s="235"/>
      <c r="T12241" s="103"/>
      <c r="U12241" s="103"/>
    </row>
    <row r="12242" spans="1:21" x14ac:dyDescent="0.2">
      <c r="A12242" s="89">
        <v>40980</v>
      </c>
      <c r="B12242" s="90" t="s">
        <v>100</v>
      </c>
      <c r="C12242" s="96">
        <v>1586.483377988764</v>
      </c>
      <c r="D12242" s="102">
        <v>992.01866292084287</v>
      </c>
      <c r="E12242" s="98">
        <v>1871.1040955056178</v>
      </c>
      <c r="F12242" s="91">
        <v>0.84788621958526456</v>
      </c>
      <c r="G12242" s="100">
        <v>793.241688994382</v>
      </c>
      <c r="S12242" s="235"/>
      <c r="T12242" s="103"/>
      <c r="U12242" s="103"/>
    </row>
    <row r="12243" spans="1:21" x14ac:dyDescent="0.2">
      <c r="A12243" s="89">
        <v>40980</v>
      </c>
      <c r="B12243" s="90" t="s">
        <v>101</v>
      </c>
      <c r="C12243" s="96">
        <v>1599.2151503258428</v>
      </c>
      <c r="D12243" s="102">
        <v>1012.4179649569185</v>
      </c>
      <c r="E12243" s="98">
        <v>1892.7438370786515</v>
      </c>
      <c r="F12243" s="91">
        <v>0.84491895786285875</v>
      </c>
      <c r="G12243" s="100">
        <v>799.60757516292142</v>
      </c>
      <c r="S12243" s="235"/>
      <c r="T12243" s="103"/>
      <c r="U12243" s="103"/>
    </row>
    <row r="12244" spans="1:21" x14ac:dyDescent="0.2">
      <c r="A12244" s="89">
        <v>40980</v>
      </c>
      <c r="B12244" s="90" t="s">
        <v>102</v>
      </c>
      <c r="C12244" s="96">
        <v>1579.8257389213481</v>
      </c>
      <c r="D12244" s="102">
        <v>994.9844480875239</v>
      </c>
      <c r="E12244" s="98">
        <v>1867.0413539325846</v>
      </c>
      <c r="F12244" s="91">
        <v>0.84616537046366502</v>
      </c>
      <c r="G12244" s="100">
        <v>789.91286946067407</v>
      </c>
      <c r="S12244" s="235"/>
      <c r="T12244" s="103"/>
      <c r="U12244" s="103"/>
    </row>
    <row r="12245" spans="1:21" x14ac:dyDescent="0.2">
      <c r="A12245" s="89">
        <v>40980</v>
      </c>
      <c r="B12245" s="90" t="s">
        <v>103</v>
      </c>
      <c r="C12245" s="96">
        <v>1595.6411773146067</v>
      </c>
      <c r="D12245" s="102">
        <v>1007.3752383092822</v>
      </c>
      <c r="E12245" s="98">
        <v>1887.0282556179775</v>
      </c>
      <c r="F12245" s="91">
        <v>0.84558414669421833</v>
      </c>
      <c r="G12245" s="100">
        <v>797.82058865730335</v>
      </c>
      <c r="S12245" s="235"/>
      <c r="T12245" s="103"/>
      <c r="U12245" s="103"/>
    </row>
    <row r="12246" spans="1:21" x14ac:dyDescent="0.2">
      <c r="A12246" s="89">
        <v>40980</v>
      </c>
      <c r="B12246" s="90" t="s">
        <v>104</v>
      </c>
      <c r="C12246" s="96">
        <v>1635.8017742696632</v>
      </c>
      <c r="D12246" s="102">
        <v>1047.754850660112</v>
      </c>
      <c r="E12246" s="98">
        <v>1942.5853061797752</v>
      </c>
      <c r="F12246" s="91">
        <v>0.84207461523868798</v>
      </c>
      <c r="G12246" s="100">
        <v>817.90088713483158</v>
      </c>
      <c r="S12246" s="235"/>
      <c r="T12246" s="103"/>
      <c r="U12246" s="103"/>
    </row>
    <row r="12247" spans="1:21" x14ac:dyDescent="0.2">
      <c r="A12247" s="89">
        <v>40980</v>
      </c>
      <c r="B12247" s="90" t="s">
        <v>105</v>
      </c>
      <c r="C12247" s="96">
        <v>1621.7084884044943</v>
      </c>
      <c r="D12247" s="102">
        <v>1031.8569192936413</v>
      </c>
      <c r="E12247" s="98">
        <v>1922.1516910112359</v>
      </c>
      <c r="F12247" s="91">
        <v>0.84369433275649552</v>
      </c>
      <c r="G12247" s="100">
        <v>810.85424420224717</v>
      </c>
      <c r="S12247" s="235"/>
      <c r="T12247" s="103"/>
      <c r="U12247" s="103"/>
    </row>
    <row r="12248" spans="1:21" x14ac:dyDescent="0.2">
      <c r="A12248" s="89">
        <v>40980</v>
      </c>
      <c r="B12248" s="90" t="s">
        <v>106</v>
      </c>
      <c r="C12248" s="96">
        <v>1660.5602494382022</v>
      </c>
      <c r="D12248" s="102">
        <v>1057.6360734791183</v>
      </c>
      <c r="E12248" s="98">
        <v>1968.7697696629211</v>
      </c>
      <c r="F12248" s="91">
        <v>0.84345070461058103</v>
      </c>
      <c r="G12248" s="100">
        <v>830.28012471910108</v>
      </c>
      <c r="S12248" s="235"/>
      <c r="T12248" s="103"/>
      <c r="U12248" s="103"/>
    </row>
    <row r="12249" spans="1:21" x14ac:dyDescent="0.2">
      <c r="A12249" s="89">
        <v>40980</v>
      </c>
      <c r="B12249" s="90" t="s">
        <v>107</v>
      </c>
      <c r="C12249" s="96">
        <v>1701.0652768988762</v>
      </c>
      <c r="D12249" s="102">
        <v>1057.118600343897</v>
      </c>
      <c r="E12249" s="98">
        <v>2002.7787724719099</v>
      </c>
      <c r="F12249" s="91">
        <v>0.84935255969352685</v>
      </c>
      <c r="G12249" s="100">
        <v>850.53263844943808</v>
      </c>
      <c r="S12249" s="235"/>
      <c r="T12249" s="103"/>
      <c r="U12249" s="103"/>
    </row>
    <row r="12250" spans="1:21" x14ac:dyDescent="0.2">
      <c r="A12250" s="89">
        <v>40980</v>
      </c>
      <c r="B12250" s="90" t="s">
        <v>108</v>
      </c>
      <c r="C12250" s="96">
        <v>1673.0691549775281</v>
      </c>
      <c r="D12250" s="102">
        <v>1044.6544923619981</v>
      </c>
      <c r="E12250" s="98">
        <v>1972.4257668539326</v>
      </c>
      <c r="F12250" s="91">
        <v>0.84822921252246386</v>
      </c>
      <c r="G12250" s="100">
        <v>836.53457748876406</v>
      </c>
      <c r="S12250" s="235"/>
      <c r="T12250" s="103"/>
      <c r="U12250" s="103"/>
    </row>
    <row r="12251" spans="1:21" x14ac:dyDescent="0.2">
      <c r="A12251" s="89">
        <v>40980</v>
      </c>
      <c r="B12251" s="90" t="s">
        <v>109</v>
      </c>
      <c r="C12251" s="96">
        <v>1716.0500299550563</v>
      </c>
      <c r="D12251" s="102">
        <v>1090.389878803169</v>
      </c>
      <c r="E12251" s="98">
        <v>2033.1693960674156</v>
      </c>
      <c r="F12251" s="91">
        <v>0.84402708071165344</v>
      </c>
      <c r="G12251" s="100">
        <v>858.02501497752814</v>
      </c>
      <c r="S12251" s="235"/>
      <c r="T12251" s="103"/>
      <c r="U12251" s="103"/>
    </row>
    <row r="12252" spans="1:21" x14ac:dyDescent="0.2">
      <c r="A12252" s="89">
        <v>40980</v>
      </c>
      <c r="B12252" s="90" t="s">
        <v>110</v>
      </c>
      <c r="C12252" s="96">
        <v>1802.9883416966293</v>
      </c>
      <c r="D12252" s="102">
        <v>1134.4497344033853</v>
      </c>
      <c r="E12252" s="98">
        <v>2130.1979157303372</v>
      </c>
      <c r="F12252" s="91">
        <v>0.84639475439467593</v>
      </c>
      <c r="G12252" s="100">
        <v>901.49417084831464</v>
      </c>
      <c r="S12252" s="235"/>
      <c r="T12252" s="103"/>
      <c r="U12252" s="103"/>
    </row>
    <row r="12253" spans="1:21" x14ac:dyDescent="0.2">
      <c r="A12253" s="89">
        <v>40980</v>
      </c>
      <c r="B12253" s="90" t="s">
        <v>111</v>
      </c>
      <c r="C12253" s="96">
        <v>1734.9896556404497</v>
      </c>
      <c r="D12253" s="102">
        <v>1105.4584837789009</v>
      </c>
      <c r="E12253" s="98">
        <v>2057.2378483146067</v>
      </c>
      <c r="F12253" s="91">
        <v>0.84335880611074743</v>
      </c>
      <c r="G12253" s="100">
        <v>867.49482782022483</v>
      </c>
      <c r="S12253" s="235"/>
      <c r="T12253" s="103"/>
      <c r="U12253" s="103"/>
    </row>
    <row r="12254" spans="1:21" x14ac:dyDescent="0.2">
      <c r="A12254" s="89">
        <v>40980</v>
      </c>
      <c r="B12254" s="90" t="s">
        <v>112</v>
      </c>
      <c r="C12254" s="96">
        <v>1771.4668722471911</v>
      </c>
      <c r="D12254" s="102">
        <v>1119.9890861765293</v>
      </c>
      <c r="E12254" s="98">
        <v>2095.8221376404495</v>
      </c>
      <c r="F12254" s="91">
        <v>0.84523721762075243</v>
      </c>
      <c r="G12254" s="100">
        <v>885.73343612359554</v>
      </c>
      <c r="S12254" s="235"/>
      <c r="T12254" s="103"/>
      <c r="U12254" s="103"/>
    </row>
    <row r="12255" spans="1:21" x14ac:dyDescent="0.2">
      <c r="A12255" s="89">
        <v>40980</v>
      </c>
      <c r="B12255" s="90" t="s">
        <v>113</v>
      </c>
      <c r="C12255" s="96">
        <v>1747.0811924494383</v>
      </c>
      <c r="D12255" s="102">
        <v>1106.3085096803561</v>
      </c>
      <c r="E12255" s="98">
        <v>2067.9001938202246</v>
      </c>
      <c r="F12255" s="91">
        <v>0.8448575988679089</v>
      </c>
      <c r="G12255" s="100">
        <v>873.54059622471914</v>
      </c>
      <c r="S12255" s="235"/>
      <c r="T12255" s="103"/>
      <c r="U12255" s="103"/>
    </row>
    <row r="12256" spans="1:21" x14ac:dyDescent="0.2">
      <c r="A12256" s="89">
        <v>40980</v>
      </c>
      <c r="B12256" s="90" t="s">
        <v>114</v>
      </c>
      <c r="C12256" s="96">
        <v>1511.8878347191012</v>
      </c>
      <c r="D12256" s="102">
        <v>958.57969451173938</v>
      </c>
      <c r="E12256" s="98">
        <v>1790.1619634831459</v>
      </c>
      <c r="F12256" s="91">
        <v>0.84455365802622551</v>
      </c>
      <c r="G12256" s="100">
        <v>755.9439173595506</v>
      </c>
      <c r="S12256" s="235"/>
      <c r="T12256" s="103"/>
      <c r="U12256" s="103"/>
    </row>
    <row r="12257" spans="1:21" x14ac:dyDescent="0.2">
      <c r="A12257" s="89">
        <v>40980</v>
      </c>
      <c r="B12257" s="90" t="s">
        <v>115</v>
      </c>
      <c r="C12257" s="96">
        <v>1364.7471227191013</v>
      </c>
      <c r="D12257" s="102">
        <v>855.14720436438733</v>
      </c>
      <c r="E12257" s="98">
        <v>1610.5314185393258</v>
      </c>
      <c r="F12257" s="91">
        <v>0.84738931945634499</v>
      </c>
      <c r="G12257" s="100">
        <v>682.37356135955065</v>
      </c>
      <c r="S12257" s="235"/>
      <c r="T12257" s="103"/>
      <c r="U12257" s="103"/>
    </row>
    <row r="12258" spans="1:21" x14ac:dyDescent="0.2">
      <c r="A12258" s="89">
        <v>40980</v>
      </c>
      <c r="B12258" s="90" t="s">
        <v>116</v>
      </c>
      <c r="C12258" s="96">
        <v>1330.7903269887643</v>
      </c>
      <c r="D12258" s="102">
        <v>849.62405308889265</v>
      </c>
      <c r="E12258" s="98">
        <v>1578.8805926966293</v>
      </c>
      <c r="F12258" s="91">
        <v>0.84286951980064406</v>
      </c>
      <c r="G12258" s="100">
        <v>665.39516349438213</v>
      </c>
      <c r="S12258" s="235"/>
      <c r="T12258" s="103"/>
      <c r="U12258" s="103"/>
    </row>
    <row r="12259" spans="1:21" x14ac:dyDescent="0.2">
      <c r="A12259" s="89">
        <v>40980</v>
      </c>
      <c r="B12259" s="90" t="s">
        <v>117</v>
      </c>
      <c r="C12259" s="96">
        <v>1338.4528927078654</v>
      </c>
      <c r="D12259" s="102">
        <v>859.40540766855077</v>
      </c>
      <c r="E12259" s="98">
        <v>1590.6079971910115</v>
      </c>
      <c r="F12259" s="91">
        <v>0.84147250301240284</v>
      </c>
      <c r="G12259" s="100">
        <v>669.22644635393272</v>
      </c>
      <c r="S12259" s="235"/>
      <c r="T12259" s="103"/>
      <c r="U12259" s="103"/>
    </row>
    <row r="12260" spans="1:21" x14ac:dyDescent="0.2">
      <c r="A12260" s="89">
        <v>40980</v>
      </c>
      <c r="B12260" s="90" t="s">
        <v>118</v>
      </c>
      <c r="C12260" s="96">
        <v>1327.9254756067417</v>
      </c>
      <c r="D12260" s="102">
        <v>842.35462505530256</v>
      </c>
      <c r="E12260" s="98">
        <v>1572.56077247191</v>
      </c>
      <c r="F12260" s="91">
        <v>0.84443507612069846</v>
      </c>
      <c r="G12260" s="100">
        <v>663.96273780337083</v>
      </c>
      <c r="S12260" s="235"/>
      <c r="T12260" s="103"/>
      <c r="U12260" s="103"/>
    </row>
    <row r="12261" spans="1:21" x14ac:dyDescent="0.2">
      <c r="A12261" s="89">
        <v>40980</v>
      </c>
      <c r="B12261" s="90" t="s">
        <v>119</v>
      </c>
      <c r="C12261" s="96">
        <v>1339.1093367303374</v>
      </c>
      <c r="D12261" s="102">
        <v>857.52361567244088</v>
      </c>
      <c r="E12261" s="98">
        <v>1590.1448258426967</v>
      </c>
      <c r="F12261" s="91">
        <v>0.8421304242025105</v>
      </c>
      <c r="G12261" s="100">
        <v>669.55466836516871</v>
      </c>
      <c r="S12261" s="235"/>
      <c r="T12261" s="103"/>
      <c r="U12261" s="103"/>
    </row>
    <row r="12262" spans="1:21" x14ac:dyDescent="0.2">
      <c r="A12262" s="89">
        <v>40980</v>
      </c>
      <c r="B12262" s="90" t="s">
        <v>120</v>
      </c>
      <c r="C12262" s="96">
        <v>1334.6803656404495</v>
      </c>
      <c r="D12262" s="102">
        <v>846.4975973335512</v>
      </c>
      <c r="E12262" s="98">
        <v>1580.484058988764</v>
      </c>
      <c r="F12262" s="91">
        <v>0.84447568961525232</v>
      </c>
      <c r="G12262" s="100">
        <v>667.34018282022475</v>
      </c>
      <c r="S12262" s="235"/>
      <c r="T12262" s="103"/>
      <c r="U12262" s="103"/>
    </row>
    <row r="12263" spans="1:21" x14ac:dyDescent="0.2">
      <c r="A12263" s="89">
        <v>40980</v>
      </c>
      <c r="B12263" s="90" t="s">
        <v>121</v>
      </c>
      <c r="C12263" s="96">
        <v>1405.2318895617977</v>
      </c>
      <c r="D12263" s="102">
        <v>889.86023730365594</v>
      </c>
      <c r="E12263" s="98">
        <v>1663.2882808988763</v>
      </c>
      <c r="F12263" s="91">
        <v>0.84485167466122024</v>
      </c>
      <c r="G12263" s="100">
        <v>702.61594478089887</v>
      </c>
      <c r="S12263" s="235"/>
      <c r="T12263" s="103"/>
      <c r="U12263" s="103"/>
    </row>
    <row r="12264" spans="1:21" x14ac:dyDescent="0.2">
      <c r="A12264" s="89">
        <v>40980</v>
      </c>
      <c r="B12264" s="90" t="s">
        <v>122</v>
      </c>
      <c r="C12264" s="96">
        <v>1483.7904097078649</v>
      </c>
      <c r="D12264" s="102">
        <v>946.01588021018608</v>
      </c>
      <c r="E12264" s="98">
        <v>1759.7102106741572</v>
      </c>
      <c r="F12264" s="91">
        <v>0.84320156847837724</v>
      </c>
      <c r="G12264" s="100">
        <v>741.89520485393246</v>
      </c>
      <c r="S12264" s="235"/>
      <c r="T12264" s="103"/>
      <c r="U12264" s="103"/>
    </row>
    <row r="12265" spans="1:21" x14ac:dyDescent="0.2">
      <c r="A12265" s="89">
        <v>40980</v>
      </c>
      <c r="B12265" s="90" t="s">
        <v>123</v>
      </c>
      <c r="C12265" s="96">
        <v>1529.6726051797752</v>
      </c>
      <c r="D12265" s="102">
        <v>980.44183942147868</v>
      </c>
      <c r="E12265" s="98">
        <v>1816.9106966292134</v>
      </c>
      <c r="F12265" s="91">
        <v>0.84190852528837512</v>
      </c>
      <c r="G12265" s="100">
        <v>764.83630258988762</v>
      </c>
      <c r="S12265" s="235"/>
      <c r="T12265" s="103"/>
      <c r="U12265" s="103"/>
    </row>
    <row r="12266" spans="1:21" x14ac:dyDescent="0.2">
      <c r="A12266" s="89">
        <v>40980</v>
      </c>
      <c r="B12266" s="90" t="s">
        <v>124</v>
      </c>
      <c r="C12266" s="96">
        <v>1523.6065761573032</v>
      </c>
      <c r="D12266" s="102">
        <v>975.54058902151337</v>
      </c>
      <c r="E12266" s="98">
        <v>1809.1590421348315</v>
      </c>
      <c r="F12266" s="91">
        <v>0.84216287273418888</v>
      </c>
      <c r="G12266" s="100">
        <v>761.80328807865158</v>
      </c>
      <c r="S12266" s="235"/>
      <c r="T12266" s="103"/>
      <c r="U12266" s="103"/>
    </row>
    <row r="12267" spans="1:21" x14ac:dyDescent="0.2">
      <c r="A12267" s="89">
        <v>40980</v>
      </c>
      <c r="B12267" s="90" t="s">
        <v>125</v>
      </c>
      <c r="C12267" s="96">
        <v>1482.2587069887643</v>
      </c>
      <c r="D12267" s="102">
        <v>928.86658335153572</v>
      </c>
      <c r="E12267" s="98">
        <v>1749.2524129213482</v>
      </c>
      <c r="F12267" s="91">
        <v>0.84736696433267189</v>
      </c>
      <c r="G12267" s="100">
        <v>741.12935349438214</v>
      </c>
      <c r="S12267" s="235"/>
      <c r="T12267" s="103"/>
      <c r="U12267" s="103"/>
    </row>
    <row r="12268" spans="1:21" x14ac:dyDescent="0.2">
      <c r="A12268" s="89">
        <v>40980</v>
      </c>
      <c r="B12268" s="90" t="s">
        <v>126</v>
      </c>
      <c r="C12268" s="96">
        <v>1443.5771351460673</v>
      </c>
      <c r="D12268" s="102">
        <v>921.88699324411652</v>
      </c>
      <c r="E12268" s="98">
        <v>1712.8311573033709</v>
      </c>
      <c r="F12268" s="91">
        <v>0.84280177237013321</v>
      </c>
      <c r="G12268" s="100">
        <v>721.78856757303367</v>
      </c>
      <c r="S12268" s="235"/>
      <c r="T12268" s="103"/>
      <c r="U12268" s="103"/>
    </row>
    <row r="12269" spans="1:21" x14ac:dyDescent="0.2">
      <c r="A12269" s="89">
        <v>40980</v>
      </c>
      <c r="B12269" s="90" t="s">
        <v>127</v>
      </c>
      <c r="C12269" s="96">
        <v>1473.3521393258427</v>
      </c>
      <c r="D12269" s="102">
        <v>920.47756695775433</v>
      </c>
      <c r="E12269" s="98">
        <v>1737.2522780898878</v>
      </c>
      <c r="F12269" s="91">
        <v>0.84809337014989916</v>
      </c>
      <c r="G12269" s="100">
        <v>736.67606966292135</v>
      </c>
      <c r="S12269" s="235"/>
      <c r="T12269" s="103"/>
      <c r="U12269" s="103"/>
    </row>
    <row r="12270" spans="1:21" x14ac:dyDescent="0.2">
      <c r="A12270" s="89">
        <v>40980</v>
      </c>
      <c r="B12270" s="90" t="s">
        <v>128</v>
      </c>
      <c r="C12270" s="96">
        <v>1477.922934741573</v>
      </c>
      <c r="D12270" s="102">
        <v>918.71752036942223</v>
      </c>
      <c r="E12270" s="98">
        <v>1740.2005870786516</v>
      </c>
      <c r="F12270" s="91">
        <v>0.84928309168233584</v>
      </c>
      <c r="G12270" s="100">
        <v>738.96146737078652</v>
      </c>
      <c r="S12270" s="235"/>
      <c r="T12270" s="103"/>
      <c r="U12270" s="103"/>
    </row>
    <row r="12271" spans="1:21" x14ac:dyDescent="0.2">
      <c r="A12271" s="89">
        <v>40980</v>
      </c>
      <c r="B12271" s="90" t="s">
        <v>129</v>
      </c>
      <c r="C12271" s="96">
        <v>1505.3112381235956</v>
      </c>
      <c r="D12271" s="102">
        <v>945.56426019636933</v>
      </c>
      <c r="E12271" s="98">
        <v>1777.6539859550562</v>
      </c>
      <c r="F12271" s="91">
        <v>0.84679653634329588</v>
      </c>
      <c r="G12271" s="100">
        <v>752.65561906179778</v>
      </c>
      <c r="S12271" s="235"/>
      <c r="T12271" s="103"/>
      <c r="U12271" s="103"/>
    </row>
    <row r="12272" spans="1:21" x14ac:dyDescent="0.2">
      <c r="A12272" s="89">
        <v>40980</v>
      </c>
      <c r="B12272" s="90" t="s">
        <v>130</v>
      </c>
      <c r="C12272" s="96">
        <v>1562.6487869999999</v>
      </c>
      <c r="D12272" s="102">
        <v>992.05869939567617</v>
      </c>
      <c r="E12272" s="98">
        <v>1850.959668539326</v>
      </c>
      <c r="F12272" s="91">
        <v>0.84423708066700076</v>
      </c>
      <c r="G12272" s="100">
        <v>781.32439349999993</v>
      </c>
      <c r="S12272" s="235"/>
      <c r="T12272" s="103"/>
      <c r="U12272" s="103"/>
    </row>
    <row r="12273" spans="1:21" x14ac:dyDescent="0.2">
      <c r="A12273" s="89">
        <v>40980</v>
      </c>
      <c r="B12273" s="90" t="s">
        <v>131</v>
      </c>
      <c r="C12273" s="96">
        <v>1768.115766033708</v>
      </c>
      <c r="D12273" s="102">
        <v>1120.2500873165363</v>
      </c>
      <c r="E12273" s="98">
        <v>2093.1301011235955</v>
      </c>
      <c r="F12273" s="91">
        <v>0.844723299848672</v>
      </c>
      <c r="G12273" s="100">
        <v>884.05788301685402</v>
      </c>
      <c r="S12273" s="235"/>
      <c r="T12273" s="103"/>
      <c r="U12273" s="103"/>
    </row>
    <row r="12274" spans="1:21" x14ac:dyDescent="0.2">
      <c r="A12274" s="89">
        <v>40980</v>
      </c>
      <c r="B12274" s="90" t="s">
        <v>132</v>
      </c>
      <c r="C12274" s="96">
        <v>1678.7178152696627</v>
      </c>
      <c r="D12274" s="102">
        <v>1052.2314372367721</v>
      </c>
      <c r="E12274" s="98">
        <v>1981.2330758426965</v>
      </c>
      <c r="F12274" s="91">
        <v>0.84730960518395237</v>
      </c>
      <c r="G12274" s="100">
        <v>839.35890763483133</v>
      </c>
      <c r="S12274" s="235"/>
      <c r="T12274" s="103"/>
      <c r="U12274" s="103"/>
    </row>
    <row r="12275" spans="1:21" x14ac:dyDescent="0.2">
      <c r="A12275" s="89">
        <v>40980</v>
      </c>
      <c r="B12275" s="90" t="s">
        <v>133</v>
      </c>
      <c r="C12275" s="96">
        <v>1493.9977090449438</v>
      </c>
      <c r="D12275" s="102">
        <v>945.45611152265235</v>
      </c>
      <c r="E12275" s="98">
        <v>1768.0261348314607</v>
      </c>
      <c r="F12275" s="91">
        <v>0.84500883760259626</v>
      </c>
      <c r="G12275" s="100">
        <v>746.9988545224719</v>
      </c>
      <c r="S12275" s="235"/>
      <c r="T12275" s="103"/>
      <c r="U12275" s="103"/>
    </row>
    <row r="12276" spans="1:21" x14ac:dyDescent="0.2">
      <c r="A12276" s="89">
        <v>40980</v>
      </c>
      <c r="B12276" s="90" t="s">
        <v>134</v>
      </c>
      <c r="C12276" s="96">
        <v>1539.689454707865</v>
      </c>
      <c r="D12276" s="102">
        <v>969.41810871152984</v>
      </c>
      <c r="E12276" s="98">
        <v>1819.4546123595505</v>
      </c>
      <c r="F12276" s="91">
        <v>0.84623680318748185</v>
      </c>
      <c r="G12276" s="100">
        <v>769.84472735393251</v>
      </c>
      <c r="S12276" s="235"/>
      <c r="T12276" s="103"/>
      <c r="U12276" s="103"/>
    </row>
    <row r="12277" spans="1:21" x14ac:dyDescent="0.2">
      <c r="A12277" s="89">
        <v>40980</v>
      </c>
      <c r="B12277" s="90" t="s">
        <v>135</v>
      </c>
      <c r="C12277" s="96">
        <v>1510.1575779438203</v>
      </c>
      <c r="D12277" s="102">
        <v>940.20914611140415</v>
      </c>
      <c r="E12277" s="98">
        <v>1778.9235926966289</v>
      </c>
      <c r="F12277" s="91">
        <v>0.84891649317810647</v>
      </c>
      <c r="G12277" s="100">
        <v>755.07878897191017</v>
      </c>
      <c r="S12277" s="235"/>
      <c r="T12277" s="103"/>
      <c r="U12277" s="103"/>
    </row>
    <row r="12278" spans="1:21" x14ac:dyDescent="0.2">
      <c r="A12278" s="89">
        <v>40980</v>
      </c>
      <c r="B12278" s="90" t="s">
        <v>136</v>
      </c>
      <c r="C12278" s="96">
        <v>1488.1788595617977</v>
      </c>
      <c r="D12278" s="102">
        <v>923.07720637491093</v>
      </c>
      <c r="E12278" s="98">
        <v>1751.21325</v>
      </c>
      <c r="F12278" s="91">
        <v>0.84979876640483265</v>
      </c>
      <c r="G12278" s="100">
        <v>744.08942978089885</v>
      </c>
      <c r="S12278" s="235"/>
      <c r="T12278" s="103"/>
      <c r="U12278" s="103"/>
    </row>
    <row r="12279" spans="1:21" x14ac:dyDescent="0.2">
      <c r="A12279" s="89">
        <v>40980</v>
      </c>
      <c r="B12279" s="90" t="s">
        <v>137</v>
      </c>
      <c r="C12279" s="96">
        <v>1480.8283073595505</v>
      </c>
      <c r="D12279" s="102">
        <v>916.86637422865999</v>
      </c>
      <c r="E12279" s="98">
        <v>1741.6935505617976</v>
      </c>
      <c r="F12279" s="91">
        <v>0.85022322490767521</v>
      </c>
      <c r="G12279" s="100">
        <v>740.41415367977527</v>
      </c>
      <c r="S12279" s="235"/>
      <c r="T12279" s="103"/>
      <c r="U12279" s="103"/>
    </row>
    <row r="12280" spans="1:21" x14ac:dyDescent="0.2">
      <c r="A12280" s="89">
        <v>40980</v>
      </c>
      <c r="B12280" s="90" t="s">
        <v>138</v>
      </c>
      <c r="C12280" s="96">
        <v>1469.4621006741575</v>
      </c>
      <c r="D12280" s="102">
        <v>919.74519698977235</v>
      </c>
      <c r="E12280" s="98">
        <v>1733.565716292135</v>
      </c>
      <c r="F12280" s="91">
        <v>0.84765295417651665</v>
      </c>
      <c r="G12280" s="100">
        <v>734.73105033707873</v>
      </c>
      <c r="S12280" s="235"/>
      <c r="T12280" s="103"/>
      <c r="U12280" s="103"/>
    </row>
    <row r="12281" spans="1:21" x14ac:dyDescent="0.2">
      <c r="A12281" s="89">
        <v>40980</v>
      </c>
      <c r="B12281" s="90" t="s">
        <v>139</v>
      </c>
      <c r="C12281" s="96">
        <v>1493.4749851011236</v>
      </c>
      <c r="D12281" s="102">
        <v>936.02853611064063</v>
      </c>
      <c r="E12281" s="98">
        <v>1762.5597724719098</v>
      </c>
      <c r="F12281" s="91">
        <v>0.84733295768267358</v>
      </c>
      <c r="G12281" s="100">
        <v>746.7374925505618</v>
      </c>
      <c r="S12281" s="235"/>
      <c r="T12281" s="103"/>
      <c r="U12281" s="103"/>
    </row>
    <row r="12282" spans="1:21" x14ac:dyDescent="0.2">
      <c r="A12282" s="89">
        <v>40980</v>
      </c>
      <c r="B12282" s="90" t="s">
        <v>140</v>
      </c>
      <c r="C12282" s="96">
        <v>1488.725896247191</v>
      </c>
      <c r="D12282" s="102">
        <v>934.85649666049721</v>
      </c>
      <c r="E12282" s="98">
        <v>1757.9139522471912</v>
      </c>
      <c r="F12282" s="91">
        <v>0.84687074378362526</v>
      </c>
      <c r="G12282" s="100">
        <v>744.36294812359552</v>
      </c>
      <c r="S12282" s="235"/>
      <c r="T12282" s="103"/>
      <c r="U12282" s="103"/>
    </row>
    <row r="12283" spans="1:21" x14ac:dyDescent="0.2">
      <c r="A12283" s="89">
        <v>40980</v>
      </c>
      <c r="B12283" s="90" t="s">
        <v>141</v>
      </c>
      <c r="C12283" s="96">
        <v>1441.1904343483147</v>
      </c>
      <c r="D12283" s="102">
        <v>922.3945486053899</v>
      </c>
      <c r="E12283" s="98">
        <v>1711.0936769662919</v>
      </c>
      <c r="F12283" s="91">
        <v>0.84226273157849196</v>
      </c>
      <c r="G12283" s="100">
        <v>720.59521717415737</v>
      </c>
      <c r="S12283" s="235"/>
      <c r="T12283" s="103"/>
      <c r="U12283" s="103"/>
    </row>
    <row r="12284" spans="1:21" x14ac:dyDescent="0.2">
      <c r="A12284" s="89">
        <v>40980</v>
      </c>
      <c r="B12284" s="90" t="s">
        <v>142</v>
      </c>
      <c r="C12284" s="96">
        <v>1456.2238128876406</v>
      </c>
      <c r="D12284" s="102">
        <v>912.28149999581501</v>
      </c>
      <c r="E12284" s="98">
        <v>1718.3845112359552</v>
      </c>
      <c r="F12284" s="91">
        <v>0.84743769707295935</v>
      </c>
      <c r="G12284" s="100">
        <v>728.11190644382032</v>
      </c>
      <c r="S12284" s="235"/>
      <c r="T12284" s="103"/>
      <c r="U12284" s="103"/>
    </row>
    <row r="12285" spans="1:21" x14ac:dyDescent="0.2">
      <c r="A12285" s="89">
        <v>40980</v>
      </c>
      <c r="B12285" s="90" t="s">
        <v>143</v>
      </c>
      <c r="C12285" s="96">
        <v>1513.2128791348314</v>
      </c>
      <c r="D12285" s="102">
        <v>947.97557881511386</v>
      </c>
      <c r="E12285" s="98">
        <v>1785.6289971910112</v>
      </c>
      <c r="F12285" s="91">
        <v>0.84743968736802544</v>
      </c>
      <c r="G12285" s="100">
        <v>756.60643956741569</v>
      </c>
      <c r="S12285" s="235"/>
      <c r="T12285" s="103"/>
      <c r="U12285" s="103"/>
    </row>
    <row r="12286" spans="1:21" x14ac:dyDescent="0.2">
      <c r="A12286" s="89">
        <v>40980</v>
      </c>
      <c r="B12286" s="90" t="s">
        <v>144</v>
      </c>
      <c r="C12286" s="96">
        <v>1560.545734853933</v>
      </c>
      <c r="D12286" s="102">
        <v>982.1453101453659</v>
      </c>
      <c r="E12286" s="98">
        <v>1843.8851376404493</v>
      </c>
      <c r="F12286" s="91">
        <v>0.84633565453589199</v>
      </c>
      <c r="G12286" s="100">
        <v>780.27286742696651</v>
      </c>
      <c r="S12286" s="235"/>
      <c r="T12286" s="103"/>
      <c r="U12286" s="103"/>
    </row>
    <row r="12287" spans="1:21" x14ac:dyDescent="0.2">
      <c r="A12287" s="89">
        <v>40980</v>
      </c>
      <c r="B12287" s="90" t="s">
        <v>145</v>
      </c>
      <c r="C12287" s="96">
        <v>1692.6165992022472</v>
      </c>
      <c r="D12287" s="102">
        <v>1082.2047933226784</v>
      </c>
      <c r="E12287" s="98">
        <v>2009.0092499999998</v>
      </c>
      <c r="F12287" s="91">
        <v>0.842513094054817</v>
      </c>
      <c r="G12287" s="100">
        <v>846.30829960112362</v>
      </c>
      <c r="S12287" s="235"/>
      <c r="T12287" s="103"/>
      <c r="U12287" s="103"/>
    </row>
    <row r="12288" spans="1:21" x14ac:dyDescent="0.2">
      <c r="A12288" s="89">
        <v>40980</v>
      </c>
      <c r="B12288" s="90" t="s">
        <v>146</v>
      </c>
      <c r="C12288" s="96">
        <v>1777.2168356292136</v>
      </c>
      <c r="D12288" s="102">
        <v>1125.104577726808</v>
      </c>
      <c r="E12288" s="98">
        <v>2103.4162668539325</v>
      </c>
      <c r="F12288" s="91">
        <v>0.84491922195095814</v>
      </c>
      <c r="G12288" s="100">
        <v>888.60841781460681</v>
      </c>
      <c r="S12288" s="235"/>
      <c r="T12288" s="103"/>
      <c r="U12288" s="103"/>
    </row>
    <row r="12289" spans="1:21" x14ac:dyDescent="0.2">
      <c r="A12289" s="89">
        <v>40980</v>
      </c>
      <c r="B12289" s="90" t="s">
        <v>147</v>
      </c>
      <c r="C12289" s="96">
        <v>1783.6272951573037</v>
      </c>
      <c r="D12289" s="102">
        <v>1119.2816222874244</v>
      </c>
      <c r="E12289" s="98">
        <v>2105.7344747191009</v>
      </c>
      <c r="F12289" s="91">
        <v>0.84703333519542368</v>
      </c>
      <c r="G12289" s="100">
        <v>891.81364757865185</v>
      </c>
      <c r="S12289" s="235"/>
      <c r="T12289" s="103"/>
      <c r="U12289" s="103"/>
    </row>
    <row r="12290" spans="1:21" x14ac:dyDescent="0.2">
      <c r="A12290" s="89">
        <v>40981</v>
      </c>
      <c r="B12290" s="90" t="s">
        <v>100</v>
      </c>
      <c r="C12290" s="96">
        <v>1811.1290580000002</v>
      </c>
      <c r="D12290" s="102">
        <v>1129.6435295597325</v>
      </c>
      <c r="E12290" s="98">
        <v>2134.5451432584268</v>
      </c>
      <c r="F12290" s="91">
        <v>0.84848477612203355</v>
      </c>
      <c r="G12290" s="100">
        <v>905.56452900000011</v>
      </c>
      <c r="S12290" s="235"/>
      <c r="T12290" s="103"/>
      <c r="U12290" s="103"/>
    </row>
    <row r="12291" spans="1:21" x14ac:dyDescent="0.2">
      <c r="A12291" s="89">
        <v>40981</v>
      </c>
      <c r="B12291" s="90" t="s">
        <v>101</v>
      </c>
      <c r="C12291" s="96">
        <v>1859.9490430786518</v>
      </c>
      <c r="D12291" s="102">
        <v>1171.0189792285296</v>
      </c>
      <c r="E12291" s="98">
        <v>2197.8844129213485</v>
      </c>
      <c r="F12291" s="91">
        <v>0.8462451583641174</v>
      </c>
      <c r="G12291" s="100">
        <v>929.97452153932591</v>
      </c>
      <c r="S12291" s="235"/>
      <c r="T12291" s="103"/>
      <c r="U12291" s="103"/>
    </row>
    <row r="12292" spans="1:21" x14ac:dyDescent="0.2">
      <c r="A12292" s="89">
        <v>40981</v>
      </c>
      <c r="B12292" s="90" t="s">
        <v>102</v>
      </c>
      <c r="C12292" s="96">
        <v>1841.6577571685395</v>
      </c>
      <c r="D12292" s="102">
        <v>1156.531708346213</v>
      </c>
      <c r="E12292" s="98">
        <v>2174.68822752809</v>
      </c>
      <c r="F12292" s="91">
        <v>0.84686059079921661</v>
      </c>
      <c r="G12292" s="100">
        <v>920.82887858426977</v>
      </c>
      <c r="S12292" s="235"/>
      <c r="T12292" s="103"/>
      <c r="U12292" s="103"/>
    </row>
    <row r="12293" spans="1:21" x14ac:dyDescent="0.2">
      <c r="A12293" s="89">
        <v>40981</v>
      </c>
      <c r="B12293" s="90" t="s">
        <v>103</v>
      </c>
      <c r="C12293" s="96">
        <v>1873.3169988202251</v>
      </c>
      <c r="D12293" s="102">
        <v>1174.9156549614481</v>
      </c>
      <c r="E12293" s="98">
        <v>2211.2764129213479</v>
      </c>
      <c r="F12293" s="91">
        <v>0.84716545967465007</v>
      </c>
      <c r="G12293" s="100">
        <v>936.65849941011254</v>
      </c>
      <c r="S12293" s="235"/>
      <c r="T12293" s="103"/>
      <c r="U12293" s="103"/>
    </row>
    <row r="12294" spans="1:21" x14ac:dyDescent="0.2">
      <c r="A12294" s="89">
        <v>40981</v>
      </c>
      <c r="B12294" s="90" t="s">
        <v>104</v>
      </c>
      <c r="C12294" s="96">
        <v>1862.1452940674158</v>
      </c>
      <c r="D12294" s="102">
        <v>1155.6892305507222</v>
      </c>
      <c r="E12294" s="98">
        <v>2191.6210196629213</v>
      </c>
      <c r="F12294" s="91">
        <v>0.8496657393593624</v>
      </c>
      <c r="G12294" s="100">
        <v>931.07264703370788</v>
      </c>
      <c r="S12294" s="235"/>
      <c r="T12294" s="103"/>
      <c r="U12294" s="103"/>
    </row>
    <row r="12295" spans="1:21" x14ac:dyDescent="0.2">
      <c r="A12295" s="89">
        <v>40981</v>
      </c>
      <c r="B12295" s="90" t="s">
        <v>105</v>
      </c>
      <c r="C12295" s="96">
        <v>1843.278606606742</v>
      </c>
      <c r="D12295" s="102">
        <v>1150.6023044972687</v>
      </c>
      <c r="E12295" s="98">
        <v>2172.9154803370789</v>
      </c>
      <c r="F12295" s="91">
        <v>0.84829742495129112</v>
      </c>
      <c r="G12295" s="100">
        <v>921.63930330337098</v>
      </c>
      <c r="S12295" s="235"/>
      <c r="T12295" s="103"/>
      <c r="U12295" s="103"/>
    </row>
    <row r="12296" spans="1:21" x14ac:dyDescent="0.2">
      <c r="A12296" s="89">
        <v>40981</v>
      </c>
      <c r="B12296" s="90" t="s">
        <v>106</v>
      </c>
      <c r="C12296" s="96">
        <v>1838.3269115730336</v>
      </c>
      <c r="D12296" s="102">
        <v>1151.9530072249727</v>
      </c>
      <c r="E12296" s="98">
        <v>2169.4334662921347</v>
      </c>
      <c r="F12296" s="91">
        <v>0.84737648798005849</v>
      </c>
      <c r="G12296" s="100">
        <v>919.16345578651681</v>
      </c>
      <c r="S12296" s="235"/>
      <c r="T12296" s="103"/>
      <c r="U12296" s="103"/>
    </row>
    <row r="12297" spans="1:21" x14ac:dyDescent="0.2">
      <c r="A12297" s="89">
        <v>40981</v>
      </c>
      <c r="B12297" s="90" t="s">
        <v>107</v>
      </c>
      <c r="C12297" s="96">
        <v>1836.9978150337079</v>
      </c>
      <c r="D12297" s="102">
        <v>1147.0286130970185</v>
      </c>
      <c r="E12297" s="98">
        <v>2165.6951797752808</v>
      </c>
      <c r="F12297" s="91">
        <v>0.84822547152010574</v>
      </c>
      <c r="G12297" s="100">
        <v>918.49890751685393</v>
      </c>
      <c r="S12297" s="235"/>
      <c r="T12297" s="103"/>
      <c r="U12297" s="103"/>
    </row>
    <row r="12298" spans="1:21" x14ac:dyDescent="0.2">
      <c r="A12298" s="89">
        <v>40981</v>
      </c>
      <c r="B12298" s="90" t="s">
        <v>108</v>
      </c>
      <c r="C12298" s="96">
        <v>1830.1173091685396</v>
      </c>
      <c r="D12298" s="102">
        <v>1135.9397984388254</v>
      </c>
      <c r="E12298" s="98">
        <v>2153.9936376404494</v>
      </c>
      <c r="F12298" s="91">
        <v>0.84963914339752</v>
      </c>
      <c r="G12298" s="100">
        <v>915.05865458426979</v>
      </c>
      <c r="S12298" s="235"/>
      <c r="T12298" s="103"/>
      <c r="U12298" s="103"/>
    </row>
    <row r="12299" spans="1:21" x14ac:dyDescent="0.2">
      <c r="A12299" s="89">
        <v>40981</v>
      </c>
      <c r="B12299" s="90" t="s">
        <v>109</v>
      </c>
      <c r="C12299" s="96">
        <v>1839.506079539326</v>
      </c>
      <c r="D12299" s="102">
        <v>1152.2983799491999</v>
      </c>
      <c r="E12299" s="98">
        <v>2170.6160814606742</v>
      </c>
      <c r="F12299" s="91">
        <v>0.8474580536146521</v>
      </c>
      <c r="G12299" s="100">
        <v>919.75303976966302</v>
      </c>
      <c r="S12299" s="235"/>
      <c r="T12299" s="103"/>
      <c r="U12299" s="103"/>
    </row>
    <row r="12300" spans="1:21" x14ac:dyDescent="0.2">
      <c r="A12300" s="89">
        <v>40981</v>
      </c>
      <c r="B12300" s="90" t="s">
        <v>110</v>
      </c>
      <c r="C12300" s="96">
        <v>1824.5253786067419</v>
      </c>
      <c r="D12300" s="102">
        <v>1146.5577787923933</v>
      </c>
      <c r="E12300" s="98">
        <v>2154.8753089887641</v>
      </c>
      <c r="F12300" s="91">
        <v>0.84669649839876437</v>
      </c>
      <c r="G12300" s="100">
        <v>912.26268930337096</v>
      </c>
      <c r="S12300" s="235"/>
      <c r="T12300" s="103"/>
      <c r="U12300" s="103"/>
    </row>
    <row r="12301" spans="1:21" x14ac:dyDescent="0.2">
      <c r="A12301" s="89">
        <v>40981</v>
      </c>
      <c r="B12301" s="90" t="s">
        <v>111</v>
      </c>
      <c r="C12301" s="96">
        <v>1809.5122606853934</v>
      </c>
      <c r="D12301" s="102">
        <v>1136.1008082294341</v>
      </c>
      <c r="E12301" s="98">
        <v>2136.6000252808985</v>
      </c>
      <c r="F12301" s="91">
        <v>0.84691202811695976</v>
      </c>
      <c r="G12301" s="100">
        <v>904.75613034269668</v>
      </c>
      <c r="S12301" s="235"/>
      <c r="T12301" s="103"/>
      <c r="U12301" s="103"/>
    </row>
    <row r="12302" spans="1:21" x14ac:dyDescent="0.2">
      <c r="A12302" s="89">
        <v>40981</v>
      </c>
      <c r="B12302" s="90" t="s">
        <v>112</v>
      </c>
      <c r="C12302" s="96">
        <v>1789.9445558426969</v>
      </c>
      <c r="D12302" s="102">
        <v>1138.970811884046</v>
      </c>
      <c r="E12302" s="98">
        <v>2121.5928033707864</v>
      </c>
      <c r="F12302" s="91">
        <v>0.84367959440606755</v>
      </c>
      <c r="G12302" s="100">
        <v>894.97227792134845</v>
      </c>
      <c r="S12302" s="235"/>
      <c r="T12302" s="103"/>
      <c r="U12302" s="103"/>
    </row>
    <row r="12303" spans="1:21" x14ac:dyDescent="0.2">
      <c r="A12303" s="89">
        <v>40981</v>
      </c>
      <c r="B12303" s="90" t="s">
        <v>113</v>
      </c>
      <c r="C12303" s="96">
        <v>1791.0953589438204</v>
      </c>
      <c r="D12303" s="102">
        <v>1121.8035781187318</v>
      </c>
      <c r="E12303" s="98">
        <v>2113.4014887640451</v>
      </c>
      <c r="F12303" s="91">
        <v>0.8474941313641664</v>
      </c>
      <c r="G12303" s="100">
        <v>895.54767947191021</v>
      </c>
      <c r="S12303" s="235"/>
      <c r="T12303" s="103"/>
      <c r="U12303" s="103"/>
    </row>
    <row r="12304" spans="1:21" x14ac:dyDescent="0.2">
      <c r="A12304" s="89">
        <v>40981</v>
      </c>
      <c r="B12304" s="90" t="s">
        <v>114</v>
      </c>
      <c r="C12304" s="96">
        <v>1594.0405884943821</v>
      </c>
      <c r="D12304" s="102">
        <v>1003.5878015770504</v>
      </c>
      <c r="E12304" s="98">
        <v>1883.654393258427</v>
      </c>
      <c r="F12304" s="91">
        <v>0.84624896913119052</v>
      </c>
      <c r="G12304" s="100">
        <v>797.02029424719103</v>
      </c>
      <c r="S12304" s="235"/>
      <c r="T12304" s="103"/>
      <c r="U12304" s="103"/>
    </row>
    <row r="12305" spans="1:21" x14ac:dyDescent="0.2">
      <c r="A12305" s="89">
        <v>40981</v>
      </c>
      <c r="B12305" s="90" t="s">
        <v>115</v>
      </c>
      <c r="C12305" s="96">
        <v>1518.4968483033708</v>
      </c>
      <c r="D12305" s="102">
        <v>965.65433306181694</v>
      </c>
      <c r="E12305" s="98">
        <v>1799.5335421348314</v>
      </c>
      <c r="F12305" s="91">
        <v>0.84382803251443717</v>
      </c>
      <c r="G12305" s="100">
        <v>759.24842415168541</v>
      </c>
      <c r="S12305" s="235"/>
      <c r="T12305" s="103"/>
      <c r="U12305" s="103"/>
    </row>
    <row r="12306" spans="1:21" x14ac:dyDescent="0.2">
      <c r="A12306" s="89">
        <v>40981</v>
      </c>
      <c r="B12306" s="90" t="s">
        <v>116</v>
      </c>
      <c r="C12306" s="96">
        <v>1555.123993483146</v>
      </c>
      <c r="D12306" s="102">
        <v>974.16449074231593</v>
      </c>
      <c r="E12306" s="98">
        <v>1835.049615168539</v>
      </c>
      <c r="F12306" s="91">
        <v>0.84745610180153985</v>
      </c>
      <c r="G12306" s="100">
        <v>777.56199674157301</v>
      </c>
      <c r="S12306" s="235"/>
      <c r="T12306" s="103"/>
      <c r="U12306" s="103"/>
    </row>
    <row r="12307" spans="1:21" x14ac:dyDescent="0.2">
      <c r="A12307" s="89">
        <v>40981</v>
      </c>
      <c r="B12307" s="90" t="s">
        <v>117</v>
      </c>
      <c r="C12307" s="96">
        <v>1548.6811169662922</v>
      </c>
      <c r="D12307" s="102">
        <v>974.23936768940212</v>
      </c>
      <c r="E12307" s="98">
        <v>1829.6326264044944</v>
      </c>
      <c r="F12307" s="91">
        <v>0.84644375849904108</v>
      </c>
      <c r="G12307" s="100">
        <v>774.34055848314608</v>
      </c>
      <c r="S12307" s="235"/>
      <c r="T12307" s="103"/>
      <c r="U12307" s="103"/>
    </row>
    <row r="12308" spans="1:21" x14ac:dyDescent="0.2">
      <c r="A12308" s="89">
        <v>40981</v>
      </c>
      <c r="B12308" s="90" t="s">
        <v>118</v>
      </c>
      <c r="C12308" s="96">
        <v>1602.6189341460677</v>
      </c>
      <c r="D12308" s="102">
        <v>1019.6780220639628</v>
      </c>
      <c r="E12308" s="98">
        <v>1899.5080196629215</v>
      </c>
      <c r="F12308" s="91">
        <v>0.84370211526164629</v>
      </c>
      <c r="G12308" s="100">
        <v>801.30946707303383</v>
      </c>
      <c r="S12308" s="235"/>
      <c r="T12308" s="103"/>
      <c r="U12308" s="103"/>
    </row>
    <row r="12309" spans="1:21" x14ac:dyDescent="0.2">
      <c r="A12309" s="89">
        <v>40981</v>
      </c>
      <c r="B12309" s="90" t="s">
        <v>119</v>
      </c>
      <c r="C12309" s="96">
        <v>1512.775249786517</v>
      </c>
      <c r="D12309" s="102">
        <v>955.19401321334681</v>
      </c>
      <c r="E12309" s="98">
        <v>1789.1016067415731</v>
      </c>
      <c r="F12309" s="91">
        <v>0.84555021586598456</v>
      </c>
      <c r="G12309" s="100">
        <v>756.38762489325848</v>
      </c>
      <c r="S12309" s="235"/>
      <c r="T12309" s="103"/>
      <c r="U12309" s="103"/>
    </row>
    <row r="12310" spans="1:21" x14ac:dyDescent="0.2">
      <c r="A12310" s="89">
        <v>40981</v>
      </c>
      <c r="B12310" s="90" t="s">
        <v>120</v>
      </c>
      <c r="C12310" s="96">
        <v>1559.5124433370788</v>
      </c>
      <c r="D12310" s="102">
        <v>992.0800200152778</v>
      </c>
      <c r="E12310" s="98">
        <v>1848.3240589887639</v>
      </c>
      <c r="F12310" s="91">
        <v>0.84374405870705549</v>
      </c>
      <c r="G12310" s="100">
        <v>779.75622166853941</v>
      </c>
      <c r="S12310" s="235"/>
      <c r="T12310" s="103"/>
      <c r="U12310" s="103"/>
    </row>
    <row r="12311" spans="1:21" x14ac:dyDescent="0.2">
      <c r="A12311" s="89">
        <v>40981</v>
      </c>
      <c r="B12311" s="90" t="s">
        <v>121</v>
      </c>
      <c r="C12311" s="96">
        <v>1557.255410494382</v>
      </c>
      <c r="D12311" s="102">
        <v>982.70521850958619</v>
      </c>
      <c r="E12311" s="98">
        <v>1841.3999999999999</v>
      </c>
      <c r="F12311" s="91">
        <v>0.84569100168045075</v>
      </c>
      <c r="G12311" s="100">
        <v>778.62770524719099</v>
      </c>
      <c r="S12311" s="235"/>
      <c r="T12311" s="103"/>
      <c r="U12311" s="103"/>
    </row>
    <row r="12312" spans="1:21" x14ac:dyDescent="0.2">
      <c r="A12312" s="89">
        <v>40981</v>
      </c>
      <c r="B12312" s="90" t="s">
        <v>122</v>
      </c>
      <c r="C12312" s="96">
        <v>1532.0876708426968</v>
      </c>
      <c r="D12312" s="102">
        <v>970.31999181652111</v>
      </c>
      <c r="E12312" s="98">
        <v>1813.5086207865165</v>
      </c>
      <c r="F12312" s="91">
        <v>0.84481962383957798</v>
      </c>
      <c r="G12312" s="100">
        <v>766.04383542134838</v>
      </c>
      <c r="S12312" s="235"/>
      <c r="T12312" s="103"/>
      <c r="U12312" s="103"/>
    </row>
    <row r="12313" spans="1:21" x14ac:dyDescent="0.2">
      <c r="A12313" s="89">
        <v>40981</v>
      </c>
      <c r="B12313" s="90" t="s">
        <v>123</v>
      </c>
      <c r="C12313" s="96">
        <v>1521.430585786517</v>
      </c>
      <c r="D12313" s="102">
        <v>969.50882174053186</v>
      </c>
      <c r="E12313" s="98">
        <v>1804.078264044944</v>
      </c>
      <c r="F12313" s="91">
        <v>0.84332848308659314</v>
      </c>
      <c r="G12313" s="100">
        <v>760.71529289325849</v>
      </c>
      <c r="S12313" s="235"/>
      <c r="T12313" s="103"/>
      <c r="U12313" s="103"/>
    </row>
    <row r="12314" spans="1:21" x14ac:dyDescent="0.2">
      <c r="A12314" s="89">
        <v>40981</v>
      </c>
      <c r="B12314" s="90" t="s">
        <v>124</v>
      </c>
      <c r="C12314" s="96">
        <v>1474.9122069101124</v>
      </c>
      <c r="D12314" s="102">
        <v>940.98658620816252</v>
      </c>
      <c r="E12314" s="98">
        <v>1749.520441011236</v>
      </c>
      <c r="F12314" s="91">
        <v>0.84303799620517839</v>
      </c>
      <c r="G12314" s="100">
        <v>737.45610345505622</v>
      </c>
      <c r="S12314" s="235"/>
      <c r="T12314" s="103"/>
      <c r="U12314" s="103"/>
    </row>
    <row r="12315" spans="1:21" x14ac:dyDescent="0.2">
      <c r="A12315" s="89">
        <v>40981</v>
      </c>
      <c r="B12315" s="90" t="s">
        <v>125</v>
      </c>
      <c r="C12315" s="96">
        <v>1498.6779117977528</v>
      </c>
      <c r="D12315" s="102">
        <v>945.12625938187659</v>
      </c>
      <c r="E12315" s="98">
        <v>1771.8067415730338</v>
      </c>
      <c r="F12315" s="91">
        <v>0.84584727929593861</v>
      </c>
      <c r="G12315" s="100">
        <v>749.33895589887641</v>
      </c>
      <c r="S12315" s="235"/>
      <c r="T12315" s="103"/>
      <c r="U12315" s="103"/>
    </row>
    <row r="12316" spans="1:21" x14ac:dyDescent="0.2">
      <c r="A12316" s="89">
        <v>40981</v>
      </c>
      <c r="B12316" s="90" t="s">
        <v>126</v>
      </c>
      <c r="C12316" s="96">
        <v>1458.3592820224719</v>
      </c>
      <c r="D12316" s="102">
        <v>923.80523411368199</v>
      </c>
      <c r="E12316" s="98">
        <v>1726.3336601123592</v>
      </c>
      <c r="F12316" s="91">
        <v>0.84477254641930222</v>
      </c>
      <c r="G12316" s="100">
        <v>729.17964101123596</v>
      </c>
      <c r="S12316" s="235"/>
      <c r="T12316" s="103"/>
      <c r="U12316" s="103"/>
    </row>
    <row r="12317" spans="1:21" x14ac:dyDescent="0.2">
      <c r="A12317" s="89">
        <v>40981</v>
      </c>
      <c r="B12317" s="90" t="s">
        <v>127</v>
      </c>
      <c r="C12317" s="96">
        <v>1456.260282</v>
      </c>
      <c r="D12317" s="102">
        <v>924.722348086995</v>
      </c>
      <c r="E12317" s="98">
        <v>1725.0522977528087</v>
      </c>
      <c r="F12317" s="91">
        <v>0.84418326557231982</v>
      </c>
      <c r="G12317" s="100">
        <v>728.13014099999998</v>
      </c>
      <c r="S12317" s="235"/>
      <c r="T12317" s="103"/>
      <c r="U12317" s="103"/>
    </row>
    <row r="12318" spans="1:21" x14ac:dyDescent="0.2">
      <c r="A12318" s="89">
        <v>40981</v>
      </c>
      <c r="B12318" s="90" t="s">
        <v>128</v>
      </c>
      <c r="C12318" s="96">
        <v>1463.5135832359549</v>
      </c>
      <c r="D12318" s="102">
        <v>928.88747884159841</v>
      </c>
      <c r="E12318" s="98">
        <v>1733.4081910112359</v>
      </c>
      <c r="F12318" s="91">
        <v>0.84429829674577117</v>
      </c>
      <c r="G12318" s="100">
        <v>731.75679161797746</v>
      </c>
      <c r="S12318" s="235"/>
      <c r="T12318" s="103"/>
      <c r="U12318" s="103"/>
    </row>
    <row r="12319" spans="1:21" x14ac:dyDescent="0.2">
      <c r="A12319" s="89">
        <v>40981</v>
      </c>
      <c r="B12319" s="90" t="s">
        <v>129</v>
      </c>
      <c r="C12319" s="96">
        <v>1628.9455811460675</v>
      </c>
      <c r="D12319" s="102">
        <v>1040.7107964061329</v>
      </c>
      <c r="E12319" s="98">
        <v>1933.013882022472</v>
      </c>
      <c r="F12319" s="91">
        <v>0.84269730098458262</v>
      </c>
      <c r="G12319" s="100">
        <v>814.47279057303376</v>
      </c>
      <c r="S12319" s="235"/>
      <c r="T12319" s="103"/>
      <c r="U12319" s="103"/>
    </row>
    <row r="12320" spans="1:21" x14ac:dyDescent="0.2">
      <c r="A12320" s="89">
        <v>40981</v>
      </c>
      <c r="B12320" s="90" t="s">
        <v>130</v>
      </c>
      <c r="C12320" s="96">
        <v>1844.3037938764046</v>
      </c>
      <c r="D12320" s="102">
        <v>1163.7852672455881</v>
      </c>
      <c r="E12320" s="98">
        <v>2180.7917443820224</v>
      </c>
      <c r="F12320" s="91">
        <v>0.8457037672797274</v>
      </c>
      <c r="G12320" s="100">
        <v>922.1518969382023</v>
      </c>
      <c r="S12320" s="235"/>
      <c r="T12320" s="103"/>
      <c r="U12320" s="103"/>
    </row>
    <row r="12321" spans="1:21" x14ac:dyDescent="0.2">
      <c r="A12321" s="89">
        <v>40981</v>
      </c>
      <c r="B12321" s="90" t="s">
        <v>131</v>
      </c>
      <c r="C12321" s="96">
        <v>1609.7952450337077</v>
      </c>
      <c r="D12321" s="102">
        <v>1030.4423852035804</v>
      </c>
      <c r="E12321" s="98">
        <v>1911.3482780898878</v>
      </c>
      <c r="F12321" s="91">
        <v>0.84223020131237514</v>
      </c>
      <c r="G12321" s="100">
        <v>804.89762251685386</v>
      </c>
      <c r="S12321" s="235"/>
      <c r="T12321" s="103"/>
      <c r="U12321" s="103"/>
    </row>
    <row r="12322" spans="1:21" x14ac:dyDescent="0.2">
      <c r="A12322" s="89">
        <v>40981</v>
      </c>
      <c r="B12322" s="90" t="s">
        <v>132</v>
      </c>
      <c r="C12322" s="96">
        <v>1572.3657793820225</v>
      </c>
      <c r="D12322" s="102">
        <v>989.95422314665495</v>
      </c>
      <c r="E12322" s="98">
        <v>1858.0483061797754</v>
      </c>
      <c r="F12322" s="91">
        <v>0.8462459098358277</v>
      </c>
      <c r="G12322" s="100">
        <v>786.18288969101127</v>
      </c>
      <c r="S12322" s="235"/>
      <c r="T12322" s="103"/>
      <c r="U12322" s="103"/>
    </row>
    <row r="12323" spans="1:21" x14ac:dyDescent="0.2">
      <c r="A12323" s="89">
        <v>40981</v>
      </c>
      <c r="B12323" s="90" t="s">
        <v>133</v>
      </c>
      <c r="C12323" s="96">
        <v>1530.0332441797757</v>
      </c>
      <c r="D12323" s="102">
        <v>954.76055325438381</v>
      </c>
      <c r="E12323" s="98">
        <v>1803.4881320224722</v>
      </c>
      <c r="F12323" s="91">
        <v>0.84837444561609721</v>
      </c>
      <c r="G12323" s="100">
        <v>765.01662208988785</v>
      </c>
      <c r="S12323" s="235"/>
      <c r="T12323" s="103"/>
      <c r="U12323" s="103"/>
    </row>
    <row r="12324" spans="1:21" x14ac:dyDescent="0.2">
      <c r="A12324" s="89">
        <v>40981</v>
      </c>
      <c r="B12324" s="90" t="s">
        <v>134</v>
      </c>
      <c r="C12324" s="96">
        <v>1473.2184192471909</v>
      </c>
      <c r="D12324" s="102">
        <v>918.19591627049067</v>
      </c>
      <c r="E12324" s="98">
        <v>1735.9309466292136</v>
      </c>
      <c r="F12324" s="91">
        <v>0.84866187915357394</v>
      </c>
      <c r="G12324" s="100">
        <v>736.60920962359546</v>
      </c>
      <c r="S12324" s="235"/>
      <c r="T12324" s="103"/>
      <c r="U12324" s="103"/>
    </row>
    <row r="12325" spans="1:21" x14ac:dyDescent="0.2">
      <c r="A12325" s="89">
        <v>40981</v>
      </c>
      <c r="B12325" s="90" t="s">
        <v>135</v>
      </c>
      <c r="C12325" s="96">
        <v>1493.7019040224718</v>
      </c>
      <c r="D12325" s="102">
        <v>934.83347521516157</v>
      </c>
      <c r="E12325" s="98">
        <v>1762.117761235955</v>
      </c>
      <c r="F12325" s="91">
        <v>0.84767427971146747</v>
      </c>
      <c r="G12325" s="100">
        <v>746.8509520112359</v>
      </c>
      <c r="S12325" s="235"/>
      <c r="T12325" s="103"/>
      <c r="U12325" s="103"/>
    </row>
    <row r="12326" spans="1:21" x14ac:dyDescent="0.2">
      <c r="A12326" s="89">
        <v>40981</v>
      </c>
      <c r="B12326" s="90" t="s">
        <v>136</v>
      </c>
      <c r="C12326" s="96">
        <v>1502.4463867415732</v>
      </c>
      <c r="D12326" s="102">
        <v>935.70847512366197</v>
      </c>
      <c r="E12326" s="98">
        <v>1769.9987275280898</v>
      </c>
      <c r="F12326" s="91">
        <v>0.84884037676107837</v>
      </c>
      <c r="G12326" s="100">
        <v>751.22319337078659</v>
      </c>
      <c r="S12326" s="235"/>
      <c r="T12326" s="103"/>
      <c r="U12326" s="103"/>
    </row>
    <row r="12327" spans="1:21" x14ac:dyDescent="0.2">
      <c r="A12327" s="89">
        <v>40981</v>
      </c>
      <c r="B12327" s="90" t="s">
        <v>137</v>
      </c>
      <c r="C12327" s="96">
        <v>1517.1555953932586</v>
      </c>
      <c r="D12327" s="102">
        <v>944.63195304539283</v>
      </c>
      <c r="E12327" s="98">
        <v>1787.2018988764046</v>
      </c>
      <c r="F12327" s="91">
        <v>0.84889994596977469</v>
      </c>
      <c r="G12327" s="100">
        <v>758.57779769662932</v>
      </c>
      <c r="S12327" s="235"/>
      <c r="T12327" s="103"/>
      <c r="U12327" s="103"/>
    </row>
    <row r="12328" spans="1:21" x14ac:dyDescent="0.2">
      <c r="A12328" s="89">
        <v>40981</v>
      </c>
      <c r="B12328" s="90" t="s">
        <v>138</v>
      </c>
      <c r="C12328" s="96">
        <v>1502.0897998651685</v>
      </c>
      <c r="D12328" s="102">
        <v>949.92142041001762</v>
      </c>
      <c r="E12328" s="98">
        <v>1777.2519438202248</v>
      </c>
      <c r="F12328" s="91">
        <v>0.84517549978671458</v>
      </c>
      <c r="G12328" s="100">
        <v>751.04489993258426</v>
      </c>
      <c r="S12328" s="235"/>
      <c r="T12328" s="103"/>
      <c r="U12328" s="103"/>
    </row>
    <row r="12329" spans="1:21" x14ac:dyDescent="0.2">
      <c r="A12329" s="89">
        <v>40981</v>
      </c>
      <c r="B12329" s="90" t="s">
        <v>139</v>
      </c>
      <c r="C12329" s="96">
        <v>1445.4167992584269</v>
      </c>
      <c r="D12329" s="102">
        <v>928.83090075740267</v>
      </c>
      <c r="E12329" s="98">
        <v>1718.1258876404497</v>
      </c>
      <c r="F12329" s="91">
        <v>0.84127525791690283</v>
      </c>
      <c r="G12329" s="100">
        <v>722.70839962921343</v>
      </c>
      <c r="S12329" s="235"/>
      <c r="T12329" s="103"/>
      <c r="U12329" s="103"/>
    </row>
    <row r="12330" spans="1:21" x14ac:dyDescent="0.2">
      <c r="A12330" s="89">
        <v>40981</v>
      </c>
      <c r="B12330" s="90" t="s">
        <v>140</v>
      </c>
      <c r="C12330" s="96">
        <v>1450.8831139887639</v>
      </c>
      <c r="D12330" s="102">
        <v>924.01644263901812</v>
      </c>
      <c r="E12330" s="98">
        <v>1720.1360983146067</v>
      </c>
      <c r="F12330" s="91">
        <v>0.84346995299403493</v>
      </c>
      <c r="G12330" s="100">
        <v>725.44155699438193</v>
      </c>
      <c r="S12330" s="235"/>
      <c r="T12330" s="103"/>
      <c r="U12330" s="103"/>
    </row>
    <row r="12331" spans="1:21" x14ac:dyDescent="0.2">
      <c r="A12331" s="89">
        <v>40981</v>
      </c>
      <c r="B12331" s="90" t="s">
        <v>141</v>
      </c>
      <c r="C12331" s="96">
        <v>1404.5470806741573</v>
      </c>
      <c r="D12331" s="102">
        <v>884.25548712116085</v>
      </c>
      <c r="E12331" s="98">
        <v>1659.7169241573031</v>
      </c>
      <c r="F12331" s="91">
        <v>0.84625700939170423</v>
      </c>
      <c r="G12331" s="100">
        <v>702.27354033707866</v>
      </c>
      <c r="S12331" s="235"/>
      <c r="T12331" s="103"/>
      <c r="U12331" s="103"/>
    </row>
    <row r="12332" spans="1:21" x14ac:dyDescent="0.2">
      <c r="A12332" s="89">
        <v>40981</v>
      </c>
      <c r="B12332" s="90" t="s">
        <v>142</v>
      </c>
      <c r="C12332" s="96">
        <v>1416.5859398764046</v>
      </c>
      <c r="D12332" s="102">
        <v>915.63449379552515</v>
      </c>
      <c r="E12332" s="98">
        <v>1686.7430898876403</v>
      </c>
      <c r="F12332" s="91">
        <v>0.83983503378144453</v>
      </c>
      <c r="G12332" s="100">
        <v>708.2929699382023</v>
      </c>
      <c r="S12332" s="235"/>
      <c r="T12332" s="103"/>
      <c r="U12332" s="103"/>
    </row>
    <row r="12333" spans="1:21" x14ac:dyDescent="0.2">
      <c r="A12333" s="89">
        <v>40981</v>
      </c>
      <c r="B12333" s="90" t="s">
        <v>143</v>
      </c>
      <c r="C12333" s="96">
        <v>1478.4416065617977</v>
      </c>
      <c r="D12333" s="102">
        <v>927.24900853547229</v>
      </c>
      <c r="E12333" s="98">
        <v>1745.1591067415732</v>
      </c>
      <c r="F12333" s="91">
        <v>0.84716723011131645</v>
      </c>
      <c r="G12333" s="100">
        <v>739.22080328089885</v>
      </c>
      <c r="S12333" s="235"/>
      <c r="T12333" s="103"/>
      <c r="U12333" s="103"/>
    </row>
    <row r="12334" spans="1:21" x14ac:dyDescent="0.2">
      <c r="A12334" s="89">
        <v>40981</v>
      </c>
      <c r="B12334" s="90" t="s">
        <v>144</v>
      </c>
      <c r="C12334" s="96">
        <v>1552.7656575505619</v>
      </c>
      <c r="D12334" s="102">
        <v>986.00865372485976</v>
      </c>
      <c r="E12334" s="98">
        <v>1839.3733314606741</v>
      </c>
      <c r="F12334" s="91">
        <v>0.84418189118654197</v>
      </c>
      <c r="G12334" s="100">
        <v>776.38282877528093</v>
      </c>
      <c r="S12334" s="235"/>
      <c r="T12334" s="103"/>
      <c r="U12334" s="103"/>
    </row>
    <row r="12335" spans="1:21" x14ac:dyDescent="0.2">
      <c r="A12335" s="89">
        <v>40981</v>
      </c>
      <c r="B12335" s="90" t="s">
        <v>145</v>
      </c>
      <c r="C12335" s="96">
        <v>1703.897711292135</v>
      </c>
      <c r="D12335" s="102">
        <v>1074.297550831581</v>
      </c>
      <c r="E12335" s="98">
        <v>2014.2945758426965</v>
      </c>
      <c r="F12335" s="91">
        <v>0.8459029437535448</v>
      </c>
      <c r="G12335" s="100">
        <v>851.9488556460675</v>
      </c>
      <c r="S12335" s="235"/>
      <c r="T12335" s="103"/>
      <c r="U12335" s="103"/>
    </row>
    <row r="12336" spans="1:21" x14ac:dyDescent="0.2">
      <c r="A12336" s="89">
        <v>40981</v>
      </c>
      <c r="B12336" s="90" t="s">
        <v>146</v>
      </c>
      <c r="C12336" s="96">
        <v>1850.3293016629211</v>
      </c>
      <c r="D12336" s="102">
        <v>1164.0308106573439</v>
      </c>
      <c r="E12336" s="98">
        <v>2186.0206432584268</v>
      </c>
      <c r="F12336" s="91">
        <v>0.84643724997256531</v>
      </c>
      <c r="G12336" s="100">
        <v>925.16465083146056</v>
      </c>
      <c r="S12336" s="235"/>
      <c r="T12336" s="103"/>
      <c r="U12336" s="103"/>
    </row>
    <row r="12337" spans="1:21" x14ac:dyDescent="0.2">
      <c r="A12337" s="89">
        <v>40981</v>
      </c>
      <c r="B12337" s="90" t="s">
        <v>147</v>
      </c>
      <c r="C12337" s="96">
        <v>1818.686268505618</v>
      </c>
      <c r="D12337" s="102">
        <v>1139.027065850343</v>
      </c>
      <c r="E12337" s="98">
        <v>2145.9269325842693</v>
      </c>
      <c r="F12337" s="91">
        <v>0.8475061479914574</v>
      </c>
      <c r="G12337" s="100">
        <v>909.34313425280902</v>
      </c>
      <c r="S12337" s="235"/>
      <c r="T12337" s="103"/>
      <c r="U12337" s="103"/>
    </row>
    <row r="12338" spans="1:21" x14ac:dyDescent="0.2">
      <c r="A12338" s="89">
        <v>40982</v>
      </c>
      <c r="B12338" s="90" t="s">
        <v>100</v>
      </c>
      <c r="C12338" s="96">
        <v>1812.4176333033711</v>
      </c>
      <c r="D12338" s="102">
        <v>1129.4787327397073</v>
      </c>
      <c r="E12338" s="98">
        <v>2135.5514241573037</v>
      </c>
      <c r="F12338" s="91">
        <v>0.84868835880107996</v>
      </c>
      <c r="G12338" s="100">
        <v>906.20881665168554</v>
      </c>
      <c r="S12338" s="235"/>
      <c r="T12338" s="103"/>
      <c r="U12338" s="103"/>
    </row>
    <row r="12339" spans="1:21" x14ac:dyDescent="0.2">
      <c r="A12339" s="89">
        <v>40982</v>
      </c>
      <c r="B12339" s="90" t="s">
        <v>101</v>
      </c>
      <c r="C12339" s="96">
        <v>1802.9721332022473</v>
      </c>
      <c r="D12339" s="102">
        <v>1121.8564338822487</v>
      </c>
      <c r="E12339" s="98">
        <v>2123.5042668539327</v>
      </c>
      <c r="F12339" s="91">
        <v>0.84905510261744466</v>
      </c>
      <c r="G12339" s="100">
        <v>901.48606660112364</v>
      </c>
      <c r="S12339" s="235"/>
      <c r="T12339" s="103"/>
      <c r="U12339" s="103"/>
    </row>
    <row r="12340" spans="1:21" x14ac:dyDescent="0.2">
      <c r="A12340" s="89">
        <v>40982</v>
      </c>
      <c r="B12340" s="90" t="s">
        <v>102</v>
      </c>
      <c r="C12340" s="96">
        <v>1790.9413782471911</v>
      </c>
      <c r="D12340" s="102">
        <v>1137.8324696360162</v>
      </c>
      <c r="E12340" s="98">
        <v>2121.823213483146</v>
      </c>
      <c r="F12340" s="91">
        <v>0.84405777393075776</v>
      </c>
      <c r="G12340" s="100">
        <v>895.47068912359555</v>
      </c>
      <c r="S12340" s="235"/>
      <c r="T12340" s="103"/>
      <c r="U12340" s="103"/>
    </row>
    <row r="12341" spans="1:21" x14ac:dyDescent="0.2">
      <c r="A12341" s="89">
        <v>40982</v>
      </c>
      <c r="B12341" s="90" t="s">
        <v>103</v>
      </c>
      <c r="C12341" s="96">
        <v>1790.1025886629213</v>
      </c>
      <c r="D12341" s="102">
        <v>1136.5438454588118</v>
      </c>
      <c r="E12341" s="98">
        <v>2120.4242949438199</v>
      </c>
      <c r="F12341" s="91">
        <v>0.84421905225828853</v>
      </c>
      <c r="G12341" s="100">
        <v>895.05129433146067</v>
      </c>
      <c r="S12341" s="235"/>
      <c r="T12341" s="103"/>
      <c r="U12341" s="103"/>
    </row>
    <row r="12342" spans="1:21" x14ac:dyDescent="0.2">
      <c r="A12342" s="89">
        <v>40982</v>
      </c>
      <c r="B12342" s="90" t="s">
        <v>104</v>
      </c>
      <c r="C12342" s="96">
        <v>1813.4022993370788</v>
      </c>
      <c r="D12342" s="102">
        <v>1134.3741945932411</v>
      </c>
      <c r="E12342" s="98">
        <v>2138.9793623595506</v>
      </c>
      <c r="F12342" s="91">
        <v>0.84778859078690627</v>
      </c>
      <c r="G12342" s="100">
        <v>906.70114966853941</v>
      </c>
      <c r="S12342" s="235"/>
      <c r="T12342" s="103"/>
      <c r="U12342" s="103"/>
    </row>
    <row r="12343" spans="1:21" x14ac:dyDescent="0.2">
      <c r="A12343" s="89">
        <v>40982</v>
      </c>
      <c r="B12343" s="90" t="s">
        <v>105</v>
      </c>
      <c r="C12343" s="96">
        <v>1770.1134629662922</v>
      </c>
      <c r="D12343" s="102">
        <v>1138.3091816827839</v>
      </c>
      <c r="E12343" s="98">
        <v>2104.5306994382022</v>
      </c>
      <c r="F12343" s="91">
        <v>0.84109652733448759</v>
      </c>
      <c r="G12343" s="100">
        <v>885.05673148314611</v>
      </c>
      <c r="S12343" s="235"/>
      <c r="T12343" s="103"/>
      <c r="U12343" s="103"/>
    </row>
    <row r="12344" spans="1:21" x14ac:dyDescent="0.2">
      <c r="A12344" s="89">
        <v>40982</v>
      </c>
      <c r="B12344" s="90" t="s">
        <v>106</v>
      </c>
      <c r="C12344" s="96">
        <v>1791.3668512247186</v>
      </c>
      <c r="D12344" s="102">
        <v>1127.3714313457988</v>
      </c>
      <c r="E12344" s="98">
        <v>2116.5919634831457</v>
      </c>
      <c r="F12344" s="91">
        <v>0.84634491774067588</v>
      </c>
      <c r="G12344" s="100">
        <v>895.68342561235931</v>
      </c>
      <c r="S12344" s="235"/>
      <c r="T12344" s="103"/>
      <c r="U12344" s="103"/>
    </row>
    <row r="12345" spans="1:21" x14ac:dyDescent="0.2">
      <c r="A12345" s="89">
        <v>40982</v>
      </c>
      <c r="B12345" s="90" t="s">
        <v>107</v>
      </c>
      <c r="C12345" s="96">
        <v>1783.2423434157301</v>
      </c>
      <c r="D12345" s="102">
        <v>1128.2543538267589</v>
      </c>
      <c r="E12345" s="98">
        <v>2110.1922050561798</v>
      </c>
      <c r="F12345" s="91">
        <v>0.84506157265814319</v>
      </c>
      <c r="G12345" s="100">
        <v>891.62117170786507</v>
      </c>
      <c r="S12345" s="235"/>
      <c r="T12345" s="103"/>
      <c r="U12345" s="103"/>
    </row>
    <row r="12346" spans="1:21" x14ac:dyDescent="0.2">
      <c r="A12346" s="89">
        <v>40982</v>
      </c>
      <c r="B12346" s="90" t="s">
        <v>108</v>
      </c>
      <c r="C12346" s="96">
        <v>1845.7828189887637</v>
      </c>
      <c r="D12346" s="102">
        <v>1168.323540655264</v>
      </c>
      <c r="E12346" s="98">
        <v>2184.4665505617977</v>
      </c>
      <c r="F12346" s="91">
        <v>0.84495815168882682</v>
      </c>
      <c r="G12346" s="100">
        <v>922.89140949438183</v>
      </c>
      <c r="S12346" s="235"/>
      <c r="T12346" s="103"/>
      <c r="U12346" s="103"/>
    </row>
    <row r="12347" spans="1:21" x14ac:dyDescent="0.2">
      <c r="A12347" s="89">
        <v>40982</v>
      </c>
      <c r="B12347" s="90" t="s">
        <v>109</v>
      </c>
      <c r="C12347" s="96">
        <v>1826.7135253483148</v>
      </c>
      <c r="D12347" s="102">
        <v>1160.7220376212151</v>
      </c>
      <c r="E12347" s="98">
        <v>2164.2915589887639</v>
      </c>
      <c r="F12347" s="91">
        <v>0.84402377201056134</v>
      </c>
      <c r="G12347" s="100">
        <v>913.35676267415738</v>
      </c>
      <c r="S12347" s="235"/>
      <c r="T12347" s="103"/>
      <c r="U12347" s="103"/>
    </row>
    <row r="12348" spans="1:21" x14ac:dyDescent="0.2">
      <c r="A12348" s="89">
        <v>40982</v>
      </c>
      <c r="B12348" s="90" t="s">
        <v>110</v>
      </c>
      <c r="C12348" s="96">
        <v>2037.1119387977528</v>
      </c>
      <c r="D12348" s="102">
        <v>1290.9678565436652</v>
      </c>
      <c r="E12348" s="98">
        <v>2411.7261573033711</v>
      </c>
      <c r="F12348" s="91">
        <v>0.84466967057135267</v>
      </c>
      <c r="G12348" s="100">
        <v>1018.5559693988764</v>
      </c>
      <c r="S12348" s="235"/>
      <c r="T12348" s="103"/>
      <c r="U12348" s="103"/>
    </row>
    <row r="12349" spans="1:21" x14ac:dyDescent="0.2">
      <c r="A12349" s="89">
        <v>40982</v>
      </c>
      <c r="B12349" s="90" t="s">
        <v>111</v>
      </c>
      <c r="C12349" s="96">
        <v>2062.3809815393261</v>
      </c>
      <c r="D12349" s="102">
        <v>1327.4624405632499</v>
      </c>
      <c r="E12349" s="98">
        <v>2452.6662724719099</v>
      </c>
      <c r="F12349" s="91">
        <v>0.84087305504501575</v>
      </c>
      <c r="G12349" s="100">
        <v>1031.190490769663</v>
      </c>
      <c r="S12349" s="235"/>
      <c r="T12349" s="103"/>
      <c r="U12349" s="103"/>
    </row>
    <row r="12350" spans="1:21" x14ac:dyDescent="0.2">
      <c r="A12350" s="89">
        <v>40982</v>
      </c>
      <c r="B12350" s="90" t="s">
        <v>112</v>
      </c>
      <c r="C12350" s="96">
        <v>2095.5719259101124</v>
      </c>
      <c r="D12350" s="102">
        <v>1345.5974946876656</v>
      </c>
      <c r="E12350" s="98">
        <v>2490.392401685393</v>
      </c>
      <c r="F12350" s="91">
        <v>0.84146254401190645</v>
      </c>
      <c r="G12350" s="100">
        <v>1047.7859629550562</v>
      </c>
      <c r="S12350" s="235"/>
      <c r="T12350" s="103"/>
      <c r="U12350" s="103"/>
    </row>
    <row r="12351" spans="1:21" x14ac:dyDescent="0.2">
      <c r="A12351" s="89">
        <v>40982</v>
      </c>
      <c r="B12351" s="90" t="s">
        <v>113</v>
      </c>
      <c r="C12351" s="96">
        <v>2155.0125269325845</v>
      </c>
      <c r="D12351" s="102">
        <v>1392.5264598563606</v>
      </c>
      <c r="E12351" s="98">
        <v>2565.7764775280898</v>
      </c>
      <c r="F12351" s="91">
        <v>0.83990657245745659</v>
      </c>
      <c r="G12351" s="100">
        <v>1077.5062634662922</v>
      </c>
      <c r="S12351" s="235"/>
      <c r="T12351" s="103"/>
      <c r="U12351" s="103"/>
    </row>
    <row r="12352" spans="1:21" x14ac:dyDescent="0.2">
      <c r="A12352" s="89">
        <v>40982</v>
      </c>
      <c r="B12352" s="90" t="s">
        <v>114</v>
      </c>
      <c r="C12352" s="96">
        <v>1961.0697874044947</v>
      </c>
      <c r="D12352" s="102">
        <v>1256.2219633716516</v>
      </c>
      <c r="E12352" s="98">
        <v>2328.924286516854</v>
      </c>
      <c r="F12352" s="91">
        <v>0.84204961009594537</v>
      </c>
      <c r="G12352" s="100">
        <v>980.53489370224736</v>
      </c>
      <c r="S12352" s="235"/>
      <c r="T12352" s="103"/>
      <c r="U12352" s="103"/>
    </row>
    <row r="12353" spans="1:21" x14ac:dyDescent="0.2">
      <c r="A12353" s="89">
        <v>40982</v>
      </c>
      <c r="B12353" s="90" t="s">
        <v>115</v>
      </c>
      <c r="C12353" s="96">
        <v>1854.267965797753</v>
      </c>
      <c r="D12353" s="102">
        <v>1193.2455485757848</v>
      </c>
      <c r="E12353" s="98">
        <v>2205.0271264044945</v>
      </c>
      <c r="F12353" s="91">
        <v>0.840927507690716</v>
      </c>
      <c r="G12353" s="100">
        <v>927.13398289887652</v>
      </c>
      <c r="S12353" s="235"/>
      <c r="T12353" s="103"/>
      <c r="U12353" s="103"/>
    </row>
    <row r="12354" spans="1:21" x14ac:dyDescent="0.2">
      <c r="A12354" s="89">
        <v>40982</v>
      </c>
      <c r="B12354" s="90" t="s">
        <v>116</v>
      </c>
      <c r="C12354" s="96">
        <v>1867.3765856292137</v>
      </c>
      <c r="D12354" s="102">
        <v>1189.1212027595141</v>
      </c>
      <c r="E12354" s="98">
        <v>2213.8438398876406</v>
      </c>
      <c r="F12354" s="91">
        <v>0.84349968682704779</v>
      </c>
      <c r="G12354" s="100">
        <v>933.68829281460683</v>
      </c>
      <c r="S12354" s="235"/>
      <c r="T12354" s="103"/>
      <c r="U12354" s="103"/>
    </row>
    <row r="12355" spans="1:21" x14ac:dyDescent="0.2">
      <c r="A12355" s="89">
        <v>40982</v>
      </c>
      <c r="B12355" s="90" t="s">
        <v>117</v>
      </c>
      <c r="C12355" s="96">
        <v>1847.0997591573032</v>
      </c>
      <c r="D12355" s="102">
        <v>1174.844866159651</v>
      </c>
      <c r="E12355" s="98">
        <v>2189.0724016853933</v>
      </c>
      <c r="F12355" s="91">
        <v>0.8437819405768392</v>
      </c>
      <c r="G12355" s="100">
        <v>923.5498795786516</v>
      </c>
      <c r="S12355" s="235"/>
      <c r="T12355" s="103"/>
      <c r="U12355" s="103"/>
    </row>
    <row r="12356" spans="1:21" x14ac:dyDescent="0.2">
      <c r="A12356" s="89">
        <v>40982</v>
      </c>
      <c r="B12356" s="90" t="s">
        <v>118</v>
      </c>
      <c r="C12356" s="96">
        <v>1727.5175397303371</v>
      </c>
      <c r="D12356" s="102">
        <v>1114.1478934968552</v>
      </c>
      <c r="E12356" s="98">
        <v>2055.6367331460674</v>
      </c>
      <c r="F12356" s="91">
        <v>0.84038075009802082</v>
      </c>
      <c r="G12356" s="100">
        <v>863.75876986516857</v>
      </c>
      <c r="S12356" s="235"/>
      <c r="T12356" s="103"/>
      <c r="U12356" s="103"/>
    </row>
    <row r="12357" spans="1:21" x14ac:dyDescent="0.2">
      <c r="A12357" s="89">
        <v>40982</v>
      </c>
      <c r="B12357" s="90" t="s">
        <v>119</v>
      </c>
      <c r="C12357" s="96">
        <v>1727.2865686853931</v>
      </c>
      <c r="D12357" s="102">
        <v>1107.2298348089571</v>
      </c>
      <c r="E12357" s="98">
        <v>2051.7009522471908</v>
      </c>
      <c r="F12357" s="91">
        <v>0.84188027830933521</v>
      </c>
      <c r="G12357" s="100">
        <v>863.64328434269657</v>
      </c>
      <c r="S12357" s="235"/>
      <c r="T12357" s="103"/>
      <c r="U12357" s="103"/>
    </row>
    <row r="12358" spans="1:21" x14ac:dyDescent="0.2">
      <c r="A12358" s="89">
        <v>40982</v>
      </c>
      <c r="B12358" s="90" t="s">
        <v>120</v>
      </c>
      <c r="C12358" s="96">
        <v>1735.5731614382023</v>
      </c>
      <c r="D12358" s="102">
        <v>1102.8903793554582</v>
      </c>
      <c r="E12358" s="98">
        <v>2056.3514747191011</v>
      </c>
      <c r="F12358" s="91">
        <v>0.84400608688516277</v>
      </c>
      <c r="G12358" s="100">
        <v>867.78658071910115</v>
      </c>
      <c r="S12358" s="235"/>
      <c r="T12358" s="103"/>
      <c r="U12358" s="103"/>
    </row>
    <row r="12359" spans="1:21" x14ac:dyDescent="0.2">
      <c r="A12359" s="89">
        <v>40982</v>
      </c>
      <c r="B12359" s="90" t="s">
        <v>121</v>
      </c>
      <c r="C12359" s="96">
        <v>1831.1587049325842</v>
      </c>
      <c r="D12359" s="102">
        <v>1182.9228650056059</v>
      </c>
      <c r="E12359" s="98">
        <v>2180.0111713483143</v>
      </c>
      <c r="F12359" s="91">
        <v>0.83997675287142293</v>
      </c>
      <c r="G12359" s="100">
        <v>915.57935246629211</v>
      </c>
      <c r="S12359" s="235"/>
      <c r="T12359" s="103"/>
      <c r="U12359" s="103"/>
    </row>
    <row r="12360" spans="1:21" x14ac:dyDescent="0.2">
      <c r="A12360" s="89">
        <v>40982</v>
      </c>
      <c r="B12360" s="90" t="s">
        <v>122</v>
      </c>
      <c r="C12360" s="96">
        <v>1909.7334335730334</v>
      </c>
      <c r="D12360" s="102">
        <v>1204.2508488122699</v>
      </c>
      <c r="E12360" s="98">
        <v>2257.7205084269663</v>
      </c>
      <c r="F12360" s="91">
        <v>0.84586795683740867</v>
      </c>
      <c r="G12360" s="100">
        <v>954.86671678651669</v>
      </c>
      <c r="S12360" s="235"/>
      <c r="T12360" s="103"/>
      <c r="U12360" s="103"/>
    </row>
    <row r="12361" spans="1:21" x14ac:dyDescent="0.2">
      <c r="A12361" s="89">
        <v>40982</v>
      </c>
      <c r="B12361" s="90" t="s">
        <v>123</v>
      </c>
      <c r="C12361" s="96">
        <v>1961.1791947415732</v>
      </c>
      <c r="D12361" s="102">
        <v>1257.4456017437565</v>
      </c>
      <c r="E12361" s="98">
        <v>2329.6766460674157</v>
      </c>
      <c r="F12361" s="91">
        <v>0.84182463607218605</v>
      </c>
      <c r="G12361" s="100">
        <v>980.58959737078658</v>
      </c>
      <c r="S12361" s="235"/>
      <c r="T12361" s="103"/>
      <c r="U12361" s="103"/>
    </row>
    <row r="12362" spans="1:21" x14ac:dyDescent="0.2">
      <c r="A12362" s="89">
        <v>40982</v>
      </c>
      <c r="B12362" s="90" t="s">
        <v>124</v>
      </c>
      <c r="C12362" s="96">
        <v>1966.9372623707864</v>
      </c>
      <c r="D12362" s="102">
        <v>1267.0941249236978</v>
      </c>
      <c r="E12362" s="98">
        <v>2339.737103932584</v>
      </c>
      <c r="F12362" s="91">
        <v>0.84066592740902257</v>
      </c>
      <c r="G12362" s="100">
        <v>983.46863118539318</v>
      </c>
      <c r="S12362" s="235"/>
      <c r="T12362" s="103"/>
      <c r="U12362" s="103"/>
    </row>
    <row r="12363" spans="1:21" x14ac:dyDescent="0.2">
      <c r="A12363" s="89">
        <v>40982</v>
      </c>
      <c r="B12363" s="90" t="s">
        <v>125</v>
      </c>
      <c r="C12363" s="96">
        <v>2043.4251473595507</v>
      </c>
      <c r="D12363" s="102">
        <v>1310.1510289867947</v>
      </c>
      <c r="E12363" s="98">
        <v>2427.3611292134838</v>
      </c>
      <c r="F12363" s="91">
        <v>0.84182988792510804</v>
      </c>
      <c r="G12363" s="100">
        <v>1021.7125736797753</v>
      </c>
      <c r="S12363" s="235"/>
      <c r="T12363" s="103"/>
      <c r="U12363" s="103"/>
    </row>
    <row r="12364" spans="1:21" x14ac:dyDescent="0.2">
      <c r="A12364" s="89">
        <v>40982</v>
      </c>
      <c r="B12364" s="90" t="s">
        <v>126</v>
      </c>
      <c r="C12364" s="96">
        <v>2038.2465334044944</v>
      </c>
      <c r="D12364" s="102">
        <v>1313.8369691737346</v>
      </c>
      <c r="E12364" s="98">
        <v>2424.9982500000001</v>
      </c>
      <c r="F12364" s="91">
        <v>0.84051464095056327</v>
      </c>
      <c r="G12364" s="100">
        <v>1019.1232667022472</v>
      </c>
      <c r="S12364" s="235"/>
      <c r="T12364" s="103"/>
      <c r="U12364" s="103"/>
    </row>
    <row r="12365" spans="1:21" x14ac:dyDescent="0.2">
      <c r="A12365" s="89">
        <v>40982</v>
      </c>
      <c r="B12365" s="90" t="s">
        <v>127</v>
      </c>
      <c r="C12365" s="96">
        <v>2131.2508741685397</v>
      </c>
      <c r="D12365" s="102">
        <v>1373.4165566223196</v>
      </c>
      <c r="E12365" s="98">
        <v>2535.4493342696624</v>
      </c>
      <c r="F12365" s="91">
        <v>0.84058113304103854</v>
      </c>
      <c r="G12365" s="100">
        <v>1065.6254370842698</v>
      </c>
      <c r="S12365" s="235"/>
      <c r="T12365" s="103"/>
      <c r="U12365" s="103"/>
    </row>
    <row r="12366" spans="1:21" x14ac:dyDescent="0.2">
      <c r="A12366" s="89">
        <v>40982</v>
      </c>
      <c r="B12366" s="90" t="s">
        <v>128</v>
      </c>
      <c r="C12366" s="96">
        <v>1882.6125703483146</v>
      </c>
      <c r="D12366" s="102">
        <v>1193.8142893494678</v>
      </c>
      <c r="E12366" s="98">
        <v>2229.2201882022473</v>
      </c>
      <c r="F12366" s="91">
        <v>0.84451620360864665</v>
      </c>
      <c r="G12366" s="100">
        <v>941.30628517415732</v>
      </c>
      <c r="S12366" s="235"/>
      <c r="T12366" s="103"/>
      <c r="U12366" s="103"/>
    </row>
    <row r="12367" spans="1:21" x14ac:dyDescent="0.2">
      <c r="A12367" s="89">
        <v>40982</v>
      </c>
      <c r="B12367" s="90" t="s">
        <v>129</v>
      </c>
      <c r="C12367" s="96">
        <v>1799.34548258427</v>
      </c>
      <c r="D12367" s="102">
        <v>1175.202913326696</v>
      </c>
      <c r="E12367" s="98">
        <v>2149.1268117977529</v>
      </c>
      <c r="F12367" s="91">
        <v>0.83724490928439466</v>
      </c>
      <c r="G12367" s="100">
        <v>899.67274129213502</v>
      </c>
      <c r="S12367" s="235"/>
      <c r="T12367" s="103"/>
      <c r="U12367" s="103"/>
    </row>
    <row r="12368" spans="1:21" x14ac:dyDescent="0.2">
      <c r="A12368" s="89">
        <v>40982</v>
      </c>
      <c r="B12368" s="90" t="s">
        <v>130</v>
      </c>
      <c r="C12368" s="96">
        <v>1866.724193730337</v>
      </c>
      <c r="D12368" s="102">
        <v>1227.3597820245018</v>
      </c>
      <c r="E12368" s="98">
        <v>2234.0705561797749</v>
      </c>
      <c r="F12368" s="91">
        <v>0.83557083215957406</v>
      </c>
      <c r="G12368" s="100">
        <v>933.3620968651685</v>
      </c>
      <c r="S12368" s="235"/>
      <c r="T12368" s="103"/>
      <c r="U12368" s="103"/>
    </row>
    <row r="12369" spans="1:21" x14ac:dyDescent="0.2">
      <c r="A12369" s="89">
        <v>40982</v>
      </c>
      <c r="B12369" s="90" t="s">
        <v>131</v>
      </c>
      <c r="C12369" s="96">
        <v>1810.6954807752811</v>
      </c>
      <c r="D12369" s="102">
        <v>1161.8063757435471</v>
      </c>
      <c r="E12369" s="98">
        <v>2151.3744859550561</v>
      </c>
      <c r="F12369" s="91">
        <v>0.84164588387384454</v>
      </c>
      <c r="G12369" s="100">
        <v>905.34774038764056</v>
      </c>
      <c r="S12369" s="235"/>
      <c r="T12369" s="103"/>
      <c r="U12369" s="103"/>
    </row>
    <row r="12370" spans="1:21" x14ac:dyDescent="0.2">
      <c r="A12370" s="89">
        <v>40982</v>
      </c>
      <c r="B12370" s="90" t="s">
        <v>132</v>
      </c>
      <c r="C12370" s="96">
        <v>1729.3490995955058</v>
      </c>
      <c r="D12370" s="102">
        <v>1124.188453096639</v>
      </c>
      <c r="E12370" s="98">
        <v>2062.6313258426967</v>
      </c>
      <c r="F12370" s="91">
        <v>0.83841890595207214</v>
      </c>
      <c r="G12370" s="100">
        <v>864.67454979775289</v>
      </c>
      <c r="S12370" s="235"/>
      <c r="T12370" s="103"/>
      <c r="U12370" s="103"/>
    </row>
    <row r="12371" spans="1:21" x14ac:dyDescent="0.2">
      <c r="A12371" s="89">
        <v>40982</v>
      </c>
      <c r="B12371" s="90" t="s">
        <v>133</v>
      </c>
      <c r="C12371" s="96">
        <v>1771.5843838314606</v>
      </c>
      <c r="D12371" s="102">
        <v>1140.0424498031009</v>
      </c>
      <c r="E12371" s="98">
        <v>2106.7054887640447</v>
      </c>
      <c r="F12371" s="91">
        <v>0.84092645758036555</v>
      </c>
      <c r="G12371" s="100">
        <v>885.79219191573031</v>
      </c>
      <c r="S12371" s="235"/>
      <c r="T12371" s="103"/>
      <c r="U12371" s="103"/>
    </row>
    <row r="12372" spans="1:21" x14ac:dyDescent="0.2">
      <c r="A12372" s="89">
        <v>40982</v>
      </c>
      <c r="B12372" s="90" t="s">
        <v>134</v>
      </c>
      <c r="C12372" s="96">
        <v>1947.1264301123595</v>
      </c>
      <c r="D12372" s="102">
        <v>1239.0192406457547</v>
      </c>
      <c r="E12372" s="98">
        <v>2307.9146460674156</v>
      </c>
      <c r="F12372" s="91">
        <v>0.84367350128401708</v>
      </c>
      <c r="G12372" s="100">
        <v>973.56321505617973</v>
      </c>
      <c r="S12372" s="235"/>
      <c r="T12372" s="103"/>
      <c r="U12372" s="103"/>
    </row>
    <row r="12373" spans="1:21" x14ac:dyDescent="0.2">
      <c r="A12373" s="89">
        <v>40982</v>
      </c>
      <c r="B12373" s="90" t="s">
        <v>135</v>
      </c>
      <c r="C12373" s="96">
        <v>1886.154126370787</v>
      </c>
      <c r="D12373" s="102">
        <v>1200.2885005096107</v>
      </c>
      <c r="E12373" s="98">
        <v>2235.6810758426964</v>
      </c>
      <c r="F12373" s="91">
        <v>0.84365974501074037</v>
      </c>
      <c r="G12373" s="100">
        <v>943.07706318539351</v>
      </c>
      <c r="S12373" s="235"/>
      <c r="T12373" s="103"/>
      <c r="U12373" s="103"/>
    </row>
    <row r="12374" spans="1:21" x14ac:dyDescent="0.2">
      <c r="A12374" s="89">
        <v>40982</v>
      </c>
      <c r="B12374" s="90" t="s">
        <v>136</v>
      </c>
      <c r="C12374" s="96">
        <v>1596.6136869775282</v>
      </c>
      <c r="D12374" s="102">
        <v>1019.3364819372169</v>
      </c>
      <c r="E12374" s="98">
        <v>1894.2603117977526</v>
      </c>
      <c r="F12374" s="91">
        <v>0.84286920706386859</v>
      </c>
      <c r="G12374" s="100">
        <v>798.30684348876412</v>
      </c>
      <c r="S12374" s="235"/>
      <c r="T12374" s="103"/>
      <c r="U12374" s="103"/>
    </row>
    <row r="12375" spans="1:21" x14ac:dyDescent="0.2">
      <c r="A12375" s="89">
        <v>40982</v>
      </c>
      <c r="B12375" s="90" t="s">
        <v>137</v>
      </c>
      <c r="C12375" s="96">
        <v>1646.924853539326</v>
      </c>
      <c r="D12375" s="102">
        <v>1056.4816542285073</v>
      </c>
      <c r="E12375" s="98">
        <v>1956.659132022472</v>
      </c>
      <c r="F12375" s="91">
        <v>0.84170248490701916</v>
      </c>
      <c r="G12375" s="100">
        <v>823.46242676966301</v>
      </c>
      <c r="S12375" s="235"/>
      <c r="T12375" s="103"/>
      <c r="U12375" s="103"/>
    </row>
    <row r="12376" spans="1:21" x14ac:dyDescent="0.2">
      <c r="A12376" s="89">
        <v>40982</v>
      </c>
      <c r="B12376" s="90" t="s">
        <v>138</v>
      </c>
      <c r="C12376" s="96">
        <v>1599.1260036067417</v>
      </c>
      <c r="D12376" s="102">
        <v>1024.2712733813287</v>
      </c>
      <c r="E12376" s="98">
        <v>1899.0354438202246</v>
      </c>
      <c r="F12376" s="91">
        <v>0.84207275267587145</v>
      </c>
      <c r="G12376" s="100">
        <v>799.56300180337087</v>
      </c>
      <c r="S12376" s="235"/>
      <c r="T12376" s="103"/>
      <c r="U12376" s="103"/>
    </row>
    <row r="12377" spans="1:21" x14ac:dyDescent="0.2">
      <c r="A12377" s="89">
        <v>40982</v>
      </c>
      <c r="B12377" s="90" t="s">
        <v>139</v>
      </c>
      <c r="C12377" s="96">
        <v>1613.5961369662921</v>
      </c>
      <c r="D12377" s="102">
        <v>1039.9169115356922</v>
      </c>
      <c r="E12377" s="98">
        <v>1919.6665533707862</v>
      </c>
      <c r="F12377" s="91">
        <v>0.84056063493576105</v>
      </c>
      <c r="G12377" s="100">
        <v>806.79806848314604</v>
      </c>
      <c r="S12377" s="235"/>
      <c r="T12377" s="103"/>
      <c r="U12377" s="103"/>
    </row>
    <row r="12378" spans="1:21" x14ac:dyDescent="0.2">
      <c r="A12378" s="89">
        <v>40982</v>
      </c>
      <c r="B12378" s="90" t="s">
        <v>140</v>
      </c>
      <c r="C12378" s="96">
        <v>1594.5511560674156</v>
      </c>
      <c r="D12378" s="102">
        <v>1025.9661441679589</v>
      </c>
      <c r="E12378" s="98">
        <v>1896.1012415730338</v>
      </c>
      <c r="F12378" s="91">
        <v>0.84096308841850254</v>
      </c>
      <c r="G12378" s="100">
        <v>797.2755780337078</v>
      </c>
      <c r="S12378" s="235"/>
      <c r="T12378" s="103"/>
      <c r="U12378" s="103"/>
    </row>
    <row r="12379" spans="1:21" x14ac:dyDescent="0.2">
      <c r="A12379" s="89">
        <v>40982</v>
      </c>
      <c r="B12379" s="90" t="s">
        <v>141</v>
      </c>
      <c r="C12379" s="96">
        <v>1596.2895170898878</v>
      </c>
      <c r="D12379" s="102">
        <v>1023.9823698412238</v>
      </c>
      <c r="E12379" s="98">
        <v>1896.4915280898874</v>
      </c>
      <c r="F12379" s="91">
        <v>0.84170664273815254</v>
      </c>
      <c r="G12379" s="100">
        <v>798.1447585449439</v>
      </c>
      <c r="S12379" s="235"/>
      <c r="T12379" s="103"/>
      <c r="U12379" s="103"/>
    </row>
    <row r="12380" spans="1:21" x14ac:dyDescent="0.2">
      <c r="A12380" s="89">
        <v>40982</v>
      </c>
      <c r="B12380" s="90" t="s">
        <v>142</v>
      </c>
      <c r="C12380" s="96">
        <v>1605.6256098539329</v>
      </c>
      <c r="D12380" s="102">
        <v>1015.6892457348985</v>
      </c>
      <c r="E12380" s="98">
        <v>1899.9100617977529</v>
      </c>
      <c r="F12380" s="91">
        <v>0.84510611430450611</v>
      </c>
      <c r="G12380" s="100">
        <v>802.81280492696646</v>
      </c>
      <c r="S12380" s="235"/>
      <c r="T12380" s="103"/>
      <c r="U12380" s="103"/>
    </row>
    <row r="12381" spans="1:21" x14ac:dyDescent="0.2">
      <c r="A12381" s="89">
        <v>40982</v>
      </c>
      <c r="B12381" s="90" t="s">
        <v>143</v>
      </c>
      <c r="C12381" s="96">
        <v>1526.7793889325844</v>
      </c>
      <c r="D12381" s="102">
        <v>961.16060774898483</v>
      </c>
      <c r="E12381" s="98">
        <v>1804.1299887640453</v>
      </c>
      <c r="F12381" s="91">
        <v>0.84626905956955722</v>
      </c>
      <c r="G12381" s="100">
        <v>763.38969446629221</v>
      </c>
      <c r="S12381" s="235"/>
      <c r="T12381" s="103"/>
      <c r="U12381" s="103"/>
    </row>
    <row r="12382" spans="1:21" x14ac:dyDescent="0.2">
      <c r="A12382" s="89">
        <v>40982</v>
      </c>
      <c r="B12382" s="90" t="s">
        <v>144</v>
      </c>
      <c r="C12382" s="96">
        <v>1514.1853887977529</v>
      </c>
      <c r="D12382" s="102">
        <v>955.24598859668845</v>
      </c>
      <c r="E12382" s="98">
        <v>1790.3218398876406</v>
      </c>
      <c r="F12382" s="91">
        <v>0.8457615580966058</v>
      </c>
      <c r="G12382" s="100">
        <v>757.09269439887646</v>
      </c>
      <c r="S12382" s="235"/>
      <c r="T12382" s="103"/>
      <c r="U12382" s="103"/>
    </row>
    <row r="12383" spans="1:21" x14ac:dyDescent="0.2">
      <c r="A12383" s="89">
        <v>40982</v>
      </c>
      <c r="B12383" s="90" t="s">
        <v>145</v>
      </c>
      <c r="C12383" s="96">
        <v>1611.1851234269661</v>
      </c>
      <c r="D12383" s="102">
        <v>1019.6545420850198</v>
      </c>
      <c r="E12383" s="98">
        <v>1906.7283202247193</v>
      </c>
      <c r="F12383" s="91">
        <v>0.84499983890577468</v>
      </c>
      <c r="G12383" s="100">
        <v>805.59256171348306</v>
      </c>
      <c r="S12383" s="235"/>
      <c r="T12383" s="103"/>
      <c r="U12383" s="103"/>
    </row>
    <row r="12384" spans="1:21" x14ac:dyDescent="0.2">
      <c r="A12384" s="89">
        <v>40982</v>
      </c>
      <c r="B12384" s="90" t="s">
        <v>146</v>
      </c>
      <c r="C12384" s="96">
        <v>1740.3100939213484</v>
      </c>
      <c r="D12384" s="102">
        <v>1109.0923830012798</v>
      </c>
      <c r="E12384" s="98">
        <v>2063.677575842697</v>
      </c>
      <c r="F12384" s="91">
        <v>0.84330523057154294</v>
      </c>
      <c r="G12384" s="100">
        <v>870.15504696067421</v>
      </c>
      <c r="S12384" s="235"/>
      <c r="T12384" s="103"/>
      <c r="U12384" s="103"/>
    </row>
    <row r="12385" spans="1:21" x14ac:dyDescent="0.2">
      <c r="A12385" s="89">
        <v>40982</v>
      </c>
      <c r="B12385" s="90" t="s">
        <v>147</v>
      </c>
      <c r="C12385" s="96">
        <v>1717.1157384606738</v>
      </c>
      <c r="D12385" s="102">
        <v>1086.5666768699346</v>
      </c>
      <c r="E12385" s="98">
        <v>2032.0220477528087</v>
      </c>
      <c r="F12385" s="91">
        <v>0.84502810407968443</v>
      </c>
      <c r="G12385" s="100">
        <v>858.55786923033691</v>
      </c>
      <c r="S12385" s="235"/>
      <c r="T12385" s="103"/>
      <c r="U12385" s="103"/>
    </row>
    <row r="12386" spans="1:21" x14ac:dyDescent="0.2">
      <c r="A12386" s="89">
        <v>40983</v>
      </c>
      <c r="B12386" s="90" t="s">
        <v>100</v>
      </c>
      <c r="C12386" s="96">
        <v>1694.1239891797754</v>
      </c>
      <c r="D12386" s="102">
        <v>1076.4541417363937</v>
      </c>
      <c r="E12386" s="98">
        <v>2007.1894803370787</v>
      </c>
      <c r="F12386" s="91">
        <v>0.84402793347405924</v>
      </c>
      <c r="G12386" s="100">
        <v>847.06199458988772</v>
      </c>
      <c r="S12386" s="235"/>
      <c r="T12386" s="103"/>
      <c r="U12386" s="103"/>
    </row>
    <row r="12387" spans="1:21" x14ac:dyDescent="0.2">
      <c r="A12387" s="89">
        <v>40983</v>
      </c>
      <c r="B12387" s="90" t="s">
        <v>101</v>
      </c>
      <c r="C12387" s="96">
        <v>1676.4850951685394</v>
      </c>
      <c r="D12387" s="102">
        <v>1060.8150594988167</v>
      </c>
      <c r="E12387" s="98">
        <v>1983.918058988764</v>
      </c>
      <c r="F12387" s="91">
        <v>0.84503746894822451</v>
      </c>
      <c r="G12387" s="100">
        <v>838.24254758426969</v>
      </c>
      <c r="S12387" s="235"/>
      <c r="T12387" s="103"/>
      <c r="U12387" s="103"/>
    </row>
    <row r="12388" spans="1:21" x14ac:dyDescent="0.2">
      <c r="A12388" s="89">
        <v>40983</v>
      </c>
      <c r="B12388" s="90" t="s">
        <v>102</v>
      </c>
      <c r="C12388" s="96">
        <v>1636.0935271685389</v>
      </c>
      <c r="D12388" s="102">
        <v>1034.0387376083956</v>
      </c>
      <c r="E12388" s="98">
        <v>1935.4684550561797</v>
      </c>
      <c r="F12388" s="91">
        <v>0.84532172192961375</v>
      </c>
      <c r="G12388" s="100">
        <v>818.04676358426946</v>
      </c>
      <c r="S12388" s="235"/>
      <c r="T12388" s="103"/>
      <c r="U12388" s="103"/>
    </row>
    <row r="12389" spans="1:21" x14ac:dyDescent="0.2">
      <c r="A12389" s="89">
        <v>40983</v>
      </c>
      <c r="B12389" s="90" t="s">
        <v>103</v>
      </c>
      <c r="C12389" s="96">
        <v>1640.4860291460673</v>
      </c>
      <c r="D12389" s="102">
        <v>1031.0776651886711</v>
      </c>
      <c r="E12389" s="98">
        <v>1937.6056264044944</v>
      </c>
      <c r="F12389" s="91">
        <v>0.84665630961767224</v>
      </c>
      <c r="G12389" s="100">
        <v>820.24301457303363</v>
      </c>
      <c r="S12389" s="235"/>
      <c r="T12389" s="103"/>
      <c r="U12389" s="103"/>
    </row>
    <row r="12390" spans="1:21" x14ac:dyDescent="0.2">
      <c r="A12390" s="89">
        <v>40983</v>
      </c>
      <c r="B12390" s="90" t="s">
        <v>104</v>
      </c>
      <c r="C12390" s="96">
        <v>1627.7583089325844</v>
      </c>
      <c r="D12390" s="102">
        <v>1029.4567095291661</v>
      </c>
      <c r="E12390" s="98">
        <v>1925.9746179775279</v>
      </c>
      <c r="F12390" s="91">
        <v>0.84516083116500185</v>
      </c>
      <c r="G12390" s="100">
        <v>813.87915446629222</v>
      </c>
      <c r="S12390" s="235"/>
      <c r="T12390" s="103"/>
      <c r="U12390" s="103"/>
    </row>
    <row r="12391" spans="1:21" x14ac:dyDescent="0.2">
      <c r="A12391" s="89">
        <v>40983</v>
      </c>
      <c r="B12391" s="90" t="s">
        <v>105</v>
      </c>
      <c r="C12391" s="96">
        <v>1643.3792453932585</v>
      </c>
      <c r="D12391" s="102">
        <v>1038.0850875609449</v>
      </c>
      <c r="E12391" s="98">
        <v>1943.789081460674</v>
      </c>
      <c r="F12391" s="91">
        <v>0.84545142323689237</v>
      </c>
      <c r="G12391" s="100">
        <v>821.68962269662927</v>
      </c>
      <c r="S12391" s="235"/>
      <c r="T12391" s="103"/>
      <c r="U12391" s="103"/>
    </row>
    <row r="12392" spans="1:21" x14ac:dyDescent="0.2">
      <c r="A12392" s="89">
        <v>40983</v>
      </c>
      <c r="B12392" s="90" t="s">
        <v>106</v>
      </c>
      <c r="C12392" s="96">
        <v>1656.3176760337083</v>
      </c>
      <c r="D12392" s="102">
        <v>1046.4910962465756</v>
      </c>
      <c r="E12392" s="98">
        <v>1959.2171544943822</v>
      </c>
      <c r="F12392" s="91">
        <v>0.8453976999099706</v>
      </c>
      <c r="G12392" s="100">
        <v>828.15883801685413</v>
      </c>
      <c r="S12392" s="235"/>
      <c r="T12392" s="103"/>
      <c r="U12392" s="103"/>
    </row>
    <row r="12393" spans="1:21" x14ac:dyDescent="0.2">
      <c r="A12393" s="89">
        <v>40983</v>
      </c>
      <c r="B12393" s="90" t="s">
        <v>107</v>
      </c>
      <c r="C12393" s="96">
        <v>1658.7489501910113</v>
      </c>
      <c r="D12393" s="102">
        <v>1051.5654598055369</v>
      </c>
      <c r="E12393" s="98">
        <v>1963.9852331460672</v>
      </c>
      <c r="F12393" s="91">
        <v>0.84458320877183779</v>
      </c>
      <c r="G12393" s="100">
        <v>829.37447509550566</v>
      </c>
      <c r="S12393" s="235"/>
      <c r="T12393" s="103"/>
      <c r="U12393" s="103"/>
    </row>
    <row r="12394" spans="1:21" x14ac:dyDescent="0.2">
      <c r="A12394" s="89">
        <v>40983</v>
      </c>
      <c r="B12394" s="90" t="s">
        <v>108</v>
      </c>
      <c r="C12394" s="96">
        <v>1702.827950662921</v>
      </c>
      <c r="D12394" s="102">
        <v>1078.5122688458343</v>
      </c>
      <c r="E12394" s="98">
        <v>2015.6417696629212</v>
      </c>
      <c r="F12394" s="91">
        <v>0.84480683834394221</v>
      </c>
      <c r="G12394" s="100">
        <v>851.41397533146051</v>
      </c>
      <c r="S12394" s="235"/>
      <c r="T12394" s="103"/>
      <c r="U12394" s="103"/>
    </row>
    <row r="12395" spans="1:21" x14ac:dyDescent="0.2">
      <c r="A12395" s="89">
        <v>40983</v>
      </c>
      <c r="B12395" s="90" t="s">
        <v>109</v>
      </c>
      <c r="C12395" s="96">
        <v>1734.3899413483146</v>
      </c>
      <c r="D12395" s="102">
        <v>1090.7835702395887</v>
      </c>
      <c r="E12395" s="98">
        <v>2048.8819550561798</v>
      </c>
      <c r="F12395" s="91">
        <v>0.84650554760767471</v>
      </c>
      <c r="G12395" s="100">
        <v>867.19497067415728</v>
      </c>
      <c r="S12395" s="235"/>
      <c r="T12395" s="103"/>
      <c r="U12395" s="103"/>
    </row>
    <row r="12396" spans="1:21" x14ac:dyDescent="0.2">
      <c r="A12396" s="89">
        <v>40983</v>
      </c>
      <c r="B12396" s="90" t="s">
        <v>110</v>
      </c>
      <c r="C12396" s="96">
        <v>1944.3709860674155</v>
      </c>
      <c r="D12396" s="102">
        <v>1240.4998054029097</v>
      </c>
      <c r="E12396" s="98">
        <v>2306.3864157303369</v>
      </c>
      <c r="F12396" s="91">
        <v>0.84303782436722075</v>
      </c>
      <c r="G12396" s="100">
        <v>972.18549303370776</v>
      </c>
      <c r="S12396" s="235"/>
      <c r="T12396" s="103"/>
      <c r="U12396" s="103"/>
    </row>
    <row r="12397" spans="1:21" x14ac:dyDescent="0.2">
      <c r="A12397" s="89">
        <v>40983</v>
      </c>
      <c r="B12397" s="90" t="s">
        <v>111</v>
      </c>
      <c r="C12397" s="96">
        <v>2128.1509996179775</v>
      </c>
      <c r="D12397" s="102">
        <v>1352.7761518732309</v>
      </c>
      <c r="E12397" s="98">
        <v>2521.7117191011234</v>
      </c>
      <c r="F12397" s="91">
        <v>0.84393112166547235</v>
      </c>
      <c r="G12397" s="100">
        <v>1064.0754998089888</v>
      </c>
      <c r="S12397" s="235"/>
      <c r="T12397" s="103"/>
      <c r="U12397" s="103"/>
    </row>
    <row r="12398" spans="1:21" x14ac:dyDescent="0.2">
      <c r="A12398" s="89">
        <v>40983</v>
      </c>
      <c r="B12398" s="90" t="s">
        <v>112</v>
      </c>
      <c r="C12398" s="96">
        <v>2050.4677381685392</v>
      </c>
      <c r="D12398" s="102">
        <v>1310.2344621803447</v>
      </c>
      <c r="E12398" s="98">
        <v>2433.3376853932587</v>
      </c>
      <c r="F12398" s="91">
        <v>0.84265646748373824</v>
      </c>
      <c r="G12398" s="100">
        <v>1025.2338690842696</v>
      </c>
      <c r="S12398" s="235"/>
      <c r="T12398" s="103"/>
      <c r="U12398" s="103"/>
    </row>
    <row r="12399" spans="1:21" x14ac:dyDescent="0.2">
      <c r="A12399" s="89">
        <v>40983</v>
      </c>
      <c r="B12399" s="90" t="s">
        <v>113</v>
      </c>
      <c r="C12399" s="96">
        <v>2138.1840576404493</v>
      </c>
      <c r="D12399" s="102">
        <v>1367.2119021469093</v>
      </c>
      <c r="E12399" s="98">
        <v>2537.9321207865169</v>
      </c>
      <c r="F12399" s="91">
        <v>0.84249064036346888</v>
      </c>
      <c r="G12399" s="100">
        <v>1069.0920288202246</v>
      </c>
      <c r="S12399" s="235"/>
      <c r="T12399" s="103"/>
      <c r="U12399" s="103"/>
    </row>
    <row r="12400" spans="1:21" x14ac:dyDescent="0.2">
      <c r="A12400" s="89">
        <v>40983</v>
      </c>
      <c r="B12400" s="90" t="s">
        <v>114</v>
      </c>
      <c r="C12400" s="96">
        <v>2015.0926991797751</v>
      </c>
      <c r="D12400" s="102">
        <v>1284.5773233166378</v>
      </c>
      <c r="E12400" s="98">
        <v>2389.7149382022471</v>
      </c>
      <c r="F12400" s="91">
        <v>0.84323559557932226</v>
      </c>
      <c r="G12400" s="100">
        <v>1007.5463495898875</v>
      </c>
      <c r="S12400" s="235"/>
      <c r="T12400" s="103"/>
      <c r="U12400" s="103"/>
    </row>
    <row r="12401" spans="1:21" x14ac:dyDescent="0.2">
      <c r="A12401" s="89">
        <v>40983</v>
      </c>
      <c r="B12401" s="90" t="s">
        <v>115</v>
      </c>
      <c r="C12401" s="96">
        <v>2034.4294329775278</v>
      </c>
      <c r="D12401" s="102">
        <v>1300.2231409380734</v>
      </c>
      <c r="E12401" s="98">
        <v>2414.4323005617975</v>
      </c>
      <c r="F12401" s="91">
        <v>0.84261191854671202</v>
      </c>
      <c r="G12401" s="100">
        <v>1017.2147164887639</v>
      </c>
      <c r="S12401" s="235"/>
      <c r="T12401" s="103"/>
      <c r="U12401" s="103"/>
    </row>
    <row r="12402" spans="1:21" x14ac:dyDescent="0.2">
      <c r="A12402" s="89">
        <v>40983</v>
      </c>
      <c r="B12402" s="90" t="s">
        <v>116</v>
      </c>
      <c r="C12402" s="96">
        <v>1928.5636519213485</v>
      </c>
      <c r="D12402" s="102">
        <v>1226.2575001286291</v>
      </c>
      <c r="E12402" s="98">
        <v>2285.4026376404495</v>
      </c>
      <c r="F12402" s="91">
        <v>0.84386165490404907</v>
      </c>
      <c r="G12402" s="100">
        <v>964.28182596067427</v>
      </c>
      <c r="S12402" s="235"/>
      <c r="T12402" s="103"/>
      <c r="U12402" s="103"/>
    </row>
    <row r="12403" spans="1:21" x14ac:dyDescent="0.2">
      <c r="A12403" s="89">
        <v>40983</v>
      </c>
      <c r="B12403" s="90" t="s">
        <v>117</v>
      </c>
      <c r="C12403" s="96">
        <v>1864.0700527752811</v>
      </c>
      <c r="D12403" s="102">
        <v>1202.8705179333176</v>
      </c>
      <c r="E12403" s="98">
        <v>2218.4802556179775</v>
      </c>
      <c r="F12403" s="91">
        <v>0.84024640203796974</v>
      </c>
      <c r="G12403" s="100">
        <v>932.03502638764053</v>
      </c>
      <c r="S12403" s="235"/>
      <c r="T12403" s="103"/>
      <c r="U12403" s="103"/>
    </row>
    <row r="12404" spans="1:21" x14ac:dyDescent="0.2">
      <c r="A12404" s="89">
        <v>40983</v>
      </c>
      <c r="B12404" s="90" t="s">
        <v>118</v>
      </c>
      <c r="C12404" s="96">
        <v>1902.139753955056</v>
      </c>
      <c r="D12404" s="102">
        <v>1198.6614432085241</v>
      </c>
      <c r="E12404" s="98">
        <v>2248.3160140449436</v>
      </c>
      <c r="F12404" s="91">
        <v>0.84602864636137953</v>
      </c>
      <c r="G12404" s="100">
        <v>951.069876977528</v>
      </c>
      <c r="S12404" s="235"/>
      <c r="T12404" s="103"/>
      <c r="U12404" s="103"/>
    </row>
    <row r="12405" spans="1:21" x14ac:dyDescent="0.2">
      <c r="A12405" s="89">
        <v>40983</v>
      </c>
      <c r="B12405" s="90" t="s">
        <v>119</v>
      </c>
      <c r="C12405" s="96">
        <v>1893.3871669887642</v>
      </c>
      <c r="D12405" s="102">
        <v>1208.7341206607268</v>
      </c>
      <c r="E12405" s="98">
        <v>2246.3199101123596</v>
      </c>
      <c r="F12405" s="91">
        <v>0.84288402487340197</v>
      </c>
      <c r="G12405" s="100">
        <v>946.6935834943821</v>
      </c>
      <c r="S12405" s="235"/>
      <c r="T12405" s="103"/>
      <c r="U12405" s="103"/>
    </row>
    <row r="12406" spans="1:21" x14ac:dyDescent="0.2">
      <c r="A12406" s="89">
        <v>40983</v>
      </c>
      <c r="B12406" s="90" t="s">
        <v>120</v>
      </c>
      <c r="C12406" s="96">
        <v>2034.9481047977531</v>
      </c>
      <c r="D12406" s="102">
        <v>1296.0705546335264</v>
      </c>
      <c r="E12406" s="98">
        <v>2412.6360421348313</v>
      </c>
      <c r="F12406" s="91">
        <v>0.84345424227233234</v>
      </c>
      <c r="G12406" s="100">
        <v>1017.4740523988766</v>
      </c>
      <c r="S12406" s="235"/>
      <c r="T12406" s="103"/>
      <c r="U12406" s="103"/>
    </row>
    <row r="12407" spans="1:21" x14ac:dyDescent="0.2">
      <c r="A12407" s="89">
        <v>40983</v>
      </c>
      <c r="B12407" s="90" t="s">
        <v>121</v>
      </c>
      <c r="C12407" s="96">
        <v>2117.4290805842697</v>
      </c>
      <c r="D12407" s="102">
        <v>1367.1628952684819</v>
      </c>
      <c r="E12407" s="98">
        <v>2520.4444634831461</v>
      </c>
      <c r="F12407" s="91">
        <v>0.84010146276267228</v>
      </c>
      <c r="G12407" s="100">
        <v>1058.7145402921349</v>
      </c>
      <c r="S12407" s="235"/>
      <c r="T12407" s="103"/>
      <c r="U12407" s="103"/>
    </row>
    <row r="12408" spans="1:21" x14ac:dyDescent="0.2">
      <c r="A12408" s="89">
        <v>40983</v>
      </c>
      <c r="B12408" s="90" t="s">
        <v>122</v>
      </c>
      <c r="C12408" s="96">
        <v>2085.7738910561798</v>
      </c>
      <c r="D12408" s="102">
        <v>1341.5567496593842</v>
      </c>
      <c r="E12408" s="98">
        <v>2479.965168539326</v>
      </c>
      <c r="F12408" s="91">
        <v>0.841049671792237</v>
      </c>
      <c r="G12408" s="100">
        <v>1042.8869455280899</v>
      </c>
      <c r="S12408" s="235"/>
      <c r="T12408" s="103"/>
      <c r="U12408" s="103"/>
    </row>
    <row r="12409" spans="1:21" x14ac:dyDescent="0.2">
      <c r="A12409" s="89">
        <v>40983</v>
      </c>
      <c r="B12409" s="90" t="s">
        <v>123</v>
      </c>
      <c r="C12409" s="96">
        <v>2105.7387040112358</v>
      </c>
      <c r="D12409" s="102">
        <v>1368.5301702088138</v>
      </c>
      <c r="E12409" s="98">
        <v>2511.3761797752809</v>
      </c>
      <c r="F12409" s="91">
        <v>0.83848000190861827</v>
      </c>
      <c r="G12409" s="100">
        <v>1052.8693520056179</v>
      </c>
      <c r="S12409" s="235"/>
      <c r="T12409" s="103"/>
      <c r="U12409" s="103"/>
    </row>
    <row r="12410" spans="1:21" x14ac:dyDescent="0.2">
      <c r="A12410" s="89">
        <v>40983</v>
      </c>
      <c r="B12410" s="90" t="s">
        <v>124</v>
      </c>
      <c r="C12410" s="96">
        <v>2169.5920676292135</v>
      </c>
      <c r="D12410" s="102">
        <v>1382.2773050812259</v>
      </c>
      <c r="E12410" s="98">
        <v>2572.5124466292136</v>
      </c>
      <c r="F12410" s="91">
        <v>0.84337476013849788</v>
      </c>
      <c r="G12410" s="100">
        <v>1084.7960338146067</v>
      </c>
      <c r="S12410" s="235"/>
      <c r="T12410" s="103"/>
      <c r="U12410" s="103"/>
    </row>
    <row r="12411" spans="1:21" x14ac:dyDescent="0.2">
      <c r="A12411" s="89">
        <v>40983</v>
      </c>
      <c r="B12411" s="90" t="s">
        <v>125</v>
      </c>
      <c r="C12411" s="96">
        <v>2443.4588929550559</v>
      </c>
      <c r="D12411" s="102">
        <v>1587.7425675188344</v>
      </c>
      <c r="E12411" s="98">
        <v>2914.0037443820224</v>
      </c>
      <c r="F12411" s="91">
        <v>0.83852290775736271</v>
      </c>
      <c r="G12411" s="100">
        <v>1221.729446477528</v>
      </c>
      <c r="S12411" s="235"/>
      <c r="T12411" s="103"/>
      <c r="U12411" s="103"/>
    </row>
    <row r="12412" spans="1:21" x14ac:dyDescent="0.2">
      <c r="A12412" s="89">
        <v>40983</v>
      </c>
      <c r="B12412" s="90" t="s">
        <v>126</v>
      </c>
      <c r="C12412" s="96">
        <v>2523.4964382134831</v>
      </c>
      <c r="D12412" s="102">
        <v>1624.7161707731575</v>
      </c>
      <c r="E12412" s="98">
        <v>3001.289207865168</v>
      </c>
      <c r="F12412" s="91">
        <v>0.84080415562766064</v>
      </c>
      <c r="G12412" s="100">
        <v>1261.7482191067415</v>
      </c>
      <c r="S12412" s="235"/>
      <c r="T12412" s="103"/>
      <c r="U12412" s="103"/>
    </row>
    <row r="12413" spans="1:21" x14ac:dyDescent="0.2">
      <c r="A12413" s="89">
        <v>40983</v>
      </c>
      <c r="B12413" s="90" t="s">
        <v>127</v>
      </c>
      <c r="C12413" s="96">
        <v>2244.888628280899</v>
      </c>
      <c r="D12413" s="102">
        <v>1439.9038969958256</v>
      </c>
      <c r="E12413" s="98">
        <v>2666.9923483146067</v>
      </c>
      <c r="F12413" s="91">
        <v>0.84173043454719543</v>
      </c>
      <c r="G12413" s="100">
        <v>1122.4443141404495</v>
      </c>
      <c r="S12413" s="235"/>
      <c r="T12413" s="103"/>
      <c r="U12413" s="103"/>
    </row>
    <row r="12414" spans="1:21" x14ac:dyDescent="0.2">
      <c r="A12414" s="89">
        <v>40983</v>
      </c>
      <c r="B12414" s="90" t="s">
        <v>128</v>
      </c>
      <c r="C12414" s="96">
        <v>2045.7389099325844</v>
      </c>
      <c r="D12414" s="102">
        <v>1313.2019542579067</v>
      </c>
      <c r="E12414" s="98">
        <v>2430.9559971910112</v>
      </c>
      <c r="F12414" s="91">
        <v>0.84153679140899784</v>
      </c>
      <c r="G12414" s="100">
        <v>1022.8694549662922</v>
      </c>
      <c r="S12414" s="235"/>
      <c r="T12414" s="103"/>
      <c r="U12414" s="103"/>
    </row>
    <row r="12415" spans="1:21" x14ac:dyDescent="0.2">
      <c r="A12415" s="89">
        <v>40983</v>
      </c>
      <c r="B12415" s="90" t="s">
        <v>129</v>
      </c>
      <c r="C12415" s="96">
        <v>2103.1048236741576</v>
      </c>
      <c r="D12415" s="102">
        <v>1355.2905279489241</v>
      </c>
      <c r="E12415" s="98">
        <v>2501.9716853932587</v>
      </c>
      <c r="F12415" s="91">
        <v>0.8405789865458021</v>
      </c>
      <c r="G12415" s="100">
        <v>1051.5524118370788</v>
      </c>
      <c r="S12415" s="235"/>
      <c r="T12415" s="103"/>
      <c r="U12415" s="103"/>
    </row>
    <row r="12416" spans="1:21" x14ac:dyDescent="0.2">
      <c r="A12416" s="89">
        <v>40983</v>
      </c>
      <c r="B12416" s="90" t="s">
        <v>130</v>
      </c>
      <c r="C12416" s="96">
        <v>2201.5673749213483</v>
      </c>
      <c r="D12416" s="102">
        <v>1415.0905860335042</v>
      </c>
      <c r="E12416" s="98">
        <v>2617.132070224719</v>
      </c>
      <c r="F12416" s="91">
        <v>0.84121370868850021</v>
      </c>
      <c r="G12416" s="100">
        <v>1100.7836874606742</v>
      </c>
      <c r="S12416" s="235"/>
      <c r="T12416" s="103"/>
      <c r="U12416" s="103"/>
    </row>
    <row r="12417" spans="1:21" x14ac:dyDescent="0.2">
      <c r="A12417" s="89">
        <v>40983</v>
      </c>
      <c r="B12417" s="90" t="s">
        <v>131</v>
      </c>
      <c r="C12417" s="96">
        <v>1932.4901596853931</v>
      </c>
      <c r="D12417" s="102">
        <v>1225.5784748661667</v>
      </c>
      <c r="E12417" s="98">
        <v>2288.3532977528089</v>
      </c>
      <c r="F12417" s="91">
        <v>0.84448942459327514</v>
      </c>
      <c r="G12417" s="100">
        <v>966.24507984269655</v>
      </c>
      <c r="S12417" s="235"/>
      <c r="T12417" s="103"/>
      <c r="U12417" s="103"/>
    </row>
    <row r="12418" spans="1:21" x14ac:dyDescent="0.2">
      <c r="A12418" s="89">
        <v>40983</v>
      </c>
      <c r="B12418" s="90" t="s">
        <v>132</v>
      </c>
      <c r="C12418" s="96">
        <v>1900.304141966292</v>
      </c>
      <c r="D12418" s="102">
        <v>1196.7187824440614</v>
      </c>
      <c r="E12418" s="98">
        <v>2245.7274269662921</v>
      </c>
      <c r="F12418" s="91">
        <v>0.84618646018558652</v>
      </c>
      <c r="G12418" s="100">
        <v>950.15207098314602</v>
      </c>
      <c r="S12418" s="235"/>
      <c r="T12418" s="103"/>
      <c r="U12418" s="103"/>
    </row>
    <row r="12419" spans="1:21" x14ac:dyDescent="0.2">
      <c r="A12419" s="89">
        <v>40983</v>
      </c>
      <c r="B12419" s="90" t="s">
        <v>133</v>
      </c>
      <c r="C12419" s="96">
        <v>1910.1670107977525</v>
      </c>
      <c r="D12419" s="102">
        <v>1209.6427656337914</v>
      </c>
      <c r="E12419" s="98">
        <v>2260.9674101123592</v>
      </c>
      <c r="F12419" s="91">
        <v>0.84484499964677795</v>
      </c>
      <c r="G12419" s="100">
        <v>955.08350539887624</v>
      </c>
      <c r="S12419" s="235"/>
      <c r="T12419" s="103"/>
      <c r="U12419" s="103"/>
    </row>
    <row r="12420" spans="1:21" x14ac:dyDescent="0.2">
      <c r="A12420" s="89">
        <v>40983</v>
      </c>
      <c r="B12420" s="90" t="s">
        <v>134</v>
      </c>
      <c r="C12420" s="96">
        <v>1962.1152352921349</v>
      </c>
      <c r="D12420" s="102">
        <v>1236.5273274071003</v>
      </c>
      <c r="E12420" s="98">
        <v>2319.2447106741574</v>
      </c>
      <c r="F12420" s="91">
        <v>0.84601475051840813</v>
      </c>
      <c r="G12420" s="100">
        <v>981.05761764606746</v>
      </c>
      <c r="S12420" s="235"/>
      <c r="T12420" s="103"/>
      <c r="U12420" s="103"/>
    </row>
    <row r="12421" spans="1:21" x14ac:dyDescent="0.2">
      <c r="A12421" s="89">
        <v>40983</v>
      </c>
      <c r="B12421" s="90" t="s">
        <v>135</v>
      </c>
      <c r="C12421" s="96">
        <v>2135.773044101124</v>
      </c>
      <c r="D12421" s="102">
        <v>1356.5935957041261</v>
      </c>
      <c r="E12421" s="98">
        <v>2530.1922219101125</v>
      </c>
      <c r="F12421" s="91">
        <v>0.84411493546082017</v>
      </c>
      <c r="G12421" s="100">
        <v>1067.886522050562</v>
      </c>
      <c r="S12421" s="235"/>
      <c r="T12421" s="103"/>
      <c r="U12421" s="103"/>
    </row>
    <row r="12422" spans="1:21" x14ac:dyDescent="0.2">
      <c r="A12422" s="89">
        <v>40983</v>
      </c>
      <c r="B12422" s="90" t="s">
        <v>136</v>
      </c>
      <c r="C12422" s="96">
        <v>2000.6549828089887</v>
      </c>
      <c r="D12422" s="102">
        <v>1277.1589474463285</v>
      </c>
      <c r="E12422" s="98">
        <v>2373.5533146067414</v>
      </c>
      <c r="F12422" s="91">
        <v>0.84289447829001651</v>
      </c>
      <c r="G12422" s="100">
        <v>1000.3274914044944</v>
      </c>
      <c r="S12422" s="235"/>
      <c r="T12422" s="103"/>
      <c r="U12422" s="103"/>
    </row>
    <row r="12423" spans="1:21" x14ac:dyDescent="0.2">
      <c r="A12423" s="89">
        <v>40983</v>
      </c>
      <c r="B12423" s="90" t="s">
        <v>137</v>
      </c>
      <c r="C12423" s="96">
        <v>1824.3308766741573</v>
      </c>
      <c r="D12423" s="102">
        <v>1162.3731954613736</v>
      </c>
      <c r="E12423" s="98">
        <v>2163.167721910112</v>
      </c>
      <c r="F12423" s="91">
        <v>0.84336080748433306</v>
      </c>
      <c r="G12423" s="100">
        <v>912.16543833707863</v>
      </c>
      <c r="S12423" s="235"/>
      <c r="T12423" s="103"/>
      <c r="U12423" s="103"/>
    </row>
    <row r="12424" spans="1:21" x14ac:dyDescent="0.2">
      <c r="A12424" s="89">
        <v>40983</v>
      </c>
      <c r="B12424" s="90" t="s">
        <v>138</v>
      </c>
      <c r="C12424" s="96">
        <v>1806.9553706966296</v>
      </c>
      <c r="D12424" s="102">
        <v>1153.6455432129985</v>
      </c>
      <c r="E12424" s="98">
        <v>2143.8250280898878</v>
      </c>
      <c r="F12424" s="91">
        <v>0.84286513452387324</v>
      </c>
      <c r="G12424" s="100">
        <v>903.47768534831482</v>
      </c>
      <c r="S12424" s="235"/>
      <c r="T12424" s="103"/>
      <c r="U12424" s="103"/>
    </row>
    <row r="12425" spans="1:21" x14ac:dyDescent="0.2">
      <c r="A12425" s="89">
        <v>40983</v>
      </c>
      <c r="B12425" s="90" t="s">
        <v>139</v>
      </c>
      <c r="C12425" s="96">
        <v>1797.2100134494383</v>
      </c>
      <c r="D12425" s="102">
        <v>1156.9453074729843</v>
      </c>
      <c r="E12425" s="98">
        <v>2137.4017584269664</v>
      </c>
      <c r="F12425" s="91">
        <v>0.84083865205206243</v>
      </c>
      <c r="G12425" s="100">
        <v>898.60500672471915</v>
      </c>
      <c r="S12425" s="235"/>
      <c r="T12425" s="103"/>
      <c r="U12425" s="103"/>
    </row>
    <row r="12426" spans="1:21" x14ac:dyDescent="0.2">
      <c r="A12426" s="89">
        <v>40983</v>
      </c>
      <c r="B12426" s="90" t="s">
        <v>140</v>
      </c>
      <c r="C12426" s="96">
        <v>1804.4754710561801</v>
      </c>
      <c r="D12426" s="102">
        <v>1162.125546943174</v>
      </c>
      <c r="E12426" s="98">
        <v>2146.3148679775281</v>
      </c>
      <c r="F12426" s="91">
        <v>0.84073194384407202</v>
      </c>
      <c r="G12426" s="100">
        <v>902.23773552809007</v>
      </c>
      <c r="S12426" s="235"/>
      <c r="T12426" s="103"/>
      <c r="U12426" s="103"/>
    </row>
    <row r="12427" spans="1:21" x14ac:dyDescent="0.2">
      <c r="A12427" s="89">
        <v>40983</v>
      </c>
      <c r="B12427" s="90" t="s">
        <v>141</v>
      </c>
      <c r="C12427" s="96">
        <v>1781.3905229325844</v>
      </c>
      <c r="D12427" s="102">
        <v>1146.7099282298145</v>
      </c>
      <c r="E12427" s="98">
        <v>2118.5598539325842</v>
      </c>
      <c r="F12427" s="91">
        <v>0.84084974971364246</v>
      </c>
      <c r="G12427" s="100">
        <v>890.69526146629221</v>
      </c>
      <c r="S12427" s="235"/>
      <c r="T12427" s="103"/>
      <c r="U12427" s="103"/>
    </row>
    <row r="12428" spans="1:21" x14ac:dyDescent="0.2">
      <c r="A12428" s="89">
        <v>40983</v>
      </c>
      <c r="B12428" s="90" t="s">
        <v>142</v>
      </c>
      <c r="C12428" s="96">
        <v>1723.1047771348315</v>
      </c>
      <c r="D12428" s="102">
        <v>1096.8568105333368</v>
      </c>
      <c r="E12428" s="98">
        <v>2042.5926994382021</v>
      </c>
      <c r="F12428" s="91">
        <v>0.84358706344576528</v>
      </c>
      <c r="G12428" s="100">
        <v>861.55238856741573</v>
      </c>
      <c r="S12428" s="235"/>
      <c r="T12428" s="103"/>
      <c r="U12428" s="103"/>
    </row>
    <row r="12429" spans="1:21" x14ac:dyDescent="0.2">
      <c r="A12429" s="89">
        <v>40983</v>
      </c>
      <c r="B12429" s="90" t="s">
        <v>143</v>
      </c>
      <c r="C12429" s="96">
        <v>1545.8122134606742</v>
      </c>
      <c r="D12429" s="102">
        <v>985.72468701466153</v>
      </c>
      <c r="E12429" s="98">
        <v>1833.3544550561796</v>
      </c>
      <c r="F12429" s="91">
        <v>0.84316058424899931</v>
      </c>
      <c r="G12429" s="100">
        <v>772.90610673033711</v>
      </c>
      <c r="S12429" s="235"/>
      <c r="T12429" s="103"/>
      <c r="U12429" s="103"/>
    </row>
    <row r="12430" spans="1:21" x14ac:dyDescent="0.2">
      <c r="A12430" s="89">
        <v>40983</v>
      </c>
      <c r="B12430" s="90" t="s">
        <v>144</v>
      </c>
      <c r="C12430" s="96">
        <v>1476.6546200561797</v>
      </c>
      <c r="D12430" s="102">
        <v>927.40278942273312</v>
      </c>
      <c r="E12430" s="98">
        <v>1743.7272724719101</v>
      </c>
      <c r="F12430" s="91">
        <v>0.84683805969431925</v>
      </c>
      <c r="G12430" s="100">
        <v>738.32731002808987</v>
      </c>
      <c r="S12430" s="235"/>
      <c r="T12430" s="103"/>
      <c r="U12430" s="103"/>
    </row>
    <row r="12431" spans="1:21" x14ac:dyDescent="0.2">
      <c r="A12431" s="89">
        <v>40983</v>
      </c>
      <c r="B12431" s="90" t="s">
        <v>145</v>
      </c>
      <c r="C12431" s="96">
        <v>1589.5751482921351</v>
      </c>
      <c r="D12431" s="102">
        <v>1004.598701446429</v>
      </c>
      <c r="E12431" s="98">
        <v>1880.4168960674158</v>
      </c>
      <c r="F12431" s="91">
        <v>0.84533124096920809</v>
      </c>
      <c r="G12431" s="100">
        <v>794.78757414606753</v>
      </c>
      <c r="S12431" s="235"/>
      <c r="T12431" s="103"/>
      <c r="U12431" s="103"/>
    </row>
    <row r="12432" spans="1:21" x14ac:dyDescent="0.2">
      <c r="A12432" s="89">
        <v>40983</v>
      </c>
      <c r="B12432" s="90" t="s">
        <v>146</v>
      </c>
      <c r="C12432" s="96">
        <v>1678.4301144943822</v>
      </c>
      <c r="D12432" s="102">
        <v>1057.5453107157275</v>
      </c>
      <c r="E12432" s="98">
        <v>1983.8169606741569</v>
      </c>
      <c r="F12432" s="91">
        <v>0.84606097627273247</v>
      </c>
      <c r="G12432" s="100">
        <v>839.21505724719111</v>
      </c>
      <c r="S12432" s="235"/>
      <c r="T12432" s="103"/>
      <c r="U12432" s="103"/>
    </row>
    <row r="12433" spans="1:21" x14ac:dyDescent="0.2">
      <c r="A12433" s="89">
        <v>40983</v>
      </c>
      <c r="B12433" s="90" t="s">
        <v>147</v>
      </c>
      <c r="C12433" s="96">
        <v>1691.7737574943822</v>
      </c>
      <c r="D12433" s="102">
        <v>1082.5712760252188</v>
      </c>
      <c r="E12433" s="98">
        <v>2008.49670505618</v>
      </c>
      <c r="F12433" s="91">
        <v>0.84230845549087485</v>
      </c>
      <c r="G12433" s="100">
        <v>845.88687874719108</v>
      </c>
      <c r="S12433" s="235"/>
      <c r="T12433" s="103"/>
      <c r="U12433" s="103"/>
    </row>
    <row r="12434" spans="1:21" x14ac:dyDescent="0.2">
      <c r="A12434" s="89">
        <v>40984</v>
      </c>
      <c r="B12434" s="90" t="s">
        <v>100</v>
      </c>
      <c r="C12434" s="96">
        <v>1657.0186934157302</v>
      </c>
      <c r="D12434" s="102">
        <v>1047.8154582750838</v>
      </c>
      <c r="E12434" s="98">
        <v>1960.5173258426964</v>
      </c>
      <c r="F12434" s="91">
        <v>0.84519461857012035</v>
      </c>
      <c r="G12434" s="100">
        <v>828.50934670786512</v>
      </c>
      <c r="S12434" s="235"/>
      <c r="T12434" s="103"/>
      <c r="U12434" s="103"/>
    </row>
    <row r="12435" spans="1:21" x14ac:dyDescent="0.2">
      <c r="A12435" s="89">
        <v>40984</v>
      </c>
      <c r="B12435" s="90" t="s">
        <v>101</v>
      </c>
      <c r="C12435" s="96">
        <v>1653.2704790898877</v>
      </c>
      <c r="D12435" s="102">
        <v>1038.5365532012618</v>
      </c>
      <c r="E12435" s="98">
        <v>1952.3988960674158</v>
      </c>
      <c r="F12435" s="91">
        <v>0.84678929209597376</v>
      </c>
      <c r="G12435" s="100">
        <v>826.63523954494383</v>
      </c>
      <c r="S12435" s="235"/>
      <c r="T12435" s="103"/>
      <c r="U12435" s="103"/>
    </row>
    <row r="12436" spans="1:21" x14ac:dyDescent="0.2">
      <c r="A12436" s="89">
        <v>40984</v>
      </c>
      <c r="B12436" s="90" t="s">
        <v>102</v>
      </c>
      <c r="C12436" s="96">
        <v>1659.0771722022473</v>
      </c>
      <c r="D12436" s="102">
        <v>1046.109965496169</v>
      </c>
      <c r="E12436" s="98">
        <v>1961.3472724719102</v>
      </c>
      <c r="F12436" s="91">
        <v>0.84588649623036505</v>
      </c>
      <c r="G12436" s="100">
        <v>829.53858610112366</v>
      </c>
      <c r="S12436" s="235"/>
      <c r="T12436" s="103"/>
      <c r="U12436" s="103"/>
    </row>
    <row r="12437" spans="1:21" x14ac:dyDescent="0.2">
      <c r="A12437" s="89">
        <v>40984</v>
      </c>
      <c r="B12437" s="90" t="s">
        <v>103</v>
      </c>
      <c r="C12437" s="96">
        <v>1650.5150350449439</v>
      </c>
      <c r="D12437" s="102">
        <v>1031.9532567950134</v>
      </c>
      <c r="E12437" s="98">
        <v>1946.5681095505618</v>
      </c>
      <c r="F12437" s="91">
        <v>0.84791024107860635</v>
      </c>
      <c r="G12437" s="100">
        <v>825.25751752247197</v>
      </c>
      <c r="S12437" s="235"/>
      <c r="T12437" s="103"/>
      <c r="U12437" s="103"/>
    </row>
    <row r="12438" spans="1:21" x14ac:dyDescent="0.2">
      <c r="A12438" s="89">
        <v>40984</v>
      </c>
      <c r="B12438" s="90" t="s">
        <v>104</v>
      </c>
      <c r="C12438" s="96">
        <v>1684.6946975730336</v>
      </c>
      <c r="D12438" s="102">
        <v>1059.5978708921141</v>
      </c>
      <c r="E12438" s="98">
        <v>1990.2120168539323</v>
      </c>
      <c r="F12438" s="91">
        <v>0.8464900640265195</v>
      </c>
      <c r="G12438" s="100">
        <v>842.34734878651682</v>
      </c>
      <c r="S12438" s="235"/>
      <c r="T12438" s="103"/>
      <c r="U12438" s="103"/>
    </row>
    <row r="12439" spans="1:21" x14ac:dyDescent="0.2">
      <c r="A12439" s="89">
        <v>40984</v>
      </c>
      <c r="B12439" s="90" t="s">
        <v>105</v>
      </c>
      <c r="C12439" s="96">
        <v>1630.8298186179777</v>
      </c>
      <c r="D12439" s="102">
        <v>1017.2018961409132</v>
      </c>
      <c r="E12439" s="98">
        <v>1922.0576460674158</v>
      </c>
      <c r="F12439" s="91">
        <v>0.84848122113023072</v>
      </c>
      <c r="G12439" s="100">
        <v>815.41490930898885</v>
      </c>
      <c r="S12439" s="235"/>
      <c r="T12439" s="103"/>
      <c r="U12439" s="103"/>
    </row>
    <row r="12440" spans="1:21" x14ac:dyDescent="0.2">
      <c r="A12440" s="89">
        <v>40984</v>
      </c>
      <c r="B12440" s="90" t="s">
        <v>106</v>
      </c>
      <c r="C12440" s="96">
        <v>1667.6879348426967</v>
      </c>
      <c r="D12440" s="102">
        <v>1052.0477038847628</v>
      </c>
      <c r="E12440" s="98">
        <v>1971.7980168539323</v>
      </c>
      <c r="F12440" s="91">
        <v>0.84577016539632544</v>
      </c>
      <c r="G12440" s="100">
        <v>833.84396742134834</v>
      </c>
      <c r="S12440" s="235"/>
      <c r="T12440" s="103"/>
      <c r="U12440" s="103"/>
    </row>
    <row r="12441" spans="1:21" x14ac:dyDescent="0.2">
      <c r="A12441" s="89">
        <v>40984</v>
      </c>
      <c r="B12441" s="90" t="s">
        <v>107</v>
      </c>
      <c r="C12441" s="96">
        <v>1650.4745138089884</v>
      </c>
      <c r="D12441" s="102">
        <v>1034.2912324472663</v>
      </c>
      <c r="E12441" s="98">
        <v>1947.7742359550559</v>
      </c>
      <c r="F12441" s="91">
        <v>0.84736438306963646</v>
      </c>
      <c r="G12441" s="100">
        <v>825.23725690449419</v>
      </c>
      <c r="S12441" s="235"/>
      <c r="T12441" s="103"/>
      <c r="U12441" s="103"/>
    </row>
    <row r="12442" spans="1:21" x14ac:dyDescent="0.2">
      <c r="A12442" s="89">
        <v>40984</v>
      </c>
      <c r="B12442" s="90" t="s">
        <v>108</v>
      </c>
      <c r="C12442" s="96">
        <v>1667.1408981573036</v>
      </c>
      <c r="D12442" s="102">
        <v>1045.4411476817174</v>
      </c>
      <c r="E12442" s="98">
        <v>1967.8175646067416</v>
      </c>
      <c r="F12442" s="91">
        <v>0.84720297660849131</v>
      </c>
      <c r="G12442" s="100">
        <v>833.57044907865179</v>
      </c>
      <c r="S12442" s="235"/>
      <c r="T12442" s="103"/>
      <c r="U12442" s="103"/>
    </row>
    <row r="12443" spans="1:21" x14ac:dyDescent="0.2">
      <c r="A12443" s="89">
        <v>40984</v>
      </c>
      <c r="B12443" s="90" t="s">
        <v>109</v>
      </c>
      <c r="C12443" s="96">
        <v>1675.9137457415729</v>
      </c>
      <c r="D12443" s="102">
        <v>1060.1306423294945</v>
      </c>
      <c r="E12443" s="98">
        <v>1983.0693033707864</v>
      </c>
      <c r="F12443" s="91">
        <v>0.84511103212221794</v>
      </c>
      <c r="G12443" s="100">
        <v>837.95687287078647</v>
      </c>
      <c r="S12443" s="235"/>
      <c r="T12443" s="103"/>
      <c r="U12443" s="103"/>
    </row>
    <row r="12444" spans="1:21" x14ac:dyDescent="0.2">
      <c r="A12444" s="89">
        <v>40984</v>
      </c>
      <c r="B12444" s="90" t="s">
        <v>110</v>
      </c>
      <c r="C12444" s="96">
        <v>1922.2139742471909</v>
      </c>
      <c r="D12444" s="102">
        <v>1228.6511725349801</v>
      </c>
      <c r="E12444" s="98">
        <v>2281.3351938202245</v>
      </c>
      <c r="F12444" s="91">
        <v>0.84258287841881541</v>
      </c>
      <c r="G12444" s="100">
        <v>961.10698712359545</v>
      </c>
      <c r="S12444" s="235"/>
      <c r="T12444" s="103"/>
      <c r="U12444" s="103"/>
    </row>
    <row r="12445" spans="1:21" x14ac:dyDescent="0.2">
      <c r="A12445" s="89">
        <v>40984</v>
      </c>
      <c r="B12445" s="90" t="s">
        <v>111</v>
      </c>
      <c r="C12445" s="96">
        <v>2098.7406865617982</v>
      </c>
      <c r="D12445" s="102">
        <v>1358.4335730026819</v>
      </c>
      <c r="E12445" s="98">
        <v>2500.0108483146068</v>
      </c>
      <c r="F12445" s="91">
        <v>0.83949263179264733</v>
      </c>
      <c r="G12445" s="100">
        <v>1049.3703432808991</v>
      </c>
      <c r="S12445" s="235"/>
      <c r="T12445" s="103"/>
      <c r="U12445" s="103"/>
    </row>
    <row r="12446" spans="1:21" x14ac:dyDescent="0.2">
      <c r="A12446" s="89">
        <v>40984</v>
      </c>
      <c r="B12446" s="90" t="s">
        <v>112</v>
      </c>
      <c r="C12446" s="96">
        <v>2110.5647832134832</v>
      </c>
      <c r="D12446" s="102">
        <v>1349.8983245326422</v>
      </c>
      <c r="E12446" s="98">
        <v>2505.3361432584275</v>
      </c>
      <c r="F12446" s="91">
        <v>0.84242778714256428</v>
      </c>
      <c r="G12446" s="100">
        <v>1055.2823916067416</v>
      </c>
      <c r="S12446" s="235"/>
      <c r="T12446" s="103"/>
      <c r="U12446" s="103"/>
    </row>
    <row r="12447" spans="1:21" x14ac:dyDescent="0.2">
      <c r="A12447" s="89">
        <v>40984</v>
      </c>
      <c r="B12447" s="90" t="s">
        <v>113</v>
      </c>
      <c r="C12447" s="96">
        <v>2149.9068512022473</v>
      </c>
      <c r="D12447" s="102">
        <v>1387.248768043843</v>
      </c>
      <c r="E12447" s="98">
        <v>2558.6243595505616</v>
      </c>
      <c r="F12447" s="91">
        <v>0.84025888488761669</v>
      </c>
      <c r="G12447" s="100">
        <v>1074.9534256011236</v>
      </c>
      <c r="S12447" s="235"/>
      <c r="T12447" s="103"/>
      <c r="U12447" s="103"/>
    </row>
    <row r="12448" spans="1:21" x14ac:dyDescent="0.2">
      <c r="A12448" s="89">
        <v>40984</v>
      </c>
      <c r="B12448" s="90" t="s">
        <v>114</v>
      </c>
      <c r="C12448" s="96">
        <v>2010.5219037640454</v>
      </c>
      <c r="D12448" s="102">
        <v>1304.0785500957875</v>
      </c>
      <c r="E12448" s="98">
        <v>2396.4179915730338</v>
      </c>
      <c r="F12448" s="91">
        <v>0.83896962501283756</v>
      </c>
      <c r="G12448" s="100">
        <v>1005.2609518820227</v>
      </c>
      <c r="S12448" s="235"/>
      <c r="T12448" s="103"/>
      <c r="U12448" s="103"/>
    </row>
    <row r="12449" spans="1:21" x14ac:dyDescent="0.2">
      <c r="A12449" s="89">
        <v>40984</v>
      </c>
      <c r="B12449" s="90" t="s">
        <v>115</v>
      </c>
      <c r="C12449" s="96">
        <v>1863.9039157078651</v>
      </c>
      <c r="D12449" s="102">
        <v>1206.0517608680361</v>
      </c>
      <c r="E12449" s="98">
        <v>2220.0672640449438</v>
      </c>
      <c r="F12449" s="91">
        <v>0.83957092016745827</v>
      </c>
      <c r="G12449" s="100">
        <v>931.95195785393253</v>
      </c>
      <c r="S12449" s="235"/>
      <c r="T12449" s="103"/>
      <c r="U12449" s="103"/>
    </row>
    <row r="12450" spans="1:21" x14ac:dyDescent="0.2">
      <c r="A12450" s="89">
        <v>40984</v>
      </c>
      <c r="B12450" s="90" t="s">
        <v>116</v>
      </c>
      <c r="C12450" s="96">
        <v>1932.5347330449445</v>
      </c>
      <c r="D12450" s="102">
        <v>1238.3412001697329</v>
      </c>
      <c r="E12450" s="98">
        <v>2295.2514943820229</v>
      </c>
      <c r="F12450" s="91">
        <v>0.84197079830908161</v>
      </c>
      <c r="G12450" s="100">
        <v>966.26736652247223</v>
      </c>
      <c r="S12450" s="235"/>
      <c r="T12450" s="103"/>
      <c r="U12450" s="103"/>
    </row>
    <row r="12451" spans="1:21" x14ac:dyDescent="0.2">
      <c r="A12451" s="89">
        <v>40984</v>
      </c>
      <c r="B12451" s="90" t="s">
        <v>117</v>
      </c>
      <c r="C12451" s="96">
        <v>1931.6351616067413</v>
      </c>
      <c r="D12451" s="102">
        <v>1227.8812842892623</v>
      </c>
      <c r="E12451" s="98">
        <v>2288.865842696629</v>
      </c>
      <c r="F12451" s="91">
        <v>0.84392677175477615</v>
      </c>
      <c r="G12451" s="100">
        <v>965.81758080337067</v>
      </c>
      <c r="S12451" s="235"/>
      <c r="T12451" s="103"/>
      <c r="U12451" s="103"/>
    </row>
    <row r="12452" spans="1:21" x14ac:dyDescent="0.2">
      <c r="A12452" s="89">
        <v>40984</v>
      </c>
      <c r="B12452" s="90" t="s">
        <v>118</v>
      </c>
      <c r="C12452" s="96">
        <v>1952.3941907865169</v>
      </c>
      <c r="D12452" s="102">
        <v>1246.5063401943491</v>
      </c>
      <c r="E12452" s="98">
        <v>2316.3810421348317</v>
      </c>
      <c r="F12452" s="91">
        <v>0.84286400003824247</v>
      </c>
      <c r="G12452" s="100">
        <v>976.19709539325845</v>
      </c>
      <c r="S12452" s="235"/>
      <c r="T12452" s="103"/>
      <c r="U12452" s="103"/>
    </row>
    <row r="12453" spans="1:21" x14ac:dyDescent="0.2">
      <c r="A12453" s="89">
        <v>40984</v>
      </c>
      <c r="B12453" s="90" t="s">
        <v>119</v>
      </c>
      <c r="C12453" s="96">
        <v>1898.5657809438203</v>
      </c>
      <c r="D12453" s="102">
        <v>1223.4316019221526</v>
      </c>
      <c r="E12453" s="98">
        <v>2258.6139353932585</v>
      </c>
      <c r="F12453" s="91">
        <v>0.84058889002349646</v>
      </c>
      <c r="G12453" s="100">
        <v>949.28289047191015</v>
      </c>
      <c r="S12453" s="235"/>
      <c r="T12453" s="103"/>
      <c r="U12453" s="103"/>
    </row>
    <row r="12454" spans="1:21" x14ac:dyDescent="0.2">
      <c r="A12454" s="89">
        <v>40984</v>
      </c>
      <c r="B12454" s="90" t="s">
        <v>120</v>
      </c>
      <c r="C12454" s="96">
        <v>2051.7644177191014</v>
      </c>
      <c r="D12454" s="102">
        <v>1325.3669022102224</v>
      </c>
      <c r="E12454" s="98">
        <v>2442.6081657303375</v>
      </c>
      <c r="F12454" s="91">
        <v>0.83998917489315195</v>
      </c>
      <c r="G12454" s="100">
        <v>1025.8822088595507</v>
      </c>
      <c r="S12454" s="235"/>
      <c r="T12454" s="103"/>
      <c r="U12454" s="103"/>
    </row>
    <row r="12455" spans="1:21" x14ac:dyDescent="0.2">
      <c r="A12455" s="89">
        <v>40984</v>
      </c>
      <c r="B12455" s="90" t="s">
        <v>121</v>
      </c>
      <c r="C12455" s="96">
        <v>2258.6861091235955</v>
      </c>
      <c r="D12455" s="102">
        <v>1437.273270003778</v>
      </c>
      <c r="E12455" s="98">
        <v>2677.2032780898876</v>
      </c>
      <c r="F12455" s="91">
        <v>0.84367374252399219</v>
      </c>
      <c r="G12455" s="100">
        <v>1129.3430545617978</v>
      </c>
      <c r="S12455" s="235"/>
      <c r="T12455" s="103"/>
      <c r="U12455" s="103"/>
    </row>
    <row r="12456" spans="1:21" x14ac:dyDescent="0.2">
      <c r="A12456" s="89">
        <v>40984</v>
      </c>
      <c r="B12456" s="90" t="s">
        <v>122</v>
      </c>
      <c r="C12456" s="96">
        <v>2244.6536051123599</v>
      </c>
      <c r="D12456" s="102">
        <v>1432.4359775764797</v>
      </c>
      <c r="E12456" s="98">
        <v>2662.7697303370787</v>
      </c>
      <c r="F12456" s="91">
        <v>0.84297698728466852</v>
      </c>
      <c r="G12456" s="100">
        <v>1122.3268025561799</v>
      </c>
      <c r="S12456" s="235"/>
      <c r="T12456" s="103"/>
      <c r="U12456" s="103"/>
    </row>
    <row r="12457" spans="1:21" x14ac:dyDescent="0.2">
      <c r="A12457" s="89">
        <v>40984</v>
      </c>
      <c r="B12457" s="90" t="s">
        <v>123</v>
      </c>
      <c r="C12457" s="96">
        <v>2245.3141012584279</v>
      </c>
      <c r="D12457" s="102">
        <v>1447.9960224341535</v>
      </c>
      <c r="E12457" s="98">
        <v>2671.7275112359553</v>
      </c>
      <c r="F12457" s="91">
        <v>0.8403978668542188</v>
      </c>
      <c r="G12457" s="100">
        <v>1122.6570506292139</v>
      </c>
      <c r="S12457" s="235"/>
      <c r="T12457" s="103"/>
      <c r="U12457" s="103"/>
    </row>
    <row r="12458" spans="1:21" x14ac:dyDescent="0.2">
      <c r="A12458" s="89">
        <v>40984</v>
      </c>
      <c r="B12458" s="90" t="s">
        <v>124</v>
      </c>
      <c r="C12458" s="96">
        <v>2260.6270763258426</v>
      </c>
      <c r="D12458" s="102">
        <v>1452.2503355020042</v>
      </c>
      <c r="E12458" s="98">
        <v>2686.9063651685392</v>
      </c>
      <c r="F12458" s="91">
        <v>0.84134940674943925</v>
      </c>
      <c r="G12458" s="100">
        <v>1130.3135381629213</v>
      </c>
      <c r="S12458" s="235"/>
      <c r="T12458" s="103"/>
      <c r="U12458" s="103"/>
    </row>
    <row r="12459" spans="1:21" x14ac:dyDescent="0.2">
      <c r="A12459" s="89">
        <v>40984</v>
      </c>
      <c r="B12459" s="90" t="s">
        <v>125</v>
      </c>
      <c r="C12459" s="96">
        <v>2238.8469119999995</v>
      </c>
      <c r="D12459" s="102">
        <v>1432.9906525304702</v>
      </c>
      <c r="E12459" s="98">
        <v>2658.1756348314602</v>
      </c>
      <c r="F12459" s="91">
        <v>0.84224942951971349</v>
      </c>
      <c r="G12459" s="100">
        <v>1119.4234559999998</v>
      </c>
      <c r="S12459" s="235"/>
      <c r="T12459" s="103"/>
      <c r="U12459" s="103"/>
    </row>
    <row r="12460" spans="1:21" x14ac:dyDescent="0.2">
      <c r="A12460" s="89">
        <v>40984</v>
      </c>
      <c r="B12460" s="90" t="s">
        <v>126</v>
      </c>
      <c r="C12460" s="96">
        <v>2411.7145567078655</v>
      </c>
      <c r="D12460" s="102">
        <v>1551.5041075777756</v>
      </c>
      <c r="E12460" s="98">
        <v>2867.6701516853932</v>
      </c>
      <c r="F12460" s="91">
        <v>0.84100138061221841</v>
      </c>
      <c r="G12460" s="100">
        <v>1205.8572783539328</v>
      </c>
      <c r="S12460" s="235"/>
      <c r="T12460" s="103"/>
      <c r="U12460" s="103"/>
    </row>
    <row r="12461" spans="1:21" x14ac:dyDescent="0.2">
      <c r="A12461" s="89">
        <v>40984</v>
      </c>
      <c r="B12461" s="90" t="s">
        <v>127</v>
      </c>
      <c r="C12461" s="96">
        <v>2539.810287808989</v>
      </c>
      <c r="D12461" s="102">
        <v>1642.1603796505733</v>
      </c>
      <c r="E12461" s="98">
        <v>3024.4548286516851</v>
      </c>
      <c r="F12461" s="91">
        <v>0.83975804953292921</v>
      </c>
      <c r="G12461" s="100">
        <v>1269.9051439044945</v>
      </c>
      <c r="S12461" s="235"/>
      <c r="T12461" s="103"/>
      <c r="U12461" s="103"/>
    </row>
    <row r="12462" spans="1:21" x14ac:dyDescent="0.2">
      <c r="A12462" s="89">
        <v>40984</v>
      </c>
      <c r="B12462" s="90" t="s">
        <v>128</v>
      </c>
      <c r="C12462" s="96">
        <v>2048.5146145955059</v>
      </c>
      <c r="D12462" s="102">
        <v>1308.2388891277956</v>
      </c>
      <c r="E12462" s="98">
        <v>2430.6174353932588</v>
      </c>
      <c r="F12462" s="91">
        <v>0.84279598457832539</v>
      </c>
      <c r="G12462" s="100">
        <v>1024.257307297753</v>
      </c>
      <c r="S12462" s="235"/>
      <c r="T12462" s="103"/>
      <c r="U12462" s="103"/>
    </row>
    <row r="12463" spans="1:21" x14ac:dyDescent="0.2">
      <c r="A12463" s="89">
        <v>40984</v>
      </c>
      <c r="B12463" s="90" t="s">
        <v>129</v>
      </c>
      <c r="C12463" s="96">
        <v>1947.835551741573</v>
      </c>
      <c r="D12463" s="102">
        <v>1262.9077853294366</v>
      </c>
      <c r="E12463" s="98">
        <v>2321.4218511235954</v>
      </c>
      <c r="F12463" s="91">
        <v>0.83907005131307688</v>
      </c>
      <c r="G12463" s="100">
        <v>973.9177758707865</v>
      </c>
      <c r="S12463" s="235"/>
      <c r="T12463" s="103"/>
      <c r="U12463" s="103"/>
    </row>
    <row r="12464" spans="1:21" x14ac:dyDescent="0.2">
      <c r="A12464" s="89">
        <v>40984</v>
      </c>
      <c r="B12464" s="90" t="s">
        <v>130</v>
      </c>
      <c r="C12464" s="96">
        <v>1926.6510495842699</v>
      </c>
      <c r="D12464" s="102">
        <v>1243.530243331265</v>
      </c>
      <c r="E12464" s="98">
        <v>2293.1096207865171</v>
      </c>
      <c r="F12464" s="91">
        <v>0.84019142919275047</v>
      </c>
      <c r="G12464" s="100">
        <v>963.32552479213496</v>
      </c>
      <c r="S12464" s="235"/>
      <c r="T12464" s="103"/>
      <c r="U12464" s="103"/>
    </row>
    <row r="12465" spans="1:21" x14ac:dyDescent="0.2">
      <c r="A12465" s="89">
        <v>40984</v>
      </c>
      <c r="B12465" s="90" t="s">
        <v>131</v>
      </c>
      <c r="C12465" s="96">
        <v>2058.4301610337079</v>
      </c>
      <c r="D12465" s="102">
        <v>1323.3306066101611</v>
      </c>
      <c r="E12465" s="98">
        <v>2447.1082162921348</v>
      </c>
      <c r="F12465" s="91">
        <v>0.84116842374574152</v>
      </c>
      <c r="G12465" s="100">
        <v>1029.215080516854</v>
      </c>
      <c r="S12465" s="235"/>
      <c r="T12465" s="103"/>
      <c r="U12465" s="103"/>
    </row>
    <row r="12466" spans="1:21" x14ac:dyDescent="0.2">
      <c r="A12466" s="89">
        <v>40984</v>
      </c>
      <c r="B12466" s="90" t="s">
        <v>132</v>
      </c>
      <c r="C12466" s="96">
        <v>2247.1699738651691</v>
      </c>
      <c r="D12466" s="102">
        <v>1412.3931356200801</v>
      </c>
      <c r="E12466" s="98">
        <v>2654.1716713483147</v>
      </c>
      <c r="F12466" s="91">
        <v>0.84665585053268633</v>
      </c>
      <c r="G12466" s="100">
        <v>1123.5849869325846</v>
      </c>
      <c r="S12466" s="235"/>
      <c r="T12466" s="103"/>
      <c r="U12466" s="103"/>
    </row>
    <row r="12467" spans="1:21" x14ac:dyDescent="0.2">
      <c r="A12467" s="89">
        <v>40984</v>
      </c>
      <c r="B12467" s="90" t="s">
        <v>133</v>
      </c>
      <c r="C12467" s="96">
        <v>2007.2842570112359</v>
      </c>
      <c r="D12467" s="102">
        <v>1272.4278997705383</v>
      </c>
      <c r="E12467" s="98">
        <v>2376.6074241573033</v>
      </c>
      <c r="F12467" s="91">
        <v>0.84460068440751346</v>
      </c>
      <c r="G12467" s="100">
        <v>1003.642128505618</v>
      </c>
      <c r="S12467" s="235"/>
      <c r="T12467" s="103"/>
      <c r="U12467" s="103"/>
    </row>
    <row r="12468" spans="1:21" x14ac:dyDescent="0.2">
      <c r="A12468" s="89">
        <v>40984</v>
      </c>
      <c r="B12468" s="90" t="s">
        <v>134</v>
      </c>
      <c r="C12468" s="96">
        <v>1931.9512272471909</v>
      </c>
      <c r="D12468" s="102">
        <v>1224.8390626605924</v>
      </c>
      <c r="E12468" s="98">
        <v>2287.5021910112359</v>
      </c>
      <c r="F12468" s="91">
        <v>0.84456803356902288</v>
      </c>
      <c r="G12468" s="100">
        <v>965.97561362359545</v>
      </c>
      <c r="S12468" s="235"/>
      <c r="T12468" s="103"/>
      <c r="U12468" s="103"/>
    </row>
    <row r="12469" spans="1:21" x14ac:dyDescent="0.2">
      <c r="A12469" s="89">
        <v>40984</v>
      </c>
      <c r="B12469" s="90" t="s">
        <v>135</v>
      </c>
      <c r="C12469" s="96">
        <v>1901.4914141797753</v>
      </c>
      <c r="D12469" s="102">
        <v>1196.1654115387316</v>
      </c>
      <c r="E12469" s="98">
        <v>2246.4374662921346</v>
      </c>
      <c r="F12469" s="91">
        <v>0.84644751643956906</v>
      </c>
      <c r="G12469" s="100">
        <v>950.74570708988767</v>
      </c>
      <c r="S12469" s="235"/>
      <c r="T12469" s="103"/>
      <c r="U12469" s="103"/>
    </row>
    <row r="12470" spans="1:21" x14ac:dyDescent="0.2">
      <c r="A12470" s="89">
        <v>40984</v>
      </c>
      <c r="B12470" s="90" t="s">
        <v>136</v>
      </c>
      <c r="C12470" s="96">
        <v>1830.5549385168538</v>
      </c>
      <c r="D12470" s="102">
        <v>1177.3631715951256</v>
      </c>
      <c r="E12470" s="98">
        <v>2176.4915393258425</v>
      </c>
      <c r="F12470" s="91">
        <v>0.84105768639186129</v>
      </c>
      <c r="G12470" s="100">
        <v>915.27746925842689</v>
      </c>
      <c r="S12470" s="235"/>
      <c r="T12470" s="103"/>
      <c r="U12470" s="103"/>
    </row>
    <row r="12471" spans="1:21" x14ac:dyDescent="0.2">
      <c r="A12471" s="89">
        <v>40984</v>
      </c>
      <c r="B12471" s="90" t="s">
        <v>137</v>
      </c>
      <c r="C12471" s="96">
        <v>1874.1193192921351</v>
      </c>
      <c r="D12471" s="102">
        <v>1173.50254252995</v>
      </c>
      <c r="E12471" s="98">
        <v>2211.2058792134831</v>
      </c>
      <c r="F12471" s="91">
        <v>0.84755532576584491</v>
      </c>
      <c r="G12471" s="100">
        <v>937.05965964606753</v>
      </c>
      <c r="S12471" s="235"/>
      <c r="T12471" s="103"/>
      <c r="U12471" s="103"/>
    </row>
    <row r="12472" spans="1:21" x14ac:dyDescent="0.2">
      <c r="A12472" s="89">
        <v>40984</v>
      </c>
      <c r="B12472" s="90" t="s">
        <v>138</v>
      </c>
      <c r="C12472" s="96">
        <v>1852.5133962808989</v>
      </c>
      <c r="D12472" s="102">
        <v>1170.6880773913474</v>
      </c>
      <c r="E12472" s="98">
        <v>2191.4188230337077</v>
      </c>
      <c r="F12472" s="91">
        <v>0.84534885655328884</v>
      </c>
      <c r="G12472" s="100">
        <v>926.25669814044943</v>
      </c>
      <c r="S12472" s="235"/>
      <c r="T12472" s="103"/>
      <c r="U12472" s="103"/>
    </row>
    <row r="12473" spans="1:21" x14ac:dyDescent="0.2">
      <c r="A12473" s="89">
        <v>40984</v>
      </c>
      <c r="B12473" s="90" t="s">
        <v>139</v>
      </c>
      <c r="C12473" s="96">
        <v>1786.2003936404496</v>
      </c>
      <c r="D12473" s="102">
        <v>1146.4188876085764</v>
      </c>
      <c r="E12473" s="98">
        <v>2122.4486123595507</v>
      </c>
      <c r="F12473" s="91">
        <v>0.84157533107701954</v>
      </c>
      <c r="G12473" s="100">
        <v>893.10019682022482</v>
      </c>
      <c r="S12473" s="235"/>
      <c r="T12473" s="103"/>
      <c r="U12473" s="103"/>
    </row>
    <row r="12474" spans="1:21" x14ac:dyDescent="0.2">
      <c r="A12474" s="89">
        <v>40984</v>
      </c>
      <c r="B12474" s="90" t="s">
        <v>140</v>
      </c>
      <c r="C12474" s="96">
        <v>1869.1757285056183</v>
      </c>
      <c r="D12474" s="102">
        <v>1172.3456131695884</v>
      </c>
      <c r="E12474" s="98">
        <v>2206.4025337078651</v>
      </c>
      <c r="F12474" s="91">
        <v>0.84715989034170647</v>
      </c>
      <c r="G12474" s="100">
        <v>934.58786425280914</v>
      </c>
      <c r="S12474" s="235"/>
      <c r="T12474" s="103"/>
      <c r="U12474" s="103"/>
    </row>
    <row r="12475" spans="1:21" x14ac:dyDescent="0.2">
      <c r="A12475" s="89">
        <v>40984</v>
      </c>
      <c r="B12475" s="90" t="s">
        <v>141</v>
      </c>
      <c r="C12475" s="96">
        <v>1775.891791213483</v>
      </c>
      <c r="D12475" s="102">
        <v>1110.1144533441161</v>
      </c>
      <c r="E12475" s="98">
        <v>2094.3127162921346</v>
      </c>
      <c r="F12475" s="91">
        <v>0.84795922662285206</v>
      </c>
      <c r="G12475" s="100">
        <v>887.94589560674149</v>
      </c>
      <c r="S12475" s="235"/>
      <c r="T12475" s="103"/>
      <c r="U12475" s="103"/>
    </row>
    <row r="12476" spans="1:21" x14ac:dyDescent="0.2">
      <c r="A12476" s="89">
        <v>40984</v>
      </c>
      <c r="B12476" s="90" t="s">
        <v>142</v>
      </c>
      <c r="C12476" s="96">
        <v>1794.2235983595506</v>
      </c>
      <c r="D12476" s="102">
        <v>1138.2861941343797</v>
      </c>
      <c r="E12476" s="98">
        <v>2124.8373539325839</v>
      </c>
      <c r="F12476" s="91">
        <v>0.84440514707577807</v>
      </c>
      <c r="G12476" s="100">
        <v>897.11179917977529</v>
      </c>
      <c r="S12476" s="235"/>
      <c r="T12476" s="103"/>
      <c r="U12476" s="103"/>
    </row>
    <row r="12477" spans="1:21" x14ac:dyDescent="0.2">
      <c r="A12477" s="89">
        <v>40984</v>
      </c>
      <c r="B12477" s="90" t="s">
        <v>143</v>
      </c>
      <c r="C12477" s="96">
        <v>1738.3569703483151</v>
      </c>
      <c r="D12477" s="102">
        <v>1094.4869978198205</v>
      </c>
      <c r="E12477" s="98">
        <v>2054.2119522471912</v>
      </c>
      <c r="F12477" s="91">
        <v>0.84624031539036237</v>
      </c>
      <c r="G12477" s="100">
        <v>869.17848517415757</v>
      </c>
      <c r="S12477" s="235"/>
      <c r="T12477" s="103"/>
      <c r="U12477" s="103"/>
    </row>
    <row r="12478" spans="1:21" x14ac:dyDescent="0.2">
      <c r="A12478" s="89">
        <v>40984</v>
      </c>
      <c r="B12478" s="90" t="s">
        <v>144</v>
      </c>
      <c r="C12478" s="96">
        <v>1727.6877289213483</v>
      </c>
      <c r="D12478" s="102">
        <v>1074.6752503700056</v>
      </c>
      <c r="E12478" s="98">
        <v>2034.6576573033706</v>
      </c>
      <c r="F12478" s="91">
        <v>0.84912944579145355</v>
      </c>
      <c r="G12478" s="100">
        <v>863.84386446067413</v>
      </c>
      <c r="S12478" s="235"/>
      <c r="T12478" s="103"/>
      <c r="U12478" s="103"/>
    </row>
    <row r="12479" spans="1:21" x14ac:dyDescent="0.2">
      <c r="A12479" s="89">
        <v>40984</v>
      </c>
      <c r="B12479" s="90" t="s">
        <v>145</v>
      </c>
      <c r="C12479" s="96">
        <v>1835.9969405056183</v>
      </c>
      <c r="D12479" s="102">
        <v>1160.1101026140032</v>
      </c>
      <c r="E12479" s="98">
        <v>2171.8057500000004</v>
      </c>
      <c r="F12479" s="91">
        <v>0.84537806408589622</v>
      </c>
      <c r="G12479" s="100">
        <v>917.99847025280917</v>
      </c>
      <c r="S12479" s="235"/>
      <c r="T12479" s="103"/>
      <c r="U12479" s="103"/>
    </row>
    <row r="12480" spans="1:21" x14ac:dyDescent="0.2">
      <c r="A12480" s="89">
        <v>40984</v>
      </c>
      <c r="B12480" s="90" t="s">
        <v>146</v>
      </c>
      <c r="C12480" s="96">
        <v>1720.855848539326</v>
      </c>
      <c r="D12480" s="102">
        <v>1079.2490703046308</v>
      </c>
      <c r="E12480" s="98">
        <v>2031.2861460674155</v>
      </c>
      <c r="F12480" s="91">
        <v>0.84717549611162124</v>
      </c>
      <c r="G12480" s="100">
        <v>860.42792426966298</v>
      </c>
      <c r="S12480" s="235"/>
      <c r="T12480" s="103"/>
      <c r="U12480" s="103"/>
    </row>
    <row r="12481" spans="1:21" x14ac:dyDescent="0.2">
      <c r="A12481" s="89">
        <v>40984</v>
      </c>
      <c r="B12481" s="90" t="s">
        <v>147</v>
      </c>
      <c r="C12481" s="96">
        <v>1683.9815238202248</v>
      </c>
      <c r="D12481" s="102">
        <v>1052.5828021476689</v>
      </c>
      <c r="E12481" s="98">
        <v>1985.881247191011</v>
      </c>
      <c r="F12481" s="91">
        <v>0.84797695038521703</v>
      </c>
      <c r="G12481" s="100">
        <v>841.99076191011238</v>
      </c>
      <c r="S12481" s="235"/>
      <c r="T12481" s="103"/>
      <c r="U12481" s="103"/>
    </row>
    <row r="12482" spans="1:21" x14ac:dyDescent="0.2">
      <c r="A12482" s="89">
        <v>40985</v>
      </c>
      <c r="B12482" s="90" t="s">
        <v>100</v>
      </c>
      <c r="C12482" s="96">
        <v>1716.8807152921347</v>
      </c>
      <c r="D12482" s="102">
        <v>1082.1262053466544</v>
      </c>
      <c r="E12482" s="98">
        <v>2029.452269662921</v>
      </c>
      <c r="F12482" s="91">
        <v>0.8459823081117831</v>
      </c>
      <c r="G12482" s="100">
        <v>858.44035764606735</v>
      </c>
      <c r="S12482" s="235"/>
      <c r="T12482" s="103"/>
      <c r="U12482" s="103"/>
    </row>
    <row r="12483" spans="1:21" x14ac:dyDescent="0.2">
      <c r="A12483" s="89">
        <v>40985</v>
      </c>
      <c r="B12483" s="90" t="s">
        <v>101</v>
      </c>
      <c r="C12483" s="96">
        <v>1733.6038293707866</v>
      </c>
      <c r="D12483" s="102">
        <v>1108.8178239095537</v>
      </c>
      <c r="E12483" s="98">
        <v>2057.8773539325839</v>
      </c>
      <c r="F12483" s="91">
        <v>0.8424232989676893</v>
      </c>
      <c r="G12483" s="100">
        <v>866.80191468539329</v>
      </c>
      <c r="S12483" s="235"/>
      <c r="T12483" s="103"/>
      <c r="U12483" s="103"/>
    </row>
    <row r="12484" spans="1:21" x14ac:dyDescent="0.2">
      <c r="A12484" s="89">
        <v>40985</v>
      </c>
      <c r="B12484" s="90" t="s">
        <v>102</v>
      </c>
      <c r="C12484" s="96">
        <v>1724.0691825505617</v>
      </c>
      <c r="D12484" s="102">
        <v>1096.0460308602164</v>
      </c>
      <c r="E12484" s="98">
        <v>2042.9712303370786</v>
      </c>
      <c r="F12484" s="91">
        <v>0.84390282004416683</v>
      </c>
      <c r="G12484" s="100">
        <v>862.03459127528083</v>
      </c>
      <c r="S12484" s="235"/>
      <c r="T12484" s="103"/>
      <c r="U12484" s="103"/>
    </row>
    <row r="12485" spans="1:21" x14ac:dyDescent="0.2">
      <c r="A12485" s="89">
        <v>40985</v>
      </c>
      <c r="B12485" s="90" t="s">
        <v>103</v>
      </c>
      <c r="C12485" s="96">
        <v>1717.6951921348314</v>
      </c>
      <c r="D12485" s="102">
        <v>1086.4995001739405</v>
      </c>
      <c r="E12485" s="98">
        <v>2032.4758146067416</v>
      </c>
      <c r="F12485" s="91">
        <v>0.84512454209310417</v>
      </c>
      <c r="G12485" s="100">
        <v>858.84759606741568</v>
      </c>
      <c r="S12485" s="235"/>
      <c r="T12485" s="103"/>
      <c r="U12485" s="103"/>
    </row>
    <row r="12486" spans="1:21" x14ac:dyDescent="0.2">
      <c r="A12486" s="89">
        <v>40985</v>
      </c>
      <c r="B12486" s="90" t="s">
        <v>104</v>
      </c>
      <c r="C12486" s="96">
        <v>1735.2327830561799</v>
      </c>
      <c r="D12486" s="102">
        <v>1093.9413129835468</v>
      </c>
      <c r="E12486" s="98">
        <v>2051.2777499999997</v>
      </c>
      <c r="F12486" s="91">
        <v>0.84592775554465016</v>
      </c>
      <c r="G12486" s="100">
        <v>867.61639152808993</v>
      </c>
      <c r="S12486" s="235"/>
      <c r="T12486" s="103"/>
      <c r="U12486" s="103"/>
    </row>
    <row r="12487" spans="1:21" x14ac:dyDescent="0.2">
      <c r="A12487" s="89">
        <v>40985</v>
      </c>
      <c r="B12487" s="90" t="s">
        <v>105</v>
      </c>
      <c r="C12487" s="96">
        <v>1696.2918753033712</v>
      </c>
      <c r="D12487" s="102">
        <v>1075.4691995252276</v>
      </c>
      <c r="E12487" s="98">
        <v>2008.4920028089884</v>
      </c>
      <c r="F12487" s="91">
        <v>0.84455993498157422</v>
      </c>
      <c r="G12487" s="100">
        <v>848.14593765168559</v>
      </c>
      <c r="S12487" s="235"/>
      <c r="T12487" s="103"/>
      <c r="U12487" s="103"/>
    </row>
    <row r="12488" spans="1:21" x14ac:dyDescent="0.2">
      <c r="A12488" s="89">
        <v>40985</v>
      </c>
      <c r="B12488" s="90" t="s">
        <v>106</v>
      </c>
      <c r="C12488" s="96">
        <v>1707.8850009101125</v>
      </c>
      <c r="D12488" s="102">
        <v>1088.3662618894173</v>
      </c>
      <c r="E12488" s="98">
        <v>2025.1943848314606</v>
      </c>
      <c r="F12488" s="91">
        <v>0.84331904813781366</v>
      </c>
      <c r="G12488" s="100">
        <v>853.94250045505623</v>
      </c>
      <c r="S12488" s="235"/>
      <c r="T12488" s="103"/>
      <c r="U12488" s="103"/>
    </row>
    <row r="12489" spans="1:21" x14ac:dyDescent="0.2">
      <c r="A12489" s="89">
        <v>40985</v>
      </c>
      <c r="B12489" s="90" t="s">
        <v>107</v>
      </c>
      <c r="C12489" s="96">
        <v>1747.93619052809</v>
      </c>
      <c r="D12489" s="102">
        <v>1100.6699245825537</v>
      </c>
      <c r="E12489" s="98">
        <v>2065.6125505617979</v>
      </c>
      <c r="F12489" s="91">
        <v>0.84620718926823557</v>
      </c>
      <c r="G12489" s="100">
        <v>873.96809526404502</v>
      </c>
      <c r="S12489" s="235"/>
      <c r="T12489" s="103"/>
      <c r="U12489" s="103"/>
    </row>
    <row r="12490" spans="1:21" x14ac:dyDescent="0.2">
      <c r="A12490" s="89">
        <v>40985</v>
      </c>
      <c r="B12490" s="90" t="s">
        <v>108</v>
      </c>
      <c r="C12490" s="96">
        <v>1733.3323370898877</v>
      </c>
      <c r="D12490" s="102">
        <v>1086.3882802510846</v>
      </c>
      <c r="E12490" s="98">
        <v>2045.6491601123594</v>
      </c>
      <c r="F12490" s="91">
        <v>0.84732630154169875</v>
      </c>
      <c r="G12490" s="100">
        <v>866.66616854494384</v>
      </c>
      <c r="S12490" s="235"/>
      <c r="T12490" s="103"/>
      <c r="U12490" s="103"/>
    </row>
    <row r="12491" spans="1:21" x14ac:dyDescent="0.2">
      <c r="A12491" s="89">
        <v>40985</v>
      </c>
      <c r="B12491" s="90" t="s">
        <v>109</v>
      </c>
      <c r="C12491" s="96">
        <v>1710.8106341460675</v>
      </c>
      <c r="D12491" s="102">
        <v>1081.3740936997121</v>
      </c>
      <c r="E12491" s="98">
        <v>2023.9177247191012</v>
      </c>
      <c r="F12491" s="91">
        <v>0.84529653219154954</v>
      </c>
      <c r="G12491" s="100">
        <v>855.40531707303376</v>
      </c>
      <c r="S12491" s="235"/>
      <c r="T12491" s="103"/>
      <c r="U12491" s="103"/>
    </row>
    <row r="12492" spans="1:21" x14ac:dyDescent="0.2">
      <c r="A12492" s="89">
        <v>40985</v>
      </c>
      <c r="B12492" s="90" t="s">
        <v>110</v>
      </c>
      <c r="C12492" s="96">
        <v>1940.9307331348314</v>
      </c>
      <c r="D12492" s="102">
        <v>1250.4658660908206</v>
      </c>
      <c r="E12492" s="98">
        <v>2308.869202247191</v>
      </c>
      <c r="F12492" s="91">
        <v>0.84064126770184722</v>
      </c>
      <c r="G12492" s="100">
        <v>970.46536656741569</v>
      </c>
      <c r="S12492" s="235"/>
      <c r="T12492" s="103"/>
      <c r="U12492" s="103"/>
    </row>
    <row r="12493" spans="1:21" x14ac:dyDescent="0.2">
      <c r="A12493" s="89">
        <v>40985</v>
      </c>
      <c r="B12493" s="90" t="s">
        <v>111</v>
      </c>
      <c r="C12493" s="96">
        <v>2060.865487314607</v>
      </c>
      <c r="D12493" s="102">
        <v>1326.3417322188084</v>
      </c>
      <c r="E12493" s="98">
        <v>2450.7853735955055</v>
      </c>
      <c r="F12493" s="91">
        <v>0.84090002719868795</v>
      </c>
      <c r="G12493" s="100">
        <v>1030.4327436573035</v>
      </c>
      <c r="S12493" s="235"/>
      <c r="T12493" s="103"/>
      <c r="U12493" s="103"/>
    </row>
    <row r="12494" spans="1:21" x14ac:dyDescent="0.2">
      <c r="A12494" s="89">
        <v>40985</v>
      </c>
      <c r="B12494" s="90" t="s">
        <v>112</v>
      </c>
      <c r="C12494" s="96">
        <v>2124.7188509325842</v>
      </c>
      <c r="D12494" s="102">
        <v>1362.2246465799819</v>
      </c>
      <c r="E12494" s="98">
        <v>2523.9029662921348</v>
      </c>
      <c r="F12494" s="91">
        <v>0.84183856483754127</v>
      </c>
      <c r="G12494" s="100">
        <v>1062.3594254662921</v>
      </c>
      <c r="S12494" s="235"/>
      <c r="T12494" s="103"/>
      <c r="U12494" s="103"/>
    </row>
    <row r="12495" spans="1:21" x14ac:dyDescent="0.2">
      <c r="A12495" s="89">
        <v>40985</v>
      </c>
      <c r="B12495" s="90" t="s">
        <v>113</v>
      </c>
      <c r="C12495" s="96">
        <v>2160.8759497752808</v>
      </c>
      <c r="D12495" s="102">
        <v>1370.8681143687566</v>
      </c>
      <c r="E12495" s="98">
        <v>2559.0358061797751</v>
      </c>
      <c r="F12495" s="91">
        <v>0.84441020502996311</v>
      </c>
      <c r="G12495" s="100">
        <v>1080.4379748876404</v>
      </c>
      <c r="S12495" s="235"/>
      <c r="T12495" s="103"/>
      <c r="U12495" s="103"/>
    </row>
    <row r="12496" spans="1:21" x14ac:dyDescent="0.2">
      <c r="A12496" s="89">
        <v>40985</v>
      </c>
      <c r="B12496" s="90" t="s">
        <v>114</v>
      </c>
      <c r="C12496" s="96">
        <v>1998.7018592359555</v>
      </c>
      <c r="D12496" s="102">
        <v>1279.3980205684297</v>
      </c>
      <c r="E12496" s="98">
        <v>2373.113654494382</v>
      </c>
      <c r="F12496" s="91">
        <v>0.842227617480799</v>
      </c>
      <c r="G12496" s="100">
        <v>999.35092961797773</v>
      </c>
      <c r="S12496" s="235"/>
      <c r="T12496" s="103"/>
      <c r="U12496" s="103"/>
    </row>
    <row r="12497" spans="1:21" x14ac:dyDescent="0.2">
      <c r="A12497" s="89">
        <v>40985</v>
      </c>
      <c r="B12497" s="90" t="s">
        <v>115</v>
      </c>
      <c r="C12497" s="96">
        <v>1863.6526840449437</v>
      </c>
      <c r="D12497" s="102">
        <v>1209.0597913257859</v>
      </c>
      <c r="E12497" s="98">
        <v>2221.49204494382</v>
      </c>
      <c r="F12497" s="91">
        <v>0.83891935975493181</v>
      </c>
      <c r="G12497" s="100">
        <v>931.82634202247186</v>
      </c>
      <c r="S12497" s="235"/>
      <c r="T12497" s="103"/>
      <c r="U12497" s="103"/>
    </row>
    <row r="12498" spans="1:21" x14ac:dyDescent="0.2">
      <c r="A12498" s="89">
        <v>40985</v>
      </c>
      <c r="B12498" s="90" t="s">
        <v>116</v>
      </c>
      <c r="C12498" s="96">
        <v>1798.8268107640451</v>
      </c>
      <c r="D12498" s="102">
        <v>1162.5672466570077</v>
      </c>
      <c r="E12498" s="98">
        <v>2141.8077640449437</v>
      </c>
      <c r="F12498" s="91">
        <v>0.83986380148648043</v>
      </c>
      <c r="G12498" s="100">
        <v>899.41340538202257</v>
      </c>
      <c r="S12498" s="235"/>
      <c r="T12498" s="103"/>
      <c r="U12498" s="103"/>
    </row>
    <row r="12499" spans="1:21" x14ac:dyDescent="0.2">
      <c r="A12499" s="89">
        <v>40985</v>
      </c>
      <c r="B12499" s="90" t="s">
        <v>117</v>
      </c>
      <c r="C12499" s="96">
        <v>1853.5466877977531</v>
      </c>
      <c r="D12499" s="102">
        <v>1194.9688883476772</v>
      </c>
      <c r="E12499" s="98">
        <v>2205.3539325842698</v>
      </c>
      <c r="F12499" s="91">
        <v>0.84047583492674882</v>
      </c>
      <c r="G12499" s="100">
        <v>926.77334389887653</v>
      </c>
      <c r="S12499" s="235"/>
      <c r="T12499" s="103"/>
      <c r="U12499" s="103"/>
    </row>
    <row r="12500" spans="1:21" x14ac:dyDescent="0.2">
      <c r="A12500" s="89">
        <v>40985</v>
      </c>
      <c r="B12500" s="90" t="s">
        <v>118</v>
      </c>
      <c r="C12500" s="96">
        <v>1888.2450221460679</v>
      </c>
      <c r="D12500" s="102">
        <v>1222.6790518230098</v>
      </c>
      <c r="E12500" s="98">
        <v>2249.5362471910112</v>
      </c>
      <c r="F12500" s="91">
        <v>0.83939301911845765</v>
      </c>
      <c r="G12500" s="100">
        <v>944.12251107303393</v>
      </c>
      <c r="S12500" s="235"/>
      <c r="T12500" s="103"/>
      <c r="U12500" s="103"/>
    </row>
    <row r="12501" spans="1:21" x14ac:dyDescent="0.2">
      <c r="A12501" s="89">
        <v>40985</v>
      </c>
      <c r="B12501" s="90" t="s">
        <v>119</v>
      </c>
      <c r="C12501" s="96">
        <v>1869.0946860337081</v>
      </c>
      <c r="D12501" s="102">
        <v>1205.8117230481698</v>
      </c>
      <c r="E12501" s="98">
        <v>2224.2969353932585</v>
      </c>
      <c r="F12501" s="91">
        <v>0.84030807950704201</v>
      </c>
      <c r="G12501" s="100">
        <v>934.54734301685403</v>
      </c>
      <c r="S12501" s="235"/>
      <c r="T12501" s="103"/>
      <c r="U12501" s="103"/>
    </row>
    <row r="12502" spans="1:21" x14ac:dyDescent="0.2">
      <c r="A12502" s="89">
        <v>40985</v>
      </c>
      <c r="B12502" s="90" t="s">
        <v>120</v>
      </c>
      <c r="C12502" s="96">
        <v>2005.4932183820226</v>
      </c>
      <c r="D12502" s="102">
        <v>1299.6947341266812</v>
      </c>
      <c r="E12502" s="98">
        <v>2389.8136853932583</v>
      </c>
      <c r="F12502" s="91">
        <v>0.83918392075489623</v>
      </c>
      <c r="G12502" s="100">
        <v>1002.7466091910113</v>
      </c>
      <c r="S12502" s="235"/>
      <c r="T12502" s="103"/>
      <c r="U12502" s="103"/>
    </row>
    <row r="12503" spans="1:21" x14ac:dyDescent="0.2">
      <c r="A12503" s="89">
        <v>40985</v>
      </c>
      <c r="B12503" s="90" t="s">
        <v>121</v>
      </c>
      <c r="C12503" s="96">
        <v>2117.773511089888</v>
      </c>
      <c r="D12503" s="102">
        <v>1365.9180467468484</v>
      </c>
      <c r="E12503" s="98">
        <v>2520.0588792134831</v>
      </c>
      <c r="F12503" s="91">
        <v>0.8403666789526959</v>
      </c>
      <c r="G12503" s="100">
        <v>1058.886755544944</v>
      </c>
      <c r="S12503" s="235"/>
      <c r="T12503" s="103"/>
      <c r="U12503" s="103"/>
    </row>
    <row r="12504" spans="1:21" x14ac:dyDescent="0.2">
      <c r="A12504" s="89">
        <v>40985</v>
      </c>
      <c r="B12504" s="90" t="s">
        <v>122</v>
      </c>
      <c r="C12504" s="96">
        <v>2176.9385677078653</v>
      </c>
      <c r="D12504" s="102">
        <v>1423.2681441334803</v>
      </c>
      <c r="E12504" s="98">
        <v>2600.914019662921</v>
      </c>
      <c r="F12504" s="91">
        <v>0.83698982405808142</v>
      </c>
      <c r="G12504" s="100">
        <v>1088.4692838539327</v>
      </c>
      <c r="S12504" s="235"/>
      <c r="T12504" s="103"/>
      <c r="U12504" s="103"/>
    </row>
    <row r="12505" spans="1:21" x14ac:dyDescent="0.2">
      <c r="A12505" s="89">
        <v>40985</v>
      </c>
      <c r="B12505" s="90" t="s">
        <v>123</v>
      </c>
      <c r="C12505" s="96">
        <v>2135.9918587752809</v>
      </c>
      <c r="D12505" s="102">
        <v>1380.7730518633186</v>
      </c>
      <c r="E12505" s="98">
        <v>2543.4219943820221</v>
      </c>
      <c r="F12505" s="91">
        <v>0.8398102491420284</v>
      </c>
      <c r="G12505" s="100">
        <v>1067.9959293876404</v>
      </c>
      <c r="S12505" s="235"/>
      <c r="T12505" s="103"/>
      <c r="U12505" s="103"/>
    </row>
    <row r="12506" spans="1:21" x14ac:dyDescent="0.2">
      <c r="A12506" s="89">
        <v>40985</v>
      </c>
      <c r="B12506" s="90" t="s">
        <v>124</v>
      </c>
      <c r="C12506" s="96">
        <v>2199.2698208426964</v>
      </c>
      <c r="D12506" s="102">
        <v>1428.6013547833097</v>
      </c>
      <c r="E12506" s="98">
        <v>2622.5349522471906</v>
      </c>
      <c r="F12506" s="91">
        <v>0.83860457949595379</v>
      </c>
      <c r="G12506" s="100">
        <v>1099.6349104213482</v>
      </c>
      <c r="S12506" s="235"/>
      <c r="T12506" s="103"/>
      <c r="U12506" s="103"/>
    </row>
    <row r="12507" spans="1:21" x14ac:dyDescent="0.2">
      <c r="A12507" s="89">
        <v>40985</v>
      </c>
      <c r="B12507" s="90" t="s">
        <v>125</v>
      </c>
      <c r="C12507" s="96">
        <v>2208.4033074269664</v>
      </c>
      <c r="D12507" s="102">
        <v>1417.494875122263</v>
      </c>
      <c r="E12507" s="98">
        <v>2624.1830898876406</v>
      </c>
      <c r="F12507" s="91">
        <v>0.84155839428167467</v>
      </c>
      <c r="G12507" s="100">
        <v>1104.2016537134832</v>
      </c>
      <c r="S12507" s="235"/>
      <c r="T12507" s="103"/>
      <c r="U12507" s="103"/>
    </row>
    <row r="12508" spans="1:21" x14ac:dyDescent="0.2">
      <c r="A12508" s="89">
        <v>40985</v>
      </c>
      <c r="B12508" s="90" t="s">
        <v>126</v>
      </c>
      <c r="C12508" s="96">
        <v>2217.2085720000005</v>
      </c>
      <c r="D12508" s="102">
        <v>1428.1839954187599</v>
      </c>
      <c r="E12508" s="98">
        <v>2637.3705421348313</v>
      </c>
      <c r="F12508" s="91">
        <v>0.84068906381477626</v>
      </c>
      <c r="G12508" s="100">
        <v>1108.6042860000002</v>
      </c>
      <c r="S12508" s="235"/>
      <c r="T12508" s="103"/>
      <c r="U12508" s="103"/>
    </row>
    <row r="12509" spans="1:21" x14ac:dyDescent="0.2">
      <c r="A12509" s="89">
        <v>40985</v>
      </c>
      <c r="B12509" s="90" t="s">
        <v>127</v>
      </c>
      <c r="C12509" s="96">
        <v>2345.6608899775283</v>
      </c>
      <c r="D12509" s="102">
        <v>1538.1928455069415</v>
      </c>
      <c r="E12509" s="98">
        <v>2805.0244634831461</v>
      </c>
      <c r="F12509" s="91">
        <v>0.83623544839419972</v>
      </c>
      <c r="G12509" s="100">
        <v>1172.8304449887642</v>
      </c>
      <c r="S12509" s="235"/>
      <c r="T12509" s="103"/>
      <c r="U12509" s="103"/>
    </row>
    <row r="12510" spans="1:21" x14ac:dyDescent="0.2">
      <c r="A12510" s="89">
        <v>40985</v>
      </c>
      <c r="B12510" s="90" t="s">
        <v>128</v>
      </c>
      <c r="C12510" s="96">
        <v>2144.1690441910109</v>
      </c>
      <c r="D12510" s="102">
        <v>1376.2407168872551</v>
      </c>
      <c r="E12510" s="98">
        <v>2547.8421067415734</v>
      </c>
      <c r="F12510" s="91">
        <v>0.84156276345286618</v>
      </c>
      <c r="G12510" s="100">
        <v>1072.0845220955055</v>
      </c>
      <c r="S12510" s="235"/>
      <c r="T12510" s="103"/>
      <c r="U12510" s="103"/>
    </row>
    <row r="12511" spans="1:21" x14ac:dyDescent="0.2">
      <c r="A12511" s="89">
        <v>40985</v>
      </c>
      <c r="B12511" s="90" t="s">
        <v>129</v>
      </c>
      <c r="C12511" s="96">
        <v>2093.7363139213485</v>
      </c>
      <c r="D12511" s="102">
        <v>1343.9959702593214</v>
      </c>
      <c r="E12511" s="98">
        <v>2487.9825000000001</v>
      </c>
      <c r="F12511" s="91">
        <v>0.84153980742282086</v>
      </c>
      <c r="G12511" s="100">
        <v>1046.8681569606742</v>
      </c>
      <c r="S12511" s="235"/>
      <c r="T12511" s="103"/>
      <c r="U12511" s="103"/>
    </row>
    <row r="12512" spans="1:21" x14ac:dyDescent="0.2">
      <c r="A12512" s="89">
        <v>40985</v>
      </c>
      <c r="B12512" s="90" t="s">
        <v>130</v>
      </c>
      <c r="C12512" s="96">
        <v>2149.0153840112366</v>
      </c>
      <c r="D12512" s="102">
        <v>1383.5108507299585</v>
      </c>
      <c r="E12512" s="98">
        <v>2555.8500337078654</v>
      </c>
      <c r="F12512" s="91">
        <v>0.84082217488073085</v>
      </c>
      <c r="G12512" s="100">
        <v>1074.5076920056183</v>
      </c>
      <c r="S12512" s="235"/>
      <c r="T12512" s="103"/>
      <c r="U12512" s="103"/>
    </row>
    <row r="12513" spans="1:21" x14ac:dyDescent="0.2">
      <c r="A12513" s="89">
        <v>40985</v>
      </c>
      <c r="B12513" s="90" t="s">
        <v>131</v>
      </c>
      <c r="C12513" s="96">
        <v>2216.5602322247187</v>
      </c>
      <c r="D12513" s="102">
        <v>1426.7719351490359</v>
      </c>
      <c r="E12513" s="98">
        <v>2636.0609662921347</v>
      </c>
      <c r="F12513" s="91">
        <v>0.84086076178371438</v>
      </c>
      <c r="G12513" s="100">
        <v>1108.2801161123593</v>
      </c>
      <c r="S12513" s="235"/>
      <c r="T12513" s="103"/>
      <c r="U12513" s="103"/>
    </row>
    <row r="12514" spans="1:21" x14ac:dyDescent="0.2">
      <c r="A12514" s="89">
        <v>40985</v>
      </c>
      <c r="B12514" s="90" t="s">
        <v>132</v>
      </c>
      <c r="C12514" s="96">
        <v>2231.5855065168539</v>
      </c>
      <c r="D12514" s="102">
        <v>1427.2389887793579</v>
      </c>
      <c r="E12514" s="98">
        <v>2648.9592303370787</v>
      </c>
      <c r="F12514" s="91">
        <v>0.84243860039812157</v>
      </c>
      <c r="G12514" s="100">
        <v>1115.792753258427</v>
      </c>
      <c r="S12514" s="235"/>
      <c r="T12514" s="103"/>
      <c r="U12514" s="103"/>
    </row>
    <row r="12515" spans="1:21" x14ac:dyDescent="0.2">
      <c r="A12515" s="89">
        <v>40985</v>
      </c>
      <c r="B12515" s="90" t="s">
        <v>133</v>
      </c>
      <c r="C12515" s="96">
        <v>1988.8025212921348</v>
      </c>
      <c r="D12515" s="102">
        <v>1281.871706524083</v>
      </c>
      <c r="E12515" s="98">
        <v>2366.1214129213481</v>
      </c>
      <c r="F12515" s="91">
        <v>0.84053274292321545</v>
      </c>
      <c r="G12515" s="100">
        <v>994.40126064606739</v>
      </c>
      <c r="S12515" s="235"/>
      <c r="T12515" s="103"/>
      <c r="U12515" s="103"/>
    </row>
    <row r="12516" spans="1:21" x14ac:dyDescent="0.2">
      <c r="A12516" s="89">
        <v>40985</v>
      </c>
      <c r="B12516" s="90" t="s">
        <v>134</v>
      </c>
      <c r="C12516" s="96">
        <v>1922.84610552809</v>
      </c>
      <c r="D12516" s="102">
        <v>1234.189786715202</v>
      </c>
      <c r="E12516" s="98">
        <v>2284.8548258426963</v>
      </c>
      <c r="F12516" s="91">
        <v>0.84156160985803952</v>
      </c>
      <c r="G12516" s="100">
        <v>961.423052764045</v>
      </c>
      <c r="S12516" s="235"/>
      <c r="T12516" s="103"/>
      <c r="U12516" s="103"/>
    </row>
    <row r="12517" spans="1:21" x14ac:dyDescent="0.2">
      <c r="A12517" s="89">
        <v>40985</v>
      </c>
      <c r="B12517" s="90" t="s">
        <v>135</v>
      </c>
      <c r="C12517" s="96">
        <v>1886.8794564943819</v>
      </c>
      <c r="D12517" s="102">
        <v>1197.1259741807764</v>
      </c>
      <c r="E12517" s="98">
        <v>2234.5972078651685</v>
      </c>
      <c r="F12517" s="91">
        <v>0.84439354432784774</v>
      </c>
      <c r="G12517" s="100">
        <v>943.43972824719094</v>
      </c>
      <c r="S12517" s="235"/>
      <c r="T12517" s="103"/>
      <c r="U12517" s="103"/>
    </row>
    <row r="12518" spans="1:21" x14ac:dyDescent="0.2">
      <c r="A12518" s="89">
        <v>40985</v>
      </c>
      <c r="B12518" s="90" t="s">
        <v>136</v>
      </c>
      <c r="C12518" s="96">
        <v>1850.6656279213485</v>
      </c>
      <c r="D12518" s="102">
        <v>1184.8774216271672</v>
      </c>
      <c r="E12518" s="98">
        <v>2197.4753174157299</v>
      </c>
      <c r="F12518" s="91">
        <v>0.84217811834071665</v>
      </c>
      <c r="G12518" s="100">
        <v>925.33281396067423</v>
      </c>
      <c r="S12518" s="235"/>
      <c r="T12518" s="103"/>
      <c r="U12518" s="103"/>
    </row>
    <row r="12519" spans="1:21" x14ac:dyDescent="0.2">
      <c r="A12519" s="89">
        <v>40985</v>
      </c>
      <c r="B12519" s="90" t="s">
        <v>137</v>
      </c>
      <c r="C12519" s="96">
        <v>1900.8511786516858</v>
      </c>
      <c r="D12519" s="102">
        <v>1208.7718421588197</v>
      </c>
      <c r="E12519" s="98">
        <v>2252.6350280898878</v>
      </c>
      <c r="F12519" s="91">
        <v>0.84383451156022571</v>
      </c>
      <c r="G12519" s="100">
        <v>950.42558932584291</v>
      </c>
      <c r="S12519" s="235"/>
      <c r="T12519" s="103"/>
      <c r="U12519" s="103"/>
    </row>
    <row r="12520" spans="1:21" x14ac:dyDescent="0.2">
      <c r="A12520" s="89">
        <v>40985</v>
      </c>
      <c r="B12520" s="90" t="s">
        <v>138</v>
      </c>
      <c r="C12520" s="96">
        <v>1807.4740425168541</v>
      </c>
      <c r="D12520" s="102">
        <v>1156.1696634932184</v>
      </c>
      <c r="E12520" s="98">
        <v>2145.6212865168541</v>
      </c>
      <c r="F12520" s="91">
        <v>0.84240124474671885</v>
      </c>
      <c r="G12520" s="100">
        <v>903.73702125842703</v>
      </c>
      <c r="S12520" s="235"/>
      <c r="T12520" s="103"/>
      <c r="U12520" s="103"/>
    </row>
    <row r="12521" spans="1:21" x14ac:dyDescent="0.2">
      <c r="A12521" s="89">
        <v>40985</v>
      </c>
      <c r="B12521" s="90" t="s">
        <v>139</v>
      </c>
      <c r="C12521" s="96">
        <v>1853.1901009213486</v>
      </c>
      <c r="D12521" s="102">
        <v>1180.9470292935982</v>
      </c>
      <c r="E12521" s="98">
        <v>2197.4870730337079</v>
      </c>
      <c r="F12521" s="91">
        <v>0.84332241297918298</v>
      </c>
      <c r="G12521" s="100">
        <v>926.59505046067432</v>
      </c>
      <c r="S12521" s="235"/>
      <c r="T12521" s="103"/>
      <c r="U12521" s="103"/>
    </row>
    <row r="12522" spans="1:21" x14ac:dyDescent="0.2">
      <c r="A12522" s="89">
        <v>40985</v>
      </c>
      <c r="B12522" s="90" t="s">
        <v>140</v>
      </c>
      <c r="C12522" s="96">
        <v>2017.6576934157301</v>
      </c>
      <c r="D12522" s="102">
        <v>1262.6814413480167</v>
      </c>
      <c r="E12522" s="98">
        <v>2380.1905365168541</v>
      </c>
      <c r="F12522" s="91">
        <v>0.8476874697470016</v>
      </c>
      <c r="G12522" s="100">
        <v>1008.8288467078651</v>
      </c>
      <c r="S12522" s="235"/>
      <c r="T12522" s="103"/>
      <c r="U12522" s="103"/>
    </row>
    <row r="12523" spans="1:21" x14ac:dyDescent="0.2">
      <c r="A12523" s="89">
        <v>40985</v>
      </c>
      <c r="B12523" s="90" t="s">
        <v>141</v>
      </c>
      <c r="C12523" s="96">
        <v>1961.2278202247194</v>
      </c>
      <c r="D12523" s="102">
        <v>1229.0269458710816</v>
      </c>
      <c r="E12523" s="98">
        <v>2314.5024943820222</v>
      </c>
      <c r="F12523" s="91">
        <v>0.84736474684524887</v>
      </c>
      <c r="G12523" s="100">
        <v>980.61391011235969</v>
      </c>
      <c r="S12523" s="235"/>
      <c r="T12523" s="103"/>
      <c r="U12523" s="103"/>
    </row>
    <row r="12524" spans="1:21" x14ac:dyDescent="0.2">
      <c r="A12524" s="89">
        <v>40985</v>
      </c>
      <c r="B12524" s="90" t="s">
        <v>142</v>
      </c>
      <c r="C12524" s="96">
        <v>1732.7569355393257</v>
      </c>
      <c r="D12524" s="102">
        <v>1079.6872267918116</v>
      </c>
      <c r="E12524" s="98">
        <v>2041.609929775281</v>
      </c>
      <c r="F12524" s="91">
        <v>0.84872086007636605</v>
      </c>
      <c r="G12524" s="100">
        <v>866.37846776966285</v>
      </c>
      <c r="S12524" s="235"/>
      <c r="T12524" s="103"/>
      <c r="U12524" s="103"/>
    </row>
    <row r="12525" spans="1:21" x14ac:dyDescent="0.2">
      <c r="A12525" s="89">
        <v>40985</v>
      </c>
      <c r="B12525" s="90" t="s">
        <v>143</v>
      </c>
      <c r="C12525" s="96">
        <v>1562.3570341011234</v>
      </c>
      <c r="D12525" s="102">
        <v>975.24905067434133</v>
      </c>
      <c r="E12525" s="98">
        <v>1841.7573707865167</v>
      </c>
      <c r="F12525" s="91">
        <v>0.84829688149092286</v>
      </c>
      <c r="G12525" s="100">
        <v>781.17851705056171</v>
      </c>
      <c r="S12525" s="235"/>
      <c r="T12525" s="103"/>
      <c r="U12525" s="103"/>
    </row>
    <row r="12526" spans="1:21" x14ac:dyDescent="0.2">
      <c r="A12526" s="89">
        <v>40985</v>
      </c>
      <c r="B12526" s="90" t="s">
        <v>144</v>
      </c>
      <c r="C12526" s="96">
        <v>1512.1147536404494</v>
      </c>
      <c r="D12526" s="102">
        <v>951.80221102882854</v>
      </c>
      <c r="E12526" s="98">
        <v>1786.7340252808988</v>
      </c>
      <c r="F12526" s="91">
        <v>0.84630097834663698</v>
      </c>
      <c r="G12526" s="100">
        <v>756.0573768202247</v>
      </c>
      <c r="S12526" s="235"/>
      <c r="T12526" s="103"/>
      <c r="U12526" s="103"/>
    </row>
    <row r="12527" spans="1:21" x14ac:dyDescent="0.2">
      <c r="A12527" s="89">
        <v>40985</v>
      </c>
      <c r="B12527" s="90" t="s">
        <v>145</v>
      </c>
      <c r="C12527" s="96">
        <v>1633.6298360224719</v>
      </c>
      <c r="D12527" s="102">
        <v>1021.1475071136605</v>
      </c>
      <c r="E12527" s="98">
        <v>1926.5224297752807</v>
      </c>
      <c r="F12527" s="91">
        <v>0.84796824099941925</v>
      </c>
      <c r="G12527" s="100">
        <v>816.81491801123593</v>
      </c>
      <c r="S12527" s="235"/>
      <c r="T12527" s="103"/>
      <c r="U12527" s="103"/>
    </row>
    <row r="12528" spans="1:21" x14ac:dyDescent="0.2">
      <c r="A12528" s="89">
        <v>40985</v>
      </c>
      <c r="B12528" s="90" t="s">
        <v>146</v>
      </c>
      <c r="C12528" s="96">
        <v>1800.8001949550562</v>
      </c>
      <c r="D12528" s="102">
        <v>1139.2002242033648</v>
      </c>
      <c r="E12528" s="98">
        <v>2130.8820926966291</v>
      </c>
      <c r="F12528" s="91">
        <v>0.84509612292820269</v>
      </c>
      <c r="G12528" s="100">
        <v>900.40009747752811</v>
      </c>
      <c r="S12528" s="235"/>
      <c r="T12528" s="103"/>
      <c r="U12528" s="103"/>
    </row>
    <row r="12529" spans="1:21" x14ac:dyDescent="0.2">
      <c r="A12529" s="89">
        <v>40985</v>
      </c>
      <c r="B12529" s="90" t="s">
        <v>147</v>
      </c>
      <c r="C12529" s="96">
        <v>1769.2260478988765</v>
      </c>
      <c r="D12529" s="102">
        <v>1108.9497417969999</v>
      </c>
      <c r="E12529" s="98">
        <v>2088.044620786517</v>
      </c>
      <c r="F12529" s="91">
        <v>0.84731237555280348</v>
      </c>
      <c r="G12529" s="100">
        <v>884.61302394943823</v>
      </c>
      <c r="S12529" s="235"/>
      <c r="T12529" s="103"/>
      <c r="U12529" s="103"/>
    </row>
    <row r="12530" spans="1:21" x14ac:dyDescent="0.2">
      <c r="A12530" s="89">
        <v>40986</v>
      </c>
      <c r="B12530" s="90" t="s">
        <v>100</v>
      </c>
      <c r="C12530" s="96">
        <v>1791.6950732359553</v>
      </c>
      <c r="D12530" s="102">
        <v>1132.6067320295401</v>
      </c>
      <c r="E12530" s="98">
        <v>2119.6625308988764</v>
      </c>
      <c r="F12530" s="91">
        <v>0.84527373915325976</v>
      </c>
      <c r="G12530" s="100">
        <v>895.84753661797765</v>
      </c>
      <c r="S12530" s="235"/>
      <c r="T12530" s="103"/>
      <c r="U12530" s="103"/>
    </row>
    <row r="12531" spans="1:21" x14ac:dyDescent="0.2">
      <c r="A12531" s="89">
        <v>40986</v>
      </c>
      <c r="B12531" s="90" t="s">
        <v>101</v>
      </c>
      <c r="C12531" s="96">
        <v>1776.5806522247187</v>
      </c>
      <c r="D12531" s="102">
        <v>1115.7501958728856</v>
      </c>
      <c r="E12531" s="98">
        <v>2097.8887752808987</v>
      </c>
      <c r="F12531" s="91">
        <v>0.8468421553887393</v>
      </c>
      <c r="G12531" s="100">
        <v>888.29032611235937</v>
      </c>
      <c r="S12531" s="235"/>
      <c r="T12531" s="103"/>
      <c r="U12531" s="103"/>
    </row>
    <row r="12532" spans="1:21" x14ac:dyDescent="0.2">
      <c r="A12532" s="89">
        <v>40986</v>
      </c>
      <c r="B12532" s="90" t="s">
        <v>102</v>
      </c>
      <c r="C12532" s="96">
        <v>1732.8703949999999</v>
      </c>
      <c r="D12532" s="102">
        <v>1097.4160035170551</v>
      </c>
      <c r="E12532" s="98">
        <v>2051.1366825842692</v>
      </c>
      <c r="F12532" s="91">
        <v>0.84483418862984838</v>
      </c>
      <c r="G12532" s="100">
        <v>866.43519749999996</v>
      </c>
      <c r="S12532" s="235"/>
      <c r="T12532" s="103"/>
      <c r="U12532" s="103"/>
    </row>
    <row r="12533" spans="1:21" x14ac:dyDescent="0.2">
      <c r="A12533" s="89">
        <v>40986</v>
      </c>
      <c r="B12533" s="90" t="s">
        <v>103</v>
      </c>
      <c r="C12533" s="96">
        <v>1705.8913561011236</v>
      </c>
      <c r="D12533" s="102">
        <v>1070.4435235205174</v>
      </c>
      <c r="E12533" s="98">
        <v>2013.9301516853932</v>
      </c>
      <c r="F12533" s="91">
        <v>0.84704593884426338</v>
      </c>
      <c r="G12533" s="100">
        <v>852.94567805056181</v>
      </c>
      <c r="S12533" s="235"/>
      <c r="T12533" s="103"/>
      <c r="U12533" s="103"/>
    </row>
    <row r="12534" spans="1:21" x14ac:dyDescent="0.2">
      <c r="A12534" s="89">
        <v>40986</v>
      </c>
      <c r="B12534" s="90" t="s">
        <v>104</v>
      </c>
      <c r="C12534" s="96">
        <v>1733.0689490561801</v>
      </c>
      <c r="D12534" s="102">
        <v>1096.6495963063285</v>
      </c>
      <c r="E12534" s="98">
        <v>2050.8945168539326</v>
      </c>
      <c r="F12534" s="91">
        <v>0.84503075843934861</v>
      </c>
      <c r="G12534" s="100">
        <v>866.53447452809007</v>
      </c>
      <c r="S12534" s="235"/>
      <c r="T12534" s="103"/>
      <c r="U12534" s="103"/>
    </row>
    <row r="12535" spans="1:21" x14ac:dyDescent="0.2">
      <c r="A12535" s="89">
        <v>40986</v>
      </c>
      <c r="B12535" s="90" t="s">
        <v>105</v>
      </c>
      <c r="C12535" s="96">
        <v>1694.5859312696628</v>
      </c>
      <c r="D12535" s="102">
        <v>1064.3258064469821</v>
      </c>
      <c r="E12535" s="98">
        <v>2001.1024213483149</v>
      </c>
      <c r="F12535" s="91">
        <v>0.84682618600195103</v>
      </c>
      <c r="G12535" s="100">
        <v>847.29296563483138</v>
      </c>
      <c r="S12535" s="235"/>
      <c r="T12535" s="103"/>
      <c r="U12535" s="103"/>
    </row>
    <row r="12536" spans="1:21" x14ac:dyDescent="0.2">
      <c r="A12536" s="89">
        <v>40986</v>
      </c>
      <c r="B12536" s="90" t="s">
        <v>106</v>
      </c>
      <c r="C12536" s="96">
        <v>1684.5001956404496</v>
      </c>
      <c r="D12536" s="102">
        <v>1055.3572624929443</v>
      </c>
      <c r="E12536" s="98">
        <v>1987.7927106741574</v>
      </c>
      <c r="F12536" s="91">
        <v>0.84742246341629535</v>
      </c>
      <c r="G12536" s="100">
        <v>842.25009782022482</v>
      </c>
      <c r="S12536" s="235"/>
      <c r="T12536" s="103"/>
      <c r="U12536" s="103"/>
    </row>
    <row r="12537" spans="1:21" x14ac:dyDescent="0.2">
      <c r="A12537" s="89">
        <v>40986</v>
      </c>
      <c r="B12537" s="90" t="s">
        <v>107</v>
      </c>
      <c r="C12537" s="96">
        <v>1703.5492286629215</v>
      </c>
      <c r="D12537" s="102">
        <v>1066.5702462763209</v>
      </c>
      <c r="E12537" s="98">
        <v>2009.8885702247194</v>
      </c>
      <c r="F12537" s="91">
        <v>0.84758391778527942</v>
      </c>
      <c r="G12537" s="100">
        <v>851.77461433146073</v>
      </c>
      <c r="S12537" s="235"/>
      <c r="T12537" s="103"/>
      <c r="U12537" s="103"/>
    </row>
    <row r="12538" spans="1:21" x14ac:dyDescent="0.2">
      <c r="A12538" s="89">
        <v>40986</v>
      </c>
      <c r="B12538" s="90" t="s">
        <v>108</v>
      </c>
      <c r="C12538" s="96">
        <v>1668.8184773258429</v>
      </c>
      <c r="D12538" s="102">
        <v>1040.7232193771688</v>
      </c>
      <c r="E12538" s="98">
        <v>1966.7383988764045</v>
      </c>
      <c r="F12538" s="91">
        <v>0.84852081917922439</v>
      </c>
      <c r="G12538" s="100">
        <v>834.40923866292144</v>
      </c>
      <c r="S12538" s="235"/>
      <c r="T12538" s="103"/>
      <c r="U12538" s="103"/>
    </row>
    <row r="12539" spans="1:21" x14ac:dyDescent="0.2">
      <c r="A12539" s="89">
        <v>40986</v>
      </c>
      <c r="B12539" s="90" t="s">
        <v>109</v>
      </c>
      <c r="C12539" s="96">
        <v>1766.0086617640452</v>
      </c>
      <c r="D12539" s="102">
        <v>1122.1315918106716</v>
      </c>
      <c r="E12539" s="98">
        <v>2092.35893258427</v>
      </c>
      <c r="F12539" s="91">
        <v>0.8440275873618156</v>
      </c>
      <c r="G12539" s="100">
        <v>883.0043308820226</v>
      </c>
      <c r="S12539" s="235"/>
      <c r="T12539" s="103"/>
      <c r="U12539" s="103"/>
    </row>
    <row r="12540" spans="1:21" x14ac:dyDescent="0.2">
      <c r="A12540" s="89">
        <v>40986</v>
      </c>
      <c r="B12540" s="90" t="s">
        <v>110</v>
      </c>
      <c r="C12540" s="96">
        <v>2066.1089352471913</v>
      </c>
      <c r="D12540" s="102">
        <v>1304.804343394334</v>
      </c>
      <c r="E12540" s="98">
        <v>2443.6285533707864</v>
      </c>
      <c r="F12540" s="91">
        <v>0.84550859106518561</v>
      </c>
      <c r="G12540" s="100">
        <v>1033.0544676235957</v>
      </c>
      <c r="S12540" s="235"/>
      <c r="T12540" s="103"/>
      <c r="U12540" s="103"/>
    </row>
    <row r="12541" spans="1:21" x14ac:dyDescent="0.2">
      <c r="A12541" s="89">
        <v>40986</v>
      </c>
      <c r="B12541" s="90" t="s">
        <v>111</v>
      </c>
      <c r="C12541" s="96">
        <v>2226.5162998988767</v>
      </c>
      <c r="D12541" s="102">
        <v>1433.6451414675046</v>
      </c>
      <c r="E12541" s="98">
        <v>2648.15279494382</v>
      </c>
      <c r="F12541" s="91">
        <v>0.84078090363592928</v>
      </c>
      <c r="G12541" s="100">
        <v>1113.2581499494383</v>
      </c>
      <c r="S12541" s="235"/>
      <c r="T12541" s="103"/>
      <c r="U12541" s="103"/>
    </row>
    <row r="12542" spans="1:21" x14ac:dyDescent="0.2">
      <c r="A12542" s="89">
        <v>40986</v>
      </c>
      <c r="B12542" s="90" t="s">
        <v>112</v>
      </c>
      <c r="C12542" s="96">
        <v>2227.4766531910113</v>
      </c>
      <c r="D12542" s="102">
        <v>1417.5752737150269</v>
      </c>
      <c r="E12542" s="98">
        <v>2640.2976910112357</v>
      </c>
      <c r="F12542" s="91">
        <v>0.84364602551233014</v>
      </c>
      <c r="G12542" s="100">
        <v>1113.7383265955057</v>
      </c>
      <c r="S12542" s="235"/>
      <c r="T12542" s="103"/>
      <c r="U12542" s="103"/>
    </row>
    <row r="12543" spans="1:21" x14ac:dyDescent="0.2">
      <c r="A12543" s="89">
        <v>40986</v>
      </c>
      <c r="B12543" s="90" t="s">
        <v>113</v>
      </c>
      <c r="C12543" s="96">
        <v>2189.2327106966295</v>
      </c>
      <c r="D12543" s="102">
        <v>1415.7341543845382</v>
      </c>
      <c r="E12543" s="98">
        <v>2607.1139325842696</v>
      </c>
      <c r="F12543" s="91">
        <v>0.83971501334680043</v>
      </c>
      <c r="G12543" s="100">
        <v>1094.6163553483148</v>
      </c>
      <c r="S12543" s="235"/>
      <c r="T12543" s="103"/>
      <c r="U12543" s="103"/>
    </row>
    <row r="12544" spans="1:21" x14ac:dyDescent="0.2">
      <c r="A12544" s="89">
        <v>40986</v>
      </c>
      <c r="B12544" s="90" t="s">
        <v>114</v>
      </c>
      <c r="C12544" s="96">
        <v>2048.7658462584272</v>
      </c>
      <c r="D12544" s="102">
        <v>1327.4956737783402</v>
      </c>
      <c r="E12544" s="98">
        <v>2441.246865168539</v>
      </c>
      <c r="F12544" s="91">
        <v>0.83922927889432608</v>
      </c>
      <c r="G12544" s="100">
        <v>1024.3829231292136</v>
      </c>
      <c r="S12544" s="235"/>
      <c r="T12544" s="103"/>
      <c r="U12544" s="103"/>
    </row>
    <row r="12545" spans="1:21" x14ac:dyDescent="0.2">
      <c r="A12545" s="89">
        <v>40986</v>
      </c>
      <c r="B12545" s="90" t="s">
        <v>115</v>
      </c>
      <c r="C12545" s="96">
        <v>1858.2025778089887</v>
      </c>
      <c r="D12545" s="102">
        <v>1201.0435016181143</v>
      </c>
      <c r="E12545" s="98">
        <v>2212.5601264044944</v>
      </c>
      <c r="F12545" s="91">
        <v>0.83984274851262375</v>
      </c>
      <c r="G12545" s="100">
        <v>929.10128890449437</v>
      </c>
      <c r="S12545" s="235"/>
      <c r="T12545" s="103"/>
      <c r="U12545" s="103"/>
    </row>
    <row r="12546" spans="1:21" x14ac:dyDescent="0.2">
      <c r="A12546" s="89">
        <v>40986</v>
      </c>
      <c r="B12546" s="90" t="s">
        <v>116</v>
      </c>
      <c r="C12546" s="96">
        <v>1836.414309235955</v>
      </c>
      <c r="D12546" s="102">
        <v>1199.0209016954248</v>
      </c>
      <c r="E12546" s="98">
        <v>2193.186867977528</v>
      </c>
      <c r="F12546" s="91">
        <v>0.83732687626815183</v>
      </c>
      <c r="G12546" s="100">
        <v>918.20715461797749</v>
      </c>
      <c r="S12546" s="235"/>
      <c r="T12546" s="103"/>
      <c r="U12546" s="103"/>
    </row>
    <row r="12547" spans="1:21" x14ac:dyDescent="0.2">
      <c r="A12547" s="89">
        <v>40986</v>
      </c>
      <c r="B12547" s="90" t="s">
        <v>117</v>
      </c>
      <c r="C12547" s="96">
        <v>1772.2246193595504</v>
      </c>
      <c r="D12547" s="102">
        <v>1138.5206803614603</v>
      </c>
      <c r="E12547" s="98">
        <v>2106.4210028089888</v>
      </c>
      <c r="F12547" s="91">
        <v>0.84134397492059976</v>
      </c>
      <c r="G12547" s="100">
        <v>886.11230967977519</v>
      </c>
      <c r="S12547" s="235"/>
      <c r="T12547" s="103"/>
      <c r="U12547" s="103"/>
    </row>
    <row r="12548" spans="1:21" x14ac:dyDescent="0.2">
      <c r="A12548" s="89">
        <v>40986</v>
      </c>
      <c r="B12548" s="90" t="s">
        <v>118</v>
      </c>
      <c r="C12548" s="96">
        <v>1784.5917005730337</v>
      </c>
      <c r="D12548" s="102">
        <v>1138.3020100709207</v>
      </c>
      <c r="E12548" s="98">
        <v>2116.7189241573033</v>
      </c>
      <c r="F12548" s="91">
        <v>0.84309337447035193</v>
      </c>
      <c r="G12548" s="100">
        <v>892.29585028651684</v>
      </c>
      <c r="S12548" s="235"/>
      <c r="T12548" s="103"/>
      <c r="U12548" s="103"/>
    </row>
    <row r="12549" spans="1:21" x14ac:dyDescent="0.2">
      <c r="A12549" s="89">
        <v>40986</v>
      </c>
      <c r="B12549" s="90" t="s">
        <v>119</v>
      </c>
      <c r="C12549" s="96">
        <v>1894.9148175842697</v>
      </c>
      <c r="D12549" s="102">
        <v>1236.9805189899646</v>
      </c>
      <c r="E12549" s="98">
        <v>2262.9235449438206</v>
      </c>
      <c r="F12549" s="91">
        <v>0.83737465272222134</v>
      </c>
      <c r="G12549" s="100">
        <v>947.45740879213486</v>
      </c>
      <c r="S12549" s="235"/>
      <c r="T12549" s="103"/>
      <c r="U12549" s="103"/>
    </row>
    <row r="12550" spans="1:21" x14ac:dyDescent="0.2">
      <c r="A12550" s="89">
        <v>40986</v>
      </c>
      <c r="B12550" s="90" t="s">
        <v>120</v>
      </c>
      <c r="C12550" s="96">
        <v>2016.5149945617975</v>
      </c>
      <c r="D12550" s="102">
        <v>1303.4614707680435</v>
      </c>
      <c r="E12550" s="98">
        <v>2401.1131853932579</v>
      </c>
      <c r="F12550" s="91">
        <v>0.83982504732759178</v>
      </c>
      <c r="G12550" s="100">
        <v>1008.2574972808987</v>
      </c>
      <c r="S12550" s="235"/>
      <c r="T12550" s="103"/>
      <c r="U12550" s="103"/>
    </row>
    <row r="12551" spans="1:21" x14ac:dyDescent="0.2">
      <c r="A12551" s="89">
        <v>40986</v>
      </c>
      <c r="B12551" s="90" t="s">
        <v>121</v>
      </c>
      <c r="C12551" s="96">
        <v>2131.5790961797752</v>
      </c>
      <c r="D12551" s="102">
        <v>1351.368064710409</v>
      </c>
      <c r="E12551" s="98">
        <v>2523.8512415730338</v>
      </c>
      <c r="F12551" s="91">
        <v>0.84457398323176591</v>
      </c>
      <c r="G12551" s="100">
        <v>1065.7895480898876</v>
      </c>
      <c r="S12551" s="235"/>
      <c r="T12551" s="103"/>
      <c r="U12551" s="103"/>
    </row>
    <row r="12552" spans="1:21" x14ac:dyDescent="0.2">
      <c r="A12552" s="89">
        <v>40986</v>
      </c>
      <c r="B12552" s="90" t="s">
        <v>122</v>
      </c>
      <c r="C12552" s="96">
        <v>2177.5585426179773</v>
      </c>
      <c r="D12552" s="102">
        <v>1392.6025087091195</v>
      </c>
      <c r="E12552" s="98">
        <v>2584.7829606741575</v>
      </c>
      <c r="F12552" s="91">
        <v>0.84245314819393236</v>
      </c>
      <c r="G12552" s="100">
        <v>1088.7792713089887</v>
      </c>
      <c r="S12552" s="235"/>
      <c r="T12552" s="103"/>
      <c r="U12552" s="103"/>
    </row>
    <row r="12553" spans="1:21" x14ac:dyDescent="0.2">
      <c r="A12553" s="89">
        <v>40986</v>
      </c>
      <c r="B12553" s="90" t="s">
        <v>123</v>
      </c>
      <c r="C12553" s="96">
        <v>2172.546065730337</v>
      </c>
      <c r="D12553" s="102">
        <v>1395.3082205304888</v>
      </c>
      <c r="E12553" s="98">
        <v>2582.0227415730337</v>
      </c>
      <c r="F12553" s="91">
        <v>0.84141244410836091</v>
      </c>
      <c r="G12553" s="100">
        <v>1086.2730328651685</v>
      </c>
      <c r="S12553" s="235"/>
      <c r="T12553" s="103"/>
      <c r="U12553" s="103"/>
    </row>
    <row r="12554" spans="1:21" x14ac:dyDescent="0.2">
      <c r="A12554" s="89">
        <v>40986</v>
      </c>
      <c r="B12554" s="90" t="s">
        <v>124</v>
      </c>
      <c r="C12554" s="96">
        <v>2256.8586013820222</v>
      </c>
      <c r="D12554" s="102">
        <v>1449.8123867715042</v>
      </c>
      <c r="E12554" s="98">
        <v>2682.4180702247186</v>
      </c>
      <c r="F12554" s="91">
        <v>0.84135229568929759</v>
      </c>
      <c r="G12554" s="100">
        <v>1128.4293006910111</v>
      </c>
      <c r="S12554" s="235"/>
      <c r="T12554" s="103"/>
      <c r="U12554" s="103"/>
    </row>
    <row r="12555" spans="1:21" x14ac:dyDescent="0.2">
      <c r="A12555" s="89">
        <v>40986</v>
      </c>
      <c r="B12555" s="90" t="s">
        <v>125</v>
      </c>
      <c r="C12555" s="96">
        <v>2322.2517719662924</v>
      </c>
      <c r="D12555" s="102">
        <v>1506.442330835531</v>
      </c>
      <c r="E12555" s="98">
        <v>2768.071853932584</v>
      </c>
      <c r="F12555" s="91">
        <v>0.83894201253015976</v>
      </c>
      <c r="G12555" s="100">
        <v>1161.1258859831462</v>
      </c>
      <c r="S12555" s="235"/>
      <c r="T12555" s="103"/>
      <c r="U12555" s="103"/>
    </row>
    <row r="12556" spans="1:21" x14ac:dyDescent="0.2">
      <c r="A12556" s="89">
        <v>40986</v>
      </c>
      <c r="B12556" s="90" t="s">
        <v>126</v>
      </c>
      <c r="C12556" s="96">
        <v>2501.1976020674156</v>
      </c>
      <c r="D12556" s="102">
        <v>1607.0086644813844</v>
      </c>
      <c r="E12556" s="98">
        <v>2972.9558174157301</v>
      </c>
      <c r="F12556" s="91">
        <v>0.84131677551858308</v>
      </c>
      <c r="G12556" s="100">
        <v>1250.5988010337078</v>
      </c>
      <c r="S12556" s="235"/>
      <c r="T12556" s="103"/>
      <c r="U12556" s="103"/>
    </row>
    <row r="12557" spans="1:21" x14ac:dyDescent="0.2">
      <c r="A12557" s="89">
        <v>40986</v>
      </c>
      <c r="B12557" s="90" t="s">
        <v>127</v>
      </c>
      <c r="C12557" s="96">
        <v>2418.971910067416</v>
      </c>
      <c r="D12557" s="102">
        <v>1543.1830512777517</v>
      </c>
      <c r="E12557" s="98">
        <v>2869.2924269662922</v>
      </c>
      <c r="F12557" s="91">
        <v>0.84305520320387806</v>
      </c>
      <c r="G12557" s="100">
        <v>1209.485955033708</v>
      </c>
      <c r="S12557" s="235"/>
      <c r="T12557" s="103"/>
      <c r="U12557" s="103"/>
    </row>
    <row r="12558" spans="1:21" x14ac:dyDescent="0.2">
      <c r="A12558" s="89">
        <v>40986</v>
      </c>
      <c r="B12558" s="90" t="s">
        <v>128</v>
      </c>
      <c r="C12558" s="96">
        <v>2077.2117538988769</v>
      </c>
      <c r="D12558" s="102">
        <v>1319.4125179718783</v>
      </c>
      <c r="E12558" s="98">
        <v>2460.8246713483145</v>
      </c>
      <c r="F12558" s="91">
        <v>0.84411204832433195</v>
      </c>
      <c r="G12558" s="100">
        <v>1038.6058769494384</v>
      </c>
      <c r="S12558" s="235"/>
      <c r="T12558" s="103"/>
      <c r="U12558" s="103"/>
    </row>
    <row r="12559" spans="1:21" x14ac:dyDescent="0.2">
      <c r="A12559" s="89">
        <v>40986</v>
      </c>
      <c r="B12559" s="90" t="s">
        <v>129</v>
      </c>
      <c r="C12559" s="96">
        <v>2037.6873403483148</v>
      </c>
      <c r="D12559" s="102">
        <v>1304.6329958552017</v>
      </c>
      <c r="E12559" s="98">
        <v>2419.5530477528091</v>
      </c>
      <c r="F12559" s="91">
        <v>0.84217510429905351</v>
      </c>
      <c r="G12559" s="100">
        <v>1018.8436701741574</v>
      </c>
      <c r="S12559" s="235"/>
      <c r="T12559" s="103"/>
      <c r="U12559" s="103"/>
    </row>
    <row r="12560" spans="1:21" x14ac:dyDescent="0.2">
      <c r="A12560" s="89">
        <v>40986</v>
      </c>
      <c r="B12560" s="90" t="s">
        <v>130</v>
      </c>
      <c r="C12560" s="96">
        <v>1958.6871387303377</v>
      </c>
      <c r="D12560" s="102">
        <v>1250.9366149765949</v>
      </c>
      <c r="E12560" s="98">
        <v>2324.069216292135</v>
      </c>
      <c r="F12560" s="91">
        <v>0.84278347865011738</v>
      </c>
      <c r="G12560" s="100">
        <v>979.34356936516883</v>
      </c>
      <c r="S12560" s="235"/>
      <c r="T12560" s="103"/>
      <c r="U12560" s="103"/>
    </row>
    <row r="12561" spans="1:21" x14ac:dyDescent="0.2">
      <c r="A12561" s="89">
        <v>40986</v>
      </c>
      <c r="B12561" s="90" t="s">
        <v>131</v>
      </c>
      <c r="C12561" s="96">
        <v>1938.4913547303368</v>
      </c>
      <c r="D12561" s="102">
        <v>1235.9283139895567</v>
      </c>
      <c r="E12561" s="98">
        <v>2298.970971910112</v>
      </c>
      <c r="F12561" s="91">
        <v>0.84319957860091255</v>
      </c>
      <c r="G12561" s="100">
        <v>969.24567736516838</v>
      </c>
      <c r="S12561" s="235"/>
      <c r="T12561" s="103"/>
      <c r="U12561" s="103"/>
    </row>
    <row r="12562" spans="1:21" x14ac:dyDescent="0.2">
      <c r="A12562" s="89">
        <v>40986</v>
      </c>
      <c r="B12562" s="90" t="s">
        <v>132</v>
      </c>
      <c r="C12562" s="96">
        <v>1957.9942255955059</v>
      </c>
      <c r="D12562" s="102">
        <v>1259.4811690661049</v>
      </c>
      <c r="E12562" s="98">
        <v>2328.0966910112361</v>
      </c>
      <c r="F12562" s="91">
        <v>0.8410278804807837</v>
      </c>
      <c r="G12562" s="100">
        <v>978.99711279775295</v>
      </c>
      <c r="S12562" s="235"/>
      <c r="T12562" s="103"/>
      <c r="U12562" s="103"/>
    </row>
    <row r="12563" spans="1:21" x14ac:dyDescent="0.2">
      <c r="A12563" s="89">
        <v>40986</v>
      </c>
      <c r="B12563" s="90" t="s">
        <v>133</v>
      </c>
      <c r="C12563" s="96">
        <v>2211.2519503146068</v>
      </c>
      <c r="D12563" s="102">
        <v>1406.4165942120121</v>
      </c>
      <c r="E12563" s="98">
        <v>2620.618786516854</v>
      </c>
      <c r="F12563" s="91">
        <v>0.84379000932587012</v>
      </c>
      <c r="G12563" s="100">
        <v>1105.6259751573034</v>
      </c>
      <c r="S12563" s="235"/>
      <c r="T12563" s="103"/>
      <c r="U12563" s="103"/>
    </row>
    <row r="12564" spans="1:21" x14ac:dyDescent="0.2">
      <c r="A12564" s="89">
        <v>40986</v>
      </c>
      <c r="B12564" s="90" t="s">
        <v>134</v>
      </c>
      <c r="C12564" s="96">
        <v>1994.4754943258429</v>
      </c>
      <c r="D12564" s="102">
        <v>1256.3433968770278</v>
      </c>
      <c r="E12564" s="98">
        <v>2357.1871432584271</v>
      </c>
      <c r="F12564" s="91">
        <v>0.84612522176275129</v>
      </c>
      <c r="G12564" s="100">
        <v>997.23774716292144</v>
      </c>
      <c r="S12564" s="235"/>
      <c r="T12564" s="103"/>
      <c r="U12564" s="103"/>
    </row>
    <row r="12565" spans="1:21" x14ac:dyDescent="0.2">
      <c r="A12565" s="89">
        <v>40986</v>
      </c>
      <c r="B12565" s="90" t="s">
        <v>135</v>
      </c>
      <c r="C12565" s="96">
        <v>1903.225723078652</v>
      </c>
      <c r="D12565" s="102">
        <v>1197.448616172428</v>
      </c>
      <c r="E12565" s="98">
        <v>2248.5887443820225</v>
      </c>
      <c r="F12565" s="91">
        <v>0.84640898778567608</v>
      </c>
      <c r="G12565" s="100">
        <v>951.61286153932599</v>
      </c>
      <c r="S12565" s="235"/>
      <c r="T12565" s="103"/>
      <c r="U12565" s="103"/>
    </row>
    <row r="12566" spans="1:21" x14ac:dyDescent="0.2">
      <c r="A12566" s="89">
        <v>40986</v>
      </c>
      <c r="B12566" s="90" t="s">
        <v>136</v>
      </c>
      <c r="C12566" s="96">
        <v>1806.1408938539325</v>
      </c>
      <c r="D12566" s="102">
        <v>1143.0716156362002</v>
      </c>
      <c r="E12566" s="98">
        <v>2137.4652387640449</v>
      </c>
      <c r="F12566" s="91">
        <v>0.84499193769265912</v>
      </c>
      <c r="G12566" s="100">
        <v>903.07044692696627</v>
      </c>
      <c r="S12566" s="235"/>
      <c r="T12566" s="103"/>
      <c r="U12566" s="103"/>
    </row>
    <row r="12567" spans="1:21" x14ac:dyDescent="0.2">
      <c r="A12567" s="89">
        <v>40986</v>
      </c>
      <c r="B12567" s="90" t="s">
        <v>137</v>
      </c>
      <c r="C12567" s="96">
        <v>1846.7958498876403</v>
      </c>
      <c r="D12567" s="102">
        <v>1161.108102816775</v>
      </c>
      <c r="E12567" s="98">
        <v>2181.473570224719</v>
      </c>
      <c r="F12567" s="91">
        <v>0.84658181290612533</v>
      </c>
      <c r="G12567" s="100">
        <v>923.39792494382016</v>
      </c>
      <c r="S12567" s="235"/>
      <c r="T12567" s="103"/>
      <c r="U12567" s="103"/>
    </row>
    <row r="12568" spans="1:21" x14ac:dyDescent="0.2">
      <c r="A12568" s="89">
        <v>40986</v>
      </c>
      <c r="B12568" s="90" t="s">
        <v>138</v>
      </c>
      <c r="C12568" s="96">
        <v>1865.593651247191</v>
      </c>
      <c r="D12568" s="102">
        <v>1167.5988573188804</v>
      </c>
      <c r="E12568" s="98">
        <v>2200.8468286516854</v>
      </c>
      <c r="F12568" s="91">
        <v>0.84767082695623941</v>
      </c>
      <c r="G12568" s="100">
        <v>932.79682562359551</v>
      </c>
      <c r="S12568" s="235"/>
      <c r="T12568" s="103"/>
      <c r="U12568" s="103"/>
    </row>
    <row r="12569" spans="1:21" x14ac:dyDescent="0.2">
      <c r="A12569" s="89">
        <v>40986</v>
      </c>
      <c r="B12569" s="90" t="s">
        <v>139</v>
      </c>
      <c r="C12569" s="96">
        <v>1856.857272775281</v>
      </c>
      <c r="D12569" s="102">
        <v>1159.9251784416399</v>
      </c>
      <c r="E12569" s="98">
        <v>2189.3709943820222</v>
      </c>
      <c r="F12569" s="91">
        <v>0.8481236289052978</v>
      </c>
      <c r="G12569" s="100">
        <v>928.42863638764049</v>
      </c>
      <c r="S12569" s="235"/>
      <c r="T12569" s="103"/>
      <c r="U12569" s="103"/>
    </row>
    <row r="12570" spans="1:21" x14ac:dyDescent="0.2">
      <c r="A12570" s="89">
        <v>40986</v>
      </c>
      <c r="B12570" s="90" t="s">
        <v>140</v>
      </c>
      <c r="C12570" s="96">
        <v>1903.7565512696629</v>
      </c>
      <c r="D12570" s="102">
        <v>1194.7301781141023</v>
      </c>
      <c r="E12570" s="98">
        <v>2247.5918679775282</v>
      </c>
      <c r="F12570" s="91">
        <v>0.84702057272646125</v>
      </c>
      <c r="G12570" s="100">
        <v>951.87827563483143</v>
      </c>
      <c r="S12570" s="235"/>
      <c r="T12570" s="103"/>
      <c r="U12570" s="103"/>
    </row>
    <row r="12571" spans="1:21" x14ac:dyDescent="0.2">
      <c r="A12571" s="89">
        <v>40986</v>
      </c>
      <c r="B12571" s="90" t="s">
        <v>141</v>
      </c>
      <c r="C12571" s="96">
        <v>1887.6128908651683</v>
      </c>
      <c r="D12571" s="102">
        <v>1181.4533386154042</v>
      </c>
      <c r="E12571" s="98">
        <v>2226.8620112359549</v>
      </c>
      <c r="F12571" s="91">
        <v>0.84765597569177797</v>
      </c>
      <c r="G12571" s="100">
        <v>943.80644543258416</v>
      </c>
      <c r="S12571" s="235"/>
      <c r="T12571" s="103"/>
      <c r="U12571" s="103"/>
    </row>
    <row r="12572" spans="1:21" x14ac:dyDescent="0.2">
      <c r="A12572" s="89">
        <v>40986</v>
      </c>
      <c r="B12572" s="90" t="s">
        <v>142</v>
      </c>
      <c r="C12572" s="96">
        <v>1647.4435253595507</v>
      </c>
      <c r="D12572" s="102">
        <v>1023.577595226099</v>
      </c>
      <c r="E12572" s="98">
        <v>1939.5311966292134</v>
      </c>
      <c r="F12572" s="91">
        <v>0.84940295274585265</v>
      </c>
      <c r="G12572" s="100">
        <v>823.72176267977534</v>
      </c>
      <c r="S12572" s="235"/>
      <c r="T12572" s="103"/>
      <c r="U12572" s="103"/>
    </row>
    <row r="12573" spans="1:21" x14ac:dyDescent="0.2">
      <c r="A12573" s="89">
        <v>40986</v>
      </c>
      <c r="B12573" s="90" t="s">
        <v>143</v>
      </c>
      <c r="C12573" s="96">
        <v>1606.4887121797751</v>
      </c>
      <c r="D12573" s="102">
        <v>993.50262355283849</v>
      </c>
      <c r="E12573" s="98">
        <v>1888.876238764045</v>
      </c>
      <c r="F12573" s="91">
        <v>0.85049971999804208</v>
      </c>
      <c r="G12573" s="100">
        <v>803.24435608988756</v>
      </c>
      <c r="S12573" s="235"/>
      <c r="T12573" s="103"/>
      <c r="U12573" s="103"/>
    </row>
    <row r="12574" spans="1:21" x14ac:dyDescent="0.2">
      <c r="A12574" s="89">
        <v>40986</v>
      </c>
      <c r="B12574" s="90" t="s">
        <v>144</v>
      </c>
      <c r="C12574" s="96">
        <v>1556.5868101011235</v>
      </c>
      <c r="D12574" s="102">
        <v>979.37812456379834</v>
      </c>
      <c r="E12574" s="98">
        <v>1839.060632022472</v>
      </c>
      <c r="F12574" s="91">
        <v>0.84640320335132002</v>
      </c>
      <c r="G12574" s="100">
        <v>778.29340505056177</v>
      </c>
      <c r="S12574" s="235"/>
      <c r="T12574" s="103"/>
      <c r="U12574" s="103"/>
    </row>
    <row r="12575" spans="1:21" x14ac:dyDescent="0.2">
      <c r="A12575" s="89">
        <v>40986</v>
      </c>
      <c r="B12575" s="90" t="s">
        <v>145</v>
      </c>
      <c r="C12575" s="96">
        <v>1633.7797645955056</v>
      </c>
      <c r="D12575" s="102">
        <v>1036.8440212282142</v>
      </c>
      <c r="E12575" s="98">
        <v>1935.014688202247</v>
      </c>
      <c r="F12575" s="91">
        <v>0.844324218599804</v>
      </c>
      <c r="G12575" s="100">
        <v>816.88988229775282</v>
      </c>
      <c r="S12575" s="235"/>
      <c r="T12575" s="103"/>
      <c r="U12575" s="103"/>
    </row>
    <row r="12576" spans="1:21" x14ac:dyDescent="0.2">
      <c r="A12576" s="89">
        <v>40986</v>
      </c>
      <c r="B12576" s="90" t="s">
        <v>146</v>
      </c>
      <c r="C12576" s="96">
        <v>1796.9020520561796</v>
      </c>
      <c r="D12576" s="102">
        <v>1135.8099703264802</v>
      </c>
      <c r="E12576" s="98">
        <v>2125.775452247191</v>
      </c>
      <c r="F12576" s="91">
        <v>0.84529250262846245</v>
      </c>
      <c r="G12576" s="100">
        <v>898.45102602808981</v>
      </c>
      <c r="S12576" s="235"/>
      <c r="T12576" s="103"/>
      <c r="U12576" s="103"/>
    </row>
    <row r="12577" spans="1:21" x14ac:dyDescent="0.2">
      <c r="A12577" s="89">
        <v>40986</v>
      </c>
      <c r="B12577" s="90" t="s">
        <v>147</v>
      </c>
      <c r="C12577" s="96">
        <v>1791.4154767078649</v>
      </c>
      <c r="D12577" s="102">
        <v>1121.6512093439424</v>
      </c>
      <c r="E12577" s="98">
        <v>2113.5919297752807</v>
      </c>
      <c r="F12577" s="91">
        <v>0.84756922633515641</v>
      </c>
      <c r="G12577" s="100">
        <v>895.70773835393243</v>
      </c>
      <c r="S12577" s="235"/>
      <c r="T12577" s="103"/>
      <c r="U12577" s="103"/>
    </row>
    <row r="12578" spans="1:21" x14ac:dyDescent="0.2">
      <c r="A12578" s="89">
        <v>40987</v>
      </c>
      <c r="B12578" s="90" t="s">
        <v>100</v>
      </c>
      <c r="C12578" s="96">
        <v>1863.3649832696631</v>
      </c>
      <c r="D12578" s="102">
        <v>1179.4904228355772</v>
      </c>
      <c r="E12578" s="98">
        <v>2205.2951544943821</v>
      </c>
      <c r="F12578" s="91">
        <v>0.84495038202579509</v>
      </c>
      <c r="G12578" s="100">
        <v>931.68249163483154</v>
      </c>
      <c r="S12578" s="235"/>
      <c r="T12578" s="103"/>
      <c r="U12578" s="103"/>
    </row>
    <row r="12579" spans="1:21" x14ac:dyDescent="0.2">
      <c r="A12579" s="89">
        <v>40987</v>
      </c>
      <c r="B12579" s="90" t="s">
        <v>101</v>
      </c>
      <c r="C12579" s="96">
        <v>1781.4675132808991</v>
      </c>
      <c r="D12579" s="102">
        <v>1113.3304516716184</v>
      </c>
      <c r="E12579" s="98">
        <v>2100.7453904494378</v>
      </c>
      <c r="F12579" s="91">
        <v>0.84801686171962432</v>
      </c>
      <c r="G12579" s="100">
        <v>890.73375664044954</v>
      </c>
      <c r="S12579" s="235"/>
      <c r="T12579" s="103"/>
      <c r="U12579" s="103"/>
    </row>
    <row r="12580" spans="1:21" x14ac:dyDescent="0.2">
      <c r="A12580" s="89">
        <v>40987</v>
      </c>
      <c r="B12580" s="90" t="s">
        <v>102</v>
      </c>
      <c r="C12580" s="96">
        <v>1739.6374414044947</v>
      </c>
      <c r="D12580" s="102">
        <v>1095.2641717453091</v>
      </c>
      <c r="E12580" s="98">
        <v>2055.7096179775281</v>
      </c>
      <c r="F12580" s="91">
        <v>0.84624668104438061</v>
      </c>
      <c r="G12580" s="100">
        <v>869.81872070224733</v>
      </c>
      <c r="S12580" s="235"/>
      <c r="T12580" s="103"/>
      <c r="U12580" s="103"/>
    </row>
    <row r="12581" spans="1:21" x14ac:dyDescent="0.2">
      <c r="A12581" s="89">
        <v>40987</v>
      </c>
      <c r="B12581" s="90" t="s">
        <v>103</v>
      </c>
      <c r="C12581" s="96">
        <v>1807.1741853707863</v>
      </c>
      <c r="D12581" s="102">
        <v>1139.2344129467733</v>
      </c>
      <c r="E12581" s="98">
        <v>2136.2896769662921</v>
      </c>
      <c r="F12581" s="91">
        <v>0.84594060667705095</v>
      </c>
      <c r="G12581" s="100">
        <v>903.58709268539315</v>
      </c>
      <c r="S12581" s="235"/>
      <c r="T12581" s="103"/>
      <c r="U12581" s="103"/>
    </row>
    <row r="12582" spans="1:21" x14ac:dyDescent="0.2">
      <c r="A12582" s="89">
        <v>40987</v>
      </c>
      <c r="B12582" s="90" t="s">
        <v>104</v>
      </c>
      <c r="C12582" s="96">
        <v>1674.7629426404494</v>
      </c>
      <c r="D12582" s="102">
        <v>1059.3990635639302</v>
      </c>
      <c r="E12582" s="98">
        <v>1981.7056516853934</v>
      </c>
      <c r="F12582" s="91">
        <v>0.84511185665545407</v>
      </c>
      <c r="G12582" s="100">
        <v>837.3814713202247</v>
      </c>
      <c r="S12582" s="235"/>
      <c r="T12582" s="103"/>
      <c r="U12582" s="103"/>
    </row>
    <row r="12583" spans="1:21" x14ac:dyDescent="0.2">
      <c r="A12583" s="89">
        <v>40987</v>
      </c>
      <c r="B12583" s="90" t="s">
        <v>105</v>
      </c>
      <c r="C12583" s="96">
        <v>1661.0262436516853</v>
      </c>
      <c r="D12583" s="102">
        <v>1061.3209134234012</v>
      </c>
      <c r="E12583" s="98">
        <v>1971.1444044943817</v>
      </c>
      <c r="F12583" s="91">
        <v>0.84267100871169065</v>
      </c>
      <c r="G12583" s="100">
        <v>830.51312182584263</v>
      </c>
      <c r="S12583" s="235"/>
      <c r="T12583" s="103"/>
      <c r="U12583" s="103"/>
    </row>
    <row r="12584" spans="1:21" x14ac:dyDescent="0.2">
      <c r="A12584" s="89">
        <v>40987</v>
      </c>
      <c r="B12584" s="90" t="s">
        <v>106</v>
      </c>
      <c r="C12584" s="96">
        <v>1650.0247280898877</v>
      </c>
      <c r="D12584" s="102">
        <v>1049.0548431908262</v>
      </c>
      <c r="E12584" s="98">
        <v>1955.2743202247191</v>
      </c>
      <c r="F12584" s="91">
        <v>0.8438840069767044</v>
      </c>
      <c r="G12584" s="100">
        <v>825.01236404494387</v>
      </c>
      <c r="S12584" s="235"/>
      <c r="T12584" s="103"/>
      <c r="U12584" s="103"/>
    </row>
    <row r="12585" spans="1:21" x14ac:dyDescent="0.2">
      <c r="A12585" s="89">
        <v>40987</v>
      </c>
      <c r="B12585" s="90" t="s">
        <v>107</v>
      </c>
      <c r="C12585" s="96">
        <v>1703.9544410224721</v>
      </c>
      <c r="D12585" s="102">
        <v>1084.6201663647473</v>
      </c>
      <c r="E12585" s="98">
        <v>2019.8667387640446</v>
      </c>
      <c r="F12585" s="91">
        <v>0.84359745537723985</v>
      </c>
      <c r="G12585" s="100">
        <v>851.97722051123606</v>
      </c>
      <c r="S12585" s="235"/>
      <c r="T12585" s="103"/>
      <c r="U12585" s="103"/>
    </row>
    <row r="12586" spans="1:21" x14ac:dyDescent="0.2">
      <c r="A12586" s="89">
        <v>40987</v>
      </c>
      <c r="B12586" s="90" t="s">
        <v>108</v>
      </c>
      <c r="C12586" s="96">
        <v>1853.145527561798</v>
      </c>
      <c r="D12586" s="102">
        <v>1176.6540607032794</v>
      </c>
      <c r="E12586" s="98">
        <v>2195.1453539325844</v>
      </c>
      <c r="F12586" s="91">
        <v>0.84420174009976301</v>
      </c>
      <c r="G12586" s="100">
        <v>926.57276378089898</v>
      </c>
      <c r="S12586" s="235"/>
      <c r="T12586" s="103"/>
      <c r="U12586" s="103"/>
    </row>
    <row r="12587" spans="1:21" x14ac:dyDescent="0.2">
      <c r="A12587" s="89">
        <v>40987</v>
      </c>
      <c r="B12587" s="90" t="s">
        <v>109</v>
      </c>
      <c r="C12587" s="96">
        <v>1930.3465863033707</v>
      </c>
      <c r="D12587" s="102">
        <v>1251.9368989526988</v>
      </c>
      <c r="E12587" s="98">
        <v>2300.7789859550562</v>
      </c>
      <c r="F12587" s="91">
        <v>0.83899696497883369</v>
      </c>
      <c r="G12587" s="100">
        <v>965.17329315168536</v>
      </c>
      <c r="S12587" s="235"/>
      <c r="T12587" s="103"/>
      <c r="U12587" s="103"/>
    </row>
    <row r="12588" spans="1:21" x14ac:dyDescent="0.2">
      <c r="A12588" s="89">
        <v>40987</v>
      </c>
      <c r="B12588" s="90" t="s">
        <v>110</v>
      </c>
      <c r="C12588" s="96">
        <v>1961.1427256292134</v>
      </c>
      <c r="D12588" s="102">
        <v>1245.614930715934</v>
      </c>
      <c r="E12588" s="98">
        <v>2323.2815898876402</v>
      </c>
      <c r="F12588" s="91">
        <v>0.84412614216258619</v>
      </c>
      <c r="G12588" s="100">
        <v>980.57136281460669</v>
      </c>
      <c r="S12588" s="235"/>
      <c r="T12588" s="103"/>
      <c r="U12588" s="103"/>
    </row>
    <row r="12589" spans="1:21" x14ac:dyDescent="0.2">
      <c r="A12589" s="89">
        <v>40987</v>
      </c>
      <c r="B12589" s="90" t="s">
        <v>111</v>
      </c>
      <c r="C12589" s="96">
        <v>1944.5006540224722</v>
      </c>
      <c r="D12589" s="102">
        <v>1236.5325399441808</v>
      </c>
      <c r="E12589" s="98">
        <v>2304.3644494382024</v>
      </c>
      <c r="F12589" s="91">
        <v>0.84383381912376576</v>
      </c>
      <c r="G12589" s="100">
        <v>972.2503270112361</v>
      </c>
      <c r="S12589" s="235"/>
      <c r="T12589" s="103"/>
      <c r="U12589" s="103"/>
    </row>
    <row r="12590" spans="1:21" x14ac:dyDescent="0.2">
      <c r="A12590" s="89">
        <v>40987</v>
      </c>
      <c r="B12590" s="90" t="s">
        <v>112</v>
      </c>
      <c r="C12590" s="96">
        <v>1973.2950442921351</v>
      </c>
      <c r="D12590" s="102">
        <v>1248.0888925391689</v>
      </c>
      <c r="E12590" s="98">
        <v>2334.8702780898875</v>
      </c>
      <c r="F12590" s="91">
        <v>0.84514118955955442</v>
      </c>
      <c r="G12590" s="100">
        <v>986.64752214606756</v>
      </c>
      <c r="S12590" s="235"/>
      <c r="T12590" s="103"/>
      <c r="U12590" s="103"/>
    </row>
    <row r="12591" spans="1:21" x14ac:dyDescent="0.2">
      <c r="A12591" s="89">
        <v>40987</v>
      </c>
      <c r="B12591" s="90" t="s">
        <v>113</v>
      </c>
      <c r="C12591" s="96">
        <v>1784.5066059775279</v>
      </c>
      <c r="D12591" s="102">
        <v>1137.8888770560604</v>
      </c>
      <c r="E12591" s="98">
        <v>2116.4250337078652</v>
      </c>
      <c r="F12591" s="91">
        <v>0.84317024111700589</v>
      </c>
      <c r="G12591" s="100">
        <v>892.25330298876395</v>
      </c>
      <c r="S12591" s="235"/>
      <c r="T12591" s="103"/>
      <c r="U12591" s="103"/>
    </row>
    <row r="12592" spans="1:21" x14ac:dyDescent="0.2">
      <c r="A12592" s="89">
        <v>40987</v>
      </c>
      <c r="B12592" s="90" t="s">
        <v>114</v>
      </c>
      <c r="C12592" s="96">
        <v>1645.5998091235954</v>
      </c>
      <c r="D12592" s="102">
        <v>1053.3245182234232</v>
      </c>
      <c r="E12592" s="98">
        <v>1953.8401348314605</v>
      </c>
      <c r="F12592" s="91">
        <v>0.84223871737876133</v>
      </c>
      <c r="G12592" s="100">
        <v>822.79990456179769</v>
      </c>
      <c r="S12592" s="235"/>
      <c r="T12592" s="103"/>
      <c r="U12592" s="103"/>
    </row>
    <row r="12593" spans="1:21" x14ac:dyDescent="0.2">
      <c r="A12593" s="89">
        <v>40987</v>
      </c>
      <c r="B12593" s="90" t="s">
        <v>115</v>
      </c>
      <c r="C12593" s="96">
        <v>1442.341237449438</v>
      </c>
      <c r="D12593" s="102">
        <v>926.36269369842148</v>
      </c>
      <c r="E12593" s="98">
        <v>1714.2042134831461</v>
      </c>
      <c r="F12593" s="91">
        <v>0.84140572406988723</v>
      </c>
      <c r="G12593" s="100">
        <v>721.17061872471902</v>
      </c>
      <c r="S12593" s="235"/>
      <c r="T12593" s="103"/>
      <c r="U12593" s="103"/>
    </row>
    <row r="12594" spans="1:21" x14ac:dyDescent="0.2">
      <c r="A12594" s="89">
        <v>40987</v>
      </c>
      <c r="B12594" s="90" t="s">
        <v>116</v>
      </c>
      <c r="C12594" s="96">
        <v>1457.7312028651686</v>
      </c>
      <c r="D12594" s="102">
        <v>938.97395118717498</v>
      </c>
      <c r="E12594" s="98">
        <v>1733.9701095505616</v>
      </c>
      <c r="F12594" s="91">
        <v>0.84068992587363978</v>
      </c>
      <c r="G12594" s="100">
        <v>728.8656014325843</v>
      </c>
      <c r="S12594" s="235"/>
      <c r="T12594" s="103"/>
      <c r="U12594" s="103"/>
    </row>
    <row r="12595" spans="1:21" x14ac:dyDescent="0.2">
      <c r="A12595" s="89">
        <v>40987</v>
      </c>
      <c r="B12595" s="90" t="s">
        <v>117</v>
      </c>
      <c r="C12595" s="96">
        <v>1491.760936820225</v>
      </c>
      <c r="D12595" s="102">
        <v>970.1250869331044</v>
      </c>
      <c r="E12595" s="98">
        <v>1779.4643511235954</v>
      </c>
      <c r="F12595" s="91">
        <v>0.83832021466363871</v>
      </c>
      <c r="G12595" s="100">
        <v>745.88046841011248</v>
      </c>
      <c r="S12595" s="235"/>
      <c r="T12595" s="103"/>
      <c r="U12595" s="103"/>
    </row>
    <row r="12596" spans="1:21" x14ac:dyDescent="0.2">
      <c r="A12596" s="89">
        <v>40987</v>
      </c>
      <c r="B12596" s="90" t="s">
        <v>118</v>
      </c>
      <c r="C12596" s="96">
        <v>1459.7896816516857</v>
      </c>
      <c r="D12596" s="102">
        <v>936.01008993697781</v>
      </c>
      <c r="E12596" s="98">
        <v>1734.0994213483145</v>
      </c>
      <c r="F12596" s="91">
        <v>0.84181429489011372</v>
      </c>
      <c r="G12596" s="100">
        <v>729.89484082584283</v>
      </c>
      <c r="S12596" s="235"/>
      <c r="T12596" s="103"/>
      <c r="U12596" s="103"/>
    </row>
    <row r="12597" spans="1:21" x14ac:dyDescent="0.2">
      <c r="A12597" s="89">
        <v>40987</v>
      </c>
      <c r="B12597" s="90" t="s">
        <v>119</v>
      </c>
      <c r="C12597" s="96">
        <v>1438.9779748651686</v>
      </c>
      <c r="D12597" s="102">
        <v>924.57722529986063</v>
      </c>
      <c r="E12597" s="98">
        <v>1710.4095000000002</v>
      </c>
      <c r="F12597" s="91">
        <v>0.84130611696507085</v>
      </c>
      <c r="G12597" s="100">
        <v>719.48898743258428</v>
      </c>
      <c r="S12597" s="235"/>
      <c r="T12597" s="103"/>
      <c r="U12597" s="103"/>
    </row>
    <row r="12598" spans="1:21" x14ac:dyDescent="0.2">
      <c r="A12598" s="89">
        <v>40987</v>
      </c>
      <c r="B12598" s="90" t="s">
        <v>120</v>
      </c>
      <c r="C12598" s="96">
        <v>1478.3119386067417</v>
      </c>
      <c r="D12598" s="102">
        <v>957.32968339522836</v>
      </c>
      <c r="E12598" s="98">
        <v>1761.2172808988762</v>
      </c>
      <c r="F12598" s="91">
        <v>0.83936942627104616</v>
      </c>
      <c r="G12598" s="100">
        <v>739.15596930337085</v>
      </c>
      <c r="S12598" s="235"/>
      <c r="T12598" s="103"/>
      <c r="U12598" s="103"/>
    </row>
    <row r="12599" spans="1:21" x14ac:dyDescent="0.2">
      <c r="A12599" s="89">
        <v>40987</v>
      </c>
      <c r="B12599" s="90" t="s">
        <v>121</v>
      </c>
      <c r="C12599" s="96">
        <v>1522.7637344494383</v>
      </c>
      <c r="D12599" s="102">
        <v>971.11778582024078</v>
      </c>
      <c r="E12599" s="98">
        <v>1806.0673146067415</v>
      </c>
      <c r="F12599" s="91">
        <v>0.8431378621017841</v>
      </c>
      <c r="G12599" s="100">
        <v>761.38186722471914</v>
      </c>
      <c r="S12599" s="235"/>
      <c r="T12599" s="103"/>
      <c r="U12599" s="103"/>
    </row>
    <row r="12600" spans="1:21" x14ac:dyDescent="0.2">
      <c r="A12600" s="89">
        <v>40987</v>
      </c>
      <c r="B12600" s="90" t="s">
        <v>122</v>
      </c>
      <c r="C12600" s="96">
        <v>1627.4138784269662</v>
      </c>
      <c r="D12600" s="102">
        <v>1040.2041421609983</v>
      </c>
      <c r="E12600" s="98">
        <v>1931.450384831461</v>
      </c>
      <c r="F12600" s="91">
        <v>0.84258642686748331</v>
      </c>
      <c r="G12600" s="100">
        <v>813.70693921348311</v>
      </c>
      <c r="S12600" s="235"/>
      <c r="T12600" s="103"/>
      <c r="U12600" s="103"/>
    </row>
    <row r="12601" spans="1:21" x14ac:dyDescent="0.2">
      <c r="A12601" s="89">
        <v>40987</v>
      </c>
      <c r="B12601" s="90" t="s">
        <v>123</v>
      </c>
      <c r="C12601" s="96">
        <v>1583.9832177303372</v>
      </c>
      <c r="D12601" s="102">
        <v>998.67990813740039</v>
      </c>
      <c r="E12601" s="98">
        <v>1872.5288764044947</v>
      </c>
      <c r="F12601" s="91">
        <v>0.84590589640027147</v>
      </c>
      <c r="G12601" s="100">
        <v>791.99160886516859</v>
      </c>
      <c r="S12601" s="235"/>
      <c r="T12601" s="103"/>
      <c r="U12601" s="103"/>
    </row>
    <row r="12602" spans="1:21" x14ac:dyDescent="0.2">
      <c r="A12602" s="89">
        <v>40987</v>
      </c>
      <c r="B12602" s="90" t="s">
        <v>124</v>
      </c>
      <c r="C12602" s="96">
        <v>1591.1027988876406</v>
      </c>
      <c r="D12602" s="102">
        <v>1034.0309273397359</v>
      </c>
      <c r="E12602" s="98">
        <v>1897.5848005617977</v>
      </c>
      <c r="F12602" s="91">
        <v>0.83848837660197306</v>
      </c>
      <c r="G12602" s="100">
        <v>795.55139944382029</v>
      </c>
      <c r="S12602" s="235"/>
      <c r="T12602" s="103"/>
      <c r="U12602" s="103"/>
    </row>
    <row r="12603" spans="1:21" x14ac:dyDescent="0.2">
      <c r="A12603" s="89">
        <v>40987</v>
      </c>
      <c r="B12603" s="90" t="s">
        <v>125</v>
      </c>
      <c r="C12603" s="96">
        <v>1633.5812105393261</v>
      </c>
      <c r="D12603" s="102">
        <v>1063.5710449090604</v>
      </c>
      <c r="E12603" s="98">
        <v>1949.3001151685394</v>
      </c>
      <c r="F12603" s="91">
        <v>0.83803473761047009</v>
      </c>
      <c r="G12603" s="100">
        <v>816.79060526966305</v>
      </c>
      <c r="S12603" s="235"/>
      <c r="T12603" s="103"/>
      <c r="U12603" s="103"/>
    </row>
    <row r="12604" spans="1:21" x14ac:dyDescent="0.2">
      <c r="A12604" s="89">
        <v>40987</v>
      </c>
      <c r="B12604" s="90" t="s">
        <v>126</v>
      </c>
      <c r="C12604" s="96">
        <v>1675.8286511460678</v>
      </c>
      <c r="D12604" s="102">
        <v>1078.4824209374524</v>
      </c>
      <c r="E12604" s="98">
        <v>1992.8687865168538</v>
      </c>
      <c r="F12604" s="91">
        <v>0.84091268952788889</v>
      </c>
      <c r="G12604" s="100">
        <v>837.91432557303392</v>
      </c>
      <c r="S12604" s="235"/>
      <c r="T12604" s="103"/>
      <c r="U12604" s="103"/>
    </row>
    <row r="12605" spans="1:21" x14ac:dyDescent="0.2">
      <c r="A12605" s="89">
        <v>40987</v>
      </c>
      <c r="B12605" s="90" t="s">
        <v>127</v>
      </c>
      <c r="C12605" s="96">
        <v>1787.4200828426963</v>
      </c>
      <c r="D12605" s="102">
        <v>1153.0265106338807</v>
      </c>
      <c r="E12605" s="98">
        <v>2127.049761235955</v>
      </c>
      <c r="F12605" s="91">
        <v>0.8403282872912613</v>
      </c>
      <c r="G12605" s="100">
        <v>893.71004142134814</v>
      </c>
      <c r="S12605" s="235"/>
      <c r="T12605" s="103"/>
      <c r="U12605" s="103"/>
    </row>
    <row r="12606" spans="1:21" x14ac:dyDescent="0.2">
      <c r="A12606" s="89">
        <v>40987</v>
      </c>
      <c r="B12606" s="90" t="s">
        <v>128</v>
      </c>
      <c r="C12606" s="96">
        <v>1726.4072578651687</v>
      </c>
      <c r="D12606" s="102">
        <v>1110.5963230419518</v>
      </c>
      <c r="E12606" s="98">
        <v>2052.7801179775283</v>
      </c>
      <c r="F12606" s="91">
        <v>0.84100934276686501</v>
      </c>
      <c r="G12606" s="100">
        <v>863.20362893258437</v>
      </c>
      <c r="S12606" s="235"/>
      <c r="T12606" s="103"/>
      <c r="U12606" s="103"/>
    </row>
    <row r="12607" spans="1:21" x14ac:dyDescent="0.2">
      <c r="A12607" s="89">
        <v>40987</v>
      </c>
      <c r="B12607" s="90" t="s">
        <v>129</v>
      </c>
      <c r="C12607" s="96">
        <v>1857.0112534719101</v>
      </c>
      <c r="D12607" s="102">
        <v>1203.5245868701309</v>
      </c>
      <c r="E12607" s="98">
        <v>2212.9080926966294</v>
      </c>
      <c r="F12607" s="91">
        <v>0.83917233598661267</v>
      </c>
      <c r="G12607" s="100">
        <v>928.50562673595505</v>
      </c>
      <c r="S12607" s="235"/>
      <c r="T12607" s="103"/>
      <c r="U12607" s="103"/>
    </row>
    <row r="12608" spans="1:21" x14ac:dyDescent="0.2">
      <c r="A12608" s="89">
        <v>40987</v>
      </c>
      <c r="B12608" s="90" t="s">
        <v>130</v>
      </c>
      <c r="C12608" s="96">
        <v>1963.1768916741576</v>
      </c>
      <c r="D12608" s="102">
        <v>1260.3142394040508</v>
      </c>
      <c r="E12608" s="98">
        <v>2332.9070898876403</v>
      </c>
      <c r="F12608" s="91">
        <v>0.84151524944300715</v>
      </c>
      <c r="G12608" s="100">
        <v>981.58844583707878</v>
      </c>
      <c r="S12608" s="235"/>
      <c r="T12608" s="103"/>
      <c r="U12608" s="103"/>
    </row>
    <row r="12609" spans="1:21" x14ac:dyDescent="0.2">
      <c r="A12609" s="89">
        <v>40987</v>
      </c>
      <c r="B12609" s="90" t="s">
        <v>131</v>
      </c>
      <c r="C12609" s="96">
        <v>1641.0330658314608</v>
      </c>
      <c r="D12609" s="102">
        <v>1049.7523050514885</v>
      </c>
      <c r="E12609" s="98">
        <v>1948.0681264044945</v>
      </c>
      <c r="F12609" s="91">
        <v>0.84238997783936775</v>
      </c>
      <c r="G12609" s="100">
        <v>820.51653291573041</v>
      </c>
      <c r="S12609" s="235"/>
      <c r="T12609" s="103"/>
      <c r="U12609" s="103"/>
    </row>
    <row r="12610" spans="1:21" x14ac:dyDescent="0.2">
      <c r="A12610" s="89">
        <v>40987</v>
      </c>
      <c r="B12610" s="90" t="s">
        <v>132</v>
      </c>
      <c r="C12610" s="96">
        <v>1552.2672463483145</v>
      </c>
      <c r="D12610" s="102">
        <v>992.34337293230419</v>
      </c>
      <c r="E12610" s="98">
        <v>1842.3569073033707</v>
      </c>
      <c r="F12610" s="91">
        <v>0.84254426500907698</v>
      </c>
      <c r="G12610" s="100">
        <v>776.13362317415726</v>
      </c>
      <c r="S12610" s="235"/>
      <c r="T12610" s="103"/>
      <c r="U12610" s="103"/>
    </row>
    <row r="12611" spans="1:21" x14ac:dyDescent="0.2">
      <c r="A12611" s="89">
        <v>40987</v>
      </c>
      <c r="B12611" s="90" t="s">
        <v>133</v>
      </c>
      <c r="C12611" s="96">
        <v>1563.1796151910116</v>
      </c>
      <c r="D12611" s="102">
        <v>985.97002183265022</v>
      </c>
      <c r="E12611" s="98">
        <v>1848.1524269662923</v>
      </c>
      <c r="F12611" s="91">
        <v>0.84580665121704368</v>
      </c>
      <c r="G12611" s="100">
        <v>781.58980759550582</v>
      </c>
      <c r="S12611" s="235"/>
      <c r="T12611" s="103"/>
      <c r="U12611" s="103"/>
    </row>
    <row r="12612" spans="1:21" x14ac:dyDescent="0.2">
      <c r="A12612" s="89">
        <v>40987</v>
      </c>
      <c r="B12612" s="90" t="s">
        <v>134</v>
      </c>
      <c r="C12612" s="96">
        <v>1515.8427073483147</v>
      </c>
      <c r="D12612" s="102">
        <v>949.37989292371617</v>
      </c>
      <c r="E12612" s="98">
        <v>1788.6031685393257</v>
      </c>
      <c r="F12612" s="91">
        <v>0.84750085094964767</v>
      </c>
      <c r="G12612" s="100">
        <v>757.92135367415733</v>
      </c>
      <c r="S12612" s="235"/>
      <c r="T12612" s="103"/>
      <c r="U12612" s="103"/>
    </row>
    <row r="12613" spans="1:21" x14ac:dyDescent="0.2">
      <c r="A12613" s="89">
        <v>40987</v>
      </c>
      <c r="B12613" s="90" t="s">
        <v>135</v>
      </c>
      <c r="C12613" s="96">
        <v>1516.5153598651684</v>
      </c>
      <c r="D12613" s="102">
        <v>965.26482848336957</v>
      </c>
      <c r="E12613" s="98">
        <v>1797.6526432584271</v>
      </c>
      <c r="F12613" s="91">
        <v>0.84360867242757809</v>
      </c>
      <c r="G12613" s="100">
        <v>758.25767993258421</v>
      </c>
      <c r="S12613" s="235"/>
      <c r="T12613" s="103"/>
      <c r="U12613" s="103"/>
    </row>
    <row r="12614" spans="1:21" x14ac:dyDescent="0.2">
      <c r="A12614" s="89">
        <v>40987</v>
      </c>
      <c r="B12614" s="90" t="s">
        <v>136</v>
      </c>
      <c r="C12614" s="96">
        <v>1586.5563162134831</v>
      </c>
      <c r="D12614" s="102">
        <v>1007.1283525166533</v>
      </c>
      <c r="E12614" s="98">
        <v>1879.2201741573035</v>
      </c>
      <c r="F12614" s="91">
        <v>0.8442631353321548</v>
      </c>
      <c r="G12614" s="100">
        <v>793.27815810674156</v>
      </c>
      <c r="S12614" s="235"/>
      <c r="T12614" s="103"/>
      <c r="U12614" s="103"/>
    </row>
    <row r="12615" spans="1:21" x14ac:dyDescent="0.2">
      <c r="A12615" s="89">
        <v>40987</v>
      </c>
      <c r="B12615" s="90" t="s">
        <v>137</v>
      </c>
      <c r="C12615" s="96">
        <v>1578.747874044944</v>
      </c>
      <c r="D12615" s="102">
        <v>1004.8048435286693</v>
      </c>
      <c r="E12615" s="98">
        <v>1871.3838792134829</v>
      </c>
      <c r="F12615" s="91">
        <v>0.84362588113587367</v>
      </c>
      <c r="G12615" s="100">
        <v>789.37393702247198</v>
      </c>
      <c r="S12615" s="235"/>
      <c r="T12615" s="103"/>
      <c r="U12615" s="103"/>
    </row>
    <row r="12616" spans="1:21" x14ac:dyDescent="0.2">
      <c r="A12616" s="89">
        <v>40987</v>
      </c>
      <c r="B12616" s="90" t="s">
        <v>138</v>
      </c>
      <c r="C12616" s="96">
        <v>1523.0149661123594</v>
      </c>
      <c r="D12616" s="102">
        <v>957.36885970113678</v>
      </c>
      <c r="E12616" s="98">
        <v>1798.9246011235953</v>
      </c>
      <c r="F12616" s="91">
        <v>0.84662523663365064</v>
      </c>
      <c r="G12616" s="100">
        <v>761.50748305617969</v>
      </c>
      <c r="S12616" s="235"/>
      <c r="T12616" s="103"/>
      <c r="U12616" s="103"/>
    </row>
    <row r="12617" spans="1:21" x14ac:dyDescent="0.2">
      <c r="A12617" s="89">
        <v>40987</v>
      </c>
      <c r="B12617" s="90" t="s">
        <v>139</v>
      </c>
      <c r="C12617" s="96">
        <v>1695.6759525168538</v>
      </c>
      <c r="D12617" s="102">
        <v>1059.0862896202666</v>
      </c>
      <c r="E12617" s="98">
        <v>1999.2450337078651</v>
      </c>
      <c r="F12617" s="91">
        <v>0.84815814166210424</v>
      </c>
      <c r="G12617" s="100">
        <v>847.83797625842692</v>
      </c>
      <c r="S12617" s="235"/>
      <c r="T12617" s="103"/>
      <c r="U12617" s="103"/>
    </row>
    <row r="12618" spans="1:21" x14ac:dyDescent="0.2">
      <c r="A12618" s="89">
        <v>40987</v>
      </c>
      <c r="B12618" s="90" t="s">
        <v>140</v>
      </c>
      <c r="C12618" s="96">
        <v>1604.3005654382025</v>
      </c>
      <c r="D12618" s="102">
        <v>1006.248438392743</v>
      </c>
      <c r="E12618" s="98">
        <v>1893.7571713483146</v>
      </c>
      <c r="F12618" s="91">
        <v>0.84715220605394448</v>
      </c>
      <c r="G12618" s="100">
        <v>802.15028271910126</v>
      </c>
      <c r="S12618" s="235"/>
      <c r="T12618" s="103"/>
      <c r="U12618" s="103"/>
    </row>
    <row r="12619" spans="1:21" x14ac:dyDescent="0.2">
      <c r="A12619" s="89">
        <v>40987</v>
      </c>
      <c r="B12619" s="90" t="s">
        <v>141</v>
      </c>
      <c r="C12619" s="96">
        <v>1497.4258056067417</v>
      </c>
      <c r="D12619" s="102">
        <v>942.32352494019608</v>
      </c>
      <c r="E12619" s="98">
        <v>1769.2534213483143</v>
      </c>
      <c r="F12619" s="91">
        <v>0.84636027125248237</v>
      </c>
      <c r="G12619" s="100">
        <v>748.71290280337087</v>
      </c>
      <c r="S12619" s="235"/>
      <c r="T12619" s="103"/>
      <c r="U12619" s="103"/>
    </row>
    <row r="12620" spans="1:21" x14ac:dyDescent="0.2">
      <c r="A12620" s="89">
        <v>40987</v>
      </c>
      <c r="B12620" s="90" t="s">
        <v>142</v>
      </c>
      <c r="C12620" s="96">
        <v>1479.9125274269666</v>
      </c>
      <c r="D12620" s="102">
        <v>921.10541294050915</v>
      </c>
      <c r="E12620" s="98">
        <v>1743.1512471910112</v>
      </c>
      <c r="F12620" s="91">
        <v>0.84898687352102187</v>
      </c>
      <c r="G12620" s="100">
        <v>739.95626371348328</v>
      </c>
      <c r="S12620" s="235"/>
      <c r="T12620" s="103"/>
      <c r="U12620" s="103"/>
    </row>
    <row r="12621" spans="1:21" x14ac:dyDescent="0.2">
      <c r="A12621" s="89">
        <v>40987</v>
      </c>
      <c r="B12621" s="90" t="s">
        <v>143</v>
      </c>
      <c r="C12621" s="96">
        <v>1553.3207984831458</v>
      </c>
      <c r="D12621" s="102">
        <v>973.16780133340671</v>
      </c>
      <c r="E12621" s="98">
        <v>1832.9923820224717</v>
      </c>
      <c r="F12621" s="91">
        <v>0.84742348834491932</v>
      </c>
      <c r="G12621" s="100">
        <v>776.66039924157292</v>
      </c>
      <c r="S12621" s="235"/>
      <c r="T12621" s="103"/>
      <c r="U12621" s="103"/>
    </row>
    <row r="12622" spans="1:21" x14ac:dyDescent="0.2">
      <c r="A12622" s="89">
        <v>40987</v>
      </c>
      <c r="B12622" s="90" t="s">
        <v>144</v>
      </c>
      <c r="C12622" s="96">
        <v>1579.8338431685397</v>
      </c>
      <c r="D12622" s="102">
        <v>1001.6790513283462</v>
      </c>
      <c r="E12622" s="98">
        <v>1870.6244662921347</v>
      </c>
      <c r="F12622" s="91">
        <v>0.84454890419562045</v>
      </c>
      <c r="G12622" s="100">
        <v>789.91692158426986</v>
      </c>
      <c r="S12622" s="235"/>
      <c r="T12622" s="103"/>
      <c r="U12622" s="103"/>
    </row>
    <row r="12623" spans="1:21" x14ac:dyDescent="0.2">
      <c r="A12623" s="89">
        <v>40987</v>
      </c>
      <c r="B12623" s="90" t="s">
        <v>145</v>
      </c>
      <c r="C12623" s="96">
        <v>1794.7665829213483</v>
      </c>
      <c r="D12623" s="102">
        <v>1138.9444334802024</v>
      </c>
      <c r="E12623" s="98">
        <v>2125.6484915730334</v>
      </c>
      <c r="F12623" s="91">
        <v>0.84433837016635604</v>
      </c>
      <c r="G12623" s="100">
        <v>897.38329146067417</v>
      </c>
      <c r="S12623" s="235"/>
      <c r="T12623" s="103"/>
      <c r="U12623" s="103"/>
    </row>
    <row r="12624" spans="1:21" x14ac:dyDescent="0.2">
      <c r="A12624" s="89">
        <v>40987</v>
      </c>
      <c r="B12624" s="90" t="s">
        <v>146</v>
      </c>
      <c r="C12624" s="96">
        <v>1910.3736691011236</v>
      </c>
      <c r="D12624" s="102">
        <v>1216.9740126272607</v>
      </c>
      <c r="E12624" s="98">
        <v>2265.0724719101122</v>
      </c>
      <c r="F12624" s="91">
        <v>0.84340509753761883</v>
      </c>
      <c r="G12624" s="100">
        <v>955.1868345505618</v>
      </c>
      <c r="S12624" s="235"/>
      <c r="T12624" s="103"/>
      <c r="U12624" s="103"/>
    </row>
    <row r="12625" spans="1:21" x14ac:dyDescent="0.2">
      <c r="A12625" s="89">
        <v>40987</v>
      </c>
      <c r="B12625" s="90" t="s">
        <v>147</v>
      </c>
      <c r="C12625" s="96">
        <v>1862.7328519887644</v>
      </c>
      <c r="D12625" s="102">
        <v>1182.6524073675655</v>
      </c>
      <c r="E12625" s="98">
        <v>2206.4542584269666</v>
      </c>
      <c r="F12625" s="91">
        <v>0.84422001719480499</v>
      </c>
      <c r="G12625" s="100">
        <v>931.36642599438221</v>
      </c>
      <c r="S12625" s="235"/>
      <c r="T12625" s="103"/>
      <c r="U12625" s="103"/>
    </row>
    <row r="12626" spans="1:21" x14ac:dyDescent="0.2">
      <c r="A12626" s="89">
        <v>40988</v>
      </c>
      <c r="B12626" s="90" t="s">
        <v>100</v>
      </c>
      <c r="C12626" s="96">
        <v>1907.7033196516852</v>
      </c>
      <c r="D12626" s="102">
        <v>1198.2644415351988</v>
      </c>
      <c r="E12626" s="98">
        <v>2252.8137134831459</v>
      </c>
      <c r="F12626" s="91">
        <v>0.84680917389397692</v>
      </c>
      <c r="G12626" s="100">
        <v>953.8516598258426</v>
      </c>
      <c r="S12626" s="235"/>
      <c r="T12626" s="103"/>
      <c r="U12626" s="103"/>
    </row>
    <row r="12627" spans="1:21" x14ac:dyDescent="0.2">
      <c r="A12627" s="89">
        <v>40988</v>
      </c>
      <c r="B12627" s="90" t="s">
        <v>101</v>
      </c>
      <c r="C12627" s="96">
        <v>1846.2407089550563</v>
      </c>
      <c r="D12627" s="102">
        <v>1162.3745760550253</v>
      </c>
      <c r="E12627" s="98">
        <v>2181.678117977528</v>
      </c>
      <c r="F12627" s="91">
        <v>0.84624798394484024</v>
      </c>
      <c r="G12627" s="100">
        <v>923.12035447752817</v>
      </c>
      <c r="S12627" s="235"/>
      <c r="T12627" s="103"/>
      <c r="U12627" s="103"/>
    </row>
    <row r="12628" spans="1:21" x14ac:dyDescent="0.2">
      <c r="A12628" s="89">
        <v>40988</v>
      </c>
      <c r="B12628" s="90" t="s">
        <v>102</v>
      </c>
      <c r="C12628" s="96">
        <v>1783.4895229550561</v>
      </c>
      <c r="D12628" s="102">
        <v>1128.2594323326659</v>
      </c>
      <c r="E12628" s="98">
        <v>2110.4038061797755</v>
      </c>
      <c r="F12628" s="91">
        <v>0.84509396625070765</v>
      </c>
      <c r="G12628" s="100">
        <v>891.74476147752807</v>
      </c>
      <c r="S12628" s="235"/>
      <c r="T12628" s="103"/>
      <c r="U12628" s="103"/>
    </row>
    <row r="12629" spans="1:21" x14ac:dyDescent="0.2">
      <c r="A12629" s="89">
        <v>40988</v>
      </c>
      <c r="B12629" s="90" t="s">
        <v>103</v>
      </c>
      <c r="C12629" s="96">
        <v>1829.3879269213483</v>
      </c>
      <c r="D12629" s="102">
        <v>1155.6265635157733</v>
      </c>
      <c r="E12629" s="98">
        <v>2163.8236853932585</v>
      </c>
      <c r="F12629" s="91">
        <v>0.84544223231795845</v>
      </c>
      <c r="G12629" s="100">
        <v>914.69396346067413</v>
      </c>
      <c r="S12629" s="235"/>
      <c r="T12629" s="103"/>
      <c r="U12629" s="103"/>
    </row>
    <row r="12630" spans="1:21" x14ac:dyDescent="0.2">
      <c r="A12630" s="89">
        <v>40988</v>
      </c>
      <c r="B12630" s="90" t="s">
        <v>104</v>
      </c>
      <c r="C12630" s="96">
        <v>1823.5042434606739</v>
      </c>
      <c r="D12630" s="102">
        <v>1141.6903684994238</v>
      </c>
      <c r="E12630" s="98">
        <v>2151.4238595505617</v>
      </c>
      <c r="F12630" s="91">
        <v>0.84758018991274409</v>
      </c>
      <c r="G12630" s="100">
        <v>911.75212173033697</v>
      </c>
      <c r="S12630" s="235"/>
      <c r="T12630" s="103"/>
      <c r="U12630" s="103"/>
    </row>
    <row r="12631" spans="1:21" x14ac:dyDescent="0.2">
      <c r="A12631" s="89">
        <v>40988</v>
      </c>
      <c r="B12631" s="90" t="s">
        <v>105</v>
      </c>
      <c r="C12631" s="96">
        <v>1813.3779865955059</v>
      </c>
      <c r="D12631" s="102">
        <v>1135.1399264393121</v>
      </c>
      <c r="E12631" s="98">
        <v>2139.3649466292136</v>
      </c>
      <c r="F12631" s="91">
        <v>0.84762442679668415</v>
      </c>
      <c r="G12631" s="100">
        <v>906.68899329775297</v>
      </c>
      <c r="S12631" s="235"/>
      <c r="T12631" s="103"/>
      <c r="U12631" s="103"/>
    </row>
    <row r="12632" spans="1:21" x14ac:dyDescent="0.2">
      <c r="A12632" s="89">
        <v>40988</v>
      </c>
      <c r="B12632" s="90" t="s">
        <v>106</v>
      </c>
      <c r="C12632" s="96">
        <v>1834.4854984044941</v>
      </c>
      <c r="D12632" s="102">
        <v>1157.584923168185</v>
      </c>
      <c r="E12632" s="98">
        <v>2169.17954494382</v>
      </c>
      <c r="F12632" s="91">
        <v>0.84570477472947303</v>
      </c>
      <c r="G12632" s="100">
        <v>917.24274920224707</v>
      </c>
      <c r="S12632" s="235"/>
      <c r="T12632" s="103"/>
      <c r="U12632" s="103"/>
    </row>
    <row r="12633" spans="1:21" x14ac:dyDescent="0.2">
      <c r="A12633" s="89">
        <v>40988</v>
      </c>
      <c r="B12633" s="90" t="s">
        <v>107</v>
      </c>
      <c r="C12633" s="96">
        <v>1815.5012993595506</v>
      </c>
      <c r="D12633" s="102">
        <v>1138.654515567039</v>
      </c>
      <c r="E12633" s="98">
        <v>2143.0303483146067</v>
      </c>
      <c r="F12633" s="91">
        <v>0.84716546398297976</v>
      </c>
      <c r="G12633" s="100">
        <v>907.75064967977528</v>
      </c>
      <c r="S12633" s="235"/>
      <c r="T12633" s="103"/>
      <c r="U12633" s="103"/>
    </row>
    <row r="12634" spans="1:21" x14ac:dyDescent="0.2">
      <c r="A12634" s="89">
        <v>40988</v>
      </c>
      <c r="B12634" s="90" t="s">
        <v>108</v>
      </c>
      <c r="C12634" s="96">
        <v>1813.726469224719</v>
      </c>
      <c r="D12634" s="102">
        <v>1136.8069729614199</v>
      </c>
      <c r="E12634" s="98">
        <v>2140.5452106741573</v>
      </c>
      <c r="F12634" s="91">
        <v>0.84731986046372376</v>
      </c>
      <c r="G12634" s="100">
        <v>906.86323461235952</v>
      </c>
      <c r="S12634" s="235"/>
      <c r="T12634" s="103"/>
      <c r="U12634" s="103"/>
    </row>
    <row r="12635" spans="1:21" x14ac:dyDescent="0.2">
      <c r="A12635" s="89">
        <v>40988</v>
      </c>
      <c r="B12635" s="90" t="s">
        <v>109</v>
      </c>
      <c r="C12635" s="96">
        <v>1844.4496703258426</v>
      </c>
      <c r="D12635" s="102">
        <v>1172.0104099616585</v>
      </c>
      <c r="E12635" s="98">
        <v>2185.3153061797752</v>
      </c>
      <c r="F12635" s="91">
        <v>0.84401992934840531</v>
      </c>
      <c r="G12635" s="100">
        <v>922.22483516292129</v>
      </c>
      <c r="S12635" s="235"/>
      <c r="T12635" s="103"/>
      <c r="U12635" s="103"/>
    </row>
    <row r="12636" spans="1:21" x14ac:dyDescent="0.2">
      <c r="A12636" s="89">
        <v>40988</v>
      </c>
      <c r="B12636" s="90" t="s">
        <v>110</v>
      </c>
      <c r="C12636" s="96">
        <v>1845.904382696629</v>
      </c>
      <c r="D12636" s="102">
        <v>1177.2818931555169</v>
      </c>
      <c r="E12636" s="98">
        <v>2189.3733455056176</v>
      </c>
      <c r="F12636" s="91">
        <v>0.84311996694667568</v>
      </c>
      <c r="G12636" s="100">
        <v>922.9521913483145</v>
      </c>
      <c r="S12636" s="235"/>
      <c r="T12636" s="103"/>
      <c r="U12636" s="103"/>
    </row>
    <row r="12637" spans="1:21" x14ac:dyDescent="0.2">
      <c r="A12637" s="89">
        <v>40988</v>
      </c>
      <c r="B12637" s="90" t="s">
        <v>111</v>
      </c>
      <c r="C12637" s="96">
        <v>1852.6876375955055</v>
      </c>
      <c r="D12637" s="102">
        <v>1194.4095462801038</v>
      </c>
      <c r="E12637" s="98">
        <v>2204.3288426966287</v>
      </c>
      <c r="F12637" s="91">
        <v>0.84047697499119556</v>
      </c>
      <c r="G12637" s="100">
        <v>926.34381879775276</v>
      </c>
      <c r="S12637" s="235"/>
      <c r="T12637" s="103"/>
      <c r="U12637" s="103"/>
    </row>
    <row r="12638" spans="1:21" x14ac:dyDescent="0.2">
      <c r="A12638" s="89">
        <v>40988</v>
      </c>
      <c r="B12638" s="90" t="s">
        <v>112</v>
      </c>
      <c r="C12638" s="96">
        <v>1859.8315314943818</v>
      </c>
      <c r="D12638" s="102">
        <v>1178.9789690323228</v>
      </c>
      <c r="E12638" s="98">
        <v>2202.0364971910108</v>
      </c>
      <c r="F12638" s="91">
        <v>0.84459614264651983</v>
      </c>
      <c r="G12638" s="100">
        <v>929.9157657471909</v>
      </c>
      <c r="S12638" s="235"/>
      <c r="T12638" s="103"/>
      <c r="U12638" s="103"/>
    </row>
    <row r="12639" spans="1:21" x14ac:dyDescent="0.2">
      <c r="A12639" s="89">
        <v>40988</v>
      </c>
      <c r="B12639" s="90" t="s">
        <v>113</v>
      </c>
      <c r="C12639" s="96">
        <v>1844.8184135730337</v>
      </c>
      <c r="D12639" s="102">
        <v>1171.7149673661065</v>
      </c>
      <c r="E12639" s="98">
        <v>2185.4681292134828</v>
      </c>
      <c r="F12639" s="91">
        <v>0.84412963470529134</v>
      </c>
      <c r="G12639" s="100">
        <v>922.40920678651685</v>
      </c>
      <c r="S12639" s="235"/>
      <c r="T12639" s="103"/>
      <c r="U12639" s="103"/>
    </row>
    <row r="12640" spans="1:21" x14ac:dyDescent="0.2">
      <c r="A12640" s="89">
        <v>40988</v>
      </c>
      <c r="B12640" s="90" t="s">
        <v>114</v>
      </c>
      <c r="C12640" s="96">
        <v>1630.7568803932584</v>
      </c>
      <c r="D12640" s="102">
        <v>1037.2176488126702</v>
      </c>
      <c r="E12640" s="98">
        <v>1932.6635646067414</v>
      </c>
      <c r="F12640" s="91">
        <v>0.84378725312446456</v>
      </c>
      <c r="G12640" s="100">
        <v>815.37844019662919</v>
      </c>
      <c r="S12640" s="235"/>
      <c r="T12640" s="103"/>
      <c r="U12640" s="103"/>
    </row>
    <row r="12641" spans="1:21" x14ac:dyDescent="0.2">
      <c r="A12641" s="89">
        <v>40988</v>
      </c>
      <c r="B12641" s="90" t="s">
        <v>115</v>
      </c>
      <c r="C12641" s="96">
        <v>1480.5973363146068</v>
      </c>
      <c r="D12641" s="102">
        <v>921.28210367482893</v>
      </c>
      <c r="E12641" s="98">
        <v>1743.8260196629212</v>
      </c>
      <c r="F12641" s="91">
        <v>0.84905106336284841</v>
      </c>
      <c r="G12641" s="100">
        <v>740.29866815730338</v>
      </c>
      <c r="S12641" s="235"/>
      <c r="T12641" s="103"/>
      <c r="U12641" s="103"/>
    </row>
    <row r="12642" spans="1:21" x14ac:dyDescent="0.2">
      <c r="A12642" s="89">
        <v>40988</v>
      </c>
      <c r="B12642" s="90" t="s">
        <v>116</v>
      </c>
      <c r="C12642" s="96">
        <v>1452.1716892921352</v>
      </c>
      <c r="D12642" s="102">
        <v>908.41704817002471</v>
      </c>
      <c r="E12642" s="98">
        <v>1712.8993398876405</v>
      </c>
      <c r="F12642" s="91">
        <v>0.84778577203923255</v>
      </c>
      <c r="G12642" s="100">
        <v>726.08584464606759</v>
      </c>
      <c r="S12642" s="235"/>
      <c r="T12642" s="103"/>
      <c r="U12642" s="103"/>
    </row>
    <row r="12643" spans="1:21" x14ac:dyDescent="0.2">
      <c r="A12643" s="89">
        <v>40988</v>
      </c>
      <c r="B12643" s="90" t="s">
        <v>117</v>
      </c>
      <c r="C12643" s="96">
        <v>1442.4384884157303</v>
      </c>
      <c r="D12643" s="102">
        <v>921.75654102903843</v>
      </c>
      <c r="E12643" s="98">
        <v>1711.8013651685392</v>
      </c>
      <c r="F12643" s="91">
        <v>0.84264361377799923</v>
      </c>
      <c r="G12643" s="100">
        <v>721.21924420786513</v>
      </c>
      <c r="S12643" s="235"/>
      <c r="T12643" s="103"/>
      <c r="U12643" s="103"/>
    </row>
    <row r="12644" spans="1:21" x14ac:dyDescent="0.2">
      <c r="A12644" s="89">
        <v>40988</v>
      </c>
      <c r="B12644" s="90" t="s">
        <v>118</v>
      </c>
      <c r="C12644" s="96">
        <v>1500.0475295730339</v>
      </c>
      <c r="D12644" s="102">
        <v>945.23298064725475</v>
      </c>
      <c r="E12644" s="98">
        <v>1773.0222724719099</v>
      </c>
      <c r="F12644" s="91">
        <v>0.84603986811835119</v>
      </c>
      <c r="G12644" s="100">
        <v>750.02376478651695</v>
      </c>
      <c r="S12644" s="235"/>
      <c r="T12644" s="103"/>
      <c r="U12644" s="103"/>
    </row>
    <row r="12645" spans="1:21" x14ac:dyDescent="0.2">
      <c r="A12645" s="89">
        <v>40988</v>
      </c>
      <c r="B12645" s="90" t="s">
        <v>119</v>
      </c>
      <c r="C12645" s="96">
        <v>1390.8306423033707</v>
      </c>
      <c r="D12645" s="102">
        <v>877.69188858822463</v>
      </c>
      <c r="E12645" s="98">
        <v>1644.6133061797752</v>
      </c>
      <c r="F12645" s="91">
        <v>0.84568855005441435</v>
      </c>
      <c r="G12645" s="100">
        <v>695.41532115168536</v>
      </c>
      <c r="S12645" s="235"/>
      <c r="T12645" s="103"/>
      <c r="U12645" s="103"/>
    </row>
    <row r="12646" spans="1:21" x14ac:dyDescent="0.2">
      <c r="A12646" s="89">
        <v>40988</v>
      </c>
      <c r="B12646" s="90" t="s">
        <v>120</v>
      </c>
      <c r="C12646" s="96">
        <v>1332.0505374269665</v>
      </c>
      <c r="D12646" s="102">
        <v>827.05548873194107</v>
      </c>
      <c r="E12646" s="98">
        <v>1567.9220056179772</v>
      </c>
      <c r="F12646" s="91">
        <v>0.84956428486502111</v>
      </c>
      <c r="G12646" s="100">
        <v>666.02526871348323</v>
      </c>
      <c r="S12646" s="235"/>
      <c r="T12646" s="103"/>
      <c r="U12646" s="103"/>
    </row>
    <row r="12647" spans="1:21" x14ac:dyDescent="0.2">
      <c r="A12647" s="89">
        <v>40988</v>
      </c>
      <c r="B12647" s="90" t="s">
        <v>121</v>
      </c>
      <c r="C12647" s="96">
        <v>1351.8330048202249</v>
      </c>
      <c r="D12647" s="102">
        <v>840.5234156991454</v>
      </c>
      <c r="E12647" s="98">
        <v>1591.8329325842699</v>
      </c>
      <c r="F12647" s="91">
        <v>0.84923045449599044</v>
      </c>
      <c r="G12647" s="100">
        <v>675.91650241011246</v>
      </c>
      <c r="S12647" s="235"/>
      <c r="T12647" s="103"/>
      <c r="U12647" s="103"/>
    </row>
    <row r="12648" spans="1:21" x14ac:dyDescent="0.2">
      <c r="A12648" s="89">
        <v>40988</v>
      </c>
      <c r="B12648" s="90" t="s">
        <v>122</v>
      </c>
      <c r="C12648" s="96">
        <v>1434.5854728876404</v>
      </c>
      <c r="D12648" s="102">
        <v>899.77605795763077</v>
      </c>
      <c r="E12648" s="98">
        <v>1693.4085252808989</v>
      </c>
      <c r="F12648" s="91">
        <v>0.84715852759137056</v>
      </c>
      <c r="G12648" s="100">
        <v>717.29273644382022</v>
      </c>
      <c r="S12648" s="235"/>
      <c r="T12648" s="103"/>
      <c r="U12648" s="103"/>
    </row>
    <row r="12649" spans="1:21" x14ac:dyDescent="0.2">
      <c r="A12649" s="89">
        <v>40988</v>
      </c>
      <c r="B12649" s="90" t="s">
        <v>123</v>
      </c>
      <c r="C12649" s="96">
        <v>1538.7979875168539</v>
      </c>
      <c r="D12649" s="102">
        <v>962.01328873781165</v>
      </c>
      <c r="E12649" s="98">
        <v>1814.764120786517</v>
      </c>
      <c r="F12649" s="91">
        <v>0.84793278084533674</v>
      </c>
      <c r="G12649" s="100">
        <v>769.39899375842697</v>
      </c>
      <c r="S12649" s="235"/>
      <c r="T12649" s="103"/>
      <c r="U12649" s="103"/>
    </row>
    <row r="12650" spans="1:21" x14ac:dyDescent="0.2">
      <c r="A12650" s="89">
        <v>40988</v>
      </c>
      <c r="B12650" s="90" t="s">
        <v>124</v>
      </c>
      <c r="C12650" s="96">
        <v>1600.9980847078655</v>
      </c>
      <c r="D12650" s="102">
        <v>1015.090772047643</v>
      </c>
      <c r="E12650" s="98">
        <v>1895.6803904494379</v>
      </c>
      <c r="F12650" s="91">
        <v>0.84455063879639136</v>
      </c>
      <c r="G12650" s="100">
        <v>800.49904235393274</v>
      </c>
      <c r="S12650" s="235"/>
      <c r="T12650" s="103"/>
      <c r="U12650" s="103"/>
    </row>
    <row r="12651" spans="1:21" x14ac:dyDescent="0.2">
      <c r="A12651" s="89">
        <v>40988</v>
      </c>
      <c r="B12651" s="90" t="s">
        <v>125</v>
      </c>
      <c r="C12651" s="96">
        <v>1548.6932733370788</v>
      </c>
      <c r="D12651" s="102">
        <v>970.30223796979192</v>
      </c>
      <c r="E12651" s="98">
        <v>1827.5495308988764</v>
      </c>
      <c r="F12651" s="91">
        <v>0.84741521209296988</v>
      </c>
      <c r="G12651" s="100">
        <v>774.34663666853942</v>
      </c>
      <c r="S12651" s="235"/>
      <c r="T12651" s="103"/>
      <c r="U12651" s="103"/>
    </row>
    <row r="12652" spans="1:21" x14ac:dyDescent="0.2">
      <c r="A12652" s="89">
        <v>40988</v>
      </c>
      <c r="B12652" s="90" t="s">
        <v>126</v>
      </c>
      <c r="C12652" s="96">
        <v>1572.4346654831459</v>
      </c>
      <c r="D12652" s="102">
        <v>997.95042207697077</v>
      </c>
      <c r="E12652" s="98">
        <v>1862.3790758426967</v>
      </c>
      <c r="F12652" s="91">
        <v>0.84431504084185671</v>
      </c>
      <c r="G12652" s="100">
        <v>786.21733274157293</v>
      </c>
      <c r="S12652" s="235"/>
      <c r="T12652" s="103"/>
      <c r="U12652" s="103"/>
    </row>
    <row r="12653" spans="1:21" x14ac:dyDescent="0.2">
      <c r="A12653" s="89">
        <v>40988</v>
      </c>
      <c r="B12653" s="90" t="s">
        <v>127</v>
      </c>
      <c r="C12653" s="96">
        <v>1794.8840945056184</v>
      </c>
      <c r="D12653" s="102">
        <v>1133.2198656338549</v>
      </c>
      <c r="E12653" s="98">
        <v>2122.6860758426965</v>
      </c>
      <c r="F12653" s="91">
        <v>0.84557208667469008</v>
      </c>
      <c r="G12653" s="100">
        <v>897.44204725280918</v>
      </c>
      <c r="S12653" s="235"/>
      <c r="T12653" s="103"/>
      <c r="U12653" s="103"/>
    </row>
    <row r="12654" spans="1:21" x14ac:dyDescent="0.2">
      <c r="A12654" s="89">
        <v>40988</v>
      </c>
      <c r="B12654" s="90" t="s">
        <v>128</v>
      </c>
      <c r="C12654" s="96">
        <v>1722.4726458539328</v>
      </c>
      <c r="D12654" s="102">
        <v>1096.9434663445454</v>
      </c>
      <c r="E12654" s="98">
        <v>2042.1060168539327</v>
      </c>
      <c r="F12654" s="91">
        <v>0.84347856166036528</v>
      </c>
      <c r="G12654" s="100">
        <v>861.23632292696641</v>
      </c>
      <c r="S12654" s="235"/>
      <c r="T12654" s="103"/>
      <c r="U12654" s="103"/>
    </row>
    <row r="12655" spans="1:21" x14ac:dyDescent="0.2">
      <c r="A12655" s="89">
        <v>40988</v>
      </c>
      <c r="B12655" s="90" t="s">
        <v>129</v>
      </c>
      <c r="C12655" s="96">
        <v>1611.3715211123595</v>
      </c>
      <c r="D12655" s="102">
        <v>1016.0048700464296</v>
      </c>
      <c r="E12655" s="98">
        <v>1904.9367640449436</v>
      </c>
      <c r="F12655" s="91">
        <v>0.8458923947117134</v>
      </c>
      <c r="G12655" s="100">
        <v>805.68576055617973</v>
      </c>
      <c r="S12655" s="235"/>
      <c r="T12655" s="103"/>
      <c r="U12655" s="103"/>
    </row>
    <row r="12656" spans="1:21" x14ac:dyDescent="0.2">
      <c r="A12656" s="89">
        <v>40988</v>
      </c>
      <c r="B12656" s="90" t="s">
        <v>130</v>
      </c>
      <c r="C12656" s="96">
        <v>1725.5765725280901</v>
      </c>
      <c r="D12656" s="102">
        <v>1082.9040196902047</v>
      </c>
      <c r="E12656" s="98">
        <v>2037.2274353932587</v>
      </c>
      <c r="F12656" s="91">
        <v>0.84702205681566001</v>
      </c>
      <c r="G12656" s="100">
        <v>862.78828626404504</v>
      </c>
      <c r="S12656" s="235"/>
      <c r="T12656" s="103"/>
      <c r="U12656" s="103"/>
    </row>
    <row r="12657" spans="1:21" x14ac:dyDescent="0.2">
      <c r="A12657" s="89">
        <v>40988</v>
      </c>
      <c r="B12657" s="90" t="s">
        <v>131</v>
      </c>
      <c r="C12657" s="96">
        <v>1923.7578333370791</v>
      </c>
      <c r="D12657" s="102">
        <v>1210.549618579267</v>
      </c>
      <c r="E12657" s="98">
        <v>2272.9440337078654</v>
      </c>
      <c r="F12657" s="91">
        <v>0.84637272401240915</v>
      </c>
      <c r="G12657" s="100">
        <v>961.87891666853955</v>
      </c>
      <c r="S12657" s="235"/>
      <c r="T12657" s="103"/>
      <c r="U12657" s="103"/>
    </row>
    <row r="12658" spans="1:21" x14ac:dyDescent="0.2">
      <c r="A12658" s="89">
        <v>40988</v>
      </c>
      <c r="B12658" s="90" t="s">
        <v>132</v>
      </c>
      <c r="C12658" s="96">
        <v>1800.1680636741573</v>
      </c>
      <c r="D12658" s="102">
        <v>1138.4491105272875</v>
      </c>
      <c r="E12658" s="98">
        <v>2129.946345505618</v>
      </c>
      <c r="F12658" s="91">
        <v>0.84517061543483341</v>
      </c>
      <c r="G12658" s="100">
        <v>900.08403183707867</v>
      </c>
      <c r="S12658" s="235"/>
      <c r="T12658" s="103"/>
      <c r="U12658" s="103"/>
    </row>
    <row r="12659" spans="1:21" x14ac:dyDescent="0.2">
      <c r="A12659" s="89">
        <v>40988</v>
      </c>
      <c r="B12659" s="90" t="s">
        <v>133</v>
      </c>
      <c r="C12659" s="96">
        <v>1637.9291391573033</v>
      </c>
      <c r="D12659" s="102">
        <v>1025.2692756607762</v>
      </c>
      <c r="E12659" s="98">
        <v>1932.3532162921347</v>
      </c>
      <c r="F12659" s="91">
        <v>0.84763444144037892</v>
      </c>
      <c r="G12659" s="100">
        <v>818.96456957865166</v>
      </c>
      <c r="S12659" s="235"/>
      <c r="T12659" s="103"/>
      <c r="U12659" s="103"/>
    </row>
    <row r="12660" spans="1:21" x14ac:dyDescent="0.2">
      <c r="A12660" s="89">
        <v>40988</v>
      </c>
      <c r="B12660" s="90" t="s">
        <v>134</v>
      </c>
      <c r="C12660" s="96">
        <v>1577.5119763483149</v>
      </c>
      <c r="D12660" s="102">
        <v>991.07220559756524</v>
      </c>
      <c r="E12660" s="98">
        <v>1862.9997724719101</v>
      </c>
      <c r="F12660" s="91">
        <v>0.84675908159409086</v>
      </c>
      <c r="G12660" s="100">
        <v>788.75598817415744</v>
      </c>
      <c r="S12660" s="235"/>
      <c r="T12660" s="103"/>
      <c r="U12660" s="103"/>
    </row>
    <row r="12661" spans="1:21" x14ac:dyDescent="0.2">
      <c r="A12661" s="89">
        <v>40988</v>
      </c>
      <c r="B12661" s="90" t="s">
        <v>135</v>
      </c>
      <c r="C12661" s="96">
        <v>1630.6434209325841</v>
      </c>
      <c r="D12661" s="102">
        <v>1022.0988057836857</v>
      </c>
      <c r="E12661" s="98">
        <v>1924.4957612359549</v>
      </c>
      <c r="F12661" s="91">
        <v>0.8473094375044754</v>
      </c>
      <c r="G12661" s="100">
        <v>815.32171046629207</v>
      </c>
      <c r="S12661" s="235"/>
      <c r="T12661" s="103"/>
      <c r="U12661" s="103"/>
    </row>
    <row r="12662" spans="1:21" x14ac:dyDescent="0.2">
      <c r="A12662" s="89">
        <v>40988</v>
      </c>
      <c r="B12662" s="90" t="s">
        <v>136</v>
      </c>
      <c r="C12662" s="96">
        <v>1851.7880661573031</v>
      </c>
      <c r="D12662" s="102">
        <v>1159.1495479371279</v>
      </c>
      <c r="E12662" s="98">
        <v>2184.6616938202246</v>
      </c>
      <c r="F12662" s="91">
        <v>0.84763149891604517</v>
      </c>
      <c r="G12662" s="100">
        <v>925.89403307865155</v>
      </c>
      <c r="S12662" s="235"/>
      <c r="T12662" s="103"/>
      <c r="U12662" s="103"/>
    </row>
    <row r="12663" spans="1:21" x14ac:dyDescent="0.2">
      <c r="A12663" s="89">
        <v>40988</v>
      </c>
      <c r="B12663" s="90" t="s">
        <v>137</v>
      </c>
      <c r="C12663" s="96">
        <v>1731.1644509662922</v>
      </c>
      <c r="D12663" s="102">
        <v>1092.784602510191</v>
      </c>
      <c r="E12663" s="98">
        <v>2047.2197106741573</v>
      </c>
      <c r="F12663" s="91">
        <v>0.84561732282081881</v>
      </c>
      <c r="G12663" s="100">
        <v>865.58222548314609</v>
      </c>
      <c r="S12663" s="235"/>
      <c r="T12663" s="103"/>
      <c r="U12663" s="103"/>
    </row>
    <row r="12664" spans="1:21" x14ac:dyDescent="0.2">
      <c r="A12664" s="89">
        <v>40988</v>
      </c>
      <c r="B12664" s="90" t="s">
        <v>138</v>
      </c>
      <c r="C12664" s="96">
        <v>1495.7806434269662</v>
      </c>
      <c r="D12664" s="102">
        <v>942.35058566268594</v>
      </c>
      <c r="E12664" s="98">
        <v>1767.8756629213481</v>
      </c>
      <c r="F12664" s="91">
        <v>0.84608927810864532</v>
      </c>
      <c r="G12664" s="100">
        <v>747.8903217134831</v>
      </c>
      <c r="S12664" s="235"/>
      <c r="T12664" s="103"/>
      <c r="U12664" s="103"/>
    </row>
    <row r="12665" spans="1:21" x14ac:dyDescent="0.2">
      <c r="A12665" s="89">
        <v>40988</v>
      </c>
      <c r="B12665" s="90" t="s">
        <v>139</v>
      </c>
      <c r="C12665" s="96">
        <v>1493.653278539326</v>
      </c>
      <c r="D12665" s="102">
        <v>939.69272626339</v>
      </c>
      <c r="E12665" s="98">
        <v>1764.6593258426965</v>
      </c>
      <c r="F12665" s="91">
        <v>0.84642585493154376</v>
      </c>
      <c r="G12665" s="100">
        <v>746.82663926966302</v>
      </c>
      <c r="S12665" s="235"/>
      <c r="T12665" s="103"/>
      <c r="U12665" s="103"/>
    </row>
    <row r="12666" spans="1:21" x14ac:dyDescent="0.2">
      <c r="A12666" s="89">
        <v>40988</v>
      </c>
      <c r="B12666" s="90" t="s">
        <v>140</v>
      </c>
      <c r="C12666" s="96">
        <v>1521.2725529662921</v>
      </c>
      <c r="D12666" s="102">
        <v>954.54223364805625</v>
      </c>
      <c r="E12666" s="98">
        <v>1795.9457275280899</v>
      </c>
      <c r="F12666" s="91">
        <v>0.84705931234355647</v>
      </c>
      <c r="G12666" s="100">
        <v>760.63627648314605</v>
      </c>
      <c r="S12666" s="235"/>
      <c r="T12666" s="103"/>
      <c r="U12666" s="103"/>
    </row>
    <row r="12667" spans="1:21" x14ac:dyDescent="0.2">
      <c r="A12667" s="89">
        <v>40988</v>
      </c>
      <c r="B12667" s="90" t="s">
        <v>141</v>
      </c>
      <c r="C12667" s="96">
        <v>1550.5815629325843</v>
      </c>
      <c r="D12667" s="102">
        <v>976.05312288208449</v>
      </c>
      <c r="E12667" s="98">
        <v>1832.2071067415729</v>
      </c>
      <c r="F12667" s="91">
        <v>0.84629164313752936</v>
      </c>
      <c r="G12667" s="100">
        <v>775.29078146629217</v>
      </c>
      <c r="S12667" s="235"/>
      <c r="T12667" s="103"/>
      <c r="U12667" s="103"/>
    </row>
    <row r="12668" spans="1:21" x14ac:dyDescent="0.2">
      <c r="A12668" s="89">
        <v>40988</v>
      </c>
      <c r="B12668" s="90" t="s">
        <v>142</v>
      </c>
      <c r="C12668" s="96">
        <v>1573.7070322921347</v>
      </c>
      <c r="D12668" s="102">
        <v>994.7376011580061</v>
      </c>
      <c r="E12668" s="98">
        <v>1861.7348679775278</v>
      </c>
      <c r="F12668" s="91">
        <v>0.84529062615758577</v>
      </c>
      <c r="G12668" s="100">
        <v>786.85351614606736</v>
      </c>
      <c r="S12668" s="235"/>
      <c r="T12668" s="103"/>
      <c r="U12668" s="103"/>
    </row>
    <row r="12669" spans="1:21" x14ac:dyDescent="0.2">
      <c r="A12669" s="89">
        <v>40988</v>
      </c>
      <c r="B12669" s="90" t="s">
        <v>143</v>
      </c>
      <c r="C12669" s="96">
        <v>1512.9900123370785</v>
      </c>
      <c r="D12669" s="102">
        <v>955.59808630789564</v>
      </c>
      <c r="E12669" s="98">
        <v>1789.4989466292136</v>
      </c>
      <c r="F12669" s="91">
        <v>0.84548248278492666</v>
      </c>
      <c r="G12669" s="100">
        <v>756.49500616853925</v>
      </c>
      <c r="S12669" s="235"/>
      <c r="T12669" s="103"/>
      <c r="U12669" s="103"/>
    </row>
    <row r="12670" spans="1:21" x14ac:dyDescent="0.2">
      <c r="A12670" s="89">
        <v>40988</v>
      </c>
      <c r="B12670" s="90" t="s">
        <v>144</v>
      </c>
      <c r="C12670" s="96">
        <v>1542.2341883258428</v>
      </c>
      <c r="D12670" s="102">
        <v>970.68927081036907</v>
      </c>
      <c r="E12670" s="98">
        <v>1822.2853651685393</v>
      </c>
      <c r="F12670" s="91">
        <v>0.84631870386733021</v>
      </c>
      <c r="G12670" s="100">
        <v>771.11709416292138</v>
      </c>
      <c r="S12670" s="235"/>
      <c r="T12670" s="103"/>
      <c r="U12670" s="103"/>
    </row>
    <row r="12671" spans="1:21" x14ac:dyDescent="0.2">
      <c r="A12671" s="89">
        <v>40988</v>
      </c>
      <c r="B12671" s="90" t="s">
        <v>145</v>
      </c>
      <c r="C12671" s="96">
        <v>1653.8499327640448</v>
      </c>
      <c r="D12671" s="102">
        <v>1032.9254069041854</v>
      </c>
      <c r="E12671" s="98">
        <v>1949.9114073033709</v>
      </c>
      <c r="F12671" s="91">
        <v>0.84816670468697641</v>
      </c>
      <c r="G12671" s="100">
        <v>826.92496638202238</v>
      </c>
      <c r="S12671" s="235"/>
      <c r="T12671" s="103"/>
      <c r="U12671" s="103"/>
    </row>
    <row r="12672" spans="1:21" x14ac:dyDescent="0.2">
      <c r="A12672" s="89">
        <v>40988</v>
      </c>
      <c r="B12672" s="90" t="s">
        <v>146</v>
      </c>
      <c r="C12672" s="96">
        <v>1838.6146123483147</v>
      </c>
      <c r="D12672" s="102">
        <v>1165.1540868147172</v>
      </c>
      <c r="E12672" s="98">
        <v>2176.7148960674158</v>
      </c>
      <c r="F12672" s="91">
        <v>0.84467406166515724</v>
      </c>
      <c r="G12672" s="100">
        <v>919.30730617415736</v>
      </c>
      <c r="S12672" s="235"/>
      <c r="T12672" s="103"/>
      <c r="U12672" s="103"/>
    </row>
    <row r="12673" spans="1:21" x14ac:dyDescent="0.2">
      <c r="A12673" s="89">
        <v>40988</v>
      </c>
      <c r="B12673" s="90" t="s">
        <v>147</v>
      </c>
      <c r="C12673" s="96">
        <v>1870.0550393258427</v>
      </c>
      <c r="D12673" s="102">
        <v>1163.5226756707609</v>
      </c>
      <c r="E12673" s="98">
        <v>2202.4738061797752</v>
      </c>
      <c r="F12673" s="91">
        <v>0.84907027456071404</v>
      </c>
      <c r="G12673" s="100">
        <v>935.02751966292135</v>
      </c>
      <c r="S12673" s="235"/>
      <c r="T12673" s="103"/>
      <c r="U12673" s="103"/>
    </row>
    <row r="12674" spans="1:21" x14ac:dyDescent="0.2">
      <c r="A12674" s="89">
        <v>40989</v>
      </c>
      <c r="B12674" s="90" t="s">
        <v>100</v>
      </c>
      <c r="C12674" s="96">
        <v>1884.8331340786515</v>
      </c>
      <c r="D12674" s="102">
        <v>1174.9817840166384</v>
      </c>
      <c r="E12674" s="98">
        <v>2221.0758960674157</v>
      </c>
      <c r="F12674" s="91">
        <v>0.84861266443703809</v>
      </c>
      <c r="G12674" s="100">
        <v>942.41656703932574</v>
      </c>
      <c r="S12674" s="235"/>
      <c r="T12674" s="103"/>
      <c r="U12674" s="103"/>
    </row>
    <row r="12675" spans="1:21" x14ac:dyDescent="0.2">
      <c r="A12675" s="89">
        <v>40989</v>
      </c>
      <c r="B12675" s="90" t="s">
        <v>101</v>
      </c>
      <c r="C12675" s="96">
        <v>1879.6909892359554</v>
      </c>
      <c r="D12675" s="102">
        <v>1179.3286419646581</v>
      </c>
      <c r="E12675" s="98">
        <v>2219.0210140449435</v>
      </c>
      <c r="F12675" s="91">
        <v>0.84708120262888353</v>
      </c>
      <c r="G12675" s="100">
        <v>939.84549461797769</v>
      </c>
      <c r="S12675" s="235"/>
      <c r="T12675" s="103"/>
      <c r="U12675" s="103"/>
    </row>
    <row r="12676" spans="1:21" x14ac:dyDescent="0.2">
      <c r="A12676" s="89">
        <v>40989</v>
      </c>
      <c r="B12676" s="90" t="s">
        <v>102</v>
      </c>
      <c r="C12676" s="96">
        <v>1883.520246033708</v>
      </c>
      <c r="D12676" s="102">
        <v>1186.7326496168778</v>
      </c>
      <c r="E12676" s="98">
        <v>2226.2036966292135</v>
      </c>
      <c r="F12676" s="91">
        <v>0.84606824114326262</v>
      </c>
      <c r="G12676" s="100">
        <v>941.76012301685398</v>
      </c>
      <c r="S12676" s="235"/>
      <c r="T12676" s="103"/>
      <c r="U12676" s="103"/>
    </row>
    <row r="12677" spans="1:21" x14ac:dyDescent="0.2">
      <c r="A12677" s="89">
        <v>40989</v>
      </c>
      <c r="B12677" s="90" t="s">
        <v>103</v>
      </c>
      <c r="C12677" s="96">
        <v>1851.24102947191</v>
      </c>
      <c r="D12677" s="102">
        <v>1147.9651105174416</v>
      </c>
      <c r="E12677" s="98">
        <v>2178.2830955056183</v>
      </c>
      <c r="F12677" s="91">
        <v>0.84986245970118224</v>
      </c>
      <c r="G12677" s="100">
        <v>925.620514735955</v>
      </c>
      <c r="S12677" s="235"/>
      <c r="T12677" s="103"/>
      <c r="U12677" s="103"/>
    </row>
    <row r="12678" spans="1:21" x14ac:dyDescent="0.2">
      <c r="A12678" s="89">
        <v>40989</v>
      </c>
      <c r="B12678" s="90" t="s">
        <v>104</v>
      </c>
      <c r="C12678" s="96">
        <v>1837.1801605955054</v>
      </c>
      <c r="D12678" s="102">
        <v>1137.2415255698777</v>
      </c>
      <c r="E12678" s="98">
        <v>2160.682584269663</v>
      </c>
      <c r="F12678" s="91">
        <v>0.85027767334760773</v>
      </c>
      <c r="G12678" s="100">
        <v>918.59008029775271</v>
      </c>
      <c r="S12678" s="235"/>
      <c r="T12678" s="103"/>
      <c r="U12678" s="103"/>
    </row>
    <row r="12679" spans="1:21" x14ac:dyDescent="0.2">
      <c r="A12679" s="89">
        <v>40989</v>
      </c>
      <c r="B12679" s="90" t="s">
        <v>105</v>
      </c>
      <c r="C12679" s="96">
        <v>1820.720434550562</v>
      </c>
      <c r="D12679" s="102">
        <v>1163.1320250714602</v>
      </c>
      <c r="E12679" s="98">
        <v>2160.5321123595509</v>
      </c>
      <c r="F12679" s="91">
        <v>0.84271852481846465</v>
      </c>
      <c r="G12679" s="100">
        <v>910.360217275281</v>
      </c>
      <c r="S12679" s="235"/>
      <c r="T12679" s="103"/>
      <c r="U12679" s="103"/>
    </row>
    <row r="12680" spans="1:21" x14ac:dyDescent="0.2">
      <c r="A12680" s="89">
        <v>40989</v>
      </c>
      <c r="B12680" s="90" t="s">
        <v>106</v>
      </c>
      <c r="C12680" s="96">
        <v>1846.9862996966292</v>
      </c>
      <c r="D12680" s="102">
        <v>1182.0733827148131</v>
      </c>
      <c r="E12680" s="98">
        <v>2192.864764044944</v>
      </c>
      <c r="F12680" s="91">
        <v>0.84227095531859908</v>
      </c>
      <c r="G12680" s="100">
        <v>923.4931498483146</v>
      </c>
      <c r="S12680" s="235"/>
      <c r="T12680" s="103"/>
      <c r="U12680" s="103"/>
    </row>
    <row r="12681" spans="1:21" x14ac:dyDescent="0.2">
      <c r="A12681" s="89">
        <v>40989</v>
      </c>
      <c r="B12681" s="90" t="s">
        <v>107</v>
      </c>
      <c r="C12681" s="96">
        <v>1814.6422491573037</v>
      </c>
      <c r="D12681" s="102">
        <v>1154.0381655535375</v>
      </c>
      <c r="E12681" s="98">
        <v>2150.5186769662923</v>
      </c>
      <c r="F12681" s="91">
        <v>0.84381608427469923</v>
      </c>
      <c r="G12681" s="100">
        <v>907.32112457865185</v>
      </c>
      <c r="S12681" s="235"/>
      <c r="T12681" s="103"/>
      <c r="U12681" s="103"/>
    </row>
    <row r="12682" spans="1:21" x14ac:dyDescent="0.2">
      <c r="A12682" s="89">
        <v>40989</v>
      </c>
      <c r="B12682" s="90" t="s">
        <v>108</v>
      </c>
      <c r="C12682" s="96">
        <v>1944.0994937865173</v>
      </c>
      <c r="D12682" s="102">
        <v>1225.4969927643565</v>
      </c>
      <c r="E12682" s="98">
        <v>2298.1222162921349</v>
      </c>
      <c r="F12682" s="91">
        <v>0.84595130755195025</v>
      </c>
      <c r="G12682" s="100">
        <v>972.04974689325866</v>
      </c>
      <c r="S12682" s="235"/>
      <c r="T12682" s="103"/>
      <c r="U12682" s="103"/>
    </row>
    <row r="12683" spans="1:21" x14ac:dyDescent="0.2">
      <c r="A12683" s="89">
        <v>40989</v>
      </c>
      <c r="B12683" s="90" t="s">
        <v>109</v>
      </c>
      <c r="C12683" s="96">
        <v>1992.2670869662925</v>
      </c>
      <c r="D12683" s="102">
        <v>1245.0391216129397</v>
      </c>
      <c r="E12683" s="98">
        <v>2349.3085280898881</v>
      </c>
      <c r="F12683" s="91">
        <v>0.84802275356575274</v>
      </c>
      <c r="G12683" s="100">
        <v>996.13354348314624</v>
      </c>
      <c r="S12683" s="235"/>
      <c r="T12683" s="103"/>
      <c r="U12683" s="103"/>
    </row>
    <row r="12684" spans="1:21" x14ac:dyDescent="0.2">
      <c r="A12684" s="89">
        <v>40989</v>
      </c>
      <c r="B12684" s="90" t="s">
        <v>110</v>
      </c>
      <c r="C12684" s="96">
        <v>2214.6395256404494</v>
      </c>
      <c r="D12684" s="102">
        <v>1409.7467953079488</v>
      </c>
      <c r="E12684" s="98">
        <v>2625.2646067415731</v>
      </c>
      <c r="F12684" s="91">
        <v>0.84358716449128401</v>
      </c>
      <c r="G12684" s="100">
        <v>1107.3197628202247</v>
      </c>
      <c r="S12684" s="235"/>
      <c r="T12684" s="103"/>
      <c r="U12684" s="103"/>
    </row>
    <row r="12685" spans="1:21" x14ac:dyDescent="0.2">
      <c r="A12685" s="89">
        <v>40989</v>
      </c>
      <c r="B12685" s="90" t="s">
        <v>111</v>
      </c>
      <c r="C12685" s="96">
        <v>2343.541629337079</v>
      </c>
      <c r="D12685" s="102">
        <v>1503.2614121577385</v>
      </c>
      <c r="E12685" s="98">
        <v>2784.238179775281</v>
      </c>
      <c r="F12685" s="91">
        <v>0.84171736684044351</v>
      </c>
      <c r="G12685" s="100">
        <v>1171.7708146685395</v>
      </c>
      <c r="S12685" s="235"/>
      <c r="T12685" s="103"/>
      <c r="U12685" s="103"/>
    </row>
    <row r="12686" spans="1:21" x14ac:dyDescent="0.2">
      <c r="A12686" s="89">
        <v>40989</v>
      </c>
      <c r="B12686" s="90" t="s">
        <v>112</v>
      </c>
      <c r="C12686" s="96">
        <v>2317.6039862022471</v>
      </c>
      <c r="D12686" s="102">
        <v>1470.5306813242485</v>
      </c>
      <c r="E12686" s="98">
        <v>2744.7675168539326</v>
      </c>
      <c r="F12686" s="91">
        <v>0.84437168975924681</v>
      </c>
      <c r="G12686" s="100">
        <v>1158.8019931011236</v>
      </c>
      <c r="S12686" s="235"/>
      <c r="T12686" s="103"/>
      <c r="U12686" s="103"/>
    </row>
    <row r="12687" spans="1:21" x14ac:dyDescent="0.2">
      <c r="A12687" s="89">
        <v>40989</v>
      </c>
      <c r="B12687" s="90" t="s">
        <v>113</v>
      </c>
      <c r="C12687" s="96">
        <v>2287.2495283483145</v>
      </c>
      <c r="D12687" s="102">
        <v>1455.8522756571213</v>
      </c>
      <c r="E12687" s="98">
        <v>2711.2757612359546</v>
      </c>
      <c r="F12687" s="91">
        <v>0.84360637934728389</v>
      </c>
      <c r="G12687" s="100">
        <v>1143.6247641741572</v>
      </c>
      <c r="S12687" s="235"/>
      <c r="T12687" s="103"/>
      <c r="U12687" s="103"/>
    </row>
    <row r="12688" spans="1:21" x14ac:dyDescent="0.2">
      <c r="A12688" s="89">
        <v>40989</v>
      </c>
      <c r="B12688" s="90" t="s">
        <v>114</v>
      </c>
      <c r="C12688" s="96">
        <v>2196.4090215842698</v>
      </c>
      <c r="D12688" s="102">
        <v>1404.6402948920729</v>
      </c>
      <c r="E12688" s="98">
        <v>2607.1491994382022</v>
      </c>
      <c r="F12688" s="91">
        <v>0.84245620544369293</v>
      </c>
      <c r="G12688" s="100">
        <v>1098.2045107921349</v>
      </c>
      <c r="S12688" s="235"/>
      <c r="T12688" s="103"/>
      <c r="U12688" s="103"/>
    </row>
    <row r="12689" spans="1:21" x14ac:dyDescent="0.2">
      <c r="A12689" s="89">
        <v>40989</v>
      </c>
      <c r="B12689" s="90" t="s">
        <v>115</v>
      </c>
      <c r="C12689" s="96">
        <v>1952.3374610561796</v>
      </c>
      <c r="D12689" s="102">
        <v>1247.787462701212</v>
      </c>
      <c r="E12689" s="98">
        <v>2317.0228988764047</v>
      </c>
      <c r="F12689" s="91">
        <v>0.84260602776214588</v>
      </c>
      <c r="G12689" s="100">
        <v>976.16873052808978</v>
      </c>
      <c r="S12689" s="235"/>
      <c r="T12689" s="103"/>
      <c r="U12689" s="103"/>
    </row>
    <row r="12690" spans="1:21" x14ac:dyDescent="0.2">
      <c r="A12690" s="89">
        <v>40989</v>
      </c>
      <c r="B12690" s="90" t="s">
        <v>116</v>
      </c>
      <c r="C12690" s="96">
        <v>1880.5500394382022</v>
      </c>
      <c r="D12690" s="102">
        <v>1191.2272901263236</v>
      </c>
      <c r="E12690" s="98">
        <v>2226.0931938202248</v>
      </c>
      <c r="F12690" s="91">
        <v>0.84477597104143165</v>
      </c>
      <c r="G12690" s="100">
        <v>940.27501971910112</v>
      </c>
      <c r="S12690" s="235"/>
      <c r="T12690" s="103"/>
      <c r="U12690" s="103"/>
    </row>
    <row r="12691" spans="1:21" x14ac:dyDescent="0.2">
      <c r="A12691" s="89">
        <v>40989</v>
      </c>
      <c r="B12691" s="90" t="s">
        <v>117</v>
      </c>
      <c r="C12691" s="96">
        <v>1935.3590631910113</v>
      </c>
      <c r="D12691" s="102">
        <v>1222.8266360019841</v>
      </c>
      <c r="E12691" s="98">
        <v>2289.3055028089889</v>
      </c>
      <c r="F12691" s="91">
        <v>0.84539134720827624</v>
      </c>
      <c r="G12691" s="100">
        <v>967.67953159550564</v>
      </c>
      <c r="S12691" s="235"/>
      <c r="T12691" s="103"/>
      <c r="U12691" s="103"/>
    </row>
    <row r="12692" spans="1:21" x14ac:dyDescent="0.2">
      <c r="A12692" s="89">
        <v>40989</v>
      </c>
      <c r="B12692" s="90" t="s">
        <v>118</v>
      </c>
      <c r="C12692" s="96">
        <v>1848.2748750000003</v>
      </c>
      <c r="D12692" s="102">
        <v>1163.2960985301268</v>
      </c>
      <c r="E12692" s="98">
        <v>2183.8905252808991</v>
      </c>
      <c r="F12692" s="91">
        <v>0.84632212723312639</v>
      </c>
      <c r="G12692" s="100">
        <v>924.13743750000015</v>
      </c>
      <c r="S12692" s="235"/>
      <c r="T12692" s="103"/>
      <c r="U12692" s="103"/>
    </row>
    <row r="12693" spans="1:21" x14ac:dyDescent="0.2">
      <c r="A12693" s="89">
        <v>40989</v>
      </c>
      <c r="B12693" s="90" t="s">
        <v>119</v>
      </c>
      <c r="C12693" s="96">
        <v>1777.8732796516852</v>
      </c>
      <c r="D12693" s="102">
        <v>1127.0865850451473</v>
      </c>
      <c r="E12693" s="98">
        <v>2105.0314887640448</v>
      </c>
      <c r="F12693" s="91">
        <v>0.84458274811630096</v>
      </c>
      <c r="G12693" s="100">
        <v>888.93663982584258</v>
      </c>
      <c r="S12693" s="235"/>
      <c r="T12693" s="103"/>
      <c r="U12693" s="103"/>
    </row>
    <row r="12694" spans="1:21" x14ac:dyDescent="0.2">
      <c r="A12694" s="89">
        <v>40989</v>
      </c>
      <c r="B12694" s="90" t="s">
        <v>120</v>
      </c>
      <c r="C12694" s="96">
        <v>1989.8155521910112</v>
      </c>
      <c r="D12694" s="102">
        <v>1270.8231654773497</v>
      </c>
      <c r="E12694" s="98">
        <v>2361.0077191011237</v>
      </c>
      <c r="F12694" s="91">
        <v>0.84278231540410564</v>
      </c>
      <c r="G12694" s="100">
        <v>994.9077760955056</v>
      </c>
      <c r="S12694" s="235"/>
      <c r="T12694" s="103"/>
      <c r="U12694" s="103"/>
    </row>
    <row r="12695" spans="1:21" x14ac:dyDescent="0.2">
      <c r="A12695" s="89">
        <v>40989</v>
      </c>
      <c r="B12695" s="90" t="s">
        <v>121</v>
      </c>
      <c r="C12695" s="96">
        <v>1946.7982081011237</v>
      </c>
      <c r="D12695" s="102">
        <v>1243.1252087526009</v>
      </c>
      <c r="E12695" s="98">
        <v>2309.8449185393256</v>
      </c>
      <c r="F12695" s="91">
        <v>0.84282637006306838</v>
      </c>
      <c r="G12695" s="100">
        <v>973.39910405056185</v>
      </c>
      <c r="S12695" s="235"/>
      <c r="T12695" s="103"/>
      <c r="U12695" s="103"/>
    </row>
    <row r="12696" spans="1:21" x14ac:dyDescent="0.2">
      <c r="A12696" s="89">
        <v>40989</v>
      </c>
      <c r="B12696" s="90" t="s">
        <v>122</v>
      </c>
      <c r="C12696" s="96">
        <v>1944.3345169550557</v>
      </c>
      <c r="D12696" s="102">
        <v>1251.7765875080968</v>
      </c>
      <c r="E12696" s="98">
        <v>2312.4405589887638</v>
      </c>
      <c r="F12696" s="91">
        <v>0.84081491712172629</v>
      </c>
      <c r="G12696" s="100">
        <v>972.16725847752787</v>
      </c>
      <c r="S12696" s="235"/>
      <c r="T12696" s="103"/>
      <c r="U12696" s="103"/>
    </row>
    <row r="12697" spans="1:21" x14ac:dyDescent="0.2">
      <c r="A12697" s="89">
        <v>40989</v>
      </c>
      <c r="B12697" s="90" t="s">
        <v>123</v>
      </c>
      <c r="C12697" s="96">
        <v>2019.8985177640454</v>
      </c>
      <c r="D12697" s="102">
        <v>1283.2220889691005</v>
      </c>
      <c r="E12697" s="98">
        <v>2393.0417780898874</v>
      </c>
      <c r="F12697" s="91">
        <v>0.84407156459103572</v>
      </c>
      <c r="G12697" s="100">
        <v>1009.9492588820227</v>
      </c>
      <c r="S12697" s="235"/>
      <c r="T12697" s="103"/>
      <c r="U12697" s="103"/>
    </row>
    <row r="12698" spans="1:21" x14ac:dyDescent="0.2">
      <c r="A12698" s="89">
        <v>40989</v>
      </c>
      <c r="B12698" s="90" t="s">
        <v>124</v>
      </c>
      <c r="C12698" s="96">
        <v>2117.8423971910115</v>
      </c>
      <c r="D12698" s="102">
        <v>1350.9612571412099</v>
      </c>
      <c r="E12698" s="98">
        <v>2512.041547752809</v>
      </c>
      <c r="F12698" s="91">
        <v>0.84307618203431567</v>
      </c>
      <c r="G12698" s="100">
        <v>1058.9211985955058</v>
      </c>
      <c r="S12698" s="235"/>
      <c r="T12698" s="103"/>
      <c r="U12698" s="103"/>
    </row>
    <row r="12699" spans="1:21" x14ac:dyDescent="0.2">
      <c r="A12699" s="89">
        <v>40989</v>
      </c>
      <c r="B12699" s="90" t="s">
        <v>125</v>
      </c>
      <c r="C12699" s="96">
        <v>2366.4604403932585</v>
      </c>
      <c r="D12699" s="102">
        <v>1512.6385772673884</v>
      </c>
      <c r="E12699" s="98">
        <v>2808.5958202247193</v>
      </c>
      <c r="F12699" s="91">
        <v>0.84257778330095034</v>
      </c>
      <c r="G12699" s="100">
        <v>1183.2302201966293</v>
      </c>
      <c r="S12699" s="235"/>
      <c r="T12699" s="103"/>
      <c r="U12699" s="103"/>
    </row>
    <row r="12700" spans="1:21" x14ac:dyDescent="0.2">
      <c r="A12700" s="89">
        <v>40989</v>
      </c>
      <c r="B12700" s="90" t="s">
        <v>126</v>
      </c>
      <c r="C12700" s="96">
        <v>2248.1505877752811</v>
      </c>
      <c r="D12700" s="102">
        <v>1418.7685269564515</v>
      </c>
      <c r="E12700" s="98">
        <v>2658.3989915730335</v>
      </c>
      <c r="F12700" s="91">
        <v>0.8456783932366001</v>
      </c>
      <c r="G12700" s="100">
        <v>1124.0752938876406</v>
      </c>
      <c r="S12700" s="235"/>
      <c r="T12700" s="103"/>
      <c r="U12700" s="103"/>
    </row>
    <row r="12701" spans="1:21" x14ac:dyDescent="0.2">
      <c r="A12701" s="89">
        <v>40989</v>
      </c>
      <c r="B12701" s="90" t="s">
        <v>127</v>
      </c>
      <c r="C12701" s="96">
        <v>2027.0424116629213</v>
      </c>
      <c r="D12701" s="102">
        <v>1282.6549063630041</v>
      </c>
      <c r="E12701" s="98">
        <v>2398.7714662921348</v>
      </c>
      <c r="F12701" s="91">
        <v>0.84503356828576581</v>
      </c>
      <c r="G12701" s="100">
        <v>1013.5212058314606</v>
      </c>
      <c r="S12701" s="235"/>
      <c r="T12701" s="103"/>
      <c r="U12701" s="103"/>
    </row>
    <row r="12702" spans="1:21" x14ac:dyDescent="0.2">
      <c r="A12702" s="89">
        <v>40989</v>
      </c>
      <c r="B12702" s="90" t="s">
        <v>128</v>
      </c>
      <c r="C12702" s="96">
        <v>1862.4897245730342</v>
      </c>
      <c r="D12702" s="102">
        <v>1186.0669333712463</v>
      </c>
      <c r="E12702" s="98">
        <v>2208.0812359550564</v>
      </c>
      <c r="F12702" s="91">
        <v>0.84348786369150763</v>
      </c>
      <c r="G12702" s="100">
        <v>931.2448622865171</v>
      </c>
      <c r="S12702" s="235"/>
      <c r="T12702" s="103"/>
      <c r="U12702" s="103"/>
    </row>
    <row r="12703" spans="1:21" x14ac:dyDescent="0.2">
      <c r="A12703" s="89">
        <v>40989</v>
      </c>
      <c r="B12703" s="90" t="s">
        <v>129</v>
      </c>
      <c r="C12703" s="96">
        <v>1857.0841916966292</v>
      </c>
      <c r="D12703" s="102">
        <v>1185.6627229431899</v>
      </c>
      <c r="E12703" s="98">
        <v>2203.3061039325839</v>
      </c>
      <c r="F12703" s="91">
        <v>0.84286254569076968</v>
      </c>
      <c r="G12703" s="100">
        <v>928.5420958483146</v>
      </c>
      <c r="S12703" s="235"/>
      <c r="T12703" s="103"/>
      <c r="U12703" s="103"/>
    </row>
    <row r="12704" spans="1:21" x14ac:dyDescent="0.2">
      <c r="A12704" s="89">
        <v>40989</v>
      </c>
      <c r="B12704" s="90" t="s">
        <v>130</v>
      </c>
      <c r="C12704" s="96">
        <v>1916.8003371235959</v>
      </c>
      <c r="D12704" s="102">
        <v>1224.1723279731434</v>
      </c>
      <c r="E12704" s="98">
        <v>2274.3617612359553</v>
      </c>
      <c r="F12704" s="91">
        <v>0.84278603773304295</v>
      </c>
      <c r="G12704" s="100">
        <v>958.40016856179795</v>
      </c>
      <c r="S12704" s="235"/>
      <c r="T12704" s="103"/>
      <c r="U12704" s="103"/>
    </row>
    <row r="12705" spans="1:21" x14ac:dyDescent="0.2">
      <c r="A12705" s="89">
        <v>40989</v>
      </c>
      <c r="B12705" s="90" t="s">
        <v>131</v>
      </c>
      <c r="C12705" s="96">
        <v>2023.4238652921347</v>
      </c>
      <c r="D12705" s="102">
        <v>1294.4564596668627</v>
      </c>
      <c r="E12705" s="98">
        <v>2402.0536348314604</v>
      </c>
      <c r="F12705" s="91">
        <v>0.84237247493189626</v>
      </c>
      <c r="G12705" s="100">
        <v>1011.7119326460673</v>
      </c>
      <c r="S12705" s="235"/>
      <c r="T12705" s="103"/>
      <c r="U12705" s="103"/>
    </row>
    <row r="12706" spans="1:21" x14ac:dyDescent="0.2">
      <c r="A12706" s="89">
        <v>40989</v>
      </c>
      <c r="B12706" s="90" t="s">
        <v>132</v>
      </c>
      <c r="C12706" s="96">
        <v>1788.6073550561798</v>
      </c>
      <c r="D12706" s="102">
        <v>1137.721913998703</v>
      </c>
      <c r="E12706" s="98">
        <v>2119.7941938202243</v>
      </c>
      <c r="F12706" s="91">
        <v>0.84376462595777268</v>
      </c>
      <c r="G12706" s="100">
        <v>894.30367752808991</v>
      </c>
      <c r="S12706" s="235"/>
      <c r="T12706" s="103"/>
      <c r="U12706" s="103"/>
    </row>
    <row r="12707" spans="1:21" x14ac:dyDescent="0.2">
      <c r="A12707" s="89">
        <v>40989</v>
      </c>
      <c r="B12707" s="90" t="s">
        <v>133</v>
      </c>
      <c r="C12707" s="96">
        <v>1759.7967562921349</v>
      </c>
      <c r="D12707" s="102">
        <v>1113.5541129765973</v>
      </c>
      <c r="E12707" s="98">
        <v>2082.5194803370787</v>
      </c>
      <c r="F12707" s="91">
        <v>0.84503255451290782</v>
      </c>
      <c r="G12707" s="100">
        <v>879.89837814606744</v>
      </c>
      <c r="S12707" s="235"/>
      <c r="T12707" s="103"/>
      <c r="U12707" s="103"/>
    </row>
    <row r="12708" spans="1:21" x14ac:dyDescent="0.2">
      <c r="A12708" s="89">
        <v>40989</v>
      </c>
      <c r="B12708" s="90" t="s">
        <v>134</v>
      </c>
      <c r="C12708" s="96">
        <v>1707.18398352809</v>
      </c>
      <c r="D12708" s="102">
        <v>1083.5627489916963</v>
      </c>
      <c r="E12708" s="98">
        <v>2022.025070224719</v>
      </c>
      <c r="F12708" s="91">
        <v>0.8442941725437465</v>
      </c>
      <c r="G12708" s="100">
        <v>853.59199176404502</v>
      </c>
      <c r="S12708" s="235"/>
      <c r="T12708" s="103"/>
      <c r="U12708" s="103"/>
    </row>
    <row r="12709" spans="1:21" x14ac:dyDescent="0.2">
      <c r="A12709" s="89">
        <v>40989</v>
      </c>
      <c r="B12709" s="90" t="s">
        <v>135</v>
      </c>
      <c r="C12709" s="96">
        <v>1846.8971529775281</v>
      </c>
      <c r="D12709" s="102">
        <v>1179.5109774759906</v>
      </c>
      <c r="E12709" s="98">
        <v>2191.4094185393255</v>
      </c>
      <c r="F12709" s="91">
        <v>0.84278963910293381</v>
      </c>
      <c r="G12709" s="100">
        <v>923.44857648876405</v>
      </c>
      <c r="S12709" s="235"/>
      <c r="T12709" s="103"/>
      <c r="U12709" s="103"/>
    </row>
    <row r="12710" spans="1:21" x14ac:dyDescent="0.2">
      <c r="A12710" s="89">
        <v>40989</v>
      </c>
      <c r="B12710" s="90" t="s">
        <v>136</v>
      </c>
      <c r="C12710" s="96">
        <v>1833.8290543820226</v>
      </c>
      <c r="D12710" s="102">
        <v>1175.4144052547781</v>
      </c>
      <c r="E12710" s="98">
        <v>2178.1937528089888</v>
      </c>
      <c r="F12710" s="91">
        <v>0.84190355059880462</v>
      </c>
      <c r="G12710" s="100">
        <v>916.9145271910113</v>
      </c>
      <c r="S12710" s="235"/>
      <c r="T12710" s="103"/>
      <c r="U12710" s="103"/>
    </row>
    <row r="12711" spans="1:21" x14ac:dyDescent="0.2">
      <c r="A12711" s="89">
        <v>40989</v>
      </c>
      <c r="B12711" s="90" t="s">
        <v>137</v>
      </c>
      <c r="C12711" s="96">
        <v>1791.034577089888</v>
      </c>
      <c r="D12711" s="102">
        <v>1131.9971340248376</v>
      </c>
      <c r="E12711" s="98">
        <v>2118.7785084269663</v>
      </c>
      <c r="F12711" s="91">
        <v>0.84531468011708144</v>
      </c>
      <c r="G12711" s="100">
        <v>895.51728854494399</v>
      </c>
      <c r="S12711" s="235"/>
      <c r="T12711" s="103"/>
      <c r="U12711" s="103"/>
    </row>
    <row r="12712" spans="1:21" x14ac:dyDescent="0.2">
      <c r="A12712" s="89">
        <v>40989</v>
      </c>
      <c r="B12712" s="90" t="s">
        <v>138</v>
      </c>
      <c r="C12712" s="96">
        <v>1834.3841953146066</v>
      </c>
      <c r="D12712" s="102">
        <v>1164.5502981608133</v>
      </c>
      <c r="E12712" s="98">
        <v>2172.8190842696627</v>
      </c>
      <c r="F12712" s="91">
        <v>0.84424157013108514</v>
      </c>
      <c r="G12712" s="100">
        <v>917.19209765730329</v>
      </c>
      <c r="S12712" s="235"/>
      <c r="T12712" s="103"/>
      <c r="U12712" s="103"/>
    </row>
    <row r="12713" spans="1:21" x14ac:dyDescent="0.2">
      <c r="A12713" s="89">
        <v>40989</v>
      </c>
      <c r="B12713" s="90" t="s">
        <v>139</v>
      </c>
      <c r="C12713" s="96">
        <v>1918.8628680337079</v>
      </c>
      <c r="D12713" s="102">
        <v>1224.1004076813554</v>
      </c>
      <c r="E12713" s="98">
        <v>2276.0616235955054</v>
      </c>
      <c r="F12713" s="91">
        <v>0.8430627923871723</v>
      </c>
      <c r="G12713" s="100">
        <v>959.43143401685393</v>
      </c>
      <c r="S12713" s="235"/>
      <c r="T12713" s="103"/>
      <c r="U12713" s="103"/>
    </row>
    <row r="12714" spans="1:21" x14ac:dyDescent="0.2">
      <c r="A12714" s="89">
        <v>40989</v>
      </c>
      <c r="B12714" s="90" t="s">
        <v>140</v>
      </c>
      <c r="C12714" s="96">
        <v>1691.814278730337</v>
      </c>
      <c r="D12714" s="102">
        <v>1082.0323846125877</v>
      </c>
      <c r="E12714" s="98">
        <v>2008.2404325842695</v>
      </c>
      <c r="F12714" s="91">
        <v>0.84243612033707294</v>
      </c>
      <c r="G12714" s="100">
        <v>845.90713936516852</v>
      </c>
      <c r="S12714" s="235"/>
      <c r="T12714" s="103"/>
      <c r="U12714" s="103"/>
    </row>
    <row r="12715" spans="1:21" x14ac:dyDescent="0.2">
      <c r="A12715" s="89">
        <v>40989</v>
      </c>
      <c r="B12715" s="90" t="s">
        <v>141</v>
      </c>
      <c r="C12715" s="96">
        <v>1619.5608628988762</v>
      </c>
      <c r="D12715" s="102">
        <v>1044.0856752500849</v>
      </c>
      <c r="E12715" s="98">
        <v>1926.9385786516855</v>
      </c>
      <c r="F12715" s="91">
        <v>0.84048390583996346</v>
      </c>
      <c r="G12715" s="100">
        <v>809.78043144943808</v>
      </c>
      <c r="S12715" s="235"/>
      <c r="T12715" s="103"/>
      <c r="U12715" s="103"/>
    </row>
    <row r="12716" spans="1:21" x14ac:dyDescent="0.2">
      <c r="A12716" s="89">
        <v>40989</v>
      </c>
      <c r="B12716" s="90" t="s">
        <v>142</v>
      </c>
      <c r="C12716" s="96">
        <v>1606.2131677752811</v>
      </c>
      <c r="D12716" s="102">
        <v>1007.5752333299878</v>
      </c>
      <c r="E12716" s="98">
        <v>1896.08243258427</v>
      </c>
      <c r="F12716" s="91">
        <v>0.84712201335365422</v>
      </c>
      <c r="G12716" s="100">
        <v>803.10658388764057</v>
      </c>
      <c r="S12716" s="235"/>
      <c r="T12716" s="103"/>
      <c r="U12716" s="103"/>
    </row>
    <row r="12717" spans="1:21" x14ac:dyDescent="0.2">
      <c r="A12717" s="89">
        <v>40989</v>
      </c>
      <c r="B12717" s="90" t="s">
        <v>143</v>
      </c>
      <c r="C12717" s="96">
        <v>1569.0268295393259</v>
      </c>
      <c r="D12717" s="102">
        <v>990.92073874327764</v>
      </c>
      <c r="E12717" s="98">
        <v>1855.7395028089886</v>
      </c>
      <c r="F12717" s="91">
        <v>0.84549950419459596</v>
      </c>
      <c r="G12717" s="100">
        <v>784.51341476966297</v>
      </c>
      <c r="S12717" s="235"/>
      <c r="T12717" s="103"/>
      <c r="U12717" s="103"/>
    </row>
    <row r="12718" spans="1:21" x14ac:dyDescent="0.2">
      <c r="A12718" s="89">
        <v>40989</v>
      </c>
      <c r="B12718" s="90" t="s">
        <v>144</v>
      </c>
      <c r="C12718" s="96">
        <v>1701.4664371348315</v>
      </c>
      <c r="D12718" s="102">
        <v>1073.3352808872357</v>
      </c>
      <c r="E12718" s="98">
        <v>2011.7247977528086</v>
      </c>
      <c r="F12718" s="91">
        <v>0.84577494845987367</v>
      </c>
      <c r="G12718" s="100">
        <v>850.73321856741575</v>
      </c>
      <c r="S12718" s="235"/>
      <c r="T12718" s="103"/>
      <c r="U12718" s="103"/>
    </row>
    <row r="12719" spans="1:21" x14ac:dyDescent="0.2">
      <c r="A12719" s="89">
        <v>40989</v>
      </c>
      <c r="B12719" s="90" t="s">
        <v>145</v>
      </c>
      <c r="C12719" s="96">
        <v>1800.5003378089889</v>
      </c>
      <c r="D12719" s="102">
        <v>1139.2784019763521</v>
      </c>
      <c r="E12719" s="98">
        <v>2130.6704915730338</v>
      </c>
      <c r="F12719" s="91">
        <v>0.84503931740271743</v>
      </c>
      <c r="G12719" s="100">
        <v>900.25016890449444</v>
      </c>
      <c r="S12719" s="235"/>
      <c r="T12719" s="103"/>
      <c r="U12719" s="103"/>
    </row>
    <row r="12720" spans="1:21" x14ac:dyDescent="0.2">
      <c r="A12720" s="89">
        <v>40989</v>
      </c>
      <c r="B12720" s="90" t="s">
        <v>146</v>
      </c>
      <c r="C12720" s="96">
        <v>1848.3518653483147</v>
      </c>
      <c r="D12720" s="102">
        <v>1170.3664133354298</v>
      </c>
      <c r="E12720" s="98">
        <v>2187.7299101123594</v>
      </c>
      <c r="F12720" s="91">
        <v>0.8448720551859098</v>
      </c>
      <c r="G12720" s="100">
        <v>924.17593267415737</v>
      </c>
      <c r="S12720" s="235"/>
      <c r="T12720" s="103"/>
      <c r="U12720" s="103"/>
    </row>
    <row r="12721" spans="1:21" x14ac:dyDescent="0.2">
      <c r="A12721" s="89">
        <v>40989</v>
      </c>
      <c r="B12721" s="90" t="s">
        <v>147</v>
      </c>
      <c r="C12721" s="96">
        <v>1913.5019085168542</v>
      </c>
      <c r="D12721" s="102">
        <v>1210.6208244169934</v>
      </c>
      <c r="E12721" s="98">
        <v>2264.3083567415733</v>
      </c>
      <c r="F12721" s="91">
        <v>0.84507125666861771</v>
      </c>
      <c r="G12721" s="100">
        <v>956.7509542584271</v>
      </c>
      <c r="S12721" s="235"/>
      <c r="T12721" s="103"/>
      <c r="U12721" s="103"/>
    </row>
    <row r="12722" spans="1:21" x14ac:dyDescent="0.2">
      <c r="A12722" s="89">
        <v>40990</v>
      </c>
      <c r="B12722" s="90" t="s">
        <v>100</v>
      </c>
      <c r="C12722" s="96">
        <v>1832.8727532134831</v>
      </c>
      <c r="D12722" s="102">
        <v>1150.6177886262428</v>
      </c>
      <c r="E12722" s="98">
        <v>2164.1034691011237</v>
      </c>
      <c r="F12722" s="91">
        <v>0.84694321661744776</v>
      </c>
      <c r="G12722" s="100">
        <v>916.43637660674153</v>
      </c>
      <c r="S12722" s="235"/>
      <c r="T12722" s="103"/>
      <c r="U12722" s="103"/>
    </row>
    <row r="12723" spans="1:21" x14ac:dyDescent="0.2">
      <c r="A12723" s="89">
        <v>40990</v>
      </c>
      <c r="B12723" s="90" t="s">
        <v>101</v>
      </c>
      <c r="C12723" s="96">
        <v>1720.9774122471911</v>
      </c>
      <c r="D12723" s="102">
        <v>1086.0936721066107</v>
      </c>
      <c r="E12723" s="98">
        <v>2035.0338370786517</v>
      </c>
      <c r="F12723" s="91">
        <v>0.84567508455667872</v>
      </c>
      <c r="G12723" s="100">
        <v>860.48870612359553</v>
      </c>
      <c r="S12723" s="235"/>
      <c r="T12723" s="103"/>
      <c r="U12723" s="103"/>
    </row>
    <row r="12724" spans="1:21" x14ac:dyDescent="0.2">
      <c r="A12724" s="89">
        <v>40990</v>
      </c>
      <c r="B12724" s="90" t="s">
        <v>102</v>
      </c>
      <c r="C12724" s="96">
        <v>1833.9222532247193</v>
      </c>
      <c r="D12724" s="102">
        <v>1159.4716701283494</v>
      </c>
      <c r="E12724" s="98">
        <v>2169.7108988764044</v>
      </c>
      <c r="F12724" s="91">
        <v>0.84523807027674747</v>
      </c>
      <c r="G12724" s="100">
        <v>916.96112661235964</v>
      </c>
      <c r="S12724" s="235"/>
      <c r="T12724" s="103"/>
      <c r="U12724" s="103"/>
    </row>
    <row r="12725" spans="1:21" x14ac:dyDescent="0.2">
      <c r="A12725" s="89">
        <v>40990</v>
      </c>
      <c r="B12725" s="90" t="s">
        <v>103</v>
      </c>
      <c r="C12725" s="96">
        <v>1877.0246919101123</v>
      </c>
      <c r="D12725" s="102">
        <v>1179.4808459053813</v>
      </c>
      <c r="E12725" s="98">
        <v>2216.8438735955056</v>
      </c>
      <c r="F12725" s="91">
        <v>0.84671036795467269</v>
      </c>
      <c r="G12725" s="100">
        <v>938.51234595505616</v>
      </c>
      <c r="S12725" s="235"/>
      <c r="T12725" s="103"/>
      <c r="U12725" s="103"/>
    </row>
    <row r="12726" spans="1:21" x14ac:dyDescent="0.2">
      <c r="A12726" s="89">
        <v>40990</v>
      </c>
      <c r="B12726" s="90" t="s">
        <v>104</v>
      </c>
      <c r="C12726" s="96">
        <v>1874.9500046292135</v>
      </c>
      <c r="D12726" s="102">
        <v>1178.4209736243411</v>
      </c>
      <c r="E12726" s="98">
        <v>2214.5233146067412</v>
      </c>
      <c r="F12726" s="91">
        <v>0.84666076543979407</v>
      </c>
      <c r="G12726" s="100">
        <v>937.47500231460674</v>
      </c>
      <c r="S12726" s="235"/>
      <c r="T12726" s="103"/>
      <c r="U12726" s="103"/>
    </row>
    <row r="12727" spans="1:21" x14ac:dyDescent="0.2">
      <c r="A12727" s="89">
        <v>40990</v>
      </c>
      <c r="B12727" s="90" t="s">
        <v>105</v>
      </c>
      <c r="C12727" s="96">
        <v>1879.0953270674158</v>
      </c>
      <c r="D12727" s="102">
        <v>1191.0544031823997</v>
      </c>
      <c r="E12727" s="98">
        <v>2224.7718623595501</v>
      </c>
      <c r="F12727" s="91">
        <v>0.84462382811444026</v>
      </c>
      <c r="G12727" s="100">
        <v>939.54766353370792</v>
      </c>
      <c r="S12727" s="235"/>
      <c r="T12727" s="103"/>
      <c r="U12727" s="103"/>
    </row>
    <row r="12728" spans="1:21" x14ac:dyDescent="0.2">
      <c r="A12728" s="89">
        <v>40990</v>
      </c>
      <c r="B12728" s="90" t="s">
        <v>106</v>
      </c>
      <c r="C12728" s="96">
        <v>1885.7732267528093</v>
      </c>
      <c r="D12728" s="102">
        <v>1183.140439613923</v>
      </c>
      <c r="E12728" s="98">
        <v>2226.1989943820226</v>
      </c>
      <c r="F12728" s="91">
        <v>0.84708205848250628</v>
      </c>
      <c r="G12728" s="100">
        <v>942.88661337640463</v>
      </c>
      <c r="S12728" s="235"/>
      <c r="T12728" s="103"/>
      <c r="U12728" s="103"/>
    </row>
    <row r="12729" spans="1:21" x14ac:dyDescent="0.2">
      <c r="A12729" s="89">
        <v>40990</v>
      </c>
      <c r="B12729" s="90" t="s">
        <v>107</v>
      </c>
      <c r="C12729" s="96">
        <v>1830.8102223033707</v>
      </c>
      <c r="D12729" s="102">
        <v>1160.2954634792686</v>
      </c>
      <c r="E12729" s="98">
        <v>2167.5220028089884</v>
      </c>
      <c r="F12729" s="91">
        <v>0.84465588812050907</v>
      </c>
      <c r="G12729" s="100">
        <v>915.40511115168533</v>
      </c>
      <c r="S12729" s="235"/>
      <c r="T12729" s="103"/>
      <c r="U12729" s="103"/>
    </row>
    <row r="12730" spans="1:21" x14ac:dyDescent="0.2">
      <c r="A12730" s="89">
        <v>40990</v>
      </c>
      <c r="B12730" s="90" t="s">
        <v>108</v>
      </c>
      <c r="C12730" s="96">
        <v>1817.4220059438203</v>
      </c>
      <c r="D12730" s="102">
        <v>1159.2278728436877</v>
      </c>
      <c r="E12730" s="98">
        <v>2155.651179775281</v>
      </c>
      <c r="F12730" s="91">
        <v>0.84309651904501548</v>
      </c>
      <c r="G12730" s="100">
        <v>908.71100297191015</v>
      </c>
      <c r="S12730" s="235"/>
      <c r="T12730" s="103"/>
      <c r="U12730" s="103"/>
    </row>
    <row r="12731" spans="1:21" x14ac:dyDescent="0.2">
      <c r="A12731" s="89">
        <v>40990</v>
      </c>
      <c r="B12731" s="90" t="s">
        <v>109</v>
      </c>
      <c r="C12731" s="96">
        <v>1866.7485064719108</v>
      </c>
      <c r="D12731" s="102">
        <v>1171.4144153135883</v>
      </c>
      <c r="E12731" s="98">
        <v>2203.8515646067422</v>
      </c>
      <c r="F12731" s="91">
        <v>0.84703912752173738</v>
      </c>
      <c r="G12731" s="100">
        <v>933.37425323595539</v>
      </c>
      <c r="S12731" s="235"/>
      <c r="T12731" s="103"/>
      <c r="U12731" s="103"/>
    </row>
    <row r="12732" spans="1:21" x14ac:dyDescent="0.2">
      <c r="A12732" s="89">
        <v>40990</v>
      </c>
      <c r="B12732" s="90" t="s">
        <v>110</v>
      </c>
      <c r="C12732" s="96">
        <v>2116.849626910112</v>
      </c>
      <c r="D12732" s="102">
        <v>1339.3881215593726</v>
      </c>
      <c r="E12732" s="98">
        <v>2504.9975814606737</v>
      </c>
      <c r="F12732" s="91">
        <v>0.84505056714496662</v>
      </c>
      <c r="G12732" s="100">
        <v>1058.424813455056</v>
      </c>
      <c r="S12732" s="235"/>
      <c r="T12732" s="103"/>
      <c r="U12732" s="103"/>
    </row>
    <row r="12733" spans="1:21" x14ac:dyDescent="0.2">
      <c r="A12733" s="89">
        <v>40990</v>
      </c>
      <c r="B12733" s="90" t="s">
        <v>111</v>
      </c>
      <c r="C12733" s="96">
        <v>2179.3982067303373</v>
      </c>
      <c r="D12733" s="102">
        <v>1389.2143777033159</v>
      </c>
      <c r="E12733" s="98">
        <v>2584.5102303370791</v>
      </c>
      <c r="F12733" s="91">
        <v>0.84325385179307033</v>
      </c>
      <c r="G12733" s="100">
        <v>1089.6991033651686</v>
      </c>
      <c r="S12733" s="235"/>
      <c r="T12733" s="103"/>
      <c r="U12733" s="103"/>
    </row>
    <row r="12734" spans="1:21" x14ac:dyDescent="0.2">
      <c r="A12734" s="89">
        <v>40990</v>
      </c>
      <c r="B12734" s="90" t="s">
        <v>112</v>
      </c>
      <c r="C12734" s="96">
        <v>2217.9460584943822</v>
      </c>
      <c r="D12734" s="102">
        <v>1412.2494480768946</v>
      </c>
      <c r="E12734" s="98">
        <v>2629.3978820224715</v>
      </c>
      <c r="F12734" s="91">
        <v>0.84351861453101573</v>
      </c>
      <c r="G12734" s="100">
        <v>1108.9730292471911</v>
      </c>
      <c r="S12734" s="235"/>
      <c r="T12734" s="103"/>
      <c r="U12734" s="103"/>
    </row>
    <row r="12735" spans="1:21" x14ac:dyDescent="0.2">
      <c r="A12735" s="89">
        <v>40990</v>
      </c>
      <c r="B12735" s="90" t="s">
        <v>113</v>
      </c>
      <c r="C12735" s="96">
        <v>2322.3490229325844</v>
      </c>
      <c r="D12735" s="102">
        <v>1472.2632214452087</v>
      </c>
      <c r="E12735" s="98">
        <v>2749.702525280899</v>
      </c>
      <c r="F12735" s="91">
        <v>0.844581914436487</v>
      </c>
      <c r="G12735" s="100">
        <v>1161.1745114662922</v>
      </c>
      <c r="S12735" s="235"/>
      <c r="T12735" s="103"/>
      <c r="U12735" s="103"/>
    </row>
    <row r="12736" spans="1:21" x14ac:dyDescent="0.2">
      <c r="A12736" s="89">
        <v>40990</v>
      </c>
      <c r="B12736" s="90" t="s">
        <v>114</v>
      </c>
      <c r="C12736" s="96">
        <v>2166.7798938539327</v>
      </c>
      <c r="D12736" s="102">
        <v>1376.8821604330024</v>
      </c>
      <c r="E12736" s="98">
        <v>2567.2435786516853</v>
      </c>
      <c r="F12736" s="91">
        <v>0.84401024969820904</v>
      </c>
      <c r="G12736" s="100">
        <v>1083.3899469269663</v>
      </c>
      <c r="S12736" s="235"/>
      <c r="T12736" s="103"/>
      <c r="U12736" s="103"/>
    </row>
    <row r="12737" spans="1:21" x14ac:dyDescent="0.2">
      <c r="A12737" s="89">
        <v>40990</v>
      </c>
      <c r="B12737" s="90" t="s">
        <v>115</v>
      </c>
      <c r="C12737" s="96">
        <v>2055.540996910112</v>
      </c>
      <c r="D12737" s="102">
        <v>1303.7057062856748</v>
      </c>
      <c r="E12737" s="98">
        <v>2434.1112050561796</v>
      </c>
      <c r="F12737" s="91">
        <v>0.84447291998833307</v>
      </c>
      <c r="G12737" s="100">
        <v>1027.770498455056</v>
      </c>
      <c r="S12737" s="235"/>
      <c r="T12737" s="103"/>
      <c r="U12737" s="103"/>
    </row>
    <row r="12738" spans="1:21" x14ac:dyDescent="0.2">
      <c r="A12738" s="89">
        <v>40990</v>
      </c>
      <c r="B12738" s="90" t="s">
        <v>116</v>
      </c>
      <c r="C12738" s="96">
        <v>2093.2581633370792</v>
      </c>
      <c r="D12738" s="102">
        <v>1347.4139024584504</v>
      </c>
      <c r="E12738" s="98">
        <v>2489.4284410112359</v>
      </c>
      <c r="F12738" s="91">
        <v>0.84085894129448135</v>
      </c>
      <c r="G12738" s="100">
        <v>1046.6290816685396</v>
      </c>
      <c r="S12738" s="235"/>
      <c r="T12738" s="103"/>
      <c r="U12738" s="103"/>
    </row>
    <row r="12739" spans="1:21" x14ac:dyDescent="0.2">
      <c r="A12739" s="89">
        <v>40990</v>
      </c>
      <c r="B12739" s="90" t="s">
        <v>117</v>
      </c>
      <c r="C12739" s="96">
        <v>2124.4230459101123</v>
      </c>
      <c r="D12739" s="102">
        <v>1339.4478191444309</v>
      </c>
      <c r="E12739" s="98">
        <v>2511.4326067415727</v>
      </c>
      <c r="F12739" s="91">
        <v>0.84590087753396614</v>
      </c>
      <c r="G12739" s="100">
        <v>1062.2115229550561</v>
      </c>
      <c r="S12739" s="235"/>
      <c r="T12739" s="103"/>
      <c r="U12739" s="103"/>
    </row>
    <row r="12740" spans="1:21" x14ac:dyDescent="0.2">
      <c r="A12740" s="89">
        <v>40990</v>
      </c>
      <c r="B12740" s="90" t="s">
        <v>118</v>
      </c>
      <c r="C12740" s="96">
        <v>2192.5068265617983</v>
      </c>
      <c r="D12740" s="102">
        <v>1404.0382027302958</v>
      </c>
      <c r="E12740" s="98">
        <v>2603.5378735955055</v>
      </c>
      <c r="F12740" s="91">
        <v>0.8421259582192786</v>
      </c>
      <c r="G12740" s="100">
        <v>1096.2534132808992</v>
      </c>
      <c r="S12740" s="235"/>
      <c r="T12740" s="103"/>
      <c r="U12740" s="103"/>
    </row>
    <row r="12741" spans="1:21" x14ac:dyDescent="0.2">
      <c r="A12741" s="89">
        <v>40990</v>
      </c>
      <c r="B12741" s="90" t="s">
        <v>119</v>
      </c>
      <c r="C12741" s="96">
        <v>2287.7722522921349</v>
      </c>
      <c r="D12741" s="102">
        <v>1452.8653324387826</v>
      </c>
      <c r="E12741" s="98">
        <v>2710.1143061797748</v>
      </c>
      <c r="F12741" s="91">
        <v>0.84416079686211432</v>
      </c>
      <c r="G12741" s="100">
        <v>1143.8861261460675</v>
      </c>
      <c r="S12741" s="235"/>
      <c r="T12741" s="103"/>
      <c r="U12741" s="103"/>
    </row>
    <row r="12742" spans="1:21" x14ac:dyDescent="0.2">
      <c r="A12742" s="89">
        <v>40990</v>
      </c>
      <c r="B12742" s="90" t="s">
        <v>120</v>
      </c>
      <c r="C12742" s="96">
        <v>2400.3280894044947</v>
      </c>
      <c r="D12742" s="102">
        <v>1542.0294283708306</v>
      </c>
      <c r="E12742" s="98">
        <v>2852.9685758426963</v>
      </c>
      <c r="F12742" s="91">
        <v>0.84134403362486987</v>
      </c>
      <c r="G12742" s="100">
        <v>1200.1640447022473</v>
      </c>
      <c r="S12742" s="235"/>
      <c r="T12742" s="103"/>
      <c r="U12742" s="103"/>
    </row>
    <row r="12743" spans="1:21" x14ac:dyDescent="0.2">
      <c r="A12743" s="89">
        <v>40990</v>
      </c>
      <c r="B12743" s="90" t="s">
        <v>121</v>
      </c>
      <c r="C12743" s="96">
        <v>2389.6385873595509</v>
      </c>
      <c r="D12743" s="102">
        <v>1527.501170791724</v>
      </c>
      <c r="E12743" s="98">
        <v>2836.1298286516853</v>
      </c>
      <c r="F12743" s="91">
        <v>0.84257023892858973</v>
      </c>
      <c r="G12743" s="100">
        <v>1194.8192936797755</v>
      </c>
      <c r="S12743" s="235"/>
      <c r="T12743" s="103"/>
      <c r="U12743" s="103"/>
    </row>
    <row r="12744" spans="1:21" x14ac:dyDescent="0.2">
      <c r="A12744" s="89">
        <v>40990</v>
      </c>
      <c r="B12744" s="90" t="s">
        <v>122</v>
      </c>
      <c r="C12744" s="96">
        <v>2379.5528517303374</v>
      </c>
      <c r="D12744" s="102">
        <v>1523.4854807939114</v>
      </c>
      <c r="E12744" s="98">
        <v>2825.4698342696629</v>
      </c>
      <c r="F12744" s="91">
        <v>0.84217952811568852</v>
      </c>
      <c r="G12744" s="100">
        <v>1189.7764258651687</v>
      </c>
      <c r="S12744" s="235"/>
      <c r="T12744" s="103"/>
      <c r="U12744" s="103"/>
    </row>
    <row r="12745" spans="1:21" x14ac:dyDescent="0.2">
      <c r="A12745" s="89">
        <v>40990</v>
      </c>
      <c r="B12745" s="90" t="s">
        <v>123</v>
      </c>
      <c r="C12745" s="96">
        <v>2384.0790737865168</v>
      </c>
      <c r="D12745" s="102">
        <v>1521.0706317591637</v>
      </c>
      <c r="E12745" s="98">
        <v>2827.9831853932578</v>
      </c>
      <c r="F12745" s="91">
        <v>0.84303155906317317</v>
      </c>
      <c r="G12745" s="100">
        <v>1192.0395368932584</v>
      </c>
      <c r="S12745" s="235"/>
      <c r="T12745" s="103"/>
      <c r="U12745" s="103"/>
    </row>
    <row r="12746" spans="1:21" x14ac:dyDescent="0.2">
      <c r="A12746" s="89">
        <v>40990</v>
      </c>
      <c r="B12746" s="90" t="s">
        <v>124</v>
      </c>
      <c r="C12746" s="96">
        <v>2256.4007114157307</v>
      </c>
      <c r="D12746" s="102">
        <v>1442.9892263921895</v>
      </c>
      <c r="E12746" s="98">
        <v>2678.3506264044941</v>
      </c>
      <c r="F12746" s="91">
        <v>0.84245904519409287</v>
      </c>
      <c r="G12746" s="100">
        <v>1128.2003557078654</v>
      </c>
      <c r="S12746" s="235"/>
      <c r="T12746" s="103"/>
      <c r="U12746" s="103"/>
    </row>
    <row r="12747" spans="1:21" x14ac:dyDescent="0.2">
      <c r="A12747" s="89">
        <v>40990</v>
      </c>
      <c r="B12747" s="90" t="s">
        <v>125</v>
      </c>
      <c r="C12747" s="96">
        <v>2391.9037244494384</v>
      </c>
      <c r="D12747" s="102">
        <v>1529.3793005080511</v>
      </c>
      <c r="E12747" s="98">
        <v>2839.0499241573034</v>
      </c>
      <c r="F12747" s="91">
        <v>0.84250146645780155</v>
      </c>
      <c r="G12747" s="100">
        <v>1195.9518622247192</v>
      </c>
      <c r="S12747" s="235"/>
      <c r="T12747" s="103"/>
      <c r="U12747" s="103"/>
    </row>
    <row r="12748" spans="1:21" x14ac:dyDescent="0.2">
      <c r="A12748" s="89">
        <v>40990</v>
      </c>
      <c r="B12748" s="90" t="s">
        <v>126</v>
      </c>
      <c r="C12748" s="96">
        <v>2616.0672017528095</v>
      </c>
      <c r="D12748" s="102">
        <v>1663.8161059541467</v>
      </c>
      <c r="E12748" s="98">
        <v>3100.3373426966291</v>
      </c>
      <c r="F12748" s="91">
        <v>0.84380082313152138</v>
      </c>
      <c r="G12748" s="100">
        <v>1308.0336008764048</v>
      </c>
      <c r="S12748" s="235"/>
      <c r="T12748" s="103"/>
      <c r="U12748" s="103"/>
    </row>
    <row r="12749" spans="1:21" x14ac:dyDescent="0.2">
      <c r="A12749" s="89">
        <v>40990</v>
      </c>
      <c r="B12749" s="90" t="s">
        <v>127</v>
      </c>
      <c r="C12749" s="96">
        <v>2603.1814487191014</v>
      </c>
      <c r="D12749" s="102">
        <v>1664.7515313322278</v>
      </c>
      <c r="E12749" s="98">
        <v>3089.9759410112365</v>
      </c>
      <c r="F12749" s="91">
        <v>0.84246010273697314</v>
      </c>
      <c r="G12749" s="100">
        <v>1301.5907243595507</v>
      </c>
      <c r="S12749" s="235"/>
      <c r="T12749" s="103"/>
      <c r="U12749" s="103"/>
    </row>
    <row r="12750" spans="1:21" x14ac:dyDescent="0.2">
      <c r="A12750" s="89">
        <v>40990</v>
      </c>
      <c r="B12750" s="90" t="s">
        <v>128</v>
      </c>
      <c r="C12750" s="96">
        <v>1987.4815289999999</v>
      </c>
      <c r="D12750" s="102">
        <v>1260.8115601868114</v>
      </c>
      <c r="E12750" s="98">
        <v>2353.662808988764</v>
      </c>
      <c r="F12750" s="91">
        <v>0.84442067122346576</v>
      </c>
      <c r="G12750" s="100">
        <v>993.74076449999995</v>
      </c>
      <c r="S12750" s="235"/>
      <c r="T12750" s="103"/>
      <c r="U12750" s="103"/>
    </row>
    <row r="12751" spans="1:21" x14ac:dyDescent="0.2">
      <c r="A12751" s="89">
        <v>40990</v>
      </c>
      <c r="B12751" s="90" t="s">
        <v>129</v>
      </c>
      <c r="C12751" s="96">
        <v>1891.288166966292</v>
      </c>
      <c r="D12751" s="102">
        <v>1203.7119230893925</v>
      </c>
      <c r="E12751" s="98">
        <v>2241.8504241573032</v>
      </c>
      <c r="F12751" s="91">
        <v>0.84362816831422405</v>
      </c>
      <c r="G12751" s="100">
        <v>945.64408348314601</v>
      </c>
      <c r="S12751" s="235"/>
      <c r="T12751" s="103"/>
      <c r="U12751" s="103"/>
    </row>
    <row r="12752" spans="1:21" x14ac:dyDescent="0.2">
      <c r="A12752" s="89">
        <v>40990</v>
      </c>
      <c r="B12752" s="90" t="s">
        <v>130</v>
      </c>
      <c r="C12752" s="96">
        <v>1958.8330151797752</v>
      </c>
      <c r="D12752" s="102">
        <v>1258.9286982509839</v>
      </c>
      <c r="E12752" s="98">
        <v>2328.5034353932583</v>
      </c>
      <c r="F12752" s="91">
        <v>0.84124119612859838</v>
      </c>
      <c r="G12752" s="100">
        <v>979.4165075898876</v>
      </c>
      <c r="S12752" s="235"/>
      <c r="T12752" s="103"/>
      <c r="U12752" s="103"/>
    </row>
    <row r="12753" spans="1:21" x14ac:dyDescent="0.2">
      <c r="A12753" s="89">
        <v>40990</v>
      </c>
      <c r="B12753" s="90" t="s">
        <v>131</v>
      </c>
      <c r="C12753" s="96">
        <v>1990.9663552921349</v>
      </c>
      <c r="D12753" s="102">
        <v>1254.8252326598354</v>
      </c>
      <c r="E12753" s="98">
        <v>2353.4088876404494</v>
      </c>
      <c r="F12753" s="91">
        <v>0.84599253693152199</v>
      </c>
      <c r="G12753" s="100">
        <v>995.48317764606747</v>
      </c>
      <c r="S12753" s="235"/>
      <c r="T12753" s="103"/>
      <c r="U12753" s="103"/>
    </row>
    <row r="12754" spans="1:21" x14ac:dyDescent="0.2">
      <c r="A12754" s="89">
        <v>40990</v>
      </c>
      <c r="B12754" s="90" t="s">
        <v>132</v>
      </c>
      <c r="C12754" s="96">
        <v>2024.2667070000002</v>
      </c>
      <c r="D12754" s="102">
        <v>1286.2157785610646</v>
      </c>
      <c r="E12754" s="98">
        <v>2398.3341573033708</v>
      </c>
      <c r="F12754" s="91">
        <v>0.84403030363209974</v>
      </c>
      <c r="G12754" s="100">
        <v>1012.1333535000001</v>
      </c>
      <c r="S12754" s="235"/>
      <c r="T12754" s="103"/>
      <c r="U12754" s="103"/>
    </row>
    <row r="12755" spans="1:21" x14ac:dyDescent="0.2">
      <c r="A12755" s="89">
        <v>40990</v>
      </c>
      <c r="B12755" s="90" t="s">
        <v>133</v>
      </c>
      <c r="C12755" s="96">
        <v>1987.7692297752812</v>
      </c>
      <c r="D12755" s="102">
        <v>1252.7677802407322</v>
      </c>
      <c r="E12755" s="98">
        <v>2349.607120786517</v>
      </c>
      <c r="F12755" s="91">
        <v>0.84600068334398271</v>
      </c>
      <c r="G12755" s="100">
        <v>993.88461488764062</v>
      </c>
      <c r="S12755" s="235"/>
      <c r="T12755" s="103"/>
      <c r="U12755" s="103"/>
    </row>
    <row r="12756" spans="1:21" x14ac:dyDescent="0.2">
      <c r="A12756" s="89">
        <v>40990</v>
      </c>
      <c r="B12756" s="90" t="s">
        <v>134</v>
      </c>
      <c r="C12756" s="96">
        <v>2212.6539850786517</v>
      </c>
      <c r="D12756" s="102">
        <v>1386.7874844416306</v>
      </c>
      <c r="E12756" s="98">
        <v>2611.3247949438201</v>
      </c>
      <c r="F12756" s="91">
        <v>0.84733005613200807</v>
      </c>
      <c r="G12756" s="100">
        <v>1106.3269925393258</v>
      </c>
      <c r="S12756" s="235"/>
      <c r="T12756" s="103"/>
      <c r="U12756" s="103"/>
    </row>
    <row r="12757" spans="1:21" x14ac:dyDescent="0.2">
      <c r="A12757" s="89">
        <v>40990</v>
      </c>
      <c r="B12757" s="90" t="s">
        <v>135</v>
      </c>
      <c r="C12757" s="96">
        <v>2177.7246796853933</v>
      </c>
      <c r="D12757" s="102">
        <v>1366.0427385372695</v>
      </c>
      <c r="E12757" s="98">
        <v>2570.7114859550561</v>
      </c>
      <c r="F12757" s="91">
        <v>0.84712916699648133</v>
      </c>
      <c r="G12757" s="100">
        <v>1088.8623398426967</v>
      </c>
      <c r="S12757" s="235"/>
      <c r="T12757" s="103"/>
      <c r="U12757" s="103"/>
    </row>
    <row r="12758" spans="1:21" x14ac:dyDescent="0.2">
      <c r="A12758" s="89">
        <v>40990</v>
      </c>
      <c r="B12758" s="90" t="s">
        <v>136</v>
      </c>
      <c r="C12758" s="96">
        <v>1844.3929405955055</v>
      </c>
      <c r="D12758" s="102">
        <v>1153.7969732051188</v>
      </c>
      <c r="E12758" s="98">
        <v>2175.5534410112359</v>
      </c>
      <c r="F12758" s="91">
        <v>0.84778103163404661</v>
      </c>
      <c r="G12758" s="100">
        <v>922.19647029775274</v>
      </c>
      <c r="S12758" s="235"/>
      <c r="T12758" s="103"/>
      <c r="U12758" s="103"/>
    </row>
    <row r="12759" spans="1:21" x14ac:dyDescent="0.2">
      <c r="A12759" s="89">
        <v>40990</v>
      </c>
      <c r="B12759" s="90" t="s">
        <v>137</v>
      </c>
      <c r="C12759" s="96">
        <v>1714.6317866966294</v>
      </c>
      <c r="D12759" s="102">
        <v>1068.9145566354528</v>
      </c>
      <c r="E12759" s="98">
        <v>2020.5297556179771</v>
      </c>
      <c r="F12759" s="91">
        <v>0.84860506603735264</v>
      </c>
      <c r="G12759" s="100">
        <v>857.31589334831472</v>
      </c>
      <c r="S12759" s="235"/>
      <c r="T12759" s="103"/>
      <c r="U12759" s="103"/>
    </row>
    <row r="12760" spans="1:21" x14ac:dyDescent="0.2">
      <c r="A12760" s="89">
        <v>40990</v>
      </c>
      <c r="B12760" s="90" t="s">
        <v>138</v>
      </c>
      <c r="C12760" s="96">
        <v>1653.554127741573</v>
      </c>
      <c r="D12760" s="102">
        <v>1055.0544601700708</v>
      </c>
      <c r="E12760" s="98">
        <v>1961.4742331460677</v>
      </c>
      <c r="F12760" s="91">
        <v>0.84301598246813958</v>
      </c>
      <c r="G12760" s="100">
        <v>826.77706387078649</v>
      </c>
      <c r="S12760" s="235"/>
      <c r="T12760" s="103"/>
      <c r="U12760" s="103"/>
    </row>
    <row r="12761" spans="1:21" x14ac:dyDescent="0.2">
      <c r="A12761" s="89">
        <v>40990</v>
      </c>
      <c r="B12761" s="90" t="s">
        <v>139</v>
      </c>
      <c r="C12761" s="96">
        <v>1618.7666466741573</v>
      </c>
      <c r="D12761" s="102">
        <v>1022.9475586638825</v>
      </c>
      <c r="E12761" s="98">
        <v>1914.8961235955055</v>
      </c>
      <c r="F12761" s="91">
        <v>0.84535480892544679</v>
      </c>
      <c r="G12761" s="100">
        <v>809.38332333707865</v>
      </c>
      <c r="S12761" s="235"/>
      <c r="T12761" s="103"/>
      <c r="U12761" s="103"/>
    </row>
    <row r="12762" spans="1:21" x14ac:dyDescent="0.2">
      <c r="A12762" s="89">
        <v>40990</v>
      </c>
      <c r="B12762" s="90" t="s">
        <v>140</v>
      </c>
      <c r="C12762" s="96">
        <v>1639.2987569325844</v>
      </c>
      <c r="D12762" s="102">
        <v>1036.9411652796148</v>
      </c>
      <c r="E12762" s="98">
        <v>1939.7286910112357</v>
      </c>
      <c r="F12762" s="91">
        <v>0.84511754892792323</v>
      </c>
      <c r="G12762" s="100">
        <v>819.64937846629221</v>
      </c>
      <c r="S12762" s="235"/>
      <c r="T12762" s="103"/>
      <c r="U12762" s="103"/>
    </row>
    <row r="12763" spans="1:21" x14ac:dyDescent="0.2">
      <c r="A12763" s="89">
        <v>40990</v>
      </c>
      <c r="B12763" s="90" t="s">
        <v>141</v>
      </c>
      <c r="C12763" s="96">
        <v>1582.6054957078652</v>
      </c>
      <c r="D12763" s="102">
        <v>991.67333046542626</v>
      </c>
      <c r="E12763" s="98">
        <v>1867.6338370786518</v>
      </c>
      <c r="F12763" s="91">
        <v>0.8473853194817742</v>
      </c>
      <c r="G12763" s="100">
        <v>791.3027478539326</v>
      </c>
      <c r="S12763" s="235"/>
      <c r="T12763" s="103"/>
      <c r="U12763" s="103"/>
    </row>
    <row r="12764" spans="1:21" x14ac:dyDescent="0.2">
      <c r="A12764" s="89">
        <v>40990</v>
      </c>
      <c r="B12764" s="90" t="s">
        <v>142</v>
      </c>
      <c r="C12764" s="96">
        <v>1573.0060149101128</v>
      </c>
      <c r="D12764" s="102">
        <v>988.54780954062869</v>
      </c>
      <c r="E12764" s="98">
        <v>1857.8414073033707</v>
      </c>
      <c r="F12764" s="91">
        <v>0.84668476476326771</v>
      </c>
      <c r="G12764" s="100">
        <v>786.50300745505638</v>
      </c>
      <c r="S12764" s="235"/>
      <c r="T12764" s="103"/>
      <c r="U12764" s="103"/>
    </row>
    <row r="12765" spans="1:21" x14ac:dyDescent="0.2">
      <c r="A12765" s="89">
        <v>40990</v>
      </c>
      <c r="B12765" s="90" t="s">
        <v>143</v>
      </c>
      <c r="C12765" s="96">
        <v>1553.7179065955058</v>
      </c>
      <c r="D12765" s="102">
        <v>969.45928226823946</v>
      </c>
      <c r="E12765" s="98">
        <v>1831.3630533707867</v>
      </c>
      <c r="F12765" s="91">
        <v>0.84839426226042391</v>
      </c>
      <c r="G12765" s="100">
        <v>776.85895329775292</v>
      </c>
      <c r="S12765" s="235"/>
      <c r="T12765" s="103"/>
      <c r="U12765" s="103"/>
    </row>
    <row r="12766" spans="1:21" x14ac:dyDescent="0.2">
      <c r="A12766" s="89">
        <v>40990</v>
      </c>
      <c r="B12766" s="90" t="s">
        <v>144</v>
      </c>
      <c r="C12766" s="96">
        <v>1580.9643856516855</v>
      </c>
      <c r="D12766" s="102">
        <v>988.06431441236214</v>
      </c>
      <c r="E12766" s="98">
        <v>1864.328157303371</v>
      </c>
      <c r="F12766" s="91">
        <v>0.84800756747591433</v>
      </c>
      <c r="G12766" s="100">
        <v>790.48219282584273</v>
      </c>
      <c r="S12766" s="235"/>
      <c r="T12766" s="103"/>
      <c r="U12766" s="103"/>
    </row>
    <row r="12767" spans="1:21" x14ac:dyDescent="0.2">
      <c r="A12767" s="89">
        <v>40990</v>
      </c>
      <c r="B12767" s="90" t="s">
        <v>145</v>
      </c>
      <c r="C12767" s="96">
        <v>1671.257855730337</v>
      </c>
      <c r="D12767" s="102">
        <v>1056.2669849141098</v>
      </c>
      <c r="E12767" s="98">
        <v>1977.069235955056</v>
      </c>
      <c r="F12767" s="91">
        <v>0.84532085439233906</v>
      </c>
      <c r="G12767" s="100">
        <v>835.62892786516852</v>
      </c>
      <c r="S12767" s="235"/>
      <c r="T12767" s="103"/>
      <c r="U12767" s="103"/>
    </row>
    <row r="12768" spans="1:21" x14ac:dyDescent="0.2">
      <c r="A12768" s="89">
        <v>40990</v>
      </c>
      <c r="B12768" s="90" t="s">
        <v>146</v>
      </c>
      <c r="C12768" s="96">
        <v>1786.2652276179772</v>
      </c>
      <c r="D12768" s="102">
        <v>1126.1318318195692</v>
      </c>
      <c r="E12768" s="98">
        <v>2111.6146348314605</v>
      </c>
      <c r="F12768" s="91">
        <v>0.84592387178664763</v>
      </c>
      <c r="G12768" s="100">
        <v>893.13261380898859</v>
      </c>
      <c r="S12768" s="235"/>
      <c r="T12768" s="103"/>
      <c r="U12768" s="103"/>
    </row>
    <row r="12769" spans="1:21" x14ac:dyDescent="0.2">
      <c r="A12769" s="89">
        <v>40990</v>
      </c>
      <c r="B12769" s="90" t="s">
        <v>147</v>
      </c>
      <c r="C12769" s="96">
        <v>1724.158329269663</v>
      </c>
      <c r="D12769" s="102">
        <v>1080.9129657372296</v>
      </c>
      <c r="E12769" s="98">
        <v>2034.9680056179775</v>
      </c>
      <c r="F12769" s="91">
        <v>0.84726557101131028</v>
      </c>
      <c r="G12769" s="100">
        <v>862.0791646348315</v>
      </c>
      <c r="S12769" s="235"/>
      <c r="T12769" s="103"/>
      <c r="U12769" s="103"/>
    </row>
    <row r="12770" spans="1:21" x14ac:dyDescent="0.2">
      <c r="A12770" s="89">
        <v>40991</v>
      </c>
      <c r="B12770" s="90" t="s">
        <v>100</v>
      </c>
      <c r="C12770" s="96">
        <v>1854.2963306629217</v>
      </c>
      <c r="D12770" s="102">
        <v>1169.6521499890348</v>
      </c>
      <c r="E12770" s="98">
        <v>2192.3733792134831</v>
      </c>
      <c r="F12770" s="91">
        <v>0.84579403683881305</v>
      </c>
      <c r="G12770" s="100">
        <v>927.14816533146086</v>
      </c>
      <c r="S12770" s="235"/>
      <c r="T12770" s="103"/>
      <c r="U12770" s="103"/>
    </row>
    <row r="12771" spans="1:21" x14ac:dyDescent="0.2">
      <c r="A12771" s="89">
        <v>40991</v>
      </c>
      <c r="B12771" s="90" t="s">
        <v>101</v>
      </c>
      <c r="C12771" s="96">
        <v>1882.6125703483144</v>
      </c>
      <c r="D12771" s="102">
        <v>1172.5481162466738</v>
      </c>
      <c r="E12771" s="98">
        <v>2217.9042303370788</v>
      </c>
      <c r="F12771" s="91">
        <v>0.84882500542514117</v>
      </c>
      <c r="G12771" s="100">
        <v>941.30628517415721</v>
      </c>
      <c r="S12771" s="235"/>
      <c r="T12771" s="103"/>
      <c r="U12771" s="103"/>
    </row>
    <row r="12772" spans="1:21" x14ac:dyDescent="0.2">
      <c r="A12772" s="89">
        <v>40991</v>
      </c>
      <c r="B12772" s="90" t="s">
        <v>102</v>
      </c>
      <c r="C12772" s="96">
        <v>1818.0419808539323</v>
      </c>
      <c r="D12772" s="102">
        <v>1167.9015276130854</v>
      </c>
      <c r="E12772" s="98">
        <v>2160.8495140449436</v>
      </c>
      <c r="F12772" s="91">
        <v>0.84135520268169806</v>
      </c>
      <c r="G12772" s="100">
        <v>909.02099042696614</v>
      </c>
      <c r="S12772" s="235"/>
      <c r="T12772" s="103"/>
      <c r="U12772" s="103"/>
    </row>
    <row r="12773" spans="1:21" x14ac:dyDescent="0.2">
      <c r="A12773" s="89">
        <v>40991</v>
      </c>
      <c r="B12773" s="90" t="s">
        <v>103</v>
      </c>
      <c r="C12773" s="96">
        <v>1858.068857730337</v>
      </c>
      <c r="D12773" s="102">
        <v>1187.2659036277457</v>
      </c>
      <c r="E12773" s="98">
        <v>2204.9989129213482</v>
      </c>
      <c r="F12773" s="91">
        <v>0.84266202892074349</v>
      </c>
      <c r="G12773" s="100">
        <v>929.03442886516848</v>
      </c>
      <c r="S12773" s="235"/>
      <c r="T12773" s="103"/>
      <c r="U12773" s="103"/>
    </row>
    <row r="12774" spans="1:21" x14ac:dyDescent="0.2">
      <c r="A12774" s="89">
        <v>40991</v>
      </c>
      <c r="B12774" s="90" t="s">
        <v>104</v>
      </c>
      <c r="C12774" s="96">
        <v>1879.0953270674158</v>
      </c>
      <c r="D12774" s="102">
        <v>1197.2571063681426</v>
      </c>
      <c r="E12774" s="98">
        <v>2228.0987022471909</v>
      </c>
      <c r="F12774" s="91">
        <v>0.84336269536543373</v>
      </c>
      <c r="G12774" s="100">
        <v>939.54766353370792</v>
      </c>
      <c r="S12774" s="235"/>
      <c r="T12774" s="103"/>
      <c r="U12774" s="103"/>
    </row>
    <row r="12775" spans="1:21" x14ac:dyDescent="0.2">
      <c r="A12775" s="89">
        <v>40991</v>
      </c>
      <c r="B12775" s="90" t="s">
        <v>105</v>
      </c>
      <c r="C12775" s="96">
        <v>1883.0988251797755</v>
      </c>
      <c r="D12775" s="102">
        <v>1196.1764852155263</v>
      </c>
      <c r="E12775" s="98">
        <v>2230.8965393258427</v>
      </c>
      <c r="F12775" s="91">
        <v>0.84409957700182336</v>
      </c>
      <c r="G12775" s="100">
        <v>941.54941258988777</v>
      </c>
      <c r="S12775" s="235"/>
      <c r="T12775" s="103"/>
      <c r="U12775" s="103"/>
    </row>
    <row r="12776" spans="1:21" x14ac:dyDescent="0.2">
      <c r="A12776" s="89">
        <v>40991</v>
      </c>
      <c r="B12776" s="90" t="s">
        <v>106</v>
      </c>
      <c r="C12776" s="96">
        <v>1887.2644082359548</v>
      </c>
      <c r="D12776" s="102">
        <v>1200.0894162703619</v>
      </c>
      <c r="E12776" s="98">
        <v>2236.5110224719097</v>
      </c>
      <c r="F12776" s="91">
        <v>0.84384310619227387</v>
      </c>
      <c r="G12776" s="100">
        <v>943.63220411797738</v>
      </c>
      <c r="S12776" s="235"/>
      <c r="T12776" s="103"/>
      <c r="U12776" s="103"/>
    </row>
    <row r="12777" spans="1:21" x14ac:dyDescent="0.2">
      <c r="A12777" s="89">
        <v>40991</v>
      </c>
      <c r="B12777" s="90" t="s">
        <v>107</v>
      </c>
      <c r="C12777" s="96">
        <v>1869.7268173146072</v>
      </c>
      <c r="D12777" s="102">
        <v>1182.3986994127979</v>
      </c>
      <c r="E12777" s="98">
        <v>2212.2262668539324</v>
      </c>
      <c r="F12777" s="91">
        <v>0.84517883424899243</v>
      </c>
      <c r="G12777" s="100">
        <v>934.86340865730358</v>
      </c>
      <c r="S12777" s="235"/>
      <c r="T12777" s="103"/>
      <c r="U12777" s="103"/>
    </row>
    <row r="12778" spans="1:21" x14ac:dyDescent="0.2">
      <c r="A12778" s="89">
        <v>40991</v>
      </c>
      <c r="B12778" s="90" t="s">
        <v>108</v>
      </c>
      <c r="C12778" s="96">
        <v>1927.3804318314606</v>
      </c>
      <c r="D12778" s="102">
        <v>1228.2695235099222</v>
      </c>
      <c r="E12778" s="98">
        <v>2285.4849269662923</v>
      </c>
      <c r="F12778" s="91">
        <v>0.84331356076359143</v>
      </c>
      <c r="G12778" s="100">
        <v>963.69021591573028</v>
      </c>
      <c r="S12778" s="235"/>
      <c r="T12778" s="103"/>
      <c r="U12778" s="103"/>
    </row>
    <row r="12779" spans="1:21" x14ac:dyDescent="0.2">
      <c r="A12779" s="89">
        <v>40991</v>
      </c>
      <c r="B12779" s="90" t="s">
        <v>109</v>
      </c>
      <c r="C12779" s="96">
        <v>1913.8463390224717</v>
      </c>
      <c r="D12779" s="102">
        <v>1230.8599428274645</v>
      </c>
      <c r="E12779" s="98">
        <v>2275.4832471910108</v>
      </c>
      <c r="F12779" s="91">
        <v>0.84107248048740202</v>
      </c>
      <c r="G12779" s="100">
        <v>956.92316951123587</v>
      </c>
      <c r="S12779" s="235"/>
      <c r="T12779" s="103"/>
      <c r="U12779" s="103"/>
    </row>
    <row r="12780" spans="1:21" x14ac:dyDescent="0.2">
      <c r="A12780" s="89">
        <v>40991</v>
      </c>
      <c r="B12780" s="90" t="s">
        <v>110</v>
      </c>
      <c r="C12780" s="96">
        <v>2107.8336519101126</v>
      </c>
      <c r="D12780" s="102">
        <v>1337.5529416338102</v>
      </c>
      <c r="E12780" s="98">
        <v>2496.3995224719101</v>
      </c>
      <c r="F12780" s="91">
        <v>0.84434948530312026</v>
      </c>
      <c r="G12780" s="100">
        <v>1053.9168259550563</v>
      </c>
      <c r="S12780" s="235"/>
      <c r="T12780" s="103"/>
      <c r="U12780" s="103"/>
    </row>
    <row r="12781" spans="1:21" x14ac:dyDescent="0.2">
      <c r="A12781" s="89">
        <v>40991</v>
      </c>
      <c r="B12781" s="90" t="s">
        <v>111</v>
      </c>
      <c r="C12781" s="96">
        <v>2162.1604729550563</v>
      </c>
      <c r="D12781" s="102">
        <v>1388.0456733617773</v>
      </c>
      <c r="E12781" s="98">
        <v>2569.3595898876401</v>
      </c>
      <c r="F12781" s="91">
        <v>0.84151727203338211</v>
      </c>
      <c r="G12781" s="100">
        <v>1081.0802364775282</v>
      </c>
      <c r="S12781" s="235"/>
      <c r="T12781" s="103"/>
      <c r="U12781" s="103"/>
    </row>
    <row r="12782" spans="1:21" x14ac:dyDescent="0.2">
      <c r="A12782" s="89">
        <v>40991</v>
      </c>
      <c r="B12782" s="90" t="s">
        <v>112</v>
      </c>
      <c r="C12782" s="96">
        <v>2212.0259059213486</v>
      </c>
      <c r="D12782" s="102">
        <v>1419.3025769557053</v>
      </c>
      <c r="E12782" s="98">
        <v>2628.2082134831458</v>
      </c>
      <c r="F12782" s="91">
        <v>0.84164789325795697</v>
      </c>
      <c r="G12782" s="100">
        <v>1106.0129529606743</v>
      </c>
      <c r="S12782" s="235"/>
      <c r="T12782" s="103"/>
      <c r="U12782" s="103"/>
    </row>
    <row r="12783" spans="1:21" x14ac:dyDescent="0.2">
      <c r="A12783" s="89">
        <v>40991</v>
      </c>
      <c r="B12783" s="90" t="s">
        <v>113</v>
      </c>
      <c r="C12783" s="96">
        <v>2255.0067808988765</v>
      </c>
      <c r="D12783" s="102">
        <v>1447.448586172771</v>
      </c>
      <c r="E12783" s="98">
        <v>2679.5826151685392</v>
      </c>
      <c r="F12783" s="91">
        <v>0.84155150437749882</v>
      </c>
      <c r="G12783" s="100">
        <v>1127.5033904494383</v>
      </c>
      <c r="S12783" s="235"/>
      <c r="T12783" s="103"/>
      <c r="U12783" s="103"/>
    </row>
    <row r="12784" spans="1:21" x14ac:dyDescent="0.2">
      <c r="A12784" s="89">
        <v>40991</v>
      </c>
      <c r="B12784" s="90" t="s">
        <v>114</v>
      </c>
      <c r="C12784" s="96">
        <v>2077.7871554494386</v>
      </c>
      <c r="D12784" s="102">
        <v>1333.4314444875997</v>
      </c>
      <c r="E12784" s="98">
        <v>2468.8537584269661</v>
      </c>
      <c r="F12784" s="91">
        <v>0.84159993209695161</v>
      </c>
      <c r="G12784" s="100">
        <v>1038.8935777247193</v>
      </c>
      <c r="S12784" s="235"/>
      <c r="T12784" s="103"/>
      <c r="U12784" s="103"/>
    </row>
    <row r="12785" spans="1:21" x14ac:dyDescent="0.2">
      <c r="A12785" s="89">
        <v>40991</v>
      </c>
      <c r="B12785" s="90" t="s">
        <v>115</v>
      </c>
      <c r="C12785" s="96">
        <v>1870.0996126853931</v>
      </c>
      <c r="D12785" s="102">
        <v>1188.945350997951</v>
      </c>
      <c r="E12785" s="98">
        <v>2216.046842696629</v>
      </c>
      <c r="F12785" s="91">
        <v>0.84388992897358395</v>
      </c>
      <c r="G12785" s="100">
        <v>935.04980634269657</v>
      </c>
      <c r="S12785" s="235"/>
      <c r="T12785" s="103"/>
      <c r="U12785" s="103"/>
    </row>
    <row r="12786" spans="1:21" x14ac:dyDescent="0.2">
      <c r="A12786" s="89">
        <v>40991</v>
      </c>
      <c r="B12786" s="90" t="s">
        <v>116</v>
      </c>
      <c r="C12786" s="96">
        <v>1791.4965191797755</v>
      </c>
      <c r="D12786" s="102">
        <v>1154.8263343810445</v>
      </c>
      <c r="E12786" s="98">
        <v>2131.4510646067415</v>
      </c>
      <c r="F12786" s="91">
        <v>0.8405055827590916</v>
      </c>
      <c r="G12786" s="100">
        <v>895.74825958988777</v>
      </c>
      <c r="S12786" s="235"/>
      <c r="T12786" s="103"/>
      <c r="U12786" s="103"/>
    </row>
    <row r="12787" spans="1:21" x14ac:dyDescent="0.2">
      <c r="A12787" s="89">
        <v>40991</v>
      </c>
      <c r="B12787" s="90" t="s">
        <v>117</v>
      </c>
      <c r="C12787" s="96">
        <v>1809.2691332696631</v>
      </c>
      <c r="D12787" s="102">
        <v>1146.4286434420039</v>
      </c>
      <c r="E12787" s="98">
        <v>2141.9041601123595</v>
      </c>
      <c r="F12787" s="91">
        <v>0.84470125552898356</v>
      </c>
      <c r="G12787" s="100">
        <v>904.63456663483157</v>
      </c>
      <c r="S12787" s="235"/>
      <c r="T12787" s="103"/>
      <c r="U12787" s="103"/>
    </row>
    <row r="12788" spans="1:21" x14ac:dyDescent="0.2">
      <c r="A12788" s="89">
        <v>40991</v>
      </c>
      <c r="B12788" s="90" t="s">
        <v>118</v>
      </c>
      <c r="C12788" s="96">
        <v>1780.657088561798</v>
      </c>
      <c r="D12788" s="102">
        <v>1151.3899534680045</v>
      </c>
      <c r="E12788" s="98">
        <v>2120.4807219101126</v>
      </c>
      <c r="F12788" s="91">
        <v>0.83974217268893436</v>
      </c>
      <c r="G12788" s="100">
        <v>890.328544280899</v>
      </c>
      <c r="S12788" s="235"/>
      <c r="T12788" s="103"/>
      <c r="U12788" s="103"/>
    </row>
    <row r="12789" spans="1:21" x14ac:dyDescent="0.2">
      <c r="A12789" s="89">
        <v>40991</v>
      </c>
      <c r="B12789" s="90" t="s">
        <v>119</v>
      </c>
      <c r="C12789" s="96">
        <v>1713.651172786517</v>
      </c>
      <c r="D12789" s="102">
        <v>1082.8954845358483</v>
      </c>
      <c r="E12789" s="98">
        <v>2027.1317106741571</v>
      </c>
      <c r="F12789" s="91">
        <v>0.84535758765108215</v>
      </c>
      <c r="G12789" s="100">
        <v>856.8255863932585</v>
      </c>
      <c r="S12789" s="235"/>
      <c r="T12789" s="103"/>
      <c r="U12789" s="103"/>
    </row>
    <row r="12790" spans="1:21" x14ac:dyDescent="0.2">
      <c r="A12790" s="89">
        <v>40991</v>
      </c>
      <c r="B12790" s="90" t="s">
        <v>120</v>
      </c>
      <c r="C12790" s="96">
        <v>1824.792818764045</v>
      </c>
      <c r="D12790" s="102">
        <v>1164.722813964554</v>
      </c>
      <c r="E12790" s="98">
        <v>2164.8205617977528</v>
      </c>
      <c r="F12790" s="91">
        <v>0.84293028760252753</v>
      </c>
      <c r="G12790" s="100">
        <v>912.39640938202251</v>
      </c>
      <c r="S12790" s="235"/>
      <c r="T12790" s="103"/>
      <c r="U12790" s="103"/>
    </row>
    <row r="12791" spans="1:21" x14ac:dyDescent="0.2">
      <c r="A12791" s="89">
        <v>40991</v>
      </c>
      <c r="B12791" s="90" t="s">
        <v>121</v>
      </c>
      <c r="C12791" s="96">
        <v>1949.4239841910112</v>
      </c>
      <c r="D12791" s="102">
        <v>1231.5977290712192</v>
      </c>
      <c r="E12791" s="98">
        <v>2305.8809241573035</v>
      </c>
      <c r="F12791" s="91">
        <v>0.8454139863720147</v>
      </c>
      <c r="G12791" s="100">
        <v>974.71199209550559</v>
      </c>
      <c r="S12791" s="235"/>
      <c r="T12791" s="103"/>
      <c r="U12791" s="103"/>
    </row>
    <row r="12792" spans="1:21" x14ac:dyDescent="0.2">
      <c r="A12792" s="89">
        <v>40991</v>
      </c>
      <c r="B12792" s="90" t="s">
        <v>122</v>
      </c>
      <c r="C12792" s="96">
        <v>1878.9494506179774</v>
      </c>
      <c r="D12792" s="102">
        <v>1185.3859996412189</v>
      </c>
      <c r="E12792" s="98">
        <v>2221.6190056179776</v>
      </c>
      <c r="F12792" s="91">
        <v>0.84575683133180557</v>
      </c>
      <c r="G12792" s="100">
        <v>939.4747253089887</v>
      </c>
      <c r="S12792" s="235"/>
      <c r="T12792" s="103"/>
      <c r="U12792" s="103"/>
    </row>
    <row r="12793" spans="1:21" x14ac:dyDescent="0.2">
      <c r="A12793" s="89">
        <v>40991</v>
      </c>
      <c r="B12793" s="90" t="s">
        <v>123</v>
      </c>
      <c r="C12793" s="96">
        <v>1954.4202525842695</v>
      </c>
      <c r="D12793" s="102">
        <v>1224.5262607074073</v>
      </c>
      <c r="E12793" s="98">
        <v>2306.3440955056176</v>
      </c>
      <c r="F12793" s="91">
        <v>0.8474105214364398</v>
      </c>
      <c r="G12793" s="100">
        <v>977.21012629213476</v>
      </c>
      <c r="S12793" s="235"/>
      <c r="T12793" s="103"/>
      <c r="U12793" s="103"/>
    </row>
    <row r="12794" spans="1:21" x14ac:dyDescent="0.2">
      <c r="A12794" s="89">
        <v>40991</v>
      </c>
      <c r="B12794" s="90" t="s">
        <v>124</v>
      </c>
      <c r="C12794" s="96">
        <v>1655.8516818202249</v>
      </c>
      <c r="D12794" s="102">
        <v>1035.3033423758643</v>
      </c>
      <c r="E12794" s="98">
        <v>1952.869120786517</v>
      </c>
      <c r="F12794" s="91">
        <v>0.84790714554047097</v>
      </c>
      <c r="G12794" s="100">
        <v>827.92584091011247</v>
      </c>
      <c r="S12794" s="235"/>
      <c r="T12794" s="103"/>
      <c r="U12794" s="103"/>
    </row>
    <row r="12795" spans="1:21" x14ac:dyDescent="0.2">
      <c r="A12795" s="89">
        <v>40991</v>
      </c>
      <c r="B12795" s="90" t="s">
        <v>125</v>
      </c>
      <c r="C12795" s="96">
        <v>1528.5987924269664</v>
      </c>
      <c r="D12795" s="102">
        <v>963.65829014632027</v>
      </c>
      <c r="E12795" s="98">
        <v>1807.0007106741573</v>
      </c>
      <c r="F12795" s="91">
        <v>0.84593148381036087</v>
      </c>
      <c r="G12795" s="100">
        <v>764.29939621348319</v>
      </c>
      <c r="S12795" s="235"/>
      <c r="T12795" s="103"/>
      <c r="U12795" s="103"/>
    </row>
    <row r="12796" spans="1:21" x14ac:dyDescent="0.2">
      <c r="A12796" s="89">
        <v>40991</v>
      </c>
      <c r="B12796" s="90" t="s">
        <v>126</v>
      </c>
      <c r="C12796" s="96">
        <v>1565.2097291123596</v>
      </c>
      <c r="D12796" s="102">
        <v>987.3479985977458</v>
      </c>
      <c r="E12796" s="98">
        <v>1850.6046488764046</v>
      </c>
      <c r="F12796" s="91">
        <v>0.84578287969971189</v>
      </c>
      <c r="G12796" s="100">
        <v>782.60486455617979</v>
      </c>
      <c r="S12796" s="235"/>
      <c r="T12796" s="103"/>
      <c r="U12796" s="103"/>
    </row>
    <row r="12797" spans="1:21" x14ac:dyDescent="0.2">
      <c r="A12797" s="89">
        <v>40991</v>
      </c>
      <c r="B12797" s="90" t="s">
        <v>127</v>
      </c>
      <c r="C12797" s="96">
        <v>1531.625728752809</v>
      </c>
      <c r="D12797" s="102">
        <v>963.57266236344026</v>
      </c>
      <c r="E12797" s="98">
        <v>1809.5164129213479</v>
      </c>
      <c r="F12797" s="91">
        <v>0.84642820469370472</v>
      </c>
      <c r="G12797" s="100">
        <v>765.81286437640449</v>
      </c>
      <c r="S12797" s="235"/>
      <c r="T12797" s="103"/>
      <c r="U12797" s="103"/>
    </row>
    <row r="12798" spans="1:21" x14ac:dyDescent="0.2">
      <c r="A12798" s="89">
        <v>40991</v>
      </c>
      <c r="B12798" s="90" t="s">
        <v>128</v>
      </c>
      <c r="C12798" s="96">
        <v>1463.7121372921349</v>
      </c>
      <c r="D12798" s="102">
        <v>924.41158463506622</v>
      </c>
      <c r="E12798" s="98">
        <v>1731.1816769662921</v>
      </c>
      <c r="F12798" s="91">
        <v>0.84549886171226785</v>
      </c>
      <c r="G12798" s="100">
        <v>731.85606864606746</v>
      </c>
      <c r="S12798" s="235"/>
      <c r="T12798" s="103"/>
      <c r="U12798" s="103"/>
    </row>
    <row r="12799" spans="1:21" x14ac:dyDescent="0.2">
      <c r="A12799" s="89">
        <v>40991</v>
      </c>
      <c r="B12799" s="90" t="s">
        <v>129</v>
      </c>
      <c r="C12799" s="96">
        <v>1530.6734797078652</v>
      </c>
      <c r="D12799" s="102">
        <v>976.46751890926566</v>
      </c>
      <c r="E12799" s="98">
        <v>1815.6128764044943</v>
      </c>
      <c r="F12799" s="91">
        <v>0.84306159071701336</v>
      </c>
      <c r="G12799" s="100">
        <v>765.33673985393261</v>
      </c>
      <c r="S12799" s="235"/>
      <c r="T12799" s="103"/>
      <c r="U12799" s="103"/>
    </row>
    <row r="12800" spans="1:21" x14ac:dyDescent="0.2">
      <c r="A12800" s="89">
        <v>40991</v>
      </c>
      <c r="B12800" s="90" t="s">
        <v>130</v>
      </c>
      <c r="C12800" s="96">
        <v>1673.6324001573037</v>
      </c>
      <c r="D12800" s="102">
        <v>1064.8940139127808</v>
      </c>
      <c r="E12800" s="98">
        <v>1983.6947022471909</v>
      </c>
      <c r="F12800" s="91">
        <v>0.84369454546678024</v>
      </c>
      <c r="G12800" s="100">
        <v>836.81620007865183</v>
      </c>
      <c r="S12800" s="235"/>
      <c r="T12800" s="103"/>
      <c r="U12800" s="103"/>
    </row>
    <row r="12801" spans="1:21" x14ac:dyDescent="0.2">
      <c r="A12801" s="89">
        <v>40991</v>
      </c>
      <c r="B12801" s="90" t="s">
        <v>131</v>
      </c>
      <c r="C12801" s="96">
        <v>1423.0085557752809</v>
      </c>
      <c r="D12801" s="102">
        <v>885.75909013630974</v>
      </c>
      <c r="E12801" s="98">
        <v>1676.1630337078652</v>
      </c>
      <c r="F12801" s="91">
        <v>0.8489678671814056</v>
      </c>
      <c r="G12801" s="100">
        <v>711.50427788764046</v>
      </c>
      <c r="S12801" s="235"/>
      <c r="T12801" s="103"/>
      <c r="U12801" s="103"/>
    </row>
    <row r="12802" spans="1:21" x14ac:dyDescent="0.2">
      <c r="A12802" s="89">
        <v>40991</v>
      </c>
      <c r="B12802" s="90" t="s">
        <v>132</v>
      </c>
      <c r="C12802" s="96">
        <v>1320.8585720561798</v>
      </c>
      <c r="D12802" s="102">
        <v>821.09194874639843</v>
      </c>
      <c r="E12802" s="98">
        <v>1555.2682584269662</v>
      </c>
      <c r="F12802" s="91">
        <v>0.84928022217345722</v>
      </c>
      <c r="G12802" s="100">
        <v>660.4292860280899</v>
      </c>
      <c r="S12802" s="235"/>
      <c r="T12802" s="103"/>
      <c r="U12802" s="103"/>
    </row>
    <row r="12803" spans="1:21" x14ac:dyDescent="0.2">
      <c r="A12803" s="89">
        <v>40991</v>
      </c>
      <c r="B12803" s="90" t="s">
        <v>133</v>
      </c>
      <c r="C12803" s="96">
        <v>1435.18113505618</v>
      </c>
      <c r="D12803" s="102">
        <v>903.36658957162217</v>
      </c>
      <c r="E12803" s="98">
        <v>1695.8231292134828</v>
      </c>
      <c r="F12803" s="91">
        <v>0.84630355037191418</v>
      </c>
      <c r="G12803" s="100">
        <v>717.59056752808999</v>
      </c>
      <c r="S12803" s="235"/>
      <c r="T12803" s="103"/>
      <c r="U12803" s="103"/>
    </row>
    <row r="12804" spans="1:21" x14ac:dyDescent="0.2">
      <c r="A12804" s="89">
        <v>40991</v>
      </c>
      <c r="B12804" s="90" t="s">
        <v>134</v>
      </c>
      <c r="C12804" s="96">
        <v>1623.4954749101125</v>
      </c>
      <c r="D12804" s="102">
        <v>1024.8736996031239</v>
      </c>
      <c r="E12804" s="98">
        <v>1919.9228258426967</v>
      </c>
      <c r="F12804" s="91">
        <v>0.84560454881696834</v>
      </c>
      <c r="G12804" s="100">
        <v>811.74773745505627</v>
      </c>
      <c r="S12804" s="235"/>
      <c r="T12804" s="103"/>
      <c r="U12804" s="103"/>
    </row>
    <row r="12805" spans="1:21" x14ac:dyDescent="0.2">
      <c r="A12805" s="89">
        <v>40991</v>
      </c>
      <c r="B12805" s="90" t="s">
        <v>135</v>
      </c>
      <c r="C12805" s="96">
        <v>1772.0017525617977</v>
      </c>
      <c r="D12805" s="102">
        <v>1105.1711210607543</v>
      </c>
      <c r="E12805" s="98">
        <v>2088.394938202247</v>
      </c>
      <c r="F12805" s="91">
        <v>0.84849935237210927</v>
      </c>
      <c r="G12805" s="100">
        <v>886.00087628089886</v>
      </c>
      <c r="S12805" s="235"/>
      <c r="T12805" s="103"/>
      <c r="U12805" s="103"/>
    </row>
    <row r="12806" spans="1:21" x14ac:dyDescent="0.2">
      <c r="A12806" s="89">
        <v>40991</v>
      </c>
      <c r="B12806" s="90" t="s">
        <v>136</v>
      </c>
      <c r="C12806" s="96">
        <v>1624.1924401685394</v>
      </c>
      <c r="D12806" s="102">
        <v>1006.2536365278669</v>
      </c>
      <c r="E12806" s="98">
        <v>1910.6405898876405</v>
      </c>
      <c r="F12806" s="91">
        <v>0.85007742888161586</v>
      </c>
      <c r="G12806" s="100">
        <v>812.0962200842697</v>
      </c>
      <c r="S12806" s="235"/>
      <c r="T12806" s="103"/>
      <c r="U12806" s="103"/>
    </row>
    <row r="12807" spans="1:21" x14ac:dyDescent="0.2">
      <c r="A12807" s="89">
        <v>40991</v>
      </c>
      <c r="B12807" s="90" t="s">
        <v>137</v>
      </c>
      <c r="C12807" s="96">
        <v>1517.9214467528093</v>
      </c>
      <c r="D12807" s="102">
        <v>961.4010391771692</v>
      </c>
      <c r="E12807" s="98">
        <v>1796.768620786517</v>
      </c>
      <c r="F12807" s="91">
        <v>0.84480629792407813</v>
      </c>
      <c r="G12807" s="100">
        <v>758.96072337640464</v>
      </c>
      <c r="S12807" s="235"/>
      <c r="T12807" s="103"/>
      <c r="U12807" s="103"/>
    </row>
    <row r="12808" spans="1:21" x14ac:dyDescent="0.2">
      <c r="A12808" s="89">
        <v>40991</v>
      </c>
      <c r="B12808" s="90" t="s">
        <v>138</v>
      </c>
      <c r="C12808" s="96">
        <v>1528.1530588314611</v>
      </c>
      <c r="D12808" s="102">
        <v>953.58561502418308</v>
      </c>
      <c r="E12808" s="98">
        <v>1801.2710224719101</v>
      </c>
      <c r="F12808" s="91">
        <v>0.84837486406368467</v>
      </c>
      <c r="G12808" s="100">
        <v>764.07652941573053</v>
      </c>
      <c r="S12808" s="235"/>
      <c r="T12808" s="103"/>
      <c r="U12808" s="103"/>
    </row>
    <row r="12809" spans="1:21" x14ac:dyDescent="0.2">
      <c r="A12809" s="89">
        <v>40991</v>
      </c>
      <c r="B12809" s="90" t="s">
        <v>139</v>
      </c>
      <c r="C12809" s="96">
        <v>1551.347414292135</v>
      </c>
      <c r="D12809" s="102">
        <v>969.81061100724287</v>
      </c>
      <c r="E12809" s="98">
        <v>1829.5385814606739</v>
      </c>
      <c r="F12809" s="91">
        <v>0.84794462932482373</v>
      </c>
      <c r="G12809" s="100">
        <v>775.6737071460675</v>
      </c>
      <c r="S12809" s="235"/>
      <c r="T12809" s="103"/>
      <c r="U12809" s="103"/>
    </row>
    <row r="12810" spans="1:21" x14ac:dyDescent="0.2">
      <c r="A12810" s="89">
        <v>40991</v>
      </c>
      <c r="B12810" s="90" t="s">
        <v>140</v>
      </c>
      <c r="C12810" s="96">
        <v>1546.6185860561795</v>
      </c>
      <c r="D12810" s="102">
        <v>962.34040312800869</v>
      </c>
      <c r="E12810" s="98">
        <v>1821.572974719101</v>
      </c>
      <c r="F12810" s="91">
        <v>0.84905661618891703</v>
      </c>
      <c r="G12810" s="100">
        <v>773.30929302808977</v>
      </c>
      <c r="S12810" s="235"/>
      <c r="T12810" s="103"/>
      <c r="U12810" s="103"/>
    </row>
    <row r="12811" spans="1:21" x14ac:dyDescent="0.2">
      <c r="A12811" s="89">
        <v>40991</v>
      </c>
      <c r="B12811" s="90" t="s">
        <v>141</v>
      </c>
      <c r="C12811" s="96">
        <v>1449.0029286404495</v>
      </c>
      <c r="D12811" s="102">
        <v>904.01079688966342</v>
      </c>
      <c r="E12811" s="98">
        <v>1707.8773398876406</v>
      </c>
      <c r="F12811" s="91">
        <v>0.8484232999635547</v>
      </c>
      <c r="G12811" s="100">
        <v>724.50146432022473</v>
      </c>
      <c r="S12811" s="235"/>
      <c r="T12811" s="103"/>
      <c r="U12811" s="103"/>
    </row>
    <row r="12812" spans="1:21" x14ac:dyDescent="0.2">
      <c r="A12812" s="89">
        <v>40991</v>
      </c>
      <c r="B12812" s="90" t="s">
        <v>142</v>
      </c>
      <c r="C12812" s="96">
        <v>1427.6117681797753</v>
      </c>
      <c r="D12812" s="102">
        <v>884.29136806397969</v>
      </c>
      <c r="E12812" s="98">
        <v>1679.2994325842694</v>
      </c>
      <c r="F12812" s="91">
        <v>0.8501234148473612</v>
      </c>
      <c r="G12812" s="100">
        <v>713.80588408988763</v>
      </c>
      <c r="S12812" s="235"/>
      <c r="T12812" s="103"/>
      <c r="U12812" s="103"/>
    </row>
    <row r="12813" spans="1:21" x14ac:dyDescent="0.2">
      <c r="A12813" s="89">
        <v>40991</v>
      </c>
      <c r="B12813" s="90" t="s">
        <v>143</v>
      </c>
      <c r="C12813" s="96">
        <v>1386.5556519101126</v>
      </c>
      <c r="D12813" s="102">
        <v>864.57929181601958</v>
      </c>
      <c r="E12813" s="98">
        <v>1634.0238455056178</v>
      </c>
      <c r="F12813" s="91">
        <v>0.84855288723223565</v>
      </c>
      <c r="G12813" s="100">
        <v>693.2778259550563</v>
      </c>
      <c r="S12813" s="235"/>
      <c r="T12813" s="103"/>
      <c r="U12813" s="103"/>
    </row>
    <row r="12814" spans="1:21" x14ac:dyDescent="0.2">
      <c r="A12814" s="89">
        <v>40991</v>
      </c>
      <c r="B12814" s="90" t="s">
        <v>144</v>
      </c>
      <c r="C12814" s="96">
        <v>1358.1705261235957</v>
      </c>
      <c r="D12814" s="102">
        <v>836.57786061276761</v>
      </c>
      <c r="E12814" s="98">
        <v>1595.145665730337</v>
      </c>
      <c r="F12814" s="91">
        <v>0.85143981223918985</v>
      </c>
      <c r="G12814" s="100">
        <v>679.08526306179783</v>
      </c>
      <c r="S12814" s="235"/>
      <c r="T12814" s="103"/>
      <c r="U12814" s="103"/>
    </row>
    <row r="12815" spans="1:21" x14ac:dyDescent="0.2">
      <c r="A12815" s="89">
        <v>40991</v>
      </c>
      <c r="B12815" s="90" t="s">
        <v>145</v>
      </c>
      <c r="C12815" s="96">
        <v>1427.3605365168539</v>
      </c>
      <c r="D12815" s="102">
        <v>891.08434859524414</v>
      </c>
      <c r="E12815" s="98">
        <v>1682.6732949438199</v>
      </c>
      <c r="F12815" s="91">
        <v>0.84826956058900893</v>
      </c>
      <c r="G12815" s="100">
        <v>713.68026825842696</v>
      </c>
      <c r="S12815" s="235"/>
      <c r="T12815" s="103"/>
      <c r="U12815" s="103"/>
    </row>
    <row r="12816" spans="1:21" x14ac:dyDescent="0.2">
      <c r="A12816" s="89">
        <v>40991</v>
      </c>
      <c r="B12816" s="90" t="s">
        <v>146</v>
      </c>
      <c r="C12816" s="96">
        <v>1468.4207049101126</v>
      </c>
      <c r="D12816" s="102">
        <v>904.10900286091373</v>
      </c>
      <c r="E12816" s="98">
        <v>1724.433952247191</v>
      </c>
      <c r="F12816" s="91">
        <v>0.85153780636048404</v>
      </c>
      <c r="G12816" s="100">
        <v>734.2103524550563</v>
      </c>
      <c r="S12816" s="235"/>
      <c r="T12816" s="103"/>
      <c r="U12816" s="103"/>
    </row>
    <row r="12817" spans="1:21" x14ac:dyDescent="0.2">
      <c r="A12817" s="89">
        <v>40991</v>
      </c>
      <c r="B12817" s="90" t="s">
        <v>147</v>
      </c>
      <c r="C12817" s="96">
        <v>1481.6914096853934</v>
      </c>
      <c r="D12817" s="102">
        <v>921.52190601987627</v>
      </c>
      <c r="E12817" s="98">
        <v>1744.8816741573035</v>
      </c>
      <c r="F12817" s="91">
        <v>0.84916440560416873</v>
      </c>
      <c r="G12817" s="100">
        <v>740.8457048426967</v>
      </c>
      <c r="S12817" s="235"/>
      <c r="T12817" s="103"/>
      <c r="U12817" s="103"/>
    </row>
    <row r="12818" spans="1:21" x14ac:dyDescent="0.2">
      <c r="A12818" s="89">
        <v>40992</v>
      </c>
      <c r="B12818" s="90" t="s">
        <v>100</v>
      </c>
      <c r="C12818" s="96">
        <v>1503.9335161011236</v>
      </c>
      <c r="D12818" s="102">
        <v>951.90603305372565</v>
      </c>
      <c r="E12818" s="98">
        <v>1779.8710955056181</v>
      </c>
      <c r="F12818" s="91">
        <v>0.84496766080348795</v>
      </c>
      <c r="G12818" s="100">
        <v>751.96675805056179</v>
      </c>
      <c r="S12818" s="235"/>
      <c r="T12818" s="103"/>
      <c r="U12818" s="103"/>
    </row>
    <row r="12819" spans="1:21" x14ac:dyDescent="0.2">
      <c r="A12819" s="89">
        <v>40992</v>
      </c>
      <c r="B12819" s="90" t="s">
        <v>101</v>
      </c>
      <c r="C12819" s="96">
        <v>1469.6890195955057</v>
      </c>
      <c r="D12819" s="102">
        <v>920.30876103488708</v>
      </c>
      <c r="E12819" s="98">
        <v>1734.0571011235954</v>
      </c>
      <c r="F12819" s="91">
        <v>0.84754361240077358</v>
      </c>
      <c r="G12819" s="100">
        <v>734.84450979775283</v>
      </c>
      <c r="S12819" s="235"/>
      <c r="T12819" s="103"/>
      <c r="U12819" s="103"/>
    </row>
    <row r="12820" spans="1:21" x14ac:dyDescent="0.2">
      <c r="A12820" s="89">
        <v>40992</v>
      </c>
      <c r="B12820" s="90" t="s">
        <v>102</v>
      </c>
      <c r="C12820" s="96">
        <v>1297.064502303371</v>
      </c>
      <c r="D12820" s="102">
        <v>805.9146492373568</v>
      </c>
      <c r="E12820" s="98">
        <v>1527.0477219101122</v>
      </c>
      <c r="F12820" s="91">
        <v>0.84939356098245178</v>
      </c>
      <c r="G12820" s="100">
        <v>648.5322511516855</v>
      </c>
      <c r="S12820" s="235"/>
      <c r="T12820" s="103"/>
      <c r="U12820" s="103"/>
    </row>
    <row r="12821" spans="1:21" x14ac:dyDescent="0.2">
      <c r="A12821" s="89">
        <v>40992</v>
      </c>
      <c r="B12821" s="90" t="s">
        <v>103</v>
      </c>
      <c r="C12821" s="96">
        <v>1199.0638931460674</v>
      </c>
      <c r="D12821" s="102">
        <v>757.05385749093875</v>
      </c>
      <c r="E12821" s="98">
        <v>1418.0566853932582</v>
      </c>
      <c r="F12821" s="91">
        <v>0.84556837924539008</v>
      </c>
      <c r="G12821" s="100">
        <v>599.53194657303368</v>
      </c>
      <c r="S12821" s="235"/>
      <c r="T12821" s="103"/>
      <c r="U12821" s="103"/>
    </row>
    <row r="12822" spans="1:21" x14ac:dyDescent="0.2">
      <c r="A12822" s="89">
        <v>40992</v>
      </c>
      <c r="B12822" s="90" t="s">
        <v>104</v>
      </c>
      <c r="C12822" s="96">
        <v>1198.6910977752809</v>
      </c>
      <c r="D12822" s="102">
        <v>766.64021978530229</v>
      </c>
      <c r="E12822" s="98">
        <v>1422.8835421348315</v>
      </c>
      <c r="F12822" s="91">
        <v>0.84243795242498754</v>
      </c>
      <c r="G12822" s="100">
        <v>599.34554888764046</v>
      </c>
      <c r="S12822" s="235"/>
      <c r="T12822" s="103"/>
      <c r="U12822" s="103"/>
    </row>
    <row r="12823" spans="1:21" x14ac:dyDescent="0.2">
      <c r="A12823" s="89">
        <v>40992</v>
      </c>
      <c r="B12823" s="90" t="s">
        <v>105</v>
      </c>
      <c r="C12823" s="96">
        <v>1220.2200304382022</v>
      </c>
      <c r="D12823" s="102">
        <v>779.40748731544545</v>
      </c>
      <c r="E12823" s="98">
        <v>1447.8994971910113</v>
      </c>
      <c r="F12823" s="91">
        <v>0.84275188492397624</v>
      </c>
      <c r="G12823" s="100">
        <v>610.11001521910111</v>
      </c>
      <c r="S12823" s="235"/>
      <c r="T12823" s="103"/>
      <c r="U12823" s="103"/>
    </row>
    <row r="12824" spans="1:21" x14ac:dyDescent="0.2">
      <c r="A12824" s="89">
        <v>40992</v>
      </c>
      <c r="B12824" s="90" t="s">
        <v>106</v>
      </c>
      <c r="C12824" s="96">
        <v>1224.3977698651688</v>
      </c>
      <c r="D12824" s="102">
        <v>770.26128655523951</v>
      </c>
      <c r="E12824" s="98">
        <v>1446.5311432584269</v>
      </c>
      <c r="F12824" s="91">
        <v>0.84643719948338958</v>
      </c>
      <c r="G12824" s="100">
        <v>612.19888493258441</v>
      </c>
      <c r="S12824" s="235"/>
      <c r="T12824" s="103"/>
      <c r="U12824" s="103"/>
    </row>
    <row r="12825" spans="1:21" x14ac:dyDescent="0.2">
      <c r="A12825" s="89">
        <v>40992</v>
      </c>
      <c r="B12825" s="90" t="s">
        <v>107</v>
      </c>
      <c r="C12825" s="96">
        <v>1260.0361968876405</v>
      </c>
      <c r="D12825" s="102">
        <v>802.25194534444859</v>
      </c>
      <c r="E12825" s="98">
        <v>1493.7534606741572</v>
      </c>
      <c r="F12825" s="91">
        <v>0.84353692229704624</v>
      </c>
      <c r="G12825" s="100">
        <v>630.01809844382024</v>
      </c>
      <c r="S12825" s="235"/>
      <c r="T12825" s="103"/>
      <c r="U12825" s="103"/>
    </row>
    <row r="12826" spans="1:21" x14ac:dyDescent="0.2">
      <c r="A12826" s="89">
        <v>40992</v>
      </c>
      <c r="B12826" s="90" t="s">
        <v>108</v>
      </c>
      <c r="C12826" s="96">
        <v>1273.6878012808988</v>
      </c>
      <c r="D12826" s="102">
        <v>800.90774733467754</v>
      </c>
      <c r="E12826" s="98">
        <v>1504.5709803370787</v>
      </c>
      <c r="F12826" s="91">
        <v>0.84654550561353137</v>
      </c>
      <c r="G12826" s="100">
        <v>636.84390064044942</v>
      </c>
      <c r="S12826" s="235"/>
      <c r="T12826" s="103"/>
      <c r="U12826" s="103"/>
    </row>
    <row r="12827" spans="1:21" x14ac:dyDescent="0.2">
      <c r="A12827" s="89">
        <v>40992</v>
      </c>
      <c r="B12827" s="90" t="s">
        <v>109</v>
      </c>
      <c r="C12827" s="96">
        <v>1313.0987553707866</v>
      </c>
      <c r="D12827" s="102">
        <v>830.6823480931472</v>
      </c>
      <c r="E12827" s="98">
        <v>1553.7894016853936</v>
      </c>
      <c r="F12827" s="91">
        <v>0.8450944213845647</v>
      </c>
      <c r="G12827" s="100">
        <v>656.54937768539332</v>
      </c>
      <c r="S12827" s="235"/>
      <c r="T12827" s="103"/>
      <c r="U12827" s="103"/>
    </row>
    <row r="12828" spans="1:21" x14ac:dyDescent="0.2">
      <c r="A12828" s="89">
        <v>40992</v>
      </c>
      <c r="B12828" s="90" t="s">
        <v>110</v>
      </c>
      <c r="C12828" s="96">
        <v>1545.698754</v>
      </c>
      <c r="D12828" s="102">
        <v>983.12791642904085</v>
      </c>
      <c r="E12828" s="98">
        <v>1831.863842696629</v>
      </c>
      <c r="F12828" s="91">
        <v>0.84378473878529403</v>
      </c>
      <c r="G12828" s="100">
        <v>772.849377</v>
      </c>
      <c r="S12828" s="235"/>
      <c r="T12828" s="103"/>
      <c r="U12828" s="103"/>
    </row>
    <row r="12829" spans="1:21" x14ac:dyDescent="0.2">
      <c r="A12829" s="89">
        <v>40992</v>
      </c>
      <c r="B12829" s="90" t="s">
        <v>111</v>
      </c>
      <c r="C12829" s="96">
        <v>1520.0933850000001</v>
      </c>
      <c r="D12829" s="102">
        <v>972.01001596163997</v>
      </c>
      <c r="E12829" s="98">
        <v>1804.2969185393258</v>
      </c>
      <c r="F12829" s="91">
        <v>0.84248516382248018</v>
      </c>
      <c r="G12829" s="100">
        <v>760.04669250000006</v>
      </c>
      <c r="S12829" s="235"/>
      <c r="T12829" s="103"/>
      <c r="U12829" s="103"/>
    </row>
    <row r="12830" spans="1:21" x14ac:dyDescent="0.2">
      <c r="A12830" s="89">
        <v>40992</v>
      </c>
      <c r="B12830" s="90" t="s">
        <v>112</v>
      </c>
      <c r="C12830" s="96">
        <v>1517.4716610337082</v>
      </c>
      <c r="D12830" s="102">
        <v>959.64093634396113</v>
      </c>
      <c r="E12830" s="98">
        <v>1795.4472893258426</v>
      </c>
      <c r="F12830" s="91">
        <v>0.84517750538000525</v>
      </c>
      <c r="G12830" s="100">
        <v>758.73583051685409</v>
      </c>
      <c r="S12830" s="235"/>
      <c r="T12830" s="103"/>
      <c r="U12830" s="103"/>
    </row>
    <row r="12831" spans="1:21" x14ac:dyDescent="0.2">
      <c r="A12831" s="89">
        <v>40992</v>
      </c>
      <c r="B12831" s="90" t="s">
        <v>113</v>
      </c>
      <c r="C12831" s="96">
        <v>1534.1380453820227</v>
      </c>
      <c r="D12831" s="102">
        <v>980.84040966376904</v>
      </c>
      <c r="E12831" s="98">
        <v>1820.8864466292134</v>
      </c>
      <c r="F12831" s="91">
        <v>0.84252263408406747</v>
      </c>
      <c r="G12831" s="100">
        <v>767.06902269101136</v>
      </c>
      <c r="S12831" s="235"/>
      <c r="T12831" s="103"/>
      <c r="U12831" s="103"/>
    </row>
    <row r="12832" spans="1:21" x14ac:dyDescent="0.2">
      <c r="A12832" s="89">
        <v>40992</v>
      </c>
      <c r="B12832" s="90" t="s">
        <v>114</v>
      </c>
      <c r="C12832" s="96">
        <v>1417.631387764045</v>
      </c>
      <c r="D12832" s="102">
        <v>905.69239394717272</v>
      </c>
      <c r="E12832" s="98">
        <v>1682.2477415730339</v>
      </c>
      <c r="F12832" s="91">
        <v>0.84270072280700359</v>
      </c>
      <c r="G12832" s="100">
        <v>708.81569388202252</v>
      </c>
      <c r="S12832" s="235"/>
      <c r="T12832" s="103"/>
      <c r="U12832" s="103"/>
    </row>
    <row r="12833" spans="1:21" x14ac:dyDescent="0.2">
      <c r="A12833" s="89">
        <v>40992</v>
      </c>
      <c r="B12833" s="90" t="s">
        <v>115</v>
      </c>
      <c r="C12833" s="96">
        <v>1297.6358517303372</v>
      </c>
      <c r="D12833" s="102">
        <v>821.97438787163128</v>
      </c>
      <c r="E12833" s="98">
        <v>1536.066632022472</v>
      </c>
      <c r="F12833" s="91">
        <v>0.84477836096328485</v>
      </c>
      <c r="G12833" s="100">
        <v>648.8179258651686</v>
      </c>
      <c r="S12833" s="235"/>
      <c r="T12833" s="103"/>
      <c r="U12833" s="103"/>
    </row>
    <row r="12834" spans="1:21" x14ac:dyDescent="0.2">
      <c r="A12834" s="89">
        <v>40992</v>
      </c>
      <c r="B12834" s="90" t="s">
        <v>116</v>
      </c>
      <c r="C12834" s="96">
        <v>1219.8310265730338</v>
      </c>
      <c r="D12834" s="102">
        <v>780.24308478367709</v>
      </c>
      <c r="E12834" s="98">
        <v>1448.0217556179775</v>
      </c>
      <c r="F12834" s="91">
        <v>0.84241208520547539</v>
      </c>
      <c r="G12834" s="100">
        <v>609.9155132865169</v>
      </c>
      <c r="S12834" s="235"/>
      <c r="T12834" s="103"/>
      <c r="U12834" s="103"/>
    </row>
    <row r="12835" spans="1:21" x14ac:dyDescent="0.2">
      <c r="A12835" s="89">
        <v>40992</v>
      </c>
      <c r="B12835" s="90" t="s">
        <v>117</v>
      </c>
      <c r="C12835" s="96">
        <v>1248.1189013932585</v>
      </c>
      <c r="D12835" s="102">
        <v>793.62608976282979</v>
      </c>
      <c r="E12835" s="98">
        <v>1479.0683426966293</v>
      </c>
      <c r="F12835" s="91">
        <v>0.84385478707339168</v>
      </c>
      <c r="G12835" s="100">
        <v>624.05945069662926</v>
      </c>
      <c r="S12835" s="235"/>
      <c r="T12835" s="103"/>
      <c r="U12835" s="103"/>
    </row>
    <row r="12836" spans="1:21" x14ac:dyDescent="0.2">
      <c r="A12836" s="89">
        <v>40992</v>
      </c>
      <c r="B12836" s="90" t="s">
        <v>118</v>
      </c>
      <c r="C12836" s="96">
        <v>1274.818343764045</v>
      </c>
      <c r="D12836" s="102">
        <v>802.44420308954</v>
      </c>
      <c r="E12836" s="98">
        <v>1506.3460786516855</v>
      </c>
      <c r="F12836" s="91">
        <v>0.84629844484683192</v>
      </c>
      <c r="G12836" s="100">
        <v>637.40917188202252</v>
      </c>
      <c r="S12836" s="235"/>
      <c r="T12836" s="103"/>
      <c r="U12836" s="103"/>
    </row>
    <row r="12837" spans="1:21" x14ac:dyDescent="0.2">
      <c r="A12837" s="89">
        <v>40992</v>
      </c>
      <c r="B12837" s="90" t="s">
        <v>119</v>
      </c>
      <c r="C12837" s="96">
        <v>1292.7814076629215</v>
      </c>
      <c r="D12837" s="102">
        <v>824.74180138409486</v>
      </c>
      <c r="E12837" s="98">
        <v>1533.4545337078653</v>
      </c>
      <c r="F12837" s="91">
        <v>0.84305167140299853</v>
      </c>
      <c r="G12837" s="100">
        <v>646.39070383146077</v>
      </c>
      <c r="S12837" s="235"/>
      <c r="T12837" s="103"/>
      <c r="U12837" s="103"/>
    </row>
    <row r="12838" spans="1:21" x14ac:dyDescent="0.2">
      <c r="A12838" s="89">
        <v>40992</v>
      </c>
      <c r="B12838" s="90" t="s">
        <v>120</v>
      </c>
      <c r="C12838" s="96">
        <v>1407.5334957640448</v>
      </c>
      <c r="D12838" s="102">
        <v>879.58275155463912</v>
      </c>
      <c r="E12838" s="98">
        <v>1659.7639466292135</v>
      </c>
      <c r="F12838" s="91">
        <v>0.84803233533454003</v>
      </c>
      <c r="G12838" s="100">
        <v>703.7667478820224</v>
      </c>
      <c r="S12838" s="235"/>
      <c r="T12838" s="103"/>
      <c r="U12838" s="103"/>
    </row>
    <row r="12839" spans="1:21" x14ac:dyDescent="0.2">
      <c r="A12839" s="89">
        <v>40992</v>
      </c>
      <c r="B12839" s="90" t="s">
        <v>121</v>
      </c>
      <c r="C12839" s="96">
        <v>1461.8643689325843</v>
      </c>
      <c r="D12839" s="102">
        <v>930.39093326554735</v>
      </c>
      <c r="E12839" s="98">
        <v>1732.8227612359549</v>
      </c>
      <c r="F12839" s="91">
        <v>0.84363179064539384</v>
      </c>
      <c r="G12839" s="100">
        <v>730.93218446629214</v>
      </c>
      <c r="S12839" s="235"/>
      <c r="T12839" s="103"/>
      <c r="U12839" s="103"/>
    </row>
    <row r="12840" spans="1:21" x14ac:dyDescent="0.2">
      <c r="A12840" s="89">
        <v>40992</v>
      </c>
      <c r="B12840" s="90" t="s">
        <v>122</v>
      </c>
      <c r="C12840" s="96">
        <v>1455.37691905618</v>
      </c>
      <c r="D12840" s="102">
        <v>920.04991462714258</v>
      </c>
      <c r="E12840" s="98">
        <v>1721.8053960674158</v>
      </c>
      <c r="F12840" s="91">
        <v>0.8452621430855336</v>
      </c>
      <c r="G12840" s="100">
        <v>727.68845952808999</v>
      </c>
      <c r="S12840" s="235"/>
      <c r="T12840" s="103"/>
      <c r="U12840" s="103"/>
    </row>
    <row r="12841" spans="1:21" x14ac:dyDescent="0.2">
      <c r="A12841" s="89">
        <v>40992</v>
      </c>
      <c r="B12841" s="90" t="s">
        <v>123</v>
      </c>
      <c r="C12841" s="96">
        <v>1493.0576163707867</v>
      </c>
      <c r="D12841" s="102">
        <v>945.93875717687149</v>
      </c>
      <c r="E12841" s="98">
        <v>1767.4900786516851</v>
      </c>
      <c r="F12841" s="91">
        <v>0.84473323748994</v>
      </c>
      <c r="G12841" s="100">
        <v>746.52880818539336</v>
      </c>
      <c r="S12841" s="235"/>
      <c r="T12841" s="103"/>
      <c r="U12841" s="103"/>
    </row>
    <row r="12842" spans="1:21" x14ac:dyDescent="0.2">
      <c r="A12842" s="89">
        <v>40992</v>
      </c>
      <c r="B12842" s="90" t="s">
        <v>124</v>
      </c>
      <c r="C12842" s="96">
        <v>1606.4846600561798</v>
      </c>
      <c r="D12842" s="102">
        <v>1014.8803363648469</v>
      </c>
      <c r="E12842" s="98">
        <v>1900.203952247191</v>
      </c>
      <c r="F12842" s="91">
        <v>0.84542749116816795</v>
      </c>
      <c r="G12842" s="100">
        <v>803.2423300280899</v>
      </c>
      <c r="S12842" s="235"/>
      <c r="T12842" s="103"/>
      <c r="U12842" s="103"/>
    </row>
    <row r="12843" spans="1:21" x14ac:dyDescent="0.2">
      <c r="A12843" s="89">
        <v>40992</v>
      </c>
      <c r="B12843" s="90" t="s">
        <v>125</v>
      </c>
      <c r="C12843" s="96">
        <v>1634.9913495505616</v>
      </c>
      <c r="D12843" s="102">
        <v>1020.0547742032028</v>
      </c>
      <c r="E12843" s="98">
        <v>1927.0984550561795</v>
      </c>
      <c r="F12843" s="91">
        <v>0.84842128603278744</v>
      </c>
      <c r="G12843" s="100">
        <v>817.4956747752808</v>
      </c>
      <c r="S12843" s="235"/>
      <c r="T12843" s="103"/>
      <c r="U12843" s="103"/>
    </row>
    <row r="12844" spans="1:21" x14ac:dyDescent="0.2">
      <c r="A12844" s="89">
        <v>40992</v>
      </c>
      <c r="B12844" s="90" t="s">
        <v>126</v>
      </c>
      <c r="C12844" s="96">
        <v>1581.5924648089888</v>
      </c>
      <c r="D12844" s="102">
        <v>1008.5837457174285</v>
      </c>
      <c r="E12844" s="98">
        <v>1875.8133960674156</v>
      </c>
      <c r="F12844" s="91">
        <v>0.84315021319537864</v>
      </c>
      <c r="G12844" s="100">
        <v>790.79623240449439</v>
      </c>
      <c r="S12844" s="235"/>
      <c r="T12844" s="103"/>
      <c r="U12844" s="103"/>
    </row>
    <row r="12845" spans="1:21" x14ac:dyDescent="0.2">
      <c r="A12845" s="89">
        <v>40992</v>
      </c>
      <c r="B12845" s="90" t="s">
        <v>127</v>
      </c>
      <c r="C12845" s="96">
        <v>1760.2830111235958</v>
      </c>
      <c r="D12845" s="102">
        <v>1107.1916269692952</v>
      </c>
      <c r="E12845" s="98">
        <v>2079.5359044943821</v>
      </c>
      <c r="F12845" s="91">
        <v>0.84647877794232684</v>
      </c>
      <c r="G12845" s="100">
        <v>880.14150556179789</v>
      </c>
      <c r="S12845" s="235"/>
      <c r="T12845" s="103"/>
      <c r="U12845" s="103"/>
    </row>
    <row r="12846" spans="1:21" x14ac:dyDescent="0.2">
      <c r="A12846" s="89">
        <v>40992</v>
      </c>
      <c r="B12846" s="90" t="s">
        <v>128</v>
      </c>
      <c r="C12846" s="96">
        <v>1636.2718206067416</v>
      </c>
      <c r="D12846" s="102">
        <v>1035.8020339885795</v>
      </c>
      <c r="E12846" s="98">
        <v>1936.5617275280897</v>
      </c>
      <c r="F12846" s="91">
        <v>0.84493656842808151</v>
      </c>
      <c r="G12846" s="100">
        <v>818.13591030337079</v>
      </c>
      <c r="S12846" s="235"/>
      <c r="T12846" s="103"/>
      <c r="U12846" s="103"/>
    </row>
    <row r="12847" spans="1:21" x14ac:dyDescent="0.2">
      <c r="A12847" s="89">
        <v>40992</v>
      </c>
      <c r="B12847" s="90" t="s">
        <v>129</v>
      </c>
      <c r="C12847" s="96">
        <v>1353.3606554157307</v>
      </c>
      <c r="D12847" s="102">
        <v>846.65313974443939</v>
      </c>
      <c r="E12847" s="98">
        <v>1596.3729522471913</v>
      </c>
      <c r="F12847" s="91">
        <v>0.84777222860774748</v>
      </c>
      <c r="G12847" s="100">
        <v>676.68032770786533</v>
      </c>
      <c r="S12847" s="235"/>
      <c r="T12847" s="103"/>
      <c r="U12847" s="103"/>
    </row>
    <row r="12848" spans="1:21" x14ac:dyDescent="0.2">
      <c r="A12848" s="89">
        <v>40992</v>
      </c>
      <c r="B12848" s="90" t="s">
        <v>130</v>
      </c>
      <c r="C12848" s="96">
        <v>1344.279846438202</v>
      </c>
      <c r="D12848" s="102">
        <v>868.62494837432212</v>
      </c>
      <c r="E12848" s="98">
        <v>1600.4991741573033</v>
      </c>
      <c r="F12848" s="91">
        <v>0.83991286477607452</v>
      </c>
      <c r="G12848" s="100">
        <v>672.13992321910098</v>
      </c>
      <c r="S12848" s="235"/>
      <c r="T12848" s="103"/>
      <c r="U12848" s="103"/>
    </row>
    <row r="12849" spans="1:21" x14ac:dyDescent="0.2">
      <c r="A12849" s="89">
        <v>40992</v>
      </c>
      <c r="B12849" s="90" t="s">
        <v>131</v>
      </c>
      <c r="C12849" s="96">
        <v>1347.9834874044946</v>
      </c>
      <c r="D12849" s="102">
        <v>853.97203282576868</v>
      </c>
      <c r="E12849" s="98">
        <v>1595.7216910112361</v>
      </c>
      <c r="F12849" s="91">
        <v>0.84474848903649002</v>
      </c>
      <c r="G12849" s="100">
        <v>673.99174370224728</v>
      </c>
      <c r="S12849" s="235"/>
      <c r="T12849" s="103"/>
      <c r="U12849" s="103"/>
    </row>
    <row r="12850" spans="1:21" x14ac:dyDescent="0.2">
      <c r="A12850" s="89">
        <v>40992</v>
      </c>
      <c r="B12850" s="90" t="s">
        <v>132</v>
      </c>
      <c r="C12850" s="96">
        <v>1389.189532247191</v>
      </c>
      <c r="D12850" s="102">
        <v>885.7612450315869</v>
      </c>
      <c r="E12850" s="98">
        <v>1647.5498595505619</v>
      </c>
      <c r="F12850" s="91">
        <v>0.8431851237729161</v>
      </c>
      <c r="G12850" s="100">
        <v>694.59476612359549</v>
      </c>
      <c r="S12850" s="235"/>
      <c r="T12850" s="103"/>
      <c r="U12850" s="103"/>
    </row>
    <row r="12851" spans="1:21" x14ac:dyDescent="0.2">
      <c r="A12851" s="89">
        <v>40992</v>
      </c>
      <c r="B12851" s="90" t="s">
        <v>133</v>
      </c>
      <c r="C12851" s="96">
        <v>1564.9017677191014</v>
      </c>
      <c r="D12851" s="102">
        <v>979.95130780904344</v>
      </c>
      <c r="E12851" s="98">
        <v>1846.4078932584271</v>
      </c>
      <c r="F12851" s="91">
        <v>0.84753849538492765</v>
      </c>
      <c r="G12851" s="100">
        <v>782.45088385955069</v>
      </c>
      <c r="S12851" s="235"/>
      <c r="T12851" s="103"/>
      <c r="U12851" s="103"/>
    </row>
    <row r="12852" spans="1:21" x14ac:dyDescent="0.2">
      <c r="A12852" s="89">
        <v>40992</v>
      </c>
      <c r="B12852" s="90" t="s">
        <v>134</v>
      </c>
      <c r="C12852" s="96">
        <v>1531.2691418764048</v>
      </c>
      <c r="D12852" s="102">
        <v>951.90456571324864</v>
      </c>
      <c r="E12852" s="98">
        <v>1803.0273117977524</v>
      </c>
      <c r="F12852" s="91">
        <v>0.84927673133781623</v>
      </c>
      <c r="G12852" s="100">
        <v>765.63457093820239</v>
      </c>
      <c r="S12852" s="235"/>
      <c r="T12852" s="103"/>
      <c r="U12852" s="103"/>
    </row>
    <row r="12853" spans="1:21" x14ac:dyDescent="0.2">
      <c r="A12853" s="89">
        <v>40992</v>
      </c>
      <c r="B12853" s="90" t="s">
        <v>135</v>
      </c>
      <c r="C12853" s="96">
        <v>1258.5693281460674</v>
      </c>
      <c r="D12853" s="102">
        <v>780.96756436144221</v>
      </c>
      <c r="E12853" s="98">
        <v>1481.1843539325841</v>
      </c>
      <c r="F12853" s="91">
        <v>0.84970471420693316</v>
      </c>
      <c r="G12853" s="100">
        <v>629.2846640730337</v>
      </c>
      <c r="S12853" s="235"/>
      <c r="T12853" s="103"/>
      <c r="U12853" s="103"/>
    </row>
    <row r="12854" spans="1:21" x14ac:dyDescent="0.2">
      <c r="A12854" s="89">
        <v>40992</v>
      </c>
      <c r="B12854" s="90" t="s">
        <v>136</v>
      </c>
      <c r="C12854" s="96">
        <v>1235.1075325280899</v>
      </c>
      <c r="D12854" s="102">
        <v>765.3251298286516</v>
      </c>
      <c r="E12854" s="98">
        <v>1453.0014353932584</v>
      </c>
      <c r="F12854" s="91">
        <v>0.8500387559450725</v>
      </c>
      <c r="G12854" s="100">
        <v>617.55376626404495</v>
      </c>
      <c r="S12854" s="235"/>
      <c r="T12854" s="103"/>
      <c r="U12854" s="103"/>
    </row>
    <row r="12855" spans="1:21" x14ac:dyDescent="0.2">
      <c r="A12855" s="89">
        <v>40992</v>
      </c>
      <c r="B12855" s="90" t="s">
        <v>137</v>
      </c>
      <c r="C12855" s="96">
        <v>1256.8593319887643</v>
      </c>
      <c r="D12855" s="102">
        <v>777.46883706906738</v>
      </c>
      <c r="E12855" s="98">
        <v>1477.8880786516856</v>
      </c>
      <c r="F12855" s="91">
        <v>0.85044283809057353</v>
      </c>
      <c r="G12855" s="100">
        <v>628.42966599438216</v>
      </c>
      <c r="S12855" s="235"/>
      <c r="T12855" s="103"/>
      <c r="U12855" s="103"/>
    </row>
    <row r="12856" spans="1:21" x14ac:dyDescent="0.2">
      <c r="A12856" s="89">
        <v>40992</v>
      </c>
      <c r="B12856" s="90" t="s">
        <v>138</v>
      </c>
      <c r="C12856" s="96">
        <v>1238.0372178876407</v>
      </c>
      <c r="D12856" s="102">
        <v>769.19222036461485</v>
      </c>
      <c r="E12856" s="98">
        <v>1457.5296994382022</v>
      </c>
      <c r="F12856" s="91">
        <v>0.84940788401418932</v>
      </c>
      <c r="G12856" s="100">
        <v>619.01860894382037</v>
      </c>
      <c r="S12856" s="235"/>
      <c r="T12856" s="103"/>
      <c r="U12856" s="103"/>
    </row>
    <row r="12857" spans="1:21" x14ac:dyDescent="0.2">
      <c r="A12857" s="89">
        <v>40992</v>
      </c>
      <c r="B12857" s="90" t="s">
        <v>139</v>
      </c>
      <c r="C12857" s="96">
        <v>1204.1330997640448</v>
      </c>
      <c r="D12857" s="102">
        <v>747.7621745506782</v>
      </c>
      <c r="E12857" s="98">
        <v>1417.4218820224719</v>
      </c>
      <c r="F12857" s="91">
        <v>0.84952343055823831</v>
      </c>
      <c r="G12857" s="100">
        <v>602.0665498820224</v>
      </c>
      <c r="S12857" s="235"/>
      <c r="T12857" s="103"/>
      <c r="U12857" s="103"/>
    </row>
    <row r="12858" spans="1:21" x14ac:dyDescent="0.2">
      <c r="A12858" s="89">
        <v>40992</v>
      </c>
      <c r="B12858" s="90" t="s">
        <v>140</v>
      </c>
      <c r="C12858" s="96">
        <v>1206.6332600224721</v>
      </c>
      <c r="D12858" s="102">
        <v>748.70514263702876</v>
      </c>
      <c r="E12858" s="98">
        <v>1420.0433848314608</v>
      </c>
      <c r="F12858" s="91">
        <v>0.84971577130066522</v>
      </c>
      <c r="G12858" s="100">
        <v>603.31663001123604</v>
      </c>
      <c r="S12858" s="235"/>
      <c r="T12858" s="103"/>
      <c r="U12858" s="103"/>
    </row>
    <row r="12859" spans="1:21" x14ac:dyDescent="0.2">
      <c r="A12859" s="89">
        <v>40992</v>
      </c>
      <c r="B12859" s="90" t="s">
        <v>141</v>
      </c>
      <c r="C12859" s="96">
        <v>1387.321503269663</v>
      </c>
      <c r="D12859" s="102">
        <v>864.62628816341385</v>
      </c>
      <c r="E12859" s="98">
        <v>1634.6986179775281</v>
      </c>
      <c r="F12859" s="91">
        <v>0.84867111772938097</v>
      </c>
      <c r="G12859" s="100">
        <v>693.66075163483151</v>
      </c>
      <c r="S12859" s="235"/>
      <c r="T12859" s="103"/>
      <c r="U12859" s="103"/>
    </row>
    <row r="12860" spans="1:21" x14ac:dyDescent="0.2">
      <c r="A12860" s="89">
        <v>40992</v>
      </c>
      <c r="B12860" s="90" t="s">
        <v>142</v>
      </c>
      <c r="C12860" s="96">
        <v>1411.4762120224718</v>
      </c>
      <c r="D12860" s="102">
        <v>881.0281652519875</v>
      </c>
      <c r="E12860" s="98">
        <v>1663.8737106741573</v>
      </c>
      <c r="F12860" s="91">
        <v>0.84830729818465567</v>
      </c>
      <c r="G12860" s="100">
        <v>705.73810601123591</v>
      </c>
      <c r="S12860" s="235"/>
      <c r="T12860" s="103"/>
      <c r="U12860" s="103"/>
    </row>
    <row r="12861" spans="1:21" x14ac:dyDescent="0.2">
      <c r="A12861" s="89">
        <v>40992</v>
      </c>
      <c r="B12861" s="90" t="s">
        <v>143</v>
      </c>
      <c r="C12861" s="96">
        <v>1207.6949164044945</v>
      </c>
      <c r="D12861" s="102">
        <v>760.82628656372174</v>
      </c>
      <c r="E12861" s="98">
        <v>1427.3694859550562</v>
      </c>
      <c r="F12861" s="91">
        <v>0.8460983146185328</v>
      </c>
      <c r="G12861" s="100">
        <v>603.84745820224725</v>
      </c>
      <c r="S12861" s="235"/>
      <c r="T12861" s="103"/>
      <c r="U12861" s="103"/>
    </row>
    <row r="12862" spans="1:21" x14ac:dyDescent="0.2">
      <c r="A12862" s="89">
        <v>40992</v>
      </c>
      <c r="B12862" s="90" t="s">
        <v>144</v>
      </c>
      <c r="C12862" s="96">
        <v>1251.9967836741575</v>
      </c>
      <c r="D12862" s="102">
        <v>779.89914724418952</v>
      </c>
      <c r="E12862" s="98">
        <v>1475.0385168539326</v>
      </c>
      <c r="F12862" s="91">
        <v>0.84878921422642273</v>
      </c>
      <c r="G12862" s="100">
        <v>625.99839183707877</v>
      </c>
      <c r="S12862" s="235"/>
      <c r="T12862" s="103"/>
      <c r="U12862" s="103"/>
    </row>
    <row r="12863" spans="1:21" x14ac:dyDescent="0.2">
      <c r="A12863" s="89">
        <v>40992</v>
      </c>
      <c r="B12863" s="90" t="s">
        <v>145</v>
      </c>
      <c r="C12863" s="96">
        <v>1293.9848883707864</v>
      </c>
      <c r="D12863" s="102">
        <v>806.24906923154822</v>
      </c>
      <c r="E12863" s="98">
        <v>1524.6096067415731</v>
      </c>
      <c r="F12863" s="91">
        <v>0.84873195252673073</v>
      </c>
      <c r="G12863" s="100">
        <v>646.9924441853932</v>
      </c>
      <c r="S12863" s="235"/>
      <c r="T12863" s="103"/>
      <c r="U12863" s="103"/>
    </row>
    <row r="12864" spans="1:21" x14ac:dyDescent="0.2">
      <c r="A12864" s="89">
        <v>40992</v>
      </c>
      <c r="B12864" s="90" t="s">
        <v>146</v>
      </c>
      <c r="C12864" s="96">
        <v>1398.9348894943819</v>
      </c>
      <c r="D12864" s="102">
        <v>875.78604916731445</v>
      </c>
      <c r="E12864" s="98">
        <v>1650.4605505617976</v>
      </c>
      <c r="F12864" s="91">
        <v>0.84760274277273739</v>
      </c>
      <c r="G12864" s="100">
        <v>699.46744474719094</v>
      </c>
      <c r="S12864" s="235"/>
      <c r="T12864" s="103"/>
      <c r="U12864" s="103"/>
    </row>
    <row r="12865" spans="1:21" x14ac:dyDescent="0.2">
      <c r="A12865" s="89">
        <v>40992</v>
      </c>
      <c r="B12865" s="90" t="s">
        <v>147</v>
      </c>
      <c r="C12865" s="96">
        <v>1388.6587040561799</v>
      </c>
      <c r="D12865" s="102">
        <v>862.92253779984549</v>
      </c>
      <c r="E12865" s="98">
        <v>1634.9337303370785</v>
      </c>
      <c r="F12865" s="91">
        <v>0.84936696716745608</v>
      </c>
      <c r="G12865" s="100">
        <v>694.32935202808994</v>
      </c>
      <c r="S12865" s="235"/>
      <c r="T12865" s="103"/>
      <c r="U12865" s="103"/>
    </row>
    <row r="12866" spans="1:21" x14ac:dyDescent="0.2">
      <c r="A12866" s="89">
        <v>40993</v>
      </c>
      <c r="B12866" s="90" t="s">
        <v>100</v>
      </c>
      <c r="C12866" s="96">
        <v>1436.1455404719102</v>
      </c>
      <c r="D12866" s="102">
        <v>907.73422347578048</v>
      </c>
      <c r="E12866" s="98">
        <v>1698.9689325842699</v>
      </c>
      <c r="F12866" s="91">
        <v>0.84530418004019425</v>
      </c>
      <c r="G12866" s="100">
        <v>718.07277023595509</v>
      </c>
      <c r="S12866" s="235"/>
      <c r="T12866" s="103"/>
      <c r="U12866" s="103"/>
    </row>
    <row r="12867" spans="1:21" x14ac:dyDescent="0.2">
      <c r="A12867" s="89">
        <v>40993</v>
      </c>
      <c r="B12867" s="90" t="s">
        <v>101</v>
      </c>
      <c r="C12867" s="96">
        <v>1441.4862393707865</v>
      </c>
      <c r="D12867" s="102">
        <v>907.4334139470194</v>
      </c>
      <c r="E12867" s="98">
        <v>1703.3255646067416</v>
      </c>
      <c r="F12867" s="91">
        <v>0.84627758152833943</v>
      </c>
      <c r="G12867" s="100">
        <v>720.74311968539325</v>
      </c>
      <c r="S12867" s="235"/>
      <c r="T12867" s="103"/>
      <c r="U12867" s="103"/>
    </row>
    <row r="12868" spans="1:21" x14ac:dyDescent="0.2">
      <c r="A12868" s="89">
        <v>40993</v>
      </c>
      <c r="B12868" s="90" t="s">
        <v>102</v>
      </c>
      <c r="C12868" s="96">
        <v>1418.8753897078652</v>
      </c>
      <c r="D12868" s="102">
        <v>895.26299411858452</v>
      </c>
      <c r="E12868" s="98">
        <v>1677.7077219101125</v>
      </c>
      <c r="F12868" s="91">
        <v>0.84572263164673278</v>
      </c>
      <c r="G12868" s="100">
        <v>709.43769485393261</v>
      </c>
      <c r="S12868" s="235"/>
      <c r="T12868" s="103"/>
      <c r="U12868" s="103"/>
    </row>
    <row r="12869" spans="1:21" x14ac:dyDescent="0.2">
      <c r="A12869" s="89">
        <v>40993</v>
      </c>
      <c r="B12869" s="90" t="s">
        <v>103</v>
      </c>
      <c r="C12869" s="96">
        <v>1320.0846164494383</v>
      </c>
      <c r="D12869" s="102">
        <v>822.50018791250159</v>
      </c>
      <c r="E12869" s="98">
        <v>1555.3552499999996</v>
      </c>
      <c r="F12869" s="91">
        <v>0.8487351146623503</v>
      </c>
      <c r="G12869" s="100">
        <v>660.04230822471914</v>
      </c>
      <c r="S12869" s="235"/>
      <c r="T12869" s="103"/>
      <c r="U12869" s="103"/>
    </row>
    <row r="12870" spans="1:21" x14ac:dyDescent="0.2">
      <c r="A12870" s="89">
        <v>40993</v>
      </c>
      <c r="B12870" s="90" t="s">
        <v>104</v>
      </c>
      <c r="C12870" s="96">
        <v>1326.7584640112361</v>
      </c>
      <c r="D12870" s="102">
        <v>827.73173068824724</v>
      </c>
      <c r="E12870" s="98">
        <v>1563.7863792134831</v>
      </c>
      <c r="F12870" s="91">
        <v>0.84842692176314916</v>
      </c>
      <c r="G12870" s="100">
        <v>663.37923200561806</v>
      </c>
      <c r="S12870" s="235"/>
      <c r="T12870" s="103"/>
      <c r="U12870" s="103"/>
    </row>
    <row r="12871" spans="1:21" x14ac:dyDescent="0.2">
      <c r="A12871" s="89">
        <v>40993</v>
      </c>
      <c r="B12871" s="90" t="s">
        <v>105</v>
      </c>
      <c r="C12871" s="96">
        <v>1348.6439835505621</v>
      </c>
      <c r="D12871" s="102">
        <v>848.57914961620725</v>
      </c>
      <c r="E12871" s="98">
        <v>1593.4011320224718</v>
      </c>
      <c r="F12871" s="91">
        <v>0.8463932630942439</v>
      </c>
      <c r="G12871" s="100">
        <v>674.32199177528105</v>
      </c>
      <c r="S12871" s="235"/>
      <c r="T12871" s="103"/>
      <c r="U12871" s="103"/>
    </row>
    <row r="12872" spans="1:21" x14ac:dyDescent="0.2">
      <c r="A12872" s="89">
        <v>40993</v>
      </c>
      <c r="B12872" s="90" t="s">
        <v>106</v>
      </c>
      <c r="C12872" s="96">
        <v>1343.2749197865169</v>
      </c>
      <c r="D12872" s="102">
        <v>833.46992505217668</v>
      </c>
      <c r="E12872" s="98">
        <v>1580.8414297752809</v>
      </c>
      <c r="F12872" s="91">
        <v>0.8497214802736196</v>
      </c>
      <c r="G12872" s="100">
        <v>671.63745989325844</v>
      </c>
      <c r="S12872" s="235"/>
      <c r="T12872" s="103"/>
      <c r="U12872" s="103"/>
    </row>
    <row r="12873" spans="1:21" x14ac:dyDescent="0.2">
      <c r="A12873" s="89">
        <v>40993</v>
      </c>
      <c r="B12873" s="90" t="s">
        <v>107</v>
      </c>
      <c r="C12873" s="96">
        <v>1395.0894242022471</v>
      </c>
      <c r="D12873" s="102">
        <v>869.0182610400492</v>
      </c>
      <c r="E12873" s="98">
        <v>1643.6140786516853</v>
      </c>
      <c r="F12873" s="91">
        <v>0.84879379066081517</v>
      </c>
      <c r="G12873" s="100">
        <v>697.54471210112354</v>
      </c>
      <c r="S12873" s="235"/>
      <c r="T12873" s="103"/>
      <c r="U12873" s="103"/>
    </row>
    <row r="12874" spans="1:21" x14ac:dyDescent="0.2">
      <c r="A12874" s="89">
        <v>40993</v>
      </c>
      <c r="B12874" s="90" t="s">
        <v>108</v>
      </c>
      <c r="C12874" s="96">
        <v>1427.5631426966295</v>
      </c>
      <c r="D12874" s="102">
        <v>898.19446821455074</v>
      </c>
      <c r="E12874" s="98">
        <v>1686.6208314606745</v>
      </c>
      <c r="F12874" s="91">
        <v>0.84640431095607205</v>
      </c>
      <c r="G12874" s="100">
        <v>713.78157134831474</v>
      </c>
      <c r="S12874" s="235"/>
      <c r="T12874" s="103"/>
      <c r="U12874" s="103"/>
    </row>
    <row r="12875" spans="1:21" x14ac:dyDescent="0.2">
      <c r="A12875" s="89">
        <v>40993</v>
      </c>
      <c r="B12875" s="90" t="s">
        <v>109</v>
      </c>
      <c r="C12875" s="96">
        <v>1436.6844729101122</v>
      </c>
      <c r="D12875" s="102">
        <v>921.0773481936119</v>
      </c>
      <c r="E12875" s="98">
        <v>1706.5889241573036</v>
      </c>
      <c r="F12875" s="91">
        <v>0.84184565631089658</v>
      </c>
      <c r="G12875" s="100">
        <v>718.34223645505608</v>
      </c>
      <c r="S12875" s="235"/>
      <c r="T12875" s="103"/>
      <c r="U12875" s="103"/>
    </row>
    <row r="12876" spans="1:21" x14ac:dyDescent="0.2">
      <c r="A12876" s="89">
        <v>40993</v>
      </c>
      <c r="B12876" s="90" t="s">
        <v>110</v>
      </c>
      <c r="C12876" s="96">
        <v>1618.3249652022471</v>
      </c>
      <c r="D12876" s="102">
        <v>1025.4614551965153</v>
      </c>
      <c r="E12876" s="98">
        <v>1915.8671376404495</v>
      </c>
      <c r="F12876" s="91">
        <v>0.84469582123285936</v>
      </c>
      <c r="G12876" s="100">
        <v>809.16248260112354</v>
      </c>
      <c r="S12876" s="235"/>
      <c r="T12876" s="103"/>
      <c r="U12876" s="103"/>
    </row>
    <row r="12877" spans="1:21" x14ac:dyDescent="0.2">
      <c r="A12877" s="89">
        <v>40993</v>
      </c>
      <c r="B12877" s="90" t="s">
        <v>111</v>
      </c>
      <c r="C12877" s="96">
        <v>1652.192614213483</v>
      </c>
      <c r="D12877" s="102">
        <v>1043.3052614346859</v>
      </c>
      <c r="E12877" s="98">
        <v>1954.028224719101</v>
      </c>
      <c r="F12877" s="91">
        <v>0.8455316014951586</v>
      </c>
      <c r="G12877" s="100">
        <v>826.09630710674151</v>
      </c>
      <c r="S12877" s="235"/>
      <c r="T12877" s="103"/>
      <c r="U12877" s="103"/>
    </row>
    <row r="12878" spans="1:21" x14ac:dyDescent="0.2">
      <c r="A12878" s="89">
        <v>40993</v>
      </c>
      <c r="B12878" s="90" t="s">
        <v>112</v>
      </c>
      <c r="C12878" s="96">
        <v>1696.3323965393263</v>
      </c>
      <c r="D12878" s="102">
        <v>1064.0464980061224</v>
      </c>
      <c r="E12878" s="98">
        <v>2002.433157303371</v>
      </c>
      <c r="F12878" s="91">
        <v>0.84713559119433313</v>
      </c>
      <c r="G12878" s="100">
        <v>848.16619826966314</v>
      </c>
      <c r="S12878" s="235"/>
      <c r="T12878" s="103"/>
      <c r="U12878" s="103"/>
    </row>
    <row r="12879" spans="1:21" x14ac:dyDescent="0.2">
      <c r="A12879" s="89">
        <v>40993</v>
      </c>
      <c r="B12879" s="90" t="s">
        <v>113</v>
      </c>
      <c r="C12879" s="96">
        <v>1718.740640022472</v>
      </c>
      <c r="D12879" s="102">
        <v>1090.8457415396981</v>
      </c>
      <c r="E12879" s="98">
        <v>2035.6850983146069</v>
      </c>
      <c r="F12879" s="91">
        <v>0.84430575310761924</v>
      </c>
      <c r="G12879" s="100">
        <v>859.370320011236</v>
      </c>
      <c r="S12879" s="235"/>
      <c r="T12879" s="103"/>
      <c r="U12879" s="103"/>
    </row>
    <row r="12880" spans="1:21" x14ac:dyDescent="0.2">
      <c r="A12880" s="89">
        <v>40993</v>
      </c>
      <c r="B12880" s="90" t="s">
        <v>114</v>
      </c>
      <c r="C12880" s="96">
        <v>1578.650623078652</v>
      </c>
      <c r="D12880" s="102">
        <v>1013.5390611251792</v>
      </c>
      <c r="E12880" s="98">
        <v>1876.0061882022474</v>
      </c>
      <c r="F12880" s="91">
        <v>0.84149542416565937</v>
      </c>
      <c r="G12880" s="100">
        <v>789.32531153932598</v>
      </c>
      <c r="S12880" s="235"/>
      <c r="T12880" s="103"/>
      <c r="U12880" s="103"/>
    </row>
    <row r="12881" spans="1:21" x14ac:dyDescent="0.2">
      <c r="A12881" s="89">
        <v>40993</v>
      </c>
      <c r="B12881" s="90" t="s">
        <v>115</v>
      </c>
      <c r="C12881" s="96">
        <v>1420.6299592247194</v>
      </c>
      <c r="D12881" s="102">
        <v>898.78484219950383</v>
      </c>
      <c r="E12881" s="98">
        <v>1681.072179775281</v>
      </c>
      <c r="F12881" s="91">
        <v>0.84507374300526672</v>
      </c>
      <c r="G12881" s="100">
        <v>710.31497961235971</v>
      </c>
      <c r="S12881" s="235"/>
      <c r="T12881" s="103"/>
      <c r="U12881" s="103"/>
    </row>
    <row r="12882" spans="1:21" x14ac:dyDescent="0.2">
      <c r="A12882" s="89">
        <v>40993</v>
      </c>
      <c r="B12882" s="90" t="s">
        <v>116</v>
      </c>
      <c r="C12882" s="96">
        <v>1441.9684420786518</v>
      </c>
      <c r="D12882" s="102">
        <v>923.02820920638783</v>
      </c>
      <c r="E12882" s="98">
        <v>1712.0905533707864</v>
      </c>
      <c r="F12882" s="91">
        <v>0.84222673808910709</v>
      </c>
      <c r="G12882" s="100">
        <v>720.98422103932592</v>
      </c>
      <c r="S12882" s="235"/>
      <c r="T12882" s="103"/>
      <c r="U12882" s="103"/>
    </row>
    <row r="12883" spans="1:21" x14ac:dyDescent="0.2">
      <c r="A12883" s="89">
        <v>40993</v>
      </c>
      <c r="B12883" s="90" t="s">
        <v>117</v>
      </c>
      <c r="C12883" s="96">
        <v>1415.5040228764046</v>
      </c>
      <c r="D12883" s="102">
        <v>903.88655518858707</v>
      </c>
      <c r="E12883" s="98">
        <v>1679.482820224719</v>
      </c>
      <c r="F12883" s="91">
        <v>0.84282137681349223</v>
      </c>
      <c r="G12883" s="100">
        <v>707.75201143820232</v>
      </c>
      <c r="S12883" s="235"/>
      <c r="T12883" s="103"/>
      <c r="U12883" s="103"/>
    </row>
    <row r="12884" spans="1:21" x14ac:dyDescent="0.2">
      <c r="A12884" s="89">
        <v>40993</v>
      </c>
      <c r="B12884" s="90" t="s">
        <v>118</v>
      </c>
      <c r="C12884" s="96">
        <v>1445.0156390224718</v>
      </c>
      <c r="D12884" s="102">
        <v>913.96920878081039</v>
      </c>
      <c r="E12884" s="98">
        <v>1709.7982078651687</v>
      </c>
      <c r="F12884" s="91">
        <v>0.84513811768857749</v>
      </c>
      <c r="G12884" s="100">
        <v>722.50781951123588</v>
      </c>
      <c r="S12884" s="235"/>
      <c r="T12884" s="103"/>
      <c r="U12884" s="103"/>
    </row>
    <row r="12885" spans="1:21" x14ac:dyDescent="0.2">
      <c r="A12885" s="89">
        <v>40993</v>
      </c>
      <c r="B12885" s="90" t="s">
        <v>119</v>
      </c>
      <c r="C12885" s="96">
        <v>1603.3888376292136</v>
      </c>
      <c r="D12885" s="102">
        <v>1014.9414542843937</v>
      </c>
      <c r="E12885" s="98">
        <v>1897.6200674157303</v>
      </c>
      <c r="F12885" s="91">
        <v>0.84494723952449824</v>
      </c>
      <c r="G12885" s="100">
        <v>801.69441881460682</v>
      </c>
      <c r="S12885" s="235"/>
      <c r="T12885" s="103"/>
      <c r="U12885" s="103"/>
    </row>
    <row r="12886" spans="1:21" x14ac:dyDescent="0.2">
      <c r="A12886" s="89">
        <v>40993</v>
      </c>
      <c r="B12886" s="90" t="s">
        <v>120</v>
      </c>
      <c r="C12886" s="96">
        <v>1664.1990564269665</v>
      </c>
      <c r="D12886" s="102">
        <v>1053.5459353453959</v>
      </c>
      <c r="E12886" s="98">
        <v>1969.6490898876407</v>
      </c>
      <c r="F12886" s="91">
        <v>0.84492159794915622</v>
      </c>
      <c r="G12886" s="100">
        <v>832.09952821348327</v>
      </c>
      <c r="S12886" s="235"/>
      <c r="T12886" s="103"/>
      <c r="U12886" s="103"/>
    </row>
    <row r="12887" spans="1:21" x14ac:dyDescent="0.2">
      <c r="A12887" s="89">
        <v>40993</v>
      </c>
      <c r="B12887" s="90" t="s">
        <v>121</v>
      </c>
      <c r="C12887" s="96">
        <v>1637.1187144382022</v>
      </c>
      <c r="D12887" s="102">
        <v>1029.569122053452</v>
      </c>
      <c r="E12887" s="98">
        <v>1933.9519803370786</v>
      </c>
      <c r="F12887" s="91">
        <v>0.84651466586717439</v>
      </c>
      <c r="G12887" s="100">
        <v>818.55935721910112</v>
      </c>
      <c r="S12887" s="235"/>
      <c r="T12887" s="103"/>
      <c r="U12887" s="103"/>
    </row>
    <row r="12888" spans="1:21" x14ac:dyDescent="0.2">
      <c r="A12888" s="89">
        <v>40993</v>
      </c>
      <c r="B12888" s="90" t="s">
        <v>122</v>
      </c>
      <c r="C12888" s="96">
        <v>1741.6148777191015</v>
      </c>
      <c r="D12888" s="102">
        <v>1106.6566099776421</v>
      </c>
      <c r="E12888" s="98">
        <v>2063.4706769662921</v>
      </c>
      <c r="F12888" s="91">
        <v>0.84402211146495087</v>
      </c>
      <c r="G12888" s="100">
        <v>870.80743885955076</v>
      </c>
      <c r="S12888" s="235"/>
      <c r="T12888" s="103"/>
      <c r="U12888" s="103"/>
    </row>
    <row r="12889" spans="1:21" x14ac:dyDescent="0.2">
      <c r="A12889" s="89">
        <v>40993</v>
      </c>
      <c r="B12889" s="90" t="s">
        <v>123</v>
      </c>
      <c r="C12889" s="96">
        <v>1719.4700222696631</v>
      </c>
      <c r="D12889" s="102">
        <v>1090.0162700504727</v>
      </c>
      <c r="E12889" s="98">
        <v>2035.8567303370787</v>
      </c>
      <c r="F12889" s="91">
        <v>0.84459284224041087</v>
      </c>
      <c r="G12889" s="100">
        <v>859.73501113483155</v>
      </c>
      <c r="S12889" s="235"/>
      <c r="T12889" s="103"/>
      <c r="U12889" s="103"/>
    </row>
    <row r="12890" spans="1:21" x14ac:dyDescent="0.2">
      <c r="A12890" s="89">
        <v>40993</v>
      </c>
      <c r="B12890" s="90" t="s">
        <v>124</v>
      </c>
      <c r="C12890" s="96">
        <v>1792.7688859887642</v>
      </c>
      <c r="D12890" s="102">
        <v>1153.0543946902114</v>
      </c>
      <c r="E12890" s="98">
        <v>2131.5615674157302</v>
      </c>
      <c r="F12890" s="91">
        <v>0.84105892759282919</v>
      </c>
      <c r="G12890" s="100">
        <v>896.38444299438208</v>
      </c>
      <c r="S12890" s="235"/>
      <c r="T12890" s="103"/>
      <c r="U12890" s="103"/>
    </row>
    <row r="12891" spans="1:21" x14ac:dyDescent="0.2">
      <c r="A12891" s="89">
        <v>40993</v>
      </c>
      <c r="B12891" s="90" t="s">
        <v>125</v>
      </c>
      <c r="C12891" s="96">
        <v>1807.8144208988765</v>
      </c>
      <c r="D12891" s="102">
        <v>1144.4104640294756</v>
      </c>
      <c r="E12891" s="98">
        <v>2139.5953567415731</v>
      </c>
      <c r="F12891" s="91">
        <v>0.844932858543883</v>
      </c>
      <c r="G12891" s="100">
        <v>903.90721044943825</v>
      </c>
      <c r="S12891" s="235"/>
      <c r="T12891" s="103"/>
      <c r="U12891" s="103"/>
    </row>
    <row r="12892" spans="1:21" x14ac:dyDescent="0.2">
      <c r="A12892" s="89">
        <v>40993</v>
      </c>
      <c r="B12892" s="90" t="s">
        <v>126</v>
      </c>
      <c r="C12892" s="96">
        <v>1805.1197587078657</v>
      </c>
      <c r="D12892" s="102">
        <v>1129.5932463569259</v>
      </c>
      <c r="E12892" s="98">
        <v>2129.4220449438203</v>
      </c>
      <c r="F12892" s="91">
        <v>0.84770408148727949</v>
      </c>
      <c r="G12892" s="100">
        <v>902.55987935393284</v>
      </c>
      <c r="S12892" s="235"/>
      <c r="T12892" s="103"/>
      <c r="U12892" s="103"/>
    </row>
    <row r="12893" spans="1:21" x14ac:dyDescent="0.2">
      <c r="A12893" s="89">
        <v>40993</v>
      </c>
      <c r="B12893" s="90" t="s">
        <v>127</v>
      </c>
      <c r="C12893" s="96">
        <v>1594.6889282696634</v>
      </c>
      <c r="D12893" s="102">
        <v>1003.0342765322456</v>
      </c>
      <c r="E12893" s="98">
        <v>1883.9083146067414</v>
      </c>
      <c r="F12893" s="91">
        <v>0.84647905415850799</v>
      </c>
      <c r="G12893" s="100">
        <v>797.3444641348317</v>
      </c>
      <c r="S12893" s="235"/>
      <c r="T12893" s="103"/>
      <c r="U12893" s="103"/>
    </row>
    <row r="12894" spans="1:21" x14ac:dyDescent="0.2">
      <c r="A12894" s="89">
        <v>40993</v>
      </c>
      <c r="B12894" s="90" t="s">
        <v>128</v>
      </c>
      <c r="C12894" s="96">
        <v>1491.7244677078654</v>
      </c>
      <c r="D12894" s="102">
        <v>931.61426254157016</v>
      </c>
      <c r="E12894" s="98">
        <v>1758.7344943820224</v>
      </c>
      <c r="F12894" s="91">
        <v>0.8481805937581397</v>
      </c>
      <c r="G12894" s="100">
        <v>745.86223385393271</v>
      </c>
      <c r="S12894" s="235"/>
      <c r="T12894" s="103"/>
      <c r="U12894" s="103"/>
    </row>
    <row r="12895" spans="1:21" x14ac:dyDescent="0.2">
      <c r="A12895" s="89">
        <v>40993</v>
      </c>
      <c r="B12895" s="90" t="s">
        <v>129</v>
      </c>
      <c r="C12895" s="96">
        <v>1540.9739778876406</v>
      </c>
      <c r="D12895" s="102">
        <v>974.98594365756662</v>
      </c>
      <c r="E12895" s="98">
        <v>1823.5126516853932</v>
      </c>
      <c r="F12895" s="91">
        <v>0.84505801287607496</v>
      </c>
      <c r="G12895" s="100">
        <v>770.48698894382028</v>
      </c>
      <c r="S12895" s="235"/>
      <c r="T12895" s="103"/>
      <c r="U12895" s="103"/>
    </row>
    <row r="12896" spans="1:21" x14ac:dyDescent="0.2">
      <c r="A12896" s="89">
        <v>40993</v>
      </c>
      <c r="B12896" s="90" t="s">
        <v>130</v>
      </c>
      <c r="C12896" s="96">
        <v>1881.9480220786515</v>
      </c>
      <c r="D12896" s="102">
        <v>1207.1556923442447</v>
      </c>
      <c r="E12896" s="98">
        <v>2235.833898876404</v>
      </c>
      <c r="F12896" s="91">
        <v>0.84172085548233511</v>
      </c>
      <c r="G12896" s="100">
        <v>940.97401103932577</v>
      </c>
      <c r="S12896" s="235"/>
      <c r="T12896" s="103"/>
      <c r="U12896" s="103"/>
    </row>
    <row r="12897" spans="1:21" x14ac:dyDescent="0.2">
      <c r="A12897" s="89">
        <v>40993</v>
      </c>
      <c r="B12897" s="90" t="s">
        <v>131</v>
      </c>
      <c r="C12897" s="96">
        <v>1928.6446943932585</v>
      </c>
      <c r="D12897" s="102">
        <v>1234.0307471228091</v>
      </c>
      <c r="E12897" s="98">
        <v>2289.651117977528</v>
      </c>
      <c r="F12897" s="91">
        <v>0.84233125267435938</v>
      </c>
      <c r="G12897" s="100">
        <v>964.32234719662927</v>
      </c>
      <c r="S12897" s="235"/>
      <c r="T12897" s="103"/>
      <c r="U12897" s="103"/>
    </row>
    <row r="12898" spans="1:21" x14ac:dyDescent="0.2">
      <c r="A12898" s="89">
        <v>40993</v>
      </c>
      <c r="B12898" s="90" t="s">
        <v>132</v>
      </c>
      <c r="C12898" s="96">
        <v>1759.5090555168538</v>
      </c>
      <c r="D12898" s="102">
        <v>1127.0475796057904</v>
      </c>
      <c r="E12898" s="98">
        <v>2089.5234775280896</v>
      </c>
      <c r="F12898" s="91">
        <v>0.84206235270366836</v>
      </c>
      <c r="G12898" s="100">
        <v>879.75452775842689</v>
      </c>
      <c r="S12898" s="235"/>
      <c r="T12898" s="103"/>
      <c r="U12898" s="103"/>
    </row>
    <row r="12899" spans="1:21" x14ac:dyDescent="0.2">
      <c r="A12899" s="89">
        <v>40993</v>
      </c>
      <c r="B12899" s="90" t="s">
        <v>133</v>
      </c>
      <c r="C12899" s="96">
        <v>1750.132441516854</v>
      </c>
      <c r="D12899" s="102">
        <v>1097.9178428741736</v>
      </c>
      <c r="E12899" s="98">
        <v>2066.0075393258426</v>
      </c>
      <c r="F12899" s="91">
        <v>0.8471084486399979</v>
      </c>
      <c r="G12899" s="100">
        <v>875.06622075842699</v>
      </c>
      <c r="S12899" s="235"/>
      <c r="T12899" s="103"/>
      <c r="U12899" s="103"/>
    </row>
    <row r="12900" spans="1:21" x14ac:dyDescent="0.2">
      <c r="A12900" s="89">
        <v>40993</v>
      </c>
      <c r="B12900" s="90" t="s">
        <v>134</v>
      </c>
      <c r="C12900" s="96">
        <v>1792.37583</v>
      </c>
      <c r="D12900" s="102">
        <v>1132.1808125171042</v>
      </c>
      <c r="E12900" s="98">
        <v>2120.0104971910114</v>
      </c>
      <c r="F12900" s="91">
        <v>0.84545611088948691</v>
      </c>
      <c r="G12900" s="100">
        <v>896.18791499999998</v>
      </c>
      <c r="S12900" s="235"/>
      <c r="T12900" s="103"/>
      <c r="U12900" s="103"/>
    </row>
    <row r="12901" spans="1:21" x14ac:dyDescent="0.2">
      <c r="A12901" s="89">
        <v>40993</v>
      </c>
      <c r="B12901" s="90" t="s">
        <v>135</v>
      </c>
      <c r="C12901" s="96">
        <v>1955.9114340674159</v>
      </c>
      <c r="D12901" s="102">
        <v>1224.1517341934464</v>
      </c>
      <c r="E12901" s="98">
        <v>2307.4091544943817</v>
      </c>
      <c r="F12901" s="91">
        <v>0.84766562976387738</v>
      </c>
      <c r="G12901" s="100">
        <v>977.95571703370797</v>
      </c>
      <c r="S12901" s="235"/>
      <c r="T12901" s="103"/>
      <c r="U12901" s="103"/>
    </row>
    <row r="12902" spans="1:21" x14ac:dyDescent="0.2">
      <c r="A12902" s="89">
        <v>40993</v>
      </c>
      <c r="B12902" s="90" t="s">
        <v>136</v>
      </c>
      <c r="C12902" s="96">
        <v>1810.9467124382022</v>
      </c>
      <c r="D12902" s="102">
        <v>1142.6581136498942</v>
      </c>
      <c r="E12902" s="98">
        <v>2141.3069747191007</v>
      </c>
      <c r="F12902" s="91">
        <v>0.84572026982528481</v>
      </c>
      <c r="G12902" s="100">
        <v>905.47335621910111</v>
      </c>
      <c r="S12902" s="235"/>
      <c r="T12902" s="103"/>
      <c r="U12902" s="103"/>
    </row>
    <row r="12903" spans="1:21" x14ac:dyDescent="0.2">
      <c r="A12903" s="89">
        <v>40993</v>
      </c>
      <c r="B12903" s="90" t="s">
        <v>137</v>
      </c>
      <c r="C12903" s="96">
        <v>1625.1608977078654</v>
      </c>
      <c r="D12903" s="102">
        <v>1021.7007581221919</v>
      </c>
      <c r="E12903" s="98">
        <v>1919.6406910112362</v>
      </c>
      <c r="F12903" s="91">
        <v>0.8465963996896505</v>
      </c>
      <c r="G12903" s="100">
        <v>812.58044885393269</v>
      </c>
      <c r="S12903" s="235"/>
      <c r="T12903" s="103"/>
      <c r="U12903" s="103"/>
    </row>
    <row r="12904" spans="1:21" x14ac:dyDescent="0.2">
      <c r="A12904" s="89">
        <v>40993</v>
      </c>
      <c r="B12904" s="90" t="s">
        <v>138</v>
      </c>
      <c r="C12904" s="96">
        <v>1679.2526955842698</v>
      </c>
      <c r="D12904" s="102">
        <v>1061.0837400499543</v>
      </c>
      <c r="E12904" s="98">
        <v>1986.4008455056182</v>
      </c>
      <c r="F12904" s="91">
        <v>0.84537453726104961</v>
      </c>
      <c r="G12904" s="100">
        <v>839.62634779213488</v>
      </c>
      <c r="S12904" s="235"/>
      <c r="T12904" s="103"/>
      <c r="U12904" s="103"/>
    </row>
    <row r="12905" spans="1:21" x14ac:dyDescent="0.2">
      <c r="A12905" s="89">
        <v>40993</v>
      </c>
      <c r="B12905" s="90" t="s">
        <v>139</v>
      </c>
      <c r="C12905" s="96">
        <v>1766.8879725842701</v>
      </c>
      <c r="D12905" s="102">
        <v>1115.1532627704441</v>
      </c>
      <c r="E12905" s="98">
        <v>2089.3683033707866</v>
      </c>
      <c r="F12905" s="91">
        <v>0.84565654113434297</v>
      </c>
      <c r="G12905" s="100">
        <v>883.44398629213504</v>
      </c>
      <c r="S12905" s="235"/>
      <c r="T12905" s="103"/>
      <c r="U12905" s="103"/>
    </row>
    <row r="12906" spans="1:21" x14ac:dyDescent="0.2">
      <c r="A12906" s="89">
        <v>40993</v>
      </c>
      <c r="B12906" s="90" t="s">
        <v>140</v>
      </c>
      <c r="C12906" s="96">
        <v>1851.3666453033709</v>
      </c>
      <c r="D12906" s="102">
        <v>1170.7332956435066</v>
      </c>
      <c r="E12906" s="98">
        <v>2190.4736713483144</v>
      </c>
      <c r="F12906" s="91">
        <v>0.84519009268154721</v>
      </c>
      <c r="G12906" s="100">
        <v>925.68332265168544</v>
      </c>
      <c r="S12906" s="235"/>
      <c r="T12906" s="103"/>
      <c r="U12906" s="103"/>
    </row>
    <row r="12907" spans="1:21" x14ac:dyDescent="0.2">
      <c r="A12907" s="89">
        <v>40993</v>
      </c>
      <c r="B12907" s="90" t="s">
        <v>141</v>
      </c>
      <c r="C12907" s="96">
        <v>1600.9980847078652</v>
      </c>
      <c r="D12907" s="102">
        <v>1010.7813342870179</v>
      </c>
      <c r="E12907" s="98">
        <v>1893.3762893258427</v>
      </c>
      <c r="F12907" s="91">
        <v>0.84557839544822766</v>
      </c>
      <c r="G12907" s="100">
        <v>800.49904235393262</v>
      </c>
      <c r="S12907" s="235"/>
      <c r="T12907" s="103"/>
      <c r="U12907" s="103"/>
    </row>
    <row r="12908" spans="1:21" x14ac:dyDescent="0.2">
      <c r="A12908" s="89">
        <v>40993</v>
      </c>
      <c r="B12908" s="90" t="s">
        <v>142</v>
      </c>
      <c r="C12908" s="96">
        <v>1554.2730475280898</v>
      </c>
      <c r="D12908" s="102">
        <v>985.31365367398394</v>
      </c>
      <c r="E12908" s="98">
        <v>1840.2738117977528</v>
      </c>
      <c r="F12908" s="91">
        <v>0.84458792901569879</v>
      </c>
      <c r="G12908" s="100">
        <v>777.13652376404491</v>
      </c>
      <c r="S12908" s="235"/>
      <c r="T12908" s="103"/>
      <c r="U12908" s="103"/>
    </row>
    <row r="12909" spans="1:21" x14ac:dyDescent="0.2">
      <c r="A12909" s="89">
        <v>40993</v>
      </c>
      <c r="B12909" s="90" t="s">
        <v>143</v>
      </c>
      <c r="C12909" s="96">
        <v>1575.6074782584271</v>
      </c>
      <c r="D12909" s="102">
        <v>999.67741329066325</v>
      </c>
      <c r="E12909" s="98">
        <v>1865.9833483146069</v>
      </c>
      <c r="F12909" s="91">
        <v>0.84438453305681793</v>
      </c>
      <c r="G12909" s="100">
        <v>787.80373912921357</v>
      </c>
      <c r="S12909" s="235"/>
      <c r="T12909" s="103"/>
      <c r="U12909" s="103"/>
    </row>
    <row r="12910" spans="1:21" x14ac:dyDescent="0.2">
      <c r="A12910" s="89">
        <v>40993</v>
      </c>
      <c r="B12910" s="90" t="s">
        <v>144</v>
      </c>
      <c r="C12910" s="96">
        <v>1731.119877606742</v>
      </c>
      <c r="D12910" s="102">
        <v>1090.1529826064291</v>
      </c>
      <c r="E12910" s="98">
        <v>2045.7784719101123</v>
      </c>
      <c r="F12910" s="91">
        <v>0.84619126722475557</v>
      </c>
      <c r="G12910" s="100">
        <v>865.55993880337098</v>
      </c>
      <c r="S12910" s="235"/>
      <c r="T12910" s="103"/>
      <c r="U12910" s="103"/>
    </row>
    <row r="12911" spans="1:21" x14ac:dyDescent="0.2">
      <c r="A12911" s="89">
        <v>40993</v>
      </c>
      <c r="B12911" s="90" t="s">
        <v>145</v>
      </c>
      <c r="C12911" s="96">
        <v>1933.6369106629215</v>
      </c>
      <c r="D12911" s="102">
        <v>1217.9420246888953</v>
      </c>
      <c r="E12911" s="98">
        <v>2285.2427612359552</v>
      </c>
      <c r="F12911" s="91">
        <v>0.84614070043793932</v>
      </c>
      <c r="G12911" s="100">
        <v>966.81845533146077</v>
      </c>
      <c r="S12911" s="235"/>
      <c r="T12911" s="103"/>
      <c r="U12911" s="103"/>
    </row>
    <row r="12912" spans="1:21" x14ac:dyDescent="0.2">
      <c r="A12912" s="89">
        <v>40993</v>
      </c>
      <c r="B12912" s="90" t="s">
        <v>146</v>
      </c>
      <c r="C12912" s="96">
        <v>1946.0202003707866</v>
      </c>
      <c r="D12912" s="102">
        <v>1232.3477000126022</v>
      </c>
      <c r="E12912" s="98">
        <v>2303.4051910112357</v>
      </c>
      <c r="F12912" s="91">
        <v>0.84484493130644078</v>
      </c>
      <c r="G12912" s="100">
        <v>973.0101001853933</v>
      </c>
      <c r="S12912" s="235"/>
      <c r="T12912" s="103"/>
      <c r="U12912" s="103"/>
    </row>
    <row r="12913" spans="1:21" x14ac:dyDescent="0.2">
      <c r="A12913" s="89">
        <v>40993</v>
      </c>
      <c r="B12913" s="90" t="s">
        <v>147</v>
      </c>
      <c r="C12913" s="96">
        <v>1892.3295627303369</v>
      </c>
      <c r="D12913" s="102">
        <v>1194.396337214818</v>
      </c>
      <c r="E12913" s="98">
        <v>2237.7430112359552</v>
      </c>
      <c r="F12913" s="91">
        <v>0.84564203897799739</v>
      </c>
      <c r="G12913" s="100">
        <v>946.16478136516844</v>
      </c>
      <c r="S12913" s="235"/>
      <c r="T12913" s="103"/>
      <c r="U12913" s="103"/>
    </row>
    <row r="12914" spans="1:21" x14ac:dyDescent="0.2">
      <c r="A12914" s="89">
        <v>40994</v>
      </c>
      <c r="B12914" s="90" t="s">
        <v>100</v>
      </c>
      <c r="C12914" s="96">
        <v>1871.0234968651687</v>
      </c>
      <c r="D12914" s="102">
        <v>1178.7410131565118</v>
      </c>
      <c r="E12914" s="98">
        <v>2211.3704578651682</v>
      </c>
      <c r="F12914" s="91">
        <v>0.84609229096396332</v>
      </c>
      <c r="G12914" s="100">
        <v>935.51174843258434</v>
      </c>
      <c r="S12914" s="235"/>
      <c r="T12914" s="103"/>
      <c r="U12914" s="103"/>
    </row>
    <row r="12915" spans="1:21" x14ac:dyDescent="0.2">
      <c r="A12915" s="89">
        <v>40994</v>
      </c>
      <c r="B12915" s="90" t="s">
        <v>101</v>
      </c>
      <c r="C12915" s="96">
        <v>1842.634318955056</v>
      </c>
      <c r="D12915" s="102">
        <v>1153.1857107381579</v>
      </c>
      <c r="E12915" s="98">
        <v>2173.7383735955054</v>
      </c>
      <c r="F12915" s="91">
        <v>0.84767989622744633</v>
      </c>
      <c r="G12915" s="100">
        <v>921.31715947752798</v>
      </c>
      <c r="S12915" s="235"/>
      <c r="T12915" s="103"/>
      <c r="U12915" s="103"/>
    </row>
    <row r="12916" spans="1:21" x14ac:dyDescent="0.2">
      <c r="A12916" s="89">
        <v>40994</v>
      </c>
      <c r="B12916" s="90" t="s">
        <v>102</v>
      </c>
      <c r="C12916" s="96">
        <v>1828.022361269663</v>
      </c>
      <c r="D12916" s="102">
        <v>1152.0630391251916</v>
      </c>
      <c r="E12916" s="98">
        <v>2160.7672247191013</v>
      </c>
      <c r="F12916" s="91">
        <v>0.84600615020310899</v>
      </c>
      <c r="G12916" s="100">
        <v>914.01118063483148</v>
      </c>
      <c r="S12916" s="235"/>
      <c r="T12916" s="103"/>
      <c r="U12916" s="103"/>
    </row>
    <row r="12917" spans="1:21" x14ac:dyDescent="0.2">
      <c r="A12917" s="89">
        <v>40994</v>
      </c>
      <c r="B12917" s="90" t="s">
        <v>103</v>
      </c>
      <c r="C12917" s="96">
        <v>1829.866077505618</v>
      </c>
      <c r="D12917" s="102">
        <v>1140.8081726355188</v>
      </c>
      <c r="E12917" s="98">
        <v>2156.3518146067418</v>
      </c>
      <c r="F12917" s="91">
        <v>0.84859347399178198</v>
      </c>
      <c r="G12917" s="100">
        <v>914.93303875280901</v>
      </c>
      <c r="S12917" s="235"/>
      <c r="T12917" s="103"/>
      <c r="U12917" s="103"/>
    </row>
    <row r="12918" spans="1:21" x14ac:dyDescent="0.2">
      <c r="A12918" s="89">
        <v>40994</v>
      </c>
      <c r="B12918" s="90" t="s">
        <v>104</v>
      </c>
      <c r="C12918" s="96">
        <v>1708.6873213820224</v>
      </c>
      <c r="D12918" s="102">
        <v>1081.8016221771477</v>
      </c>
      <c r="E12918" s="98">
        <v>2022.3518764044943</v>
      </c>
      <c r="F12918" s="91">
        <v>0.84490109823018</v>
      </c>
      <c r="G12918" s="100">
        <v>854.34366069101122</v>
      </c>
      <c r="S12918" s="235"/>
      <c r="T12918" s="103"/>
      <c r="U12918" s="103"/>
    </row>
    <row r="12919" spans="1:21" x14ac:dyDescent="0.2">
      <c r="A12919" s="89">
        <v>40994</v>
      </c>
      <c r="B12919" s="90" t="s">
        <v>105</v>
      </c>
      <c r="C12919" s="96">
        <v>1639.8701063595506</v>
      </c>
      <c r="D12919" s="102">
        <v>1028.9593930617007</v>
      </c>
      <c r="E12919" s="98">
        <v>1935.9574887640449</v>
      </c>
      <c r="F12919" s="91">
        <v>0.84705894415402549</v>
      </c>
      <c r="G12919" s="100">
        <v>819.93505317977531</v>
      </c>
      <c r="S12919" s="235"/>
      <c r="T12919" s="103"/>
      <c r="U12919" s="103"/>
    </row>
    <row r="12920" spans="1:21" x14ac:dyDescent="0.2">
      <c r="A12920" s="89">
        <v>40994</v>
      </c>
      <c r="B12920" s="90" t="s">
        <v>106</v>
      </c>
      <c r="C12920" s="96">
        <v>1628.430961449438</v>
      </c>
      <c r="D12920" s="102">
        <v>1014.0409436049365</v>
      </c>
      <c r="E12920" s="98">
        <v>1918.3499241573031</v>
      </c>
      <c r="F12920" s="91">
        <v>0.84887065750779467</v>
      </c>
      <c r="G12920" s="100">
        <v>814.21548072471899</v>
      </c>
      <c r="S12920" s="235"/>
      <c r="T12920" s="103"/>
      <c r="U12920" s="103"/>
    </row>
    <row r="12921" spans="1:21" x14ac:dyDescent="0.2">
      <c r="A12921" s="89">
        <v>40994</v>
      </c>
      <c r="B12921" s="90" t="s">
        <v>107</v>
      </c>
      <c r="C12921" s="96">
        <v>1637.0538804606742</v>
      </c>
      <c r="D12921" s="102">
        <v>1021.2616875339592</v>
      </c>
      <c r="E12921" s="98">
        <v>1929.4871966292135</v>
      </c>
      <c r="F12921" s="91">
        <v>0.84843987735217108</v>
      </c>
      <c r="G12921" s="100">
        <v>818.52694023033712</v>
      </c>
      <c r="S12921" s="235"/>
      <c r="T12921" s="103"/>
      <c r="U12921" s="103"/>
    </row>
    <row r="12922" spans="1:21" x14ac:dyDescent="0.2">
      <c r="A12922" s="89">
        <v>40994</v>
      </c>
      <c r="B12922" s="90" t="s">
        <v>108</v>
      </c>
      <c r="C12922" s="96">
        <v>1764.371603831461</v>
      </c>
      <c r="D12922" s="102">
        <v>1117.0659561906377</v>
      </c>
      <c r="E12922" s="98">
        <v>2088.2632752808986</v>
      </c>
      <c r="F12922" s="91">
        <v>0.84489902433117781</v>
      </c>
      <c r="G12922" s="100">
        <v>882.18580191573051</v>
      </c>
      <c r="S12922" s="235"/>
      <c r="T12922" s="103"/>
      <c r="U12922" s="103"/>
    </row>
    <row r="12923" spans="1:21" x14ac:dyDescent="0.2">
      <c r="A12923" s="89">
        <v>40994</v>
      </c>
      <c r="B12923" s="90" t="s">
        <v>109</v>
      </c>
      <c r="C12923" s="96">
        <v>1787.1040172022472</v>
      </c>
      <c r="D12923" s="102">
        <v>1137.903363300898</v>
      </c>
      <c r="E12923" s="98">
        <v>2118.6233342696632</v>
      </c>
      <c r="F12923" s="91">
        <v>0.84352135100895687</v>
      </c>
      <c r="G12923" s="100">
        <v>893.55200860112359</v>
      </c>
      <c r="S12923" s="235"/>
      <c r="T12923" s="103"/>
      <c r="U12923" s="103"/>
    </row>
    <row r="12924" spans="1:21" x14ac:dyDescent="0.2">
      <c r="A12924" s="89">
        <v>40994</v>
      </c>
      <c r="B12924" s="90" t="s">
        <v>110</v>
      </c>
      <c r="C12924" s="96">
        <v>1856.7681260561799</v>
      </c>
      <c r="D12924" s="102">
        <v>1188.9590516840813</v>
      </c>
      <c r="E12924" s="98">
        <v>2204.8155252808992</v>
      </c>
      <c r="F12924" s="91">
        <v>0.84214216779865192</v>
      </c>
      <c r="G12924" s="100">
        <v>928.38406302808994</v>
      </c>
      <c r="S12924" s="235"/>
      <c r="T12924" s="103"/>
      <c r="U12924" s="103"/>
    </row>
    <row r="12925" spans="1:21" x14ac:dyDescent="0.2">
      <c r="A12925" s="89">
        <v>40994</v>
      </c>
      <c r="B12925" s="90" t="s">
        <v>111</v>
      </c>
      <c r="C12925" s="96">
        <v>1929.1147407303372</v>
      </c>
      <c r="D12925" s="102">
        <v>1238.3996596652851</v>
      </c>
      <c r="E12925" s="98">
        <v>2292.404283707865</v>
      </c>
      <c r="F12925" s="91">
        <v>0.84152466231221545</v>
      </c>
      <c r="G12925" s="100">
        <v>964.55737036516859</v>
      </c>
      <c r="S12925" s="235"/>
      <c r="T12925" s="103"/>
      <c r="U12925" s="103"/>
    </row>
    <row r="12926" spans="1:21" x14ac:dyDescent="0.2">
      <c r="A12926" s="89">
        <v>40994</v>
      </c>
      <c r="B12926" s="90" t="s">
        <v>112</v>
      </c>
      <c r="C12926" s="96">
        <v>2082.7510068539327</v>
      </c>
      <c r="D12926" s="102">
        <v>1336.8231941148424</v>
      </c>
      <c r="E12926" s="98">
        <v>2474.8632303370787</v>
      </c>
      <c r="F12926" s="91">
        <v>0.84156206343986939</v>
      </c>
      <c r="G12926" s="100">
        <v>1041.3755034269664</v>
      </c>
      <c r="S12926" s="235"/>
      <c r="T12926" s="103"/>
      <c r="U12926" s="103"/>
    </row>
    <row r="12927" spans="1:21" x14ac:dyDescent="0.2">
      <c r="A12927" s="89">
        <v>40994</v>
      </c>
      <c r="B12927" s="90" t="s">
        <v>113</v>
      </c>
      <c r="C12927" s="96">
        <v>2131.3562293820223</v>
      </c>
      <c r="D12927" s="102">
        <v>1358.4110905120324</v>
      </c>
      <c r="E12927" s="98">
        <v>2527.4414073033704</v>
      </c>
      <c r="F12927" s="91">
        <v>0.84328610871974785</v>
      </c>
      <c r="G12927" s="100">
        <v>1065.6781146910112</v>
      </c>
      <c r="S12927" s="235"/>
      <c r="T12927" s="103"/>
      <c r="U12927" s="103"/>
    </row>
    <row r="12928" spans="1:21" x14ac:dyDescent="0.2">
      <c r="A12928" s="89">
        <v>40994</v>
      </c>
      <c r="B12928" s="90" t="s">
        <v>114</v>
      </c>
      <c r="C12928" s="96">
        <v>1772.2854012134828</v>
      </c>
      <c r="D12928" s="102">
        <v>1133.6859779843705</v>
      </c>
      <c r="E12928" s="98">
        <v>2103.8629803370786</v>
      </c>
      <c r="F12928" s="91">
        <v>0.84239582985082484</v>
      </c>
      <c r="G12928" s="100">
        <v>886.14270060674141</v>
      </c>
      <c r="S12928" s="235"/>
      <c r="T12928" s="103"/>
      <c r="U12928" s="103"/>
    </row>
    <row r="12929" spans="1:21" x14ac:dyDescent="0.2">
      <c r="A12929" s="89">
        <v>40994</v>
      </c>
      <c r="B12929" s="90" t="s">
        <v>115</v>
      </c>
      <c r="C12929" s="96">
        <v>1542.4773157415732</v>
      </c>
      <c r="D12929" s="102">
        <v>989.22451138441193</v>
      </c>
      <c r="E12929" s="98">
        <v>1832.430463483146</v>
      </c>
      <c r="F12929" s="91">
        <v>0.84176581129827976</v>
      </c>
      <c r="G12929" s="100">
        <v>771.2386578707866</v>
      </c>
      <c r="S12929" s="235"/>
      <c r="T12929" s="103"/>
      <c r="U12929" s="103"/>
    </row>
    <row r="12930" spans="1:21" x14ac:dyDescent="0.2">
      <c r="A12930" s="89">
        <v>40994</v>
      </c>
      <c r="B12930" s="90" t="s">
        <v>116</v>
      </c>
      <c r="C12930" s="96">
        <v>1576.2112446741573</v>
      </c>
      <c r="D12930" s="102">
        <v>1004.0916349862692</v>
      </c>
      <c r="E12930" s="98">
        <v>1868.8611235955057</v>
      </c>
      <c r="F12930" s="91">
        <v>0.84340736974702613</v>
      </c>
      <c r="G12930" s="100">
        <v>788.10562233707867</v>
      </c>
      <c r="S12930" s="235"/>
      <c r="T12930" s="103"/>
      <c r="U12930" s="103"/>
    </row>
    <row r="12931" spans="1:21" x14ac:dyDescent="0.2">
      <c r="A12931" s="89">
        <v>40994</v>
      </c>
      <c r="B12931" s="90" t="s">
        <v>117</v>
      </c>
      <c r="C12931" s="96">
        <v>1544.8599644157305</v>
      </c>
      <c r="D12931" s="102">
        <v>979.66405913391895</v>
      </c>
      <c r="E12931" s="98">
        <v>1829.2987668539326</v>
      </c>
      <c r="F12931" s="91">
        <v>0.84450937835191009</v>
      </c>
      <c r="G12931" s="100">
        <v>772.42998220786524</v>
      </c>
      <c r="S12931" s="235"/>
      <c r="T12931" s="103"/>
      <c r="U12931" s="103"/>
    </row>
    <row r="12932" spans="1:21" x14ac:dyDescent="0.2">
      <c r="A12932" s="89">
        <v>40994</v>
      </c>
      <c r="B12932" s="90" t="s">
        <v>118</v>
      </c>
      <c r="C12932" s="96">
        <v>1624.4153069662921</v>
      </c>
      <c r="D12932" s="102">
        <v>1034.09776432186</v>
      </c>
      <c r="E12932" s="98">
        <v>1925.6384073033707</v>
      </c>
      <c r="F12932" s="91">
        <v>0.84357234504950174</v>
      </c>
      <c r="G12932" s="100">
        <v>812.20765348314603</v>
      </c>
      <c r="S12932" s="235"/>
      <c r="T12932" s="103"/>
      <c r="U12932" s="103"/>
    </row>
    <row r="12933" spans="1:21" x14ac:dyDescent="0.2">
      <c r="A12933" s="89">
        <v>40994</v>
      </c>
      <c r="B12933" s="90" t="s">
        <v>119</v>
      </c>
      <c r="C12933" s="96">
        <v>1731.1360861011233</v>
      </c>
      <c r="D12933" s="102">
        <v>1108.7394717202249</v>
      </c>
      <c r="E12933" s="98">
        <v>2055.7566404494378</v>
      </c>
      <c r="F12933" s="91">
        <v>0.84209193444349295</v>
      </c>
      <c r="G12933" s="100">
        <v>865.56804305056164</v>
      </c>
      <c r="S12933" s="235"/>
      <c r="T12933" s="103"/>
      <c r="U12933" s="103"/>
    </row>
    <row r="12934" spans="1:21" x14ac:dyDescent="0.2">
      <c r="A12934" s="89">
        <v>40994</v>
      </c>
      <c r="B12934" s="90" t="s">
        <v>120</v>
      </c>
      <c r="C12934" s="96">
        <v>1786.9297758876405</v>
      </c>
      <c r="D12934" s="102">
        <v>1143.6774433528471</v>
      </c>
      <c r="E12934" s="98">
        <v>2121.5833988764048</v>
      </c>
      <c r="F12934" s="91">
        <v>0.84226232955725544</v>
      </c>
      <c r="G12934" s="100">
        <v>893.46488794382026</v>
      </c>
      <c r="S12934" s="235"/>
      <c r="T12934" s="103"/>
      <c r="U12934" s="103"/>
    </row>
    <row r="12935" spans="1:21" x14ac:dyDescent="0.2">
      <c r="A12935" s="89">
        <v>40994</v>
      </c>
      <c r="B12935" s="90" t="s">
        <v>121</v>
      </c>
      <c r="C12935" s="96">
        <v>1816.7453013033708</v>
      </c>
      <c r="D12935" s="102">
        <v>1163.9924016436073</v>
      </c>
      <c r="E12935" s="98">
        <v>2157.647283707865</v>
      </c>
      <c r="F12935" s="91">
        <v>0.84200291448069198</v>
      </c>
      <c r="G12935" s="100">
        <v>908.37265065168538</v>
      </c>
      <c r="S12935" s="235"/>
      <c r="T12935" s="103"/>
      <c r="U12935" s="103"/>
    </row>
    <row r="12936" spans="1:21" x14ac:dyDescent="0.2">
      <c r="A12936" s="89">
        <v>40994</v>
      </c>
      <c r="B12936" s="90" t="s">
        <v>122</v>
      </c>
      <c r="C12936" s="96">
        <v>1808.0008185842698</v>
      </c>
      <c r="D12936" s="102">
        <v>1145.1972092382098</v>
      </c>
      <c r="E12936" s="98">
        <v>2140.1737331460672</v>
      </c>
      <c r="F12936" s="91">
        <v>0.84479161228023236</v>
      </c>
      <c r="G12936" s="100">
        <v>904.00040929213492</v>
      </c>
      <c r="S12936" s="235"/>
      <c r="T12936" s="103"/>
      <c r="U12936" s="103"/>
    </row>
    <row r="12937" spans="1:21" x14ac:dyDescent="0.2">
      <c r="A12937" s="89">
        <v>40994</v>
      </c>
      <c r="B12937" s="90" t="s">
        <v>123</v>
      </c>
      <c r="C12937" s="96">
        <v>1884.5049120674157</v>
      </c>
      <c r="D12937" s="102">
        <v>1210.3800566405225</v>
      </c>
      <c r="E12937" s="98">
        <v>2239.7273595505621</v>
      </c>
      <c r="F12937" s="91">
        <v>0.84139924622145634</v>
      </c>
      <c r="G12937" s="100">
        <v>942.25245603370786</v>
      </c>
      <c r="S12937" s="235"/>
      <c r="T12937" s="103"/>
      <c r="U12937" s="103"/>
    </row>
    <row r="12938" spans="1:21" x14ac:dyDescent="0.2">
      <c r="A12938" s="89">
        <v>40994</v>
      </c>
      <c r="B12938" s="90" t="s">
        <v>124</v>
      </c>
      <c r="C12938" s="96">
        <v>1996.0477182808988</v>
      </c>
      <c r="D12938" s="102">
        <v>1264.3806244826051</v>
      </c>
      <c r="E12938" s="98">
        <v>2362.8086797752808</v>
      </c>
      <c r="F12938" s="91">
        <v>0.84477754604775557</v>
      </c>
      <c r="G12938" s="100">
        <v>998.02385914044942</v>
      </c>
      <c r="S12938" s="235"/>
      <c r="T12938" s="103"/>
      <c r="U12938" s="103"/>
    </row>
    <row r="12939" spans="1:21" x14ac:dyDescent="0.2">
      <c r="A12939" s="89">
        <v>40994</v>
      </c>
      <c r="B12939" s="90" t="s">
        <v>125</v>
      </c>
      <c r="C12939" s="96">
        <v>1905.5678505168542</v>
      </c>
      <c r="D12939" s="102">
        <v>1211.5854236034056</v>
      </c>
      <c r="E12939" s="98">
        <v>2258.1249016853935</v>
      </c>
      <c r="F12939" s="91">
        <v>0.84387176683388865</v>
      </c>
      <c r="G12939" s="100">
        <v>952.78392525842708</v>
      </c>
      <c r="S12939" s="235"/>
      <c r="T12939" s="103"/>
      <c r="U12939" s="103"/>
    </row>
    <row r="12940" spans="1:21" x14ac:dyDescent="0.2">
      <c r="A12940" s="89">
        <v>40994</v>
      </c>
      <c r="B12940" s="90" t="s">
        <v>126</v>
      </c>
      <c r="C12940" s="96">
        <v>1758.1151250000003</v>
      </c>
      <c r="D12940" s="102">
        <v>1126.9830284752443</v>
      </c>
      <c r="E12940" s="98">
        <v>2088.3150000000001</v>
      </c>
      <c r="F12940" s="91">
        <v>0.84188215139957345</v>
      </c>
      <c r="G12940" s="100">
        <v>879.05756250000013</v>
      </c>
      <c r="S12940" s="235"/>
      <c r="T12940" s="103"/>
      <c r="U12940" s="103"/>
    </row>
    <row r="12941" spans="1:21" x14ac:dyDescent="0.2">
      <c r="A12941" s="89">
        <v>40994</v>
      </c>
      <c r="B12941" s="90" t="s">
        <v>127</v>
      </c>
      <c r="C12941" s="96">
        <v>1802.6965887977526</v>
      </c>
      <c r="D12941" s="102">
        <v>1152.1934146885642</v>
      </c>
      <c r="E12941" s="98">
        <v>2139.4542893258426</v>
      </c>
      <c r="F12941" s="91">
        <v>0.84259644984786997</v>
      </c>
      <c r="G12941" s="100">
        <v>901.34829439887631</v>
      </c>
      <c r="S12941" s="235"/>
      <c r="T12941" s="103"/>
      <c r="U12941" s="103"/>
    </row>
    <row r="12942" spans="1:21" x14ac:dyDescent="0.2">
      <c r="A12942" s="89">
        <v>40994</v>
      </c>
      <c r="B12942" s="90" t="s">
        <v>128</v>
      </c>
      <c r="C12942" s="96">
        <v>2051.1809119213485</v>
      </c>
      <c r="D12942" s="102">
        <v>1296.2373355593352</v>
      </c>
      <c r="E12942" s="98">
        <v>2426.4324353932584</v>
      </c>
      <c r="F12942" s="91">
        <v>0.84534845561809691</v>
      </c>
      <c r="G12942" s="100">
        <v>1025.5904559606743</v>
      </c>
      <c r="S12942" s="235"/>
      <c r="T12942" s="103"/>
      <c r="U12942" s="103"/>
    </row>
    <row r="12943" spans="1:21" x14ac:dyDescent="0.2">
      <c r="A12943" s="89">
        <v>40994</v>
      </c>
      <c r="B12943" s="90" t="s">
        <v>129</v>
      </c>
      <c r="C12943" s="96">
        <v>1951.9363008202247</v>
      </c>
      <c r="D12943" s="102">
        <v>1231.8949249063528</v>
      </c>
      <c r="E12943" s="98">
        <v>2308.1638651685394</v>
      </c>
      <c r="F12943" s="91">
        <v>0.84566625891515579</v>
      </c>
      <c r="G12943" s="100">
        <v>975.96815041011234</v>
      </c>
      <c r="S12943" s="235"/>
      <c r="T12943" s="103"/>
      <c r="U12943" s="103"/>
    </row>
    <row r="12944" spans="1:21" x14ac:dyDescent="0.2">
      <c r="A12944" s="89">
        <v>40994</v>
      </c>
      <c r="B12944" s="90" t="s">
        <v>130</v>
      </c>
      <c r="C12944" s="96">
        <v>1746.2505071123594</v>
      </c>
      <c r="D12944" s="102">
        <v>1096.3852830218784</v>
      </c>
      <c r="E12944" s="98">
        <v>2061.9048286516854</v>
      </c>
      <c r="F12944" s="91">
        <v>0.84691130397820658</v>
      </c>
      <c r="G12944" s="100">
        <v>873.1252535561797</v>
      </c>
      <c r="S12944" s="235"/>
      <c r="T12944" s="103"/>
      <c r="U12944" s="103"/>
    </row>
    <row r="12945" spans="1:21" x14ac:dyDescent="0.2">
      <c r="A12945" s="89">
        <v>40994</v>
      </c>
      <c r="B12945" s="90" t="s">
        <v>131</v>
      </c>
      <c r="C12945" s="96">
        <v>1726.2451729213483</v>
      </c>
      <c r="D12945" s="102">
        <v>1077.4749670220747</v>
      </c>
      <c r="E12945" s="98">
        <v>2034.9139297752808</v>
      </c>
      <c r="F12945" s="91">
        <v>0.84831360563342384</v>
      </c>
      <c r="G12945" s="100">
        <v>863.12258646067414</v>
      </c>
      <c r="S12945" s="235"/>
      <c r="T12945" s="103"/>
      <c r="U12945" s="103"/>
    </row>
    <row r="12946" spans="1:21" x14ac:dyDescent="0.2">
      <c r="A12946" s="89">
        <v>40994</v>
      </c>
      <c r="B12946" s="90" t="s">
        <v>132</v>
      </c>
      <c r="C12946" s="96">
        <v>1838.6551335842696</v>
      </c>
      <c r="D12946" s="102">
        <v>1150.6447857586372</v>
      </c>
      <c r="E12946" s="98">
        <v>2169.0173174157298</v>
      </c>
      <c r="F12946" s="91">
        <v>0.84769038901677862</v>
      </c>
      <c r="G12946" s="100">
        <v>919.3275667921348</v>
      </c>
      <c r="S12946" s="235"/>
      <c r="T12946" s="103"/>
      <c r="U12946" s="103"/>
    </row>
    <row r="12947" spans="1:21" x14ac:dyDescent="0.2">
      <c r="A12947" s="89">
        <v>40994</v>
      </c>
      <c r="B12947" s="90" t="s">
        <v>133</v>
      </c>
      <c r="C12947" s="96">
        <v>1951.8876753370787</v>
      </c>
      <c r="D12947" s="102">
        <v>1215.275262372817</v>
      </c>
      <c r="E12947" s="98">
        <v>2299.2954269662923</v>
      </c>
      <c r="F12947" s="91">
        <v>0.84890686618396571</v>
      </c>
      <c r="G12947" s="100">
        <v>975.94383766853935</v>
      </c>
      <c r="S12947" s="235"/>
      <c r="T12947" s="103"/>
      <c r="U12947" s="103"/>
    </row>
    <row r="12948" spans="1:21" x14ac:dyDescent="0.2">
      <c r="A12948" s="89">
        <v>40994</v>
      </c>
      <c r="B12948" s="90" t="s">
        <v>134</v>
      </c>
      <c r="C12948" s="96">
        <v>1716.0500299550563</v>
      </c>
      <c r="D12948" s="102">
        <v>1078.1445433439524</v>
      </c>
      <c r="E12948" s="98">
        <v>2026.6285702247192</v>
      </c>
      <c r="F12948" s="91">
        <v>0.84675112902645755</v>
      </c>
      <c r="G12948" s="100">
        <v>858.02501497752814</v>
      </c>
      <c r="S12948" s="235"/>
      <c r="T12948" s="103"/>
      <c r="U12948" s="103"/>
    </row>
    <row r="12949" spans="1:21" x14ac:dyDescent="0.2">
      <c r="A12949" s="89">
        <v>40994</v>
      </c>
      <c r="B12949" s="90" t="s">
        <v>135</v>
      </c>
      <c r="C12949" s="96">
        <v>1502.1992072022474</v>
      </c>
      <c r="D12949" s="102">
        <v>930.51852401816586</v>
      </c>
      <c r="E12949" s="98">
        <v>1767.0504185393258</v>
      </c>
      <c r="F12949" s="91">
        <v>0.85011677733790469</v>
      </c>
      <c r="G12949" s="100">
        <v>751.0996036011237</v>
      </c>
      <c r="S12949" s="235"/>
      <c r="T12949" s="103"/>
      <c r="U12949" s="103"/>
    </row>
    <row r="12950" spans="1:21" x14ac:dyDescent="0.2">
      <c r="A12950" s="89">
        <v>40994</v>
      </c>
      <c r="B12950" s="90" t="s">
        <v>136</v>
      </c>
      <c r="C12950" s="96">
        <v>1494.0220217865167</v>
      </c>
      <c r="D12950" s="102">
        <v>931.64965859926235</v>
      </c>
      <c r="E12950" s="98">
        <v>1760.7023848314607</v>
      </c>
      <c r="F12950" s="91">
        <v>0.84853751244820896</v>
      </c>
      <c r="G12950" s="100">
        <v>747.01101089325834</v>
      </c>
      <c r="S12950" s="235"/>
      <c r="T12950" s="103"/>
      <c r="U12950" s="103"/>
    </row>
    <row r="12951" spans="1:21" x14ac:dyDescent="0.2">
      <c r="A12951" s="89">
        <v>40994</v>
      </c>
      <c r="B12951" s="90" t="s">
        <v>137</v>
      </c>
      <c r="C12951" s="96">
        <v>1578.8896983707866</v>
      </c>
      <c r="D12951" s="102">
        <v>992.89633878953146</v>
      </c>
      <c r="E12951" s="98">
        <v>1865.136943820225</v>
      </c>
      <c r="F12951" s="91">
        <v>0.8465274915078681</v>
      </c>
      <c r="G12951" s="100">
        <v>789.44484918539331</v>
      </c>
      <c r="S12951" s="235"/>
      <c r="T12951" s="103"/>
      <c r="U12951" s="103"/>
    </row>
    <row r="12952" spans="1:21" x14ac:dyDescent="0.2">
      <c r="A12952" s="89">
        <v>40994</v>
      </c>
      <c r="B12952" s="90" t="s">
        <v>138</v>
      </c>
      <c r="C12952" s="96">
        <v>1727.951116955056</v>
      </c>
      <c r="D12952" s="102">
        <v>1087.2030373259356</v>
      </c>
      <c r="E12952" s="98">
        <v>2041.5252893258426</v>
      </c>
      <c r="F12952" s="91">
        <v>0.8464020142144133</v>
      </c>
      <c r="G12952" s="100">
        <v>863.97555847752801</v>
      </c>
      <c r="S12952" s="235"/>
      <c r="T12952" s="103"/>
      <c r="U12952" s="103"/>
    </row>
    <row r="12953" spans="1:21" x14ac:dyDescent="0.2">
      <c r="A12953" s="89">
        <v>40994</v>
      </c>
      <c r="B12953" s="90" t="s">
        <v>139</v>
      </c>
      <c r="C12953" s="96">
        <v>1719.2228427303371</v>
      </c>
      <c r="D12953" s="102">
        <v>1080.7886733039018</v>
      </c>
      <c r="E12953" s="98">
        <v>2030.7218764044942</v>
      </c>
      <c r="F12953" s="91">
        <v>0.84660674743619568</v>
      </c>
      <c r="G12953" s="100">
        <v>859.61142136516855</v>
      </c>
      <c r="S12953" s="235"/>
      <c r="T12953" s="103"/>
      <c r="U12953" s="103"/>
    </row>
    <row r="12954" spans="1:21" x14ac:dyDescent="0.2">
      <c r="A12954" s="89">
        <v>40994</v>
      </c>
      <c r="B12954" s="90" t="s">
        <v>140</v>
      </c>
      <c r="C12954" s="96">
        <v>1542.4003253932585</v>
      </c>
      <c r="D12954" s="102">
        <v>970.54004647578336</v>
      </c>
      <c r="E12954" s="98">
        <v>1822.3464943820222</v>
      </c>
      <c r="F12954" s="91">
        <v>0.84638148131994151</v>
      </c>
      <c r="G12954" s="100">
        <v>771.20016269662926</v>
      </c>
      <c r="S12954" s="235"/>
      <c r="T12954" s="103"/>
      <c r="U12954" s="103"/>
    </row>
    <row r="12955" spans="1:21" x14ac:dyDescent="0.2">
      <c r="A12955" s="89">
        <v>40994</v>
      </c>
      <c r="B12955" s="90" t="s">
        <v>141</v>
      </c>
      <c r="C12955" s="96">
        <v>1522.4760336741574</v>
      </c>
      <c r="D12955" s="102">
        <v>961.25899101486436</v>
      </c>
      <c r="E12955" s="98">
        <v>1800.5421741573034</v>
      </c>
      <c r="F12955" s="91">
        <v>0.84556532778062388</v>
      </c>
      <c r="G12955" s="100">
        <v>761.2380168370787</v>
      </c>
      <c r="S12955" s="235"/>
      <c r="T12955" s="103"/>
      <c r="U12955" s="103"/>
    </row>
    <row r="12956" spans="1:21" x14ac:dyDescent="0.2">
      <c r="A12956" s="89">
        <v>40994</v>
      </c>
      <c r="B12956" s="90" t="s">
        <v>142</v>
      </c>
      <c r="C12956" s="96">
        <v>1652.6667126741572</v>
      </c>
      <c r="D12956" s="102">
        <v>1048.5480410573243</v>
      </c>
      <c r="E12956" s="98">
        <v>1957.2328061797753</v>
      </c>
      <c r="F12956" s="91">
        <v>0.84438943975188863</v>
      </c>
      <c r="G12956" s="100">
        <v>826.33335633707861</v>
      </c>
      <c r="S12956" s="235"/>
      <c r="T12956" s="103"/>
      <c r="U12956" s="103"/>
    </row>
    <row r="12957" spans="1:21" x14ac:dyDescent="0.2">
      <c r="A12957" s="89">
        <v>40994</v>
      </c>
      <c r="B12957" s="90" t="s">
        <v>143</v>
      </c>
      <c r="C12957" s="96">
        <v>1918.6116363707865</v>
      </c>
      <c r="D12957" s="102">
        <v>1208.7150799566725</v>
      </c>
      <c r="E12957" s="98">
        <v>2267.6116853932581</v>
      </c>
      <c r="F12957" s="91">
        <v>0.84609355681550624</v>
      </c>
      <c r="G12957" s="100">
        <v>959.30581818539326</v>
      </c>
      <c r="S12957" s="235"/>
      <c r="T12957" s="103"/>
      <c r="U12957" s="103"/>
    </row>
    <row r="12958" spans="1:21" x14ac:dyDescent="0.2">
      <c r="A12958" s="89">
        <v>40994</v>
      </c>
      <c r="B12958" s="90" t="s">
        <v>144</v>
      </c>
      <c r="C12958" s="96">
        <v>1635.3681970449443</v>
      </c>
      <c r="D12958" s="102">
        <v>1024.5036630228076</v>
      </c>
      <c r="E12958" s="98">
        <v>1929.7763848314607</v>
      </c>
      <c r="F12958" s="91">
        <v>0.84743922140376438</v>
      </c>
      <c r="G12958" s="100">
        <v>817.68409852247214</v>
      </c>
      <c r="S12958" s="235"/>
      <c r="T12958" s="103"/>
      <c r="U12958" s="103"/>
    </row>
    <row r="12959" spans="1:21" x14ac:dyDescent="0.2">
      <c r="A12959" s="89">
        <v>40994</v>
      </c>
      <c r="B12959" s="90" t="s">
        <v>145</v>
      </c>
      <c r="C12959" s="96">
        <v>1571.2352368988761</v>
      </c>
      <c r="D12959" s="102">
        <v>997.53235884530022</v>
      </c>
      <c r="E12959" s="98">
        <v>1861.1423848314605</v>
      </c>
      <c r="F12959" s="91">
        <v>0.84423161263997681</v>
      </c>
      <c r="G12959" s="100">
        <v>785.61761844943805</v>
      </c>
      <c r="S12959" s="235"/>
      <c r="T12959" s="103"/>
      <c r="U12959" s="103"/>
    </row>
    <row r="12960" spans="1:21" x14ac:dyDescent="0.2">
      <c r="A12960" s="89">
        <v>40994</v>
      </c>
      <c r="B12960" s="90" t="s">
        <v>146</v>
      </c>
      <c r="C12960" s="96">
        <v>1708.1321804494385</v>
      </c>
      <c r="D12960" s="102">
        <v>1078.2578554714053</v>
      </c>
      <c r="E12960" s="98">
        <v>2019.9889971910111</v>
      </c>
      <c r="F12960" s="91">
        <v>0.84561459632936642</v>
      </c>
      <c r="G12960" s="100">
        <v>854.06609022471923</v>
      </c>
      <c r="S12960" s="235"/>
      <c r="T12960" s="103"/>
      <c r="U12960" s="103"/>
    </row>
    <row r="12961" spans="1:21" x14ac:dyDescent="0.2">
      <c r="A12961" s="89">
        <v>40994</v>
      </c>
      <c r="B12961" s="90" t="s">
        <v>147</v>
      </c>
      <c r="C12961" s="96">
        <v>1701.9689004606746</v>
      </c>
      <c r="D12961" s="102">
        <v>1066.9582148571817</v>
      </c>
      <c r="E12961" s="98">
        <v>2008.7553286516857</v>
      </c>
      <c r="F12961" s="91">
        <v>0.84727536309913265</v>
      </c>
      <c r="G12961" s="100">
        <v>850.9844502303373</v>
      </c>
      <c r="S12961" s="235"/>
      <c r="T12961" s="103"/>
      <c r="U12961" s="103"/>
    </row>
    <row r="12962" spans="1:21" x14ac:dyDescent="0.2">
      <c r="A12962" s="89">
        <v>40995</v>
      </c>
      <c r="B12962" s="90" t="s">
        <v>100</v>
      </c>
      <c r="C12962" s="96">
        <v>1694.2536571348319</v>
      </c>
      <c r="D12962" s="102">
        <v>1067.8692967300026</v>
      </c>
      <c r="E12962" s="98">
        <v>2002.7082387640448</v>
      </c>
      <c r="F12962" s="91">
        <v>0.84598126893432402</v>
      </c>
      <c r="G12962" s="100">
        <v>847.12682856741594</v>
      </c>
      <c r="S12962" s="235"/>
      <c r="T12962" s="103"/>
      <c r="U12962" s="103"/>
    </row>
    <row r="12963" spans="1:21" x14ac:dyDescent="0.2">
      <c r="A12963" s="89">
        <v>40995</v>
      </c>
      <c r="B12963" s="90" t="s">
        <v>101</v>
      </c>
      <c r="C12963" s="96">
        <v>1714.3521901685394</v>
      </c>
      <c r="D12963" s="102">
        <v>1085.2750580467921</v>
      </c>
      <c r="E12963" s="98">
        <v>2028.9961516853934</v>
      </c>
      <c r="F12963" s="91">
        <v>0.84492628965535799</v>
      </c>
      <c r="G12963" s="100">
        <v>857.17609508426972</v>
      </c>
      <c r="S12963" s="235"/>
      <c r="T12963" s="103"/>
      <c r="U12963" s="103"/>
    </row>
    <row r="12964" spans="1:21" x14ac:dyDescent="0.2">
      <c r="A12964" s="89">
        <v>40995</v>
      </c>
      <c r="B12964" s="90" t="s">
        <v>102</v>
      </c>
      <c r="C12964" s="96">
        <v>1837.0342841460679</v>
      </c>
      <c r="D12964" s="102">
        <v>1163.6112178254593</v>
      </c>
      <c r="E12964" s="98">
        <v>2174.5542134831462</v>
      </c>
      <c r="F12964" s="91">
        <v>0.84478661086290074</v>
      </c>
      <c r="G12964" s="100">
        <v>918.51714207303394</v>
      </c>
      <c r="S12964" s="235"/>
      <c r="T12964" s="103"/>
      <c r="U12964" s="103"/>
    </row>
    <row r="12965" spans="1:21" x14ac:dyDescent="0.2">
      <c r="A12965" s="89">
        <v>40995</v>
      </c>
      <c r="B12965" s="90" t="s">
        <v>103</v>
      </c>
      <c r="C12965" s="96">
        <v>1904.2995358314604</v>
      </c>
      <c r="D12965" s="102">
        <v>1208.6974253778924</v>
      </c>
      <c r="E12965" s="98">
        <v>2255.5057499999998</v>
      </c>
      <c r="F12965" s="91">
        <v>0.8442893731622988</v>
      </c>
      <c r="G12965" s="100">
        <v>952.14976791573019</v>
      </c>
      <c r="S12965" s="235"/>
      <c r="T12965" s="103"/>
      <c r="U12965" s="103"/>
    </row>
    <row r="12966" spans="1:21" x14ac:dyDescent="0.2">
      <c r="A12966" s="89">
        <v>40995</v>
      </c>
      <c r="B12966" s="90" t="s">
        <v>104</v>
      </c>
      <c r="C12966" s="96">
        <v>1857.6190720112363</v>
      </c>
      <c r="D12966" s="102">
        <v>1173.7259110047803</v>
      </c>
      <c r="E12966" s="98">
        <v>2197.357761235955</v>
      </c>
      <c r="F12966" s="91">
        <v>0.84538763090011126</v>
      </c>
      <c r="G12966" s="100">
        <v>928.80953600561816</v>
      </c>
      <c r="S12966" s="235"/>
      <c r="T12966" s="103"/>
      <c r="U12966" s="103"/>
    </row>
    <row r="12967" spans="1:21" x14ac:dyDescent="0.2">
      <c r="A12967" s="89">
        <v>40995</v>
      </c>
      <c r="B12967" s="90" t="s">
        <v>105</v>
      </c>
      <c r="C12967" s="96">
        <v>1808.5600116404494</v>
      </c>
      <c r="D12967" s="102">
        <v>1138.3136158865909</v>
      </c>
      <c r="E12967" s="98">
        <v>2136.9715028089886</v>
      </c>
      <c r="F12967" s="91">
        <v>0.84631919951349299</v>
      </c>
      <c r="G12967" s="100">
        <v>904.28000582022469</v>
      </c>
      <c r="S12967" s="235"/>
      <c r="T12967" s="103"/>
      <c r="U12967" s="103"/>
    </row>
    <row r="12968" spans="1:21" x14ac:dyDescent="0.2">
      <c r="A12968" s="89">
        <v>40995</v>
      </c>
      <c r="B12968" s="90" t="s">
        <v>106</v>
      </c>
      <c r="C12968" s="96">
        <v>1830.6927107191013</v>
      </c>
      <c r="D12968" s="102">
        <v>1165.7639076070132</v>
      </c>
      <c r="E12968" s="98">
        <v>2170.3551067415729</v>
      </c>
      <c r="F12968" s="91">
        <v>0.84349916059016805</v>
      </c>
      <c r="G12968" s="100">
        <v>915.34635535955067</v>
      </c>
      <c r="S12968" s="235"/>
      <c r="T12968" s="103"/>
      <c r="U12968" s="103"/>
    </row>
    <row r="12969" spans="1:21" x14ac:dyDescent="0.2">
      <c r="A12969" s="89">
        <v>40995</v>
      </c>
      <c r="B12969" s="90" t="s">
        <v>107</v>
      </c>
      <c r="C12969" s="96">
        <v>1844.9035081685392</v>
      </c>
      <c r="D12969" s="102">
        <v>1171.5590494877472</v>
      </c>
      <c r="E12969" s="98">
        <v>2185.4563735955053</v>
      </c>
      <c r="F12969" s="91">
        <v>0.84417311205956969</v>
      </c>
      <c r="G12969" s="100">
        <v>922.45175408426962</v>
      </c>
      <c r="S12969" s="235"/>
      <c r="T12969" s="103"/>
      <c r="U12969" s="103"/>
    </row>
    <row r="12970" spans="1:21" x14ac:dyDescent="0.2">
      <c r="A12970" s="89">
        <v>40995</v>
      </c>
      <c r="B12970" s="90" t="s">
        <v>108</v>
      </c>
      <c r="C12970" s="96">
        <v>1804.5929826404497</v>
      </c>
      <c r="D12970" s="102">
        <v>1139.1442755769792</v>
      </c>
      <c r="E12970" s="98">
        <v>2134.0584606741577</v>
      </c>
      <c r="F12970" s="91">
        <v>0.84561553298327707</v>
      </c>
      <c r="G12970" s="100">
        <v>902.29649132022485</v>
      </c>
      <c r="S12970" s="235"/>
      <c r="T12970" s="103"/>
      <c r="U12970" s="103"/>
    </row>
    <row r="12971" spans="1:21" x14ac:dyDescent="0.2">
      <c r="A12971" s="89">
        <v>40995</v>
      </c>
      <c r="B12971" s="90" t="s">
        <v>109</v>
      </c>
      <c r="C12971" s="96">
        <v>1754.1399917528088</v>
      </c>
      <c r="D12971" s="102">
        <v>1102.0628406053224</v>
      </c>
      <c r="E12971" s="98">
        <v>2071.6055646067416</v>
      </c>
      <c r="F12971" s="91">
        <v>0.84675385204702414</v>
      </c>
      <c r="G12971" s="100">
        <v>877.06999587640439</v>
      </c>
      <c r="S12971" s="235"/>
      <c r="T12971" s="103"/>
      <c r="U12971" s="103"/>
    </row>
    <row r="12972" spans="1:21" x14ac:dyDescent="0.2">
      <c r="A12972" s="89">
        <v>40995</v>
      </c>
      <c r="B12972" s="90" t="s">
        <v>110</v>
      </c>
      <c r="C12972" s="96">
        <v>1780.2883453146067</v>
      </c>
      <c r="D12972" s="102">
        <v>1127.7118325639819</v>
      </c>
      <c r="E12972" s="98">
        <v>2107.4061235955055</v>
      </c>
      <c r="F12972" s="91">
        <v>0.84477705810079273</v>
      </c>
      <c r="G12972" s="100">
        <v>890.14417265730333</v>
      </c>
      <c r="S12972" s="235"/>
      <c r="T12972" s="103"/>
      <c r="U12972" s="103"/>
    </row>
    <row r="12973" spans="1:21" x14ac:dyDescent="0.2">
      <c r="A12973" s="89">
        <v>40995</v>
      </c>
      <c r="B12973" s="90" t="s">
        <v>111</v>
      </c>
      <c r="C12973" s="96">
        <v>1820.5542974831462</v>
      </c>
      <c r="D12973" s="102">
        <v>1156.3515751396205</v>
      </c>
      <c r="E12973" s="98">
        <v>2156.7491544943823</v>
      </c>
      <c r="F12973" s="91">
        <v>0.84411962962375564</v>
      </c>
      <c r="G12973" s="100">
        <v>910.27714874157311</v>
      </c>
      <c r="S12973" s="235"/>
      <c r="T12973" s="103"/>
      <c r="U12973" s="103"/>
    </row>
    <row r="12974" spans="1:21" x14ac:dyDescent="0.2">
      <c r="A12974" s="89">
        <v>40995</v>
      </c>
      <c r="B12974" s="90" t="s">
        <v>112</v>
      </c>
      <c r="C12974" s="96">
        <v>1811.278986573034</v>
      </c>
      <c r="D12974" s="102">
        <v>1147.9085590912564</v>
      </c>
      <c r="E12974" s="98">
        <v>2144.3940000000002</v>
      </c>
      <c r="F12974" s="91">
        <v>0.84465773853733683</v>
      </c>
      <c r="G12974" s="100">
        <v>905.63949328651699</v>
      </c>
      <c r="S12974" s="235"/>
      <c r="T12974" s="103"/>
      <c r="U12974" s="103"/>
    </row>
    <row r="12975" spans="1:21" x14ac:dyDescent="0.2">
      <c r="A12975" s="89">
        <v>40995</v>
      </c>
      <c r="B12975" s="90" t="s">
        <v>113</v>
      </c>
      <c r="C12975" s="96">
        <v>1788.1818820786518</v>
      </c>
      <c r="D12975" s="102">
        <v>1129.2272873659467</v>
      </c>
      <c r="E12975" s="98">
        <v>2114.8873988764044</v>
      </c>
      <c r="F12975" s="91">
        <v>0.84552108212885257</v>
      </c>
      <c r="G12975" s="100">
        <v>894.09094103932591</v>
      </c>
      <c r="S12975" s="235"/>
      <c r="T12975" s="103"/>
      <c r="U12975" s="103"/>
    </row>
    <row r="12976" spans="1:21" x14ac:dyDescent="0.2">
      <c r="A12976" s="89">
        <v>40995</v>
      </c>
      <c r="B12976" s="90" t="s">
        <v>114</v>
      </c>
      <c r="C12976" s="96">
        <v>1609.2684689662919</v>
      </c>
      <c r="D12976" s="102">
        <v>1027.1935485091124</v>
      </c>
      <c r="E12976" s="98">
        <v>1909.154679775281</v>
      </c>
      <c r="F12976" s="91">
        <v>0.84292199370441401</v>
      </c>
      <c r="G12976" s="100">
        <v>804.63423448314597</v>
      </c>
      <c r="S12976" s="235"/>
      <c r="T12976" s="103"/>
      <c r="U12976" s="103"/>
    </row>
    <row r="12977" spans="1:21" x14ac:dyDescent="0.2">
      <c r="A12977" s="89">
        <v>40995</v>
      </c>
      <c r="B12977" s="90" t="s">
        <v>115</v>
      </c>
      <c r="C12977" s="96">
        <v>1413.7251406179773</v>
      </c>
      <c r="D12977" s="102">
        <v>905.81675765614409</v>
      </c>
      <c r="E12977" s="98">
        <v>1679.0243511235951</v>
      </c>
      <c r="F12977" s="91">
        <v>0.8419920411945897</v>
      </c>
      <c r="G12977" s="100">
        <v>706.86257030898867</v>
      </c>
      <c r="S12977" s="235"/>
      <c r="T12977" s="103"/>
      <c r="U12977" s="103"/>
    </row>
    <row r="12978" spans="1:21" x14ac:dyDescent="0.2">
      <c r="A12978" s="89">
        <v>40995</v>
      </c>
      <c r="B12978" s="90" t="s">
        <v>116</v>
      </c>
      <c r="C12978" s="96">
        <v>1439.0225482247192</v>
      </c>
      <c r="D12978" s="102">
        <v>908.86330949597129</v>
      </c>
      <c r="E12978" s="98">
        <v>1702.0042331460677</v>
      </c>
      <c r="F12978" s="91">
        <v>0.84548705590746964</v>
      </c>
      <c r="G12978" s="100">
        <v>719.51127411235962</v>
      </c>
      <c r="S12978" s="235"/>
      <c r="T12978" s="103"/>
      <c r="U12978" s="103"/>
    </row>
    <row r="12979" spans="1:21" x14ac:dyDescent="0.2">
      <c r="A12979" s="89">
        <v>40995</v>
      </c>
      <c r="B12979" s="90" t="s">
        <v>117</v>
      </c>
      <c r="C12979" s="96">
        <v>1418.5593240674159</v>
      </c>
      <c r="D12979" s="102">
        <v>899.97959733751838</v>
      </c>
      <c r="E12979" s="98">
        <v>1679.9624494382026</v>
      </c>
      <c r="F12979" s="91">
        <v>0.84439942365485454</v>
      </c>
      <c r="G12979" s="100">
        <v>709.27966203370795</v>
      </c>
      <c r="S12979" s="235"/>
      <c r="T12979" s="103"/>
      <c r="U12979" s="103"/>
    </row>
    <row r="12980" spans="1:21" x14ac:dyDescent="0.2">
      <c r="A12980" s="89">
        <v>40995</v>
      </c>
      <c r="B12980" s="90" t="s">
        <v>118</v>
      </c>
      <c r="C12980" s="96">
        <v>1583.2538354831461</v>
      </c>
      <c r="D12980" s="102">
        <v>999.57601217390902</v>
      </c>
      <c r="E12980" s="98">
        <v>1872.3901601123596</v>
      </c>
      <c r="F12980" s="91">
        <v>0.8455790193792394</v>
      </c>
      <c r="G12980" s="100">
        <v>791.62691774157304</v>
      </c>
      <c r="S12980" s="235"/>
      <c r="T12980" s="103"/>
      <c r="U12980" s="103"/>
    </row>
    <row r="12981" spans="1:21" x14ac:dyDescent="0.2">
      <c r="A12981" s="89">
        <v>40995</v>
      </c>
      <c r="B12981" s="90" t="s">
        <v>119</v>
      </c>
      <c r="C12981" s="96">
        <v>1692.3370026741572</v>
      </c>
      <c r="D12981" s="102">
        <v>1063.1102373033596</v>
      </c>
      <c r="E12981" s="98">
        <v>1998.551452247191</v>
      </c>
      <c r="F12981" s="91">
        <v>0.84678180327620622</v>
      </c>
      <c r="G12981" s="100">
        <v>846.16850133707862</v>
      </c>
      <c r="S12981" s="235"/>
      <c r="T12981" s="103"/>
      <c r="U12981" s="103"/>
    </row>
    <row r="12982" spans="1:21" x14ac:dyDescent="0.2">
      <c r="A12982" s="89">
        <v>40995</v>
      </c>
      <c r="B12982" s="90" t="s">
        <v>120</v>
      </c>
      <c r="C12982" s="96">
        <v>1776.730580797753</v>
      </c>
      <c r="D12982" s="102">
        <v>1126.9568738983153</v>
      </c>
      <c r="E12982" s="98">
        <v>2103.9969943820224</v>
      </c>
      <c r="F12982" s="91">
        <v>0.84445490442328652</v>
      </c>
      <c r="G12982" s="100">
        <v>888.36529039887648</v>
      </c>
      <c r="S12982" s="235"/>
      <c r="T12982" s="103"/>
      <c r="U12982" s="103"/>
    </row>
    <row r="12983" spans="1:21" x14ac:dyDescent="0.2">
      <c r="A12983" s="89">
        <v>40995</v>
      </c>
      <c r="B12983" s="90" t="s">
        <v>121</v>
      </c>
      <c r="C12983" s="96">
        <v>1701.0166514157304</v>
      </c>
      <c r="D12983" s="102">
        <v>1058.7460241650492</v>
      </c>
      <c r="E12983" s="98">
        <v>2003.5969634831461</v>
      </c>
      <c r="F12983" s="91">
        <v>0.84898144807456888</v>
      </c>
      <c r="G12983" s="100">
        <v>850.5083257078652</v>
      </c>
      <c r="S12983" s="235"/>
      <c r="T12983" s="103"/>
      <c r="U12983" s="103"/>
    </row>
    <row r="12984" spans="1:21" x14ac:dyDescent="0.2">
      <c r="A12984" s="89">
        <v>40995</v>
      </c>
      <c r="B12984" s="90" t="s">
        <v>122</v>
      </c>
      <c r="C12984" s="96">
        <v>1663.7695313258428</v>
      </c>
      <c r="D12984" s="102">
        <v>1029.6208477178723</v>
      </c>
      <c r="E12984" s="98">
        <v>1956.590949438202</v>
      </c>
      <c r="F12984" s="91">
        <v>0.85034101369198434</v>
      </c>
      <c r="G12984" s="100">
        <v>831.88476566292138</v>
      </c>
      <c r="S12984" s="235"/>
      <c r="T12984" s="103"/>
      <c r="U12984" s="103"/>
    </row>
    <row r="12985" spans="1:21" x14ac:dyDescent="0.2">
      <c r="A12985" s="89">
        <v>40995</v>
      </c>
      <c r="B12985" s="90" t="s">
        <v>123</v>
      </c>
      <c r="C12985" s="96">
        <v>1690.7485702247191</v>
      </c>
      <c r="D12985" s="102">
        <v>1059.5769658126044</v>
      </c>
      <c r="E12985" s="98">
        <v>1995.3280617977528</v>
      </c>
      <c r="F12985" s="91">
        <v>0.847353677119835</v>
      </c>
      <c r="G12985" s="100">
        <v>845.37428511235953</v>
      </c>
      <c r="S12985" s="235"/>
      <c r="T12985" s="103"/>
      <c r="U12985" s="103"/>
    </row>
    <row r="12986" spans="1:21" x14ac:dyDescent="0.2">
      <c r="A12986" s="89">
        <v>40995</v>
      </c>
      <c r="B12986" s="90" t="s">
        <v>124</v>
      </c>
      <c r="C12986" s="96">
        <v>1769.2463085168538</v>
      </c>
      <c r="D12986" s="102">
        <v>1109.1033428080627</v>
      </c>
      <c r="E12986" s="98">
        <v>2088.1433679775278</v>
      </c>
      <c r="F12986" s="91">
        <v>0.84728200929539532</v>
      </c>
      <c r="G12986" s="100">
        <v>884.62315425842689</v>
      </c>
      <c r="S12986" s="235"/>
      <c r="T12986" s="103"/>
      <c r="U12986" s="103"/>
    </row>
    <row r="12987" spans="1:21" x14ac:dyDescent="0.2">
      <c r="A12987" s="89">
        <v>40995</v>
      </c>
      <c r="B12987" s="90" t="s">
        <v>125</v>
      </c>
      <c r="C12987" s="96">
        <v>1828.1358207303369</v>
      </c>
      <c r="D12987" s="102">
        <v>1155.6802523529429</v>
      </c>
      <c r="E12987" s="98">
        <v>2162.793893258427</v>
      </c>
      <c r="F12987" s="91">
        <v>0.84526585100353679</v>
      </c>
      <c r="G12987" s="100">
        <v>914.06791036516847</v>
      </c>
      <c r="S12987" s="235"/>
      <c r="T12987" s="103"/>
      <c r="U12987" s="103"/>
    </row>
    <row r="12988" spans="1:21" x14ac:dyDescent="0.2">
      <c r="A12988" s="89">
        <v>40995</v>
      </c>
      <c r="B12988" s="90" t="s">
        <v>126</v>
      </c>
      <c r="C12988" s="96">
        <v>2027.0383595393259</v>
      </c>
      <c r="D12988" s="102">
        <v>1282.0192394386331</v>
      </c>
      <c r="E12988" s="98">
        <v>2398.4282022471912</v>
      </c>
      <c r="F12988" s="91">
        <v>0.8451528203513059</v>
      </c>
      <c r="G12988" s="100">
        <v>1013.519179769663</v>
      </c>
      <c r="S12988" s="235"/>
      <c r="T12988" s="103"/>
      <c r="U12988" s="103"/>
    </row>
    <row r="12989" spans="1:21" x14ac:dyDescent="0.2">
      <c r="A12989" s="89">
        <v>40995</v>
      </c>
      <c r="B12989" s="90" t="s">
        <v>127</v>
      </c>
      <c r="C12989" s="96">
        <v>1910.5357540449438</v>
      </c>
      <c r="D12989" s="102">
        <v>1190.0741475307348</v>
      </c>
      <c r="E12989" s="98">
        <v>2250.8716853932583</v>
      </c>
      <c r="F12989" s="91">
        <v>0.8487981640371236</v>
      </c>
      <c r="G12989" s="100">
        <v>955.26787702247191</v>
      </c>
      <c r="S12989" s="235"/>
      <c r="T12989" s="103"/>
      <c r="U12989" s="103"/>
    </row>
    <row r="12990" spans="1:21" x14ac:dyDescent="0.2">
      <c r="A12990" s="89">
        <v>40995</v>
      </c>
      <c r="B12990" s="90" t="s">
        <v>128</v>
      </c>
      <c r="C12990" s="96">
        <v>1730.5931015393257</v>
      </c>
      <c r="D12990" s="102">
        <v>1089.7452644605262</v>
      </c>
      <c r="E12990" s="98">
        <v>2045.1154550561798</v>
      </c>
      <c r="F12990" s="91">
        <v>0.84620802080427582</v>
      </c>
      <c r="G12990" s="100">
        <v>865.29655076966287</v>
      </c>
      <c r="S12990" s="235"/>
      <c r="T12990" s="103"/>
      <c r="U12990" s="103"/>
    </row>
    <row r="12991" spans="1:21" x14ac:dyDescent="0.2">
      <c r="A12991" s="89">
        <v>40995</v>
      </c>
      <c r="B12991" s="90" t="s">
        <v>129</v>
      </c>
      <c r="C12991" s="96">
        <v>1622.6121119662923</v>
      </c>
      <c r="D12991" s="102">
        <v>1031.5883614249005</v>
      </c>
      <c r="E12991" s="98">
        <v>1922.7700365168537</v>
      </c>
      <c r="F12991" s="91">
        <v>0.84389296751560317</v>
      </c>
      <c r="G12991" s="100">
        <v>811.30605598314617</v>
      </c>
      <c r="S12991" s="235"/>
      <c r="T12991" s="103"/>
      <c r="U12991" s="103"/>
    </row>
    <row r="12992" spans="1:21" x14ac:dyDescent="0.2">
      <c r="A12992" s="89">
        <v>40995</v>
      </c>
      <c r="B12992" s="90" t="s">
        <v>130</v>
      </c>
      <c r="C12992" s="96">
        <v>1686.4654755842698</v>
      </c>
      <c r="D12992" s="102">
        <v>1058.9010389780053</v>
      </c>
      <c r="E12992" s="98">
        <v>1991.3405561797751</v>
      </c>
      <c r="F12992" s="91">
        <v>0.84689957744827771</v>
      </c>
      <c r="G12992" s="100">
        <v>843.23273779213491</v>
      </c>
      <c r="S12992" s="235"/>
      <c r="T12992" s="103"/>
      <c r="U12992" s="103"/>
    </row>
    <row r="12993" spans="1:21" x14ac:dyDescent="0.2">
      <c r="A12993" s="89">
        <v>40995</v>
      </c>
      <c r="B12993" s="90" t="s">
        <v>131</v>
      </c>
      <c r="C12993" s="96">
        <v>1858.6239986629214</v>
      </c>
      <c r="D12993" s="102">
        <v>1176.0475929535673</v>
      </c>
      <c r="E12993" s="98">
        <v>2199.4479101123598</v>
      </c>
      <c r="F12993" s="91">
        <v>0.84504115333559904</v>
      </c>
      <c r="G12993" s="100">
        <v>929.3119993314607</v>
      </c>
      <c r="S12993" s="235"/>
      <c r="T12993" s="103"/>
      <c r="U12993" s="103"/>
    </row>
    <row r="12994" spans="1:21" x14ac:dyDescent="0.2">
      <c r="A12994" s="89">
        <v>40995</v>
      </c>
      <c r="B12994" s="90" t="s">
        <v>132</v>
      </c>
      <c r="C12994" s="96">
        <v>1687.020616516854</v>
      </c>
      <c r="D12994" s="102">
        <v>1054.6627137347141</v>
      </c>
      <c r="E12994" s="98">
        <v>1989.5607556179775</v>
      </c>
      <c r="F12994" s="91">
        <v>0.84793621494250293</v>
      </c>
      <c r="G12994" s="100">
        <v>843.51030825842702</v>
      </c>
      <c r="S12994" s="235"/>
      <c r="T12994" s="103"/>
      <c r="U12994" s="103"/>
    </row>
    <row r="12995" spans="1:21" x14ac:dyDescent="0.2">
      <c r="A12995" s="89">
        <v>40995</v>
      </c>
      <c r="B12995" s="90" t="s">
        <v>133</v>
      </c>
      <c r="C12995" s="96">
        <v>1626.7655386516853</v>
      </c>
      <c r="D12995" s="102">
        <v>1025.9122907202548</v>
      </c>
      <c r="E12995" s="98">
        <v>1923.2426123595505</v>
      </c>
      <c r="F12995" s="91">
        <v>0.84584520340669389</v>
      </c>
      <c r="G12995" s="100">
        <v>813.38276932584267</v>
      </c>
      <c r="S12995" s="235"/>
      <c r="T12995" s="103"/>
      <c r="U12995" s="103"/>
    </row>
    <row r="12996" spans="1:21" x14ac:dyDescent="0.2">
      <c r="A12996" s="89">
        <v>40995</v>
      </c>
      <c r="B12996" s="90" t="s">
        <v>134</v>
      </c>
      <c r="C12996" s="96">
        <v>1623.7061853370788</v>
      </c>
      <c r="D12996" s="102">
        <v>1025.9182088879861</v>
      </c>
      <c r="E12996" s="98">
        <v>1920.6587275280899</v>
      </c>
      <c r="F12996" s="91">
        <v>0.8453902622392514</v>
      </c>
      <c r="G12996" s="100">
        <v>811.85309266853938</v>
      </c>
      <c r="S12996" s="235"/>
      <c r="T12996" s="103"/>
      <c r="U12996" s="103"/>
    </row>
    <row r="12997" spans="1:21" x14ac:dyDescent="0.2">
      <c r="A12997" s="89">
        <v>40995</v>
      </c>
      <c r="B12997" s="90" t="s">
        <v>135</v>
      </c>
      <c r="C12997" s="96">
        <v>1563.3092831460676</v>
      </c>
      <c r="D12997" s="102">
        <v>980.955713931432</v>
      </c>
      <c r="E12997" s="98">
        <v>1845.5920533707867</v>
      </c>
      <c r="F12997" s="91">
        <v>0.84705028952137162</v>
      </c>
      <c r="G12997" s="100">
        <v>781.65464157303381</v>
      </c>
      <c r="S12997" s="235"/>
      <c r="T12997" s="103"/>
      <c r="U12997" s="103"/>
    </row>
    <row r="12998" spans="1:21" x14ac:dyDescent="0.2">
      <c r="A12998" s="89">
        <v>40995</v>
      </c>
      <c r="B12998" s="90" t="s">
        <v>136</v>
      </c>
      <c r="C12998" s="96">
        <v>1608.5269303483149</v>
      </c>
      <c r="D12998" s="102">
        <v>1009.0633354662073</v>
      </c>
      <c r="E12998" s="98">
        <v>1898.8332471910112</v>
      </c>
      <c r="F12998" s="91">
        <v>0.84711331694231007</v>
      </c>
      <c r="G12998" s="100">
        <v>804.26346517415743</v>
      </c>
      <c r="S12998" s="235"/>
      <c r="T12998" s="103"/>
      <c r="U12998" s="103"/>
    </row>
    <row r="12999" spans="1:21" x14ac:dyDescent="0.2">
      <c r="A12999" s="89">
        <v>40995</v>
      </c>
      <c r="B12999" s="90" t="s">
        <v>137</v>
      </c>
      <c r="C12999" s="96">
        <v>1812.9038881348313</v>
      </c>
      <c r="D12999" s="102">
        <v>1138.5294984307411</v>
      </c>
      <c r="E12999" s="98">
        <v>2140.7638651685393</v>
      </c>
      <c r="F12999" s="91">
        <v>0.84684906991930375</v>
      </c>
      <c r="G12999" s="100">
        <v>906.45194406741564</v>
      </c>
      <c r="S12999" s="235"/>
      <c r="T12999" s="103"/>
      <c r="U12999" s="103"/>
    </row>
    <row r="13000" spans="1:21" x14ac:dyDescent="0.2">
      <c r="A13000" s="89">
        <v>40995</v>
      </c>
      <c r="B13000" s="90" t="s">
        <v>138</v>
      </c>
      <c r="C13000" s="96">
        <v>1614.4349265505616</v>
      </c>
      <c r="D13000" s="102">
        <v>1011.5596229875634</v>
      </c>
      <c r="E13000" s="98">
        <v>1905.1648230337078</v>
      </c>
      <c r="F13000" s="91">
        <v>0.84739908433738576</v>
      </c>
      <c r="G13000" s="100">
        <v>807.21746327528081</v>
      </c>
      <c r="S13000" s="235"/>
      <c r="T13000" s="103"/>
      <c r="U13000" s="103"/>
    </row>
    <row r="13001" spans="1:21" x14ac:dyDescent="0.2">
      <c r="A13001" s="89">
        <v>40995</v>
      </c>
      <c r="B13001" s="90" t="s">
        <v>139</v>
      </c>
      <c r="C13001" s="96">
        <v>1521.657504707865</v>
      </c>
      <c r="D13001" s="102">
        <v>949.2947520041439</v>
      </c>
      <c r="E13001" s="98">
        <v>1793.4888033707864</v>
      </c>
      <c r="F13001" s="91">
        <v>0.84843434865496459</v>
      </c>
      <c r="G13001" s="100">
        <v>760.82875235393249</v>
      </c>
      <c r="S13001" s="235"/>
      <c r="T13001" s="103"/>
      <c r="U13001" s="103"/>
    </row>
    <row r="13002" spans="1:21" x14ac:dyDescent="0.2">
      <c r="A13002" s="89">
        <v>40995</v>
      </c>
      <c r="B13002" s="90" t="s">
        <v>140</v>
      </c>
      <c r="C13002" s="96">
        <v>1469.7335929550561</v>
      </c>
      <c r="D13002" s="102">
        <v>912.86189860933746</v>
      </c>
      <c r="E13002" s="98">
        <v>1730.1542359550558</v>
      </c>
      <c r="F13002" s="91">
        <v>0.84948125572385991</v>
      </c>
      <c r="G13002" s="100">
        <v>734.86679647752806</v>
      </c>
      <c r="S13002" s="235"/>
      <c r="T13002" s="103"/>
      <c r="U13002" s="103"/>
    </row>
    <row r="13003" spans="1:21" x14ac:dyDescent="0.2">
      <c r="A13003" s="89">
        <v>40995</v>
      </c>
      <c r="B13003" s="90" t="s">
        <v>141</v>
      </c>
      <c r="C13003" s="96">
        <v>1499.0750199101126</v>
      </c>
      <c r="D13003" s="102">
        <v>945.82318032657906</v>
      </c>
      <c r="E13003" s="98">
        <v>1772.5144297752809</v>
      </c>
      <c r="F13003" s="91">
        <v>0.84573360573440581</v>
      </c>
      <c r="G13003" s="100">
        <v>749.53750995505629</v>
      </c>
      <c r="S13003" s="235"/>
      <c r="T13003" s="103"/>
      <c r="U13003" s="103"/>
    </row>
    <row r="13004" spans="1:21" x14ac:dyDescent="0.2">
      <c r="A13004" s="89">
        <v>40995</v>
      </c>
      <c r="B13004" s="90" t="s">
        <v>142</v>
      </c>
      <c r="C13004" s="96">
        <v>1673.3446993820226</v>
      </c>
      <c r="D13004" s="102">
        <v>1062.3047312803294</v>
      </c>
      <c r="E13004" s="98">
        <v>1982.0630224719102</v>
      </c>
      <c r="F13004" s="91">
        <v>0.8442439419989417</v>
      </c>
      <c r="G13004" s="100">
        <v>836.67234969101128</v>
      </c>
      <c r="S13004" s="235"/>
      <c r="T13004" s="103"/>
      <c r="U13004" s="103"/>
    </row>
    <row r="13005" spans="1:21" x14ac:dyDescent="0.2">
      <c r="A13005" s="89">
        <v>40995</v>
      </c>
      <c r="B13005" s="90" t="s">
        <v>143</v>
      </c>
      <c r="C13005" s="96">
        <v>1643.8533438539328</v>
      </c>
      <c r="D13005" s="102">
        <v>1034.1542357106689</v>
      </c>
      <c r="E13005" s="98">
        <v>1942.0939213483146</v>
      </c>
      <c r="F13005" s="91">
        <v>0.84643349417039215</v>
      </c>
      <c r="G13005" s="100">
        <v>821.92667192696638</v>
      </c>
      <c r="S13005" s="235"/>
      <c r="T13005" s="103"/>
      <c r="U13005" s="103"/>
    </row>
    <row r="13006" spans="1:21" x14ac:dyDescent="0.2">
      <c r="A13006" s="89">
        <v>40995</v>
      </c>
      <c r="B13006" s="90" t="s">
        <v>144</v>
      </c>
      <c r="C13006" s="96">
        <v>1458.1485715955055</v>
      </c>
      <c r="D13006" s="102">
        <v>913.92107729833799</v>
      </c>
      <c r="E13006" s="98">
        <v>1720.8861067415728</v>
      </c>
      <c r="F13006" s="91">
        <v>0.84732427432774737</v>
      </c>
      <c r="G13006" s="100">
        <v>729.07428579775274</v>
      </c>
      <c r="S13006" s="235"/>
      <c r="T13006" s="103"/>
      <c r="U13006" s="103"/>
    </row>
    <row r="13007" spans="1:21" x14ac:dyDescent="0.2">
      <c r="A13007" s="89">
        <v>40995</v>
      </c>
      <c r="B13007" s="90" t="s">
        <v>145</v>
      </c>
      <c r="C13007" s="96">
        <v>1543.6240667191009</v>
      </c>
      <c r="D13007" s="102">
        <v>975.20276757007252</v>
      </c>
      <c r="E13007" s="98">
        <v>1825.8684775280897</v>
      </c>
      <c r="F13007" s="91">
        <v>0.84541908999321858</v>
      </c>
      <c r="G13007" s="100">
        <v>771.81203335955047</v>
      </c>
      <c r="S13007" s="235"/>
      <c r="T13007" s="103"/>
      <c r="U13007" s="103"/>
    </row>
    <row r="13008" spans="1:21" x14ac:dyDescent="0.2">
      <c r="A13008" s="89">
        <v>40995</v>
      </c>
      <c r="B13008" s="90" t="s">
        <v>146</v>
      </c>
      <c r="C13008" s="96">
        <v>1729.0857115617978</v>
      </c>
      <c r="D13008" s="102">
        <v>1099.649979579772</v>
      </c>
      <c r="E13008" s="98">
        <v>2049.1382275280898</v>
      </c>
      <c r="F13008" s="91">
        <v>0.84381116331406458</v>
      </c>
      <c r="G13008" s="100">
        <v>864.54285578089889</v>
      </c>
      <c r="S13008" s="235"/>
      <c r="T13008" s="103"/>
      <c r="U13008" s="103"/>
    </row>
    <row r="13009" spans="1:21" x14ac:dyDescent="0.2">
      <c r="A13009" s="89">
        <v>40995</v>
      </c>
      <c r="B13009" s="90" t="s">
        <v>147</v>
      </c>
      <c r="C13009" s="96">
        <v>1691.927738191011</v>
      </c>
      <c r="D13009" s="102">
        <v>1065.0242370453675</v>
      </c>
      <c r="E13009" s="98">
        <v>1999.2238735955054</v>
      </c>
      <c r="F13009" s="91">
        <v>0.84629228398926759</v>
      </c>
      <c r="G13009" s="100">
        <v>845.96386909550552</v>
      </c>
      <c r="S13009" s="235"/>
      <c r="T13009" s="103"/>
      <c r="U13009" s="103"/>
    </row>
    <row r="13010" spans="1:21" x14ac:dyDescent="0.2">
      <c r="A13010" s="89">
        <v>40996</v>
      </c>
      <c r="B13010" s="90" t="s">
        <v>100</v>
      </c>
      <c r="C13010" s="96">
        <v>1697.3859486741578</v>
      </c>
      <c r="D13010" s="102">
        <v>1073.895538806484</v>
      </c>
      <c r="E13010" s="98">
        <v>2008.5742921348315</v>
      </c>
      <c r="F13010" s="91">
        <v>0.84507003565702099</v>
      </c>
      <c r="G13010" s="100">
        <v>848.69297433707891</v>
      </c>
      <c r="S13010" s="235"/>
      <c r="T13010" s="103"/>
      <c r="U13010" s="103"/>
    </row>
    <row r="13011" spans="1:21" x14ac:dyDescent="0.2">
      <c r="A13011" s="89">
        <v>40996</v>
      </c>
      <c r="B13011" s="90" t="s">
        <v>101</v>
      </c>
      <c r="C13011" s="96">
        <v>1673.7377553707863</v>
      </c>
      <c r="D13011" s="102">
        <v>1051.9751404595511</v>
      </c>
      <c r="E13011" s="98">
        <v>1976.8787949438201</v>
      </c>
      <c r="F13011" s="91">
        <v>0.84665673973115352</v>
      </c>
      <c r="G13011" s="100">
        <v>836.86887768539316</v>
      </c>
      <c r="S13011" s="235"/>
      <c r="T13011" s="103"/>
      <c r="U13011" s="103"/>
    </row>
    <row r="13012" spans="1:21" x14ac:dyDescent="0.2">
      <c r="A13012" s="89">
        <v>40996</v>
      </c>
      <c r="B13012" s="90" t="s">
        <v>102</v>
      </c>
      <c r="C13012" s="96">
        <v>1623.5684131348316</v>
      </c>
      <c r="D13012" s="102">
        <v>1015.0919041511215</v>
      </c>
      <c r="E13012" s="98">
        <v>1914.780918539326</v>
      </c>
      <c r="F13012" s="91">
        <v>0.84791340743741939</v>
      </c>
      <c r="G13012" s="100">
        <v>811.78420656741582</v>
      </c>
      <c r="S13012" s="235"/>
      <c r="T13012" s="103"/>
      <c r="U13012" s="103"/>
    </row>
    <row r="13013" spans="1:21" x14ac:dyDescent="0.2">
      <c r="A13013" s="89">
        <v>40996</v>
      </c>
      <c r="B13013" s="90" t="s">
        <v>103</v>
      </c>
      <c r="C13013" s="96">
        <v>1629.9383514269664</v>
      </c>
      <c r="D13013" s="102">
        <v>1038.7834568879684</v>
      </c>
      <c r="E13013" s="98">
        <v>1932.814036516854</v>
      </c>
      <c r="F13013" s="91">
        <v>0.8432980724644864</v>
      </c>
      <c r="G13013" s="100">
        <v>814.9691757134832</v>
      </c>
      <c r="S13013" s="235"/>
      <c r="T13013" s="103"/>
      <c r="U13013" s="103"/>
    </row>
    <row r="13014" spans="1:21" x14ac:dyDescent="0.2">
      <c r="A13014" s="89">
        <v>40996</v>
      </c>
      <c r="B13014" s="90" t="s">
        <v>104</v>
      </c>
      <c r="C13014" s="96">
        <v>1684.2813809662921</v>
      </c>
      <c r="D13014" s="102">
        <v>1061.886760438131</v>
      </c>
      <c r="E13014" s="98">
        <v>1991.0819325842692</v>
      </c>
      <c r="F13014" s="91">
        <v>0.8459126434743075</v>
      </c>
      <c r="G13014" s="100">
        <v>842.14069048314605</v>
      </c>
      <c r="S13014" s="235"/>
      <c r="T13014" s="103"/>
      <c r="U13014" s="103"/>
    </row>
    <row r="13015" spans="1:21" x14ac:dyDescent="0.2">
      <c r="A13015" s="89">
        <v>40996</v>
      </c>
      <c r="B13015" s="90" t="s">
        <v>105</v>
      </c>
      <c r="C13015" s="96">
        <v>1670.8647997415733</v>
      </c>
      <c r="D13015" s="102">
        <v>1043.1375207349972</v>
      </c>
      <c r="E13015" s="98">
        <v>1969.7525393258425</v>
      </c>
      <c r="F13015" s="91">
        <v>0.84826127464388745</v>
      </c>
      <c r="G13015" s="100">
        <v>835.43239987078664</v>
      </c>
      <c r="S13015" s="235"/>
      <c r="T13015" s="103"/>
      <c r="U13015" s="103"/>
    </row>
    <row r="13016" spans="1:21" x14ac:dyDescent="0.2">
      <c r="A13016" s="89">
        <v>40996</v>
      </c>
      <c r="B13016" s="90" t="s">
        <v>106</v>
      </c>
      <c r="C13016" s="96">
        <v>1661.3625699101128</v>
      </c>
      <c r="D13016" s="102">
        <v>1041.7819832650512</v>
      </c>
      <c r="E13016" s="98">
        <v>1960.9781460674155</v>
      </c>
      <c r="F13016" s="91">
        <v>0.84721116002329866</v>
      </c>
      <c r="G13016" s="100">
        <v>830.68128495505641</v>
      </c>
      <c r="S13016" s="235"/>
      <c r="T13016" s="103"/>
      <c r="U13016" s="103"/>
    </row>
    <row r="13017" spans="1:21" x14ac:dyDescent="0.2">
      <c r="A13017" s="89">
        <v>40996</v>
      </c>
      <c r="B13017" s="90" t="s">
        <v>107</v>
      </c>
      <c r="C13017" s="96">
        <v>1659.9605351460673</v>
      </c>
      <c r="D13017" s="102">
        <v>1040.8004433185263</v>
      </c>
      <c r="E13017" s="98">
        <v>1959.2688792134834</v>
      </c>
      <c r="F13017" s="91">
        <v>0.84723467654548335</v>
      </c>
      <c r="G13017" s="100">
        <v>829.98026757303364</v>
      </c>
      <c r="S13017" s="235"/>
      <c r="T13017" s="103"/>
      <c r="U13017" s="103"/>
    </row>
    <row r="13018" spans="1:21" x14ac:dyDescent="0.2">
      <c r="A13018" s="89">
        <v>40996</v>
      </c>
      <c r="B13018" s="90" t="s">
        <v>108</v>
      </c>
      <c r="C13018" s="96">
        <v>1661.2531625730339</v>
      </c>
      <c r="D13018" s="102">
        <v>1049.5077606675841</v>
      </c>
      <c r="E13018" s="98">
        <v>1965.0009185393258</v>
      </c>
      <c r="F13018" s="91">
        <v>0.84542106158806207</v>
      </c>
      <c r="G13018" s="100">
        <v>830.62658128651697</v>
      </c>
      <c r="S13018" s="235"/>
      <c r="T13018" s="103"/>
      <c r="U13018" s="103"/>
    </row>
    <row r="13019" spans="1:21" x14ac:dyDescent="0.2">
      <c r="A13019" s="89">
        <v>40996</v>
      </c>
      <c r="B13019" s="90" t="s">
        <v>109</v>
      </c>
      <c r="C13019" s="96">
        <v>1643.7560928876405</v>
      </c>
      <c r="D13019" s="102">
        <v>1042.2158981459083</v>
      </c>
      <c r="E13019" s="98">
        <v>1946.3165393258425</v>
      </c>
      <c r="F13019" s="91">
        <v>0.84454715339211894</v>
      </c>
      <c r="G13019" s="100">
        <v>821.87804644382027</v>
      </c>
      <c r="S13019" s="235"/>
      <c r="T13019" s="103"/>
      <c r="U13019" s="103"/>
    </row>
    <row r="13020" spans="1:21" x14ac:dyDescent="0.2">
      <c r="A13020" s="89">
        <v>40996</v>
      </c>
      <c r="B13020" s="90" t="s">
        <v>110</v>
      </c>
      <c r="C13020" s="96">
        <v>1879.0831706966294</v>
      </c>
      <c r="D13020" s="102">
        <v>1183.9527689861925</v>
      </c>
      <c r="E13020" s="98">
        <v>2220.9677443820228</v>
      </c>
      <c r="F13020" s="91">
        <v>0.84606504324513654</v>
      </c>
      <c r="G13020" s="100">
        <v>939.5415853483147</v>
      </c>
      <c r="S13020" s="235"/>
      <c r="T13020" s="103"/>
      <c r="U13020" s="103"/>
    </row>
    <row r="13021" spans="1:21" x14ac:dyDescent="0.2">
      <c r="A13021" s="89">
        <v>40996</v>
      </c>
      <c r="B13021" s="90" t="s">
        <v>111</v>
      </c>
      <c r="C13021" s="96">
        <v>1888.0950935730339</v>
      </c>
      <c r="D13021" s="102">
        <v>1190.8326826212635</v>
      </c>
      <c r="E13021" s="98">
        <v>2232.2601910112357</v>
      </c>
      <c r="F13021" s="91">
        <v>0.84582214079520379</v>
      </c>
      <c r="G13021" s="100">
        <v>944.04754678651693</v>
      </c>
      <c r="S13021" s="235"/>
      <c r="T13021" s="103"/>
      <c r="U13021" s="103"/>
    </row>
    <row r="13022" spans="1:21" x14ac:dyDescent="0.2">
      <c r="A13022" s="89">
        <v>40996</v>
      </c>
      <c r="B13022" s="90" t="s">
        <v>112</v>
      </c>
      <c r="C13022" s="96">
        <v>1892.3255106067418</v>
      </c>
      <c r="D13022" s="102">
        <v>1206.6738784137235</v>
      </c>
      <c r="E13022" s="98">
        <v>2244.3167528089889</v>
      </c>
      <c r="F13022" s="91">
        <v>0.84316329601795537</v>
      </c>
      <c r="G13022" s="100">
        <v>946.16275530337089</v>
      </c>
      <c r="S13022" s="235"/>
      <c r="T13022" s="103"/>
      <c r="U13022" s="103"/>
    </row>
    <row r="13023" spans="1:21" x14ac:dyDescent="0.2">
      <c r="A13023" s="89">
        <v>40996</v>
      </c>
      <c r="B13023" s="90" t="s">
        <v>113</v>
      </c>
      <c r="C13023" s="96">
        <v>1955.6723587752808</v>
      </c>
      <c r="D13023" s="102">
        <v>1242.1419555462089</v>
      </c>
      <c r="E13023" s="98">
        <v>2316.8018932584268</v>
      </c>
      <c r="F13023" s="91">
        <v>0.84412584626506781</v>
      </c>
      <c r="G13023" s="100">
        <v>977.83617938764041</v>
      </c>
      <c r="S13023" s="235"/>
      <c r="T13023" s="103"/>
      <c r="U13023" s="103"/>
    </row>
    <row r="13024" spans="1:21" x14ac:dyDescent="0.2">
      <c r="A13024" s="89">
        <v>40996</v>
      </c>
      <c r="B13024" s="90" t="s">
        <v>114</v>
      </c>
      <c r="C13024" s="96">
        <v>1796.5576215505616</v>
      </c>
      <c r="D13024" s="102">
        <v>1141.6107148653091</v>
      </c>
      <c r="E13024" s="98">
        <v>2128.5897471910112</v>
      </c>
      <c r="F13024" s="91">
        <v>0.8440130954879328</v>
      </c>
      <c r="G13024" s="100">
        <v>898.27881077528082</v>
      </c>
      <c r="S13024" s="235"/>
      <c r="T13024" s="103"/>
      <c r="U13024" s="103"/>
    </row>
    <row r="13025" spans="1:21" x14ac:dyDescent="0.2">
      <c r="A13025" s="89">
        <v>40996</v>
      </c>
      <c r="B13025" s="90" t="s">
        <v>115</v>
      </c>
      <c r="C13025" s="96">
        <v>1597.942783516854</v>
      </c>
      <c r="D13025" s="102">
        <v>1019.7494048802342</v>
      </c>
      <c r="E13025" s="98">
        <v>1895.6028033707862</v>
      </c>
      <c r="F13025" s="91">
        <v>0.84297342284753474</v>
      </c>
      <c r="G13025" s="100">
        <v>798.97139175842699</v>
      </c>
      <c r="S13025" s="235"/>
      <c r="T13025" s="103"/>
      <c r="U13025" s="103"/>
    </row>
    <row r="13026" spans="1:21" x14ac:dyDescent="0.2">
      <c r="A13026" s="89">
        <v>40996</v>
      </c>
      <c r="B13026" s="90" t="s">
        <v>116</v>
      </c>
      <c r="C13026" s="96">
        <v>1658.0803497977531</v>
      </c>
      <c r="D13026" s="102">
        <v>1057.0608635912454</v>
      </c>
      <c r="E13026" s="98">
        <v>1966.3692724719101</v>
      </c>
      <c r="F13026" s="91">
        <v>0.84321921269314337</v>
      </c>
      <c r="G13026" s="100">
        <v>829.04017489887656</v>
      </c>
      <c r="S13026" s="235"/>
      <c r="T13026" s="103"/>
      <c r="U13026" s="103"/>
    </row>
    <row r="13027" spans="1:21" x14ac:dyDescent="0.2">
      <c r="A13027" s="89">
        <v>40996</v>
      </c>
      <c r="B13027" s="90" t="s">
        <v>117</v>
      </c>
      <c r="C13027" s="96">
        <v>1675.820546898876</v>
      </c>
      <c r="D13027" s="102">
        <v>1067.0039322997629</v>
      </c>
      <c r="E13027" s="98">
        <v>1986.6735758426962</v>
      </c>
      <c r="F13027" s="91">
        <v>0.84353089872252207</v>
      </c>
      <c r="G13027" s="100">
        <v>837.91027344943802</v>
      </c>
      <c r="S13027" s="235"/>
      <c r="T13027" s="103"/>
      <c r="U13027" s="103"/>
    </row>
    <row r="13028" spans="1:21" x14ac:dyDescent="0.2">
      <c r="A13028" s="89">
        <v>40996</v>
      </c>
      <c r="B13028" s="90" t="s">
        <v>118</v>
      </c>
      <c r="C13028" s="96">
        <v>1844.7657359662924</v>
      </c>
      <c r="D13028" s="102">
        <v>1163.1586847365368</v>
      </c>
      <c r="E13028" s="98">
        <v>2180.8481713483143</v>
      </c>
      <c r="F13028" s="91">
        <v>0.84589370328598423</v>
      </c>
      <c r="G13028" s="100">
        <v>922.38286798314618</v>
      </c>
      <c r="S13028" s="235"/>
      <c r="T13028" s="103"/>
      <c r="U13028" s="103"/>
    </row>
    <row r="13029" spans="1:21" x14ac:dyDescent="0.2">
      <c r="A13029" s="89">
        <v>40996</v>
      </c>
      <c r="B13029" s="90" t="s">
        <v>119</v>
      </c>
      <c r="C13029" s="96">
        <v>1982.5217297191011</v>
      </c>
      <c r="D13029" s="102">
        <v>1275.5315643215026</v>
      </c>
      <c r="E13029" s="98">
        <v>2357.4081488764045</v>
      </c>
      <c r="F13029" s="91">
        <v>0.84097517464848714</v>
      </c>
      <c r="G13029" s="100">
        <v>991.26086485955057</v>
      </c>
      <c r="S13029" s="235"/>
      <c r="T13029" s="103"/>
      <c r="U13029" s="103"/>
    </row>
    <row r="13030" spans="1:21" x14ac:dyDescent="0.2">
      <c r="A13030" s="89">
        <v>40996</v>
      </c>
      <c r="B13030" s="90" t="s">
        <v>120</v>
      </c>
      <c r="C13030" s="96">
        <v>2016.1543555617977</v>
      </c>
      <c r="D13030" s="102">
        <v>1296.3928046820713</v>
      </c>
      <c r="E13030" s="98">
        <v>2396.9799101123594</v>
      </c>
      <c r="F13030" s="91">
        <v>0.8411227591253736</v>
      </c>
      <c r="G13030" s="100">
        <v>1008.0771777808989</v>
      </c>
      <c r="S13030" s="235"/>
      <c r="T13030" s="103"/>
      <c r="U13030" s="103"/>
    </row>
    <row r="13031" spans="1:21" x14ac:dyDescent="0.2">
      <c r="A13031" s="89">
        <v>40996</v>
      </c>
      <c r="B13031" s="90" t="s">
        <v>121</v>
      </c>
      <c r="C13031" s="96">
        <v>1957.6254823483146</v>
      </c>
      <c r="D13031" s="102">
        <v>1252.030191794137</v>
      </c>
      <c r="E13031" s="98">
        <v>2323.7635702247194</v>
      </c>
      <c r="F13031" s="91">
        <v>0.84243746112217543</v>
      </c>
      <c r="G13031" s="100">
        <v>978.81274117415728</v>
      </c>
      <c r="S13031" s="235"/>
      <c r="T13031" s="103"/>
      <c r="U13031" s="103"/>
    </row>
    <row r="13032" spans="1:21" x14ac:dyDescent="0.2">
      <c r="A13032" s="89">
        <v>40996</v>
      </c>
      <c r="B13032" s="90" t="s">
        <v>122</v>
      </c>
      <c r="C13032" s="96">
        <v>2050.4353211797757</v>
      </c>
      <c r="D13032" s="102">
        <v>1314.6681079588068</v>
      </c>
      <c r="E13032" s="98">
        <v>2435.7005646067414</v>
      </c>
      <c r="F13032" s="91">
        <v>0.84182569523312101</v>
      </c>
      <c r="G13032" s="100">
        <v>1025.2176605898878</v>
      </c>
      <c r="S13032" s="235"/>
      <c r="T13032" s="103"/>
      <c r="U13032" s="103"/>
    </row>
    <row r="13033" spans="1:21" x14ac:dyDescent="0.2">
      <c r="A13033" s="89">
        <v>40996</v>
      </c>
      <c r="B13033" s="90" t="s">
        <v>123</v>
      </c>
      <c r="C13033" s="96">
        <v>2257.2881264831462</v>
      </c>
      <c r="D13033" s="102">
        <v>1436.0235680676524</v>
      </c>
      <c r="E13033" s="98">
        <v>2675.3529438202249</v>
      </c>
      <c r="F13033" s="91">
        <v>0.84373470487220648</v>
      </c>
      <c r="G13033" s="100">
        <v>1128.6440632415731</v>
      </c>
      <c r="S13033" s="235"/>
      <c r="T13033" s="103"/>
      <c r="U13033" s="103"/>
    </row>
    <row r="13034" spans="1:21" x14ac:dyDescent="0.2">
      <c r="A13034" s="89">
        <v>40996</v>
      </c>
      <c r="B13034" s="90" t="s">
        <v>124</v>
      </c>
      <c r="C13034" s="96">
        <v>2379.7959791460671</v>
      </c>
      <c r="D13034" s="102">
        <v>1522.1459249633656</v>
      </c>
      <c r="E13034" s="98">
        <v>2824.952587078652</v>
      </c>
      <c r="F13034" s="91">
        <v>0.84241979494851227</v>
      </c>
      <c r="G13034" s="100">
        <v>1189.8979895730336</v>
      </c>
      <c r="S13034" s="235"/>
      <c r="T13034" s="103"/>
      <c r="U13034" s="103"/>
    </row>
    <row r="13035" spans="1:21" x14ac:dyDescent="0.2">
      <c r="A13035" s="89">
        <v>40996</v>
      </c>
      <c r="B13035" s="90" t="s">
        <v>125</v>
      </c>
      <c r="C13035" s="96">
        <v>2110.4270110112361</v>
      </c>
      <c r="D13035" s="102">
        <v>1337.7834757315229</v>
      </c>
      <c r="E13035" s="98">
        <v>2498.7130280898873</v>
      </c>
      <c r="F13035" s="91">
        <v>0.84460559787633083</v>
      </c>
      <c r="G13035" s="100">
        <v>1055.2135055056181</v>
      </c>
      <c r="S13035" s="235"/>
      <c r="T13035" s="103"/>
      <c r="U13035" s="103"/>
    </row>
    <row r="13036" spans="1:21" x14ac:dyDescent="0.2">
      <c r="A13036" s="89">
        <v>40996</v>
      </c>
      <c r="B13036" s="90" t="s">
        <v>126</v>
      </c>
      <c r="C13036" s="96">
        <v>2159.3888204157306</v>
      </c>
      <c r="D13036" s="102">
        <v>1376.9781693747311</v>
      </c>
      <c r="E13036" s="98">
        <v>2561.0601235955055</v>
      </c>
      <c r="F13036" s="91">
        <v>0.84316209546230281</v>
      </c>
      <c r="G13036" s="100">
        <v>1079.6944102078653</v>
      </c>
      <c r="S13036" s="235"/>
      <c r="T13036" s="103"/>
      <c r="U13036" s="103"/>
    </row>
    <row r="13037" spans="1:21" x14ac:dyDescent="0.2">
      <c r="A13037" s="89">
        <v>40996</v>
      </c>
      <c r="B13037" s="90" t="s">
        <v>127</v>
      </c>
      <c r="C13037" s="96">
        <v>2348.9309537191011</v>
      </c>
      <c r="D13037" s="102">
        <v>1496.6472257272437</v>
      </c>
      <c r="E13037" s="98">
        <v>2785.2162471910115</v>
      </c>
      <c r="F13037" s="91">
        <v>0.84335676128849268</v>
      </c>
      <c r="G13037" s="100">
        <v>1174.4654768595506</v>
      </c>
      <c r="S13037" s="235"/>
      <c r="T13037" s="103"/>
      <c r="U13037" s="103"/>
    </row>
    <row r="13038" spans="1:21" x14ac:dyDescent="0.2">
      <c r="A13038" s="89">
        <v>40996</v>
      </c>
      <c r="B13038" s="90" t="s">
        <v>128</v>
      </c>
      <c r="C13038" s="96">
        <v>2067.3043117078655</v>
      </c>
      <c r="D13038" s="102">
        <v>1306.3238046252075</v>
      </c>
      <c r="E13038" s="98">
        <v>2445.4506741573032</v>
      </c>
      <c r="F13038" s="91">
        <v>0.84536741368551782</v>
      </c>
      <c r="G13038" s="100">
        <v>1033.6521558539328</v>
      </c>
      <c r="S13038" s="235"/>
      <c r="T13038" s="103"/>
      <c r="U13038" s="103"/>
    </row>
    <row r="13039" spans="1:21" x14ac:dyDescent="0.2">
      <c r="A13039" s="89">
        <v>40996</v>
      </c>
      <c r="B13039" s="90" t="s">
        <v>129</v>
      </c>
      <c r="C13039" s="96">
        <v>2056.7404254943822</v>
      </c>
      <c r="D13039" s="102">
        <v>1316.8427143165227</v>
      </c>
      <c r="E13039" s="98">
        <v>2442.1826123595506</v>
      </c>
      <c r="F13039" s="91">
        <v>0.84217306891200572</v>
      </c>
      <c r="G13039" s="100">
        <v>1028.3702127471911</v>
      </c>
      <c r="S13039" s="235"/>
      <c r="T13039" s="103"/>
      <c r="U13039" s="103"/>
    </row>
    <row r="13040" spans="1:21" x14ac:dyDescent="0.2">
      <c r="A13040" s="89">
        <v>40996</v>
      </c>
      <c r="B13040" s="90" t="s">
        <v>130</v>
      </c>
      <c r="C13040" s="96">
        <v>2207.4024328988767</v>
      </c>
      <c r="D13040" s="102">
        <v>1407.1086704336683</v>
      </c>
      <c r="E13040" s="98">
        <v>2617.7433623595507</v>
      </c>
      <c r="F13040" s="91">
        <v>0.8432463107877749</v>
      </c>
      <c r="G13040" s="100">
        <v>1103.7012164494383</v>
      </c>
      <c r="S13040" s="235"/>
      <c r="T13040" s="103"/>
      <c r="U13040" s="103"/>
    </row>
    <row r="13041" spans="1:21" x14ac:dyDescent="0.2">
      <c r="A13041" s="89">
        <v>40996</v>
      </c>
      <c r="B13041" s="90" t="s">
        <v>131</v>
      </c>
      <c r="C13041" s="96">
        <v>2125.1888972696634</v>
      </c>
      <c r="D13041" s="102">
        <v>1354.0630833449429</v>
      </c>
      <c r="E13041" s="98">
        <v>2519.9037050561797</v>
      </c>
      <c r="F13041" s="91">
        <v>0.84336115423993296</v>
      </c>
      <c r="G13041" s="100">
        <v>1062.5944486348317</v>
      </c>
      <c r="S13041" s="235"/>
      <c r="T13041" s="103"/>
      <c r="U13041" s="103"/>
    </row>
    <row r="13042" spans="1:21" x14ac:dyDescent="0.2">
      <c r="A13042" s="89">
        <v>40996</v>
      </c>
      <c r="B13042" s="90" t="s">
        <v>132</v>
      </c>
      <c r="C13042" s="96">
        <v>2001.1331333932585</v>
      </c>
      <c r="D13042" s="102">
        <v>1270.2914400719656</v>
      </c>
      <c r="E13042" s="98">
        <v>2370.26879494382</v>
      </c>
      <c r="F13042" s="91">
        <v>0.84426421917295214</v>
      </c>
      <c r="G13042" s="100">
        <v>1000.5665666966293</v>
      </c>
      <c r="S13042" s="235"/>
      <c r="T13042" s="103"/>
      <c r="U13042" s="103"/>
    </row>
    <row r="13043" spans="1:21" x14ac:dyDescent="0.2">
      <c r="A13043" s="89">
        <v>40996</v>
      </c>
      <c r="B13043" s="90" t="s">
        <v>133</v>
      </c>
      <c r="C13043" s="96">
        <v>2077.2239102696635</v>
      </c>
      <c r="D13043" s="102">
        <v>1317.0370681169588</v>
      </c>
      <c r="E13043" s="98">
        <v>2459.5621179775285</v>
      </c>
      <c r="F13043" s="91">
        <v>0.84455029417095684</v>
      </c>
      <c r="G13043" s="100">
        <v>1038.6119551348318</v>
      </c>
      <c r="S13043" s="235"/>
      <c r="T13043" s="103"/>
      <c r="U13043" s="103"/>
    </row>
    <row r="13044" spans="1:21" x14ac:dyDescent="0.2">
      <c r="A13044" s="89">
        <v>40996</v>
      </c>
      <c r="B13044" s="90" t="s">
        <v>134</v>
      </c>
      <c r="C13044" s="96">
        <v>2114.0252967640454</v>
      </c>
      <c r="D13044" s="102">
        <v>1333.2804008417966</v>
      </c>
      <c r="E13044" s="98">
        <v>2499.3478314606737</v>
      </c>
      <c r="F13044" s="91">
        <v>0.84583076839231397</v>
      </c>
      <c r="G13044" s="100">
        <v>1057.0126483820227</v>
      </c>
      <c r="S13044" s="235"/>
      <c r="T13044" s="103"/>
      <c r="U13044" s="103"/>
    </row>
    <row r="13045" spans="1:21" x14ac:dyDescent="0.2">
      <c r="A13045" s="89">
        <v>40996</v>
      </c>
      <c r="B13045" s="90" t="s">
        <v>135</v>
      </c>
      <c r="C13045" s="96">
        <v>1766.4138741235956</v>
      </c>
      <c r="D13045" s="102">
        <v>1103.5067141036411</v>
      </c>
      <c r="E13045" s="98">
        <v>2082.7734016853933</v>
      </c>
      <c r="F13045" s="91">
        <v>0.84810660280864081</v>
      </c>
      <c r="G13045" s="100">
        <v>883.20693706179782</v>
      </c>
      <c r="S13045" s="235"/>
      <c r="T13045" s="103"/>
      <c r="U13045" s="103"/>
    </row>
    <row r="13046" spans="1:21" x14ac:dyDescent="0.2">
      <c r="A13046" s="89">
        <v>40996</v>
      </c>
      <c r="B13046" s="90" t="s">
        <v>136</v>
      </c>
      <c r="C13046" s="96">
        <v>1757.4951500898874</v>
      </c>
      <c r="D13046" s="102">
        <v>1098.5729098603279</v>
      </c>
      <c r="E13046" s="98">
        <v>2072.5953876404492</v>
      </c>
      <c r="F13046" s="91">
        <v>0.84796828197649887</v>
      </c>
      <c r="G13046" s="100">
        <v>878.74757504494369</v>
      </c>
      <c r="S13046" s="235"/>
      <c r="T13046" s="103"/>
      <c r="U13046" s="103"/>
    </row>
    <row r="13047" spans="1:21" x14ac:dyDescent="0.2">
      <c r="A13047" s="89">
        <v>40996</v>
      </c>
      <c r="B13047" s="90" t="s">
        <v>137</v>
      </c>
      <c r="C13047" s="96">
        <v>1928.9161866741574</v>
      </c>
      <c r="D13047" s="102">
        <v>1207.217401136151</v>
      </c>
      <c r="E13047" s="98">
        <v>2275.542025280899</v>
      </c>
      <c r="F13047" s="91">
        <v>0.84767328629584282</v>
      </c>
      <c r="G13047" s="100">
        <v>964.45809333707871</v>
      </c>
      <c r="S13047" s="235"/>
      <c r="T13047" s="103"/>
      <c r="U13047" s="103"/>
    </row>
    <row r="13048" spans="1:21" x14ac:dyDescent="0.2">
      <c r="A13048" s="89">
        <v>40996</v>
      </c>
      <c r="B13048" s="90" t="s">
        <v>138</v>
      </c>
      <c r="C13048" s="96">
        <v>1736.3916904044945</v>
      </c>
      <c r="D13048" s="102">
        <v>1084.0555670847234</v>
      </c>
      <c r="E13048" s="98">
        <v>2047.0057584269662</v>
      </c>
      <c r="F13048" s="91">
        <v>0.84825930911832659</v>
      </c>
      <c r="G13048" s="100">
        <v>868.19584520224726</v>
      </c>
      <c r="S13048" s="235"/>
      <c r="T13048" s="103"/>
      <c r="U13048" s="103"/>
    </row>
    <row r="13049" spans="1:21" x14ac:dyDescent="0.2">
      <c r="A13049" s="89">
        <v>40996</v>
      </c>
      <c r="B13049" s="90" t="s">
        <v>139</v>
      </c>
      <c r="C13049" s="96">
        <v>1648.9671238314609</v>
      </c>
      <c r="D13049" s="102">
        <v>1025.4019360920711</v>
      </c>
      <c r="E13049" s="98">
        <v>1941.7882752808989</v>
      </c>
      <c r="F13049" s="91">
        <v>0.84920026803278614</v>
      </c>
      <c r="G13049" s="100">
        <v>824.48356191573043</v>
      </c>
      <c r="S13049" s="235"/>
      <c r="T13049" s="103"/>
      <c r="U13049" s="103"/>
    </row>
    <row r="13050" spans="1:21" x14ac:dyDescent="0.2">
      <c r="A13050" s="89">
        <v>40996</v>
      </c>
      <c r="B13050" s="90" t="s">
        <v>140</v>
      </c>
      <c r="C13050" s="96">
        <v>1681.9595141460672</v>
      </c>
      <c r="D13050" s="102">
        <v>1055.0367395102558</v>
      </c>
      <c r="E13050" s="98">
        <v>1985.4698005617979</v>
      </c>
      <c r="F13050" s="91">
        <v>0.84713427203483482</v>
      </c>
      <c r="G13050" s="100">
        <v>840.97975707303362</v>
      </c>
      <c r="S13050" s="235"/>
      <c r="T13050" s="103"/>
      <c r="U13050" s="103"/>
    </row>
    <row r="13051" spans="1:21" x14ac:dyDescent="0.2">
      <c r="A13051" s="89">
        <v>40996</v>
      </c>
      <c r="B13051" s="90" t="s">
        <v>141</v>
      </c>
      <c r="C13051" s="96">
        <v>1880.1164622134831</v>
      </c>
      <c r="D13051" s="102">
        <v>1170.5297672945046</v>
      </c>
      <c r="E13051" s="98">
        <v>2214.7184578651686</v>
      </c>
      <c r="F13051" s="91">
        <v>0.848918947479122</v>
      </c>
      <c r="G13051" s="100">
        <v>940.05823110674157</v>
      </c>
      <c r="S13051" s="235"/>
      <c r="T13051" s="103"/>
      <c r="U13051" s="103"/>
    </row>
    <row r="13052" spans="1:21" x14ac:dyDescent="0.2">
      <c r="A13052" s="89">
        <v>40996</v>
      </c>
      <c r="B13052" s="90" t="s">
        <v>142</v>
      </c>
      <c r="C13052" s="96">
        <v>1858.8711782022474</v>
      </c>
      <c r="D13052" s="102">
        <v>1154.2945527213496</v>
      </c>
      <c r="E13052" s="98">
        <v>2188.1037387640449</v>
      </c>
      <c r="F13052" s="91">
        <v>0.8495352141083744</v>
      </c>
      <c r="G13052" s="100">
        <v>929.4355891011237</v>
      </c>
      <c r="S13052" s="235"/>
      <c r="T13052" s="103"/>
      <c r="U13052" s="103"/>
    </row>
    <row r="13053" spans="1:21" x14ac:dyDescent="0.2">
      <c r="A13053" s="89">
        <v>40996</v>
      </c>
      <c r="B13053" s="90" t="s">
        <v>143</v>
      </c>
      <c r="C13053" s="96">
        <v>1613.9324632247192</v>
      </c>
      <c r="D13053" s="102">
        <v>1003.2657343917498</v>
      </c>
      <c r="E13053" s="98">
        <v>1900.3473707865166</v>
      </c>
      <c r="F13053" s="91">
        <v>0.8492828669301361</v>
      </c>
      <c r="G13053" s="100">
        <v>806.96623161235959</v>
      </c>
      <c r="S13053" s="235"/>
      <c r="T13053" s="103"/>
      <c r="U13053" s="103"/>
    </row>
    <row r="13054" spans="1:21" x14ac:dyDescent="0.2">
      <c r="A13054" s="89">
        <v>40996</v>
      </c>
      <c r="B13054" s="90" t="s">
        <v>144</v>
      </c>
      <c r="C13054" s="96">
        <v>1562.3246171123594</v>
      </c>
      <c r="D13054" s="102">
        <v>978.1217986397088</v>
      </c>
      <c r="E13054" s="98">
        <v>1843.2526853932586</v>
      </c>
      <c r="F13054" s="91">
        <v>0.84759112491353128</v>
      </c>
      <c r="G13054" s="100">
        <v>781.16230855617971</v>
      </c>
      <c r="S13054" s="235"/>
      <c r="T13054" s="103"/>
      <c r="U13054" s="103"/>
    </row>
    <row r="13055" spans="1:21" x14ac:dyDescent="0.2">
      <c r="A13055" s="89">
        <v>40996</v>
      </c>
      <c r="B13055" s="90" t="s">
        <v>145</v>
      </c>
      <c r="C13055" s="96">
        <v>1736.7482772808987</v>
      </c>
      <c r="D13055" s="102">
        <v>1086.3952876193475</v>
      </c>
      <c r="E13055" s="98">
        <v>2048.5480955056178</v>
      </c>
      <c r="F13055" s="91">
        <v>0.84779472890639584</v>
      </c>
      <c r="G13055" s="100">
        <v>868.37413864044936</v>
      </c>
      <c r="S13055" s="235"/>
      <c r="T13055" s="103"/>
      <c r="U13055" s="103"/>
    </row>
    <row r="13056" spans="1:21" x14ac:dyDescent="0.2">
      <c r="A13056" s="89">
        <v>40996</v>
      </c>
      <c r="B13056" s="90" t="s">
        <v>146</v>
      </c>
      <c r="C13056" s="96">
        <v>1840.7217166179776</v>
      </c>
      <c r="D13056" s="102">
        <v>1153.9094950655565</v>
      </c>
      <c r="E13056" s="98">
        <v>2172.5016825842695</v>
      </c>
      <c r="F13056" s="91">
        <v>0.84728206720115051</v>
      </c>
      <c r="G13056" s="100">
        <v>920.36085830898878</v>
      </c>
      <c r="S13056" s="235"/>
      <c r="T13056" s="103"/>
      <c r="U13056" s="103"/>
    </row>
    <row r="13057" spans="1:21" x14ac:dyDescent="0.2">
      <c r="A13057" s="89">
        <v>40996</v>
      </c>
      <c r="B13057" s="90" t="s">
        <v>147</v>
      </c>
      <c r="C13057" s="96">
        <v>1760.1898122808986</v>
      </c>
      <c r="D13057" s="102">
        <v>1089.6653465535185</v>
      </c>
      <c r="E13057" s="98">
        <v>2070.17843258427</v>
      </c>
      <c r="F13057" s="91">
        <v>0.8502599508215325</v>
      </c>
      <c r="G13057" s="100">
        <v>880.09490614044932</v>
      </c>
      <c r="S13057" s="235"/>
      <c r="T13057" s="103"/>
      <c r="U13057" s="103"/>
    </row>
    <row r="13058" spans="1:21" x14ac:dyDescent="0.2">
      <c r="A13058" s="89">
        <v>40997</v>
      </c>
      <c r="B13058" s="90" t="s">
        <v>100</v>
      </c>
      <c r="C13058" s="96">
        <v>1733.4376923033708</v>
      </c>
      <c r="D13058" s="102">
        <v>1097.3243225348222</v>
      </c>
      <c r="E13058" s="98">
        <v>2051.566938202247</v>
      </c>
      <c r="F13058" s="91">
        <v>0.84493352862390758</v>
      </c>
      <c r="G13058" s="100">
        <v>866.7188461516854</v>
      </c>
      <c r="S13058" s="235"/>
      <c r="T13058" s="103"/>
      <c r="U13058" s="103"/>
    </row>
    <row r="13059" spans="1:21" x14ac:dyDescent="0.2">
      <c r="A13059" s="89">
        <v>40997</v>
      </c>
      <c r="B13059" s="90" t="s">
        <v>101</v>
      </c>
      <c r="C13059" s="96">
        <v>1715.8676843932587</v>
      </c>
      <c r="D13059" s="102">
        <v>1091.5180694023659</v>
      </c>
      <c r="E13059" s="98">
        <v>2033.6208117977528</v>
      </c>
      <c r="F13059" s="91">
        <v>0.84375006119081009</v>
      </c>
      <c r="G13059" s="100">
        <v>857.93384219662937</v>
      </c>
      <c r="S13059" s="235"/>
      <c r="T13059" s="103"/>
      <c r="U13059" s="103"/>
    </row>
    <row r="13060" spans="1:21" x14ac:dyDescent="0.2">
      <c r="A13060" s="89">
        <v>40997</v>
      </c>
      <c r="B13060" s="90" t="s">
        <v>102</v>
      </c>
      <c r="C13060" s="96">
        <v>1734.2521691460677</v>
      </c>
      <c r="D13060" s="102">
        <v>1095.0725516410425</v>
      </c>
      <c r="E13060" s="98">
        <v>2051.0520421348319</v>
      </c>
      <c r="F13060" s="91">
        <v>0.84554274270923713</v>
      </c>
      <c r="G13060" s="100">
        <v>867.12608457303384</v>
      </c>
      <c r="S13060" s="235"/>
      <c r="T13060" s="103"/>
      <c r="U13060" s="103"/>
    </row>
    <row r="13061" spans="1:21" x14ac:dyDescent="0.2">
      <c r="A13061" s="89">
        <v>40997</v>
      </c>
      <c r="B13061" s="90" t="s">
        <v>103</v>
      </c>
      <c r="C13061" s="96">
        <v>1706.2965684606745</v>
      </c>
      <c r="D13061" s="102">
        <v>1068.2076856523988</v>
      </c>
      <c r="E13061" s="98">
        <v>2013.0860983146069</v>
      </c>
      <c r="F13061" s="91">
        <v>0.84760238019090073</v>
      </c>
      <c r="G13061" s="100">
        <v>853.14828423033725</v>
      </c>
      <c r="S13061" s="235"/>
      <c r="T13061" s="103"/>
      <c r="U13061" s="103"/>
    </row>
    <row r="13062" spans="1:21" x14ac:dyDescent="0.2">
      <c r="A13062" s="89">
        <v>40997</v>
      </c>
      <c r="B13062" s="90" t="s">
        <v>104</v>
      </c>
      <c r="C13062" s="96">
        <v>1697.1792903707865</v>
      </c>
      <c r="D13062" s="102">
        <v>1066.7697837235573</v>
      </c>
      <c r="E13062" s="98">
        <v>2004.5985421348314</v>
      </c>
      <c r="F13062" s="91">
        <v>0.8466429834690723</v>
      </c>
      <c r="G13062" s="100">
        <v>848.58964518539324</v>
      </c>
      <c r="S13062" s="235"/>
      <c r="T13062" s="103"/>
      <c r="U13062" s="103"/>
    </row>
    <row r="13063" spans="1:21" x14ac:dyDescent="0.2">
      <c r="A13063" s="89">
        <v>40997</v>
      </c>
      <c r="B13063" s="90" t="s">
        <v>105</v>
      </c>
      <c r="C13063" s="96">
        <v>1693.8565490224721</v>
      </c>
      <c r="D13063" s="102">
        <v>1059.601716728894</v>
      </c>
      <c r="E13063" s="98">
        <v>1997.9754269662922</v>
      </c>
      <c r="F13063" s="91">
        <v>0.84778647733140977</v>
      </c>
      <c r="G13063" s="100">
        <v>846.92827451123605</v>
      </c>
      <c r="S13063" s="235"/>
      <c r="T13063" s="103"/>
      <c r="U13063" s="103"/>
    </row>
    <row r="13064" spans="1:21" x14ac:dyDescent="0.2">
      <c r="A13064" s="89">
        <v>40997</v>
      </c>
      <c r="B13064" s="90" t="s">
        <v>106</v>
      </c>
      <c r="C13064" s="96">
        <v>1753.5443295842697</v>
      </c>
      <c r="D13064" s="102">
        <v>1102.0518676887193</v>
      </c>
      <c r="E13064" s="98">
        <v>2071.0953707865169</v>
      </c>
      <c r="F13064" s="91">
        <v>0.84667483415712796</v>
      </c>
      <c r="G13064" s="100">
        <v>876.77216479213484</v>
      </c>
      <c r="S13064" s="235"/>
      <c r="T13064" s="103"/>
      <c r="U13064" s="103"/>
    </row>
    <row r="13065" spans="1:21" x14ac:dyDescent="0.2">
      <c r="A13065" s="89">
        <v>40997</v>
      </c>
      <c r="B13065" s="90" t="s">
        <v>107</v>
      </c>
      <c r="C13065" s="96">
        <v>1779.984436044944</v>
      </c>
      <c r="D13065" s="102">
        <v>1114.1985999887352</v>
      </c>
      <c r="E13065" s="98">
        <v>2099.9483595505617</v>
      </c>
      <c r="F13065" s="91">
        <v>0.84763248007960657</v>
      </c>
      <c r="G13065" s="100">
        <v>889.992218022472</v>
      </c>
      <c r="S13065" s="235"/>
      <c r="T13065" s="103"/>
      <c r="U13065" s="103"/>
    </row>
    <row r="13066" spans="1:21" x14ac:dyDescent="0.2">
      <c r="A13066" s="89">
        <v>40997</v>
      </c>
      <c r="B13066" s="90" t="s">
        <v>108</v>
      </c>
      <c r="C13066" s="96">
        <v>1746.9434202471912</v>
      </c>
      <c r="D13066" s="102">
        <v>1102.2625584066445</v>
      </c>
      <c r="E13066" s="98">
        <v>2065.62195505618</v>
      </c>
      <c r="F13066" s="91">
        <v>0.84572272093209744</v>
      </c>
      <c r="G13066" s="100">
        <v>873.47171012359559</v>
      </c>
      <c r="S13066" s="235"/>
      <c r="T13066" s="103"/>
      <c r="U13066" s="103"/>
    </row>
    <row r="13067" spans="1:21" x14ac:dyDescent="0.2">
      <c r="A13067" s="89">
        <v>40997</v>
      </c>
      <c r="B13067" s="90" t="s">
        <v>109</v>
      </c>
      <c r="C13067" s="96">
        <v>1742.3928854494384</v>
      </c>
      <c r="D13067" s="102">
        <v>1095.3392838660291</v>
      </c>
      <c r="E13067" s="98">
        <v>2058.0819016853934</v>
      </c>
      <c r="F13067" s="91">
        <v>0.8466100809800462</v>
      </c>
      <c r="G13067" s="100">
        <v>871.19644272471919</v>
      </c>
      <c r="S13067" s="235"/>
      <c r="T13067" s="103"/>
      <c r="U13067" s="103"/>
    </row>
    <row r="13068" spans="1:21" x14ac:dyDescent="0.2">
      <c r="A13068" s="89">
        <v>40997</v>
      </c>
      <c r="B13068" s="90" t="s">
        <v>110</v>
      </c>
      <c r="C13068" s="96">
        <v>1935.6589203370788</v>
      </c>
      <c r="D13068" s="102">
        <v>1229.5319445913785</v>
      </c>
      <c r="E13068" s="98">
        <v>2293.1472387640447</v>
      </c>
      <c r="F13068" s="91">
        <v>0.84410581563020604</v>
      </c>
      <c r="G13068" s="100">
        <v>967.82946016853941</v>
      </c>
      <c r="S13068" s="235"/>
      <c r="T13068" s="103"/>
      <c r="U13068" s="103"/>
    </row>
    <row r="13069" spans="1:21" x14ac:dyDescent="0.2">
      <c r="A13069" s="89">
        <v>40997</v>
      </c>
      <c r="B13069" s="90" t="s">
        <v>111</v>
      </c>
      <c r="C13069" s="96">
        <v>2085.2957404719109</v>
      </c>
      <c r="D13069" s="102">
        <v>1338.4908514160586</v>
      </c>
      <c r="E13069" s="98">
        <v>2477.905584269663</v>
      </c>
      <c r="F13069" s="91">
        <v>0.84155576940052379</v>
      </c>
      <c r="G13069" s="100">
        <v>1042.6478702359555</v>
      </c>
      <c r="S13069" s="235"/>
      <c r="T13069" s="103"/>
      <c r="U13069" s="103"/>
    </row>
    <row r="13070" spans="1:21" x14ac:dyDescent="0.2">
      <c r="A13070" s="89">
        <v>40997</v>
      </c>
      <c r="B13070" s="90" t="s">
        <v>112</v>
      </c>
      <c r="C13070" s="96">
        <v>2181.0636295280901</v>
      </c>
      <c r="D13070" s="102">
        <v>1387.6014928344869</v>
      </c>
      <c r="E13070" s="98">
        <v>2585.0486376404492</v>
      </c>
      <c r="F13070" s="91">
        <v>0.84372247305911274</v>
      </c>
      <c r="G13070" s="100">
        <v>1090.5318147640451</v>
      </c>
      <c r="S13070" s="235"/>
      <c r="T13070" s="103"/>
      <c r="U13070" s="103"/>
    </row>
    <row r="13071" spans="1:21" x14ac:dyDescent="0.2">
      <c r="A13071" s="89">
        <v>40997</v>
      </c>
      <c r="B13071" s="90" t="s">
        <v>113</v>
      </c>
      <c r="C13071" s="96">
        <v>2306.9550053932589</v>
      </c>
      <c r="D13071" s="102">
        <v>1475.8117040150482</v>
      </c>
      <c r="E13071" s="98">
        <v>2738.6240308988768</v>
      </c>
      <c r="F13071" s="91">
        <v>0.84237740535566152</v>
      </c>
      <c r="G13071" s="100">
        <v>1153.4775026966295</v>
      </c>
      <c r="S13071" s="235"/>
      <c r="T13071" s="103"/>
      <c r="U13071" s="103"/>
    </row>
    <row r="13072" spans="1:21" x14ac:dyDescent="0.2">
      <c r="A13072" s="89">
        <v>40997</v>
      </c>
      <c r="B13072" s="90" t="s">
        <v>114</v>
      </c>
      <c r="C13072" s="96">
        <v>2203.8973459887634</v>
      </c>
      <c r="D13072" s="102">
        <v>1421.33063634838</v>
      </c>
      <c r="E13072" s="98">
        <v>2622.4691207865167</v>
      </c>
      <c r="F13072" s="91">
        <v>0.84039019888546207</v>
      </c>
      <c r="G13072" s="100">
        <v>1101.9486729943817</v>
      </c>
      <c r="S13072" s="235"/>
      <c r="T13072" s="103"/>
      <c r="U13072" s="103"/>
    </row>
    <row r="13073" spans="1:21" x14ac:dyDescent="0.2">
      <c r="A13073" s="89">
        <v>40997</v>
      </c>
      <c r="B13073" s="90" t="s">
        <v>115</v>
      </c>
      <c r="C13073" s="96">
        <v>1908.983790707865</v>
      </c>
      <c r="D13073" s="102">
        <v>1225.3055367419286</v>
      </c>
      <c r="E13073" s="98">
        <v>2268.3899073033708</v>
      </c>
      <c r="F13073" s="91">
        <v>0.84155893330403564</v>
      </c>
      <c r="G13073" s="100">
        <v>954.49189535393248</v>
      </c>
      <c r="S13073" s="235"/>
      <c r="T13073" s="103"/>
      <c r="U13073" s="103"/>
    </row>
    <row r="13074" spans="1:21" x14ac:dyDescent="0.2">
      <c r="A13074" s="89">
        <v>40997</v>
      </c>
      <c r="B13074" s="90" t="s">
        <v>116</v>
      </c>
      <c r="C13074" s="96">
        <v>2033.3110468651687</v>
      </c>
      <c r="D13074" s="102">
        <v>1304.0151127796414</v>
      </c>
      <c r="E13074" s="98">
        <v>2415.5349775280897</v>
      </c>
      <c r="F13074" s="91">
        <v>0.84176427407643439</v>
      </c>
      <c r="G13074" s="100">
        <v>1016.6555234325843</v>
      </c>
      <c r="S13074" s="235"/>
      <c r="T13074" s="103"/>
      <c r="U13074" s="103"/>
    </row>
    <row r="13075" spans="1:21" x14ac:dyDescent="0.2">
      <c r="A13075" s="89">
        <v>40997</v>
      </c>
      <c r="B13075" s="90" t="s">
        <v>117</v>
      </c>
      <c r="C13075" s="96">
        <v>2124.5608181123598</v>
      </c>
      <c r="D13075" s="102">
        <v>1364.1558794142989</v>
      </c>
      <c r="E13075" s="98">
        <v>2524.8128511235955</v>
      </c>
      <c r="F13075" s="91">
        <v>0.8414725935694144</v>
      </c>
      <c r="G13075" s="100">
        <v>1062.2804090561799</v>
      </c>
      <c r="S13075" s="235"/>
      <c r="T13075" s="103"/>
      <c r="U13075" s="103"/>
    </row>
    <row r="13076" spans="1:21" x14ac:dyDescent="0.2">
      <c r="A13076" s="89">
        <v>40997</v>
      </c>
      <c r="B13076" s="90" t="s">
        <v>118</v>
      </c>
      <c r="C13076" s="96">
        <v>2177.870556134832</v>
      </c>
      <c r="D13076" s="102">
        <v>1391.2761677368992</v>
      </c>
      <c r="E13076" s="98">
        <v>2584.3315449438205</v>
      </c>
      <c r="F13076" s="91">
        <v>0.84272103569519963</v>
      </c>
      <c r="G13076" s="100">
        <v>1088.935278067416</v>
      </c>
      <c r="S13076" s="235"/>
      <c r="T13076" s="103"/>
      <c r="U13076" s="103"/>
    </row>
    <row r="13077" spans="1:21" x14ac:dyDescent="0.2">
      <c r="A13077" s="89">
        <v>40997</v>
      </c>
      <c r="B13077" s="90" t="s">
        <v>119</v>
      </c>
      <c r="C13077" s="96">
        <v>2268.010045516854</v>
      </c>
      <c r="D13077" s="102">
        <v>1462.7648579320239</v>
      </c>
      <c r="E13077" s="98">
        <v>2698.805401685393</v>
      </c>
      <c r="F13077" s="91">
        <v>0.84037553952592914</v>
      </c>
      <c r="G13077" s="100">
        <v>1134.005022758427</v>
      </c>
      <c r="S13077" s="235"/>
      <c r="T13077" s="103"/>
      <c r="U13077" s="103"/>
    </row>
    <row r="13078" spans="1:21" x14ac:dyDescent="0.2">
      <c r="A13078" s="89">
        <v>40997</v>
      </c>
      <c r="B13078" s="90" t="s">
        <v>120</v>
      </c>
      <c r="C13078" s="96">
        <v>2194.2613960786516</v>
      </c>
      <c r="D13078" s="102">
        <v>1402.9625149684607</v>
      </c>
      <c r="E13078" s="98">
        <v>2604.4360028089886</v>
      </c>
      <c r="F13078" s="91">
        <v>0.84250923950984125</v>
      </c>
      <c r="G13078" s="100">
        <v>1097.1306980393258</v>
      </c>
      <c r="S13078" s="235"/>
      <c r="T13078" s="103"/>
      <c r="U13078" s="103"/>
    </row>
    <row r="13079" spans="1:21" x14ac:dyDescent="0.2">
      <c r="A13079" s="89">
        <v>40997</v>
      </c>
      <c r="B13079" s="90" t="s">
        <v>121</v>
      </c>
      <c r="C13079" s="96">
        <v>2171.7396931348317</v>
      </c>
      <c r="D13079" s="102">
        <v>1385.3640683990538</v>
      </c>
      <c r="E13079" s="98">
        <v>2575.9827050561794</v>
      </c>
      <c r="F13079" s="91">
        <v>0.84307231134436844</v>
      </c>
      <c r="G13079" s="100">
        <v>1085.8698465674158</v>
      </c>
      <c r="S13079" s="235"/>
      <c r="T13079" s="103"/>
      <c r="U13079" s="103"/>
    </row>
    <row r="13080" spans="1:21" x14ac:dyDescent="0.2">
      <c r="A13080" s="89">
        <v>40997</v>
      </c>
      <c r="B13080" s="90" t="s">
        <v>122</v>
      </c>
      <c r="C13080" s="96">
        <v>2296.1601481348312</v>
      </c>
      <c r="D13080" s="102">
        <v>1465.6901118922715</v>
      </c>
      <c r="E13080" s="98">
        <v>2724.0776292134829</v>
      </c>
      <c r="F13080" s="91">
        <v>0.84291289040753092</v>
      </c>
      <c r="G13080" s="100">
        <v>1148.0800740674156</v>
      </c>
      <c r="S13080" s="235"/>
      <c r="T13080" s="103"/>
      <c r="U13080" s="103"/>
    </row>
    <row r="13081" spans="1:21" x14ac:dyDescent="0.2">
      <c r="A13081" s="89">
        <v>40997</v>
      </c>
      <c r="B13081" s="90" t="s">
        <v>123</v>
      </c>
      <c r="C13081" s="96">
        <v>2264.821024247191</v>
      </c>
      <c r="D13081" s="102">
        <v>1454.473970327572</v>
      </c>
      <c r="E13081" s="98">
        <v>2691.6368258426965</v>
      </c>
      <c r="F13081" s="91">
        <v>0.84142890396742953</v>
      </c>
      <c r="G13081" s="100">
        <v>1132.4105121235955</v>
      </c>
      <c r="S13081" s="235"/>
      <c r="T13081" s="103"/>
      <c r="U13081" s="103"/>
    </row>
    <row r="13082" spans="1:21" x14ac:dyDescent="0.2">
      <c r="A13082" s="89">
        <v>40997</v>
      </c>
      <c r="B13082" s="90" t="s">
        <v>124</v>
      </c>
      <c r="C13082" s="96">
        <v>2206.2880989101122</v>
      </c>
      <c r="D13082" s="102">
        <v>1410.5102429781932</v>
      </c>
      <c r="E13082" s="98">
        <v>2618.6344382022471</v>
      </c>
      <c r="F13082" s="91">
        <v>0.84253382859532699</v>
      </c>
      <c r="G13082" s="100">
        <v>1103.1440494550561</v>
      </c>
      <c r="S13082" s="235"/>
      <c r="T13082" s="103"/>
      <c r="U13082" s="103"/>
    </row>
    <row r="13083" spans="1:21" x14ac:dyDescent="0.2">
      <c r="A13083" s="89">
        <v>40997</v>
      </c>
      <c r="B13083" s="90" t="s">
        <v>125</v>
      </c>
      <c r="C13083" s="96">
        <v>2333.3829554831464</v>
      </c>
      <c r="D13083" s="102">
        <v>1478.3989267585782</v>
      </c>
      <c r="E13083" s="98">
        <v>2762.3068988764044</v>
      </c>
      <c r="F13083" s="91">
        <v>0.84472256012982228</v>
      </c>
      <c r="G13083" s="100">
        <v>1166.6914777415732</v>
      </c>
      <c r="S13083" s="235"/>
      <c r="T13083" s="103"/>
      <c r="U13083" s="103"/>
    </row>
    <row r="13084" spans="1:21" x14ac:dyDescent="0.2">
      <c r="A13084" s="89">
        <v>40997</v>
      </c>
      <c r="B13084" s="90" t="s">
        <v>126</v>
      </c>
      <c r="C13084" s="96">
        <v>2515.7811948876401</v>
      </c>
      <c r="D13084" s="102">
        <v>1596.1293126911726</v>
      </c>
      <c r="E13084" s="98">
        <v>2979.3931938202245</v>
      </c>
      <c r="F13084" s="91">
        <v>0.84439381821298531</v>
      </c>
      <c r="G13084" s="100">
        <v>1257.8905974438201</v>
      </c>
      <c r="S13084" s="235"/>
      <c r="T13084" s="103"/>
      <c r="U13084" s="103"/>
    </row>
    <row r="13085" spans="1:21" x14ac:dyDescent="0.2">
      <c r="A13085" s="89">
        <v>40997</v>
      </c>
      <c r="B13085" s="90" t="s">
        <v>127</v>
      </c>
      <c r="C13085" s="96">
        <v>2323.0135712022475</v>
      </c>
      <c r="D13085" s="102">
        <v>1469.3196441864457</v>
      </c>
      <c r="E13085" s="98">
        <v>2748.6891910112358</v>
      </c>
      <c r="F13085" s="91">
        <v>0.84513504793447258</v>
      </c>
      <c r="G13085" s="100">
        <v>1161.5067856011237</v>
      </c>
      <c r="S13085" s="235"/>
      <c r="T13085" s="103"/>
      <c r="U13085" s="103"/>
    </row>
    <row r="13086" spans="1:21" x14ac:dyDescent="0.2">
      <c r="A13086" s="89">
        <v>40997</v>
      </c>
      <c r="B13086" s="90" t="s">
        <v>128</v>
      </c>
      <c r="C13086" s="96">
        <v>2239.2521243595506</v>
      </c>
      <c r="D13086" s="102">
        <v>1415.0085333891475</v>
      </c>
      <c r="E13086" s="98">
        <v>2648.8675365168538</v>
      </c>
      <c r="F13086" s="91">
        <v>0.84536206265114722</v>
      </c>
      <c r="G13086" s="100">
        <v>1119.6260621797753</v>
      </c>
      <c r="S13086" s="235"/>
      <c r="T13086" s="103"/>
      <c r="U13086" s="103"/>
    </row>
    <row r="13087" spans="1:21" x14ac:dyDescent="0.2">
      <c r="A13087" s="89">
        <v>40997</v>
      </c>
      <c r="B13087" s="90" t="s">
        <v>129</v>
      </c>
      <c r="C13087" s="96">
        <v>2398.4519561797756</v>
      </c>
      <c r="D13087" s="102">
        <v>1530.2343826159106</v>
      </c>
      <c r="E13087" s="98">
        <v>2845.0288314606742</v>
      </c>
      <c r="F13087" s="91">
        <v>0.8430325660173994</v>
      </c>
      <c r="G13087" s="100">
        <v>1199.2259780898878</v>
      </c>
      <c r="S13087" s="235"/>
      <c r="T13087" s="103"/>
      <c r="U13087" s="103"/>
    </row>
    <row r="13088" spans="1:21" x14ac:dyDescent="0.2">
      <c r="A13088" s="89">
        <v>40997</v>
      </c>
      <c r="B13088" s="90" t="s">
        <v>130</v>
      </c>
      <c r="C13088" s="96">
        <v>2093.6593235730338</v>
      </c>
      <c r="D13088" s="102">
        <v>1321.6391466594257</v>
      </c>
      <c r="E13088" s="98">
        <v>2475.911831460674</v>
      </c>
      <c r="F13088" s="91">
        <v>0.84561142160618508</v>
      </c>
      <c r="G13088" s="100">
        <v>1046.8296617865169</v>
      </c>
      <c r="S13088" s="235"/>
      <c r="T13088" s="103"/>
      <c r="U13088" s="103"/>
    </row>
    <row r="13089" spans="1:21" x14ac:dyDescent="0.2">
      <c r="A13089" s="89">
        <v>40997</v>
      </c>
      <c r="B13089" s="90" t="s">
        <v>131</v>
      </c>
      <c r="C13089" s="96">
        <v>1962.8203047977529</v>
      </c>
      <c r="D13089" s="102">
        <v>1242.991721752137</v>
      </c>
      <c r="E13089" s="98">
        <v>2323.2933455056177</v>
      </c>
      <c r="F13089" s="91">
        <v>0.84484394043257793</v>
      </c>
      <c r="G13089" s="100">
        <v>981.41015239887645</v>
      </c>
      <c r="S13089" s="235"/>
      <c r="T13089" s="103"/>
      <c r="U13089" s="103"/>
    </row>
    <row r="13090" spans="1:21" x14ac:dyDescent="0.2">
      <c r="A13090" s="89">
        <v>40997</v>
      </c>
      <c r="B13090" s="90" t="s">
        <v>132</v>
      </c>
      <c r="C13090" s="96">
        <v>1921.581842966292</v>
      </c>
      <c r="D13090" s="102">
        <v>1234.048329451057</v>
      </c>
      <c r="E13090" s="98">
        <v>2283.7145308988765</v>
      </c>
      <c r="F13090" s="91">
        <v>0.84142821572797544</v>
      </c>
      <c r="G13090" s="100">
        <v>960.79092148314601</v>
      </c>
      <c r="S13090" s="235"/>
      <c r="T13090" s="103"/>
      <c r="U13090" s="103"/>
    </row>
    <row r="13091" spans="1:21" x14ac:dyDescent="0.2">
      <c r="A13091" s="89">
        <v>40997</v>
      </c>
      <c r="B13091" s="90" t="s">
        <v>133</v>
      </c>
      <c r="C13091" s="96">
        <v>2127.0164050112357</v>
      </c>
      <c r="D13091" s="102">
        <v>1360.1406248653816</v>
      </c>
      <c r="E13091" s="98">
        <v>2524.7141039325843</v>
      </c>
      <c r="F13091" s="91">
        <v>0.84247812522539467</v>
      </c>
      <c r="G13091" s="100">
        <v>1063.5082025056179</v>
      </c>
      <c r="S13091" s="235"/>
      <c r="T13091" s="103"/>
      <c r="U13091" s="103"/>
    </row>
    <row r="13092" spans="1:21" x14ac:dyDescent="0.2">
      <c r="A13092" s="89">
        <v>40997</v>
      </c>
      <c r="B13092" s="90" t="s">
        <v>134</v>
      </c>
      <c r="C13092" s="96">
        <v>1926.6875186966292</v>
      </c>
      <c r="D13092" s="102">
        <v>1227.5631351286884</v>
      </c>
      <c r="E13092" s="98">
        <v>2284.5209662921347</v>
      </c>
      <c r="F13092" s="91">
        <v>0.84336609167729248</v>
      </c>
      <c r="G13092" s="100">
        <v>963.34375934831462</v>
      </c>
      <c r="S13092" s="235"/>
      <c r="T13092" s="103"/>
      <c r="U13092" s="103"/>
    </row>
    <row r="13093" spans="1:21" x14ac:dyDescent="0.2">
      <c r="A13093" s="89">
        <v>40997</v>
      </c>
      <c r="B13093" s="90" t="s">
        <v>135</v>
      </c>
      <c r="C13093" s="96">
        <v>1825.347959696629</v>
      </c>
      <c r="D13093" s="102">
        <v>1160.2933222265217</v>
      </c>
      <c r="E13093" s="98">
        <v>2162.9090983146066</v>
      </c>
      <c r="F13093" s="91">
        <v>0.84393188836229238</v>
      </c>
      <c r="G13093" s="100">
        <v>912.6739798483145</v>
      </c>
      <c r="S13093" s="235"/>
      <c r="T13093" s="103"/>
      <c r="U13093" s="103"/>
    </row>
    <row r="13094" spans="1:21" x14ac:dyDescent="0.2">
      <c r="A13094" s="89">
        <v>40997</v>
      </c>
      <c r="B13094" s="90" t="s">
        <v>136</v>
      </c>
      <c r="C13094" s="96">
        <v>1875.9063057977528</v>
      </c>
      <c r="D13094" s="102">
        <v>1190.998929985868</v>
      </c>
      <c r="E13094" s="98">
        <v>2222.0492612359553</v>
      </c>
      <c r="F13094" s="91">
        <v>0.84422354559067259</v>
      </c>
      <c r="G13094" s="100">
        <v>937.9531528988764</v>
      </c>
      <c r="S13094" s="235"/>
      <c r="T13094" s="103"/>
      <c r="U13094" s="103"/>
    </row>
    <row r="13095" spans="1:21" x14ac:dyDescent="0.2">
      <c r="A13095" s="89">
        <v>40997</v>
      </c>
      <c r="B13095" s="90" t="s">
        <v>137</v>
      </c>
      <c r="C13095" s="96">
        <v>1942.1990478202249</v>
      </c>
      <c r="D13095" s="102">
        <v>1226.8081172404095</v>
      </c>
      <c r="E13095" s="98">
        <v>2297.2146825842697</v>
      </c>
      <c r="F13095" s="91">
        <v>0.84545822492973655</v>
      </c>
      <c r="G13095" s="100">
        <v>971.09952391011245</v>
      </c>
      <c r="S13095" s="235"/>
      <c r="T13095" s="103"/>
      <c r="U13095" s="103"/>
    </row>
    <row r="13096" spans="1:21" x14ac:dyDescent="0.2">
      <c r="A13096" s="89">
        <v>40997</v>
      </c>
      <c r="B13096" s="90" t="s">
        <v>138</v>
      </c>
      <c r="C13096" s="96">
        <v>1788.9396291910109</v>
      </c>
      <c r="D13096" s="102">
        <v>1115.2041257372989</v>
      </c>
      <c r="E13096" s="98">
        <v>2108.0761938202245</v>
      </c>
      <c r="F13096" s="91">
        <v>0.848612414691293</v>
      </c>
      <c r="G13096" s="100">
        <v>894.46981459550545</v>
      </c>
      <c r="S13096" s="235"/>
      <c r="T13096" s="103"/>
      <c r="U13096" s="103"/>
    </row>
    <row r="13097" spans="1:21" x14ac:dyDescent="0.2">
      <c r="A13097" s="89">
        <v>40997</v>
      </c>
      <c r="B13097" s="90" t="s">
        <v>139</v>
      </c>
      <c r="C13097" s="96">
        <v>1689.3019621011238</v>
      </c>
      <c r="D13097" s="102">
        <v>1052.3304058873448</v>
      </c>
      <c r="E13097" s="98">
        <v>1990.2613904494381</v>
      </c>
      <c r="F13097" s="91">
        <v>0.84878396888342789</v>
      </c>
      <c r="G13097" s="100">
        <v>844.65098105056188</v>
      </c>
      <c r="S13097" s="235"/>
      <c r="T13097" s="103"/>
      <c r="U13097" s="103"/>
    </row>
    <row r="13098" spans="1:21" x14ac:dyDescent="0.2">
      <c r="A13098" s="89">
        <v>40997</v>
      </c>
      <c r="B13098" s="90" t="s">
        <v>140</v>
      </c>
      <c r="C13098" s="96">
        <v>1671.9831858539328</v>
      </c>
      <c r="D13098" s="102">
        <v>1054.7880218109356</v>
      </c>
      <c r="E13098" s="98">
        <v>1976.8929016853931</v>
      </c>
      <c r="F13098" s="91">
        <v>0.84576315916177824</v>
      </c>
      <c r="G13098" s="100">
        <v>835.9915929269664</v>
      </c>
      <c r="S13098" s="235"/>
      <c r="T13098" s="103"/>
      <c r="U13098" s="103"/>
    </row>
    <row r="13099" spans="1:21" x14ac:dyDescent="0.2">
      <c r="A13099" s="89">
        <v>40997</v>
      </c>
      <c r="B13099" s="90" t="s">
        <v>141</v>
      </c>
      <c r="C13099" s="96">
        <v>1853.6601472584268</v>
      </c>
      <c r="D13099" s="102">
        <v>1163.0072078925068</v>
      </c>
      <c r="E13099" s="98">
        <v>2188.2965308988764</v>
      </c>
      <c r="F13099" s="91">
        <v>0.84707905034104658</v>
      </c>
      <c r="G13099" s="100">
        <v>926.83007362921342</v>
      </c>
      <c r="S13099" s="235"/>
      <c r="T13099" s="103"/>
      <c r="U13099" s="103"/>
    </row>
    <row r="13100" spans="1:21" x14ac:dyDescent="0.2">
      <c r="A13100" s="89">
        <v>40997</v>
      </c>
      <c r="B13100" s="90" t="s">
        <v>142</v>
      </c>
      <c r="C13100" s="96">
        <v>1858.5713210561798</v>
      </c>
      <c r="D13100" s="102">
        <v>1173.9706102537773</v>
      </c>
      <c r="E13100" s="98">
        <v>2198.2935084269661</v>
      </c>
      <c r="F13100" s="91">
        <v>0.84546095138411181</v>
      </c>
      <c r="G13100" s="100">
        <v>929.28566052808992</v>
      </c>
      <c r="S13100" s="235"/>
      <c r="T13100" s="103"/>
      <c r="U13100" s="103"/>
    </row>
    <row r="13101" spans="1:21" x14ac:dyDescent="0.2">
      <c r="A13101" s="89">
        <v>40997</v>
      </c>
      <c r="B13101" s="90" t="s">
        <v>143</v>
      </c>
      <c r="C13101" s="96">
        <v>1597.6874997303371</v>
      </c>
      <c r="D13101" s="102">
        <v>992.93859567310722</v>
      </c>
      <c r="E13101" s="98">
        <v>1881.0987219101123</v>
      </c>
      <c r="F13101" s="91">
        <v>0.84933740112693679</v>
      </c>
      <c r="G13101" s="100">
        <v>798.84374986516855</v>
      </c>
      <c r="S13101" s="235"/>
      <c r="T13101" s="103"/>
      <c r="U13101" s="103"/>
    </row>
    <row r="13102" spans="1:21" x14ac:dyDescent="0.2">
      <c r="A13102" s="89">
        <v>40997</v>
      </c>
      <c r="B13102" s="90" t="s">
        <v>144</v>
      </c>
      <c r="C13102" s="96">
        <v>1519.0600934831461</v>
      </c>
      <c r="D13102" s="102">
        <v>960.62185057586578</v>
      </c>
      <c r="E13102" s="98">
        <v>1797.3140814606738</v>
      </c>
      <c r="F13102" s="91">
        <v>0.84518343741490565</v>
      </c>
      <c r="G13102" s="100">
        <v>759.53004674157307</v>
      </c>
      <c r="S13102" s="235"/>
      <c r="T13102" s="103"/>
      <c r="U13102" s="103"/>
    </row>
    <row r="13103" spans="1:21" x14ac:dyDescent="0.2">
      <c r="A13103" s="89">
        <v>40997</v>
      </c>
      <c r="B13103" s="90" t="s">
        <v>145</v>
      </c>
      <c r="C13103" s="96">
        <v>1650.0571450786517</v>
      </c>
      <c r="D13103" s="102">
        <v>1033.5580422857774</v>
      </c>
      <c r="E13103" s="98">
        <v>1947.0312808988765</v>
      </c>
      <c r="F13103" s="91">
        <v>0.84747336176174726</v>
      </c>
      <c r="G13103" s="100">
        <v>825.02857253932586</v>
      </c>
      <c r="S13103" s="235"/>
      <c r="T13103" s="103"/>
      <c r="U13103" s="103"/>
    </row>
    <row r="13104" spans="1:21" x14ac:dyDescent="0.2">
      <c r="A13104" s="89">
        <v>40997</v>
      </c>
      <c r="B13104" s="90" t="s">
        <v>146</v>
      </c>
      <c r="C13104" s="96">
        <v>1830.3766450786518</v>
      </c>
      <c r="D13104" s="102">
        <v>1151.5452311148745</v>
      </c>
      <c r="E13104" s="98">
        <v>2162.4835449438201</v>
      </c>
      <c r="F13104" s="91">
        <v>0.84642338636902958</v>
      </c>
      <c r="G13104" s="100">
        <v>915.1883225393259</v>
      </c>
      <c r="S13104" s="235"/>
      <c r="T13104" s="103"/>
      <c r="U13104" s="103"/>
    </row>
    <row r="13105" spans="1:21" x14ac:dyDescent="0.2">
      <c r="A13105" s="89">
        <v>40997</v>
      </c>
      <c r="B13105" s="90" t="s">
        <v>147</v>
      </c>
      <c r="C13105" s="96">
        <v>1803.3084594606742</v>
      </c>
      <c r="D13105" s="102">
        <v>1118.9318339907186</v>
      </c>
      <c r="E13105" s="98">
        <v>2122.246415730337</v>
      </c>
      <c r="F13105" s="91">
        <v>0.84971681238066532</v>
      </c>
      <c r="G13105" s="100">
        <v>901.65422973033708</v>
      </c>
      <c r="S13105" s="235"/>
      <c r="T13105" s="103"/>
      <c r="U13105" s="103"/>
    </row>
    <row r="13106" spans="1:21" x14ac:dyDescent="0.2">
      <c r="A13106" s="89">
        <v>40998</v>
      </c>
      <c r="B13106" s="90" t="s">
        <v>100</v>
      </c>
      <c r="C13106" s="96">
        <v>1748.1387967078651</v>
      </c>
      <c r="D13106" s="102">
        <v>1098.1971709877682</v>
      </c>
      <c r="E13106" s="98">
        <v>2064.4675533707864</v>
      </c>
      <c r="F13106" s="91">
        <v>0.84677465327733958</v>
      </c>
      <c r="G13106" s="100">
        <v>874.06939835393257</v>
      </c>
      <c r="S13106" s="235"/>
      <c r="T13106" s="103"/>
      <c r="U13106" s="103"/>
    </row>
    <row r="13107" spans="1:21" x14ac:dyDescent="0.2">
      <c r="A13107" s="89">
        <v>40998</v>
      </c>
      <c r="B13107" s="90" t="s">
        <v>101</v>
      </c>
      <c r="C13107" s="96">
        <v>1752.798738842697</v>
      </c>
      <c r="D13107" s="102">
        <v>1096.8373366489136</v>
      </c>
      <c r="E13107" s="98">
        <v>2067.6932949438201</v>
      </c>
      <c r="F13107" s="91">
        <v>0.84770731864772098</v>
      </c>
      <c r="G13107" s="100">
        <v>876.39936942134852</v>
      </c>
      <c r="S13107" s="235"/>
      <c r="T13107" s="103"/>
      <c r="U13107" s="103"/>
    </row>
    <row r="13108" spans="1:21" x14ac:dyDescent="0.2">
      <c r="A13108" s="89">
        <v>40998</v>
      </c>
      <c r="B13108" s="90" t="s">
        <v>102</v>
      </c>
      <c r="C13108" s="96">
        <v>1727.0150764044943</v>
      </c>
      <c r="D13108" s="102">
        <v>1086.36848733943</v>
      </c>
      <c r="E13108" s="98">
        <v>2040.2885983146066</v>
      </c>
      <c r="F13108" s="91">
        <v>0.84645626987824474</v>
      </c>
      <c r="G13108" s="100">
        <v>863.50753820224713</v>
      </c>
      <c r="S13108" s="235"/>
      <c r="T13108" s="103"/>
      <c r="U13108" s="103"/>
    </row>
    <row r="13109" spans="1:21" x14ac:dyDescent="0.2">
      <c r="A13109" s="89">
        <v>40998</v>
      </c>
      <c r="B13109" s="90" t="s">
        <v>103</v>
      </c>
      <c r="C13109" s="96">
        <v>1694.6264525056181</v>
      </c>
      <c r="D13109" s="102">
        <v>1073.3623081076591</v>
      </c>
      <c r="E13109" s="98">
        <v>2005.9574915730336</v>
      </c>
      <c r="F13109" s="91">
        <v>0.84479679137005259</v>
      </c>
      <c r="G13109" s="100">
        <v>847.31322625280905</v>
      </c>
      <c r="S13109" s="235"/>
      <c r="T13109" s="103"/>
      <c r="U13109" s="103"/>
    </row>
    <row r="13110" spans="1:21" x14ac:dyDescent="0.2">
      <c r="A13110" s="89">
        <v>40998</v>
      </c>
      <c r="B13110" s="90" t="s">
        <v>104</v>
      </c>
      <c r="C13110" s="96">
        <v>1720.1062056741575</v>
      </c>
      <c r="D13110" s="102">
        <v>1083.891704560873</v>
      </c>
      <c r="E13110" s="98">
        <v>2033.1223735955055</v>
      </c>
      <c r="F13110" s="91">
        <v>0.84604164904850765</v>
      </c>
      <c r="G13110" s="100">
        <v>860.05310283707877</v>
      </c>
      <c r="S13110" s="235"/>
      <c r="T13110" s="103"/>
      <c r="U13110" s="103"/>
    </row>
    <row r="13111" spans="1:21" x14ac:dyDescent="0.2">
      <c r="A13111" s="89">
        <v>40998</v>
      </c>
      <c r="B13111" s="90" t="s">
        <v>105</v>
      </c>
      <c r="C13111" s="96">
        <v>1679.9780257078651</v>
      </c>
      <c r="D13111" s="102">
        <v>1053.3418419497098</v>
      </c>
      <c r="E13111" s="98">
        <v>1982.8906179775281</v>
      </c>
      <c r="F13111" s="91">
        <v>0.84723686242531004</v>
      </c>
      <c r="G13111" s="100">
        <v>839.98901285393254</v>
      </c>
      <c r="S13111" s="235"/>
      <c r="T13111" s="103"/>
      <c r="U13111" s="103"/>
    </row>
    <row r="13112" spans="1:21" x14ac:dyDescent="0.2">
      <c r="A13112" s="89">
        <v>40998</v>
      </c>
      <c r="B13112" s="90" t="s">
        <v>106</v>
      </c>
      <c r="C13112" s="96">
        <v>1661.8083035056179</v>
      </c>
      <c r="D13112" s="102">
        <v>1046.3445784783978</v>
      </c>
      <c r="E13112" s="98">
        <v>1963.7830365168541</v>
      </c>
      <c r="F13112" s="91">
        <v>0.84622805707353177</v>
      </c>
      <c r="G13112" s="100">
        <v>830.90415175280896</v>
      </c>
      <c r="S13112" s="235"/>
      <c r="T13112" s="103"/>
      <c r="U13112" s="103"/>
    </row>
    <row r="13113" spans="1:21" x14ac:dyDescent="0.2">
      <c r="A13113" s="89">
        <v>40998</v>
      </c>
      <c r="B13113" s="90" t="s">
        <v>107</v>
      </c>
      <c r="C13113" s="96">
        <v>1665.3944328876405</v>
      </c>
      <c r="D13113" s="102">
        <v>1045.039682289962</v>
      </c>
      <c r="E13113" s="98">
        <v>1966.1247556179771</v>
      </c>
      <c r="F13113" s="91">
        <v>0.84704412989509748</v>
      </c>
      <c r="G13113" s="100">
        <v>832.69721644382025</v>
      </c>
      <c r="S13113" s="235"/>
      <c r="T13113" s="103"/>
      <c r="U13113" s="103"/>
    </row>
    <row r="13114" spans="1:21" x14ac:dyDescent="0.2">
      <c r="A13114" s="89">
        <v>40998</v>
      </c>
      <c r="B13114" s="90" t="s">
        <v>108</v>
      </c>
      <c r="C13114" s="96">
        <v>1723.7166477977528</v>
      </c>
      <c r="D13114" s="102">
        <v>1078.9031604441079</v>
      </c>
      <c r="E13114" s="98">
        <v>2033.5267668539323</v>
      </c>
      <c r="F13114" s="91">
        <v>0.84764886102999937</v>
      </c>
      <c r="G13114" s="100">
        <v>861.85832389887639</v>
      </c>
      <c r="S13114" s="235"/>
      <c r="T13114" s="103"/>
      <c r="U13114" s="103"/>
    </row>
    <row r="13115" spans="1:21" x14ac:dyDescent="0.2">
      <c r="A13115" s="89">
        <v>40998</v>
      </c>
      <c r="B13115" s="90" t="s">
        <v>109</v>
      </c>
      <c r="C13115" s="96">
        <v>1790.2201002471909</v>
      </c>
      <c r="D13115" s="102">
        <v>1118.7430791134586</v>
      </c>
      <c r="E13115" s="98">
        <v>2111.036258426966</v>
      </c>
      <c r="F13115" s="91">
        <v>0.84802906302574332</v>
      </c>
      <c r="G13115" s="100">
        <v>895.11005012359544</v>
      </c>
      <c r="S13115" s="235"/>
      <c r="T13115" s="103"/>
      <c r="U13115" s="103"/>
    </row>
    <row r="13116" spans="1:21" x14ac:dyDescent="0.2">
      <c r="A13116" s="89">
        <v>40998</v>
      </c>
      <c r="B13116" s="90" t="s">
        <v>110</v>
      </c>
      <c r="C13116" s="96">
        <v>2005.217673977528</v>
      </c>
      <c r="D13116" s="102">
        <v>1270.8925950806574</v>
      </c>
      <c r="E13116" s="98">
        <v>2374.039997191011</v>
      </c>
      <c r="F13116" s="91">
        <v>0.84464359334725725</v>
      </c>
      <c r="G13116" s="100">
        <v>1002.608836988764</v>
      </c>
      <c r="S13116" s="235"/>
      <c r="T13116" s="103"/>
      <c r="U13116" s="103"/>
    </row>
    <row r="13117" spans="1:21" x14ac:dyDescent="0.2">
      <c r="A13117" s="89">
        <v>40998</v>
      </c>
      <c r="B13117" s="90" t="s">
        <v>111</v>
      </c>
      <c r="C13117" s="96">
        <v>2202.1589849662928</v>
      </c>
      <c r="D13117" s="102">
        <v>1399.9561802616995</v>
      </c>
      <c r="E13117" s="98">
        <v>2609.4791629213482</v>
      </c>
      <c r="F13117" s="91">
        <v>0.84390748018119643</v>
      </c>
      <c r="G13117" s="100">
        <v>1101.0794924831464</v>
      </c>
      <c r="S13117" s="235"/>
      <c r="T13117" s="103"/>
      <c r="U13117" s="103"/>
    </row>
    <row r="13118" spans="1:21" x14ac:dyDescent="0.2">
      <c r="A13118" s="89">
        <v>40998</v>
      </c>
      <c r="B13118" s="90" t="s">
        <v>112</v>
      </c>
      <c r="C13118" s="96">
        <v>2224.5996454382021</v>
      </c>
      <c r="D13118" s="102">
        <v>1410.2561624691184</v>
      </c>
      <c r="E13118" s="98">
        <v>2633.9449550561794</v>
      </c>
      <c r="F13118" s="91">
        <v>0.84458851016146375</v>
      </c>
      <c r="G13118" s="100">
        <v>1112.299822719101</v>
      </c>
      <c r="S13118" s="235"/>
      <c r="T13118" s="103"/>
      <c r="U13118" s="103"/>
    </row>
    <row r="13119" spans="1:21" x14ac:dyDescent="0.2">
      <c r="A13119" s="89">
        <v>40998</v>
      </c>
      <c r="B13119" s="90" t="s">
        <v>113</v>
      </c>
      <c r="C13119" s="96">
        <v>2301.2739281123595</v>
      </c>
      <c r="D13119" s="102">
        <v>1464.7403549023413</v>
      </c>
      <c r="E13119" s="98">
        <v>2727.8793960674152</v>
      </c>
      <c r="F13119" s="91">
        <v>0.84361278267284778</v>
      </c>
      <c r="G13119" s="100">
        <v>1150.6369640561797</v>
      </c>
      <c r="S13119" s="235"/>
      <c r="T13119" s="103"/>
      <c r="U13119" s="103"/>
    </row>
    <row r="13120" spans="1:21" x14ac:dyDescent="0.2">
      <c r="A13120" s="89">
        <v>40998</v>
      </c>
      <c r="B13120" s="90" t="s">
        <v>114</v>
      </c>
      <c r="C13120" s="96">
        <v>2137.637020955056</v>
      </c>
      <c r="D13120" s="102">
        <v>1357.0090755783701</v>
      </c>
      <c r="E13120" s="98">
        <v>2531.9884803370787</v>
      </c>
      <c r="F13120" s="91">
        <v>0.84425226953263099</v>
      </c>
      <c r="G13120" s="100">
        <v>1068.818510477528</v>
      </c>
      <c r="S13120" s="235"/>
      <c r="T13120" s="103"/>
      <c r="U13120" s="103"/>
    </row>
    <row r="13121" spans="1:21" x14ac:dyDescent="0.2">
      <c r="A13121" s="89">
        <v>40998</v>
      </c>
      <c r="B13121" s="90" t="s">
        <v>115</v>
      </c>
      <c r="C13121" s="96">
        <v>1925.690696292135</v>
      </c>
      <c r="D13121" s="102">
        <v>1227.3949124456703</v>
      </c>
      <c r="E13121" s="98">
        <v>2283.5899213483149</v>
      </c>
      <c r="F13121" s="91">
        <v>0.84327342588512433</v>
      </c>
      <c r="G13121" s="100">
        <v>962.84534814606752</v>
      </c>
      <c r="S13121" s="235"/>
      <c r="T13121" s="103"/>
      <c r="U13121" s="103"/>
    </row>
    <row r="13122" spans="1:21" x14ac:dyDescent="0.2">
      <c r="A13122" s="89">
        <v>40998</v>
      </c>
      <c r="B13122" s="90" t="s">
        <v>116</v>
      </c>
      <c r="C13122" s="96">
        <v>1985.0948282022471</v>
      </c>
      <c r="D13122" s="102">
        <v>1263.3578002095162</v>
      </c>
      <c r="E13122" s="98">
        <v>2353.0138988764043</v>
      </c>
      <c r="F13122" s="91">
        <v>0.84363922760938914</v>
      </c>
      <c r="G13122" s="100">
        <v>992.54741410112354</v>
      </c>
      <c r="S13122" s="235"/>
      <c r="T13122" s="103"/>
      <c r="U13122" s="103"/>
    </row>
    <row r="13123" spans="1:21" x14ac:dyDescent="0.2">
      <c r="A13123" s="89">
        <v>40998</v>
      </c>
      <c r="B13123" s="90" t="s">
        <v>117</v>
      </c>
      <c r="C13123" s="96">
        <v>2088.6590030561797</v>
      </c>
      <c r="D13123" s="102">
        <v>1326.3371612649671</v>
      </c>
      <c r="E13123" s="98">
        <v>2474.2002134831459</v>
      </c>
      <c r="F13123" s="91">
        <v>0.84417541946445529</v>
      </c>
      <c r="G13123" s="100">
        <v>1044.3295015280898</v>
      </c>
      <c r="S13123" s="235"/>
      <c r="T13123" s="103"/>
      <c r="U13123" s="103"/>
    </row>
    <row r="13124" spans="1:21" x14ac:dyDescent="0.2">
      <c r="A13124" s="89">
        <v>40998</v>
      </c>
      <c r="B13124" s="90" t="s">
        <v>118</v>
      </c>
      <c r="C13124" s="96">
        <v>2148.3184187528091</v>
      </c>
      <c r="D13124" s="102">
        <v>1366.4323233114628</v>
      </c>
      <c r="E13124" s="98">
        <v>2546.0576039325842</v>
      </c>
      <c r="F13124" s="91">
        <v>0.84378233054686735</v>
      </c>
      <c r="G13124" s="100">
        <v>1074.1592093764045</v>
      </c>
      <c r="S13124" s="235"/>
      <c r="T13124" s="103"/>
      <c r="U13124" s="103"/>
    </row>
    <row r="13125" spans="1:21" x14ac:dyDescent="0.2">
      <c r="A13125" s="89">
        <v>40998</v>
      </c>
      <c r="B13125" s="90" t="s">
        <v>119</v>
      </c>
      <c r="C13125" s="96">
        <v>2200.5989173820226</v>
      </c>
      <c r="D13125" s="102">
        <v>1401.2256410642262</v>
      </c>
      <c r="E13125" s="98">
        <v>2608.8443595505619</v>
      </c>
      <c r="F13125" s="91">
        <v>0.84351483419314832</v>
      </c>
      <c r="G13125" s="100">
        <v>1100.2994586910113</v>
      </c>
      <c r="S13125" s="235"/>
      <c r="T13125" s="103"/>
      <c r="U13125" s="103"/>
    </row>
    <row r="13126" spans="1:21" x14ac:dyDescent="0.2">
      <c r="A13126" s="89">
        <v>40998</v>
      </c>
      <c r="B13126" s="90" t="s">
        <v>120</v>
      </c>
      <c r="C13126" s="96">
        <v>2325.1044669775279</v>
      </c>
      <c r="D13126" s="102">
        <v>1489.5070887980862</v>
      </c>
      <c r="E13126" s="98">
        <v>2761.2935646067413</v>
      </c>
      <c r="F13126" s="91">
        <v>0.8420345075872675</v>
      </c>
      <c r="G13126" s="100">
        <v>1162.5522334887639</v>
      </c>
      <c r="S13126" s="235"/>
      <c r="T13126" s="103"/>
      <c r="U13126" s="103"/>
    </row>
    <row r="13127" spans="1:21" x14ac:dyDescent="0.2">
      <c r="A13127" s="89">
        <v>40998</v>
      </c>
      <c r="B13127" s="90" t="s">
        <v>121</v>
      </c>
      <c r="C13127" s="96">
        <v>2436.5702828426965</v>
      </c>
      <c r="D13127" s="102">
        <v>1571.6337597653867</v>
      </c>
      <c r="E13127" s="98">
        <v>2899.4667471910111</v>
      </c>
      <c r="F13127" s="91">
        <v>0.84035117326426789</v>
      </c>
      <c r="G13127" s="100">
        <v>1218.2851414213483</v>
      </c>
      <c r="S13127" s="235"/>
      <c r="T13127" s="103"/>
      <c r="U13127" s="103"/>
    </row>
    <row r="13128" spans="1:21" x14ac:dyDescent="0.2">
      <c r="A13128" s="89">
        <v>40998</v>
      </c>
      <c r="B13128" s="90" t="s">
        <v>122</v>
      </c>
      <c r="C13128" s="96">
        <v>2431.1647499662922</v>
      </c>
      <c r="D13128" s="102">
        <v>1551.1958094857087</v>
      </c>
      <c r="E13128" s="98">
        <v>2883.881148876404</v>
      </c>
      <c r="F13128" s="91">
        <v>0.84301835771335598</v>
      </c>
      <c r="G13128" s="100">
        <v>1215.5823749831461</v>
      </c>
      <c r="S13128" s="235"/>
      <c r="T13128" s="103"/>
      <c r="U13128" s="103"/>
    </row>
    <row r="13129" spans="1:21" x14ac:dyDescent="0.2">
      <c r="A13129" s="89">
        <v>40998</v>
      </c>
      <c r="B13129" s="90" t="s">
        <v>123</v>
      </c>
      <c r="C13129" s="96">
        <v>2646.6121094157302</v>
      </c>
      <c r="D13129" s="102">
        <v>1692.8895744047438</v>
      </c>
      <c r="E13129" s="98">
        <v>3141.7241713483149</v>
      </c>
      <c r="F13129" s="91">
        <v>0.84240753327492135</v>
      </c>
      <c r="G13129" s="100">
        <v>1323.3060547078651</v>
      </c>
      <c r="S13129" s="235"/>
      <c r="T13129" s="103"/>
      <c r="U13129" s="103"/>
    </row>
    <row r="13130" spans="1:21" x14ac:dyDescent="0.2">
      <c r="A13130" s="89">
        <v>40998</v>
      </c>
      <c r="B13130" s="90" t="s">
        <v>124</v>
      </c>
      <c r="C13130" s="96">
        <v>2497.6600981685397</v>
      </c>
      <c r="D13130" s="102">
        <v>1586.3159863004496</v>
      </c>
      <c r="E13130" s="98">
        <v>2958.8349691011235</v>
      </c>
      <c r="F13130" s="91">
        <v>0.84413633212105565</v>
      </c>
      <c r="G13130" s="100">
        <v>1248.8300490842698</v>
      </c>
      <c r="S13130" s="235"/>
      <c r="T13130" s="103"/>
      <c r="U13130" s="103"/>
    </row>
    <row r="13131" spans="1:21" x14ac:dyDescent="0.2">
      <c r="A13131" s="89">
        <v>40998</v>
      </c>
      <c r="B13131" s="90" t="s">
        <v>125</v>
      </c>
      <c r="C13131" s="96">
        <v>2430.9297267977531</v>
      </c>
      <c r="D13131" s="102">
        <v>1550.7117764476625</v>
      </c>
      <c r="E13131" s="98">
        <v>2883.4226797752813</v>
      </c>
      <c r="F13131" s="91">
        <v>0.84307089066359386</v>
      </c>
      <c r="G13131" s="100">
        <v>1215.4648633988766</v>
      </c>
      <c r="S13131" s="235"/>
      <c r="T13131" s="103"/>
      <c r="U13131" s="103"/>
    </row>
    <row r="13132" spans="1:21" x14ac:dyDescent="0.2">
      <c r="A13132" s="89">
        <v>40998</v>
      </c>
      <c r="B13132" s="90" t="s">
        <v>126</v>
      </c>
      <c r="C13132" s="96">
        <v>2503.6693974606742</v>
      </c>
      <c r="D13132" s="102">
        <v>1593.1789875389456</v>
      </c>
      <c r="E13132" s="98">
        <v>2967.588202247191</v>
      </c>
      <c r="F13132" s="91">
        <v>0.84367143512862852</v>
      </c>
      <c r="G13132" s="100">
        <v>1251.8346987303371</v>
      </c>
      <c r="S13132" s="235"/>
      <c r="T13132" s="103"/>
      <c r="U13132" s="103"/>
    </row>
    <row r="13133" spans="1:21" x14ac:dyDescent="0.2">
      <c r="A13133" s="89">
        <v>40998</v>
      </c>
      <c r="B13133" s="90" t="s">
        <v>127</v>
      </c>
      <c r="C13133" s="96">
        <v>2669.8672467303372</v>
      </c>
      <c r="D13133" s="102">
        <v>1689.9773940605023</v>
      </c>
      <c r="E13133" s="98">
        <v>3159.7808005617981</v>
      </c>
      <c r="F13133" s="91">
        <v>0.84495331013329922</v>
      </c>
      <c r="G13133" s="100">
        <v>1334.9336233651686</v>
      </c>
      <c r="S13133" s="235"/>
      <c r="T13133" s="103"/>
      <c r="U13133" s="103"/>
    </row>
    <row r="13134" spans="1:21" x14ac:dyDescent="0.2">
      <c r="A13134" s="89">
        <v>40998</v>
      </c>
      <c r="B13134" s="90" t="s">
        <v>128</v>
      </c>
      <c r="C13134" s="96">
        <v>2343.2053030786515</v>
      </c>
      <c r="D13134" s="102">
        <v>1497.4336657509186</v>
      </c>
      <c r="E13134" s="98">
        <v>2780.8125926966291</v>
      </c>
      <c r="F13134" s="91">
        <v>0.84263330410424464</v>
      </c>
      <c r="G13134" s="100">
        <v>1171.6026515393257</v>
      </c>
      <c r="S13134" s="235"/>
      <c r="T13134" s="103"/>
      <c r="U13134" s="103"/>
    </row>
    <row r="13135" spans="1:21" x14ac:dyDescent="0.2">
      <c r="A13135" s="89">
        <v>40998</v>
      </c>
      <c r="B13135" s="90" t="s">
        <v>129</v>
      </c>
      <c r="C13135" s="96">
        <v>2494.4427120337082</v>
      </c>
      <c r="D13135" s="102">
        <v>1600.5578999220857</v>
      </c>
      <c r="E13135" s="98">
        <v>2963.7864353932587</v>
      </c>
      <c r="F13135" s="91">
        <v>0.84164050494506226</v>
      </c>
      <c r="G13135" s="100">
        <v>1247.2213560168541</v>
      </c>
      <c r="S13135" s="235"/>
      <c r="T13135" s="103"/>
      <c r="U13135" s="103"/>
    </row>
    <row r="13136" spans="1:21" x14ac:dyDescent="0.2">
      <c r="A13136" s="89">
        <v>40998</v>
      </c>
      <c r="B13136" s="90" t="s">
        <v>130</v>
      </c>
      <c r="C13136" s="96">
        <v>2543.323478966292</v>
      </c>
      <c r="D13136" s="102">
        <v>1622.1134108882977</v>
      </c>
      <c r="E13136" s="98">
        <v>3016.5785646067416</v>
      </c>
      <c r="F13136" s="91">
        <v>0.84311527927927654</v>
      </c>
      <c r="G13136" s="100">
        <v>1271.661739483146</v>
      </c>
      <c r="S13136" s="235"/>
      <c r="T13136" s="103"/>
      <c r="U13136" s="103"/>
    </row>
    <row r="13137" spans="1:21" x14ac:dyDescent="0.2">
      <c r="A13137" s="89">
        <v>40998</v>
      </c>
      <c r="B13137" s="90" t="s">
        <v>131</v>
      </c>
      <c r="C13137" s="96">
        <v>2201.2269965393261</v>
      </c>
      <c r="D13137" s="102">
        <v>1403.5782379577422</v>
      </c>
      <c r="E13137" s="98">
        <v>2610.6382668539322</v>
      </c>
      <c r="F13137" s="91">
        <v>0.84317579516369168</v>
      </c>
      <c r="G13137" s="100">
        <v>1100.6134982696631</v>
      </c>
      <c r="S13137" s="235"/>
      <c r="T13137" s="103"/>
      <c r="U13137" s="103"/>
    </row>
    <row r="13138" spans="1:21" x14ac:dyDescent="0.2">
      <c r="A13138" s="89">
        <v>40998</v>
      </c>
      <c r="B13138" s="90" t="s">
        <v>132</v>
      </c>
      <c r="C13138" s="96">
        <v>2178.1866217752804</v>
      </c>
      <c r="D13138" s="102">
        <v>1378.2769823289177</v>
      </c>
      <c r="E13138" s="98">
        <v>2577.6237893258426</v>
      </c>
      <c r="F13138" s="91">
        <v>0.84503666935234489</v>
      </c>
      <c r="G13138" s="100">
        <v>1089.0933108876402</v>
      </c>
      <c r="S13138" s="235"/>
      <c r="T13138" s="103"/>
      <c r="U13138" s="103"/>
    </row>
    <row r="13139" spans="1:21" x14ac:dyDescent="0.2">
      <c r="A13139" s="89">
        <v>40998</v>
      </c>
      <c r="B13139" s="90" t="s">
        <v>133</v>
      </c>
      <c r="C13139" s="96">
        <v>2088.419927764045</v>
      </c>
      <c r="D13139" s="102">
        <v>1324.6384842923819</v>
      </c>
      <c r="E13139" s="98">
        <v>2473.0881320224717</v>
      </c>
      <c r="F13139" s="91">
        <v>0.84445835177582285</v>
      </c>
      <c r="G13139" s="100">
        <v>1044.2099638820225</v>
      </c>
      <c r="S13139" s="235"/>
      <c r="T13139" s="103"/>
      <c r="U13139" s="103"/>
    </row>
    <row r="13140" spans="1:21" x14ac:dyDescent="0.2">
      <c r="A13140" s="89">
        <v>40998</v>
      </c>
      <c r="B13140" s="90" t="s">
        <v>134</v>
      </c>
      <c r="C13140" s="96">
        <v>2357.3634229213485</v>
      </c>
      <c r="D13140" s="102">
        <v>1490.5616155579353</v>
      </c>
      <c r="E13140" s="98">
        <v>2789.0744410112361</v>
      </c>
      <c r="F13140" s="91">
        <v>0.84521351895743524</v>
      </c>
      <c r="G13140" s="100">
        <v>1178.6817114606743</v>
      </c>
      <c r="S13140" s="235"/>
      <c r="T13140" s="103"/>
      <c r="U13140" s="103"/>
    </row>
    <row r="13141" spans="1:21" x14ac:dyDescent="0.2">
      <c r="A13141" s="89">
        <v>40998</v>
      </c>
      <c r="B13141" s="90" t="s">
        <v>135</v>
      </c>
      <c r="C13141" s="96">
        <v>2270.011794573034</v>
      </c>
      <c r="D13141" s="102">
        <v>1429.1434484318495</v>
      </c>
      <c r="E13141" s="98">
        <v>2682.4251235955057</v>
      </c>
      <c r="F13141" s="91">
        <v>0.84625355414593062</v>
      </c>
      <c r="G13141" s="100">
        <v>1135.005897286517</v>
      </c>
      <c r="S13141" s="235"/>
      <c r="T13141" s="103"/>
      <c r="U13141" s="103"/>
    </row>
    <row r="13142" spans="1:21" x14ac:dyDescent="0.2">
      <c r="A13142" s="89">
        <v>40998</v>
      </c>
      <c r="B13142" s="90" t="s">
        <v>136</v>
      </c>
      <c r="C13142" s="96">
        <v>1952.3253046853933</v>
      </c>
      <c r="D13142" s="102">
        <v>1225.4904408341083</v>
      </c>
      <c r="E13142" s="98">
        <v>2305.0815421348311</v>
      </c>
      <c r="F13142" s="91">
        <v>0.84696583135938186</v>
      </c>
      <c r="G13142" s="100">
        <v>976.16265234269667</v>
      </c>
      <c r="S13142" s="235"/>
      <c r="T13142" s="103"/>
      <c r="U13142" s="103"/>
    </row>
    <row r="13143" spans="1:21" x14ac:dyDescent="0.2">
      <c r="A13143" s="89">
        <v>40998</v>
      </c>
      <c r="B13143" s="90" t="s">
        <v>137</v>
      </c>
      <c r="C13143" s="96">
        <v>1910.7505165955056</v>
      </c>
      <c r="D13143" s="102">
        <v>1192.9732546809196</v>
      </c>
      <c r="E13143" s="98">
        <v>2252.5880056179776</v>
      </c>
      <c r="F13143" s="91">
        <v>0.84824677740895105</v>
      </c>
      <c r="G13143" s="100">
        <v>955.37525829775279</v>
      </c>
      <c r="S13143" s="235"/>
      <c r="T13143" s="103"/>
      <c r="U13143" s="103"/>
    </row>
    <row r="13144" spans="1:21" x14ac:dyDescent="0.2">
      <c r="A13144" s="89">
        <v>40998</v>
      </c>
      <c r="B13144" s="90" t="s">
        <v>138</v>
      </c>
      <c r="C13144" s="96">
        <v>1827.0701122247194</v>
      </c>
      <c r="D13144" s="102">
        <v>1135.213488297961</v>
      </c>
      <c r="E13144" s="98">
        <v>2151.0218174157308</v>
      </c>
      <c r="F13144" s="91">
        <v>0.8493963647564432</v>
      </c>
      <c r="G13144" s="100">
        <v>913.53505611235971</v>
      </c>
      <c r="S13144" s="235"/>
      <c r="T13144" s="103"/>
      <c r="U13144" s="103"/>
    </row>
    <row r="13145" spans="1:21" x14ac:dyDescent="0.2">
      <c r="A13145" s="89">
        <v>40998</v>
      </c>
      <c r="B13145" s="90" t="s">
        <v>139</v>
      </c>
      <c r="C13145" s="96">
        <v>1810.8292008539327</v>
      </c>
      <c r="D13145" s="102">
        <v>1128.0934122649185</v>
      </c>
      <c r="E13145" s="98">
        <v>2133.470679775281</v>
      </c>
      <c r="F13145" s="91">
        <v>0.84877154301678415</v>
      </c>
      <c r="G13145" s="100">
        <v>905.41460042696633</v>
      </c>
      <c r="S13145" s="235"/>
      <c r="T13145" s="103"/>
      <c r="U13145" s="103"/>
    </row>
    <row r="13146" spans="1:21" x14ac:dyDescent="0.2">
      <c r="A13146" s="89">
        <v>40998</v>
      </c>
      <c r="B13146" s="90" t="s">
        <v>140</v>
      </c>
      <c r="C13146" s="96">
        <v>1972.6061832808991</v>
      </c>
      <c r="D13146" s="102">
        <v>1248.2014922122473</v>
      </c>
      <c r="E13146" s="98">
        <v>2334.3483286516853</v>
      </c>
      <c r="F13146" s="91">
        <v>0.84503506142130569</v>
      </c>
      <c r="G13146" s="100">
        <v>986.30309164044957</v>
      </c>
      <c r="S13146" s="235"/>
      <c r="T13146" s="103"/>
      <c r="U13146" s="103"/>
    </row>
    <row r="13147" spans="1:21" x14ac:dyDescent="0.2">
      <c r="A13147" s="89">
        <v>40998</v>
      </c>
      <c r="B13147" s="90" t="s">
        <v>141</v>
      </c>
      <c r="C13147" s="96">
        <v>2082.6456516404496</v>
      </c>
      <c r="D13147" s="102">
        <v>1311.1318585497054</v>
      </c>
      <c r="E13147" s="98">
        <v>2460.9916011235955</v>
      </c>
      <c r="F13147" s="91">
        <v>0.84626280345271909</v>
      </c>
      <c r="G13147" s="100">
        <v>1041.3228258202248</v>
      </c>
      <c r="S13147" s="235"/>
      <c r="T13147" s="103"/>
      <c r="U13147" s="103"/>
    </row>
    <row r="13148" spans="1:21" x14ac:dyDescent="0.2">
      <c r="A13148" s="89">
        <v>40998</v>
      </c>
      <c r="B13148" s="90" t="s">
        <v>142</v>
      </c>
      <c r="C13148" s="96">
        <v>1770.0405247415736</v>
      </c>
      <c r="D13148" s="102">
        <v>1100.3811180950659</v>
      </c>
      <c r="E13148" s="98">
        <v>2084.1981825842695</v>
      </c>
      <c r="F13148" s="91">
        <v>0.84926689771259611</v>
      </c>
      <c r="G13148" s="100">
        <v>885.02026237078678</v>
      </c>
      <c r="S13148" s="235"/>
      <c r="T13148" s="103"/>
      <c r="U13148" s="103"/>
    </row>
    <row r="13149" spans="1:21" x14ac:dyDescent="0.2">
      <c r="A13149" s="89">
        <v>40998</v>
      </c>
      <c r="B13149" s="90" t="s">
        <v>143</v>
      </c>
      <c r="C13149" s="96">
        <v>1594.0851618539325</v>
      </c>
      <c r="D13149" s="102">
        <v>990.80654834916822</v>
      </c>
      <c r="E13149" s="98">
        <v>1876.9137219101124</v>
      </c>
      <c r="F13149" s="91">
        <v>0.84931190136521106</v>
      </c>
      <c r="G13149" s="100">
        <v>797.04258092696625</v>
      </c>
      <c r="S13149" s="235"/>
      <c r="T13149" s="103"/>
      <c r="U13149" s="103"/>
    </row>
    <row r="13150" spans="1:21" x14ac:dyDescent="0.2">
      <c r="A13150" s="89">
        <v>40998</v>
      </c>
      <c r="B13150" s="90" t="s">
        <v>144</v>
      </c>
      <c r="C13150" s="96">
        <v>1586.2848239325847</v>
      </c>
      <c r="D13150" s="102">
        <v>977.61006717816178</v>
      </c>
      <c r="E13150" s="98">
        <v>1863.3359831460673</v>
      </c>
      <c r="F13150" s="91">
        <v>0.85131443726766454</v>
      </c>
      <c r="G13150" s="100">
        <v>793.14241196629234</v>
      </c>
      <c r="S13150" s="235"/>
      <c r="T13150" s="103"/>
      <c r="U13150" s="103"/>
    </row>
    <row r="13151" spans="1:21" x14ac:dyDescent="0.2">
      <c r="A13151" s="89">
        <v>40998</v>
      </c>
      <c r="B13151" s="90" t="s">
        <v>145</v>
      </c>
      <c r="C13151" s="96">
        <v>1621.4977779775281</v>
      </c>
      <c r="D13151" s="102">
        <v>1021.4034732328996</v>
      </c>
      <c r="E13151" s="98">
        <v>1916.3820337078648</v>
      </c>
      <c r="F13151" s="91">
        <v>0.84612449368470277</v>
      </c>
      <c r="G13151" s="100">
        <v>810.74888898876407</v>
      </c>
      <c r="S13151" s="235"/>
      <c r="T13151" s="103"/>
      <c r="U13151" s="103"/>
    </row>
    <row r="13152" spans="1:21" x14ac:dyDescent="0.2">
      <c r="A13152" s="89">
        <v>40998</v>
      </c>
      <c r="B13152" s="90" t="s">
        <v>146</v>
      </c>
      <c r="C13152" s="96">
        <v>1809.346123617978</v>
      </c>
      <c r="D13152" s="102">
        <v>1131.8499309479855</v>
      </c>
      <c r="E13152" s="98">
        <v>2134.2018792134832</v>
      </c>
      <c r="F13152" s="91">
        <v>0.84778583565148757</v>
      </c>
      <c r="G13152" s="100">
        <v>904.67306180898902</v>
      </c>
      <c r="S13152" s="235"/>
      <c r="T13152" s="103"/>
      <c r="U13152" s="103"/>
    </row>
    <row r="13153" spans="1:21" x14ac:dyDescent="0.2">
      <c r="A13153" s="89">
        <v>40998</v>
      </c>
      <c r="B13153" s="90" t="s">
        <v>147</v>
      </c>
      <c r="C13153" s="96">
        <v>1784.7294727752808</v>
      </c>
      <c r="D13153" s="102">
        <v>1117.5144668781111</v>
      </c>
      <c r="E13153" s="98">
        <v>2105.7297724719097</v>
      </c>
      <c r="F13153" s="91">
        <v>0.84755864503933587</v>
      </c>
      <c r="G13153" s="100">
        <v>892.36473638764039</v>
      </c>
      <c r="S13153" s="235"/>
      <c r="T13153" s="103"/>
      <c r="U13153" s="103"/>
    </row>
    <row r="13154" spans="1:21" x14ac:dyDescent="0.2">
      <c r="A13154" s="89">
        <v>40999</v>
      </c>
      <c r="B13154" s="90" t="s">
        <v>100</v>
      </c>
      <c r="C13154" s="96">
        <v>1797.8259362359552</v>
      </c>
      <c r="D13154" s="102">
        <v>1131.6305873333192</v>
      </c>
      <c r="E13154" s="98">
        <v>2124.3271601123593</v>
      </c>
      <c r="F13154" s="91">
        <v>0.84630370029297419</v>
      </c>
      <c r="G13154" s="100">
        <v>898.91296811797758</v>
      </c>
      <c r="S13154" s="235"/>
      <c r="T13154" s="103"/>
      <c r="U13154" s="103"/>
    </row>
    <row r="13155" spans="1:21" x14ac:dyDescent="0.2">
      <c r="A13155" s="89">
        <v>40999</v>
      </c>
      <c r="B13155" s="90" t="s">
        <v>101</v>
      </c>
      <c r="C13155" s="96">
        <v>1711.8803947752808</v>
      </c>
      <c r="D13155" s="102">
        <v>1077.2229285924361</v>
      </c>
      <c r="E13155" s="98">
        <v>2022.6081488764046</v>
      </c>
      <c r="F13155" s="91">
        <v>0.84637273696650606</v>
      </c>
      <c r="G13155" s="100">
        <v>855.94019738764041</v>
      </c>
      <c r="S13155" s="235"/>
      <c r="T13155" s="103"/>
      <c r="U13155" s="103"/>
    </row>
    <row r="13156" spans="1:21" x14ac:dyDescent="0.2">
      <c r="A13156" s="89">
        <v>40999</v>
      </c>
      <c r="B13156" s="90" t="s">
        <v>102</v>
      </c>
      <c r="C13156" s="96">
        <v>1680.7843983033706</v>
      </c>
      <c r="D13156" s="102">
        <v>1063.3554359963225</v>
      </c>
      <c r="E13156" s="98">
        <v>1988.9094943820226</v>
      </c>
      <c r="F13156" s="91">
        <v>0.84507837236988503</v>
      </c>
      <c r="G13156" s="100">
        <v>840.3921991516853</v>
      </c>
      <c r="S13156" s="235"/>
      <c r="T13156" s="103"/>
      <c r="U13156" s="103"/>
    </row>
    <row r="13157" spans="1:21" x14ac:dyDescent="0.2">
      <c r="A13157" s="89">
        <v>40999</v>
      </c>
      <c r="B13157" s="90" t="s">
        <v>103</v>
      </c>
      <c r="C13157" s="96">
        <v>1701.4178116516855</v>
      </c>
      <c r="D13157" s="102">
        <v>1075.8866801553859</v>
      </c>
      <c r="E13157" s="98">
        <v>2013.0461292134833</v>
      </c>
      <c r="F13157" s="91">
        <v>0.84519564006039249</v>
      </c>
      <c r="G13157" s="100">
        <v>850.70890582584275</v>
      </c>
      <c r="S13157" s="235"/>
      <c r="T13157" s="103"/>
      <c r="U13157" s="103"/>
    </row>
    <row r="13158" spans="1:21" x14ac:dyDescent="0.2">
      <c r="A13158" s="89">
        <v>40999</v>
      </c>
      <c r="B13158" s="90" t="s">
        <v>104</v>
      </c>
      <c r="C13158" s="96">
        <v>1702.3538522022475</v>
      </c>
      <c r="D13158" s="102">
        <v>1075.320981945795</v>
      </c>
      <c r="E13158" s="98">
        <v>2013.5351629213483</v>
      </c>
      <c r="F13158" s="91">
        <v>0.84545523890051077</v>
      </c>
      <c r="G13158" s="100">
        <v>851.17692610112374</v>
      </c>
      <c r="S13158" s="235"/>
      <c r="T13158" s="103"/>
      <c r="U13158" s="103"/>
    </row>
    <row r="13159" spans="1:21" x14ac:dyDescent="0.2">
      <c r="A13159" s="89">
        <v>40999</v>
      </c>
      <c r="B13159" s="90" t="s">
        <v>105</v>
      </c>
      <c r="C13159" s="96">
        <v>1698.4759699213485</v>
      </c>
      <c r="D13159" s="102">
        <v>1072.0738236791394</v>
      </c>
      <c r="E13159" s="98">
        <v>2008.52256741573</v>
      </c>
      <c r="F13159" s="91">
        <v>0.84563449645810862</v>
      </c>
      <c r="G13159" s="100">
        <v>849.23798496067423</v>
      </c>
      <c r="S13159" s="235"/>
      <c r="T13159" s="103"/>
      <c r="U13159" s="103"/>
    </row>
    <row r="13160" spans="1:21" x14ac:dyDescent="0.2">
      <c r="A13160" s="89">
        <v>40999</v>
      </c>
      <c r="B13160" s="90" t="s">
        <v>106</v>
      </c>
      <c r="C13160" s="96">
        <v>1688.26867058427</v>
      </c>
      <c r="D13160" s="102">
        <v>1059.7918110728403</v>
      </c>
      <c r="E13160" s="98">
        <v>1993.3413623595507</v>
      </c>
      <c r="F13160" s="91">
        <v>0.84695411556896549</v>
      </c>
      <c r="G13160" s="100">
        <v>844.13433529213501</v>
      </c>
      <c r="S13160" s="235"/>
      <c r="T13160" s="103"/>
      <c r="U13160" s="103"/>
    </row>
    <row r="13161" spans="1:21" x14ac:dyDescent="0.2">
      <c r="A13161" s="89">
        <v>40999</v>
      </c>
      <c r="B13161" s="90" t="s">
        <v>107</v>
      </c>
      <c r="C13161" s="96">
        <v>1730.3013486404495</v>
      </c>
      <c r="D13161" s="102">
        <v>1099.2451970715281</v>
      </c>
      <c r="E13161" s="98">
        <v>2049.9470140449439</v>
      </c>
      <c r="F13161" s="91">
        <v>0.84407125490830548</v>
      </c>
      <c r="G13161" s="100">
        <v>865.15067432022477</v>
      </c>
      <c r="S13161" s="235"/>
      <c r="T13161" s="103"/>
      <c r="U13161" s="103"/>
    </row>
    <row r="13162" spans="1:21" x14ac:dyDescent="0.2">
      <c r="A13162" s="89">
        <v>40999</v>
      </c>
      <c r="B13162" s="90" t="s">
        <v>108</v>
      </c>
      <c r="C13162" s="96">
        <v>1716.3377307303372</v>
      </c>
      <c r="D13162" s="102">
        <v>1080.1118607667231</v>
      </c>
      <c r="E13162" s="98">
        <v>2027.9193370786513</v>
      </c>
      <c r="F13162" s="91">
        <v>0.84635404345166532</v>
      </c>
      <c r="G13162" s="100">
        <v>858.16886536516859</v>
      </c>
      <c r="S13162" s="235"/>
      <c r="T13162" s="103"/>
      <c r="U13162" s="103"/>
    </row>
    <row r="13163" spans="1:21" x14ac:dyDescent="0.2">
      <c r="A13163" s="89">
        <v>40999</v>
      </c>
      <c r="B13163" s="90" t="s">
        <v>109</v>
      </c>
      <c r="C13163" s="96">
        <v>1788.7410751348318</v>
      </c>
      <c r="D13163" s="102">
        <v>1130.3451108206939</v>
      </c>
      <c r="E13163" s="98">
        <v>2115.9571601123594</v>
      </c>
      <c r="F13163" s="91">
        <v>0.84535788760479813</v>
      </c>
      <c r="G13163" s="100">
        <v>894.37053756741591</v>
      </c>
      <c r="S13163" s="235"/>
      <c r="T13163" s="103"/>
      <c r="U13163" s="103"/>
    </row>
    <row r="13164" spans="1:21" x14ac:dyDescent="0.2">
      <c r="A13164" s="89">
        <v>40999</v>
      </c>
      <c r="B13164" s="90" t="s">
        <v>110</v>
      </c>
      <c r="C13164" s="96">
        <v>2026.154996595506</v>
      </c>
      <c r="D13164" s="102">
        <v>1284.5217704327954</v>
      </c>
      <c r="E13164" s="98">
        <v>2399.0206853932582</v>
      </c>
      <c r="F13164" s="91">
        <v>0.84457587586968619</v>
      </c>
      <c r="G13164" s="100">
        <v>1013.077498297753</v>
      </c>
      <c r="S13164" s="235"/>
      <c r="T13164" s="103"/>
      <c r="U13164" s="103"/>
    </row>
    <row r="13165" spans="1:21" x14ac:dyDescent="0.2">
      <c r="A13165" s="89">
        <v>40999</v>
      </c>
      <c r="B13165" s="90" t="s">
        <v>111</v>
      </c>
      <c r="C13165" s="96">
        <v>2023.9263286179776</v>
      </c>
      <c r="D13165" s="102">
        <v>1292.5571564302195</v>
      </c>
      <c r="E13165" s="98">
        <v>2401.4540983146067</v>
      </c>
      <c r="F13165" s="91">
        <v>0.84279201090639777</v>
      </c>
      <c r="G13165" s="100">
        <v>1011.9631643089888</v>
      </c>
      <c r="S13165" s="235"/>
      <c r="T13165" s="103"/>
      <c r="U13165" s="103"/>
    </row>
    <row r="13166" spans="1:21" x14ac:dyDescent="0.2">
      <c r="A13166" s="89">
        <v>40999</v>
      </c>
      <c r="B13166" s="90" t="s">
        <v>112</v>
      </c>
      <c r="C13166" s="96">
        <v>2082.702381370787</v>
      </c>
      <c r="D13166" s="102">
        <v>1321.129422784016</v>
      </c>
      <c r="E13166" s="98">
        <v>2466.3803764044942</v>
      </c>
      <c r="F13166" s="91">
        <v>0.84443681165147944</v>
      </c>
      <c r="G13166" s="100">
        <v>1041.3511906853935</v>
      </c>
      <c r="S13166" s="235"/>
      <c r="T13166" s="103"/>
      <c r="U13166" s="103"/>
    </row>
    <row r="13167" spans="1:21" x14ac:dyDescent="0.2">
      <c r="A13167" s="89">
        <v>40999</v>
      </c>
      <c r="B13167" s="90" t="s">
        <v>113</v>
      </c>
      <c r="C13167" s="96">
        <v>2053.612186078652</v>
      </c>
      <c r="D13167" s="102">
        <v>1303.9500070557397</v>
      </c>
      <c r="E13167" s="98">
        <v>2432.6135393258428</v>
      </c>
      <c r="F13167" s="91">
        <v>0.84419993265669946</v>
      </c>
      <c r="G13167" s="100">
        <v>1026.806093039326</v>
      </c>
      <c r="S13167" s="235"/>
      <c r="T13167" s="103"/>
      <c r="U13167" s="103"/>
    </row>
    <row r="13168" spans="1:21" x14ac:dyDescent="0.2">
      <c r="A13168" s="89">
        <v>40999</v>
      </c>
      <c r="B13168" s="90" t="s">
        <v>114</v>
      </c>
      <c r="C13168" s="96">
        <v>1918.7777734382021</v>
      </c>
      <c r="D13168" s="102">
        <v>1217.8356476706283</v>
      </c>
      <c r="E13168" s="98">
        <v>2272.6266320224718</v>
      </c>
      <c r="F13168" s="91">
        <v>0.84429960751213673</v>
      </c>
      <c r="G13168" s="100">
        <v>959.38888671910104</v>
      </c>
      <c r="S13168" s="235"/>
      <c r="T13168" s="103"/>
      <c r="U13168" s="103"/>
    </row>
    <row r="13169" spans="1:21" x14ac:dyDescent="0.2">
      <c r="A13169" s="89">
        <v>40999</v>
      </c>
      <c r="B13169" s="90" t="s">
        <v>115</v>
      </c>
      <c r="C13169" s="96">
        <v>1680.8289716629213</v>
      </c>
      <c r="D13169" s="102">
        <v>1045.187220958177</v>
      </c>
      <c r="E13169" s="98">
        <v>1979.2933988764046</v>
      </c>
      <c r="F13169" s="91">
        <v>0.84920657675970923</v>
      </c>
      <c r="G13169" s="100">
        <v>840.41448583146064</v>
      </c>
      <c r="S13169" s="235"/>
      <c r="T13169" s="103"/>
      <c r="U13169" s="103"/>
    </row>
    <row r="13170" spans="1:21" x14ac:dyDescent="0.2">
      <c r="A13170" s="89">
        <v>40999</v>
      </c>
      <c r="B13170" s="90" t="s">
        <v>116</v>
      </c>
      <c r="C13170" s="96">
        <v>1622.6364247078652</v>
      </c>
      <c r="D13170" s="102">
        <v>1027.0115924547711</v>
      </c>
      <c r="E13170" s="98">
        <v>1920.3389747191011</v>
      </c>
      <c r="F13170" s="91">
        <v>0.84497395828005706</v>
      </c>
      <c r="G13170" s="100">
        <v>811.31821235393261</v>
      </c>
      <c r="S13170" s="235"/>
      <c r="T13170" s="103"/>
      <c r="U13170" s="103"/>
    </row>
    <row r="13171" spans="1:21" x14ac:dyDescent="0.2">
      <c r="A13171" s="89">
        <v>40999</v>
      </c>
      <c r="B13171" s="90" t="s">
        <v>117</v>
      </c>
      <c r="C13171" s="96">
        <v>1664.276046775281</v>
      </c>
      <c r="D13171" s="102">
        <v>1052.7911455629337</v>
      </c>
      <c r="E13171" s="98">
        <v>1969.3105280898876</v>
      </c>
      <c r="F13171" s="91">
        <v>0.84510595106071373</v>
      </c>
      <c r="G13171" s="100">
        <v>832.13802338764049</v>
      </c>
      <c r="S13171" s="235"/>
      <c r="T13171" s="103"/>
      <c r="U13171" s="103"/>
    </row>
    <row r="13172" spans="1:21" x14ac:dyDescent="0.2">
      <c r="A13172" s="89">
        <v>40999</v>
      </c>
      <c r="B13172" s="90" t="s">
        <v>118</v>
      </c>
      <c r="C13172" s="96">
        <v>1708.1402846966294</v>
      </c>
      <c r="D13172" s="102">
        <v>1072.4992570851646</v>
      </c>
      <c r="E13172" s="98">
        <v>2016.9278342696628</v>
      </c>
      <c r="F13172" s="91">
        <v>0.84690203371364225</v>
      </c>
      <c r="G13172" s="100">
        <v>854.07014234831468</v>
      </c>
      <c r="S13172" s="235"/>
      <c r="T13172" s="103"/>
      <c r="U13172" s="103"/>
    </row>
    <row r="13173" spans="1:21" x14ac:dyDescent="0.2">
      <c r="A13173" s="89">
        <v>40999</v>
      </c>
      <c r="B13173" s="90" t="s">
        <v>119</v>
      </c>
      <c r="C13173" s="96">
        <v>1756.7009338651687</v>
      </c>
      <c r="D13173" s="102">
        <v>1108.920442384584</v>
      </c>
      <c r="E13173" s="98">
        <v>2077.4269466292135</v>
      </c>
      <c r="F13173" s="91">
        <v>0.84561381891938603</v>
      </c>
      <c r="G13173" s="100">
        <v>878.35046693258437</v>
      </c>
      <c r="S13173" s="235"/>
      <c r="T13173" s="103"/>
      <c r="U13173" s="103"/>
    </row>
    <row r="13174" spans="1:21" x14ac:dyDescent="0.2">
      <c r="A13174" s="89">
        <v>40999</v>
      </c>
      <c r="B13174" s="90" t="s">
        <v>120</v>
      </c>
      <c r="C13174" s="96">
        <v>1723.3762694157301</v>
      </c>
      <c r="D13174" s="102">
        <v>1095.5451750888037</v>
      </c>
      <c r="E13174" s="98">
        <v>2042.1177724719103</v>
      </c>
      <c r="F13174" s="91">
        <v>0.84391619947053542</v>
      </c>
      <c r="G13174" s="100">
        <v>861.68813470786506</v>
      </c>
      <c r="S13174" s="235"/>
      <c r="T13174" s="103"/>
      <c r="U13174" s="103"/>
    </row>
    <row r="13175" spans="1:21" x14ac:dyDescent="0.2">
      <c r="A13175" s="89">
        <v>40999</v>
      </c>
      <c r="B13175" s="90" t="s">
        <v>121</v>
      </c>
      <c r="C13175" s="96">
        <v>1871.7609833595507</v>
      </c>
      <c r="D13175" s="102">
        <v>1188.3559377937092</v>
      </c>
      <c r="E13175" s="98">
        <v>2217.1330617977528</v>
      </c>
      <c r="F13175" s="91">
        <v>0.84422582280282321</v>
      </c>
      <c r="G13175" s="100">
        <v>935.88049167977533</v>
      </c>
      <c r="S13175" s="235"/>
      <c r="T13175" s="103"/>
      <c r="U13175" s="103"/>
    </row>
    <row r="13176" spans="1:21" x14ac:dyDescent="0.2">
      <c r="A13176" s="89">
        <v>40999</v>
      </c>
      <c r="B13176" s="90" t="s">
        <v>122</v>
      </c>
      <c r="C13176" s="96">
        <v>1961.95720247191</v>
      </c>
      <c r="D13176" s="102">
        <v>1239.535830151558</v>
      </c>
      <c r="E13176" s="98">
        <v>2320.7165140449438</v>
      </c>
      <c r="F13176" s="91">
        <v>0.84541010959252139</v>
      </c>
      <c r="G13176" s="100">
        <v>980.97860123595501</v>
      </c>
      <c r="S13176" s="235"/>
      <c r="T13176" s="103"/>
      <c r="U13176" s="103"/>
    </row>
    <row r="13177" spans="1:21" x14ac:dyDescent="0.2">
      <c r="A13177" s="89">
        <v>40999</v>
      </c>
      <c r="B13177" s="90" t="s">
        <v>123</v>
      </c>
      <c r="C13177" s="96">
        <v>1951.4419417415727</v>
      </c>
      <c r="D13177" s="102">
        <v>1233.3249242669383</v>
      </c>
      <c r="E13177" s="98">
        <v>2308.5094803370785</v>
      </c>
      <c r="F13177" s="91">
        <v>0.84532550477402923</v>
      </c>
      <c r="G13177" s="100">
        <v>975.72097087078635</v>
      </c>
      <c r="S13177" s="235"/>
      <c r="T13177" s="103"/>
      <c r="U13177" s="103"/>
    </row>
    <row r="13178" spans="1:21" x14ac:dyDescent="0.2">
      <c r="A13178" s="89">
        <v>40999</v>
      </c>
      <c r="B13178" s="90" t="s">
        <v>124</v>
      </c>
      <c r="C13178" s="96">
        <v>1953.7030267078653</v>
      </c>
      <c r="D13178" s="102">
        <v>1222.5085105288817</v>
      </c>
      <c r="E13178" s="98">
        <v>2304.6653932584268</v>
      </c>
      <c r="F13178" s="91">
        <v>0.84771656329062284</v>
      </c>
      <c r="G13178" s="100">
        <v>976.85151335393266</v>
      </c>
      <c r="S13178" s="235"/>
      <c r="T13178" s="103"/>
      <c r="U13178" s="103"/>
    </row>
    <row r="13179" spans="1:21" x14ac:dyDescent="0.2">
      <c r="A13179" s="89">
        <v>40999</v>
      </c>
      <c r="B13179" s="90" t="s">
        <v>125</v>
      </c>
      <c r="C13179" s="96">
        <v>1941.6074377752809</v>
      </c>
      <c r="D13179" s="102">
        <v>1219.9576375288786</v>
      </c>
      <c r="E13179" s="98">
        <v>2293.0625983146065</v>
      </c>
      <c r="F13179" s="91">
        <v>0.84673110939158658</v>
      </c>
      <c r="G13179" s="100">
        <v>970.80371888764046</v>
      </c>
      <c r="S13179" s="235"/>
      <c r="T13179" s="103"/>
      <c r="U13179" s="103"/>
    </row>
    <row r="13180" spans="1:21" x14ac:dyDescent="0.2">
      <c r="A13180" s="89">
        <v>40999</v>
      </c>
      <c r="B13180" s="90" t="s">
        <v>126</v>
      </c>
      <c r="C13180" s="96">
        <v>1972.1482933146069</v>
      </c>
      <c r="D13180" s="102">
        <v>1244.5953258059992</v>
      </c>
      <c r="E13180" s="98">
        <v>2332.0348230337081</v>
      </c>
      <c r="F13180" s="91">
        <v>0.84567703442312647</v>
      </c>
      <c r="G13180" s="100">
        <v>986.07414665730346</v>
      </c>
      <c r="S13180" s="235"/>
      <c r="T13180" s="103"/>
      <c r="U13180" s="103"/>
    </row>
    <row r="13181" spans="1:21" x14ac:dyDescent="0.2">
      <c r="A13181" s="89">
        <v>40999</v>
      </c>
      <c r="B13181" s="90" t="s">
        <v>127</v>
      </c>
      <c r="C13181" s="96">
        <v>2213.8128924269668</v>
      </c>
      <c r="D13181" s="102">
        <v>1396.0186584575647</v>
      </c>
      <c r="E13181" s="98">
        <v>2617.2190617977531</v>
      </c>
      <c r="F13181" s="91">
        <v>0.84586457616058741</v>
      </c>
      <c r="G13181" s="100">
        <v>1106.9064462134834</v>
      </c>
      <c r="S13181" s="235"/>
      <c r="T13181" s="103"/>
      <c r="U13181" s="103"/>
    </row>
    <row r="13182" spans="1:21" x14ac:dyDescent="0.2">
      <c r="A13182" s="89">
        <v>40999</v>
      </c>
      <c r="B13182" s="90" t="s">
        <v>128</v>
      </c>
      <c r="C13182" s="96">
        <v>2092.6057714382023</v>
      </c>
      <c r="D13182" s="102">
        <v>1305.0219485316575</v>
      </c>
      <c r="E13182" s="98">
        <v>2466.1875842696631</v>
      </c>
      <c r="F13182" s="91">
        <v>0.84851849258575629</v>
      </c>
      <c r="G13182" s="100">
        <v>1046.3028857191011</v>
      </c>
      <c r="S13182" s="235"/>
      <c r="T13182" s="103"/>
      <c r="U13182" s="103"/>
    </row>
    <row r="13183" spans="1:21" x14ac:dyDescent="0.2">
      <c r="A13183" s="89">
        <v>40999</v>
      </c>
      <c r="B13183" s="90" t="s">
        <v>129</v>
      </c>
      <c r="C13183" s="96">
        <v>1677.4778654494385</v>
      </c>
      <c r="D13183" s="102">
        <v>1057.6848052912474</v>
      </c>
      <c r="E13183" s="98">
        <v>1983.0857612359553</v>
      </c>
      <c r="F13183" s="91">
        <v>0.84589274868473308</v>
      </c>
      <c r="G13183" s="100">
        <v>838.73893272471923</v>
      </c>
      <c r="S13183" s="235"/>
      <c r="T13183" s="103"/>
      <c r="U13183" s="103"/>
    </row>
    <row r="13184" spans="1:21" x14ac:dyDescent="0.2">
      <c r="A13184" s="89">
        <v>40999</v>
      </c>
      <c r="B13184" s="90" t="s">
        <v>130</v>
      </c>
      <c r="C13184" s="96">
        <v>1660.0902031011237</v>
      </c>
      <c r="D13184" s="102">
        <v>1047.7738100648642</v>
      </c>
      <c r="E13184" s="98">
        <v>1963.0918061797752</v>
      </c>
      <c r="F13184" s="91">
        <v>0.84565082380517909</v>
      </c>
      <c r="G13184" s="100">
        <v>830.04510155056187</v>
      </c>
      <c r="S13184" s="235"/>
      <c r="T13184" s="103"/>
      <c r="U13184" s="103"/>
    </row>
    <row r="13185" spans="1:21" x14ac:dyDescent="0.2">
      <c r="A13185" s="89">
        <v>40999</v>
      </c>
      <c r="B13185" s="90" t="s">
        <v>131</v>
      </c>
      <c r="C13185" s="96">
        <v>1721.9661304044944</v>
      </c>
      <c r="D13185" s="102">
        <v>1082.1986479756608</v>
      </c>
      <c r="E13185" s="98">
        <v>2033.7947949438203</v>
      </c>
      <c r="F13185" s="91">
        <v>0.84667643691755068</v>
      </c>
      <c r="G13185" s="100">
        <v>860.98306520224719</v>
      </c>
      <c r="S13185" s="235"/>
      <c r="T13185" s="103"/>
      <c r="U13185" s="103"/>
    </row>
    <row r="13186" spans="1:21" x14ac:dyDescent="0.2">
      <c r="A13186" s="89">
        <v>40999</v>
      </c>
      <c r="B13186" s="90" t="s">
        <v>132</v>
      </c>
      <c r="C13186" s="96">
        <v>1837.5651123370787</v>
      </c>
      <c r="D13186" s="102">
        <v>1162.4913286938656</v>
      </c>
      <c r="E13186" s="98">
        <v>2174.403741573034</v>
      </c>
      <c r="F13186" s="91">
        <v>0.84508919719192754</v>
      </c>
      <c r="G13186" s="100">
        <v>918.78255616853937</v>
      </c>
      <c r="S13186" s="235"/>
      <c r="T13186" s="103"/>
      <c r="U13186" s="103"/>
    </row>
    <row r="13187" spans="1:21" x14ac:dyDescent="0.2">
      <c r="A13187" s="89">
        <v>40999</v>
      </c>
      <c r="B13187" s="90" t="s">
        <v>133</v>
      </c>
      <c r="C13187" s="96">
        <v>1702.6375008539328</v>
      </c>
      <c r="D13187" s="102">
        <v>1076.6105009723835</v>
      </c>
      <c r="E13187" s="98">
        <v>2014.463856741573</v>
      </c>
      <c r="F13187" s="91">
        <v>0.84520627915755997</v>
      </c>
      <c r="G13187" s="100">
        <v>851.3187504269664</v>
      </c>
      <c r="S13187" s="235"/>
      <c r="T13187" s="103"/>
      <c r="U13187" s="103"/>
    </row>
    <row r="13188" spans="1:21" x14ac:dyDescent="0.2">
      <c r="A13188" s="89">
        <v>40999</v>
      </c>
      <c r="B13188" s="90" t="s">
        <v>134</v>
      </c>
      <c r="C13188" s="96">
        <v>1620.7927084719101</v>
      </c>
      <c r="D13188" s="102">
        <v>1010.8500129068509</v>
      </c>
      <c r="E13188" s="98">
        <v>1910.1797696629212</v>
      </c>
      <c r="F13188" s="91">
        <v>0.84850270859999866</v>
      </c>
      <c r="G13188" s="100">
        <v>810.39635423595507</v>
      </c>
      <c r="S13188" s="235"/>
      <c r="T13188" s="103"/>
      <c r="U13188" s="103"/>
    </row>
    <row r="13189" spans="1:21" x14ac:dyDescent="0.2">
      <c r="A13189" s="89">
        <v>40999</v>
      </c>
      <c r="B13189" s="90" t="s">
        <v>135</v>
      </c>
      <c r="C13189" s="96">
        <v>1623.1267316629212</v>
      </c>
      <c r="D13189" s="102">
        <v>1012.1103006633116</v>
      </c>
      <c r="E13189" s="98">
        <v>1912.8271348314609</v>
      </c>
      <c r="F13189" s="91">
        <v>0.84854857091199454</v>
      </c>
      <c r="G13189" s="100">
        <v>811.5633658314606</v>
      </c>
      <c r="S13189" s="235"/>
      <c r="T13189" s="103"/>
      <c r="U13189" s="103"/>
    </row>
    <row r="13190" spans="1:21" x14ac:dyDescent="0.2">
      <c r="A13190" s="89">
        <v>40999</v>
      </c>
      <c r="B13190" s="90" t="s">
        <v>136</v>
      </c>
      <c r="C13190" s="96">
        <v>1539.430118797753</v>
      </c>
      <c r="D13190" s="102">
        <v>968.72672097249892</v>
      </c>
      <c r="E13190" s="98">
        <v>1818.8668314606746</v>
      </c>
      <c r="F13190" s="91">
        <v>0.84636769013017032</v>
      </c>
      <c r="G13190" s="100">
        <v>769.71505939887652</v>
      </c>
      <c r="S13190" s="235"/>
      <c r="T13190" s="103"/>
      <c r="U13190" s="103"/>
    </row>
    <row r="13191" spans="1:21" x14ac:dyDescent="0.2">
      <c r="A13191" s="89">
        <v>40999</v>
      </c>
      <c r="B13191" s="90" t="s">
        <v>137</v>
      </c>
      <c r="C13191" s="96">
        <v>1698.3422498426967</v>
      </c>
      <c r="D13191" s="102">
        <v>1069.1776429083009</v>
      </c>
      <c r="E13191" s="98">
        <v>2006.8650252808989</v>
      </c>
      <c r="F13191" s="91">
        <v>0.84626630513179701</v>
      </c>
      <c r="G13191" s="100">
        <v>849.17112492134834</v>
      </c>
      <c r="S13191" s="235"/>
      <c r="T13191" s="103"/>
      <c r="U13191" s="103"/>
    </row>
    <row r="13192" spans="1:21" x14ac:dyDescent="0.2">
      <c r="A13192" s="89">
        <v>40999</v>
      </c>
      <c r="B13192" s="90" t="s">
        <v>138</v>
      </c>
      <c r="C13192" s="96">
        <v>1822.6897666179775</v>
      </c>
      <c r="D13192" s="102">
        <v>1134.5105298841554</v>
      </c>
      <c r="E13192" s="98">
        <v>2146.9308623595507</v>
      </c>
      <c r="F13192" s="91">
        <v>0.84897459837844003</v>
      </c>
      <c r="G13192" s="100">
        <v>911.34488330898876</v>
      </c>
      <c r="S13192" s="235"/>
      <c r="T13192" s="103"/>
      <c r="U13192" s="103"/>
    </row>
    <row r="13193" spans="1:21" x14ac:dyDescent="0.2">
      <c r="A13193" s="89">
        <v>40999</v>
      </c>
      <c r="B13193" s="90" t="s">
        <v>139</v>
      </c>
      <c r="C13193" s="96">
        <v>1571.8795245505619</v>
      </c>
      <c r="D13193" s="102">
        <v>981.14655790930522</v>
      </c>
      <c r="E13193" s="98">
        <v>1852.9581235955059</v>
      </c>
      <c r="F13193" s="91">
        <v>0.84830817520067037</v>
      </c>
      <c r="G13193" s="100">
        <v>785.93976227528094</v>
      </c>
      <c r="S13193" s="235"/>
      <c r="T13193" s="103"/>
      <c r="U13193" s="103"/>
    </row>
    <row r="13194" spans="1:21" x14ac:dyDescent="0.2">
      <c r="A13194" s="89">
        <v>40999</v>
      </c>
      <c r="B13194" s="90" t="s">
        <v>140</v>
      </c>
      <c r="C13194" s="96">
        <v>1498.7792148876404</v>
      </c>
      <c r="D13194" s="102">
        <v>942.86556077151647</v>
      </c>
      <c r="E13194" s="98">
        <v>1770.6876067415726</v>
      </c>
      <c r="F13194" s="91">
        <v>0.84643909472303858</v>
      </c>
      <c r="G13194" s="100">
        <v>749.38960744382018</v>
      </c>
      <c r="S13194" s="235"/>
      <c r="T13194" s="103"/>
      <c r="U13194" s="103"/>
    </row>
    <row r="13195" spans="1:21" x14ac:dyDescent="0.2">
      <c r="A13195" s="89">
        <v>40999</v>
      </c>
      <c r="B13195" s="90" t="s">
        <v>141</v>
      </c>
      <c r="C13195" s="96">
        <v>1524.0320491348314</v>
      </c>
      <c r="D13195" s="102">
        <v>965.25608373277282</v>
      </c>
      <c r="E13195" s="98">
        <v>1803.9936235955056</v>
      </c>
      <c r="F13195" s="91">
        <v>0.8448101086395815</v>
      </c>
      <c r="G13195" s="100">
        <v>762.01602456741568</v>
      </c>
      <c r="S13195" s="235"/>
      <c r="T13195" s="103"/>
      <c r="U13195" s="103"/>
    </row>
    <row r="13196" spans="1:21" x14ac:dyDescent="0.2">
      <c r="A13196" s="89">
        <v>40999</v>
      </c>
      <c r="B13196" s="90" t="s">
        <v>142</v>
      </c>
      <c r="C13196" s="96">
        <v>1517.7958309213486</v>
      </c>
      <c r="D13196" s="102">
        <v>956.91691052470105</v>
      </c>
      <c r="E13196" s="98">
        <v>1794.2670252808989</v>
      </c>
      <c r="F13196" s="91">
        <v>0.84591413069285615</v>
      </c>
      <c r="G13196" s="100">
        <v>758.89791546067431</v>
      </c>
      <c r="S13196" s="235"/>
      <c r="T13196" s="103"/>
      <c r="U13196" s="103"/>
    </row>
    <row r="13197" spans="1:21" x14ac:dyDescent="0.2">
      <c r="A13197" s="89">
        <v>40999</v>
      </c>
      <c r="B13197" s="90" t="s">
        <v>143</v>
      </c>
      <c r="C13197" s="96">
        <v>1535.8926148988764</v>
      </c>
      <c r="D13197" s="102">
        <v>967.03344188055689</v>
      </c>
      <c r="E13197" s="98">
        <v>1814.9710196629214</v>
      </c>
      <c r="F13197" s="91">
        <v>0.84623533833841835</v>
      </c>
      <c r="G13197" s="100">
        <v>767.94630744943822</v>
      </c>
      <c r="S13197" s="235"/>
      <c r="T13197" s="103"/>
      <c r="U13197" s="103"/>
    </row>
    <row r="13198" spans="1:21" x14ac:dyDescent="0.2">
      <c r="A13198" s="89">
        <v>40999</v>
      </c>
      <c r="B13198" s="90" t="s">
        <v>144</v>
      </c>
      <c r="C13198" s="96">
        <v>1601.2574206179779</v>
      </c>
      <c r="D13198" s="102">
        <v>982.74211184113665</v>
      </c>
      <c r="E13198" s="98">
        <v>1878.7781629213484</v>
      </c>
      <c r="F13198" s="91">
        <v>0.85228658296099835</v>
      </c>
      <c r="G13198" s="100">
        <v>800.62871030898896</v>
      </c>
      <c r="S13198" s="235"/>
      <c r="T13198" s="103"/>
      <c r="U13198" s="103"/>
    </row>
    <row r="13199" spans="1:21" x14ac:dyDescent="0.2">
      <c r="A13199" s="89">
        <v>40999</v>
      </c>
      <c r="B13199" s="90" t="s">
        <v>145</v>
      </c>
      <c r="C13199" s="96">
        <v>1705.8143657528092</v>
      </c>
      <c r="D13199" s="102">
        <v>1063.0860039263196</v>
      </c>
      <c r="E13199" s="98">
        <v>2009.9638061797752</v>
      </c>
      <c r="F13199" s="91">
        <v>0.84867914561852442</v>
      </c>
      <c r="G13199" s="100">
        <v>852.90718287640459</v>
      </c>
      <c r="S13199" s="235"/>
      <c r="T13199" s="103"/>
      <c r="U13199" s="103"/>
    </row>
    <row r="13200" spans="1:21" x14ac:dyDescent="0.2">
      <c r="A13200" s="89">
        <v>40999</v>
      </c>
      <c r="B13200" s="90" t="s">
        <v>146</v>
      </c>
      <c r="C13200" s="96">
        <v>1813.0376082134835</v>
      </c>
      <c r="D13200" s="102">
        <v>1142.3615972764742</v>
      </c>
      <c r="E13200" s="98">
        <v>2142.9174943820226</v>
      </c>
      <c r="F13200" s="91">
        <v>0.84606038868348021</v>
      </c>
      <c r="G13200" s="100">
        <v>906.51880410674175</v>
      </c>
      <c r="S13200" s="235"/>
      <c r="T13200" s="103"/>
      <c r="U13200" s="103"/>
    </row>
    <row r="13201" spans="1:21" x14ac:dyDescent="0.2">
      <c r="A13201" s="89">
        <v>40999</v>
      </c>
      <c r="B13201" s="90" t="s">
        <v>147</v>
      </c>
      <c r="C13201" s="96">
        <v>1749.01810752809</v>
      </c>
      <c r="D13201" s="102">
        <v>1094.3203812600582</v>
      </c>
      <c r="E13201" s="98">
        <v>2063.1532752808989</v>
      </c>
      <c r="F13201" s="91">
        <v>0.84774026655385581</v>
      </c>
      <c r="G13201" s="100">
        <v>874.50905376404501</v>
      </c>
      <c r="S13201" s="235"/>
      <c r="T13201" s="103"/>
      <c r="U13201" s="103"/>
    </row>
    <row r="13202" spans="1:21" x14ac:dyDescent="0.2">
      <c r="A13202" s="89">
        <v>41000</v>
      </c>
      <c r="B13202" s="90" t="s">
        <v>100</v>
      </c>
      <c r="C13202" s="96">
        <v>1812.2758089775282</v>
      </c>
      <c r="D13202" s="102">
        <v>1140.4827570369757</v>
      </c>
      <c r="E13202" s="98">
        <v>2141.2717078651685</v>
      </c>
      <c r="F13202" s="91">
        <v>0.84635490317310236</v>
      </c>
      <c r="G13202" s="100">
        <v>906.13790448876409</v>
      </c>
      <c r="S13202" s="235"/>
      <c r="T13202" s="103"/>
      <c r="U13202" s="103"/>
    </row>
    <row r="13203" spans="1:21" x14ac:dyDescent="0.2">
      <c r="A13203" s="89">
        <v>41000</v>
      </c>
      <c r="B13203" s="90" t="s">
        <v>101</v>
      </c>
      <c r="C13203" s="96">
        <v>1812.9930348539328</v>
      </c>
      <c r="D13203" s="102">
        <v>1144.5169625913541</v>
      </c>
      <c r="E13203" s="98">
        <v>2144.0295758426964</v>
      </c>
      <c r="F13203" s="91">
        <v>0.84560075816181224</v>
      </c>
      <c r="G13203" s="100">
        <v>906.49651742696642</v>
      </c>
      <c r="S13203" s="235"/>
      <c r="T13203" s="103"/>
      <c r="U13203" s="103"/>
    </row>
    <row r="13204" spans="1:21" x14ac:dyDescent="0.2">
      <c r="A13204" s="89">
        <v>41000</v>
      </c>
      <c r="B13204" s="90" t="s">
        <v>102</v>
      </c>
      <c r="C13204" s="96">
        <v>1751.8748546629211</v>
      </c>
      <c r="D13204" s="102">
        <v>1092.9338619112507</v>
      </c>
      <c r="E13204" s="98">
        <v>2064.8413820224719</v>
      </c>
      <c r="F13204" s="91">
        <v>0.84843071720453112</v>
      </c>
      <c r="G13204" s="100">
        <v>875.93742733146053</v>
      </c>
      <c r="S13204" s="235"/>
      <c r="T13204" s="103"/>
      <c r="U13204" s="103"/>
    </row>
    <row r="13205" spans="1:21" x14ac:dyDescent="0.2">
      <c r="A13205" s="89">
        <v>41000</v>
      </c>
      <c r="B13205" s="90" t="s">
        <v>103</v>
      </c>
      <c r="C13205" s="96">
        <v>1737.7491518089887</v>
      </c>
      <c r="D13205" s="102">
        <v>1083.3588389390468</v>
      </c>
      <c r="E13205" s="98">
        <v>2047.7886825842697</v>
      </c>
      <c r="F13205" s="91">
        <v>0.84859788834069683</v>
      </c>
      <c r="G13205" s="100">
        <v>868.87457590449435</v>
      </c>
      <c r="S13205" s="235"/>
      <c r="T13205" s="103"/>
      <c r="U13205" s="103"/>
    </row>
    <row r="13206" spans="1:21" x14ac:dyDescent="0.2">
      <c r="A13206" s="89">
        <v>41000</v>
      </c>
      <c r="B13206" s="90" t="s">
        <v>104</v>
      </c>
      <c r="C13206" s="96">
        <v>1752.0572002247193</v>
      </c>
      <c r="D13206" s="102">
        <v>1086.4083864193649</v>
      </c>
      <c r="E13206" s="98">
        <v>2061.5498089887642</v>
      </c>
      <c r="F13206" s="91">
        <v>0.84987381463470058</v>
      </c>
      <c r="G13206" s="100">
        <v>876.02860011235964</v>
      </c>
      <c r="S13206" s="235"/>
      <c r="T13206" s="103"/>
      <c r="U13206" s="103"/>
    </row>
    <row r="13207" spans="1:21" x14ac:dyDescent="0.2">
      <c r="A13207" s="89">
        <v>41000</v>
      </c>
      <c r="B13207" s="90" t="s">
        <v>105</v>
      </c>
      <c r="C13207" s="96">
        <v>1738.2961884943822</v>
      </c>
      <c r="D13207" s="102">
        <v>1084.3522149874261</v>
      </c>
      <c r="E13207" s="98">
        <v>2048.7785056179778</v>
      </c>
      <c r="F13207" s="91">
        <v>0.8484549128799338</v>
      </c>
      <c r="G13207" s="100">
        <v>869.14809424719112</v>
      </c>
      <c r="S13207" s="235"/>
      <c r="T13207" s="103"/>
      <c r="U13207" s="103"/>
    </row>
    <row r="13208" spans="1:21" x14ac:dyDescent="0.2">
      <c r="A13208" s="89">
        <v>41000</v>
      </c>
      <c r="B13208" s="90" t="s">
        <v>106</v>
      </c>
      <c r="C13208" s="96">
        <v>1708.9709700337078</v>
      </c>
      <c r="D13208" s="102">
        <v>1064.8666157232281</v>
      </c>
      <c r="E13208" s="98">
        <v>2013.5845365168539</v>
      </c>
      <c r="F13208" s="91">
        <v>0.8487207460333035</v>
      </c>
      <c r="G13208" s="100">
        <v>854.48548501685389</v>
      </c>
      <c r="S13208" s="235"/>
      <c r="T13208" s="103"/>
      <c r="U13208" s="103"/>
    </row>
    <row r="13209" spans="1:21" x14ac:dyDescent="0.2">
      <c r="A13209" s="89">
        <v>41000</v>
      </c>
      <c r="B13209" s="90" t="s">
        <v>107</v>
      </c>
      <c r="C13209" s="96">
        <v>1744.666126786517</v>
      </c>
      <c r="D13209" s="102">
        <v>1095.4643404989313</v>
      </c>
      <c r="E13209" s="98">
        <v>2060.0733033707866</v>
      </c>
      <c r="F13209" s="91">
        <v>0.84689516821164279</v>
      </c>
      <c r="G13209" s="100">
        <v>872.3330633932585</v>
      </c>
      <c r="S13209" s="235"/>
      <c r="T13209" s="103"/>
      <c r="U13209" s="103"/>
    </row>
    <row r="13210" spans="1:21" x14ac:dyDescent="0.2">
      <c r="A13210" s="89">
        <v>41000</v>
      </c>
      <c r="B13210" s="90" t="s">
        <v>108</v>
      </c>
      <c r="C13210" s="96">
        <v>1825.8220581573034</v>
      </c>
      <c r="D13210" s="102">
        <v>1142.6447440260799</v>
      </c>
      <c r="E13210" s="98">
        <v>2153.8948904494382</v>
      </c>
      <c r="F13210" s="91">
        <v>0.84768391728545389</v>
      </c>
      <c r="G13210" s="100">
        <v>912.91102907865172</v>
      </c>
      <c r="S13210" s="235"/>
      <c r="T13210" s="103"/>
      <c r="U13210" s="103"/>
    </row>
    <row r="13211" spans="1:21" x14ac:dyDescent="0.2">
      <c r="A13211" s="89">
        <v>41000</v>
      </c>
      <c r="B13211" s="90" t="s">
        <v>109</v>
      </c>
      <c r="C13211" s="96">
        <v>1785.5601581123599</v>
      </c>
      <c r="D13211" s="102">
        <v>1121.1156023286558</v>
      </c>
      <c r="E13211" s="98">
        <v>2108.346573033708</v>
      </c>
      <c r="F13211" s="91">
        <v>0.84690068556570874</v>
      </c>
      <c r="G13211" s="100">
        <v>892.78007905617994</v>
      </c>
      <c r="S13211" s="235"/>
      <c r="T13211" s="103"/>
      <c r="U13211" s="103"/>
    </row>
    <row r="13212" spans="1:21" x14ac:dyDescent="0.2">
      <c r="A13212" s="89">
        <v>41000</v>
      </c>
      <c r="B13212" s="90" t="s">
        <v>110</v>
      </c>
      <c r="C13212" s="96">
        <v>1859.2601820674158</v>
      </c>
      <c r="D13212" s="102">
        <v>1164.9147730719699</v>
      </c>
      <c r="E13212" s="98">
        <v>2194.0544325842693</v>
      </c>
      <c r="F13212" s="91">
        <v>0.84740841177649562</v>
      </c>
      <c r="G13212" s="100">
        <v>929.63009103370791</v>
      </c>
      <c r="S13212" s="235"/>
      <c r="T13212" s="103"/>
      <c r="U13212" s="103"/>
    </row>
    <row r="13213" spans="1:21" x14ac:dyDescent="0.2">
      <c r="A13213" s="89">
        <v>41000</v>
      </c>
      <c r="B13213" s="90" t="s">
        <v>111</v>
      </c>
      <c r="C13213" s="96">
        <v>1805.1076023370786</v>
      </c>
      <c r="D13213" s="102">
        <v>1127.776718336577</v>
      </c>
      <c r="E13213" s="98">
        <v>2128.4486797752807</v>
      </c>
      <c r="F13213" s="91">
        <v>0.84808603537843341</v>
      </c>
      <c r="G13213" s="100">
        <v>902.55380116853928</v>
      </c>
      <c r="S13213" s="235"/>
      <c r="T13213" s="103"/>
      <c r="U13213" s="103"/>
    </row>
    <row r="13214" spans="1:21" x14ac:dyDescent="0.2">
      <c r="A13214" s="89">
        <v>41000</v>
      </c>
      <c r="B13214" s="90" t="s">
        <v>112</v>
      </c>
      <c r="C13214" s="96">
        <v>1795.9660115056179</v>
      </c>
      <c r="D13214" s="102">
        <v>1124.1390489151636</v>
      </c>
      <c r="E13214" s="98">
        <v>2118.7691039325841</v>
      </c>
      <c r="F13214" s="91">
        <v>0.84764593186307036</v>
      </c>
      <c r="G13214" s="100">
        <v>897.98300575280894</v>
      </c>
      <c r="S13214" s="235"/>
      <c r="T13214" s="103"/>
      <c r="U13214" s="103"/>
    </row>
    <row r="13215" spans="1:21" x14ac:dyDescent="0.2">
      <c r="A13215" s="89">
        <v>41000</v>
      </c>
      <c r="B13215" s="90" t="s">
        <v>113</v>
      </c>
      <c r="C13215" s="96">
        <v>1755.2502736179774</v>
      </c>
      <c r="D13215" s="102">
        <v>1087.3618141677152</v>
      </c>
      <c r="E13215" s="98">
        <v>2064.7661460674158</v>
      </c>
      <c r="F13215" s="91">
        <v>0.85009640290792887</v>
      </c>
      <c r="G13215" s="100">
        <v>877.62513680898871</v>
      </c>
      <c r="S13215" s="235"/>
      <c r="T13215" s="103"/>
      <c r="U13215" s="103"/>
    </row>
    <row r="13216" spans="1:21" x14ac:dyDescent="0.2">
      <c r="A13216" s="89">
        <v>41000</v>
      </c>
      <c r="B13216" s="90" t="s">
        <v>114</v>
      </c>
      <c r="C13216" s="96">
        <v>1636.9647337415731</v>
      </c>
      <c r="D13216" s="102">
        <v>1018.0339880319499</v>
      </c>
      <c r="E13216" s="98">
        <v>1927.7050449438202</v>
      </c>
      <c r="F13216" s="91">
        <v>0.8491780099010322</v>
      </c>
      <c r="G13216" s="100">
        <v>818.48236687078656</v>
      </c>
      <c r="S13216" s="235"/>
      <c r="T13216" s="103"/>
      <c r="U13216" s="103"/>
    </row>
    <row r="13217" spans="1:21" x14ac:dyDescent="0.2">
      <c r="A13217" s="89">
        <v>41000</v>
      </c>
      <c r="B13217" s="90" t="s">
        <v>115</v>
      </c>
      <c r="C13217" s="96">
        <v>1418.1419553370788</v>
      </c>
      <c r="D13217" s="102">
        <v>888.94797229770404</v>
      </c>
      <c r="E13217" s="98">
        <v>1673.7249185393259</v>
      </c>
      <c r="F13217" s="91">
        <v>0.84729691219194103</v>
      </c>
      <c r="G13217" s="100">
        <v>709.0709776685394</v>
      </c>
      <c r="S13217" s="235"/>
      <c r="T13217" s="103"/>
      <c r="U13217" s="103"/>
    </row>
    <row r="13218" spans="1:21" x14ac:dyDescent="0.2">
      <c r="A13218" s="89">
        <v>41000</v>
      </c>
      <c r="B13218" s="90" t="s">
        <v>116</v>
      </c>
      <c r="C13218" s="96">
        <v>1413.3888143595505</v>
      </c>
      <c r="D13218" s="102">
        <v>882.44864345950089</v>
      </c>
      <c r="E13218" s="98">
        <v>1666.2483455056179</v>
      </c>
      <c r="F13218" s="91">
        <v>0.84824619221491981</v>
      </c>
      <c r="G13218" s="100">
        <v>706.69440717977523</v>
      </c>
      <c r="S13218" s="235"/>
      <c r="T13218" s="103"/>
      <c r="U13218" s="103"/>
    </row>
    <row r="13219" spans="1:21" x14ac:dyDescent="0.2">
      <c r="A13219" s="89">
        <v>41000</v>
      </c>
      <c r="B13219" s="90" t="s">
        <v>117</v>
      </c>
      <c r="C13219" s="96">
        <v>1391.9247156741571</v>
      </c>
      <c r="D13219" s="102">
        <v>874.33466559127214</v>
      </c>
      <c r="E13219" s="98">
        <v>1643.7504438202245</v>
      </c>
      <c r="F13219" s="91">
        <v>0.84679807747409541</v>
      </c>
      <c r="G13219" s="100">
        <v>695.96235783707857</v>
      </c>
      <c r="S13219" s="235"/>
      <c r="T13219" s="103"/>
      <c r="U13219" s="103"/>
    </row>
    <row r="13220" spans="1:21" x14ac:dyDescent="0.2">
      <c r="A13220" s="89">
        <v>41000</v>
      </c>
      <c r="B13220" s="90" t="s">
        <v>118</v>
      </c>
      <c r="C13220" s="96">
        <v>1455.0486970449442</v>
      </c>
      <c r="D13220" s="102">
        <v>921.73371062838532</v>
      </c>
      <c r="E13220" s="98">
        <v>1722.4284438202249</v>
      </c>
      <c r="F13220" s="91">
        <v>0.84476583179139142</v>
      </c>
      <c r="G13220" s="100">
        <v>727.52434852247211</v>
      </c>
      <c r="S13220" s="235"/>
      <c r="T13220" s="103"/>
      <c r="U13220" s="103"/>
    </row>
    <row r="13221" spans="1:21" x14ac:dyDescent="0.2">
      <c r="A13221" s="89">
        <v>41000</v>
      </c>
      <c r="B13221" s="90" t="s">
        <v>119</v>
      </c>
      <c r="C13221" s="96">
        <v>1368.7425165842697</v>
      </c>
      <c r="D13221" s="102">
        <v>865.76886667975339</v>
      </c>
      <c r="E13221" s="98">
        <v>1619.5714887640447</v>
      </c>
      <c r="F13221" s="91">
        <v>0.84512633500902634</v>
      </c>
      <c r="G13221" s="100">
        <v>684.37125829213483</v>
      </c>
      <c r="S13221" s="235"/>
      <c r="T13221" s="103"/>
      <c r="U13221" s="103"/>
    </row>
    <row r="13222" spans="1:21" x14ac:dyDescent="0.2">
      <c r="A13222" s="89">
        <v>41000</v>
      </c>
      <c r="B13222" s="90" t="s">
        <v>120</v>
      </c>
      <c r="C13222" s="96">
        <v>1433.163177505618</v>
      </c>
      <c r="D13222" s="102">
        <v>894.99769673744902</v>
      </c>
      <c r="E13222" s="98">
        <v>1689.6678876404494</v>
      </c>
      <c r="F13222" s="91">
        <v>0.84819223232499874</v>
      </c>
      <c r="G13222" s="100">
        <v>716.58158875280901</v>
      </c>
      <c r="S13222" s="235"/>
      <c r="T13222" s="103"/>
      <c r="U13222" s="103"/>
    </row>
    <row r="13223" spans="1:21" x14ac:dyDescent="0.2">
      <c r="A13223" s="89">
        <v>41000</v>
      </c>
      <c r="B13223" s="90" t="s">
        <v>121</v>
      </c>
      <c r="C13223" s="96">
        <v>1437.0572682808991</v>
      </c>
      <c r="D13223" s="102">
        <v>909.9826812120931</v>
      </c>
      <c r="E13223" s="98">
        <v>1700.9415252808985</v>
      </c>
      <c r="F13223" s="91">
        <v>0.84485988902151066</v>
      </c>
      <c r="G13223" s="100">
        <v>718.52863414044953</v>
      </c>
      <c r="S13223" s="235"/>
      <c r="T13223" s="103"/>
      <c r="U13223" s="103"/>
    </row>
    <row r="13224" spans="1:21" x14ac:dyDescent="0.2">
      <c r="A13224" s="89">
        <v>41000</v>
      </c>
      <c r="B13224" s="90" t="s">
        <v>122</v>
      </c>
      <c r="C13224" s="96">
        <v>1525.1301746292136</v>
      </c>
      <c r="D13224" s="102">
        <v>958.70448644900898</v>
      </c>
      <c r="E13224" s="98">
        <v>1801.4261966292133</v>
      </c>
      <c r="F13224" s="91">
        <v>0.84662373484020692</v>
      </c>
      <c r="G13224" s="100">
        <v>762.56508731460679</v>
      </c>
      <c r="S13224" s="235"/>
      <c r="T13224" s="103"/>
      <c r="U13224" s="103"/>
    </row>
    <row r="13225" spans="1:21" x14ac:dyDescent="0.2">
      <c r="A13225" s="89">
        <v>41000</v>
      </c>
      <c r="B13225" s="90" t="s">
        <v>123</v>
      </c>
      <c r="C13225" s="96">
        <v>1507.5277497303371</v>
      </c>
      <c r="D13225" s="102">
        <v>967.46094130659606</v>
      </c>
      <c r="E13225" s="98">
        <v>1791.2622893258426</v>
      </c>
      <c r="F13225" s="91">
        <v>0.84160078549842554</v>
      </c>
      <c r="G13225" s="100">
        <v>753.76387486516853</v>
      </c>
      <c r="S13225" s="235"/>
      <c r="T13225" s="103"/>
      <c r="U13225" s="103"/>
    </row>
    <row r="13226" spans="1:21" x14ac:dyDescent="0.2">
      <c r="A13226" s="89">
        <v>41000</v>
      </c>
      <c r="B13226" s="90" t="s">
        <v>124</v>
      </c>
      <c r="C13226" s="96">
        <v>1517.8809255168539</v>
      </c>
      <c r="D13226" s="102">
        <v>968.69969129215099</v>
      </c>
      <c r="E13226" s="98">
        <v>1800.6503258426967</v>
      </c>
      <c r="F13226" s="91">
        <v>0.84296262507629971</v>
      </c>
      <c r="G13226" s="100">
        <v>758.94046275842697</v>
      </c>
      <c r="S13226" s="235"/>
      <c r="T13226" s="103"/>
      <c r="U13226" s="103"/>
    </row>
    <row r="13227" spans="1:21" x14ac:dyDescent="0.2">
      <c r="A13227" s="89">
        <v>41000</v>
      </c>
      <c r="B13227" s="90" t="s">
        <v>125</v>
      </c>
      <c r="C13227" s="96">
        <v>1518.3671803483146</v>
      </c>
      <c r="D13227" s="102">
        <v>975.24387098883915</v>
      </c>
      <c r="E13227" s="98">
        <v>1804.5884578651685</v>
      </c>
      <c r="F13227" s="91">
        <v>0.84139249241599712</v>
      </c>
      <c r="G13227" s="100">
        <v>759.1835901741573</v>
      </c>
      <c r="S13227" s="235"/>
      <c r="T13227" s="103"/>
      <c r="U13227" s="103"/>
    </row>
    <row r="13228" spans="1:21" x14ac:dyDescent="0.2">
      <c r="A13228" s="89">
        <v>41000</v>
      </c>
      <c r="B13228" s="90" t="s">
        <v>126</v>
      </c>
      <c r="C13228" s="96">
        <v>1510.0927439662921</v>
      </c>
      <c r="D13228" s="102">
        <v>962.91461385141656</v>
      </c>
      <c r="E13228" s="98">
        <v>1790.9731011235954</v>
      </c>
      <c r="F13228" s="91">
        <v>0.84316885776727268</v>
      </c>
      <c r="G13228" s="100">
        <v>755.04637198314606</v>
      </c>
      <c r="S13228" s="235"/>
      <c r="T13228" s="103"/>
      <c r="U13228" s="103"/>
    </row>
    <row r="13229" spans="1:21" x14ac:dyDescent="0.2">
      <c r="A13229" s="89">
        <v>41000</v>
      </c>
      <c r="B13229" s="90" t="s">
        <v>127</v>
      </c>
      <c r="C13229" s="96">
        <v>1690.2582632696628</v>
      </c>
      <c r="D13229" s="102">
        <v>1065.468938883942</v>
      </c>
      <c r="E13229" s="98">
        <v>1998.0483117977528</v>
      </c>
      <c r="F13229" s="91">
        <v>0.84595465149130733</v>
      </c>
      <c r="G13229" s="100">
        <v>845.12913163483142</v>
      </c>
      <c r="S13229" s="235"/>
      <c r="T13229" s="103"/>
      <c r="U13229" s="103"/>
    </row>
    <row r="13230" spans="1:21" x14ac:dyDescent="0.2">
      <c r="A13230" s="89">
        <v>41000</v>
      </c>
      <c r="B13230" s="90" t="s">
        <v>128</v>
      </c>
      <c r="C13230" s="96">
        <v>1727.9227520898878</v>
      </c>
      <c r="D13230" s="102">
        <v>1108.7028797530368</v>
      </c>
      <c r="E13230" s="98">
        <v>2053.0316882022471</v>
      </c>
      <c r="F13230" s="91">
        <v>0.84164446268384518</v>
      </c>
      <c r="G13230" s="100">
        <v>863.9613760449439</v>
      </c>
      <c r="S13230" s="235"/>
      <c r="T13230" s="103"/>
      <c r="U13230" s="103"/>
    </row>
    <row r="13231" spans="1:21" x14ac:dyDescent="0.2">
      <c r="A13231" s="89">
        <v>41000</v>
      </c>
      <c r="B13231" s="90" t="s">
        <v>129</v>
      </c>
      <c r="C13231" s="96">
        <v>1506.8186281011237</v>
      </c>
      <c r="D13231" s="102">
        <v>965.44818972436951</v>
      </c>
      <c r="E13231" s="98">
        <v>1789.5788848314608</v>
      </c>
      <c r="F13231" s="91">
        <v>0.84199620417572885</v>
      </c>
      <c r="G13231" s="100">
        <v>753.40931405056187</v>
      </c>
      <c r="S13231" s="235"/>
      <c r="T13231" s="103"/>
      <c r="U13231" s="103"/>
    </row>
    <row r="13232" spans="1:21" x14ac:dyDescent="0.2">
      <c r="A13232" s="89">
        <v>41000</v>
      </c>
      <c r="B13232" s="90" t="s">
        <v>130</v>
      </c>
      <c r="C13232" s="96">
        <v>1548.8229412921351</v>
      </c>
      <c r="D13232" s="102">
        <v>989.81726928234161</v>
      </c>
      <c r="E13232" s="98">
        <v>1838.094320224719</v>
      </c>
      <c r="F13232" s="91">
        <v>0.84262430075012762</v>
      </c>
      <c r="G13232" s="100">
        <v>774.41147064606753</v>
      </c>
      <c r="S13232" s="235"/>
      <c r="T13232" s="103"/>
      <c r="U13232" s="103"/>
    </row>
    <row r="13233" spans="1:21" x14ac:dyDescent="0.2">
      <c r="A13233" s="89">
        <v>41000</v>
      </c>
      <c r="B13233" s="90" t="s">
        <v>131</v>
      </c>
      <c r="C13233" s="96">
        <v>1545.7230667415729</v>
      </c>
      <c r="D13233" s="102">
        <v>986.90467764730397</v>
      </c>
      <c r="E13233" s="98">
        <v>1833.9140224719101</v>
      </c>
      <c r="F13233" s="91">
        <v>0.84285470736414991</v>
      </c>
      <c r="G13233" s="100">
        <v>772.86153337078645</v>
      </c>
      <c r="S13233" s="235"/>
      <c r="T13233" s="103"/>
      <c r="U13233" s="103"/>
    </row>
    <row r="13234" spans="1:21" x14ac:dyDescent="0.2">
      <c r="A13234" s="89">
        <v>41000</v>
      </c>
      <c r="B13234" s="90" t="s">
        <v>132</v>
      </c>
      <c r="C13234" s="96">
        <v>1520.0204467752808</v>
      </c>
      <c r="D13234" s="102">
        <v>972.0149735665193</v>
      </c>
      <c r="E13234" s="98">
        <v>1804.2381404494379</v>
      </c>
      <c r="F13234" s="91">
        <v>0.84247218407468205</v>
      </c>
      <c r="G13234" s="100">
        <v>760.01022338764039</v>
      </c>
      <c r="S13234" s="235"/>
      <c r="T13234" s="103"/>
      <c r="U13234" s="103"/>
    </row>
    <row r="13235" spans="1:21" x14ac:dyDescent="0.2">
      <c r="A13235" s="89">
        <v>41000</v>
      </c>
      <c r="B13235" s="90" t="s">
        <v>133</v>
      </c>
      <c r="C13235" s="96">
        <v>1671.043093179775</v>
      </c>
      <c r="D13235" s="102">
        <v>1066.8743418275531</v>
      </c>
      <c r="E13235" s="98">
        <v>1982.5755674157303</v>
      </c>
      <c r="F13235" s="91">
        <v>0.84286476674277033</v>
      </c>
      <c r="G13235" s="100">
        <v>835.52154658988752</v>
      </c>
      <c r="S13235" s="235"/>
      <c r="T13235" s="103"/>
      <c r="U13235" s="103"/>
    </row>
    <row r="13236" spans="1:21" x14ac:dyDescent="0.2">
      <c r="A13236" s="89">
        <v>41000</v>
      </c>
      <c r="B13236" s="90" t="s">
        <v>134</v>
      </c>
      <c r="C13236" s="96">
        <v>1817.7988534382025</v>
      </c>
      <c r="D13236" s="102">
        <v>1145.8353670572899</v>
      </c>
      <c r="E13236" s="98">
        <v>2148.7976544943822</v>
      </c>
      <c r="F13236" s="91">
        <v>0.84596092593275629</v>
      </c>
      <c r="G13236" s="100">
        <v>908.89942671910126</v>
      </c>
      <c r="S13236" s="235"/>
      <c r="T13236" s="103"/>
      <c r="U13236" s="103"/>
    </row>
    <row r="13237" spans="1:21" x14ac:dyDescent="0.2">
      <c r="A13237" s="89">
        <v>41000</v>
      </c>
      <c r="B13237" s="90" t="s">
        <v>135</v>
      </c>
      <c r="C13237" s="96">
        <v>1738.0571132022471</v>
      </c>
      <c r="D13237" s="102">
        <v>1096.3871501024264</v>
      </c>
      <c r="E13237" s="98">
        <v>2054.9713651685393</v>
      </c>
      <c r="F13237" s="91">
        <v>0.84578167008166549</v>
      </c>
      <c r="G13237" s="100">
        <v>869.02855660112357</v>
      </c>
      <c r="S13237" s="235"/>
      <c r="T13237" s="103"/>
      <c r="U13237" s="103"/>
    </row>
    <row r="13238" spans="1:21" x14ac:dyDescent="0.2">
      <c r="A13238" s="89">
        <v>41000</v>
      </c>
      <c r="B13238" s="90" t="s">
        <v>136</v>
      </c>
      <c r="C13238" s="96">
        <v>1478.0971760561797</v>
      </c>
      <c r="D13238" s="102">
        <v>944.76648952536618</v>
      </c>
      <c r="E13238" s="98">
        <v>1754.239146067416</v>
      </c>
      <c r="F13238" s="91">
        <v>0.84258590362079178</v>
      </c>
      <c r="G13238" s="100">
        <v>739.04858802808985</v>
      </c>
      <c r="S13238" s="235"/>
      <c r="T13238" s="103"/>
      <c r="U13238" s="103"/>
    </row>
    <row r="13239" spans="1:21" x14ac:dyDescent="0.2">
      <c r="A13239" s="89">
        <v>41000</v>
      </c>
      <c r="B13239" s="90" t="s">
        <v>137</v>
      </c>
      <c r="C13239" s="96">
        <v>1446.7742606629215</v>
      </c>
      <c r="D13239" s="102">
        <v>921.92884912154398</v>
      </c>
      <c r="E13239" s="98">
        <v>1715.5490561797753</v>
      </c>
      <c r="F13239" s="91">
        <v>0.84333016036547048</v>
      </c>
      <c r="G13239" s="100">
        <v>723.38713033146075</v>
      </c>
      <c r="S13239" s="235"/>
      <c r="T13239" s="103"/>
      <c r="U13239" s="103"/>
    </row>
    <row r="13240" spans="1:21" x14ac:dyDescent="0.2">
      <c r="A13240" s="89">
        <v>41000</v>
      </c>
      <c r="B13240" s="90" t="s">
        <v>138</v>
      </c>
      <c r="C13240" s="96">
        <v>1389.4123990449439</v>
      </c>
      <c r="D13240" s="102">
        <v>868.03058849857462</v>
      </c>
      <c r="E13240" s="98">
        <v>1638.274676966292</v>
      </c>
      <c r="F13240" s="91">
        <v>0.84809490043380042</v>
      </c>
      <c r="G13240" s="100">
        <v>694.70619952247193</v>
      </c>
      <c r="S13240" s="235"/>
      <c r="T13240" s="103"/>
      <c r="U13240" s="103"/>
    </row>
    <row r="13241" spans="1:21" x14ac:dyDescent="0.2">
      <c r="A13241" s="89">
        <v>41000</v>
      </c>
      <c r="B13241" s="90" t="s">
        <v>139</v>
      </c>
      <c r="C13241" s="96">
        <v>1370.0351440112361</v>
      </c>
      <c r="D13241" s="102">
        <v>862.48243872544379</v>
      </c>
      <c r="E13241" s="98">
        <v>1618.9108230337079</v>
      </c>
      <c r="F13241" s="91">
        <v>0.8462696799097934</v>
      </c>
      <c r="G13241" s="100">
        <v>685.01757200561804</v>
      </c>
      <c r="S13241" s="235"/>
      <c r="T13241" s="103"/>
      <c r="U13241" s="103"/>
    </row>
    <row r="13242" spans="1:21" x14ac:dyDescent="0.2">
      <c r="A13242" s="89">
        <v>41000</v>
      </c>
      <c r="B13242" s="90" t="s">
        <v>140</v>
      </c>
      <c r="C13242" s="96">
        <v>1394.574804505618</v>
      </c>
      <c r="D13242" s="102">
        <v>870.33245132627292</v>
      </c>
      <c r="E13242" s="98">
        <v>1643.872702247191</v>
      </c>
      <c r="F13242" s="91">
        <v>0.8483472002419773</v>
      </c>
      <c r="G13242" s="100">
        <v>697.28740225280899</v>
      </c>
      <c r="S13242" s="235"/>
      <c r="T13242" s="103"/>
      <c r="U13242" s="103"/>
    </row>
    <row r="13243" spans="1:21" x14ac:dyDescent="0.2">
      <c r="A13243" s="89">
        <v>41000</v>
      </c>
      <c r="B13243" s="90" t="s">
        <v>141</v>
      </c>
      <c r="C13243" s="96">
        <v>1464.409102550562</v>
      </c>
      <c r="D13243" s="102">
        <v>925.42134503001455</v>
      </c>
      <c r="E13243" s="98">
        <v>1732.310216292135</v>
      </c>
      <c r="F13243" s="91">
        <v>0.84535038169145427</v>
      </c>
      <c r="G13243" s="100">
        <v>732.20455127528101</v>
      </c>
      <c r="S13243" s="235"/>
      <c r="T13243" s="103"/>
      <c r="U13243" s="103"/>
    </row>
    <row r="13244" spans="1:21" x14ac:dyDescent="0.2">
      <c r="A13244" s="89">
        <v>41000</v>
      </c>
      <c r="B13244" s="90" t="s">
        <v>142</v>
      </c>
      <c r="C13244" s="96">
        <v>1639.2420272022473</v>
      </c>
      <c r="D13244" s="102">
        <v>1033.0939647880516</v>
      </c>
      <c r="E13244" s="98">
        <v>1937.6267865168538</v>
      </c>
      <c r="F13244" s="91">
        <v>0.84600504008772837</v>
      </c>
      <c r="G13244" s="100">
        <v>819.62101360112365</v>
      </c>
      <c r="S13244" s="235"/>
      <c r="T13244" s="103"/>
      <c r="U13244" s="103"/>
    </row>
    <row r="13245" spans="1:21" x14ac:dyDescent="0.2">
      <c r="A13245" s="89">
        <v>41000</v>
      </c>
      <c r="B13245" s="90" t="s">
        <v>143</v>
      </c>
      <c r="C13245" s="96">
        <v>1468.530112247191</v>
      </c>
      <c r="D13245" s="102">
        <v>925.97992352903282</v>
      </c>
      <c r="E13245" s="98">
        <v>1736.0931741573033</v>
      </c>
      <c r="F13245" s="91">
        <v>0.8458820840419542</v>
      </c>
      <c r="G13245" s="100">
        <v>734.26505612359551</v>
      </c>
      <c r="S13245" s="235"/>
      <c r="T13245" s="103"/>
      <c r="U13245" s="103"/>
    </row>
    <row r="13246" spans="1:21" x14ac:dyDescent="0.2">
      <c r="A13246" s="89">
        <v>41000</v>
      </c>
      <c r="B13246" s="90" t="s">
        <v>144</v>
      </c>
      <c r="C13246" s="96">
        <v>1375.3272174269664</v>
      </c>
      <c r="D13246" s="102">
        <v>856.64497214108985</v>
      </c>
      <c r="E13246" s="98">
        <v>1620.297985955056</v>
      </c>
      <c r="F13246" s="91">
        <v>0.84881128616370161</v>
      </c>
      <c r="G13246" s="100">
        <v>687.6636087134832</v>
      </c>
      <c r="S13246" s="235"/>
      <c r="T13246" s="103"/>
      <c r="U13246" s="103"/>
    </row>
    <row r="13247" spans="1:21" x14ac:dyDescent="0.2">
      <c r="A13247" s="89">
        <v>41000</v>
      </c>
      <c r="B13247" s="90" t="s">
        <v>145</v>
      </c>
      <c r="C13247" s="96">
        <v>1418.9807449213481</v>
      </c>
      <c r="D13247" s="102">
        <v>898.01429842135349</v>
      </c>
      <c r="E13247" s="98">
        <v>1679.2665168539327</v>
      </c>
      <c r="F13247" s="91">
        <v>0.84500032048502705</v>
      </c>
      <c r="G13247" s="100">
        <v>709.49037246067405</v>
      </c>
      <c r="S13247" s="235"/>
      <c r="T13247" s="103"/>
      <c r="U13247" s="103"/>
    </row>
    <row r="13248" spans="1:21" x14ac:dyDescent="0.2">
      <c r="A13248" s="89">
        <v>41000</v>
      </c>
      <c r="B13248" s="90" t="s">
        <v>146</v>
      </c>
      <c r="C13248" s="96">
        <v>1558.9573024044946</v>
      </c>
      <c r="D13248" s="102">
        <v>976.9204923102435</v>
      </c>
      <c r="E13248" s="98">
        <v>1839.7612668539327</v>
      </c>
      <c r="F13248" s="91">
        <v>0.84736934649699169</v>
      </c>
      <c r="G13248" s="100">
        <v>779.47865120224731</v>
      </c>
      <c r="S13248" s="235"/>
      <c r="T13248" s="103"/>
      <c r="U13248" s="103"/>
    </row>
    <row r="13249" spans="1:21" x14ac:dyDescent="0.2">
      <c r="A13249" s="89">
        <v>41000</v>
      </c>
      <c r="B13249" s="90" t="s">
        <v>147</v>
      </c>
      <c r="C13249" s="96">
        <v>1580.9319686629215</v>
      </c>
      <c r="D13249" s="102">
        <v>997.40927531176555</v>
      </c>
      <c r="E13249" s="98">
        <v>1869.2702191011233</v>
      </c>
      <c r="F13249" s="91">
        <v>0.84574822436487795</v>
      </c>
      <c r="G13249" s="100">
        <v>790.46598433146073</v>
      </c>
      <c r="S13249" s="235"/>
      <c r="T13249" s="103"/>
      <c r="U13249" s="103"/>
    </row>
    <row r="13250" spans="1:21" x14ac:dyDescent="0.2">
      <c r="A13250" s="89">
        <v>41001</v>
      </c>
      <c r="B13250" s="90" t="s">
        <v>100</v>
      </c>
      <c r="C13250" s="96">
        <v>1625.3716081348314</v>
      </c>
      <c r="D13250" s="102">
        <v>1028.730500864493</v>
      </c>
      <c r="E13250" s="98">
        <v>1923.5694185393254</v>
      </c>
      <c r="F13250" s="91">
        <v>0.8449768396552424</v>
      </c>
      <c r="G13250" s="100">
        <v>812.68580406741569</v>
      </c>
      <c r="S13250" s="235"/>
      <c r="T13250" s="103"/>
      <c r="U13250" s="103"/>
    </row>
    <row r="13251" spans="1:21" x14ac:dyDescent="0.2">
      <c r="A13251" s="89">
        <v>41001</v>
      </c>
      <c r="B13251" s="90" t="s">
        <v>101</v>
      </c>
      <c r="C13251" s="96">
        <v>1594.7537622471909</v>
      </c>
      <c r="D13251" s="102">
        <v>997.92733555488633</v>
      </c>
      <c r="E13251" s="98">
        <v>1881.2491938202245</v>
      </c>
      <c r="F13251" s="91">
        <v>0.84771000433427346</v>
      </c>
      <c r="G13251" s="100">
        <v>797.37688112359547</v>
      </c>
      <c r="S13251" s="235"/>
      <c r="T13251" s="103"/>
      <c r="U13251" s="103"/>
    </row>
    <row r="13252" spans="1:21" x14ac:dyDescent="0.2">
      <c r="A13252" s="89">
        <v>41001</v>
      </c>
      <c r="B13252" s="90" t="s">
        <v>102</v>
      </c>
      <c r="C13252" s="96">
        <v>1663.2873286179777</v>
      </c>
      <c r="D13252" s="102">
        <v>1062.4413572233998</v>
      </c>
      <c r="E13252" s="98">
        <v>1973.6530533707864</v>
      </c>
      <c r="F13252" s="91">
        <v>0.8427455503272282</v>
      </c>
      <c r="G13252" s="100">
        <v>831.64366430898883</v>
      </c>
      <c r="S13252" s="235"/>
      <c r="T13252" s="103"/>
      <c r="U13252" s="103"/>
    </row>
    <row r="13253" spans="1:21" x14ac:dyDescent="0.2">
      <c r="A13253" s="89">
        <v>41001</v>
      </c>
      <c r="B13253" s="90" t="s">
        <v>103</v>
      </c>
      <c r="C13253" s="96">
        <v>1715.502993269663</v>
      </c>
      <c r="D13253" s="102">
        <v>1073.254178647031</v>
      </c>
      <c r="E13253" s="98">
        <v>2023.5674073033708</v>
      </c>
      <c r="F13253" s="91">
        <v>0.8477617237153281</v>
      </c>
      <c r="G13253" s="100">
        <v>857.75149663483148</v>
      </c>
      <c r="S13253" s="235"/>
      <c r="T13253" s="103"/>
      <c r="U13253" s="103"/>
    </row>
    <row r="13254" spans="1:21" x14ac:dyDescent="0.2">
      <c r="A13254" s="89">
        <v>41001</v>
      </c>
      <c r="B13254" s="90" t="s">
        <v>104</v>
      </c>
      <c r="C13254" s="96">
        <v>1648.071604516854</v>
      </c>
      <c r="D13254" s="102">
        <v>1026.8939879175291</v>
      </c>
      <c r="E13254" s="98">
        <v>1941.8164887640448</v>
      </c>
      <c r="F13254" s="91">
        <v>0.84872675355941707</v>
      </c>
      <c r="G13254" s="100">
        <v>824.035802258427</v>
      </c>
      <c r="S13254" s="235"/>
      <c r="T13254" s="103"/>
      <c r="U13254" s="103"/>
    </row>
    <row r="13255" spans="1:21" x14ac:dyDescent="0.2">
      <c r="A13255" s="89">
        <v>41001</v>
      </c>
      <c r="B13255" s="90" t="s">
        <v>105</v>
      </c>
      <c r="C13255" s="96">
        <v>1587.5369301235955</v>
      </c>
      <c r="D13255" s="102">
        <v>996.08566916883376</v>
      </c>
      <c r="E13255" s="98">
        <v>1874.155853932584</v>
      </c>
      <c r="F13255" s="91">
        <v>0.84706772213870607</v>
      </c>
      <c r="G13255" s="100">
        <v>793.76846506179777</v>
      </c>
      <c r="S13255" s="235"/>
      <c r="T13255" s="103"/>
      <c r="U13255" s="103"/>
    </row>
    <row r="13256" spans="1:21" x14ac:dyDescent="0.2">
      <c r="A13256" s="89">
        <v>41001</v>
      </c>
      <c r="B13256" s="90" t="s">
        <v>106</v>
      </c>
      <c r="C13256" s="96">
        <v>1586.8966945955056</v>
      </c>
      <c r="D13256" s="102">
        <v>1000.9975954026827</v>
      </c>
      <c r="E13256" s="98">
        <v>1876.22954494382</v>
      </c>
      <c r="F13256" s="91">
        <v>0.84579027063717949</v>
      </c>
      <c r="G13256" s="100">
        <v>793.44834729775278</v>
      </c>
      <c r="S13256" s="235"/>
      <c r="T13256" s="103"/>
      <c r="U13256" s="103"/>
    </row>
    <row r="13257" spans="1:21" x14ac:dyDescent="0.2">
      <c r="A13257" s="89">
        <v>41001</v>
      </c>
      <c r="B13257" s="90" t="s">
        <v>107</v>
      </c>
      <c r="C13257" s="96">
        <v>1680.5817921235955</v>
      </c>
      <c r="D13257" s="102">
        <v>1056.4305482561422</v>
      </c>
      <c r="E13257" s="98">
        <v>1985.0442471910114</v>
      </c>
      <c r="F13257" s="91">
        <v>0.84662182946387543</v>
      </c>
      <c r="G13257" s="100">
        <v>840.29089606179775</v>
      </c>
      <c r="S13257" s="235"/>
      <c r="T13257" s="103"/>
      <c r="U13257" s="103"/>
    </row>
    <row r="13258" spans="1:21" x14ac:dyDescent="0.2">
      <c r="A13258" s="89">
        <v>41001</v>
      </c>
      <c r="B13258" s="90" t="s">
        <v>108</v>
      </c>
      <c r="C13258" s="96">
        <v>1757.4951500898874</v>
      </c>
      <c r="D13258" s="102">
        <v>1106.9997082714838</v>
      </c>
      <c r="E13258" s="98">
        <v>2077.0742780898872</v>
      </c>
      <c r="F13258" s="91">
        <v>0.84613976911124711</v>
      </c>
      <c r="G13258" s="100">
        <v>878.74757504494369</v>
      </c>
      <c r="S13258" s="235"/>
      <c r="T13258" s="103"/>
      <c r="U13258" s="103"/>
    </row>
    <row r="13259" spans="1:21" x14ac:dyDescent="0.2">
      <c r="A13259" s="89">
        <v>41001</v>
      </c>
      <c r="B13259" s="90" t="s">
        <v>109</v>
      </c>
      <c r="C13259" s="96">
        <v>1779.4292951123593</v>
      </c>
      <c r="D13259" s="102">
        <v>1131.6714069517539</v>
      </c>
      <c r="E13259" s="98">
        <v>2108.8026910112358</v>
      </c>
      <c r="F13259" s="91">
        <v>0.84381023539905875</v>
      </c>
      <c r="G13259" s="100">
        <v>889.71464755617967</v>
      </c>
      <c r="S13259" s="235"/>
      <c r="T13259" s="103"/>
      <c r="U13259" s="103"/>
    </row>
    <row r="13260" spans="1:21" x14ac:dyDescent="0.2">
      <c r="A13260" s="89">
        <v>41001</v>
      </c>
      <c r="B13260" s="90" t="s">
        <v>110</v>
      </c>
      <c r="C13260" s="96">
        <v>1764.6228354943821</v>
      </c>
      <c r="D13260" s="102">
        <v>1102.2645103244506</v>
      </c>
      <c r="E13260" s="98">
        <v>2080.5962612359549</v>
      </c>
      <c r="F13260" s="91">
        <v>0.84813323390580719</v>
      </c>
      <c r="G13260" s="100">
        <v>882.31141774719106</v>
      </c>
      <c r="S13260" s="235"/>
      <c r="T13260" s="103"/>
      <c r="U13260" s="103"/>
    </row>
    <row r="13261" spans="1:21" x14ac:dyDescent="0.2">
      <c r="A13261" s="89">
        <v>41001</v>
      </c>
      <c r="B13261" s="90" t="s">
        <v>111</v>
      </c>
      <c r="C13261" s="96">
        <v>1742.0362985730337</v>
      </c>
      <c r="D13261" s="102">
        <v>1092.971707200832</v>
      </c>
      <c r="E13261" s="98">
        <v>2056.5207556179776</v>
      </c>
      <c r="F13261" s="91">
        <v>0.84707936635901238</v>
      </c>
      <c r="G13261" s="100">
        <v>871.01814928651686</v>
      </c>
      <c r="S13261" s="235"/>
      <c r="T13261" s="103"/>
      <c r="U13261" s="103"/>
    </row>
    <row r="13262" spans="1:21" x14ac:dyDescent="0.2">
      <c r="A13262" s="89">
        <v>41001</v>
      </c>
      <c r="B13262" s="90" t="s">
        <v>112</v>
      </c>
      <c r="C13262" s="96">
        <v>1740.3141460449438</v>
      </c>
      <c r="D13262" s="102">
        <v>1101.9519779161812</v>
      </c>
      <c r="E13262" s="98">
        <v>2059.8522977528087</v>
      </c>
      <c r="F13262" s="91">
        <v>0.84487326976965083</v>
      </c>
      <c r="G13262" s="100">
        <v>870.15707302247188</v>
      </c>
      <c r="S13262" s="235"/>
      <c r="T13262" s="103"/>
      <c r="U13262" s="103"/>
    </row>
    <row r="13263" spans="1:21" x14ac:dyDescent="0.2">
      <c r="A13263" s="89">
        <v>41001</v>
      </c>
      <c r="B13263" s="90" t="s">
        <v>113</v>
      </c>
      <c r="C13263" s="96">
        <v>1742.1781228988764</v>
      </c>
      <c r="D13263" s="102">
        <v>1082.8417013248516</v>
      </c>
      <c r="E13263" s="98">
        <v>2051.2753988764043</v>
      </c>
      <c r="F13263" s="91">
        <v>0.84931458928097248</v>
      </c>
      <c r="G13263" s="100">
        <v>871.08906144943819</v>
      </c>
      <c r="S13263" s="235"/>
      <c r="T13263" s="103"/>
      <c r="U13263" s="103"/>
    </row>
    <row r="13264" spans="1:21" x14ac:dyDescent="0.2">
      <c r="A13264" s="89">
        <v>41001</v>
      </c>
      <c r="B13264" s="90" t="s">
        <v>114</v>
      </c>
      <c r="C13264" s="96">
        <v>1604.9367488426967</v>
      </c>
      <c r="D13264" s="102">
        <v>1001.4234936705166</v>
      </c>
      <c r="E13264" s="98">
        <v>1891.7375561797753</v>
      </c>
      <c r="F13264" s="91">
        <v>0.84839291983172782</v>
      </c>
      <c r="G13264" s="100">
        <v>802.46837442134836</v>
      </c>
      <c r="S13264" s="235"/>
      <c r="T13264" s="103"/>
      <c r="U13264" s="103"/>
    </row>
    <row r="13265" spans="1:21" x14ac:dyDescent="0.2">
      <c r="A13265" s="89">
        <v>41001</v>
      </c>
      <c r="B13265" s="90" t="s">
        <v>115</v>
      </c>
      <c r="C13265" s="96">
        <v>1342.265941011236</v>
      </c>
      <c r="D13265" s="102">
        <v>837.52141019302803</v>
      </c>
      <c r="E13265" s="98">
        <v>1582.1251432584268</v>
      </c>
      <c r="F13265" s="91">
        <v>0.84839429215239281</v>
      </c>
      <c r="G13265" s="100">
        <v>671.132970505618</v>
      </c>
      <c r="S13265" s="235"/>
      <c r="T13265" s="103"/>
      <c r="U13265" s="103"/>
    </row>
    <row r="13266" spans="1:21" x14ac:dyDescent="0.2">
      <c r="A13266" s="89">
        <v>41001</v>
      </c>
      <c r="B13266" s="90" t="s">
        <v>116</v>
      </c>
      <c r="C13266" s="96">
        <v>1343.2951804044947</v>
      </c>
      <c r="D13266" s="102">
        <v>840.4886265339253</v>
      </c>
      <c r="E13266" s="98">
        <v>1584.570311797753</v>
      </c>
      <c r="F13266" s="91">
        <v>0.84773466371490769</v>
      </c>
      <c r="G13266" s="100">
        <v>671.64759020224733</v>
      </c>
      <c r="S13266" s="235"/>
      <c r="T13266" s="103"/>
      <c r="U13266" s="103"/>
    </row>
    <row r="13267" spans="1:21" x14ac:dyDescent="0.2">
      <c r="A13267" s="89">
        <v>41001</v>
      </c>
      <c r="B13267" s="90" t="s">
        <v>117</v>
      </c>
      <c r="C13267" s="96">
        <v>1411.3181792022472</v>
      </c>
      <c r="D13267" s="102">
        <v>893.01518249092817</v>
      </c>
      <c r="E13267" s="98">
        <v>1670.1182949438198</v>
      </c>
      <c r="F13267" s="91">
        <v>0.84504084739082608</v>
      </c>
      <c r="G13267" s="100">
        <v>705.65908960112358</v>
      </c>
      <c r="S13267" s="235"/>
      <c r="T13267" s="103"/>
      <c r="U13267" s="103"/>
    </row>
    <row r="13268" spans="1:21" x14ac:dyDescent="0.2">
      <c r="A13268" s="89">
        <v>41001</v>
      </c>
      <c r="B13268" s="90" t="s">
        <v>118</v>
      </c>
      <c r="C13268" s="96">
        <v>1408.0156984719101</v>
      </c>
      <c r="D13268" s="102">
        <v>886.55250373582408</v>
      </c>
      <c r="E13268" s="98">
        <v>1663.8760617977528</v>
      </c>
      <c r="F13268" s="91">
        <v>0.84622630903806895</v>
      </c>
      <c r="G13268" s="100">
        <v>704.00784923595506</v>
      </c>
      <c r="S13268" s="235"/>
      <c r="T13268" s="103"/>
      <c r="U13268" s="103"/>
    </row>
    <row r="13269" spans="1:21" x14ac:dyDescent="0.2">
      <c r="A13269" s="89">
        <v>41001</v>
      </c>
      <c r="B13269" s="90" t="s">
        <v>119</v>
      </c>
      <c r="C13269" s="96">
        <v>1428.6410075730339</v>
      </c>
      <c r="D13269" s="102">
        <v>908.23434869148218</v>
      </c>
      <c r="E13269" s="98">
        <v>1692.8983314606742</v>
      </c>
      <c r="F13269" s="91">
        <v>0.84390242522146464</v>
      </c>
      <c r="G13269" s="100">
        <v>714.32050378651695</v>
      </c>
      <c r="S13269" s="235"/>
      <c r="T13269" s="103"/>
      <c r="U13269" s="103"/>
    </row>
    <row r="13270" spans="1:21" x14ac:dyDescent="0.2">
      <c r="A13270" s="89">
        <v>41001</v>
      </c>
      <c r="B13270" s="90" t="s">
        <v>120</v>
      </c>
      <c r="C13270" s="96">
        <v>1519.2464911685395</v>
      </c>
      <c r="D13270" s="102">
        <v>965.6540303863984</v>
      </c>
      <c r="E13270" s="98">
        <v>1800.1659943820221</v>
      </c>
      <c r="F13270" s="91">
        <v>0.84394800030098371</v>
      </c>
      <c r="G13270" s="100">
        <v>759.62324558426974</v>
      </c>
      <c r="S13270" s="235"/>
      <c r="T13270" s="103"/>
      <c r="U13270" s="103"/>
    </row>
    <row r="13271" spans="1:21" x14ac:dyDescent="0.2">
      <c r="A13271" s="89">
        <v>41001</v>
      </c>
      <c r="B13271" s="90" t="s">
        <v>121</v>
      </c>
      <c r="C13271" s="96">
        <v>1631.8752665056179</v>
      </c>
      <c r="D13271" s="102">
        <v>1045.3587046617843</v>
      </c>
      <c r="E13271" s="98">
        <v>1937.9865084269666</v>
      </c>
      <c r="F13271" s="91">
        <v>0.84204676317906135</v>
      </c>
      <c r="G13271" s="100">
        <v>815.93763325280895</v>
      </c>
      <c r="S13271" s="235"/>
      <c r="T13271" s="103"/>
      <c r="U13271" s="103"/>
    </row>
    <row r="13272" spans="1:21" x14ac:dyDescent="0.2">
      <c r="A13272" s="89">
        <v>41001</v>
      </c>
      <c r="B13272" s="90" t="s">
        <v>122</v>
      </c>
      <c r="C13272" s="96">
        <v>1683.3412882921348</v>
      </c>
      <c r="D13272" s="102">
        <v>1082.1443910964729</v>
      </c>
      <c r="E13272" s="98">
        <v>2001.1682528089887</v>
      </c>
      <c r="F13272" s="91">
        <v>0.84117928911238304</v>
      </c>
      <c r="G13272" s="100">
        <v>841.67064414606739</v>
      </c>
      <c r="S13272" s="235"/>
      <c r="T13272" s="103"/>
      <c r="U13272" s="103"/>
    </row>
    <row r="13273" spans="1:21" x14ac:dyDescent="0.2">
      <c r="A13273" s="89">
        <v>41001</v>
      </c>
      <c r="B13273" s="90" t="s">
        <v>123</v>
      </c>
      <c r="C13273" s="96">
        <v>1589.9803606516853</v>
      </c>
      <c r="D13273" s="102">
        <v>1002.1417633338167</v>
      </c>
      <c r="E13273" s="98">
        <v>1879.4482331460674</v>
      </c>
      <c r="F13273" s="91">
        <v>0.84598252434448129</v>
      </c>
      <c r="G13273" s="100">
        <v>794.99018032584263</v>
      </c>
      <c r="S13273" s="235"/>
      <c r="T13273" s="103"/>
      <c r="U13273" s="103"/>
    </row>
    <row r="13274" spans="1:21" x14ac:dyDescent="0.2">
      <c r="A13274" s="89">
        <v>41001</v>
      </c>
      <c r="B13274" s="90" t="s">
        <v>124</v>
      </c>
      <c r="C13274" s="96">
        <v>1583.7157775730338</v>
      </c>
      <c r="D13274" s="102">
        <v>1009.3206201720272</v>
      </c>
      <c r="E13274" s="98">
        <v>1877.9999410112357</v>
      </c>
      <c r="F13274" s="91">
        <v>0.84329916257625637</v>
      </c>
      <c r="G13274" s="100">
        <v>791.85788878651692</v>
      </c>
      <c r="S13274" s="235"/>
      <c r="T13274" s="103"/>
      <c r="U13274" s="103"/>
    </row>
    <row r="13275" spans="1:21" x14ac:dyDescent="0.2">
      <c r="A13275" s="89">
        <v>41001</v>
      </c>
      <c r="B13275" s="90" t="s">
        <v>125</v>
      </c>
      <c r="C13275" s="96">
        <v>1613.3489574269663</v>
      </c>
      <c r="D13275" s="102">
        <v>1006.3067077732854</v>
      </c>
      <c r="E13275" s="98">
        <v>1901.4594522471909</v>
      </c>
      <c r="F13275" s="91">
        <v>0.8484792854879295</v>
      </c>
      <c r="G13275" s="100">
        <v>806.67447871348315</v>
      </c>
      <c r="S13275" s="235"/>
      <c r="T13275" s="103"/>
      <c r="U13275" s="103"/>
    </row>
    <row r="13276" spans="1:21" x14ac:dyDescent="0.2">
      <c r="A13276" s="89">
        <v>41001</v>
      </c>
      <c r="B13276" s="90" t="s">
        <v>126</v>
      </c>
      <c r="C13276" s="96">
        <v>1561.9801866067414</v>
      </c>
      <c r="D13276" s="102">
        <v>990.38716870597523</v>
      </c>
      <c r="E13276" s="98">
        <v>1849.4996207865165</v>
      </c>
      <c r="F13276" s="91">
        <v>0.84454204210244455</v>
      </c>
      <c r="G13276" s="100">
        <v>780.99009330337071</v>
      </c>
      <c r="S13276" s="235"/>
      <c r="T13276" s="103"/>
      <c r="U13276" s="103"/>
    </row>
    <row r="13277" spans="1:21" x14ac:dyDescent="0.2">
      <c r="A13277" s="89">
        <v>41001</v>
      </c>
      <c r="B13277" s="90" t="s">
        <v>127</v>
      </c>
      <c r="C13277" s="96">
        <v>1622.5877992247192</v>
      </c>
      <c r="D13277" s="102">
        <v>1022.2271420495578</v>
      </c>
      <c r="E13277" s="98">
        <v>1917.7433342696629</v>
      </c>
      <c r="F13277" s="91">
        <v>0.8460922638756827</v>
      </c>
      <c r="G13277" s="100">
        <v>811.29389961235961</v>
      </c>
      <c r="S13277" s="235"/>
      <c r="T13277" s="103"/>
      <c r="U13277" s="103"/>
    </row>
    <row r="13278" spans="1:21" x14ac:dyDescent="0.2">
      <c r="A13278" s="89">
        <v>41001</v>
      </c>
      <c r="B13278" s="90" t="s">
        <v>128</v>
      </c>
      <c r="C13278" s="96">
        <v>1726.1803389438203</v>
      </c>
      <c r="D13278" s="102">
        <v>1079.9877572411526</v>
      </c>
      <c r="E13278" s="98">
        <v>2036.1905898876405</v>
      </c>
      <c r="F13278" s="91">
        <v>0.84774988525954886</v>
      </c>
      <c r="G13278" s="100">
        <v>863.09016947191014</v>
      </c>
      <c r="S13278" s="235"/>
      <c r="T13278" s="103"/>
      <c r="U13278" s="103"/>
    </row>
    <row r="13279" spans="1:21" x14ac:dyDescent="0.2">
      <c r="A13279" s="89">
        <v>41001</v>
      </c>
      <c r="B13279" s="90" t="s">
        <v>129</v>
      </c>
      <c r="C13279" s="96">
        <v>1920.8322001011238</v>
      </c>
      <c r="D13279" s="102">
        <v>1217.3443855017949</v>
      </c>
      <c r="E13279" s="98">
        <v>2274.0984353932586</v>
      </c>
      <c r="F13279" s="91">
        <v>0.84465657695637764</v>
      </c>
      <c r="G13279" s="100">
        <v>960.41610005056191</v>
      </c>
      <c r="S13279" s="235"/>
      <c r="T13279" s="103"/>
      <c r="U13279" s="103"/>
    </row>
    <row r="13280" spans="1:21" x14ac:dyDescent="0.2">
      <c r="A13280" s="89">
        <v>41001</v>
      </c>
      <c r="B13280" s="90" t="s">
        <v>130</v>
      </c>
      <c r="C13280" s="96">
        <v>1633.0503823483145</v>
      </c>
      <c r="D13280" s="102">
        <v>1036.7032788409069</v>
      </c>
      <c r="E13280" s="98">
        <v>1934.3234578651688</v>
      </c>
      <c r="F13280" s="91">
        <v>0.84424886422596734</v>
      </c>
      <c r="G13280" s="100">
        <v>816.52519117415727</v>
      </c>
      <c r="S13280" s="235"/>
      <c r="T13280" s="103"/>
      <c r="U13280" s="103"/>
    </row>
    <row r="13281" spans="1:21" x14ac:dyDescent="0.2">
      <c r="A13281" s="89">
        <v>41001</v>
      </c>
      <c r="B13281" s="90" t="s">
        <v>131</v>
      </c>
      <c r="C13281" s="96">
        <v>1539.4584836629215</v>
      </c>
      <c r="D13281" s="102">
        <v>985.06274794925469</v>
      </c>
      <c r="E13281" s="98">
        <v>1827.6435758426965</v>
      </c>
      <c r="F13281" s="91">
        <v>0.84231876718801824</v>
      </c>
      <c r="G13281" s="100">
        <v>769.72924183146074</v>
      </c>
      <c r="S13281" s="235"/>
      <c r="T13281" s="103"/>
      <c r="U13281" s="103"/>
    </row>
    <row r="13282" spans="1:21" x14ac:dyDescent="0.2">
      <c r="A13282" s="89">
        <v>41001</v>
      </c>
      <c r="B13282" s="90" t="s">
        <v>132</v>
      </c>
      <c r="C13282" s="96">
        <v>1614.2728416067414</v>
      </c>
      <c r="D13282" s="102">
        <v>1017.0147994737077</v>
      </c>
      <c r="E13282" s="98">
        <v>1907.9297443820224</v>
      </c>
      <c r="F13282" s="91">
        <v>0.84608610267754047</v>
      </c>
      <c r="G13282" s="100">
        <v>807.1364208033707</v>
      </c>
      <c r="S13282" s="235"/>
      <c r="T13282" s="103"/>
      <c r="U13282" s="103"/>
    </row>
    <row r="13283" spans="1:21" x14ac:dyDescent="0.2">
      <c r="A13283" s="89">
        <v>41001</v>
      </c>
      <c r="B13283" s="90" t="s">
        <v>133</v>
      </c>
      <c r="C13283" s="96">
        <v>1620.8737509438201</v>
      </c>
      <c r="D13283" s="102">
        <v>1025.6728867884262</v>
      </c>
      <c r="E13283" s="98">
        <v>1918.1336207865168</v>
      </c>
      <c r="F13283" s="91">
        <v>0.84502650565042103</v>
      </c>
      <c r="G13283" s="100">
        <v>810.43687547191007</v>
      </c>
      <c r="S13283" s="235"/>
      <c r="T13283" s="103"/>
      <c r="U13283" s="103"/>
    </row>
    <row r="13284" spans="1:21" x14ac:dyDescent="0.2">
      <c r="A13284" s="89">
        <v>41001</v>
      </c>
      <c r="B13284" s="90" t="s">
        <v>134</v>
      </c>
      <c r="C13284" s="96">
        <v>1595.8032622584269</v>
      </c>
      <c r="D13284" s="102">
        <v>1006.1533699829813</v>
      </c>
      <c r="E13284" s="98">
        <v>1886.513359550562</v>
      </c>
      <c r="F13284" s="91">
        <v>0.84590085417609073</v>
      </c>
      <c r="G13284" s="100">
        <v>797.90163112921346</v>
      </c>
      <c r="S13284" s="235"/>
      <c r="T13284" s="103"/>
      <c r="U13284" s="103"/>
    </row>
    <row r="13285" spans="1:21" x14ac:dyDescent="0.2">
      <c r="A13285" s="89">
        <v>41001</v>
      </c>
      <c r="B13285" s="90" t="s">
        <v>135</v>
      </c>
      <c r="C13285" s="96">
        <v>1631.555148741573</v>
      </c>
      <c r="D13285" s="102">
        <v>1032.3207893115634</v>
      </c>
      <c r="E13285" s="98">
        <v>1930.7144831460673</v>
      </c>
      <c r="F13285" s="91">
        <v>0.84505252484716487</v>
      </c>
      <c r="G13285" s="100">
        <v>815.77757437078651</v>
      </c>
      <c r="S13285" s="235"/>
      <c r="T13285" s="103"/>
      <c r="U13285" s="103"/>
    </row>
    <row r="13286" spans="1:21" x14ac:dyDescent="0.2">
      <c r="A13286" s="89">
        <v>41001</v>
      </c>
      <c r="B13286" s="90" t="s">
        <v>136</v>
      </c>
      <c r="C13286" s="96">
        <v>1797.0357721348314</v>
      </c>
      <c r="D13286" s="102">
        <v>1131.1337281032349</v>
      </c>
      <c r="E13286" s="98">
        <v>2123.3937640449435</v>
      </c>
      <c r="F13286" s="91">
        <v>0.84630359312706149</v>
      </c>
      <c r="G13286" s="100">
        <v>898.5178860674157</v>
      </c>
      <c r="S13286" s="235"/>
      <c r="T13286" s="103"/>
      <c r="U13286" s="103"/>
    </row>
    <row r="13287" spans="1:21" x14ac:dyDescent="0.2">
      <c r="A13287" s="89">
        <v>41001</v>
      </c>
      <c r="B13287" s="90" t="s">
        <v>137</v>
      </c>
      <c r="C13287" s="96">
        <v>1836.4872474606743</v>
      </c>
      <c r="D13287" s="102">
        <v>1161.2661625544913</v>
      </c>
      <c r="E13287" s="98">
        <v>2172.8378932584269</v>
      </c>
      <c r="F13287" s="91">
        <v>0.84520214469688071</v>
      </c>
      <c r="G13287" s="100">
        <v>918.24362373033716</v>
      </c>
      <c r="S13287" s="235"/>
      <c r="T13287" s="103"/>
      <c r="U13287" s="103"/>
    </row>
    <row r="13288" spans="1:21" x14ac:dyDescent="0.2">
      <c r="A13288" s="89">
        <v>41001</v>
      </c>
      <c r="B13288" s="90" t="s">
        <v>138</v>
      </c>
      <c r="C13288" s="96">
        <v>1521.5602537415728</v>
      </c>
      <c r="D13288" s="102">
        <v>957.57970366114193</v>
      </c>
      <c r="E13288" s="98">
        <v>1797.8054662921347</v>
      </c>
      <c r="F13288" s="91">
        <v>0.84634310122535061</v>
      </c>
      <c r="G13288" s="100">
        <v>760.78012687078638</v>
      </c>
      <c r="S13288" s="235"/>
      <c r="T13288" s="103"/>
      <c r="U13288" s="103"/>
    </row>
    <row r="13289" spans="1:21" x14ac:dyDescent="0.2">
      <c r="A13289" s="89">
        <v>41001</v>
      </c>
      <c r="B13289" s="90" t="s">
        <v>139</v>
      </c>
      <c r="C13289" s="96">
        <v>1544.616837</v>
      </c>
      <c r="D13289" s="102">
        <v>978.93222487202138</v>
      </c>
      <c r="E13289" s="98">
        <v>1828.7015814606741</v>
      </c>
      <c r="F13289" s="91">
        <v>0.84465221261865941</v>
      </c>
      <c r="G13289" s="100">
        <v>772.30841850000002</v>
      </c>
      <c r="S13289" s="235"/>
      <c r="T13289" s="103"/>
      <c r="U13289" s="103"/>
    </row>
    <row r="13290" spans="1:21" x14ac:dyDescent="0.2">
      <c r="A13290" s="89">
        <v>41001</v>
      </c>
      <c r="B13290" s="90" t="s">
        <v>140</v>
      </c>
      <c r="C13290" s="96">
        <v>1538.0078234157304</v>
      </c>
      <c r="D13290" s="102">
        <v>973.0340553783941</v>
      </c>
      <c r="E13290" s="98">
        <v>1819.9624550561796</v>
      </c>
      <c r="F13290" s="91">
        <v>0.8450766767978487</v>
      </c>
      <c r="G13290" s="100">
        <v>769.0039117078652</v>
      </c>
      <c r="S13290" s="235"/>
      <c r="T13290" s="103"/>
      <c r="U13290" s="103"/>
    </row>
    <row r="13291" spans="1:21" x14ac:dyDescent="0.2">
      <c r="A13291" s="89">
        <v>41001</v>
      </c>
      <c r="B13291" s="90" t="s">
        <v>141</v>
      </c>
      <c r="C13291" s="96">
        <v>1518.8493830561799</v>
      </c>
      <c r="D13291" s="102">
        <v>952.68435975426075</v>
      </c>
      <c r="E13291" s="98">
        <v>1792.9057247191008</v>
      </c>
      <c r="F13291" s="91">
        <v>0.84714403111972991</v>
      </c>
      <c r="G13291" s="100">
        <v>759.42469152808997</v>
      </c>
      <c r="S13291" s="235"/>
      <c r="T13291" s="103"/>
      <c r="U13291" s="103"/>
    </row>
    <row r="13292" spans="1:21" x14ac:dyDescent="0.2">
      <c r="A13292" s="89">
        <v>41001</v>
      </c>
      <c r="B13292" s="90" t="s">
        <v>142</v>
      </c>
      <c r="C13292" s="96">
        <v>1513.3101301011238</v>
      </c>
      <c r="D13292" s="102">
        <v>963.95136694009</v>
      </c>
      <c r="E13292" s="98">
        <v>1794.2435140449438</v>
      </c>
      <c r="F13292" s="91">
        <v>0.84342516400659373</v>
      </c>
      <c r="G13292" s="100">
        <v>756.65506505056192</v>
      </c>
      <c r="S13292" s="235"/>
      <c r="T13292" s="103"/>
      <c r="U13292" s="103"/>
    </row>
    <row r="13293" spans="1:21" x14ac:dyDescent="0.2">
      <c r="A13293" s="89">
        <v>41001</v>
      </c>
      <c r="B13293" s="90" t="s">
        <v>143</v>
      </c>
      <c r="C13293" s="96">
        <v>1652.4276373820226</v>
      </c>
      <c r="D13293" s="102">
        <v>1055.2548623128919</v>
      </c>
      <c r="E13293" s="98">
        <v>1960.6325308988764</v>
      </c>
      <c r="F13293" s="91">
        <v>0.84280333583185352</v>
      </c>
      <c r="G13293" s="100">
        <v>826.21381869101128</v>
      </c>
      <c r="S13293" s="235"/>
      <c r="T13293" s="103"/>
      <c r="U13293" s="103"/>
    </row>
    <row r="13294" spans="1:21" x14ac:dyDescent="0.2">
      <c r="A13294" s="89">
        <v>41001</v>
      </c>
      <c r="B13294" s="90" t="s">
        <v>144</v>
      </c>
      <c r="C13294" s="96">
        <v>1484.2604560449438</v>
      </c>
      <c r="D13294" s="102">
        <v>935.75949917878359</v>
      </c>
      <c r="E13294" s="98">
        <v>1754.6153258426966</v>
      </c>
      <c r="F13294" s="91">
        <v>0.84591786825530646</v>
      </c>
      <c r="G13294" s="100">
        <v>742.1302280224719</v>
      </c>
      <c r="S13294" s="235"/>
      <c r="T13294" s="103"/>
      <c r="U13294" s="103"/>
    </row>
    <row r="13295" spans="1:21" x14ac:dyDescent="0.2">
      <c r="A13295" s="89">
        <v>41001</v>
      </c>
      <c r="B13295" s="90" t="s">
        <v>145</v>
      </c>
      <c r="C13295" s="96">
        <v>1391.8153083370787</v>
      </c>
      <c r="D13295" s="102">
        <v>886.76828025597683</v>
      </c>
      <c r="E13295" s="98">
        <v>1650.3053764044944</v>
      </c>
      <c r="F13295" s="91">
        <v>0.84336834154259033</v>
      </c>
      <c r="G13295" s="100">
        <v>695.90765416853935</v>
      </c>
      <c r="S13295" s="235"/>
      <c r="T13295" s="103"/>
      <c r="U13295" s="103"/>
    </row>
    <row r="13296" spans="1:21" x14ac:dyDescent="0.2">
      <c r="A13296" s="89">
        <v>41001</v>
      </c>
      <c r="B13296" s="90" t="s">
        <v>146</v>
      </c>
      <c r="C13296" s="96">
        <v>1575.1536404157305</v>
      </c>
      <c r="D13296" s="102">
        <v>984.07091983521832</v>
      </c>
      <c r="E13296" s="98">
        <v>1857.2841910112359</v>
      </c>
      <c r="F13296" s="91">
        <v>0.84809511007473026</v>
      </c>
      <c r="G13296" s="100">
        <v>787.57682020786524</v>
      </c>
      <c r="S13296" s="235"/>
      <c r="T13296" s="103"/>
      <c r="U13296" s="103"/>
    </row>
    <row r="13297" spans="1:21" x14ac:dyDescent="0.2">
      <c r="A13297" s="89">
        <v>41001</v>
      </c>
      <c r="B13297" s="90" t="s">
        <v>147</v>
      </c>
      <c r="C13297" s="96">
        <v>1569.9669222134833</v>
      </c>
      <c r="D13297" s="102">
        <v>976.92088392585379</v>
      </c>
      <c r="E13297" s="98">
        <v>1849.099929775281</v>
      </c>
      <c r="F13297" s="91">
        <v>0.84904384935230603</v>
      </c>
      <c r="G13297" s="100">
        <v>784.98346110674163</v>
      </c>
      <c r="S13297" s="235"/>
      <c r="T13297" s="103"/>
      <c r="U13297" s="103"/>
    </row>
    <row r="13298" spans="1:21" x14ac:dyDescent="0.2">
      <c r="A13298" s="89">
        <v>41002</v>
      </c>
      <c r="B13298" s="90" t="s">
        <v>100</v>
      </c>
      <c r="C13298" s="96">
        <v>1547.4533235168535</v>
      </c>
      <c r="D13298" s="102">
        <v>955.13316340749225</v>
      </c>
      <c r="E13298" s="98">
        <v>1818.4859494382019</v>
      </c>
      <c r="F13298" s="91">
        <v>0.85095698649468232</v>
      </c>
      <c r="G13298" s="100">
        <v>773.72666175842676</v>
      </c>
      <c r="S13298" s="235"/>
      <c r="T13298" s="103"/>
      <c r="U13298" s="103"/>
    </row>
    <row r="13299" spans="1:21" x14ac:dyDescent="0.2">
      <c r="A13299" s="89">
        <v>41002</v>
      </c>
      <c r="B13299" s="90" t="s">
        <v>101</v>
      </c>
      <c r="C13299" s="96">
        <v>1507.8154505056182</v>
      </c>
      <c r="D13299" s="102">
        <v>954.88156317687253</v>
      </c>
      <c r="E13299" s="98">
        <v>1784.7426235955054</v>
      </c>
      <c r="F13299" s="91">
        <v>0.84483635375279176</v>
      </c>
      <c r="G13299" s="100">
        <v>753.90772525280909</v>
      </c>
      <c r="S13299" s="235"/>
      <c r="T13299" s="103"/>
      <c r="U13299" s="103"/>
    </row>
    <row r="13300" spans="1:21" x14ac:dyDescent="0.2">
      <c r="A13300" s="89">
        <v>41002</v>
      </c>
      <c r="B13300" s="90" t="s">
        <v>102</v>
      </c>
      <c r="C13300" s="96">
        <v>1535.7832075617976</v>
      </c>
      <c r="D13300" s="102">
        <v>955.62465462241664</v>
      </c>
      <c r="E13300" s="98">
        <v>1808.8251825842697</v>
      </c>
      <c r="F13300" s="91">
        <v>0.84905010298873829</v>
      </c>
      <c r="G13300" s="100">
        <v>767.89160378089878</v>
      </c>
      <c r="S13300" s="235"/>
      <c r="T13300" s="103"/>
      <c r="U13300" s="103"/>
    </row>
    <row r="13301" spans="1:21" x14ac:dyDescent="0.2">
      <c r="A13301" s="89">
        <v>41002</v>
      </c>
      <c r="B13301" s="90" t="s">
        <v>103</v>
      </c>
      <c r="C13301" s="96">
        <v>1529.8346901235952</v>
      </c>
      <c r="D13301" s="102">
        <v>954.5235951701726</v>
      </c>
      <c r="E13301" s="98">
        <v>1803.1942415730337</v>
      </c>
      <c r="F13301" s="91">
        <v>0.84840260403062817</v>
      </c>
      <c r="G13301" s="100">
        <v>764.91734506179762</v>
      </c>
      <c r="S13301" s="235"/>
      <c r="T13301" s="103"/>
      <c r="U13301" s="103"/>
    </row>
    <row r="13302" spans="1:21" x14ac:dyDescent="0.2">
      <c r="A13302" s="89">
        <v>41002</v>
      </c>
      <c r="B13302" s="90" t="s">
        <v>104</v>
      </c>
      <c r="C13302" s="96">
        <v>1546.7158370224718</v>
      </c>
      <c r="D13302" s="102">
        <v>961.8101475223674</v>
      </c>
      <c r="E13302" s="98">
        <v>1821.3754803370784</v>
      </c>
      <c r="F13302" s="91">
        <v>0.84920207487158228</v>
      </c>
      <c r="G13302" s="100">
        <v>773.35791851123588</v>
      </c>
      <c r="S13302" s="235"/>
      <c r="T13302" s="103"/>
      <c r="U13302" s="103"/>
    </row>
    <row r="13303" spans="1:21" x14ac:dyDescent="0.2">
      <c r="A13303" s="89">
        <v>41002</v>
      </c>
      <c r="B13303" s="90" t="s">
        <v>105</v>
      </c>
      <c r="C13303" s="96">
        <v>1579.0923045505615</v>
      </c>
      <c r="D13303" s="102">
        <v>992.35316797194423</v>
      </c>
      <c r="E13303" s="98">
        <v>1865.0193876404494</v>
      </c>
      <c r="F13303" s="91">
        <v>0.84668948484678663</v>
      </c>
      <c r="G13303" s="100">
        <v>789.54615227528075</v>
      </c>
      <c r="S13303" s="235"/>
      <c r="T13303" s="103"/>
      <c r="U13303" s="103"/>
    </row>
    <row r="13304" spans="1:21" x14ac:dyDescent="0.2">
      <c r="A13304" s="89">
        <v>41002</v>
      </c>
      <c r="B13304" s="90" t="s">
        <v>106</v>
      </c>
      <c r="C13304" s="96">
        <v>1573.9744724494381</v>
      </c>
      <c r="D13304" s="102">
        <v>996.41703873483641</v>
      </c>
      <c r="E13304" s="98">
        <v>1862.8587050561798</v>
      </c>
      <c r="F13304" s="91">
        <v>0.84492423831037167</v>
      </c>
      <c r="G13304" s="100">
        <v>786.98723622471903</v>
      </c>
      <c r="S13304" s="235"/>
      <c r="T13304" s="103"/>
      <c r="U13304" s="103"/>
    </row>
    <row r="13305" spans="1:21" x14ac:dyDescent="0.2">
      <c r="A13305" s="89">
        <v>41002</v>
      </c>
      <c r="B13305" s="90" t="s">
        <v>107</v>
      </c>
      <c r="C13305" s="96">
        <v>1581.0089590112361</v>
      </c>
      <c r="D13305" s="102">
        <v>1005.8805912489472</v>
      </c>
      <c r="E13305" s="98">
        <v>1873.8690168539326</v>
      </c>
      <c r="F13305" s="91">
        <v>0.84371369865841328</v>
      </c>
      <c r="G13305" s="100">
        <v>790.50447950561806</v>
      </c>
      <c r="S13305" s="235"/>
      <c r="T13305" s="103"/>
      <c r="U13305" s="103"/>
    </row>
    <row r="13306" spans="1:21" x14ac:dyDescent="0.2">
      <c r="A13306" s="89">
        <v>41002</v>
      </c>
      <c r="B13306" s="90" t="s">
        <v>108</v>
      </c>
      <c r="C13306" s="96">
        <v>1547.797754022472</v>
      </c>
      <c r="D13306" s="102">
        <v>971.07994640156539</v>
      </c>
      <c r="E13306" s="98">
        <v>1827.2039157303368</v>
      </c>
      <c r="F13306" s="91">
        <v>0.84708539681725359</v>
      </c>
      <c r="G13306" s="100">
        <v>773.89887701123598</v>
      </c>
      <c r="S13306" s="235"/>
      <c r="T13306" s="103"/>
      <c r="U13306" s="103"/>
    </row>
    <row r="13307" spans="1:21" x14ac:dyDescent="0.2">
      <c r="A13307" s="89">
        <v>41002</v>
      </c>
      <c r="B13307" s="90" t="s">
        <v>109</v>
      </c>
      <c r="C13307" s="96">
        <v>1571.0407349662921</v>
      </c>
      <c r="D13307" s="102">
        <v>993.93471872455814</v>
      </c>
      <c r="E13307" s="98">
        <v>1859.0522359550562</v>
      </c>
      <c r="F13307" s="91">
        <v>0.84507616546836672</v>
      </c>
      <c r="G13307" s="100">
        <v>785.52036748314606</v>
      </c>
      <c r="S13307" s="235"/>
      <c r="T13307" s="103"/>
      <c r="U13307" s="103"/>
    </row>
    <row r="13308" spans="1:21" x14ac:dyDescent="0.2">
      <c r="A13308" s="89">
        <v>41002</v>
      </c>
      <c r="B13308" s="90" t="s">
        <v>110</v>
      </c>
      <c r="C13308" s="96">
        <v>1590.4058336292135</v>
      </c>
      <c r="D13308" s="102">
        <v>1002.1325030301243</v>
      </c>
      <c r="E13308" s="98">
        <v>1879.8032528089889</v>
      </c>
      <c r="F13308" s="91">
        <v>0.84604909117625526</v>
      </c>
      <c r="G13308" s="100">
        <v>795.20291681460674</v>
      </c>
      <c r="S13308" s="235"/>
      <c r="T13308" s="103"/>
      <c r="U13308" s="103"/>
    </row>
    <row r="13309" spans="1:21" x14ac:dyDescent="0.2">
      <c r="A13309" s="89">
        <v>41002</v>
      </c>
      <c r="B13309" s="90" t="s">
        <v>111</v>
      </c>
      <c r="C13309" s="96">
        <v>1535.0902944269665</v>
      </c>
      <c r="D13309" s="102">
        <v>957.67491603924543</v>
      </c>
      <c r="E13309" s="98">
        <v>1809.3212696629216</v>
      </c>
      <c r="F13309" s="91">
        <v>0.84843433842622951</v>
      </c>
      <c r="G13309" s="100">
        <v>767.54514721348323</v>
      </c>
      <c r="S13309" s="235"/>
      <c r="T13309" s="103"/>
      <c r="U13309" s="103"/>
    </row>
    <row r="13310" spans="1:21" x14ac:dyDescent="0.2">
      <c r="A13310" s="89">
        <v>41002</v>
      </c>
      <c r="B13310" s="90" t="s">
        <v>112</v>
      </c>
      <c r="C13310" s="96">
        <v>1543.3768871797752</v>
      </c>
      <c r="D13310" s="102">
        <v>966.47690800034138</v>
      </c>
      <c r="E13310" s="98">
        <v>1821.013407303371</v>
      </c>
      <c r="F13310" s="91">
        <v>0.84753735529342922</v>
      </c>
      <c r="G13310" s="100">
        <v>771.68844358988758</v>
      </c>
      <c r="S13310" s="235"/>
      <c r="T13310" s="103"/>
      <c r="U13310" s="103"/>
    </row>
    <row r="13311" spans="1:21" x14ac:dyDescent="0.2">
      <c r="A13311" s="89">
        <v>41002</v>
      </c>
      <c r="B13311" s="90" t="s">
        <v>113</v>
      </c>
      <c r="C13311" s="96">
        <v>1600.6333935842699</v>
      </c>
      <c r="D13311" s="102">
        <v>1018.2042608326065</v>
      </c>
      <c r="E13311" s="98">
        <v>1897.0416910112363</v>
      </c>
      <c r="F13311" s="91">
        <v>0.84375235461010711</v>
      </c>
      <c r="G13311" s="100">
        <v>800.31669679213496</v>
      </c>
      <c r="S13311" s="235"/>
      <c r="T13311" s="103"/>
      <c r="U13311" s="103"/>
    </row>
    <row r="13312" spans="1:21" x14ac:dyDescent="0.2">
      <c r="A13312" s="89">
        <v>41002</v>
      </c>
      <c r="B13312" s="90" t="s">
        <v>114</v>
      </c>
      <c r="C13312" s="96">
        <v>1439.253519269663</v>
      </c>
      <c r="D13312" s="102">
        <v>915.26270727413225</v>
      </c>
      <c r="E13312" s="98">
        <v>1705.6249634831463</v>
      </c>
      <c r="F13312" s="91">
        <v>0.84382765853197161</v>
      </c>
      <c r="G13312" s="100">
        <v>719.6267596348315</v>
      </c>
      <c r="S13312" s="235"/>
      <c r="T13312" s="103"/>
      <c r="U13312" s="103"/>
    </row>
    <row r="13313" spans="1:21" x14ac:dyDescent="0.2">
      <c r="A13313" s="89">
        <v>41002</v>
      </c>
      <c r="B13313" s="90" t="s">
        <v>115</v>
      </c>
      <c r="C13313" s="96">
        <v>1215.5276713146068</v>
      </c>
      <c r="D13313" s="102">
        <v>775.66833716725966</v>
      </c>
      <c r="E13313" s="98">
        <v>1441.9323455056178</v>
      </c>
      <c r="F13313" s="91">
        <v>0.84298523096683742</v>
      </c>
      <c r="G13313" s="100">
        <v>607.76383565730339</v>
      </c>
      <c r="S13313" s="235"/>
      <c r="T13313" s="103"/>
      <c r="U13313" s="103"/>
    </row>
    <row r="13314" spans="1:21" x14ac:dyDescent="0.2">
      <c r="A13314" s="89">
        <v>41002</v>
      </c>
      <c r="B13314" s="90" t="s">
        <v>116</v>
      </c>
      <c r="C13314" s="96">
        <v>1231.7159050786518</v>
      </c>
      <c r="D13314" s="102">
        <v>783.01474384873154</v>
      </c>
      <c r="E13314" s="98">
        <v>1459.5328567415729</v>
      </c>
      <c r="F13314" s="91">
        <v>0.84391104961382946</v>
      </c>
      <c r="G13314" s="100">
        <v>615.85795253932588</v>
      </c>
      <c r="S13314" s="235"/>
      <c r="T13314" s="103"/>
      <c r="U13314" s="103"/>
    </row>
    <row r="13315" spans="1:21" x14ac:dyDescent="0.2">
      <c r="A13315" s="89">
        <v>41002</v>
      </c>
      <c r="B13315" s="90" t="s">
        <v>117</v>
      </c>
      <c r="C13315" s="96">
        <v>1241.2464997752809</v>
      </c>
      <c r="D13315" s="102">
        <v>794.55382906567945</v>
      </c>
      <c r="E13315" s="98">
        <v>1473.7736123595507</v>
      </c>
      <c r="F13315" s="91">
        <v>0.84222331663817229</v>
      </c>
      <c r="G13315" s="100">
        <v>620.62324988764044</v>
      </c>
      <c r="S13315" s="235"/>
      <c r="T13315" s="103"/>
      <c r="U13315" s="103"/>
    </row>
    <row r="13316" spans="1:21" x14ac:dyDescent="0.2">
      <c r="A13316" s="89">
        <v>41002</v>
      </c>
      <c r="B13316" s="90" t="s">
        <v>118</v>
      </c>
      <c r="C13316" s="96">
        <v>1251.0931601123596</v>
      </c>
      <c r="D13316" s="102">
        <v>800.8585387839305</v>
      </c>
      <c r="E13316" s="98">
        <v>1485.4657500000001</v>
      </c>
      <c r="F13316" s="91">
        <v>0.84222282480249677</v>
      </c>
      <c r="G13316" s="100">
        <v>625.54658005617978</v>
      </c>
      <c r="S13316" s="235"/>
      <c r="T13316" s="103"/>
      <c r="U13316" s="103"/>
    </row>
    <row r="13317" spans="1:21" x14ac:dyDescent="0.2">
      <c r="A13317" s="89">
        <v>41002</v>
      </c>
      <c r="B13317" s="90" t="s">
        <v>119</v>
      </c>
      <c r="C13317" s="96">
        <v>1243.8439110000002</v>
      </c>
      <c r="D13317" s="102">
        <v>806.04809076863398</v>
      </c>
      <c r="E13317" s="98">
        <v>1482.1812303370787</v>
      </c>
      <c r="F13317" s="91">
        <v>0.83919826100963668</v>
      </c>
      <c r="G13317" s="100">
        <v>621.92195550000008</v>
      </c>
      <c r="S13317" s="235"/>
      <c r="T13317" s="103"/>
      <c r="U13317" s="103"/>
    </row>
    <row r="13318" spans="1:21" x14ac:dyDescent="0.2">
      <c r="A13318" s="89">
        <v>41002</v>
      </c>
      <c r="B13318" s="90" t="s">
        <v>120</v>
      </c>
      <c r="C13318" s="96">
        <v>1391.1710206853934</v>
      </c>
      <c r="D13318" s="102">
        <v>890.14529623475198</v>
      </c>
      <c r="E13318" s="98">
        <v>1651.5796853932582</v>
      </c>
      <c r="F13318" s="91">
        <v>0.84232752012455347</v>
      </c>
      <c r="G13318" s="100">
        <v>695.58551034269669</v>
      </c>
      <c r="S13318" s="235"/>
      <c r="T13318" s="103"/>
      <c r="U13318" s="103"/>
    </row>
    <row r="13319" spans="1:21" x14ac:dyDescent="0.2">
      <c r="A13319" s="89">
        <v>41002</v>
      </c>
      <c r="B13319" s="90" t="s">
        <v>121</v>
      </c>
      <c r="C13319" s="96">
        <v>1463.5378959775285</v>
      </c>
      <c r="D13319" s="102">
        <v>929.53346404471245</v>
      </c>
      <c r="E13319" s="98">
        <v>1733.7749662921349</v>
      </c>
      <c r="F13319" s="91">
        <v>0.84413371079377297</v>
      </c>
      <c r="G13319" s="100">
        <v>731.76894798876424</v>
      </c>
      <c r="S13319" s="235"/>
      <c r="T13319" s="103"/>
      <c r="U13319" s="103"/>
    </row>
    <row r="13320" spans="1:21" x14ac:dyDescent="0.2">
      <c r="A13320" s="89">
        <v>41002</v>
      </c>
      <c r="B13320" s="90" t="s">
        <v>122</v>
      </c>
      <c r="C13320" s="96">
        <v>1446.6081235955057</v>
      </c>
      <c r="D13320" s="102">
        <v>921.50702301011347</v>
      </c>
      <c r="E13320" s="98">
        <v>1715.1822808988763</v>
      </c>
      <c r="F13320" s="91">
        <v>0.84341363580166018</v>
      </c>
      <c r="G13320" s="100">
        <v>723.30406179775287</v>
      </c>
      <c r="S13320" s="235"/>
      <c r="T13320" s="103"/>
      <c r="U13320" s="103"/>
    </row>
    <row r="13321" spans="1:21" x14ac:dyDescent="0.2">
      <c r="A13321" s="89">
        <v>41002</v>
      </c>
      <c r="B13321" s="90" t="s">
        <v>123</v>
      </c>
      <c r="C13321" s="96">
        <v>1407.926551752809</v>
      </c>
      <c r="D13321" s="102">
        <v>899.4495387767048</v>
      </c>
      <c r="E13321" s="98">
        <v>1670.7084269662921</v>
      </c>
      <c r="F13321" s="91">
        <v>0.84271230636536143</v>
      </c>
      <c r="G13321" s="100">
        <v>703.96327587640451</v>
      </c>
      <c r="S13321" s="235"/>
      <c r="T13321" s="103"/>
      <c r="U13321" s="103"/>
    </row>
    <row r="13322" spans="1:21" x14ac:dyDescent="0.2">
      <c r="A13322" s="89">
        <v>41002</v>
      </c>
      <c r="B13322" s="90" t="s">
        <v>124</v>
      </c>
      <c r="C13322" s="96">
        <v>1402.2009011123596</v>
      </c>
      <c r="D13322" s="102">
        <v>893.59231539217853</v>
      </c>
      <c r="E13322" s="98">
        <v>1662.7310646067415</v>
      </c>
      <c r="F13322" s="91">
        <v>0.84331190470901507</v>
      </c>
      <c r="G13322" s="100">
        <v>701.10045055617979</v>
      </c>
      <c r="S13322" s="235"/>
      <c r="T13322" s="103"/>
      <c r="U13322" s="103"/>
    </row>
    <row r="13323" spans="1:21" x14ac:dyDescent="0.2">
      <c r="A13323" s="89">
        <v>41002</v>
      </c>
      <c r="B13323" s="90" t="s">
        <v>125</v>
      </c>
      <c r="C13323" s="96">
        <v>1414.5922950674155</v>
      </c>
      <c r="D13323" s="102">
        <v>906.89941424777055</v>
      </c>
      <c r="E13323" s="98">
        <v>1680.338629213483</v>
      </c>
      <c r="F13323" s="91">
        <v>0.84184953584596489</v>
      </c>
      <c r="G13323" s="100">
        <v>707.29614753370777</v>
      </c>
      <c r="S13323" s="235"/>
      <c r="T13323" s="103"/>
      <c r="U13323" s="103"/>
    </row>
    <row r="13324" spans="1:21" x14ac:dyDescent="0.2">
      <c r="A13324" s="89">
        <v>41002</v>
      </c>
      <c r="B13324" s="90" t="s">
        <v>126</v>
      </c>
      <c r="C13324" s="96">
        <v>1461.9332550337078</v>
      </c>
      <c r="D13324" s="102">
        <v>942.52728378813299</v>
      </c>
      <c r="E13324" s="98">
        <v>1739.4270674157303</v>
      </c>
      <c r="F13324" s="91">
        <v>0.84046826821299525</v>
      </c>
      <c r="G13324" s="100">
        <v>730.96662751685392</v>
      </c>
      <c r="S13324" s="235"/>
      <c r="T13324" s="103"/>
      <c r="U13324" s="103"/>
    </row>
    <row r="13325" spans="1:21" x14ac:dyDescent="0.2">
      <c r="A13325" s="89">
        <v>41002</v>
      </c>
      <c r="B13325" s="90" t="s">
        <v>127</v>
      </c>
      <c r="C13325" s="96">
        <v>1654.8345987977525</v>
      </c>
      <c r="D13325" s="102">
        <v>1049.0104036022947</v>
      </c>
      <c r="E13325" s="98">
        <v>1959.3111994382025</v>
      </c>
      <c r="F13325" s="91">
        <v>0.84460018361159106</v>
      </c>
      <c r="G13325" s="100">
        <v>827.41729939887625</v>
      </c>
      <c r="S13325" s="235"/>
      <c r="T13325" s="103"/>
      <c r="U13325" s="103"/>
    </row>
    <row r="13326" spans="1:21" x14ac:dyDescent="0.2">
      <c r="A13326" s="89">
        <v>41002</v>
      </c>
      <c r="B13326" s="90" t="s">
        <v>128</v>
      </c>
      <c r="C13326" s="96">
        <v>1652.9584655730341</v>
      </c>
      <c r="D13326" s="102">
        <v>1065.8247759530923</v>
      </c>
      <c r="E13326" s="98">
        <v>1966.7877724719103</v>
      </c>
      <c r="F13326" s="91">
        <v>0.84043560200476164</v>
      </c>
      <c r="G13326" s="100">
        <v>826.47923278651706</v>
      </c>
      <c r="S13326" s="235"/>
      <c r="T13326" s="103"/>
      <c r="U13326" s="103"/>
    </row>
    <row r="13327" spans="1:21" x14ac:dyDescent="0.2">
      <c r="A13327" s="89">
        <v>41002</v>
      </c>
      <c r="B13327" s="90" t="s">
        <v>129</v>
      </c>
      <c r="C13327" s="96">
        <v>1397.8732331123597</v>
      </c>
      <c r="D13327" s="102">
        <v>881.8806827690812</v>
      </c>
      <c r="E13327" s="98">
        <v>1652.804620786517</v>
      </c>
      <c r="F13327" s="91">
        <v>0.84575830411652431</v>
      </c>
      <c r="G13327" s="100">
        <v>698.93661655617984</v>
      </c>
      <c r="S13327" s="235"/>
      <c r="T13327" s="103"/>
      <c r="U13327" s="103"/>
    </row>
    <row r="13328" spans="1:21" x14ac:dyDescent="0.2">
      <c r="A13328" s="89">
        <v>41002</v>
      </c>
      <c r="B13328" s="90" t="s">
        <v>130</v>
      </c>
      <c r="C13328" s="96">
        <v>1428.9773338314608</v>
      </c>
      <c r="D13328" s="102">
        <v>914.39648537814651</v>
      </c>
      <c r="E13328" s="98">
        <v>1696.4955505617977</v>
      </c>
      <c r="F13328" s="91">
        <v>0.84231127712551457</v>
      </c>
      <c r="G13328" s="100">
        <v>714.48866691573039</v>
      </c>
      <c r="S13328" s="235"/>
      <c r="T13328" s="103"/>
      <c r="U13328" s="103"/>
    </row>
    <row r="13329" spans="1:21" x14ac:dyDescent="0.2">
      <c r="A13329" s="89">
        <v>41002</v>
      </c>
      <c r="B13329" s="90" t="s">
        <v>131</v>
      </c>
      <c r="C13329" s="96">
        <v>1512.5159138764045</v>
      </c>
      <c r="D13329" s="102">
        <v>981.50253678668253</v>
      </c>
      <c r="E13329" s="98">
        <v>1803.0672808988766</v>
      </c>
      <c r="F13329" s="91">
        <v>0.83885716850364866</v>
      </c>
      <c r="G13329" s="100">
        <v>756.25795693820226</v>
      </c>
      <c r="S13329" s="235"/>
      <c r="T13329" s="103"/>
      <c r="U13329" s="103"/>
    </row>
    <row r="13330" spans="1:21" x14ac:dyDescent="0.2">
      <c r="A13330" s="89">
        <v>41002</v>
      </c>
      <c r="B13330" s="90" t="s">
        <v>132</v>
      </c>
      <c r="C13330" s="96">
        <v>1717.8248600898876</v>
      </c>
      <c r="D13330" s="102">
        <v>1082.766786290262</v>
      </c>
      <c r="E13330" s="98">
        <v>2030.5925646067415</v>
      </c>
      <c r="F13330" s="91">
        <v>0.84597220044611632</v>
      </c>
      <c r="G13330" s="100">
        <v>858.91243004494379</v>
      </c>
      <c r="S13330" s="235"/>
      <c r="T13330" s="103"/>
      <c r="U13330" s="103"/>
    </row>
    <row r="13331" spans="1:21" x14ac:dyDescent="0.2">
      <c r="A13331" s="89">
        <v>41002</v>
      </c>
      <c r="B13331" s="90" t="s">
        <v>133</v>
      </c>
      <c r="C13331" s="96">
        <v>1681.3273828651686</v>
      </c>
      <c r="D13331" s="102">
        <v>1079.0107940144258</v>
      </c>
      <c r="E13331" s="98">
        <v>1997.7802837078652</v>
      </c>
      <c r="F13331" s="91">
        <v>0.84159774554619071</v>
      </c>
      <c r="G13331" s="100">
        <v>840.6636914325843</v>
      </c>
      <c r="S13331" s="235"/>
      <c r="T13331" s="103"/>
      <c r="U13331" s="103"/>
    </row>
    <row r="13332" spans="1:21" x14ac:dyDescent="0.2">
      <c r="A13332" s="89">
        <v>41002</v>
      </c>
      <c r="B13332" s="90" t="s">
        <v>134</v>
      </c>
      <c r="C13332" s="96">
        <v>1491.7487804494381</v>
      </c>
      <c r="D13332" s="102">
        <v>942.95080099947961</v>
      </c>
      <c r="E13332" s="98">
        <v>1764.7862865168536</v>
      </c>
      <c r="F13332" s="91">
        <v>0.84528579570600149</v>
      </c>
      <c r="G13332" s="100">
        <v>745.87439022471904</v>
      </c>
      <c r="S13332" s="235"/>
      <c r="T13332" s="103"/>
      <c r="U13332" s="103"/>
    </row>
    <row r="13333" spans="1:21" x14ac:dyDescent="0.2">
      <c r="A13333" s="89">
        <v>41002</v>
      </c>
      <c r="B13333" s="90" t="s">
        <v>135</v>
      </c>
      <c r="C13333" s="96">
        <v>1487.1536722921348</v>
      </c>
      <c r="D13333" s="102">
        <v>948.02678977872085</v>
      </c>
      <c r="E13333" s="98">
        <v>1763.6271825842698</v>
      </c>
      <c r="F13333" s="91">
        <v>0.84323585334684281</v>
      </c>
      <c r="G13333" s="100">
        <v>743.57683614606742</v>
      </c>
      <c r="S13333" s="235"/>
      <c r="T13333" s="103"/>
      <c r="U13333" s="103"/>
    </row>
    <row r="13334" spans="1:21" x14ac:dyDescent="0.2">
      <c r="A13334" s="89">
        <v>41002</v>
      </c>
      <c r="B13334" s="90" t="s">
        <v>136</v>
      </c>
      <c r="C13334" s="96">
        <v>1447.3375058426966</v>
      </c>
      <c r="D13334" s="102">
        <v>903.80611799251983</v>
      </c>
      <c r="E13334" s="98">
        <v>1706.3561629213482</v>
      </c>
      <c r="F13334" s="91">
        <v>0.84820363842727797</v>
      </c>
      <c r="G13334" s="100">
        <v>723.6687529213483</v>
      </c>
      <c r="S13334" s="235"/>
      <c r="T13334" s="103"/>
      <c r="U13334" s="103"/>
    </row>
    <row r="13335" spans="1:21" x14ac:dyDescent="0.2">
      <c r="A13335" s="89">
        <v>41002</v>
      </c>
      <c r="B13335" s="90" t="s">
        <v>137</v>
      </c>
      <c r="C13335" s="96">
        <v>1470.9654385280901</v>
      </c>
      <c r="D13335" s="102">
        <v>936.0674944467554</v>
      </c>
      <c r="E13335" s="98">
        <v>1743.5485870786517</v>
      </c>
      <c r="F13335" s="91">
        <v>0.84366185687587869</v>
      </c>
      <c r="G13335" s="100">
        <v>735.48271926404504</v>
      </c>
      <c r="S13335" s="235"/>
      <c r="T13335" s="103"/>
      <c r="U13335" s="103"/>
    </row>
    <row r="13336" spans="1:21" x14ac:dyDescent="0.2">
      <c r="A13336" s="89">
        <v>41002</v>
      </c>
      <c r="B13336" s="90" t="s">
        <v>138</v>
      </c>
      <c r="C13336" s="96">
        <v>1472.5741315955056</v>
      </c>
      <c r="D13336" s="102">
        <v>925.90255229488321</v>
      </c>
      <c r="E13336" s="98">
        <v>1739.4740898876407</v>
      </c>
      <c r="F13336" s="91">
        <v>0.846562843422764</v>
      </c>
      <c r="G13336" s="100">
        <v>736.2870657977528</v>
      </c>
      <c r="S13336" s="235"/>
      <c r="T13336" s="103"/>
      <c r="U13336" s="103"/>
    </row>
    <row r="13337" spans="1:21" x14ac:dyDescent="0.2">
      <c r="A13337" s="89">
        <v>41002</v>
      </c>
      <c r="B13337" s="90" t="s">
        <v>139</v>
      </c>
      <c r="C13337" s="96">
        <v>1456.146822539326</v>
      </c>
      <c r="D13337" s="102">
        <v>922.32876390622266</v>
      </c>
      <c r="E13337" s="98">
        <v>1723.6745393258427</v>
      </c>
      <c r="F13337" s="91">
        <v>0.84479220950194511</v>
      </c>
      <c r="G13337" s="100">
        <v>728.07341126966298</v>
      </c>
      <c r="S13337" s="235"/>
      <c r="T13337" s="103"/>
      <c r="U13337" s="103"/>
    </row>
    <row r="13338" spans="1:21" x14ac:dyDescent="0.2">
      <c r="A13338" s="89">
        <v>41002</v>
      </c>
      <c r="B13338" s="90" t="s">
        <v>140</v>
      </c>
      <c r="C13338" s="96">
        <v>1436.3400424044944</v>
      </c>
      <c r="D13338" s="102">
        <v>917.58969848947106</v>
      </c>
      <c r="E13338" s="98">
        <v>1704.4188370786517</v>
      </c>
      <c r="F13338" s="91">
        <v>0.84271542367271635</v>
      </c>
      <c r="G13338" s="100">
        <v>718.1700212022472</v>
      </c>
      <c r="S13338" s="235"/>
      <c r="T13338" s="103"/>
      <c r="U13338" s="103"/>
    </row>
    <row r="13339" spans="1:21" x14ac:dyDescent="0.2">
      <c r="A13339" s="89">
        <v>41002</v>
      </c>
      <c r="B13339" s="90" t="s">
        <v>141</v>
      </c>
      <c r="C13339" s="96">
        <v>1629.0793012247193</v>
      </c>
      <c r="D13339" s="102">
        <v>1025.5126244205644</v>
      </c>
      <c r="E13339" s="98">
        <v>1924.9871460674156</v>
      </c>
      <c r="F13339" s="91">
        <v>0.8462806126019019</v>
      </c>
      <c r="G13339" s="100">
        <v>814.53965061235965</v>
      </c>
      <c r="S13339" s="235"/>
      <c r="T13339" s="103"/>
      <c r="U13339" s="103"/>
    </row>
    <row r="13340" spans="1:21" x14ac:dyDescent="0.2">
      <c r="A13340" s="89">
        <v>41002</v>
      </c>
      <c r="B13340" s="90" t="s">
        <v>142</v>
      </c>
      <c r="C13340" s="96">
        <v>1535.0700338089887</v>
      </c>
      <c r="D13340" s="102">
        <v>956.4853372289183</v>
      </c>
      <c r="E13340" s="98">
        <v>1808.6747106741575</v>
      </c>
      <c r="F13340" s="91">
        <v>0.84872643198334619</v>
      </c>
      <c r="G13340" s="100">
        <v>767.53501690449434</v>
      </c>
      <c r="S13340" s="235"/>
      <c r="T13340" s="103"/>
      <c r="U13340" s="103"/>
    </row>
    <row r="13341" spans="1:21" x14ac:dyDescent="0.2">
      <c r="A13341" s="89">
        <v>41002</v>
      </c>
      <c r="B13341" s="90" t="s">
        <v>143</v>
      </c>
      <c r="C13341" s="96">
        <v>1361.5905184382023</v>
      </c>
      <c r="D13341" s="102">
        <v>854.158028359372</v>
      </c>
      <c r="E13341" s="98">
        <v>1607.3315393258424</v>
      </c>
      <c r="F13341" s="91">
        <v>0.84711242523697972</v>
      </c>
      <c r="G13341" s="100">
        <v>680.79525921910113</v>
      </c>
      <c r="S13341" s="235"/>
      <c r="T13341" s="103"/>
      <c r="U13341" s="103"/>
    </row>
    <row r="13342" spans="1:21" x14ac:dyDescent="0.2">
      <c r="A13342" s="89">
        <v>41002</v>
      </c>
      <c r="B13342" s="90" t="s">
        <v>144</v>
      </c>
      <c r="C13342" s="96">
        <v>1317.1508789662921</v>
      </c>
      <c r="D13342" s="102">
        <v>843.23709985224878</v>
      </c>
      <c r="E13342" s="98">
        <v>1563.948606741573</v>
      </c>
      <c r="F13342" s="91">
        <v>0.84219575585065132</v>
      </c>
      <c r="G13342" s="100">
        <v>658.57543948314606</v>
      </c>
      <c r="S13342" s="235"/>
      <c r="T13342" s="103"/>
      <c r="U13342" s="103"/>
    </row>
    <row r="13343" spans="1:21" x14ac:dyDescent="0.2">
      <c r="A13343" s="89">
        <v>41002</v>
      </c>
      <c r="B13343" s="90" t="s">
        <v>145</v>
      </c>
      <c r="C13343" s="96">
        <v>1471.2571914269665</v>
      </c>
      <c r="D13343" s="102">
        <v>940.10965369136795</v>
      </c>
      <c r="E13343" s="98">
        <v>1745.9678932584268</v>
      </c>
      <c r="F13343" s="91">
        <v>0.84265993498953795</v>
      </c>
      <c r="G13343" s="100">
        <v>735.62859571348326</v>
      </c>
      <c r="S13343" s="235"/>
      <c r="T13343" s="103"/>
      <c r="U13343" s="103"/>
    </row>
    <row r="13344" spans="1:21" x14ac:dyDescent="0.2">
      <c r="A13344" s="89">
        <v>41002</v>
      </c>
      <c r="B13344" s="90" t="s">
        <v>146</v>
      </c>
      <c r="C13344" s="96">
        <v>1749.3868507752811</v>
      </c>
      <c r="D13344" s="102">
        <v>1118.6742399840396</v>
      </c>
      <c r="E13344" s="98">
        <v>2076.4841460674156</v>
      </c>
      <c r="F13344" s="91">
        <v>0.84247541888936972</v>
      </c>
      <c r="G13344" s="100">
        <v>874.69342538764056</v>
      </c>
      <c r="S13344" s="235"/>
      <c r="T13344" s="103"/>
      <c r="U13344" s="103"/>
    </row>
    <row r="13345" spans="1:21" x14ac:dyDescent="0.2">
      <c r="A13345" s="89">
        <v>41002</v>
      </c>
      <c r="B13345" s="90" t="s">
        <v>147</v>
      </c>
      <c r="C13345" s="96">
        <v>1680.4156550561797</v>
      </c>
      <c r="D13345" s="102">
        <v>1065.8311734187716</v>
      </c>
      <c r="E13345" s="98">
        <v>1989.9228286516854</v>
      </c>
      <c r="F13345" s="91">
        <v>0.84446272531823818</v>
      </c>
      <c r="G13345" s="100">
        <v>840.20782752808987</v>
      </c>
      <c r="S13345" s="235"/>
      <c r="T13345" s="103"/>
      <c r="U13345" s="103"/>
    </row>
    <row r="13346" spans="1:21" x14ac:dyDescent="0.2">
      <c r="A13346" s="89">
        <v>41003</v>
      </c>
      <c r="B13346" s="90" t="s">
        <v>100</v>
      </c>
      <c r="C13346" s="96">
        <v>1714.4089198988765</v>
      </c>
      <c r="D13346" s="102">
        <v>1086.0555889292827</v>
      </c>
      <c r="E13346" s="98">
        <v>2029.4616741573032</v>
      </c>
      <c r="F13346" s="91">
        <v>0.84476043166016102</v>
      </c>
      <c r="G13346" s="100">
        <v>857.20445994943827</v>
      </c>
      <c r="S13346" s="235"/>
      <c r="T13346" s="103"/>
      <c r="U13346" s="103"/>
    </row>
    <row r="13347" spans="1:21" x14ac:dyDescent="0.2">
      <c r="A13347" s="89">
        <v>41003</v>
      </c>
      <c r="B13347" s="90" t="s">
        <v>101</v>
      </c>
      <c r="C13347" s="96">
        <v>1723.5950840898877</v>
      </c>
      <c r="D13347" s="102">
        <v>1079.566925738573</v>
      </c>
      <c r="E13347" s="98">
        <v>2033.7759859550561</v>
      </c>
      <c r="F13347" s="91">
        <v>0.84748521764086604</v>
      </c>
      <c r="G13347" s="100">
        <v>861.79754204494384</v>
      </c>
      <c r="S13347" s="235"/>
      <c r="T13347" s="103"/>
      <c r="U13347" s="103"/>
    </row>
    <row r="13348" spans="1:21" x14ac:dyDescent="0.2">
      <c r="A13348" s="89">
        <v>41003</v>
      </c>
      <c r="B13348" s="90" t="s">
        <v>102</v>
      </c>
      <c r="C13348" s="96">
        <v>1710.8268426404493</v>
      </c>
      <c r="D13348" s="102">
        <v>1066.3472879633075</v>
      </c>
      <c r="E13348" s="98">
        <v>2015.942713483146</v>
      </c>
      <c r="F13348" s="91">
        <v>0.8486485410512894</v>
      </c>
      <c r="G13348" s="100">
        <v>855.41342132022464</v>
      </c>
      <c r="S13348" s="235"/>
      <c r="T13348" s="103"/>
      <c r="U13348" s="103"/>
    </row>
    <row r="13349" spans="1:21" x14ac:dyDescent="0.2">
      <c r="A13349" s="89">
        <v>41003</v>
      </c>
      <c r="B13349" s="90" t="s">
        <v>103</v>
      </c>
      <c r="C13349" s="96">
        <v>1729.8231980561798</v>
      </c>
      <c r="D13349" s="102">
        <v>1085.4433031336796</v>
      </c>
      <c r="E13349" s="98">
        <v>2042.1741994382023</v>
      </c>
      <c r="F13349" s="91">
        <v>0.84704977593588748</v>
      </c>
      <c r="G13349" s="100">
        <v>864.91159902808988</v>
      </c>
      <c r="S13349" s="235"/>
      <c r="T13349" s="103"/>
      <c r="U13349" s="103"/>
    </row>
    <row r="13350" spans="1:21" x14ac:dyDescent="0.2">
      <c r="A13350" s="89">
        <v>41003</v>
      </c>
      <c r="B13350" s="90" t="s">
        <v>104</v>
      </c>
      <c r="C13350" s="96">
        <v>1751.8789067865168</v>
      </c>
      <c r="D13350" s="102">
        <v>1103.3215137033674</v>
      </c>
      <c r="E13350" s="98">
        <v>2070.3618202247189</v>
      </c>
      <c r="F13350" s="91">
        <v>0.8461704083184679</v>
      </c>
      <c r="G13350" s="100">
        <v>875.93945339325842</v>
      </c>
      <c r="S13350" s="235"/>
      <c r="T13350" s="103"/>
      <c r="U13350" s="103"/>
    </row>
    <row r="13351" spans="1:21" x14ac:dyDescent="0.2">
      <c r="A13351" s="89">
        <v>41003</v>
      </c>
      <c r="B13351" s="90" t="s">
        <v>105</v>
      </c>
      <c r="C13351" s="96">
        <v>1706.0007634382023</v>
      </c>
      <c r="D13351" s="102">
        <v>1075.1321867262673</v>
      </c>
      <c r="E13351" s="98">
        <v>2016.5187387640449</v>
      </c>
      <c r="F13351" s="91">
        <v>0.84601284909647612</v>
      </c>
      <c r="G13351" s="100">
        <v>853.00038171910114</v>
      </c>
      <c r="S13351" s="235"/>
      <c r="T13351" s="103"/>
      <c r="U13351" s="103"/>
    </row>
    <row r="13352" spans="1:21" x14ac:dyDescent="0.2">
      <c r="A13352" s="89">
        <v>41003</v>
      </c>
      <c r="B13352" s="90" t="s">
        <v>106</v>
      </c>
      <c r="C13352" s="96">
        <v>1665.2282958202245</v>
      </c>
      <c r="D13352" s="102">
        <v>1052.6049742497985</v>
      </c>
      <c r="E13352" s="98">
        <v>1970.0158651685392</v>
      </c>
      <c r="F13352" s="91">
        <v>0.84528674375815782</v>
      </c>
      <c r="G13352" s="100">
        <v>832.61414791011225</v>
      </c>
      <c r="S13352" s="235"/>
      <c r="T13352" s="103"/>
      <c r="U13352" s="103"/>
    </row>
    <row r="13353" spans="1:21" x14ac:dyDescent="0.2">
      <c r="A13353" s="89">
        <v>41003</v>
      </c>
      <c r="B13353" s="90" t="s">
        <v>107</v>
      </c>
      <c r="C13353" s="96">
        <v>1657.4036451573031</v>
      </c>
      <c r="D13353" s="102">
        <v>1056.6921528696735</v>
      </c>
      <c r="E13353" s="98">
        <v>1965.6004550561797</v>
      </c>
      <c r="F13353" s="91">
        <v>0.84320475246834037</v>
      </c>
      <c r="G13353" s="100">
        <v>828.70182257865156</v>
      </c>
      <c r="S13353" s="235"/>
      <c r="T13353" s="103"/>
      <c r="U13353" s="103"/>
    </row>
    <row r="13354" spans="1:21" x14ac:dyDescent="0.2">
      <c r="A13354" s="89">
        <v>41003</v>
      </c>
      <c r="B13354" s="90" t="s">
        <v>108</v>
      </c>
      <c r="C13354" s="96">
        <v>1690.9268636629215</v>
      </c>
      <c r="D13354" s="102">
        <v>1084.6514911592171</v>
      </c>
      <c r="E13354" s="98">
        <v>2008.9058005617978</v>
      </c>
      <c r="F13354" s="91">
        <v>0.8417153572805891</v>
      </c>
      <c r="G13354" s="100">
        <v>845.46343183146075</v>
      </c>
      <c r="S13354" s="235"/>
      <c r="T13354" s="103"/>
      <c r="U13354" s="103"/>
    </row>
    <row r="13355" spans="1:21" x14ac:dyDescent="0.2">
      <c r="A13355" s="89">
        <v>41003</v>
      </c>
      <c r="B13355" s="90" t="s">
        <v>109</v>
      </c>
      <c r="C13355" s="96">
        <v>1656.7674617528089</v>
      </c>
      <c r="D13355" s="102">
        <v>1039.5637932703501</v>
      </c>
      <c r="E13355" s="98">
        <v>1955.90677247191</v>
      </c>
      <c r="F13355" s="91">
        <v>0.84705850251694592</v>
      </c>
      <c r="G13355" s="100">
        <v>828.38373087640446</v>
      </c>
      <c r="S13355" s="235"/>
      <c r="T13355" s="103"/>
      <c r="U13355" s="103"/>
    </row>
    <row r="13356" spans="1:21" x14ac:dyDescent="0.2">
      <c r="A13356" s="89">
        <v>41003</v>
      </c>
      <c r="B13356" s="90" t="s">
        <v>110</v>
      </c>
      <c r="C13356" s="96">
        <v>1649.1818863820226</v>
      </c>
      <c r="D13356" s="102">
        <v>1025.7511131127926</v>
      </c>
      <c r="E13356" s="98">
        <v>1942.1550505617979</v>
      </c>
      <c r="F13356" s="91">
        <v>0.84915047637672991</v>
      </c>
      <c r="G13356" s="100">
        <v>824.59094319101132</v>
      </c>
      <c r="S13356" s="235"/>
      <c r="T13356" s="103"/>
      <c r="U13356" s="103"/>
    </row>
    <row r="13357" spans="1:21" x14ac:dyDescent="0.2">
      <c r="A13357" s="89">
        <v>41003</v>
      </c>
      <c r="B13357" s="90" t="s">
        <v>111</v>
      </c>
      <c r="C13357" s="96">
        <v>1657.7237629213485</v>
      </c>
      <c r="D13357" s="102">
        <v>1040.1630340812985</v>
      </c>
      <c r="E13357" s="98">
        <v>1957.0353117977529</v>
      </c>
      <c r="F13357" s="91">
        <v>0.8470586876628946</v>
      </c>
      <c r="G13357" s="100">
        <v>828.86188146067423</v>
      </c>
      <c r="S13357" s="235"/>
      <c r="T13357" s="103"/>
      <c r="U13357" s="103"/>
    </row>
    <row r="13358" spans="1:21" x14ac:dyDescent="0.2">
      <c r="A13358" s="89">
        <v>41003</v>
      </c>
      <c r="B13358" s="90" t="s">
        <v>112</v>
      </c>
      <c r="C13358" s="96">
        <v>1651.5118574494379</v>
      </c>
      <c r="D13358" s="102">
        <v>1032.6872550493533</v>
      </c>
      <c r="E13358" s="98">
        <v>1947.8024494382023</v>
      </c>
      <c r="F13358" s="91">
        <v>0.84788468046427279</v>
      </c>
      <c r="G13358" s="100">
        <v>825.75592872471896</v>
      </c>
      <c r="S13358" s="235"/>
      <c r="T13358" s="103"/>
      <c r="U13358" s="103"/>
    </row>
    <row r="13359" spans="1:21" x14ac:dyDescent="0.2">
      <c r="A13359" s="89">
        <v>41003</v>
      </c>
      <c r="B13359" s="90" t="s">
        <v>113</v>
      </c>
      <c r="C13359" s="96">
        <v>1669.6289020449437</v>
      </c>
      <c r="D13359" s="102">
        <v>1053.7079337183518</v>
      </c>
      <c r="E13359" s="98">
        <v>1974.3254747191008</v>
      </c>
      <c r="F13359" s="91">
        <v>0.84567054592783997</v>
      </c>
      <c r="G13359" s="100">
        <v>834.81445102247187</v>
      </c>
      <c r="S13359" s="235"/>
      <c r="T13359" s="103"/>
      <c r="U13359" s="103"/>
    </row>
    <row r="13360" spans="1:21" x14ac:dyDescent="0.2">
      <c r="A13360" s="89">
        <v>41003</v>
      </c>
      <c r="B13360" s="90" t="s">
        <v>114</v>
      </c>
      <c r="C13360" s="96">
        <v>1589.2509784044944</v>
      </c>
      <c r="D13360" s="102">
        <v>1013.269272600733</v>
      </c>
      <c r="E13360" s="98">
        <v>1884.7899859550562</v>
      </c>
      <c r="F13360" s="91">
        <v>0.84319791077369977</v>
      </c>
      <c r="G13360" s="100">
        <v>794.62548920224719</v>
      </c>
      <c r="S13360" s="235"/>
      <c r="T13360" s="103"/>
      <c r="U13360" s="103"/>
    </row>
    <row r="13361" spans="1:21" x14ac:dyDescent="0.2">
      <c r="A13361" s="89">
        <v>41003</v>
      </c>
      <c r="B13361" s="90" t="s">
        <v>115</v>
      </c>
      <c r="C13361" s="96">
        <v>1422.6114476629216</v>
      </c>
      <c r="D13361" s="102">
        <v>924.40743324619723</v>
      </c>
      <c r="E13361" s="98">
        <v>1696.5707865168538</v>
      </c>
      <c r="F13361" s="91">
        <v>0.8385217162577786</v>
      </c>
      <c r="G13361" s="100">
        <v>711.3057238314608</v>
      </c>
      <c r="S13361" s="235"/>
      <c r="T13361" s="103"/>
      <c r="U13361" s="103"/>
    </row>
    <row r="13362" spans="1:21" x14ac:dyDescent="0.2">
      <c r="A13362" s="89">
        <v>41003</v>
      </c>
      <c r="B13362" s="90" t="s">
        <v>116</v>
      </c>
      <c r="C13362" s="96">
        <v>1361.7850203707862</v>
      </c>
      <c r="D13362" s="102">
        <v>866.53154436466161</v>
      </c>
      <c r="E13362" s="98">
        <v>1614.1051264044943</v>
      </c>
      <c r="F13362" s="91">
        <v>0.84367802201597331</v>
      </c>
      <c r="G13362" s="100">
        <v>680.89251018539312</v>
      </c>
      <c r="S13362" s="235"/>
      <c r="T13362" s="103"/>
      <c r="U13362" s="103"/>
    </row>
    <row r="13363" spans="1:21" x14ac:dyDescent="0.2">
      <c r="A13363" s="89">
        <v>41003</v>
      </c>
      <c r="B13363" s="90" t="s">
        <v>117</v>
      </c>
      <c r="C13363" s="96">
        <v>1294.9979192696628</v>
      </c>
      <c r="D13363" s="102">
        <v>807.73505219080312</v>
      </c>
      <c r="E13363" s="98">
        <v>1526.2553932584269</v>
      </c>
      <c r="F13363" s="91">
        <v>0.8484804869419339</v>
      </c>
      <c r="G13363" s="100">
        <v>647.49895963483141</v>
      </c>
      <c r="S13363" s="235"/>
      <c r="T13363" s="103"/>
      <c r="U13363" s="103"/>
    </row>
    <row r="13364" spans="1:21" x14ac:dyDescent="0.2">
      <c r="A13364" s="89">
        <v>41003</v>
      </c>
      <c r="B13364" s="90" t="s">
        <v>118</v>
      </c>
      <c r="C13364" s="96">
        <v>1359.0984624269663</v>
      </c>
      <c r="D13364" s="102">
        <v>868.99461703765348</v>
      </c>
      <c r="E13364" s="98">
        <v>1613.1646769662923</v>
      </c>
      <c r="F13364" s="91">
        <v>0.84250447696566144</v>
      </c>
      <c r="G13364" s="100">
        <v>679.54923121348315</v>
      </c>
      <c r="S13364" s="235"/>
      <c r="T13364" s="103"/>
      <c r="U13364" s="103"/>
    </row>
    <row r="13365" spans="1:21" x14ac:dyDescent="0.2">
      <c r="A13365" s="89">
        <v>41003</v>
      </c>
      <c r="B13365" s="90" t="s">
        <v>119</v>
      </c>
      <c r="C13365" s="96">
        <v>1420.2247468651688</v>
      </c>
      <c r="D13365" s="102">
        <v>912.0355317268652</v>
      </c>
      <c r="E13365" s="98">
        <v>1687.8528202247192</v>
      </c>
      <c r="F13365" s="91">
        <v>0.84143873793218615</v>
      </c>
      <c r="G13365" s="100">
        <v>710.11237343258438</v>
      </c>
      <c r="S13365" s="235"/>
      <c r="T13365" s="103"/>
      <c r="U13365" s="103"/>
    </row>
    <row r="13366" spans="1:21" x14ac:dyDescent="0.2">
      <c r="A13366" s="89">
        <v>41003</v>
      </c>
      <c r="B13366" s="90" t="s">
        <v>120</v>
      </c>
      <c r="C13366" s="96">
        <v>1337.6910934719101</v>
      </c>
      <c r="D13366" s="102">
        <v>844.19256075225746</v>
      </c>
      <c r="E13366" s="98">
        <v>1581.7959859550563</v>
      </c>
      <c r="F13366" s="91">
        <v>0.84567864968012263</v>
      </c>
      <c r="G13366" s="100">
        <v>668.84554673595505</v>
      </c>
      <c r="S13366" s="235"/>
      <c r="T13366" s="103"/>
      <c r="U13366" s="103"/>
    </row>
    <row r="13367" spans="1:21" x14ac:dyDescent="0.2">
      <c r="A13367" s="89">
        <v>41003</v>
      </c>
      <c r="B13367" s="90" t="s">
        <v>121</v>
      </c>
      <c r="C13367" s="96">
        <v>1292.0358169213487</v>
      </c>
      <c r="D13367" s="102">
        <v>814.29179558605188</v>
      </c>
      <c r="E13367" s="98">
        <v>1527.2287584269664</v>
      </c>
      <c r="F13367" s="91">
        <v>0.8460001881133612</v>
      </c>
      <c r="G13367" s="100">
        <v>646.01790846067433</v>
      </c>
      <c r="S13367" s="235"/>
      <c r="T13367" s="103"/>
      <c r="U13367" s="103"/>
    </row>
    <row r="13368" spans="1:21" x14ac:dyDescent="0.2">
      <c r="A13368" s="89">
        <v>41003</v>
      </c>
      <c r="B13368" s="90" t="s">
        <v>122</v>
      </c>
      <c r="C13368" s="96">
        <v>1443.637917</v>
      </c>
      <c r="D13368" s="102">
        <v>913.9172123135188</v>
      </c>
      <c r="E13368" s="98">
        <v>1708.606188202247</v>
      </c>
      <c r="F13368" s="91">
        <v>0.84492139087881912</v>
      </c>
      <c r="G13368" s="100">
        <v>721.81895850000001</v>
      </c>
      <c r="S13368" s="235"/>
      <c r="T13368" s="103"/>
      <c r="U13368" s="103"/>
    </row>
    <row r="13369" spans="1:21" x14ac:dyDescent="0.2">
      <c r="A13369" s="89">
        <v>41003</v>
      </c>
      <c r="B13369" s="90" t="s">
        <v>123</v>
      </c>
      <c r="C13369" s="96">
        <v>1456.9937163707868</v>
      </c>
      <c r="D13369" s="102">
        <v>926.75060928222581</v>
      </c>
      <c r="E13369" s="98">
        <v>1726.7592134831461</v>
      </c>
      <c r="F13369" s="91">
        <v>0.84377352962362384</v>
      </c>
      <c r="G13369" s="100">
        <v>728.49685818539342</v>
      </c>
      <c r="S13369" s="235"/>
      <c r="T13369" s="103"/>
      <c r="U13369" s="103"/>
    </row>
    <row r="13370" spans="1:21" x14ac:dyDescent="0.2">
      <c r="A13370" s="89">
        <v>41003</v>
      </c>
      <c r="B13370" s="90" t="s">
        <v>124</v>
      </c>
      <c r="C13370" s="96">
        <v>1444.1241718314604</v>
      </c>
      <c r="D13370" s="102">
        <v>914.393038631271</v>
      </c>
      <c r="E13370" s="98">
        <v>1709.2715561797752</v>
      </c>
      <c r="F13370" s="91">
        <v>0.84487696914531263</v>
      </c>
      <c r="G13370" s="100">
        <v>722.06208591573022</v>
      </c>
      <c r="S13370" s="235"/>
      <c r="T13370" s="103"/>
      <c r="U13370" s="103"/>
    </row>
    <row r="13371" spans="1:21" x14ac:dyDescent="0.2">
      <c r="A13371" s="89">
        <v>41003</v>
      </c>
      <c r="B13371" s="90" t="s">
        <v>125</v>
      </c>
      <c r="C13371" s="96">
        <v>1423.3732468988762</v>
      </c>
      <c r="D13371" s="102">
        <v>895.81640020652935</v>
      </c>
      <c r="E13371" s="98">
        <v>1681.8080814606742</v>
      </c>
      <c r="F13371" s="91">
        <v>0.84633512146204959</v>
      </c>
      <c r="G13371" s="100">
        <v>711.68662344943812</v>
      </c>
      <c r="S13371" s="235"/>
      <c r="T13371" s="103"/>
      <c r="U13371" s="103"/>
    </row>
    <row r="13372" spans="1:21" x14ac:dyDescent="0.2">
      <c r="A13372" s="89">
        <v>41003</v>
      </c>
      <c r="B13372" s="90" t="s">
        <v>126</v>
      </c>
      <c r="C13372" s="96">
        <v>1441.3727799101125</v>
      </c>
      <c r="D13372" s="102">
        <v>899.05553824403023</v>
      </c>
      <c r="E13372" s="98">
        <v>1698.780842696629</v>
      </c>
      <c r="F13372" s="91">
        <v>0.84847482599467672</v>
      </c>
      <c r="G13372" s="100">
        <v>720.68638995505626</v>
      </c>
      <c r="S13372" s="235"/>
      <c r="T13372" s="103"/>
      <c r="U13372" s="103"/>
    </row>
    <row r="13373" spans="1:21" x14ac:dyDescent="0.2">
      <c r="A13373" s="89">
        <v>41003</v>
      </c>
      <c r="B13373" s="90" t="s">
        <v>127</v>
      </c>
      <c r="C13373" s="96">
        <v>1500.3838558314606</v>
      </c>
      <c r="D13373" s="102">
        <v>956.04379504216888</v>
      </c>
      <c r="E13373" s="98">
        <v>1779.0928735955056</v>
      </c>
      <c r="F13373" s="91">
        <v>0.84334206386832378</v>
      </c>
      <c r="G13373" s="100">
        <v>750.19192791573028</v>
      </c>
      <c r="S13373" s="235"/>
      <c r="T13373" s="103"/>
      <c r="U13373" s="103"/>
    </row>
    <row r="13374" spans="1:21" x14ac:dyDescent="0.2">
      <c r="A13374" s="89">
        <v>41003</v>
      </c>
      <c r="B13374" s="90" t="s">
        <v>128</v>
      </c>
      <c r="C13374" s="96">
        <v>1698.5043347865169</v>
      </c>
      <c r="D13374" s="102">
        <v>1077.8278771922962</v>
      </c>
      <c r="E13374" s="98">
        <v>2011.6236994382025</v>
      </c>
      <c r="F13374" s="91">
        <v>0.84434496136671477</v>
      </c>
      <c r="G13374" s="100">
        <v>849.25216739325845</v>
      </c>
      <c r="S13374" s="235"/>
      <c r="T13374" s="103"/>
      <c r="U13374" s="103"/>
    </row>
    <row r="13375" spans="1:21" x14ac:dyDescent="0.2">
      <c r="A13375" s="89">
        <v>41003</v>
      </c>
      <c r="B13375" s="90" t="s">
        <v>129</v>
      </c>
      <c r="C13375" s="96">
        <v>1750.5498102471909</v>
      </c>
      <c r="D13375" s="102">
        <v>1118.9677878440516</v>
      </c>
      <c r="E13375" s="98">
        <v>2077.6220898876404</v>
      </c>
      <c r="F13375" s="91">
        <v>0.84257373791297252</v>
      </c>
      <c r="G13375" s="100">
        <v>875.27490512359543</v>
      </c>
      <c r="S13375" s="235"/>
      <c r="T13375" s="103"/>
      <c r="U13375" s="103"/>
    </row>
    <row r="13376" spans="1:21" x14ac:dyDescent="0.2">
      <c r="A13376" s="89">
        <v>41003</v>
      </c>
      <c r="B13376" s="90" t="s">
        <v>130</v>
      </c>
      <c r="C13376" s="96">
        <v>1492.2147746629214</v>
      </c>
      <c r="D13376" s="102">
        <v>937.12146511744299</v>
      </c>
      <c r="E13376" s="98">
        <v>1762.0730898876404</v>
      </c>
      <c r="F13376" s="91">
        <v>0.84685180383639669</v>
      </c>
      <c r="G13376" s="100">
        <v>746.1073873314607</v>
      </c>
      <c r="S13376" s="235"/>
      <c r="T13376" s="103"/>
      <c r="U13376" s="103"/>
    </row>
    <row r="13377" spans="1:21" x14ac:dyDescent="0.2">
      <c r="A13377" s="89">
        <v>41003</v>
      </c>
      <c r="B13377" s="90" t="s">
        <v>131</v>
      </c>
      <c r="C13377" s="96">
        <v>1395.0002774831462</v>
      </c>
      <c r="D13377" s="102">
        <v>898.82007067060522</v>
      </c>
      <c r="E13377" s="98">
        <v>1659.4888651685394</v>
      </c>
      <c r="F13377" s="91">
        <v>0.84062045052737888</v>
      </c>
      <c r="G13377" s="100">
        <v>697.5001387415731</v>
      </c>
      <c r="S13377" s="235"/>
      <c r="T13377" s="103"/>
      <c r="U13377" s="103"/>
    </row>
    <row r="13378" spans="1:21" x14ac:dyDescent="0.2">
      <c r="A13378" s="89">
        <v>41003</v>
      </c>
      <c r="B13378" s="90" t="s">
        <v>132</v>
      </c>
      <c r="C13378" s="96">
        <v>1403.6353528651687</v>
      </c>
      <c r="D13378" s="102">
        <v>902.29373575293346</v>
      </c>
      <c r="E13378" s="98">
        <v>1668.6300337078651</v>
      </c>
      <c r="F13378" s="91">
        <v>0.84119027256518242</v>
      </c>
      <c r="G13378" s="100">
        <v>701.81767643258434</v>
      </c>
      <c r="S13378" s="235"/>
      <c r="T13378" s="103"/>
      <c r="U13378" s="103"/>
    </row>
    <row r="13379" spans="1:21" x14ac:dyDescent="0.2">
      <c r="A13379" s="89">
        <v>41003</v>
      </c>
      <c r="B13379" s="90" t="s">
        <v>133</v>
      </c>
      <c r="C13379" s="96">
        <v>1492.052689719101</v>
      </c>
      <c r="D13379" s="102">
        <v>947.30814148234049</v>
      </c>
      <c r="E13379" s="98">
        <v>1767.3748735955057</v>
      </c>
      <c r="F13379" s="91">
        <v>0.84421970234515342</v>
      </c>
      <c r="G13379" s="100">
        <v>746.02634485955048</v>
      </c>
      <c r="S13379" s="235"/>
      <c r="T13379" s="103"/>
      <c r="U13379" s="103"/>
    </row>
    <row r="13380" spans="1:21" x14ac:dyDescent="0.2">
      <c r="A13380" s="89">
        <v>41003</v>
      </c>
      <c r="B13380" s="90" t="s">
        <v>134</v>
      </c>
      <c r="C13380" s="96">
        <v>1593.9798066404496</v>
      </c>
      <c r="D13380" s="102">
        <v>1022.6580870334702</v>
      </c>
      <c r="E13380" s="98">
        <v>1893.8324073033712</v>
      </c>
      <c r="F13380" s="91">
        <v>0.84166888289239816</v>
      </c>
      <c r="G13380" s="100">
        <v>796.98990332022481</v>
      </c>
      <c r="S13380" s="235"/>
      <c r="T13380" s="103"/>
      <c r="U13380" s="103"/>
    </row>
    <row r="13381" spans="1:21" x14ac:dyDescent="0.2">
      <c r="A13381" s="89">
        <v>41003</v>
      </c>
      <c r="B13381" s="90" t="s">
        <v>135</v>
      </c>
      <c r="C13381" s="96">
        <v>1642.1230870786521</v>
      </c>
      <c r="D13381" s="102">
        <v>1038.7610304142179</v>
      </c>
      <c r="E13381" s="98">
        <v>1943.0884466292136</v>
      </c>
      <c r="F13381" s="91">
        <v>0.845109799261756</v>
      </c>
      <c r="G13381" s="100">
        <v>821.06154353932607</v>
      </c>
      <c r="S13381" s="235"/>
      <c r="T13381" s="103"/>
      <c r="U13381" s="103"/>
    </row>
    <row r="13382" spans="1:21" x14ac:dyDescent="0.2">
      <c r="A13382" s="89">
        <v>41003</v>
      </c>
      <c r="B13382" s="90" t="s">
        <v>136</v>
      </c>
      <c r="C13382" s="96">
        <v>1394.9597562471911</v>
      </c>
      <c r="D13382" s="102">
        <v>888.54935670640202</v>
      </c>
      <c r="E13382" s="98">
        <v>1653.9143511235955</v>
      </c>
      <c r="F13382" s="91">
        <v>0.84342925938064317</v>
      </c>
      <c r="G13382" s="100">
        <v>697.47987812359554</v>
      </c>
      <c r="S13382" s="235"/>
      <c r="T13382" s="103"/>
      <c r="U13382" s="103"/>
    </row>
    <row r="13383" spans="1:21" x14ac:dyDescent="0.2">
      <c r="A13383" s="89">
        <v>41003</v>
      </c>
      <c r="B13383" s="90" t="s">
        <v>137</v>
      </c>
      <c r="C13383" s="96">
        <v>1398.566146247191</v>
      </c>
      <c r="D13383" s="102">
        <v>887.83793117386415</v>
      </c>
      <c r="E13383" s="98">
        <v>1656.5758230337078</v>
      </c>
      <c r="F13383" s="91">
        <v>0.84425121192821684</v>
      </c>
      <c r="G13383" s="100">
        <v>699.2830731235955</v>
      </c>
      <c r="S13383" s="235"/>
      <c r="T13383" s="103"/>
      <c r="U13383" s="103"/>
    </row>
    <row r="13384" spans="1:21" x14ac:dyDescent="0.2">
      <c r="A13384" s="89">
        <v>41003</v>
      </c>
      <c r="B13384" s="90" t="s">
        <v>138</v>
      </c>
      <c r="C13384" s="96">
        <v>1337.7680838202248</v>
      </c>
      <c r="D13384" s="102">
        <v>849.79773396509734</v>
      </c>
      <c r="E13384" s="98">
        <v>1584.8595</v>
      </c>
      <c r="F13384" s="91">
        <v>0.84409254184375637</v>
      </c>
      <c r="G13384" s="100">
        <v>668.88404191011239</v>
      </c>
      <c r="S13384" s="235"/>
      <c r="T13384" s="103"/>
      <c r="U13384" s="103"/>
    </row>
    <row r="13385" spans="1:21" x14ac:dyDescent="0.2">
      <c r="A13385" s="89">
        <v>41003</v>
      </c>
      <c r="B13385" s="90" t="s">
        <v>139</v>
      </c>
      <c r="C13385" s="96">
        <v>1338.5744564157303</v>
      </c>
      <c r="D13385" s="102">
        <v>851.55757759811172</v>
      </c>
      <c r="E13385" s="98">
        <v>1586.4841264044944</v>
      </c>
      <c r="F13385" s="91">
        <v>0.84373643211255411</v>
      </c>
      <c r="G13385" s="100">
        <v>669.28722820786516</v>
      </c>
      <c r="S13385" s="235"/>
      <c r="T13385" s="103"/>
      <c r="U13385" s="103"/>
    </row>
    <row r="13386" spans="1:21" x14ac:dyDescent="0.2">
      <c r="A13386" s="89">
        <v>41003</v>
      </c>
      <c r="B13386" s="90" t="s">
        <v>140</v>
      </c>
      <c r="C13386" s="96">
        <v>1359.4023716966294</v>
      </c>
      <c r="D13386" s="102">
        <v>865.85239463307585</v>
      </c>
      <c r="E13386" s="98">
        <v>1611.7304915730338</v>
      </c>
      <c r="F13386" s="91">
        <v>0.84344273363586086</v>
      </c>
      <c r="G13386" s="100">
        <v>679.70118584831471</v>
      </c>
      <c r="S13386" s="235"/>
      <c r="T13386" s="103"/>
      <c r="U13386" s="103"/>
    </row>
    <row r="13387" spans="1:21" x14ac:dyDescent="0.2">
      <c r="A13387" s="89">
        <v>41003</v>
      </c>
      <c r="B13387" s="90" t="s">
        <v>141</v>
      </c>
      <c r="C13387" s="96">
        <v>1421.8658569213483</v>
      </c>
      <c r="D13387" s="102">
        <v>900.29199330032554</v>
      </c>
      <c r="E13387" s="98">
        <v>1682.9225140449437</v>
      </c>
      <c r="F13387" s="91">
        <v>0.84487897990256267</v>
      </c>
      <c r="G13387" s="100">
        <v>710.93292846067413</v>
      </c>
      <c r="S13387" s="235"/>
      <c r="T13387" s="103"/>
      <c r="U13387" s="103"/>
    </row>
    <row r="13388" spans="1:21" x14ac:dyDescent="0.2">
      <c r="A13388" s="89">
        <v>41003</v>
      </c>
      <c r="B13388" s="90" t="s">
        <v>142</v>
      </c>
      <c r="C13388" s="96">
        <v>1594.7780749887643</v>
      </c>
      <c r="D13388" s="102">
        <v>1013.1148962014079</v>
      </c>
      <c r="E13388" s="98">
        <v>1889.3699747191015</v>
      </c>
      <c r="F13388" s="91">
        <v>0.84407929432977513</v>
      </c>
      <c r="G13388" s="100">
        <v>797.38903749438214</v>
      </c>
      <c r="S13388" s="235"/>
      <c r="T13388" s="103"/>
      <c r="U13388" s="103"/>
    </row>
    <row r="13389" spans="1:21" x14ac:dyDescent="0.2">
      <c r="A13389" s="89">
        <v>41003</v>
      </c>
      <c r="B13389" s="90" t="s">
        <v>143</v>
      </c>
      <c r="C13389" s="96">
        <v>1490.8492090112361</v>
      </c>
      <c r="D13389" s="102">
        <v>943.55495361689896</v>
      </c>
      <c r="E13389" s="98">
        <v>1764.34897752809</v>
      </c>
      <c r="F13389" s="91">
        <v>0.84498544675666376</v>
      </c>
      <c r="G13389" s="100">
        <v>745.42460450561805</v>
      </c>
      <c r="S13389" s="235"/>
      <c r="T13389" s="103"/>
      <c r="U13389" s="103"/>
    </row>
    <row r="13390" spans="1:21" x14ac:dyDescent="0.2">
      <c r="A13390" s="89">
        <v>41003</v>
      </c>
      <c r="B13390" s="90" t="s">
        <v>144</v>
      </c>
      <c r="C13390" s="96">
        <v>1382.3981731011236</v>
      </c>
      <c r="D13390" s="102">
        <v>870.78353397782007</v>
      </c>
      <c r="E13390" s="98">
        <v>1633.7957865168539</v>
      </c>
      <c r="F13390" s="91">
        <v>0.84612666069381071</v>
      </c>
      <c r="G13390" s="100">
        <v>691.19908655056179</v>
      </c>
      <c r="S13390" s="235"/>
      <c r="T13390" s="103"/>
      <c r="U13390" s="103"/>
    </row>
    <row r="13391" spans="1:21" x14ac:dyDescent="0.2">
      <c r="A13391" s="89">
        <v>41003</v>
      </c>
      <c r="B13391" s="90" t="s">
        <v>145</v>
      </c>
      <c r="C13391" s="96">
        <v>1415.6174823370786</v>
      </c>
      <c r="D13391" s="102">
        <v>888.18970167582575</v>
      </c>
      <c r="E13391" s="98">
        <v>1671.1833539325844</v>
      </c>
      <c r="F13391" s="91">
        <v>0.84707490593769086</v>
      </c>
      <c r="G13391" s="100">
        <v>707.80874116853931</v>
      </c>
      <c r="S13391" s="235"/>
      <c r="T13391" s="103"/>
      <c r="U13391" s="103"/>
    </row>
    <row r="13392" spans="1:21" x14ac:dyDescent="0.2">
      <c r="A13392" s="89">
        <v>41003</v>
      </c>
      <c r="B13392" s="90" t="s">
        <v>146</v>
      </c>
      <c r="C13392" s="96">
        <v>1576.1261500786518</v>
      </c>
      <c r="D13392" s="102">
        <v>970.88511445863685</v>
      </c>
      <c r="E13392" s="98">
        <v>1851.159514044944</v>
      </c>
      <c r="F13392" s="91">
        <v>0.85142643738717017</v>
      </c>
      <c r="G13392" s="100">
        <v>788.06307503932589</v>
      </c>
      <c r="S13392" s="235"/>
      <c r="T13392" s="103"/>
      <c r="U13392" s="103"/>
    </row>
    <row r="13393" spans="1:21" x14ac:dyDescent="0.2">
      <c r="A13393" s="89">
        <v>41003</v>
      </c>
      <c r="B13393" s="90" t="s">
        <v>147</v>
      </c>
      <c r="C13393" s="96">
        <v>1593.0599745842696</v>
      </c>
      <c r="D13393" s="102">
        <v>993.44968356932759</v>
      </c>
      <c r="E13393" s="98">
        <v>1877.4403735955054</v>
      </c>
      <c r="F13393" s="91">
        <v>0.84852760012472939</v>
      </c>
      <c r="G13393" s="100">
        <v>796.52998729213482</v>
      </c>
      <c r="S13393" s="235"/>
      <c r="T13393" s="103"/>
      <c r="U13393" s="103"/>
    </row>
    <row r="13394" spans="1:21" x14ac:dyDescent="0.2">
      <c r="A13394" s="89">
        <v>41004</v>
      </c>
      <c r="B13394" s="90" t="s">
        <v>100</v>
      </c>
      <c r="C13394" s="96">
        <v>1610.5651485168537</v>
      </c>
      <c r="D13394" s="102">
        <v>1021.3405132400459</v>
      </c>
      <c r="E13394" s="98">
        <v>1907.1068511235953</v>
      </c>
      <c r="F13394" s="91">
        <v>0.84450703303172003</v>
      </c>
      <c r="G13394" s="100">
        <v>805.28257425842685</v>
      </c>
      <c r="S13394" s="235"/>
      <c r="T13394" s="103"/>
      <c r="U13394" s="103"/>
    </row>
    <row r="13395" spans="1:21" x14ac:dyDescent="0.2">
      <c r="A13395" s="89">
        <v>41004</v>
      </c>
      <c r="B13395" s="90" t="s">
        <v>101</v>
      </c>
      <c r="C13395" s="96">
        <v>1547.1696748651684</v>
      </c>
      <c r="D13395" s="102">
        <v>969.06294850570748</v>
      </c>
      <c r="E13395" s="98">
        <v>1825.6004494382023</v>
      </c>
      <c r="F13395" s="91">
        <v>0.84748537136988755</v>
      </c>
      <c r="G13395" s="100">
        <v>773.58483743258421</v>
      </c>
      <c r="S13395" s="235"/>
      <c r="T13395" s="103"/>
      <c r="U13395" s="103"/>
    </row>
    <row r="13396" spans="1:21" x14ac:dyDescent="0.2">
      <c r="A13396" s="89">
        <v>41004</v>
      </c>
      <c r="B13396" s="90" t="s">
        <v>102</v>
      </c>
      <c r="C13396" s="96">
        <v>1506.5957613033709</v>
      </c>
      <c r="D13396" s="102">
        <v>938.59448554445373</v>
      </c>
      <c r="E13396" s="98">
        <v>1775.0465898876405</v>
      </c>
      <c r="F13396" s="91">
        <v>0.84876406618641909</v>
      </c>
      <c r="G13396" s="100">
        <v>753.29788065168543</v>
      </c>
      <c r="S13396" s="235"/>
      <c r="T13396" s="103"/>
      <c r="U13396" s="103"/>
    </row>
    <row r="13397" spans="1:21" x14ac:dyDescent="0.2">
      <c r="A13397" s="89">
        <v>41004</v>
      </c>
      <c r="B13397" s="90" t="s">
        <v>103</v>
      </c>
      <c r="C13397" s="96">
        <v>1549.9413274044944</v>
      </c>
      <c r="D13397" s="102">
        <v>974.62478847157513</v>
      </c>
      <c r="E13397" s="98">
        <v>1830.9045842696632</v>
      </c>
      <c r="F13397" s="91">
        <v>0.84654402021870334</v>
      </c>
      <c r="G13397" s="100">
        <v>774.97066370224718</v>
      </c>
      <c r="S13397" s="235"/>
      <c r="T13397" s="103"/>
      <c r="U13397" s="103"/>
    </row>
    <row r="13398" spans="1:21" x14ac:dyDescent="0.2">
      <c r="A13398" s="89">
        <v>41004</v>
      </c>
      <c r="B13398" s="90" t="s">
        <v>104</v>
      </c>
      <c r="C13398" s="96">
        <v>1555.338756033708</v>
      </c>
      <c r="D13398" s="102">
        <v>973.76397032558202</v>
      </c>
      <c r="E13398" s="98">
        <v>1835.0190505617982</v>
      </c>
      <c r="F13398" s="91">
        <v>0.8475872528721351</v>
      </c>
      <c r="G13398" s="100">
        <v>777.66937801685401</v>
      </c>
      <c r="S13398" s="235"/>
      <c r="T13398" s="103"/>
      <c r="U13398" s="103"/>
    </row>
    <row r="13399" spans="1:21" x14ac:dyDescent="0.2">
      <c r="A13399" s="89">
        <v>41004</v>
      </c>
      <c r="B13399" s="90" t="s">
        <v>105</v>
      </c>
      <c r="C13399" s="96">
        <v>1521.3252305730339</v>
      </c>
      <c r="D13399" s="102">
        <v>947.98794244193812</v>
      </c>
      <c r="E13399" s="98">
        <v>1792.5154382022472</v>
      </c>
      <c r="F13399" s="91">
        <v>0.84870969485138947</v>
      </c>
      <c r="G13399" s="100">
        <v>760.66261528651694</v>
      </c>
      <c r="S13399" s="235"/>
      <c r="T13399" s="103"/>
      <c r="U13399" s="103"/>
    </row>
    <row r="13400" spans="1:21" x14ac:dyDescent="0.2">
      <c r="A13400" s="89">
        <v>41004</v>
      </c>
      <c r="B13400" s="90" t="s">
        <v>106</v>
      </c>
      <c r="C13400" s="96">
        <v>1484.8763788314607</v>
      </c>
      <c r="D13400" s="102">
        <v>939.2403234116764</v>
      </c>
      <c r="E13400" s="98">
        <v>1756.9946629213482</v>
      </c>
      <c r="F13400" s="91">
        <v>0.84512287382965778</v>
      </c>
      <c r="G13400" s="100">
        <v>742.43818941573033</v>
      </c>
      <c r="S13400" s="235"/>
      <c r="T13400" s="103"/>
      <c r="U13400" s="103"/>
    </row>
    <row r="13401" spans="1:21" x14ac:dyDescent="0.2">
      <c r="A13401" s="89">
        <v>41004</v>
      </c>
      <c r="B13401" s="90" t="s">
        <v>107</v>
      </c>
      <c r="C13401" s="96">
        <v>1498.7711106404497</v>
      </c>
      <c r="D13401" s="102">
        <v>946.22101141738619</v>
      </c>
      <c r="E13401" s="98">
        <v>1772.4697584269663</v>
      </c>
      <c r="F13401" s="91">
        <v>0.84558345975424765</v>
      </c>
      <c r="G13401" s="100">
        <v>749.38555532022485</v>
      </c>
      <c r="S13401" s="235"/>
      <c r="T13401" s="103"/>
      <c r="U13401" s="103"/>
    </row>
    <row r="13402" spans="1:21" x14ac:dyDescent="0.2">
      <c r="A13402" s="89">
        <v>41004</v>
      </c>
      <c r="B13402" s="90" t="s">
        <v>108</v>
      </c>
      <c r="C13402" s="96">
        <v>1456.7627453258426</v>
      </c>
      <c r="D13402" s="102">
        <v>931.88675985811381</v>
      </c>
      <c r="E13402" s="98">
        <v>1729.3266404494379</v>
      </c>
      <c r="F13402" s="91">
        <v>0.84238726869276803</v>
      </c>
      <c r="G13402" s="100">
        <v>728.38137266292131</v>
      </c>
      <c r="S13402" s="235"/>
      <c r="T13402" s="103"/>
      <c r="U13402" s="103"/>
    </row>
    <row r="13403" spans="1:21" x14ac:dyDescent="0.2">
      <c r="A13403" s="89">
        <v>41004</v>
      </c>
      <c r="B13403" s="90" t="s">
        <v>109</v>
      </c>
      <c r="C13403" s="96">
        <v>1466.4918940786517</v>
      </c>
      <c r="D13403" s="102">
        <v>941.65579176337269</v>
      </c>
      <c r="E13403" s="98">
        <v>1742.7891741573035</v>
      </c>
      <c r="F13403" s="91">
        <v>0.84146259101462995</v>
      </c>
      <c r="G13403" s="100">
        <v>733.24594703932587</v>
      </c>
      <c r="S13403" s="235"/>
      <c r="T13403" s="103"/>
      <c r="U13403" s="103"/>
    </row>
    <row r="13404" spans="1:21" x14ac:dyDescent="0.2">
      <c r="A13404" s="89">
        <v>41004</v>
      </c>
      <c r="B13404" s="90" t="s">
        <v>110</v>
      </c>
      <c r="C13404" s="96">
        <v>1547.7329200449437</v>
      </c>
      <c r="D13404" s="102">
        <v>978.1456141398462</v>
      </c>
      <c r="E13404" s="98">
        <v>1830.9139887640449</v>
      </c>
      <c r="F13404" s="91">
        <v>0.84533349438754246</v>
      </c>
      <c r="G13404" s="100">
        <v>773.86646002247187</v>
      </c>
      <c r="S13404" s="235"/>
      <c r="T13404" s="103"/>
      <c r="U13404" s="103"/>
    </row>
    <row r="13405" spans="1:21" x14ac:dyDescent="0.2">
      <c r="A13405" s="89">
        <v>41004</v>
      </c>
      <c r="B13405" s="90" t="s">
        <v>111</v>
      </c>
      <c r="C13405" s="96">
        <v>1561.7775804269663</v>
      </c>
      <c r="D13405" s="102">
        <v>999.71485521884938</v>
      </c>
      <c r="E13405" s="98">
        <v>1854.3405842696627</v>
      </c>
      <c r="F13405" s="91">
        <v>0.84222801014845761</v>
      </c>
      <c r="G13405" s="100">
        <v>780.88879021348316</v>
      </c>
      <c r="S13405" s="235"/>
      <c r="T13405" s="103"/>
      <c r="U13405" s="103"/>
    </row>
    <row r="13406" spans="1:21" x14ac:dyDescent="0.2">
      <c r="A13406" s="89">
        <v>41004</v>
      </c>
      <c r="B13406" s="90" t="s">
        <v>112</v>
      </c>
      <c r="C13406" s="96">
        <v>1731.0996169887644</v>
      </c>
      <c r="D13406" s="102">
        <v>1108.6874299688704</v>
      </c>
      <c r="E13406" s="98">
        <v>2055.6978623595505</v>
      </c>
      <c r="F13406" s="91">
        <v>0.8420982716797647</v>
      </c>
      <c r="G13406" s="100">
        <v>865.54980849438221</v>
      </c>
      <c r="S13406" s="235"/>
      <c r="T13406" s="103"/>
      <c r="U13406" s="103"/>
    </row>
    <row r="13407" spans="1:21" x14ac:dyDescent="0.2">
      <c r="A13407" s="89">
        <v>41004</v>
      </c>
      <c r="B13407" s="90" t="s">
        <v>113</v>
      </c>
      <c r="C13407" s="96">
        <v>1799.8682065280905</v>
      </c>
      <c r="D13407" s="102">
        <v>1152.8971250347975</v>
      </c>
      <c r="E13407" s="98">
        <v>2137.4511320224719</v>
      </c>
      <c r="F13407" s="91">
        <v>0.84206285681256343</v>
      </c>
      <c r="G13407" s="100">
        <v>899.93410326404523</v>
      </c>
      <c r="S13407" s="235"/>
      <c r="T13407" s="103"/>
      <c r="U13407" s="103"/>
    </row>
    <row r="13408" spans="1:21" x14ac:dyDescent="0.2">
      <c r="A13408" s="89">
        <v>41004</v>
      </c>
      <c r="B13408" s="90" t="s">
        <v>114</v>
      </c>
      <c r="C13408" s="96">
        <v>1762.9938818089888</v>
      </c>
      <c r="D13408" s="102">
        <v>1144.5192275360907</v>
      </c>
      <c r="E13408" s="98">
        <v>2101.9209522471906</v>
      </c>
      <c r="F13408" s="91">
        <v>0.83875365528097023</v>
      </c>
      <c r="G13408" s="100">
        <v>881.49694090449441</v>
      </c>
      <c r="S13408" s="235"/>
      <c r="T13408" s="103"/>
      <c r="U13408" s="103"/>
    </row>
    <row r="13409" spans="1:21" x14ac:dyDescent="0.2">
      <c r="A13409" s="89">
        <v>41004</v>
      </c>
      <c r="B13409" s="90" t="s">
        <v>115</v>
      </c>
      <c r="C13409" s="96">
        <v>1602.2339824044943</v>
      </c>
      <c r="D13409" s="102">
        <v>1028.8366498961218</v>
      </c>
      <c r="E13409" s="98">
        <v>1904.1162219101125</v>
      </c>
      <c r="F13409" s="91">
        <v>0.84145808116545262</v>
      </c>
      <c r="G13409" s="100">
        <v>801.11699120224716</v>
      </c>
      <c r="S13409" s="235"/>
      <c r="T13409" s="103"/>
      <c r="U13409" s="103"/>
    </row>
    <row r="13410" spans="1:21" x14ac:dyDescent="0.2">
      <c r="A13410" s="89">
        <v>41004</v>
      </c>
      <c r="B13410" s="90" t="s">
        <v>116</v>
      </c>
      <c r="C13410" s="96">
        <v>1709.7692383820226</v>
      </c>
      <c r="D13410" s="102">
        <v>1088.786696732659</v>
      </c>
      <c r="E13410" s="98">
        <v>2027.0094522471909</v>
      </c>
      <c r="F13410" s="91">
        <v>0.84349347087973947</v>
      </c>
      <c r="G13410" s="100">
        <v>854.88461919101132</v>
      </c>
      <c r="S13410" s="235"/>
      <c r="T13410" s="103"/>
      <c r="U13410" s="103"/>
    </row>
    <row r="13411" spans="1:21" x14ac:dyDescent="0.2">
      <c r="A13411" s="89">
        <v>41004</v>
      </c>
      <c r="B13411" s="90" t="s">
        <v>117</v>
      </c>
      <c r="C13411" s="96">
        <v>1776.1268143820223</v>
      </c>
      <c r="D13411" s="102">
        <v>1131.706111751316</v>
      </c>
      <c r="E13411" s="98">
        <v>2106.0354185393257</v>
      </c>
      <c r="F13411" s="91">
        <v>0.84335087565330846</v>
      </c>
      <c r="G13411" s="100">
        <v>888.06340719101115</v>
      </c>
      <c r="S13411" s="235"/>
      <c r="T13411" s="103"/>
      <c r="U13411" s="103"/>
    </row>
    <row r="13412" spans="1:21" x14ac:dyDescent="0.2">
      <c r="A13412" s="89">
        <v>41004</v>
      </c>
      <c r="B13412" s="90" t="s">
        <v>118</v>
      </c>
      <c r="C13412" s="96">
        <v>1765.433260213483</v>
      </c>
      <c r="D13412" s="102">
        <v>1115.1143981673979</v>
      </c>
      <c r="E13412" s="98">
        <v>2088.1175056179777</v>
      </c>
      <c r="F13412" s="91">
        <v>0.84546643350466222</v>
      </c>
      <c r="G13412" s="100">
        <v>882.71663010674149</v>
      </c>
      <c r="S13412" s="235"/>
      <c r="T13412" s="103"/>
      <c r="U13412" s="103"/>
    </row>
    <row r="13413" spans="1:21" x14ac:dyDescent="0.2">
      <c r="A13413" s="89">
        <v>41004</v>
      </c>
      <c r="B13413" s="90" t="s">
        <v>119</v>
      </c>
      <c r="C13413" s="96">
        <v>1735.3705552584265</v>
      </c>
      <c r="D13413" s="102">
        <v>1098.8424685017483</v>
      </c>
      <c r="E13413" s="98">
        <v>2054.012106741573</v>
      </c>
      <c r="F13413" s="91">
        <v>0.84486870820414472</v>
      </c>
      <c r="G13413" s="100">
        <v>867.68527762921326</v>
      </c>
      <c r="S13413" s="235"/>
      <c r="T13413" s="103"/>
      <c r="U13413" s="103"/>
    </row>
    <row r="13414" spans="1:21" x14ac:dyDescent="0.2">
      <c r="A13414" s="89">
        <v>41004</v>
      </c>
      <c r="B13414" s="90" t="s">
        <v>120</v>
      </c>
      <c r="C13414" s="96">
        <v>1917.165028247191</v>
      </c>
      <c r="D13414" s="102">
        <v>1234.9784263046131</v>
      </c>
      <c r="E13414" s="98">
        <v>2280.5028960674158</v>
      </c>
      <c r="F13414" s="91">
        <v>0.84067642779722918</v>
      </c>
      <c r="G13414" s="100">
        <v>958.5825141235955</v>
      </c>
      <c r="S13414" s="235"/>
      <c r="T13414" s="103"/>
      <c r="U13414" s="103"/>
    </row>
    <row r="13415" spans="1:21" x14ac:dyDescent="0.2">
      <c r="A13415" s="89">
        <v>41004</v>
      </c>
      <c r="B13415" s="90" t="s">
        <v>121</v>
      </c>
      <c r="C13415" s="96">
        <v>2063.4426379213487</v>
      </c>
      <c r="D13415" s="102">
        <v>1313.4662482911554</v>
      </c>
      <c r="E13415" s="98">
        <v>2446.0149438202247</v>
      </c>
      <c r="F13415" s="91">
        <v>0.84359363508165297</v>
      </c>
      <c r="G13415" s="100">
        <v>1031.7213189606744</v>
      </c>
      <c r="S13415" s="235"/>
      <c r="T13415" s="103"/>
      <c r="U13415" s="103"/>
    </row>
    <row r="13416" spans="1:21" x14ac:dyDescent="0.2">
      <c r="A13416" s="89">
        <v>41004</v>
      </c>
      <c r="B13416" s="90" t="s">
        <v>122</v>
      </c>
      <c r="C13416" s="96">
        <v>2208.3182128314606</v>
      </c>
      <c r="D13416" s="102">
        <v>1414.011858309839</v>
      </c>
      <c r="E13416" s="98">
        <v>2622.2316573033704</v>
      </c>
      <c r="F13416" s="91">
        <v>0.84215222048780902</v>
      </c>
      <c r="G13416" s="100">
        <v>1104.1591064157303</v>
      </c>
      <c r="S13416" s="235"/>
      <c r="T13416" s="103"/>
      <c r="U13416" s="103"/>
    </row>
    <row r="13417" spans="1:21" x14ac:dyDescent="0.2">
      <c r="A13417" s="89">
        <v>41004</v>
      </c>
      <c r="B13417" s="90" t="s">
        <v>123</v>
      </c>
      <c r="C13417" s="96">
        <v>2070.8863889662921</v>
      </c>
      <c r="D13417" s="102">
        <v>1318.8565985910361</v>
      </c>
      <c r="E13417" s="98">
        <v>2455.1890280898874</v>
      </c>
      <c r="F13417" s="91">
        <v>0.84347329890823974</v>
      </c>
      <c r="G13417" s="100">
        <v>1035.443194483146</v>
      </c>
      <c r="S13417" s="235"/>
      <c r="T13417" s="103"/>
      <c r="U13417" s="103"/>
    </row>
    <row r="13418" spans="1:21" x14ac:dyDescent="0.2">
      <c r="A13418" s="89">
        <v>41004</v>
      </c>
      <c r="B13418" s="90" t="s">
        <v>124</v>
      </c>
      <c r="C13418" s="96">
        <v>2110.289238808989</v>
      </c>
      <c r="D13418" s="102">
        <v>1346.3596924814788</v>
      </c>
      <c r="E13418" s="98">
        <v>2503.1989719101125</v>
      </c>
      <c r="F13418" s="91">
        <v>0.84303695490842001</v>
      </c>
      <c r="G13418" s="100">
        <v>1055.1446194044945</v>
      </c>
      <c r="S13418" s="235"/>
      <c r="T13418" s="103"/>
      <c r="U13418" s="103"/>
    </row>
    <row r="13419" spans="1:21" x14ac:dyDescent="0.2">
      <c r="A13419" s="89">
        <v>41004</v>
      </c>
      <c r="B13419" s="90" t="s">
        <v>125</v>
      </c>
      <c r="C13419" s="96">
        <v>2156.1268609213485</v>
      </c>
      <c r="D13419" s="102">
        <v>1373.014572454462</v>
      </c>
      <c r="E13419" s="98">
        <v>2556.1791910112361</v>
      </c>
      <c r="F13419" s="91">
        <v>0.84349597575292634</v>
      </c>
      <c r="G13419" s="100">
        <v>1078.0634304606742</v>
      </c>
      <c r="S13419" s="235"/>
      <c r="T13419" s="103"/>
      <c r="U13419" s="103"/>
    </row>
    <row r="13420" spans="1:21" x14ac:dyDescent="0.2">
      <c r="A13420" s="89">
        <v>41004</v>
      </c>
      <c r="B13420" s="90" t="s">
        <v>126</v>
      </c>
      <c r="C13420" s="96">
        <v>2228.3478597640451</v>
      </c>
      <c r="D13420" s="102">
        <v>1428.0576847746711</v>
      </c>
      <c r="E13420" s="98">
        <v>2646.6739382022474</v>
      </c>
      <c r="F13420" s="91">
        <v>0.84194272199530917</v>
      </c>
      <c r="G13420" s="100">
        <v>1114.1739298820225</v>
      </c>
      <c r="S13420" s="235"/>
      <c r="T13420" s="103"/>
      <c r="U13420" s="103"/>
    </row>
    <row r="13421" spans="1:21" x14ac:dyDescent="0.2">
      <c r="A13421" s="89">
        <v>41004</v>
      </c>
      <c r="B13421" s="90" t="s">
        <v>127</v>
      </c>
      <c r="C13421" s="96">
        <v>2225.8436473820225</v>
      </c>
      <c r="D13421" s="102">
        <v>1425.3285935302295</v>
      </c>
      <c r="E13421" s="98">
        <v>2643.093176966292</v>
      </c>
      <c r="F13421" s="91">
        <v>0.84213589849178794</v>
      </c>
      <c r="G13421" s="100">
        <v>1112.9218236910112</v>
      </c>
      <c r="S13421" s="235"/>
      <c r="T13421" s="103"/>
      <c r="U13421" s="103"/>
    </row>
    <row r="13422" spans="1:21" x14ac:dyDescent="0.2">
      <c r="A13422" s="89">
        <v>41004</v>
      </c>
      <c r="B13422" s="90" t="s">
        <v>128</v>
      </c>
      <c r="C13422" s="96">
        <v>2149.0802179887646</v>
      </c>
      <c r="D13422" s="102">
        <v>1363.8346572762966</v>
      </c>
      <c r="E13422" s="98">
        <v>2545.3075955056179</v>
      </c>
      <c r="F13422" s="91">
        <v>0.84433025768025338</v>
      </c>
      <c r="G13422" s="100">
        <v>1074.5401089943823</v>
      </c>
      <c r="S13422" s="235"/>
      <c r="T13422" s="103"/>
      <c r="U13422" s="103"/>
    </row>
    <row r="13423" spans="1:21" x14ac:dyDescent="0.2">
      <c r="A13423" s="89">
        <v>41004</v>
      </c>
      <c r="B13423" s="90" t="s">
        <v>129</v>
      </c>
      <c r="C13423" s="96">
        <v>2117.838345067416</v>
      </c>
      <c r="D13423" s="102">
        <v>1352.6368929737064</v>
      </c>
      <c r="E13423" s="98">
        <v>2512.9396769662922</v>
      </c>
      <c r="F13423" s="91">
        <v>0.842773252569335</v>
      </c>
      <c r="G13423" s="100">
        <v>1058.919172533708</v>
      </c>
      <c r="S13423" s="235"/>
      <c r="T13423" s="103"/>
      <c r="U13423" s="103"/>
    </row>
    <row r="13424" spans="1:21" x14ac:dyDescent="0.2">
      <c r="A13424" s="89">
        <v>41004</v>
      </c>
      <c r="B13424" s="90" t="s">
        <v>130</v>
      </c>
      <c r="C13424" s="96">
        <v>2089.4977926404495</v>
      </c>
      <c r="D13424" s="102">
        <v>1331.8603290303722</v>
      </c>
      <c r="E13424" s="98">
        <v>2477.8726685393262</v>
      </c>
      <c r="F13424" s="91">
        <v>0.84326277906450342</v>
      </c>
      <c r="G13424" s="100">
        <v>1044.7488963202247</v>
      </c>
      <c r="S13424" s="235"/>
      <c r="T13424" s="103"/>
      <c r="U13424" s="103"/>
    </row>
    <row r="13425" spans="1:21" x14ac:dyDescent="0.2">
      <c r="A13425" s="89">
        <v>41004</v>
      </c>
      <c r="B13425" s="90" t="s">
        <v>131</v>
      </c>
      <c r="C13425" s="96">
        <v>2171.5573475730339</v>
      </c>
      <c r="D13425" s="102">
        <v>1396.9638304478781</v>
      </c>
      <c r="E13425" s="98">
        <v>2582.0862219101123</v>
      </c>
      <c r="F13425" s="91">
        <v>0.84100884360345352</v>
      </c>
      <c r="G13425" s="100">
        <v>1085.7786737865169</v>
      </c>
      <c r="S13425" s="235"/>
      <c r="T13425" s="103"/>
      <c r="U13425" s="103"/>
    </row>
    <row r="13426" spans="1:21" x14ac:dyDescent="0.2">
      <c r="A13426" s="89">
        <v>41004</v>
      </c>
      <c r="B13426" s="90" t="s">
        <v>132</v>
      </c>
      <c r="C13426" s="96">
        <v>2347.6585869101127</v>
      </c>
      <c r="D13426" s="102">
        <v>1494.206898805832</v>
      </c>
      <c r="E13426" s="98">
        <v>2782.8322078651686</v>
      </c>
      <c r="F13426" s="91">
        <v>0.84362204098216309</v>
      </c>
      <c r="G13426" s="100">
        <v>1173.8292934550564</v>
      </c>
      <c r="S13426" s="235"/>
      <c r="T13426" s="103"/>
      <c r="U13426" s="103"/>
    </row>
    <row r="13427" spans="1:21" x14ac:dyDescent="0.2">
      <c r="A13427" s="89">
        <v>41004</v>
      </c>
      <c r="B13427" s="90" t="s">
        <v>133</v>
      </c>
      <c r="C13427" s="96">
        <v>2258.7914643370787</v>
      </c>
      <c r="D13427" s="102">
        <v>1435.7363050349854</v>
      </c>
      <c r="E13427" s="98">
        <v>2676.4673764044942</v>
      </c>
      <c r="F13427" s="91">
        <v>0.84394507635340132</v>
      </c>
      <c r="G13427" s="100">
        <v>1129.3957321685393</v>
      </c>
      <c r="S13427" s="235"/>
      <c r="T13427" s="103"/>
      <c r="U13427" s="103"/>
    </row>
    <row r="13428" spans="1:21" x14ac:dyDescent="0.2">
      <c r="A13428" s="89">
        <v>41004</v>
      </c>
      <c r="B13428" s="90" t="s">
        <v>134</v>
      </c>
      <c r="C13428" s="96">
        <v>2076.8146457865168</v>
      </c>
      <c r="D13428" s="102">
        <v>1338.6900355988882</v>
      </c>
      <c r="E13428" s="98">
        <v>2470.8804269662924</v>
      </c>
      <c r="F13428" s="91">
        <v>0.84051604566571303</v>
      </c>
      <c r="G13428" s="100">
        <v>1038.4073228932584</v>
      </c>
      <c r="S13428" s="235"/>
      <c r="T13428" s="103"/>
      <c r="U13428" s="103"/>
    </row>
    <row r="13429" spans="1:21" x14ac:dyDescent="0.2">
      <c r="A13429" s="89">
        <v>41004</v>
      </c>
      <c r="B13429" s="90" t="s">
        <v>135</v>
      </c>
      <c r="C13429" s="96">
        <v>2129.5489822584268</v>
      </c>
      <c r="D13429" s="102">
        <v>1349.0241076212151</v>
      </c>
      <c r="E13429" s="98">
        <v>2520.8817724719097</v>
      </c>
      <c r="F13429" s="91">
        <v>0.84476352898146734</v>
      </c>
      <c r="G13429" s="100">
        <v>1064.7744911292134</v>
      </c>
      <c r="S13429" s="235"/>
      <c r="T13429" s="103"/>
      <c r="U13429" s="103"/>
    </row>
    <row r="13430" spans="1:21" x14ac:dyDescent="0.2">
      <c r="A13430" s="89">
        <v>41004</v>
      </c>
      <c r="B13430" s="90" t="s">
        <v>136</v>
      </c>
      <c r="C13430" s="96">
        <v>2069.7842113483148</v>
      </c>
      <c r="D13430" s="102">
        <v>1313.5566786954835</v>
      </c>
      <c r="E13430" s="98">
        <v>2451.415474719101</v>
      </c>
      <c r="F13430" s="91">
        <v>0.84432207950612048</v>
      </c>
      <c r="G13430" s="100">
        <v>1034.8921056741574</v>
      </c>
      <c r="S13430" s="235"/>
      <c r="T13430" s="103"/>
      <c r="U13430" s="103"/>
    </row>
    <row r="13431" spans="1:21" x14ac:dyDescent="0.2">
      <c r="A13431" s="89">
        <v>41004</v>
      </c>
      <c r="B13431" s="90" t="s">
        <v>137</v>
      </c>
      <c r="C13431" s="96">
        <v>2070.2461534382023</v>
      </c>
      <c r="D13431" s="102">
        <v>1310.640888396493</v>
      </c>
      <c r="E13431" s="98">
        <v>2450.244615168539</v>
      </c>
      <c r="F13431" s="91">
        <v>0.84491407128173657</v>
      </c>
      <c r="G13431" s="100">
        <v>1035.1230767191012</v>
      </c>
      <c r="S13431" s="235"/>
      <c r="T13431" s="103"/>
      <c r="U13431" s="103"/>
    </row>
    <row r="13432" spans="1:21" x14ac:dyDescent="0.2">
      <c r="A13432" s="89">
        <v>41004</v>
      </c>
      <c r="B13432" s="90" t="s">
        <v>138</v>
      </c>
      <c r="C13432" s="96">
        <v>1940.8902118988765</v>
      </c>
      <c r="D13432" s="102">
        <v>1240.3940239692913</v>
      </c>
      <c r="E13432" s="98">
        <v>2303.3957865168541</v>
      </c>
      <c r="F13432" s="91">
        <v>0.84262123915484333</v>
      </c>
      <c r="G13432" s="100">
        <v>970.44510594943824</v>
      </c>
      <c r="S13432" s="235"/>
      <c r="T13432" s="103"/>
      <c r="U13432" s="103"/>
    </row>
    <row r="13433" spans="1:21" x14ac:dyDescent="0.2">
      <c r="A13433" s="89">
        <v>41004</v>
      </c>
      <c r="B13433" s="90" t="s">
        <v>139</v>
      </c>
      <c r="C13433" s="96">
        <v>1903.8740628539326</v>
      </c>
      <c r="D13433" s="102">
        <v>1205.860323379354</v>
      </c>
      <c r="E13433" s="98">
        <v>2253.6272022471908</v>
      </c>
      <c r="F13433" s="91">
        <v>0.84480434960826534</v>
      </c>
      <c r="G13433" s="100">
        <v>951.93703142696631</v>
      </c>
      <c r="S13433" s="235"/>
      <c r="T13433" s="103"/>
      <c r="U13433" s="103"/>
    </row>
    <row r="13434" spans="1:21" x14ac:dyDescent="0.2">
      <c r="A13434" s="89">
        <v>41004</v>
      </c>
      <c r="B13434" s="90" t="s">
        <v>140</v>
      </c>
      <c r="C13434" s="96">
        <v>1939.2936752022472</v>
      </c>
      <c r="D13434" s="102">
        <v>1230.7376458381195</v>
      </c>
      <c r="E13434" s="98">
        <v>2296.8620140449439</v>
      </c>
      <c r="F13434" s="91">
        <v>0.84432310837297864</v>
      </c>
      <c r="G13434" s="100">
        <v>969.64683760112359</v>
      </c>
      <c r="S13434" s="235"/>
      <c r="T13434" s="103"/>
      <c r="U13434" s="103"/>
    </row>
    <row r="13435" spans="1:21" x14ac:dyDescent="0.2">
      <c r="A13435" s="89">
        <v>41004</v>
      </c>
      <c r="B13435" s="90" t="s">
        <v>141</v>
      </c>
      <c r="C13435" s="96">
        <v>2143.2248993932585</v>
      </c>
      <c r="D13435" s="102">
        <v>1343.5508247990533</v>
      </c>
      <c r="E13435" s="98">
        <v>2529.5339073033711</v>
      </c>
      <c r="F13435" s="91">
        <v>0.84728055757831677</v>
      </c>
      <c r="G13435" s="100">
        <v>1071.6124496966293</v>
      </c>
      <c r="S13435" s="235"/>
      <c r="T13435" s="103"/>
      <c r="U13435" s="103"/>
    </row>
    <row r="13436" spans="1:21" x14ac:dyDescent="0.2">
      <c r="A13436" s="89">
        <v>41004</v>
      </c>
      <c r="B13436" s="90" t="s">
        <v>142</v>
      </c>
      <c r="C13436" s="96">
        <v>1825.3358033258428</v>
      </c>
      <c r="D13436" s="102">
        <v>1152.5805642291016</v>
      </c>
      <c r="E13436" s="98">
        <v>2158.7711207865168</v>
      </c>
      <c r="F13436" s="91">
        <v>0.84554392346179263</v>
      </c>
      <c r="G13436" s="100">
        <v>912.66790166292139</v>
      </c>
      <c r="S13436" s="235"/>
      <c r="T13436" s="103"/>
      <c r="U13436" s="103"/>
    </row>
    <row r="13437" spans="1:21" x14ac:dyDescent="0.2">
      <c r="A13437" s="89">
        <v>41004</v>
      </c>
      <c r="B13437" s="90" t="s">
        <v>143</v>
      </c>
      <c r="C13437" s="96">
        <v>1702.4308425505619</v>
      </c>
      <c r="D13437" s="102">
        <v>1068.4296699030306</v>
      </c>
      <c r="E13437" s="98">
        <v>2009.9285393258426</v>
      </c>
      <c r="F13437" s="91">
        <v>0.84701063209022365</v>
      </c>
      <c r="G13437" s="100">
        <v>851.21542127528096</v>
      </c>
      <c r="S13437" s="235"/>
      <c r="T13437" s="103"/>
      <c r="U13437" s="103"/>
    </row>
    <row r="13438" spans="1:21" x14ac:dyDescent="0.2">
      <c r="A13438" s="89">
        <v>41004</v>
      </c>
      <c r="B13438" s="90" t="s">
        <v>144</v>
      </c>
      <c r="C13438" s="96">
        <v>1669.8801337078653</v>
      </c>
      <c r="D13438" s="102">
        <v>1048.2860543336692</v>
      </c>
      <c r="E13438" s="98">
        <v>1971.6498960674155</v>
      </c>
      <c r="F13438" s="91">
        <v>0.84694556423965039</v>
      </c>
      <c r="G13438" s="100">
        <v>834.94006685393265</v>
      </c>
      <c r="S13438" s="235"/>
      <c r="T13438" s="103"/>
      <c r="U13438" s="103"/>
    </row>
    <row r="13439" spans="1:21" x14ac:dyDescent="0.2">
      <c r="A13439" s="89">
        <v>41004</v>
      </c>
      <c r="B13439" s="90" t="s">
        <v>145</v>
      </c>
      <c r="C13439" s="96">
        <v>1734.847831314607</v>
      </c>
      <c r="D13439" s="102">
        <v>1104.2280232084051</v>
      </c>
      <c r="E13439" s="98">
        <v>2056.4572752808986</v>
      </c>
      <c r="F13439" s="91">
        <v>0.84360995590226306</v>
      </c>
      <c r="G13439" s="100">
        <v>867.4239156573035</v>
      </c>
      <c r="S13439" s="235"/>
      <c r="T13439" s="103"/>
      <c r="U13439" s="103"/>
    </row>
    <row r="13440" spans="1:21" x14ac:dyDescent="0.2">
      <c r="A13440" s="89">
        <v>41004</v>
      </c>
      <c r="B13440" s="90" t="s">
        <v>146</v>
      </c>
      <c r="C13440" s="96">
        <v>1929.0863758651687</v>
      </c>
      <c r="D13440" s="102">
        <v>1214.5304845915996</v>
      </c>
      <c r="E13440" s="98">
        <v>2279.5742022471909</v>
      </c>
      <c r="F13440" s="91">
        <v>0.84624855552562694</v>
      </c>
      <c r="G13440" s="100">
        <v>964.54318793258437</v>
      </c>
      <c r="S13440" s="235"/>
      <c r="T13440" s="103"/>
      <c r="U13440" s="103"/>
    </row>
    <row r="13441" spans="1:21" x14ac:dyDescent="0.2">
      <c r="A13441" s="89">
        <v>41004</v>
      </c>
      <c r="B13441" s="90" t="s">
        <v>147</v>
      </c>
      <c r="C13441" s="96">
        <v>1827.6819828876407</v>
      </c>
      <c r="D13441" s="102">
        <v>1144.8090300747704</v>
      </c>
      <c r="E13441" s="98">
        <v>2156.6198426966293</v>
      </c>
      <c r="F13441" s="91">
        <v>0.8474752697268676</v>
      </c>
      <c r="G13441" s="100">
        <v>913.84099144382037</v>
      </c>
      <c r="S13441" s="235"/>
      <c r="T13441" s="103"/>
      <c r="U13441" s="103"/>
    </row>
    <row r="13442" spans="1:21" x14ac:dyDescent="0.2">
      <c r="A13442" s="89">
        <v>41005</v>
      </c>
      <c r="B13442" s="90" t="s">
        <v>100</v>
      </c>
      <c r="C13442" s="96">
        <v>1795.7026234719101</v>
      </c>
      <c r="D13442" s="102">
        <v>1128.5856146580547</v>
      </c>
      <c r="E13442" s="98">
        <v>2120.9086264044945</v>
      </c>
      <c r="F13442" s="91">
        <v>0.84666666027763049</v>
      </c>
      <c r="G13442" s="100">
        <v>897.85131173595505</v>
      </c>
      <c r="S13442" s="235"/>
      <c r="T13442" s="103"/>
      <c r="U13442" s="103"/>
    </row>
    <row r="13443" spans="1:21" x14ac:dyDescent="0.2">
      <c r="A13443" s="89">
        <v>41005</v>
      </c>
      <c r="B13443" s="90" t="s">
        <v>101</v>
      </c>
      <c r="C13443" s="96">
        <v>1762.5238354719104</v>
      </c>
      <c r="D13443" s="102">
        <v>1100.6632149071902</v>
      </c>
      <c r="E13443" s="98">
        <v>2077.9677050561795</v>
      </c>
      <c r="F13443" s="91">
        <v>0.84819597108428557</v>
      </c>
      <c r="G13443" s="100">
        <v>881.26191773595519</v>
      </c>
      <c r="S13443" s="235"/>
      <c r="T13443" s="103"/>
      <c r="U13443" s="103"/>
    </row>
    <row r="13444" spans="1:21" x14ac:dyDescent="0.2">
      <c r="A13444" s="89">
        <v>41005</v>
      </c>
      <c r="B13444" s="90" t="s">
        <v>102</v>
      </c>
      <c r="C13444" s="96">
        <v>1793.6846659213486</v>
      </c>
      <c r="D13444" s="102">
        <v>1128.2216767947755</v>
      </c>
      <c r="E13444" s="98">
        <v>2119.0065674157299</v>
      </c>
      <c r="F13444" s="91">
        <v>0.84647433070906752</v>
      </c>
      <c r="G13444" s="100">
        <v>896.8423329606743</v>
      </c>
      <c r="S13444" s="235"/>
      <c r="T13444" s="103"/>
      <c r="U13444" s="103"/>
    </row>
    <row r="13445" spans="1:21" x14ac:dyDescent="0.2">
      <c r="A13445" s="89">
        <v>41005</v>
      </c>
      <c r="B13445" s="90" t="s">
        <v>103</v>
      </c>
      <c r="C13445" s="96">
        <v>1774.4006097303372</v>
      </c>
      <c r="D13445" s="102">
        <v>1111.1192752810216</v>
      </c>
      <c r="E13445" s="98">
        <v>2093.581516853933</v>
      </c>
      <c r="F13445" s="91">
        <v>0.84754311950401851</v>
      </c>
      <c r="G13445" s="100">
        <v>887.20030486516862</v>
      </c>
      <c r="S13445" s="235"/>
      <c r="T13445" s="103"/>
      <c r="U13445" s="103"/>
    </row>
    <row r="13446" spans="1:21" x14ac:dyDescent="0.2">
      <c r="A13446" s="89">
        <v>41005</v>
      </c>
      <c r="B13446" s="90" t="s">
        <v>104</v>
      </c>
      <c r="C13446" s="96">
        <v>1715.5273060112363</v>
      </c>
      <c r="D13446" s="102">
        <v>1069.5446367651775</v>
      </c>
      <c r="E13446" s="98">
        <v>2021.6230280898874</v>
      </c>
      <c r="F13446" s="91">
        <v>0.84858911981831597</v>
      </c>
      <c r="G13446" s="100">
        <v>857.76365300561815</v>
      </c>
      <c r="S13446" s="235"/>
      <c r="T13446" s="103"/>
      <c r="U13446" s="103"/>
    </row>
    <row r="13447" spans="1:21" x14ac:dyDescent="0.2">
      <c r="A13447" s="89">
        <v>41005</v>
      </c>
      <c r="B13447" s="90" t="s">
        <v>105</v>
      </c>
      <c r="C13447" s="96">
        <v>1711.4954430337079</v>
      </c>
      <c r="D13447" s="102">
        <v>1075.2821372572066</v>
      </c>
      <c r="E13447" s="98">
        <v>2021.2491994382024</v>
      </c>
      <c r="F13447" s="91">
        <v>0.8467513275994919</v>
      </c>
      <c r="G13447" s="100">
        <v>855.74772151685397</v>
      </c>
      <c r="S13447" s="235"/>
      <c r="T13447" s="103"/>
      <c r="U13447" s="103"/>
    </row>
    <row r="13448" spans="1:21" x14ac:dyDescent="0.2">
      <c r="A13448" s="89">
        <v>41005</v>
      </c>
      <c r="B13448" s="90" t="s">
        <v>106</v>
      </c>
      <c r="C13448" s="96">
        <v>1640.603540730337</v>
      </c>
      <c r="D13448" s="102">
        <v>1028.7635418964294</v>
      </c>
      <c r="E13448" s="98">
        <v>1936.4747359550563</v>
      </c>
      <c r="F13448" s="91">
        <v>0.84721143543409172</v>
      </c>
      <c r="G13448" s="100">
        <v>820.30177036516852</v>
      </c>
      <c r="S13448" s="235"/>
      <c r="T13448" s="103"/>
      <c r="U13448" s="103"/>
    </row>
    <row r="13449" spans="1:21" x14ac:dyDescent="0.2">
      <c r="A13449" s="89">
        <v>41005</v>
      </c>
      <c r="B13449" s="90" t="s">
        <v>107</v>
      </c>
      <c r="C13449" s="96">
        <v>1609.9289651123597</v>
      </c>
      <c r="D13449" s="102">
        <v>1006.4524077852869</v>
      </c>
      <c r="E13449" s="98">
        <v>1898.6357528089886</v>
      </c>
      <c r="F13449" s="91">
        <v>0.84793987616134703</v>
      </c>
      <c r="G13449" s="100">
        <v>804.96448255617986</v>
      </c>
      <c r="S13449" s="235"/>
      <c r="T13449" s="103"/>
      <c r="U13449" s="103"/>
    </row>
    <row r="13450" spans="1:21" x14ac:dyDescent="0.2">
      <c r="A13450" s="89">
        <v>41005</v>
      </c>
      <c r="B13450" s="90" t="s">
        <v>108</v>
      </c>
      <c r="C13450" s="96">
        <v>1584.0075304719105</v>
      </c>
      <c r="D13450" s="102">
        <v>993.73482397989085</v>
      </c>
      <c r="E13450" s="98">
        <v>1869.9167780898874</v>
      </c>
      <c r="F13450" s="91">
        <v>0.84710054962444259</v>
      </c>
      <c r="G13450" s="100">
        <v>792.00376523595526</v>
      </c>
      <c r="S13450" s="235"/>
      <c r="T13450" s="103"/>
      <c r="U13450" s="103"/>
    </row>
    <row r="13451" spans="1:21" x14ac:dyDescent="0.2">
      <c r="A13451" s="89">
        <v>41005</v>
      </c>
      <c r="B13451" s="90" t="s">
        <v>109</v>
      </c>
      <c r="C13451" s="96">
        <v>1606.812882067416</v>
      </c>
      <c r="D13451" s="102">
        <v>1019.0303575016785</v>
      </c>
      <c r="E13451" s="98">
        <v>1902.7008455056182</v>
      </c>
      <c r="F13451" s="91">
        <v>0.84449054924366007</v>
      </c>
      <c r="G13451" s="100">
        <v>803.40644103370801</v>
      </c>
      <c r="S13451" s="235"/>
      <c r="T13451" s="103"/>
      <c r="U13451" s="103"/>
    </row>
    <row r="13452" spans="1:21" x14ac:dyDescent="0.2">
      <c r="A13452" s="89">
        <v>41005</v>
      </c>
      <c r="B13452" s="90" t="s">
        <v>110</v>
      </c>
      <c r="C13452" s="96">
        <v>1675.4801685168538</v>
      </c>
      <c r="D13452" s="102">
        <v>1075.1280209027964</v>
      </c>
      <c r="E13452" s="98">
        <v>1990.7621797752811</v>
      </c>
      <c r="F13452" s="91">
        <v>0.84162748596418657</v>
      </c>
      <c r="G13452" s="100">
        <v>837.74008425842692</v>
      </c>
      <c r="S13452" s="235"/>
      <c r="T13452" s="103"/>
      <c r="U13452" s="103"/>
    </row>
    <row r="13453" spans="1:21" x14ac:dyDescent="0.2">
      <c r="A13453" s="89">
        <v>41005</v>
      </c>
      <c r="B13453" s="90" t="s">
        <v>111</v>
      </c>
      <c r="C13453" s="96">
        <v>1684.2489639775279</v>
      </c>
      <c r="D13453" s="102">
        <v>1065.654084305364</v>
      </c>
      <c r="E13453" s="98">
        <v>1993.0662808988766</v>
      </c>
      <c r="F13453" s="91">
        <v>0.84505416609523321</v>
      </c>
      <c r="G13453" s="100">
        <v>842.12448198876393</v>
      </c>
      <c r="S13453" s="235"/>
      <c r="T13453" s="103"/>
      <c r="U13453" s="103"/>
    </row>
    <row r="13454" spans="1:21" x14ac:dyDescent="0.2">
      <c r="A13454" s="89">
        <v>41005</v>
      </c>
      <c r="B13454" s="90" t="s">
        <v>112</v>
      </c>
      <c r="C13454" s="96">
        <v>1921.1158487528087</v>
      </c>
      <c r="D13454" s="102">
        <v>1225.0014426750188</v>
      </c>
      <c r="E13454" s="98">
        <v>2278.4456629213482</v>
      </c>
      <c r="F13454" s="91">
        <v>0.84316948172888051</v>
      </c>
      <c r="G13454" s="100">
        <v>960.55792437640434</v>
      </c>
      <c r="S13454" s="235"/>
      <c r="T13454" s="103"/>
      <c r="U13454" s="103"/>
    </row>
    <row r="13455" spans="1:21" x14ac:dyDescent="0.2">
      <c r="A13455" s="89">
        <v>41005</v>
      </c>
      <c r="B13455" s="90" t="s">
        <v>113</v>
      </c>
      <c r="C13455" s="96">
        <v>1932.8305380674158</v>
      </c>
      <c r="D13455" s="102">
        <v>1230.9998062962738</v>
      </c>
      <c r="E13455" s="98">
        <v>2291.5484747191013</v>
      </c>
      <c r="F13455" s="91">
        <v>0.84346046325916924</v>
      </c>
      <c r="G13455" s="100">
        <v>966.41526903370789</v>
      </c>
      <c r="S13455" s="235"/>
      <c r="T13455" s="103"/>
      <c r="U13455" s="103"/>
    </row>
    <row r="13456" spans="1:21" x14ac:dyDescent="0.2">
      <c r="A13456" s="89">
        <v>41005</v>
      </c>
      <c r="B13456" s="90" t="s">
        <v>114</v>
      </c>
      <c r="C13456" s="96">
        <v>1909.8063717977525</v>
      </c>
      <c r="D13456" s="102">
        <v>1227.5574369141048</v>
      </c>
      <c r="E13456" s="98">
        <v>2270.2990196629212</v>
      </c>
      <c r="F13456" s="91">
        <v>0.84121358255323908</v>
      </c>
      <c r="G13456" s="100">
        <v>954.90318589887625</v>
      </c>
      <c r="S13456" s="235"/>
      <c r="T13456" s="103"/>
      <c r="U13456" s="103"/>
    </row>
    <row r="13457" spans="1:21" x14ac:dyDescent="0.2">
      <c r="A13457" s="89">
        <v>41005</v>
      </c>
      <c r="B13457" s="90" t="s">
        <v>115</v>
      </c>
      <c r="C13457" s="96">
        <v>1678.1059446067416</v>
      </c>
      <c r="D13457" s="102">
        <v>1057.5040812114885</v>
      </c>
      <c r="E13457" s="98">
        <v>1983.5207191011236</v>
      </c>
      <c r="F13457" s="91">
        <v>0.84602390509296643</v>
      </c>
      <c r="G13457" s="100">
        <v>839.05297230337078</v>
      </c>
      <c r="S13457" s="235"/>
      <c r="T13457" s="103"/>
      <c r="U13457" s="103"/>
    </row>
    <row r="13458" spans="1:21" x14ac:dyDescent="0.2">
      <c r="A13458" s="89">
        <v>41005</v>
      </c>
      <c r="B13458" s="90" t="s">
        <v>116</v>
      </c>
      <c r="C13458" s="96">
        <v>1780.835382</v>
      </c>
      <c r="D13458" s="102">
        <v>1140.2852138789672</v>
      </c>
      <c r="E13458" s="98">
        <v>2114.6217219101122</v>
      </c>
      <c r="F13458" s="91">
        <v>0.84215316789207717</v>
      </c>
      <c r="G13458" s="100">
        <v>890.41769099999999</v>
      </c>
      <c r="S13458" s="235"/>
      <c r="T13458" s="103"/>
      <c r="U13458" s="103"/>
    </row>
    <row r="13459" spans="1:21" x14ac:dyDescent="0.2">
      <c r="A13459" s="89">
        <v>41005</v>
      </c>
      <c r="B13459" s="90" t="s">
        <v>117</v>
      </c>
      <c r="C13459" s="96">
        <v>1766.2720497977532</v>
      </c>
      <c r="D13459" s="102">
        <v>1120.7474499194673</v>
      </c>
      <c r="E13459" s="98">
        <v>2091.8393342696627</v>
      </c>
      <c r="F13459" s="91">
        <v>0.8443631501051313</v>
      </c>
      <c r="G13459" s="100">
        <v>883.1360248988766</v>
      </c>
      <c r="S13459" s="235"/>
      <c r="T13459" s="103"/>
      <c r="U13459" s="103"/>
    </row>
    <row r="13460" spans="1:21" x14ac:dyDescent="0.2">
      <c r="A13460" s="89">
        <v>41005</v>
      </c>
      <c r="B13460" s="90" t="s">
        <v>118</v>
      </c>
      <c r="C13460" s="96">
        <v>1749.3463295393258</v>
      </c>
      <c r="D13460" s="102">
        <v>1108.0006260600744</v>
      </c>
      <c r="E13460" s="98">
        <v>2070.719191011236</v>
      </c>
      <c r="F13460" s="91">
        <v>0.84480133140845248</v>
      </c>
      <c r="G13460" s="100">
        <v>874.67316476966289</v>
      </c>
      <c r="S13460" s="235"/>
      <c r="T13460" s="103"/>
      <c r="U13460" s="103"/>
    </row>
    <row r="13461" spans="1:21" x14ac:dyDescent="0.2">
      <c r="A13461" s="89">
        <v>41005</v>
      </c>
      <c r="B13461" s="90" t="s">
        <v>119</v>
      </c>
      <c r="C13461" s="96">
        <v>1983.202486483146</v>
      </c>
      <c r="D13461" s="102">
        <v>1273.6159251132015</v>
      </c>
      <c r="E13461" s="98">
        <v>2356.94497752809</v>
      </c>
      <c r="F13461" s="91">
        <v>0.84142926771378579</v>
      </c>
      <c r="G13461" s="100">
        <v>991.601243241573</v>
      </c>
      <c r="S13461" s="235"/>
      <c r="T13461" s="103"/>
      <c r="U13461" s="103"/>
    </row>
    <row r="13462" spans="1:21" x14ac:dyDescent="0.2">
      <c r="A13462" s="89">
        <v>41005</v>
      </c>
      <c r="B13462" s="90" t="s">
        <v>120</v>
      </c>
      <c r="C13462" s="96">
        <v>1908.7811845280899</v>
      </c>
      <c r="D13462" s="102">
        <v>1225.834342149444</v>
      </c>
      <c r="E13462" s="98">
        <v>2268.5051123595508</v>
      </c>
      <c r="F13462" s="91">
        <v>0.84142688245595376</v>
      </c>
      <c r="G13462" s="100">
        <v>954.39059226404493</v>
      </c>
      <c r="S13462" s="235"/>
      <c r="T13462" s="103"/>
      <c r="U13462" s="103"/>
    </row>
    <row r="13463" spans="1:21" x14ac:dyDescent="0.2">
      <c r="A13463" s="89">
        <v>41005</v>
      </c>
      <c r="B13463" s="90" t="s">
        <v>121</v>
      </c>
      <c r="C13463" s="96">
        <v>2020.441502325843</v>
      </c>
      <c r="D13463" s="102">
        <v>1288.2016366340722</v>
      </c>
      <c r="E13463" s="98">
        <v>2396.1734747191013</v>
      </c>
      <c r="F13463" s="91">
        <v>0.84319500388539081</v>
      </c>
      <c r="G13463" s="100">
        <v>1010.2207511629215</v>
      </c>
      <c r="S13463" s="235"/>
      <c r="T13463" s="103"/>
      <c r="U13463" s="103"/>
    </row>
    <row r="13464" spans="1:21" x14ac:dyDescent="0.2">
      <c r="A13464" s="89">
        <v>41005</v>
      </c>
      <c r="B13464" s="90" t="s">
        <v>122</v>
      </c>
      <c r="C13464" s="96">
        <v>2134.4115305730338</v>
      </c>
      <c r="D13464" s="102">
        <v>1363.3962042119786</v>
      </c>
      <c r="E13464" s="98">
        <v>2532.6985196629212</v>
      </c>
      <c r="F13464" s="91">
        <v>0.84274204529369112</v>
      </c>
      <c r="G13464" s="100">
        <v>1067.2057652865169</v>
      </c>
      <c r="S13464" s="235"/>
      <c r="T13464" s="103"/>
      <c r="U13464" s="103"/>
    </row>
    <row r="13465" spans="1:21" x14ac:dyDescent="0.2">
      <c r="A13465" s="89">
        <v>41005</v>
      </c>
      <c r="B13465" s="90" t="s">
        <v>123</v>
      </c>
      <c r="C13465" s="96">
        <v>2166.9906042808989</v>
      </c>
      <c r="D13465" s="102">
        <v>1386.7751909396673</v>
      </c>
      <c r="E13465" s="98">
        <v>2572.7405056179773</v>
      </c>
      <c r="F13465" s="91">
        <v>0.84228883540681199</v>
      </c>
      <c r="G13465" s="100">
        <v>1083.4953021404494</v>
      </c>
      <c r="S13465" s="235"/>
      <c r="T13465" s="103"/>
      <c r="U13465" s="103"/>
    </row>
    <row r="13466" spans="1:21" x14ac:dyDescent="0.2">
      <c r="A13466" s="89">
        <v>41005</v>
      </c>
      <c r="B13466" s="90" t="s">
        <v>124</v>
      </c>
      <c r="C13466" s="96">
        <v>2084.4893678764042</v>
      </c>
      <c r="D13466" s="102">
        <v>1328.7124140970423</v>
      </c>
      <c r="E13466" s="98">
        <v>2471.9572415730336</v>
      </c>
      <c r="F13466" s="91">
        <v>0.84325462140677498</v>
      </c>
      <c r="G13466" s="100">
        <v>1042.2446839382021</v>
      </c>
      <c r="S13466" s="235"/>
      <c r="T13466" s="103"/>
      <c r="U13466" s="103"/>
    </row>
    <row r="13467" spans="1:21" x14ac:dyDescent="0.2">
      <c r="A13467" s="89">
        <v>41005</v>
      </c>
      <c r="B13467" s="90" t="s">
        <v>125</v>
      </c>
      <c r="C13467" s="96">
        <v>2283.6512425955057</v>
      </c>
      <c r="D13467" s="102">
        <v>1476.1673239119045</v>
      </c>
      <c r="E13467" s="98">
        <v>2719.2155056179772</v>
      </c>
      <c r="F13467" s="91">
        <v>0.83981988109343175</v>
      </c>
      <c r="G13467" s="100">
        <v>1141.8256212977528</v>
      </c>
      <c r="S13467" s="235"/>
      <c r="T13467" s="103"/>
      <c r="U13467" s="103"/>
    </row>
    <row r="13468" spans="1:21" x14ac:dyDescent="0.2">
      <c r="A13468" s="89">
        <v>41005</v>
      </c>
      <c r="B13468" s="90" t="s">
        <v>126</v>
      </c>
      <c r="C13468" s="96">
        <v>2409.2711261797754</v>
      </c>
      <c r="D13468" s="102">
        <v>1555.3997461944434</v>
      </c>
      <c r="E13468" s="98">
        <v>2867.7265786516855</v>
      </c>
      <c r="F13468" s="91">
        <v>0.84013278815183934</v>
      </c>
      <c r="G13468" s="100">
        <v>1204.6355630898877</v>
      </c>
      <c r="S13468" s="235"/>
      <c r="T13468" s="103"/>
      <c r="U13468" s="103"/>
    </row>
    <row r="13469" spans="1:21" x14ac:dyDescent="0.2">
      <c r="A13469" s="89">
        <v>41005</v>
      </c>
      <c r="B13469" s="90" t="s">
        <v>127</v>
      </c>
      <c r="C13469" s="96">
        <v>2094.1901517640445</v>
      </c>
      <c r="D13469" s="102">
        <v>1341.2670622300247</v>
      </c>
      <c r="E13469" s="98">
        <v>2486.8915786516854</v>
      </c>
      <c r="F13469" s="91">
        <v>0.84209145655615947</v>
      </c>
      <c r="G13469" s="100">
        <v>1047.0950758820222</v>
      </c>
      <c r="S13469" s="235"/>
      <c r="T13469" s="103"/>
      <c r="U13469" s="103"/>
    </row>
    <row r="13470" spans="1:21" x14ac:dyDescent="0.2">
      <c r="A13470" s="89">
        <v>41005</v>
      </c>
      <c r="B13470" s="90" t="s">
        <v>128</v>
      </c>
      <c r="C13470" s="96">
        <v>2113.1054647078654</v>
      </c>
      <c r="D13470" s="102">
        <v>1353.7659589785305</v>
      </c>
      <c r="E13470" s="98">
        <v>2509.5611123595504</v>
      </c>
      <c r="F13470" s="91">
        <v>0.84202191941086946</v>
      </c>
      <c r="G13470" s="100">
        <v>1056.5527323539327</v>
      </c>
      <c r="S13470" s="235"/>
      <c r="T13470" s="103"/>
      <c r="U13470" s="103"/>
    </row>
    <row r="13471" spans="1:21" x14ac:dyDescent="0.2">
      <c r="A13471" s="89">
        <v>41005</v>
      </c>
      <c r="B13471" s="90" t="s">
        <v>129</v>
      </c>
      <c r="C13471" s="96">
        <v>2338.1239400898876</v>
      </c>
      <c r="D13471" s="102">
        <v>1510.162304623738</v>
      </c>
      <c r="E13471" s="98">
        <v>2783.4176376404494</v>
      </c>
      <c r="F13471" s="91">
        <v>0.84001908605851727</v>
      </c>
      <c r="G13471" s="100">
        <v>1169.0619700449438</v>
      </c>
      <c r="S13471" s="235"/>
      <c r="T13471" s="103"/>
      <c r="U13471" s="103"/>
    </row>
    <row r="13472" spans="1:21" x14ac:dyDescent="0.2">
      <c r="A13472" s="89">
        <v>41005</v>
      </c>
      <c r="B13472" s="90" t="s">
        <v>130</v>
      </c>
      <c r="C13472" s="96">
        <v>2081.9689470000003</v>
      </c>
      <c r="D13472" s="102">
        <v>1326.4989274564637</v>
      </c>
      <c r="E13472" s="98">
        <v>2468.6421573033704</v>
      </c>
      <c r="F13472" s="91">
        <v>0.84336603457920611</v>
      </c>
      <c r="G13472" s="100">
        <v>1040.9844735000001</v>
      </c>
      <c r="S13472" s="235"/>
      <c r="T13472" s="103"/>
      <c r="U13472" s="103"/>
    </row>
    <row r="13473" spans="1:21" x14ac:dyDescent="0.2">
      <c r="A13473" s="89">
        <v>41005</v>
      </c>
      <c r="B13473" s="90" t="s">
        <v>131</v>
      </c>
      <c r="C13473" s="96">
        <v>1820.0032086741573</v>
      </c>
      <c r="D13473" s="102">
        <v>1163.8307108106492</v>
      </c>
      <c r="E13473" s="98">
        <v>2160.3040533707863</v>
      </c>
      <c r="F13473" s="91">
        <v>0.84247548664936889</v>
      </c>
      <c r="G13473" s="100">
        <v>910.00160433707867</v>
      </c>
      <c r="S13473" s="235"/>
      <c r="T13473" s="103"/>
      <c r="U13473" s="103"/>
    </row>
    <row r="13474" spans="1:21" x14ac:dyDescent="0.2">
      <c r="A13474" s="89">
        <v>41005</v>
      </c>
      <c r="B13474" s="90" t="s">
        <v>132</v>
      </c>
      <c r="C13474" s="96">
        <v>1837.123430865169</v>
      </c>
      <c r="D13474" s="102">
        <v>1178.0691319635275</v>
      </c>
      <c r="E13474" s="98">
        <v>2182.3999129213485</v>
      </c>
      <c r="F13474" s="91">
        <v>0.84179046195342155</v>
      </c>
      <c r="G13474" s="100">
        <v>918.56171543258449</v>
      </c>
      <c r="S13474" s="235"/>
      <c r="T13474" s="103"/>
      <c r="U13474" s="103"/>
    </row>
    <row r="13475" spans="1:21" x14ac:dyDescent="0.2">
      <c r="A13475" s="89">
        <v>41005</v>
      </c>
      <c r="B13475" s="90" t="s">
        <v>133</v>
      </c>
      <c r="C13475" s="96">
        <v>1847.6022224831463</v>
      </c>
      <c r="D13475" s="102">
        <v>1199.2926936221108</v>
      </c>
      <c r="E13475" s="98">
        <v>2202.7112696629215</v>
      </c>
      <c r="F13475" s="91">
        <v>0.83878547675741577</v>
      </c>
      <c r="G13475" s="100">
        <v>923.80111124157315</v>
      </c>
      <c r="S13475" s="235"/>
      <c r="T13475" s="103"/>
      <c r="U13475" s="103"/>
    </row>
    <row r="13476" spans="1:21" x14ac:dyDescent="0.2">
      <c r="A13476" s="89">
        <v>41005</v>
      </c>
      <c r="B13476" s="90" t="s">
        <v>134</v>
      </c>
      <c r="C13476" s="96">
        <v>2073.4959565617974</v>
      </c>
      <c r="D13476" s="102">
        <v>1320.4620702747345</v>
      </c>
      <c r="E13476" s="98">
        <v>2458.2525421348314</v>
      </c>
      <c r="F13476" s="91">
        <v>0.84348370276110929</v>
      </c>
      <c r="G13476" s="100">
        <v>1036.7479782808987</v>
      </c>
      <c r="S13476" s="235"/>
      <c r="T13476" s="103"/>
      <c r="U13476" s="103"/>
    </row>
    <row r="13477" spans="1:21" x14ac:dyDescent="0.2">
      <c r="A13477" s="89">
        <v>41005</v>
      </c>
      <c r="B13477" s="90" t="s">
        <v>135</v>
      </c>
      <c r="C13477" s="96">
        <v>1937.1906230561804</v>
      </c>
      <c r="D13477" s="102">
        <v>1228.2855543932901</v>
      </c>
      <c r="E13477" s="98">
        <v>2293.7726376404494</v>
      </c>
      <c r="F13477" s="91">
        <v>0.84454343524165643</v>
      </c>
      <c r="G13477" s="100">
        <v>968.59531152809018</v>
      </c>
      <c r="S13477" s="235"/>
      <c r="T13477" s="103"/>
      <c r="U13477" s="103"/>
    </row>
    <row r="13478" spans="1:21" x14ac:dyDescent="0.2">
      <c r="A13478" s="89">
        <v>41005</v>
      </c>
      <c r="B13478" s="90" t="s">
        <v>136</v>
      </c>
      <c r="C13478" s="96">
        <v>1790.4227064269664</v>
      </c>
      <c r="D13478" s="102">
        <v>1142.9275587927252</v>
      </c>
      <c r="E13478" s="98">
        <v>2124.1226123595507</v>
      </c>
      <c r="F13478" s="91">
        <v>0.84289988534988636</v>
      </c>
      <c r="G13478" s="100">
        <v>895.21135321348322</v>
      </c>
      <c r="S13478" s="235"/>
      <c r="T13478" s="103"/>
      <c r="U13478" s="103"/>
    </row>
    <row r="13479" spans="1:21" x14ac:dyDescent="0.2">
      <c r="A13479" s="89">
        <v>41005</v>
      </c>
      <c r="B13479" s="90" t="s">
        <v>137</v>
      </c>
      <c r="C13479" s="96">
        <v>1683.0860045056181</v>
      </c>
      <c r="D13479" s="102">
        <v>1064.9109383311938</v>
      </c>
      <c r="E13479" s="98">
        <v>1991.6861713483149</v>
      </c>
      <c r="F13479" s="91">
        <v>0.84505582692589398</v>
      </c>
      <c r="G13479" s="100">
        <v>841.54300225280906</v>
      </c>
      <c r="S13479" s="235"/>
      <c r="T13479" s="103"/>
      <c r="U13479" s="103"/>
    </row>
    <row r="13480" spans="1:21" x14ac:dyDescent="0.2">
      <c r="A13480" s="89">
        <v>41005</v>
      </c>
      <c r="B13480" s="90" t="s">
        <v>138</v>
      </c>
      <c r="C13480" s="96">
        <v>1859.6775507977532</v>
      </c>
      <c r="D13480" s="102">
        <v>1183.996102079974</v>
      </c>
      <c r="E13480" s="98">
        <v>2204.5968707865168</v>
      </c>
      <c r="F13480" s="91">
        <v>0.84354540072185191</v>
      </c>
      <c r="G13480" s="100">
        <v>929.83877539887658</v>
      </c>
      <c r="S13480" s="235"/>
      <c r="T13480" s="103"/>
      <c r="U13480" s="103"/>
    </row>
    <row r="13481" spans="1:21" x14ac:dyDescent="0.2">
      <c r="A13481" s="89">
        <v>41005</v>
      </c>
      <c r="B13481" s="90" t="s">
        <v>139</v>
      </c>
      <c r="C13481" s="96">
        <v>1943.7064377977526</v>
      </c>
      <c r="D13481" s="102">
        <v>1232.8230625710796</v>
      </c>
      <c r="E13481" s="98">
        <v>2301.7053286516857</v>
      </c>
      <c r="F13481" s="91">
        <v>0.8444636303363624</v>
      </c>
      <c r="G13481" s="100">
        <v>971.85321889887632</v>
      </c>
      <c r="S13481" s="235"/>
      <c r="T13481" s="103"/>
      <c r="U13481" s="103"/>
    </row>
    <row r="13482" spans="1:21" x14ac:dyDescent="0.2">
      <c r="A13482" s="89">
        <v>41005</v>
      </c>
      <c r="B13482" s="90" t="s">
        <v>140</v>
      </c>
      <c r="C13482" s="96">
        <v>1530.2885279662923</v>
      </c>
      <c r="D13482" s="102">
        <v>958.74267863319642</v>
      </c>
      <c r="E13482" s="98">
        <v>1805.8157443820226</v>
      </c>
      <c r="F13482" s="91">
        <v>0.84742229805399116</v>
      </c>
      <c r="G13482" s="100">
        <v>765.14426398314617</v>
      </c>
      <c r="S13482" s="235"/>
      <c r="T13482" s="103"/>
      <c r="U13482" s="103"/>
    </row>
    <row r="13483" spans="1:21" x14ac:dyDescent="0.2">
      <c r="A13483" s="89">
        <v>41005</v>
      </c>
      <c r="B13483" s="90" t="s">
        <v>141</v>
      </c>
      <c r="C13483" s="96">
        <v>1540.969925764045</v>
      </c>
      <c r="D13483" s="102">
        <v>980.02674741889632</v>
      </c>
      <c r="E13483" s="98">
        <v>1826.2093904494379</v>
      </c>
      <c r="F13483" s="91">
        <v>0.843807908240361</v>
      </c>
      <c r="G13483" s="100">
        <v>770.4849628820225</v>
      </c>
      <c r="S13483" s="235"/>
      <c r="T13483" s="103"/>
      <c r="U13483" s="103"/>
    </row>
    <row r="13484" spans="1:21" x14ac:dyDescent="0.2">
      <c r="A13484" s="89">
        <v>41005</v>
      </c>
      <c r="B13484" s="90" t="s">
        <v>142</v>
      </c>
      <c r="C13484" s="96">
        <v>1531.8283349325845</v>
      </c>
      <c r="D13484" s="102">
        <v>967.57637788714135</v>
      </c>
      <c r="E13484" s="98">
        <v>1811.8228651685392</v>
      </c>
      <c r="F13484" s="91">
        <v>0.84546252527290566</v>
      </c>
      <c r="G13484" s="100">
        <v>765.91416746629227</v>
      </c>
      <c r="S13484" s="235"/>
      <c r="T13484" s="103"/>
      <c r="U13484" s="103"/>
    </row>
    <row r="13485" spans="1:21" x14ac:dyDescent="0.2">
      <c r="A13485" s="89">
        <v>41005</v>
      </c>
      <c r="B13485" s="90" t="s">
        <v>143</v>
      </c>
      <c r="C13485" s="96">
        <v>1551.2339548314608</v>
      </c>
      <c r="D13485" s="102">
        <v>987.48440169724347</v>
      </c>
      <c r="E13485" s="98">
        <v>1838.8725421348315</v>
      </c>
      <c r="F13485" s="91">
        <v>0.84357883392535848</v>
      </c>
      <c r="G13485" s="100">
        <v>775.61697741573039</v>
      </c>
      <c r="S13485" s="235"/>
      <c r="T13485" s="103"/>
      <c r="U13485" s="103"/>
    </row>
    <row r="13486" spans="1:21" x14ac:dyDescent="0.2">
      <c r="A13486" s="89">
        <v>41005</v>
      </c>
      <c r="B13486" s="90" t="s">
        <v>144</v>
      </c>
      <c r="C13486" s="96">
        <v>1723.8706284943821</v>
      </c>
      <c r="D13486" s="102">
        <v>1103.2693623208722</v>
      </c>
      <c r="E13486" s="98">
        <v>2046.688356741573</v>
      </c>
      <c r="F13486" s="91">
        <v>0.84227313983398411</v>
      </c>
      <c r="G13486" s="100">
        <v>861.93531424719106</v>
      </c>
      <c r="S13486" s="235"/>
      <c r="T13486" s="103"/>
      <c r="U13486" s="103"/>
    </row>
    <row r="13487" spans="1:21" x14ac:dyDescent="0.2">
      <c r="A13487" s="89">
        <v>41005</v>
      </c>
      <c r="B13487" s="90" t="s">
        <v>145</v>
      </c>
      <c r="C13487" s="96">
        <v>1812.4500502921351</v>
      </c>
      <c r="D13487" s="102">
        <v>1155.6729513000928</v>
      </c>
      <c r="E13487" s="98">
        <v>2149.5476629213481</v>
      </c>
      <c r="F13487" s="91">
        <v>0.84317741893144171</v>
      </c>
      <c r="G13487" s="100">
        <v>906.22502514606754</v>
      </c>
      <c r="S13487" s="235"/>
      <c r="T13487" s="103"/>
      <c r="U13487" s="103"/>
    </row>
    <row r="13488" spans="1:21" x14ac:dyDescent="0.2">
      <c r="A13488" s="89">
        <v>41005</v>
      </c>
      <c r="B13488" s="90" t="s">
        <v>146</v>
      </c>
      <c r="C13488" s="96">
        <v>2002.2758322471914</v>
      </c>
      <c r="D13488" s="102">
        <v>1263.3683844967049</v>
      </c>
      <c r="E13488" s="98">
        <v>2367.5320870786518</v>
      </c>
      <c r="F13488" s="91">
        <v>0.84572278583892058</v>
      </c>
      <c r="G13488" s="100">
        <v>1001.1379161235957</v>
      </c>
      <c r="S13488" s="235"/>
      <c r="T13488" s="103"/>
      <c r="U13488" s="103"/>
    </row>
    <row r="13489" spans="1:21" x14ac:dyDescent="0.2">
      <c r="A13489" s="89">
        <v>41005</v>
      </c>
      <c r="B13489" s="90" t="s">
        <v>147</v>
      </c>
      <c r="C13489" s="96">
        <v>1913.7126189438202</v>
      </c>
      <c r="D13489" s="102">
        <v>1199.1044523946107</v>
      </c>
      <c r="E13489" s="98">
        <v>2258.3506095505618</v>
      </c>
      <c r="F13489" s="91">
        <v>0.84739393912120287</v>
      </c>
      <c r="G13489" s="100">
        <v>956.85630947191009</v>
      </c>
      <c r="S13489" s="235"/>
      <c r="T13489" s="103"/>
      <c r="U13489" s="103"/>
    </row>
    <row r="13490" spans="1:21" x14ac:dyDescent="0.2">
      <c r="A13490" s="89">
        <v>41006</v>
      </c>
      <c r="B13490" s="90" t="s">
        <v>100</v>
      </c>
      <c r="C13490" s="96">
        <v>1945.1652022921351</v>
      </c>
      <c r="D13490" s="102">
        <v>1223.5000799968295</v>
      </c>
      <c r="E13490" s="98">
        <v>2297.9599887640452</v>
      </c>
      <c r="F13490" s="91">
        <v>0.84647479146855797</v>
      </c>
      <c r="G13490" s="100">
        <v>972.58260114606753</v>
      </c>
      <c r="S13490" s="235"/>
      <c r="T13490" s="103"/>
      <c r="U13490" s="103"/>
    </row>
    <row r="13491" spans="1:21" x14ac:dyDescent="0.2">
      <c r="A13491" s="89">
        <v>41006</v>
      </c>
      <c r="B13491" s="90" t="s">
        <v>101</v>
      </c>
      <c r="C13491" s="96">
        <v>1915.8116189662921</v>
      </c>
      <c r="D13491" s="102">
        <v>1202.8774324355632</v>
      </c>
      <c r="E13491" s="98">
        <v>2262.1335674157303</v>
      </c>
      <c r="F13491" s="91">
        <v>0.84690473036697045</v>
      </c>
      <c r="G13491" s="100">
        <v>957.90580948314607</v>
      </c>
      <c r="S13491" s="235"/>
      <c r="T13491" s="103"/>
      <c r="U13491" s="103"/>
    </row>
    <row r="13492" spans="1:21" x14ac:dyDescent="0.2">
      <c r="A13492" s="89">
        <v>41006</v>
      </c>
      <c r="B13492" s="90" t="s">
        <v>102</v>
      </c>
      <c r="C13492" s="96">
        <v>1904.5507674943822</v>
      </c>
      <c r="D13492" s="102">
        <v>1192.8126821930596</v>
      </c>
      <c r="E13492" s="98">
        <v>2247.2462528089886</v>
      </c>
      <c r="F13492" s="91">
        <v>0.84750425776158367</v>
      </c>
      <c r="G13492" s="100">
        <v>952.27538374719109</v>
      </c>
      <c r="S13492" s="235"/>
      <c r="T13492" s="103"/>
      <c r="U13492" s="103"/>
    </row>
    <row r="13493" spans="1:21" x14ac:dyDescent="0.2">
      <c r="A13493" s="89">
        <v>41006</v>
      </c>
      <c r="B13493" s="90" t="s">
        <v>103</v>
      </c>
      <c r="C13493" s="96">
        <v>1874.0058598314608</v>
      </c>
      <c r="D13493" s="102">
        <v>1175.9058143402663</v>
      </c>
      <c r="E13493" s="98">
        <v>2212.3861432584272</v>
      </c>
      <c r="F13493" s="91">
        <v>0.84705188809011611</v>
      </c>
      <c r="G13493" s="100">
        <v>937.00292991573042</v>
      </c>
      <c r="S13493" s="235"/>
      <c r="T13493" s="103"/>
      <c r="U13493" s="103"/>
    </row>
    <row r="13494" spans="1:21" x14ac:dyDescent="0.2">
      <c r="A13494" s="89">
        <v>41006</v>
      </c>
      <c r="B13494" s="90" t="s">
        <v>104</v>
      </c>
      <c r="C13494" s="96">
        <v>1890.4331688876407</v>
      </c>
      <c r="D13494" s="102">
        <v>1199.6218181391941</v>
      </c>
      <c r="E13494" s="98">
        <v>2238.9350308988764</v>
      </c>
      <c r="F13494" s="91">
        <v>0.84434480804415257</v>
      </c>
      <c r="G13494" s="100">
        <v>945.21658444382035</v>
      </c>
      <c r="S13494" s="235"/>
      <c r="T13494" s="103"/>
      <c r="U13494" s="103"/>
    </row>
    <row r="13495" spans="1:21" x14ac:dyDescent="0.2">
      <c r="A13495" s="89">
        <v>41006</v>
      </c>
      <c r="B13495" s="90" t="s">
        <v>105</v>
      </c>
      <c r="C13495" s="96">
        <v>1911.3137617752809</v>
      </c>
      <c r="D13495" s="102">
        <v>1200.5966565880142</v>
      </c>
      <c r="E13495" s="98">
        <v>2257.11156741573</v>
      </c>
      <c r="F13495" s="91">
        <v>0.84679631674726263</v>
      </c>
      <c r="G13495" s="100">
        <v>955.65688088764045</v>
      </c>
      <c r="S13495" s="235"/>
      <c r="T13495" s="103"/>
      <c r="U13495" s="103"/>
    </row>
    <row r="13496" spans="1:21" x14ac:dyDescent="0.2">
      <c r="A13496" s="89">
        <v>41006</v>
      </c>
      <c r="B13496" s="90" t="s">
        <v>106</v>
      </c>
      <c r="C13496" s="96">
        <v>1912.3308447977531</v>
      </c>
      <c r="D13496" s="102">
        <v>1202.0404217839532</v>
      </c>
      <c r="E13496" s="98">
        <v>2258.7408960674156</v>
      </c>
      <c r="F13496" s="91">
        <v>0.84663577311024019</v>
      </c>
      <c r="G13496" s="100">
        <v>956.16542239887656</v>
      </c>
      <c r="S13496" s="235"/>
      <c r="T13496" s="103"/>
      <c r="U13496" s="103"/>
    </row>
    <row r="13497" spans="1:21" x14ac:dyDescent="0.2">
      <c r="A13497" s="89">
        <v>41006</v>
      </c>
      <c r="B13497" s="90" t="s">
        <v>107</v>
      </c>
      <c r="C13497" s="96">
        <v>1896.264174741573</v>
      </c>
      <c r="D13497" s="102">
        <v>1200.0792104742848</v>
      </c>
      <c r="E13497" s="98">
        <v>2244.1051516853931</v>
      </c>
      <c r="F13497" s="91">
        <v>0.8449979152346847</v>
      </c>
      <c r="G13497" s="100">
        <v>948.13208737078651</v>
      </c>
      <c r="S13497" s="235"/>
      <c r="T13497" s="103"/>
      <c r="U13497" s="103"/>
    </row>
    <row r="13498" spans="1:21" x14ac:dyDescent="0.2">
      <c r="A13498" s="89">
        <v>41006</v>
      </c>
      <c r="B13498" s="90" t="s">
        <v>108</v>
      </c>
      <c r="C13498" s="96">
        <v>1918.9277020112361</v>
      </c>
      <c r="D13498" s="102">
        <v>1225.4190789898428</v>
      </c>
      <c r="E13498" s="98">
        <v>2276.8257387640447</v>
      </c>
      <c r="F13498" s="91">
        <v>0.84280833150318724</v>
      </c>
      <c r="G13498" s="100">
        <v>959.46385100561804</v>
      </c>
      <c r="S13498" s="235"/>
      <c r="T13498" s="103"/>
      <c r="U13498" s="103"/>
    </row>
    <row r="13499" spans="1:21" x14ac:dyDescent="0.2">
      <c r="A13499" s="89">
        <v>41006</v>
      </c>
      <c r="B13499" s="90" t="s">
        <v>109</v>
      </c>
      <c r="C13499" s="96">
        <v>1932.028217595506</v>
      </c>
      <c r="D13499" s="102">
        <v>1233.3644697966181</v>
      </c>
      <c r="E13499" s="98">
        <v>2292.1433089887641</v>
      </c>
      <c r="F13499" s="91">
        <v>0.84289154609964945</v>
      </c>
      <c r="G13499" s="100">
        <v>966.01410879775301</v>
      </c>
      <c r="S13499" s="235"/>
      <c r="T13499" s="103"/>
      <c r="U13499" s="103"/>
    </row>
    <row r="13500" spans="1:21" x14ac:dyDescent="0.2">
      <c r="A13500" s="89">
        <v>41006</v>
      </c>
      <c r="B13500" s="90" t="s">
        <v>110</v>
      </c>
      <c r="C13500" s="96">
        <v>1946.1093470898875</v>
      </c>
      <c r="D13500" s="102">
        <v>1215.1841914094134</v>
      </c>
      <c r="E13500" s="98">
        <v>2294.3439606741572</v>
      </c>
      <c r="F13500" s="91">
        <v>0.84822039783348513</v>
      </c>
      <c r="G13500" s="100">
        <v>973.05467354494374</v>
      </c>
      <c r="S13500" s="235"/>
      <c r="T13500" s="103"/>
      <c r="U13500" s="103"/>
    </row>
    <row r="13501" spans="1:21" x14ac:dyDescent="0.2">
      <c r="A13501" s="89">
        <v>41006</v>
      </c>
      <c r="B13501" s="90" t="s">
        <v>111</v>
      </c>
      <c r="C13501" s="96">
        <v>1951.5594533258429</v>
      </c>
      <c r="D13501" s="102">
        <v>1229.6142130545743</v>
      </c>
      <c r="E13501" s="98">
        <v>2306.6285814606745</v>
      </c>
      <c r="F13501" s="91">
        <v>0.84606575545422935</v>
      </c>
      <c r="G13501" s="100">
        <v>975.77972666292146</v>
      </c>
      <c r="S13501" s="235"/>
      <c r="T13501" s="103"/>
      <c r="U13501" s="103"/>
    </row>
    <row r="13502" spans="1:21" x14ac:dyDescent="0.2">
      <c r="A13502" s="89">
        <v>41006</v>
      </c>
      <c r="B13502" s="90" t="s">
        <v>112</v>
      </c>
      <c r="C13502" s="96">
        <v>2149.3841272584268</v>
      </c>
      <c r="D13502" s="102">
        <v>1367.6261746145565</v>
      </c>
      <c r="E13502" s="98">
        <v>2547.5975898876404</v>
      </c>
      <c r="F13502" s="91">
        <v>0.84369059532405333</v>
      </c>
      <c r="G13502" s="100">
        <v>1074.6920636292134</v>
      </c>
      <c r="S13502" s="235"/>
      <c r="T13502" s="103"/>
      <c r="U13502" s="103"/>
    </row>
    <row r="13503" spans="1:21" x14ac:dyDescent="0.2">
      <c r="A13503" s="89">
        <v>41006</v>
      </c>
      <c r="B13503" s="90" t="s">
        <v>113</v>
      </c>
      <c r="C13503" s="96">
        <v>2332.3618203370788</v>
      </c>
      <c r="D13503" s="102">
        <v>1488.7716294385607</v>
      </c>
      <c r="E13503" s="98">
        <v>2767.0114971910107</v>
      </c>
      <c r="F13503" s="91">
        <v>0.84291728556416357</v>
      </c>
      <c r="G13503" s="100">
        <v>1166.1809101685394</v>
      </c>
      <c r="S13503" s="235"/>
      <c r="T13503" s="103"/>
      <c r="U13503" s="103"/>
    </row>
    <row r="13504" spans="1:21" x14ac:dyDescent="0.2">
      <c r="A13504" s="89">
        <v>41006</v>
      </c>
      <c r="B13504" s="90" t="s">
        <v>114</v>
      </c>
      <c r="C13504" s="96">
        <v>2304.5439918539328</v>
      </c>
      <c r="D13504" s="102">
        <v>1478.851252994137</v>
      </c>
      <c r="E13504" s="98">
        <v>2738.233744382022</v>
      </c>
      <c r="F13504" s="91">
        <v>0.84161697173665995</v>
      </c>
      <c r="G13504" s="100">
        <v>1152.2719959269664</v>
      </c>
      <c r="S13504" s="235"/>
      <c r="T13504" s="103"/>
      <c r="U13504" s="103"/>
    </row>
    <row r="13505" spans="1:21" x14ac:dyDescent="0.2">
      <c r="A13505" s="89">
        <v>41006</v>
      </c>
      <c r="B13505" s="90" t="s">
        <v>115</v>
      </c>
      <c r="C13505" s="96">
        <v>2024.218081516854</v>
      </c>
      <c r="D13505" s="102">
        <v>1294.9775772083462</v>
      </c>
      <c r="E13505" s="98">
        <v>2403.003488764045</v>
      </c>
      <c r="F13505" s="91">
        <v>0.84237001360242947</v>
      </c>
      <c r="G13505" s="100">
        <v>1012.109040758427</v>
      </c>
      <c r="S13505" s="235"/>
      <c r="T13505" s="103"/>
      <c r="U13505" s="103"/>
    </row>
    <row r="13506" spans="1:21" x14ac:dyDescent="0.2">
      <c r="A13506" s="89">
        <v>41006</v>
      </c>
      <c r="B13506" s="90" t="s">
        <v>116</v>
      </c>
      <c r="C13506" s="96">
        <v>2119.9292408426968</v>
      </c>
      <c r="D13506" s="102">
        <v>1377.6434599093727</v>
      </c>
      <c r="E13506" s="98">
        <v>2528.2407893258428</v>
      </c>
      <c r="F13506" s="91">
        <v>0.83849973855060589</v>
      </c>
      <c r="G13506" s="100">
        <v>1059.9646204213484</v>
      </c>
      <c r="S13506" s="235"/>
      <c r="T13506" s="103"/>
      <c r="U13506" s="103"/>
    </row>
    <row r="13507" spans="1:21" x14ac:dyDescent="0.2">
      <c r="A13507" s="89">
        <v>41006</v>
      </c>
      <c r="B13507" s="90" t="s">
        <v>117</v>
      </c>
      <c r="C13507" s="96">
        <v>2079.1121998651688</v>
      </c>
      <c r="D13507" s="102">
        <v>1347.1724373478867</v>
      </c>
      <c r="E13507" s="98">
        <v>2477.4141994382021</v>
      </c>
      <c r="F13507" s="91">
        <v>0.83922672290190492</v>
      </c>
      <c r="G13507" s="100">
        <v>1039.5560999325844</v>
      </c>
      <c r="S13507" s="235"/>
      <c r="T13507" s="103"/>
      <c r="U13507" s="103"/>
    </row>
    <row r="13508" spans="1:21" x14ac:dyDescent="0.2">
      <c r="A13508" s="89">
        <v>41006</v>
      </c>
      <c r="B13508" s="90" t="s">
        <v>118</v>
      </c>
      <c r="C13508" s="96">
        <v>2192.0610929662921</v>
      </c>
      <c r="D13508" s="102">
        <v>1400.5463001439743</v>
      </c>
      <c r="E13508" s="98">
        <v>2601.2807949438197</v>
      </c>
      <c r="F13508" s="91">
        <v>0.84268530226612248</v>
      </c>
      <c r="G13508" s="100">
        <v>1096.0305464831461</v>
      </c>
      <c r="S13508" s="235"/>
      <c r="T13508" s="103"/>
      <c r="U13508" s="103"/>
    </row>
    <row r="13509" spans="1:21" x14ac:dyDescent="0.2">
      <c r="A13509" s="89">
        <v>41006</v>
      </c>
      <c r="B13509" s="90" t="s">
        <v>119</v>
      </c>
      <c r="C13509" s="96">
        <v>2279.9111325168537</v>
      </c>
      <c r="D13509" s="102">
        <v>1457.2142422907577</v>
      </c>
      <c r="E13509" s="98">
        <v>2705.821154494382</v>
      </c>
      <c r="F13509" s="91">
        <v>0.84259491013658105</v>
      </c>
      <c r="G13509" s="100">
        <v>1139.9555662584269</v>
      </c>
      <c r="S13509" s="235"/>
      <c r="T13509" s="103"/>
      <c r="U13509" s="103"/>
    </row>
    <row r="13510" spans="1:21" x14ac:dyDescent="0.2">
      <c r="A13510" s="89">
        <v>41006</v>
      </c>
      <c r="B13510" s="90" t="s">
        <v>120</v>
      </c>
      <c r="C13510" s="96">
        <v>2168.3237529438206</v>
      </c>
      <c r="D13510" s="102">
        <v>1393.1461086155164</v>
      </c>
      <c r="E13510" s="98">
        <v>2577.3016853932586</v>
      </c>
      <c r="F13510" s="91">
        <v>0.84131545997610524</v>
      </c>
      <c r="G13510" s="100">
        <v>1084.1618764719103</v>
      </c>
      <c r="S13510" s="235"/>
      <c r="T13510" s="103"/>
      <c r="U13510" s="103"/>
    </row>
    <row r="13511" spans="1:21" x14ac:dyDescent="0.2">
      <c r="A13511" s="89">
        <v>41006</v>
      </c>
      <c r="B13511" s="90" t="s">
        <v>121</v>
      </c>
      <c r="C13511" s="96">
        <v>2158.0435153820226</v>
      </c>
      <c r="D13511" s="102">
        <v>1406.8882537131879</v>
      </c>
      <c r="E13511" s="98">
        <v>2576.1378792134828</v>
      </c>
      <c r="F13511" s="91">
        <v>0.83770497409901523</v>
      </c>
      <c r="G13511" s="100">
        <v>1079.0217576910113</v>
      </c>
      <c r="S13511" s="235"/>
      <c r="T13511" s="103"/>
      <c r="U13511" s="103"/>
    </row>
    <row r="13512" spans="1:21" x14ac:dyDescent="0.2">
      <c r="A13512" s="89">
        <v>41006</v>
      </c>
      <c r="B13512" s="90" t="s">
        <v>122</v>
      </c>
      <c r="C13512" s="96">
        <v>2153.3592605056178</v>
      </c>
      <c r="D13512" s="102">
        <v>1381.0781694350869</v>
      </c>
      <c r="E13512" s="98">
        <v>2558.1894016853935</v>
      </c>
      <c r="F13512" s="91">
        <v>0.84175130234177964</v>
      </c>
      <c r="G13512" s="100">
        <v>1076.6796302528089</v>
      </c>
      <c r="S13512" s="235"/>
      <c r="T13512" s="103"/>
      <c r="U13512" s="103"/>
    </row>
    <row r="13513" spans="1:21" x14ac:dyDescent="0.2">
      <c r="A13513" s="89">
        <v>41006</v>
      </c>
      <c r="B13513" s="90" t="s">
        <v>123</v>
      </c>
      <c r="C13513" s="96">
        <v>2177.1087568988764</v>
      </c>
      <c r="D13513" s="102">
        <v>1390.5121121439013</v>
      </c>
      <c r="E13513" s="98">
        <v>2583.2782415730335</v>
      </c>
      <c r="F13513" s="91">
        <v>0.84276974963919149</v>
      </c>
      <c r="G13513" s="100">
        <v>1088.5543784494382</v>
      </c>
      <c r="S13513" s="235"/>
      <c r="T13513" s="103"/>
      <c r="U13513" s="103"/>
    </row>
    <row r="13514" spans="1:21" x14ac:dyDescent="0.2">
      <c r="A13514" s="89">
        <v>41006</v>
      </c>
      <c r="B13514" s="90" t="s">
        <v>124</v>
      </c>
      <c r="C13514" s="96">
        <v>2261.0687577977524</v>
      </c>
      <c r="D13514" s="102">
        <v>1456.2009443347074</v>
      </c>
      <c r="E13514" s="98">
        <v>2689.4150140449437</v>
      </c>
      <c r="F13514" s="91">
        <v>0.84072883730839731</v>
      </c>
      <c r="G13514" s="100">
        <v>1130.5343788988762</v>
      </c>
      <c r="S13514" s="235"/>
      <c r="T13514" s="103"/>
      <c r="U13514" s="103"/>
    </row>
    <row r="13515" spans="1:21" x14ac:dyDescent="0.2">
      <c r="A13515" s="89">
        <v>41006</v>
      </c>
      <c r="B13515" s="90" t="s">
        <v>125</v>
      </c>
      <c r="C13515" s="96">
        <v>2379.1476393707862</v>
      </c>
      <c r="D13515" s="102">
        <v>1520.0302996001139</v>
      </c>
      <c r="E13515" s="98">
        <v>2823.2668314606744</v>
      </c>
      <c r="F13515" s="91">
        <v>0.84269315704030923</v>
      </c>
      <c r="G13515" s="100">
        <v>1189.5738196853931</v>
      </c>
      <c r="S13515" s="235"/>
      <c r="T13515" s="103"/>
      <c r="U13515" s="103"/>
    </row>
    <row r="13516" spans="1:21" x14ac:dyDescent="0.2">
      <c r="A13516" s="89">
        <v>41006</v>
      </c>
      <c r="B13516" s="90" t="s">
        <v>126</v>
      </c>
      <c r="C13516" s="96">
        <v>2557.2141586516859</v>
      </c>
      <c r="D13516" s="102">
        <v>1640.2388061345225</v>
      </c>
      <c r="E13516" s="98">
        <v>3038.0466741573036</v>
      </c>
      <c r="F13516" s="91">
        <v>0.8417297141628044</v>
      </c>
      <c r="G13516" s="100">
        <v>1278.607079325843</v>
      </c>
      <c r="S13516" s="235"/>
      <c r="T13516" s="103"/>
      <c r="U13516" s="103"/>
    </row>
    <row r="13517" spans="1:21" x14ac:dyDescent="0.2">
      <c r="A13517" s="89">
        <v>41006</v>
      </c>
      <c r="B13517" s="90" t="s">
        <v>127</v>
      </c>
      <c r="C13517" s="96">
        <v>2379.0179714157302</v>
      </c>
      <c r="D13517" s="102">
        <v>1521.5252822064258</v>
      </c>
      <c r="E13517" s="98">
        <v>2823.9627640449439</v>
      </c>
      <c r="F13517" s="91">
        <v>0.84243956815071797</v>
      </c>
      <c r="G13517" s="100">
        <v>1189.5089857078651</v>
      </c>
      <c r="S13517" s="235"/>
      <c r="T13517" s="103"/>
      <c r="U13517" s="103"/>
    </row>
    <row r="13518" spans="1:21" x14ac:dyDescent="0.2">
      <c r="A13518" s="89">
        <v>41006</v>
      </c>
      <c r="B13518" s="90" t="s">
        <v>128</v>
      </c>
      <c r="C13518" s="96">
        <v>2319.0586985730338</v>
      </c>
      <c r="D13518" s="102">
        <v>1487.9247148718255</v>
      </c>
      <c r="E13518" s="98">
        <v>2755.3499241573031</v>
      </c>
      <c r="F13518" s="91">
        <v>0.84165669058614956</v>
      </c>
      <c r="G13518" s="100">
        <v>1159.5293492865169</v>
      </c>
      <c r="S13518" s="235"/>
      <c r="T13518" s="103"/>
      <c r="U13518" s="103"/>
    </row>
    <row r="13519" spans="1:21" x14ac:dyDescent="0.2">
      <c r="A13519" s="89">
        <v>41006</v>
      </c>
      <c r="B13519" s="90" t="s">
        <v>129</v>
      </c>
      <c r="C13519" s="96">
        <v>2475.4220438764046</v>
      </c>
      <c r="D13519" s="102">
        <v>1573.7042162106466</v>
      </c>
      <c r="E13519" s="98">
        <v>2933.3017668539323</v>
      </c>
      <c r="F13519" s="91">
        <v>0.84390296008698085</v>
      </c>
      <c r="G13519" s="100">
        <v>1237.7110219382023</v>
      </c>
      <c r="S13519" s="235"/>
      <c r="T13519" s="103"/>
      <c r="U13519" s="103"/>
    </row>
    <row r="13520" spans="1:21" x14ac:dyDescent="0.2">
      <c r="A13520" s="89">
        <v>41006</v>
      </c>
      <c r="B13520" s="90" t="s">
        <v>130</v>
      </c>
      <c r="C13520" s="96">
        <v>2383.1349289887639</v>
      </c>
      <c r="D13520" s="102">
        <v>1523.7762128124475</v>
      </c>
      <c r="E13520" s="98">
        <v>2828.6438511235956</v>
      </c>
      <c r="F13520" s="91">
        <v>0.84250087830680198</v>
      </c>
      <c r="G13520" s="100">
        <v>1191.567464494382</v>
      </c>
      <c r="S13520" s="235"/>
      <c r="T13520" s="103"/>
      <c r="U13520" s="103"/>
    </row>
    <row r="13521" spans="1:21" x14ac:dyDescent="0.2">
      <c r="A13521" s="89">
        <v>41006</v>
      </c>
      <c r="B13521" s="90" t="s">
        <v>131</v>
      </c>
      <c r="C13521" s="96">
        <v>2034.8751665730338</v>
      </c>
      <c r="D13521" s="102">
        <v>1295.8743282252506</v>
      </c>
      <c r="E13521" s="98">
        <v>2412.4691123595503</v>
      </c>
      <c r="F13521" s="91">
        <v>0.84348237088216838</v>
      </c>
      <c r="G13521" s="100">
        <v>1017.4375832865169</v>
      </c>
      <c r="S13521" s="235"/>
      <c r="T13521" s="103"/>
      <c r="U13521" s="103"/>
    </row>
    <row r="13522" spans="1:21" x14ac:dyDescent="0.2">
      <c r="A13522" s="89">
        <v>41006</v>
      </c>
      <c r="B13522" s="90" t="s">
        <v>132</v>
      </c>
      <c r="C13522" s="96">
        <v>2133.6943046966289</v>
      </c>
      <c r="D13522" s="102">
        <v>1369.3475741435477</v>
      </c>
      <c r="E13522" s="98">
        <v>2535.3035646067415</v>
      </c>
      <c r="F13522" s="91">
        <v>0.84159322555427118</v>
      </c>
      <c r="G13522" s="100">
        <v>1066.8471523483145</v>
      </c>
      <c r="S13522" s="235"/>
      <c r="T13522" s="103"/>
      <c r="U13522" s="103"/>
    </row>
    <row r="13523" spans="1:21" x14ac:dyDescent="0.2">
      <c r="A13523" s="89">
        <v>41006</v>
      </c>
      <c r="B13523" s="90" t="s">
        <v>133</v>
      </c>
      <c r="C13523" s="96">
        <v>2180.8448148539323</v>
      </c>
      <c r="D13523" s="102">
        <v>1391.274925358776</v>
      </c>
      <c r="E13523" s="98">
        <v>2586.8378426966292</v>
      </c>
      <c r="F13523" s="91">
        <v>0.84305431861957281</v>
      </c>
      <c r="G13523" s="100">
        <v>1090.4224074269662</v>
      </c>
      <c r="S13523" s="235"/>
      <c r="T13523" s="103"/>
      <c r="U13523" s="103"/>
    </row>
    <row r="13524" spans="1:21" x14ac:dyDescent="0.2">
      <c r="A13524" s="89">
        <v>41006</v>
      </c>
      <c r="B13524" s="90" t="s">
        <v>134</v>
      </c>
      <c r="C13524" s="96">
        <v>2322.7339746741577</v>
      </c>
      <c r="D13524" s="102">
        <v>1473.3595785223372</v>
      </c>
      <c r="E13524" s="98">
        <v>2750.614761235955</v>
      </c>
      <c r="F13524" s="91">
        <v>0.8444417616774752</v>
      </c>
      <c r="G13524" s="100">
        <v>1161.3669873370789</v>
      </c>
      <c r="S13524" s="235"/>
      <c r="T13524" s="103"/>
      <c r="U13524" s="103"/>
    </row>
    <row r="13525" spans="1:21" x14ac:dyDescent="0.2">
      <c r="A13525" s="89">
        <v>41006</v>
      </c>
      <c r="B13525" s="90" t="s">
        <v>135</v>
      </c>
      <c r="C13525" s="96">
        <v>2179.2037047977528</v>
      </c>
      <c r="D13525" s="102">
        <v>1373.482905067694</v>
      </c>
      <c r="E13525" s="98">
        <v>2575.9239269662921</v>
      </c>
      <c r="F13525" s="91">
        <v>0.84598915440963229</v>
      </c>
      <c r="G13525" s="100">
        <v>1089.6018523988764</v>
      </c>
      <c r="S13525" s="235"/>
      <c r="T13525" s="103"/>
      <c r="U13525" s="103"/>
    </row>
    <row r="13526" spans="1:21" x14ac:dyDescent="0.2">
      <c r="A13526" s="89">
        <v>41006</v>
      </c>
      <c r="B13526" s="90" t="s">
        <v>136</v>
      </c>
      <c r="C13526" s="96">
        <v>1993.430046438202</v>
      </c>
      <c r="D13526" s="102">
        <v>1258.239418615103</v>
      </c>
      <c r="E13526" s="98">
        <v>2357.3141039325847</v>
      </c>
      <c r="F13526" s="91">
        <v>0.84563615986205076</v>
      </c>
      <c r="G13526" s="100">
        <v>996.715023219101</v>
      </c>
      <c r="S13526" s="235"/>
      <c r="T13526" s="103"/>
      <c r="U13526" s="103"/>
    </row>
    <row r="13527" spans="1:21" x14ac:dyDescent="0.2">
      <c r="A13527" s="89">
        <v>41006</v>
      </c>
      <c r="B13527" s="90" t="s">
        <v>137</v>
      </c>
      <c r="C13527" s="96">
        <v>1918.4981769101125</v>
      </c>
      <c r="D13527" s="102">
        <v>1207.5230361348833</v>
      </c>
      <c r="E13527" s="98">
        <v>2266.8804859550564</v>
      </c>
      <c r="F13527" s="91">
        <v>0.84631641976565541</v>
      </c>
      <c r="G13527" s="100">
        <v>959.24908845505627</v>
      </c>
      <c r="S13527" s="235"/>
      <c r="T13527" s="103"/>
      <c r="U13527" s="103"/>
    </row>
    <row r="13528" spans="1:21" x14ac:dyDescent="0.2">
      <c r="A13528" s="89">
        <v>41006</v>
      </c>
      <c r="B13528" s="90" t="s">
        <v>138</v>
      </c>
      <c r="C13528" s="96">
        <v>1724.2758408539326</v>
      </c>
      <c r="D13528" s="102">
        <v>1087.2281453752325</v>
      </c>
      <c r="E13528" s="98">
        <v>2038.4288595505618</v>
      </c>
      <c r="F13528" s="91">
        <v>0.84588472772805301</v>
      </c>
      <c r="G13528" s="100">
        <v>862.13792042696628</v>
      </c>
      <c r="S13528" s="235"/>
      <c r="T13528" s="103"/>
      <c r="U13528" s="103"/>
    </row>
    <row r="13529" spans="1:21" x14ac:dyDescent="0.2">
      <c r="A13529" s="89">
        <v>41006</v>
      </c>
      <c r="B13529" s="90" t="s">
        <v>139</v>
      </c>
      <c r="C13529" s="96">
        <v>1759.7643393033707</v>
      </c>
      <c r="D13529" s="102">
        <v>1125.2398800738658</v>
      </c>
      <c r="E13529" s="98">
        <v>2088.7640646067416</v>
      </c>
      <c r="F13529" s="91">
        <v>0.8424907193310448</v>
      </c>
      <c r="G13529" s="100">
        <v>879.88216965168533</v>
      </c>
      <c r="S13529" s="235"/>
      <c r="T13529" s="103"/>
      <c r="U13529" s="103"/>
    </row>
    <row r="13530" spans="1:21" x14ac:dyDescent="0.2">
      <c r="A13530" s="89">
        <v>41006</v>
      </c>
      <c r="B13530" s="90" t="s">
        <v>140</v>
      </c>
      <c r="C13530" s="96">
        <v>1914.8066923146071</v>
      </c>
      <c r="D13530" s="102">
        <v>1224.0568125451352</v>
      </c>
      <c r="E13530" s="98">
        <v>2272.6195786516851</v>
      </c>
      <c r="F13530" s="91">
        <v>0.8425548694122561</v>
      </c>
      <c r="G13530" s="100">
        <v>957.40334615730353</v>
      </c>
      <c r="S13530" s="235"/>
      <c r="T13530" s="103"/>
      <c r="U13530" s="103"/>
    </row>
    <row r="13531" spans="1:21" x14ac:dyDescent="0.2">
      <c r="A13531" s="89">
        <v>41006</v>
      </c>
      <c r="B13531" s="90" t="s">
        <v>141</v>
      </c>
      <c r="C13531" s="96">
        <v>1859.2682863146069</v>
      </c>
      <c r="D13531" s="102">
        <v>1184.3980150855641</v>
      </c>
      <c r="E13531" s="98">
        <v>2204.4675589887638</v>
      </c>
      <c r="F13531" s="91">
        <v>0.84340922992193768</v>
      </c>
      <c r="G13531" s="100">
        <v>929.63414315730347</v>
      </c>
      <c r="S13531" s="235"/>
      <c r="T13531" s="103"/>
      <c r="U13531" s="103"/>
    </row>
    <row r="13532" spans="1:21" x14ac:dyDescent="0.2">
      <c r="A13532" s="89">
        <v>41006</v>
      </c>
      <c r="B13532" s="90" t="s">
        <v>142</v>
      </c>
      <c r="C13532" s="96">
        <v>1703.8977112921348</v>
      </c>
      <c r="D13532" s="102">
        <v>1083.5311224411844</v>
      </c>
      <c r="E13532" s="98">
        <v>2019.2342865168539</v>
      </c>
      <c r="F13532" s="91">
        <v>0.84383358715215284</v>
      </c>
      <c r="G13532" s="100">
        <v>851.94885564606739</v>
      </c>
      <c r="S13532" s="235"/>
      <c r="T13532" s="103"/>
      <c r="U13532" s="103"/>
    </row>
    <row r="13533" spans="1:21" x14ac:dyDescent="0.2">
      <c r="A13533" s="89">
        <v>41006</v>
      </c>
      <c r="B13533" s="90" t="s">
        <v>143</v>
      </c>
      <c r="C13533" s="96">
        <v>1699.3674371123593</v>
      </c>
      <c r="D13533" s="102">
        <v>1080.4594520850696</v>
      </c>
      <c r="E13533" s="98">
        <v>2013.7632219101126</v>
      </c>
      <c r="F13533" s="91">
        <v>0.84387648886568711</v>
      </c>
      <c r="G13533" s="100">
        <v>849.68371855617966</v>
      </c>
      <c r="S13533" s="235"/>
      <c r="T13533" s="103"/>
      <c r="U13533" s="103"/>
    </row>
    <row r="13534" spans="1:21" x14ac:dyDescent="0.2">
      <c r="A13534" s="89">
        <v>41006</v>
      </c>
      <c r="B13534" s="90" t="s">
        <v>144</v>
      </c>
      <c r="C13534" s="96">
        <v>1654.587419258427</v>
      </c>
      <c r="D13534" s="102">
        <v>1040.9167136084345</v>
      </c>
      <c r="E13534" s="98">
        <v>1954.780584269663</v>
      </c>
      <c r="F13534" s="91">
        <v>0.84643127344985736</v>
      </c>
      <c r="G13534" s="100">
        <v>827.29370962921348</v>
      </c>
      <c r="S13534" s="235"/>
      <c r="T13534" s="103"/>
      <c r="U13534" s="103"/>
    </row>
    <row r="13535" spans="1:21" x14ac:dyDescent="0.2">
      <c r="A13535" s="89">
        <v>41006</v>
      </c>
      <c r="B13535" s="90" t="s">
        <v>145</v>
      </c>
      <c r="C13535" s="96">
        <v>1691.980415797753</v>
      </c>
      <c r="D13535" s="102">
        <v>1068.5554636815702</v>
      </c>
      <c r="E13535" s="98">
        <v>2001.1517949438201</v>
      </c>
      <c r="F13535" s="91">
        <v>0.84550328469472924</v>
      </c>
      <c r="G13535" s="100">
        <v>845.99020789887652</v>
      </c>
      <c r="S13535" s="235"/>
      <c r="T13535" s="103"/>
      <c r="U13535" s="103"/>
    </row>
    <row r="13536" spans="1:21" x14ac:dyDescent="0.2">
      <c r="A13536" s="89">
        <v>41006</v>
      </c>
      <c r="B13536" s="90" t="s">
        <v>146</v>
      </c>
      <c r="C13536" s="96">
        <v>1814.5895715505615</v>
      </c>
      <c r="D13536" s="102">
        <v>1143.8986111797656</v>
      </c>
      <c r="E13536" s="98">
        <v>2145.0499634831463</v>
      </c>
      <c r="F13536" s="91">
        <v>0.84594279967447428</v>
      </c>
      <c r="G13536" s="100">
        <v>907.29478577528073</v>
      </c>
      <c r="S13536" s="235"/>
      <c r="T13536" s="103"/>
      <c r="U13536" s="103"/>
    </row>
    <row r="13537" spans="1:21" x14ac:dyDescent="0.2">
      <c r="A13537" s="89">
        <v>41006</v>
      </c>
      <c r="B13537" s="90" t="s">
        <v>147</v>
      </c>
      <c r="C13537" s="96">
        <v>1758.7999338876407</v>
      </c>
      <c r="D13537" s="102">
        <v>1110.2553089781143</v>
      </c>
      <c r="E13537" s="98">
        <v>2079.9144353932584</v>
      </c>
      <c r="F13537" s="91">
        <v>0.84561167707607976</v>
      </c>
      <c r="G13537" s="100">
        <v>879.39996694382035</v>
      </c>
      <c r="S13537" s="235"/>
      <c r="T13537" s="103"/>
      <c r="U13537" s="103"/>
    </row>
    <row r="13538" spans="1:21" x14ac:dyDescent="0.2">
      <c r="A13538" s="89">
        <v>41007</v>
      </c>
      <c r="B13538" s="90" t="s">
        <v>100</v>
      </c>
      <c r="C13538" s="96">
        <v>1818.7592067303372</v>
      </c>
      <c r="D13538" s="102">
        <v>1162.4373957057558</v>
      </c>
      <c r="E13538" s="98">
        <v>2158.5054438202246</v>
      </c>
      <c r="F13538" s="91">
        <v>0.84260116736671808</v>
      </c>
      <c r="G13538" s="100">
        <v>909.37960336516858</v>
      </c>
      <c r="S13538" s="235"/>
      <c r="T13538" s="103"/>
      <c r="U13538" s="103"/>
    </row>
    <row r="13539" spans="1:21" x14ac:dyDescent="0.2">
      <c r="A13539" s="89">
        <v>41007</v>
      </c>
      <c r="B13539" s="90" t="s">
        <v>101</v>
      </c>
      <c r="C13539" s="96">
        <v>1787.3430924943823</v>
      </c>
      <c r="D13539" s="102">
        <v>1134.9026713844157</v>
      </c>
      <c r="E13539" s="98">
        <v>2117.215011235955</v>
      </c>
      <c r="F13539" s="91">
        <v>0.84419536183573285</v>
      </c>
      <c r="G13539" s="100">
        <v>893.67154624719115</v>
      </c>
      <c r="S13539" s="235"/>
      <c r="T13539" s="103"/>
      <c r="U13539" s="103"/>
    </row>
    <row r="13540" spans="1:21" x14ac:dyDescent="0.2">
      <c r="A13540" s="89">
        <v>41007</v>
      </c>
      <c r="B13540" s="90" t="s">
        <v>102</v>
      </c>
      <c r="C13540" s="96">
        <v>1821.9684886179775</v>
      </c>
      <c r="D13540" s="102">
        <v>1160.2965257986975</v>
      </c>
      <c r="E13540" s="98">
        <v>2160.0595365168538</v>
      </c>
      <c r="F13540" s="91">
        <v>0.84348068088713146</v>
      </c>
      <c r="G13540" s="100">
        <v>910.98424430898876</v>
      </c>
      <c r="S13540" s="235"/>
      <c r="T13540" s="103"/>
      <c r="U13540" s="103"/>
    </row>
    <row r="13541" spans="1:21" x14ac:dyDescent="0.2">
      <c r="A13541" s="89">
        <v>41007</v>
      </c>
      <c r="B13541" s="90" t="s">
        <v>103</v>
      </c>
      <c r="C13541" s="96">
        <v>1772.7635517977526</v>
      </c>
      <c r="D13541" s="102">
        <v>1121.2158222435942</v>
      </c>
      <c r="E13541" s="98">
        <v>2097.5737247191009</v>
      </c>
      <c r="F13541" s="91">
        <v>0.84514957968171267</v>
      </c>
      <c r="G13541" s="100">
        <v>886.3817758988763</v>
      </c>
      <c r="S13541" s="235"/>
      <c r="T13541" s="103"/>
      <c r="U13541" s="103"/>
    </row>
    <row r="13542" spans="1:21" x14ac:dyDescent="0.2">
      <c r="A13542" s="89">
        <v>41007</v>
      </c>
      <c r="B13542" s="90" t="s">
        <v>104</v>
      </c>
      <c r="C13542" s="96">
        <v>1781.6174418539324</v>
      </c>
      <c r="D13542" s="102">
        <v>1130.0329449871713</v>
      </c>
      <c r="E13542" s="98">
        <v>2109.7713539325841</v>
      </c>
      <c r="F13542" s="91">
        <v>0.8444599641250331</v>
      </c>
      <c r="G13542" s="100">
        <v>890.8087209269662</v>
      </c>
      <c r="S13542" s="235"/>
      <c r="T13542" s="103"/>
      <c r="U13542" s="103"/>
    </row>
    <row r="13543" spans="1:21" x14ac:dyDescent="0.2">
      <c r="A13543" s="89">
        <v>41007</v>
      </c>
      <c r="B13543" s="90" t="s">
        <v>105</v>
      </c>
      <c r="C13543" s="96">
        <v>1761.0083412471911</v>
      </c>
      <c r="D13543" s="102">
        <v>1103.5512827356476</v>
      </c>
      <c r="E13543" s="98">
        <v>2078.2145730337079</v>
      </c>
      <c r="F13543" s="91">
        <v>0.84736598621600956</v>
      </c>
      <c r="G13543" s="100">
        <v>880.50417062359554</v>
      </c>
      <c r="S13543" s="235"/>
      <c r="T13543" s="103"/>
      <c r="U13543" s="103"/>
    </row>
    <row r="13544" spans="1:21" x14ac:dyDescent="0.2">
      <c r="A13544" s="89">
        <v>41007</v>
      </c>
      <c r="B13544" s="90" t="s">
        <v>106</v>
      </c>
      <c r="C13544" s="96">
        <v>1741.3352811910115</v>
      </c>
      <c r="D13544" s="102">
        <v>1114.6113121735286</v>
      </c>
      <c r="E13544" s="98">
        <v>2067.5122584269661</v>
      </c>
      <c r="F13544" s="91">
        <v>0.84223698026142724</v>
      </c>
      <c r="G13544" s="100">
        <v>870.66764059550576</v>
      </c>
      <c r="S13544" s="235"/>
      <c r="T13544" s="103"/>
      <c r="U13544" s="103"/>
    </row>
    <row r="13545" spans="1:21" x14ac:dyDescent="0.2">
      <c r="A13545" s="89">
        <v>41007</v>
      </c>
      <c r="B13545" s="90" t="s">
        <v>107</v>
      </c>
      <c r="C13545" s="96">
        <v>1745.9182329775281</v>
      </c>
      <c r="D13545" s="102">
        <v>1114.8674808482001</v>
      </c>
      <c r="E13545" s="98">
        <v>2071.5115196629213</v>
      </c>
      <c r="F13545" s="91">
        <v>0.84282332799270454</v>
      </c>
      <c r="G13545" s="100">
        <v>872.95911648876404</v>
      </c>
      <c r="S13545" s="235"/>
      <c r="T13545" s="103"/>
      <c r="U13545" s="103"/>
    </row>
    <row r="13546" spans="1:21" x14ac:dyDescent="0.2">
      <c r="A13546" s="89">
        <v>41007</v>
      </c>
      <c r="B13546" s="90" t="s">
        <v>108</v>
      </c>
      <c r="C13546" s="96">
        <v>1691.3766493820224</v>
      </c>
      <c r="D13546" s="102">
        <v>1065.9477175929437</v>
      </c>
      <c r="E13546" s="98">
        <v>1999.2497359550564</v>
      </c>
      <c r="F13546" s="91">
        <v>0.8460056885159668</v>
      </c>
      <c r="G13546" s="100">
        <v>845.68832469101119</v>
      </c>
      <c r="S13546" s="235"/>
      <c r="T13546" s="103"/>
      <c r="U13546" s="103"/>
    </row>
    <row r="13547" spans="1:21" x14ac:dyDescent="0.2">
      <c r="A13547" s="89">
        <v>41007</v>
      </c>
      <c r="B13547" s="90" t="s">
        <v>109</v>
      </c>
      <c r="C13547" s="96">
        <v>1678.9366299438202</v>
      </c>
      <c r="D13547" s="102">
        <v>1060.3778649924707</v>
      </c>
      <c r="E13547" s="98">
        <v>1985.7566376404493</v>
      </c>
      <c r="F13547" s="91">
        <v>0.84548962250419357</v>
      </c>
      <c r="G13547" s="100">
        <v>839.4683149719101</v>
      </c>
      <c r="S13547" s="235"/>
      <c r="T13547" s="103"/>
      <c r="U13547" s="103"/>
    </row>
    <row r="13548" spans="1:21" x14ac:dyDescent="0.2">
      <c r="A13548" s="89">
        <v>41007</v>
      </c>
      <c r="B13548" s="90" t="s">
        <v>110</v>
      </c>
      <c r="C13548" s="96">
        <v>1666.8329367640451</v>
      </c>
      <c r="D13548" s="102">
        <v>1075.6098286899014</v>
      </c>
      <c r="E13548" s="98">
        <v>1983.7511292134834</v>
      </c>
      <c r="F13548" s="91">
        <v>0.84024296809091681</v>
      </c>
      <c r="G13548" s="100">
        <v>833.41646838202257</v>
      </c>
      <c r="S13548" s="235"/>
      <c r="T13548" s="103"/>
      <c r="U13548" s="103"/>
    </row>
    <row r="13549" spans="1:21" x14ac:dyDescent="0.2">
      <c r="A13549" s="89">
        <v>41007</v>
      </c>
      <c r="B13549" s="90" t="s">
        <v>111</v>
      </c>
      <c r="C13549" s="96">
        <v>1749.65834305618</v>
      </c>
      <c r="D13549" s="102">
        <v>1126.761783107884</v>
      </c>
      <c r="E13549" s="98">
        <v>2081.0805926966295</v>
      </c>
      <c r="F13549" s="91">
        <v>0.84074511539651708</v>
      </c>
      <c r="G13549" s="100">
        <v>874.82917152809</v>
      </c>
      <c r="S13549" s="235"/>
      <c r="T13549" s="103"/>
      <c r="U13549" s="103"/>
    </row>
    <row r="13550" spans="1:21" x14ac:dyDescent="0.2">
      <c r="A13550" s="89">
        <v>41007</v>
      </c>
      <c r="B13550" s="90" t="s">
        <v>112</v>
      </c>
      <c r="C13550" s="96">
        <v>2031.0864310112363</v>
      </c>
      <c r="D13550" s="102">
        <v>1298.2414060009373</v>
      </c>
      <c r="E13550" s="98">
        <v>2410.5482443820229</v>
      </c>
      <c r="F13550" s="91">
        <v>0.84258277582489671</v>
      </c>
      <c r="G13550" s="100">
        <v>1015.5432155056182</v>
      </c>
      <c r="S13550" s="235"/>
      <c r="T13550" s="103"/>
      <c r="U13550" s="103"/>
    </row>
    <row r="13551" spans="1:21" x14ac:dyDescent="0.2">
      <c r="A13551" s="89">
        <v>41007</v>
      </c>
      <c r="B13551" s="90" t="s">
        <v>113</v>
      </c>
      <c r="C13551" s="96">
        <v>2090.9889741235957</v>
      </c>
      <c r="D13551" s="102">
        <v>1339.1726412525027</v>
      </c>
      <c r="E13551" s="98">
        <v>2483.0663005617976</v>
      </c>
      <c r="F13551" s="91">
        <v>0.84209953381047709</v>
      </c>
      <c r="G13551" s="100">
        <v>1045.4944870617978</v>
      </c>
      <c r="S13551" s="235"/>
      <c r="T13551" s="103"/>
      <c r="U13551" s="103"/>
    </row>
    <row r="13552" spans="1:21" x14ac:dyDescent="0.2">
      <c r="A13552" s="89">
        <v>41007</v>
      </c>
      <c r="B13552" s="90" t="s">
        <v>114</v>
      </c>
      <c r="C13552" s="96">
        <v>2045.5200952584271</v>
      </c>
      <c r="D13552" s="102">
        <v>1321.0074745941165</v>
      </c>
      <c r="E13552" s="98">
        <v>2434.9975786516852</v>
      </c>
      <c r="F13552" s="91">
        <v>0.84005015577513598</v>
      </c>
      <c r="G13552" s="100">
        <v>1022.7600476292135</v>
      </c>
      <c r="S13552" s="235"/>
      <c r="T13552" s="103"/>
      <c r="U13552" s="103"/>
    </row>
    <row r="13553" spans="1:21" x14ac:dyDescent="0.2">
      <c r="A13553" s="89">
        <v>41007</v>
      </c>
      <c r="B13553" s="90" t="s">
        <v>115</v>
      </c>
      <c r="C13553" s="96">
        <v>1847.318573831461</v>
      </c>
      <c r="D13553" s="102">
        <v>1184.3922573007719</v>
      </c>
      <c r="E13553" s="98">
        <v>2194.395345505618</v>
      </c>
      <c r="F13553" s="91">
        <v>0.84183489434344116</v>
      </c>
      <c r="G13553" s="100">
        <v>923.65928691573049</v>
      </c>
      <c r="S13553" s="235"/>
      <c r="T13553" s="103"/>
      <c r="U13553" s="103"/>
    </row>
    <row r="13554" spans="1:21" x14ac:dyDescent="0.2">
      <c r="A13554" s="89">
        <v>41007</v>
      </c>
      <c r="B13554" s="90" t="s">
        <v>116</v>
      </c>
      <c r="C13554" s="96">
        <v>1976.5043261797753</v>
      </c>
      <c r="D13554" s="102">
        <v>1267.5156700311068</v>
      </c>
      <c r="E13554" s="98">
        <v>2348.013058988764</v>
      </c>
      <c r="F13554" s="91">
        <v>0.84177739924113149</v>
      </c>
      <c r="G13554" s="100">
        <v>988.25216308988763</v>
      </c>
      <c r="S13554" s="235"/>
      <c r="T13554" s="103"/>
      <c r="U13554" s="103"/>
    </row>
    <row r="13555" spans="1:21" x14ac:dyDescent="0.2">
      <c r="A13555" s="89">
        <v>41007</v>
      </c>
      <c r="B13555" s="90" t="s">
        <v>117</v>
      </c>
      <c r="C13555" s="96">
        <v>2037.0390005730339</v>
      </c>
      <c r="D13555" s="102">
        <v>1315.0669596750761</v>
      </c>
      <c r="E13555" s="98">
        <v>2424.6502837078656</v>
      </c>
      <c r="F13555" s="91">
        <v>0.8401372413418392</v>
      </c>
      <c r="G13555" s="100">
        <v>1018.519500286517</v>
      </c>
      <c r="S13555" s="235"/>
      <c r="T13555" s="103"/>
      <c r="U13555" s="103"/>
    </row>
    <row r="13556" spans="1:21" x14ac:dyDescent="0.2">
      <c r="A13556" s="89">
        <v>41007</v>
      </c>
      <c r="B13556" s="90" t="s">
        <v>118</v>
      </c>
      <c r="C13556" s="96">
        <v>2028.4525506741572</v>
      </c>
      <c r="D13556" s="102">
        <v>1314.1821500533499</v>
      </c>
      <c r="E13556" s="98">
        <v>2416.9597584269663</v>
      </c>
      <c r="F13556" s="91">
        <v>0.83925789149023244</v>
      </c>
      <c r="G13556" s="100">
        <v>1014.2262753370786</v>
      </c>
      <c r="S13556" s="235"/>
      <c r="T13556" s="103"/>
      <c r="U13556" s="103"/>
    </row>
    <row r="13557" spans="1:21" x14ac:dyDescent="0.2">
      <c r="A13557" s="89">
        <v>41007</v>
      </c>
      <c r="B13557" s="90" t="s">
        <v>119</v>
      </c>
      <c r="C13557" s="96">
        <v>2138.5771136292133</v>
      </c>
      <c r="D13557" s="102">
        <v>1356.2208099200595</v>
      </c>
      <c r="E13557" s="98">
        <v>2532.3599578651688</v>
      </c>
      <c r="F13557" s="91">
        <v>0.84449965613580369</v>
      </c>
      <c r="G13557" s="100">
        <v>1069.2885568146066</v>
      </c>
      <c r="S13557" s="235"/>
      <c r="T13557" s="103"/>
      <c r="U13557" s="103"/>
    </row>
    <row r="13558" spans="1:21" x14ac:dyDescent="0.2">
      <c r="A13558" s="89">
        <v>41007</v>
      </c>
      <c r="B13558" s="90" t="s">
        <v>120</v>
      </c>
      <c r="C13558" s="96">
        <v>2228.1168887191016</v>
      </c>
      <c r="D13558" s="102">
        <v>1415.1308748795527</v>
      </c>
      <c r="E13558" s="98">
        <v>2639.5265224719105</v>
      </c>
      <c r="F13558" s="91">
        <v>0.84413506352361833</v>
      </c>
      <c r="G13558" s="100">
        <v>1114.0584443595508</v>
      </c>
      <c r="S13558" s="235"/>
      <c r="T13558" s="103"/>
      <c r="U13558" s="103"/>
    </row>
    <row r="13559" spans="1:21" x14ac:dyDescent="0.2">
      <c r="A13559" s="89">
        <v>41007</v>
      </c>
      <c r="B13559" s="90" t="s">
        <v>121</v>
      </c>
      <c r="C13559" s="96">
        <v>2246.5783638202247</v>
      </c>
      <c r="D13559" s="102">
        <v>1432.5051044614572</v>
      </c>
      <c r="E13559" s="98">
        <v>2664.4296235955057</v>
      </c>
      <c r="F13559" s="91">
        <v>0.84317421782324542</v>
      </c>
      <c r="G13559" s="100">
        <v>1123.2891819101123</v>
      </c>
      <c r="S13559" s="235"/>
      <c r="T13559" s="103"/>
      <c r="U13559" s="103"/>
    </row>
    <row r="13560" spans="1:21" x14ac:dyDescent="0.2">
      <c r="A13560" s="89">
        <v>41007</v>
      </c>
      <c r="B13560" s="90" t="s">
        <v>122</v>
      </c>
      <c r="C13560" s="96">
        <v>2295.8805516067414</v>
      </c>
      <c r="D13560" s="102">
        <v>1477.4070926662009</v>
      </c>
      <c r="E13560" s="98">
        <v>2730.1646882022469</v>
      </c>
      <c r="F13560" s="91">
        <v>0.84093115757003223</v>
      </c>
      <c r="G13560" s="100">
        <v>1147.9402758033707</v>
      </c>
      <c r="S13560" s="235"/>
      <c r="T13560" s="103"/>
      <c r="U13560" s="103"/>
    </row>
    <row r="13561" spans="1:21" x14ac:dyDescent="0.2">
      <c r="A13561" s="89">
        <v>41007</v>
      </c>
      <c r="B13561" s="90" t="s">
        <v>123</v>
      </c>
      <c r="C13561" s="96">
        <v>2221.1593925056177</v>
      </c>
      <c r="D13561" s="102">
        <v>1422.07536573828</v>
      </c>
      <c r="E13561" s="98">
        <v>2637.3940533707864</v>
      </c>
      <c r="F13561" s="91">
        <v>0.84217957103027907</v>
      </c>
      <c r="G13561" s="100">
        <v>1110.5796962528088</v>
      </c>
      <c r="S13561" s="235"/>
      <c r="T13561" s="103"/>
      <c r="U13561" s="103"/>
    </row>
    <row r="13562" spans="1:21" x14ac:dyDescent="0.2">
      <c r="A13562" s="89">
        <v>41007</v>
      </c>
      <c r="B13562" s="90" t="s">
        <v>124</v>
      </c>
      <c r="C13562" s="96">
        <v>2218.1729774157302</v>
      </c>
      <c r="D13562" s="102">
        <v>1407.2155788937853</v>
      </c>
      <c r="E13562" s="98">
        <v>2626.8892331460679</v>
      </c>
      <c r="F13562" s="91">
        <v>0.84441054819778505</v>
      </c>
      <c r="G13562" s="100">
        <v>1109.0864887078651</v>
      </c>
      <c r="S13562" s="235"/>
      <c r="T13562" s="103"/>
      <c r="U13562" s="103"/>
    </row>
    <row r="13563" spans="1:21" x14ac:dyDescent="0.2">
      <c r="A13563" s="89">
        <v>41007</v>
      </c>
      <c r="B13563" s="90" t="s">
        <v>125</v>
      </c>
      <c r="C13563" s="96">
        <v>2351.479739460674</v>
      </c>
      <c r="D13563" s="102">
        <v>1509.0185365973439</v>
      </c>
      <c r="E13563" s="98">
        <v>2794.0282584269667</v>
      </c>
      <c r="F13563" s="91">
        <v>0.84160914706873913</v>
      </c>
      <c r="G13563" s="100">
        <v>1175.739869730337</v>
      </c>
      <c r="S13563" s="235"/>
      <c r="T13563" s="103"/>
      <c r="U13563" s="103"/>
    </row>
    <row r="13564" spans="1:21" x14ac:dyDescent="0.2">
      <c r="A13564" s="89">
        <v>41007</v>
      </c>
      <c r="B13564" s="90" t="s">
        <v>126</v>
      </c>
      <c r="C13564" s="96">
        <v>2556.0755119213482</v>
      </c>
      <c r="D13564" s="102">
        <v>1635.295156436797</v>
      </c>
      <c r="E13564" s="98">
        <v>3034.4212415730335</v>
      </c>
      <c r="F13564" s="91">
        <v>0.84236014331230014</v>
      </c>
      <c r="G13564" s="100">
        <v>1278.0377559606741</v>
      </c>
      <c r="S13564" s="235"/>
      <c r="T13564" s="103"/>
      <c r="U13564" s="103"/>
    </row>
    <row r="13565" spans="1:21" x14ac:dyDescent="0.2">
      <c r="A13565" s="89">
        <v>41007</v>
      </c>
      <c r="B13565" s="90" t="s">
        <v>127</v>
      </c>
      <c r="C13565" s="96">
        <v>2439.3095183932587</v>
      </c>
      <c r="D13565" s="102">
        <v>1544.8166903442711</v>
      </c>
      <c r="E13565" s="98">
        <v>2887.3325983146069</v>
      </c>
      <c r="F13565" s="91">
        <v>0.84483149596867779</v>
      </c>
      <c r="G13565" s="100">
        <v>1219.6547591966294</v>
      </c>
      <c r="S13565" s="235"/>
      <c r="T13565" s="103"/>
      <c r="U13565" s="103"/>
    </row>
    <row r="13566" spans="1:21" x14ac:dyDescent="0.2">
      <c r="A13566" s="89">
        <v>41007</v>
      </c>
      <c r="B13566" s="90" t="s">
        <v>128</v>
      </c>
      <c r="C13566" s="96">
        <v>2137.146714</v>
      </c>
      <c r="D13566" s="102">
        <v>1344.2775117642423</v>
      </c>
      <c r="E13566" s="98">
        <v>2524.772882022472</v>
      </c>
      <c r="F13566" s="91">
        <v>0.84647087633800799</v>
      </c>
      <c r="G13566" s="100">
        <v>1068.573357</v>
      </c>
      <c r="S13566" s="235"/>
      <c r="T13566" s="103"/>
      <c r="U13566" s="103"/>
    </row>
    <row r="13567" spans="1:21" x14ac:dyDescent="0.2">
      <c r="A13567" s="89">
        <v>41007</v>
      </c>
      <c r="B13567" s="90" t="s">
        <v>129</v>
      </c>
      <c r="C13567" s="96">
        <v>2104.8472368202247</v>
      </c>
      <c r="D13567" s="102">
        <v>1335.2381571626402</v>
      </c>
      <c r="E13567" s="98">
        <v>2492.6377247191012</v>
      </c>
      <c r="F13567" s="91">
        <v>0.84442565237089273</v>
      </c>
      <c r="G13567" s="100">
        <v>1052.4236184101123</v>
      </c>
      <c r="S13567" s="235"/>
      <c r="T13567" s="103"/>
      <c r="U13567" s="103"/>
    </row>
    <row r="13568" spans="1:21" x14ac:dyDescent="0.2">
      <c r="A13568" s="89">
        <v>41007</v>
      </c>
      <c r="B13568" s="90" t="s">
        <v>130</v>
      </c>
      <c r="C13568" s="96">
        <v>2027.864992752809</v>
      </c>
      <c r="D13568" s="102">
        <v>1266.5922254820418</v>
      </c>
      <c r="E13568" s="98">
        <v>2390.9187134831459</v>
      </c>
      <c r="F13568" s="91">
        <v>0.84815304732738828</v>
      </c>
      <c r="G13568" s="100">
        <v>1013.9324963764045</v>
      </c>
      <c r="S13568" s="235"/>
      <c r="T13568" s="103"/>
      <c r="U13568" s="103"/>
    </row>
    <row r="13569" spans="1:21" x14ac:dyDescent="0.2">
      <c r="A13569" s="89">
        <v>41007</v>
      </c>
      <c r="B13569" s="90" t="s">
        <v>131</v>
      </c>
      <c r="C13569" s="96">
        <v>1991.0271371460676</v>
      </c>
      <c r="D13569" s="102">
        <v>1262.4730336185164</v>
      </c>
      <c r="E13569" s="98">
        <v>2357.5468651685392</v>
      </c>
      <c r="F13569" s="91">
        <v>0.84453342860852554</v>
      </c>
      <c r="G13569" s="100">
        <v>995.51356857303381</v>
      </c>
      <c r="S13569" s="235"/>
      <c r="T13569" s="103"/>
      <c r="U13569" s="103"/>
    </row>
    <row r="13570" spans="1:21" x14ac:dyDescent="0.2">
      <c r="A13570" s="89">
        <v>41007</v>
      </c>
      <c r="B13570" s="90" t="s">
        <v>132</v>
      </c>
      <c r="C13570" s="96">
        <v>2147.7389650786522</v>
      </c>
      <c r="D13570" s="102">
        <v>1366.6773631412875</v>
      </c>
      <c r="E13570" s="98">
        <v>2545.7002331460676</v>
      </c>
      <c r="F13570" s="91">
        <v>0.843673161951358</v>
      </c>
      <c r="G13570" s="100">
        <v>1073.8694825393261</v>
      </c>
      <c r="S13570" s="235"/>
      <c r="T13570" s="103"/>
      <c r="U13570" s="103"/>
    </row>
    <row r="13571" spans="1:21" x14ac:dyDescent="0.2">
      <c r="A13571" s="89">
        <v>41007</v>
      </c>
      <c r="B13571" s="90" t="s">
        <v>133</v>
      </c>
      <c r="C13571" s="96">
        <v>2189.8972589662922</v>
      </c>
      <c r="D13571" s="102">
        <v>1392.1387985974188</v>
      </c>
      <c r="E13571" s="98">
        <v>2594.9374634831461</v>
      </c>
      <c r="F13571" s="91">
        <v>0.84391138121179443</v>
      </c>
      <c r="G13571" s="100">
        <v>1094.9486294831461</v>
      </c>
      <c r="S13571" s="235"/>
      <c r="T13571" s="103"/>
      <c r="U13571" s="103"/>
    </row>
    <row r="13572" spans="1:21" x14ac:dyDescent="0.2">
      <c r="A13572" s="89">
        <v>41007</v>
      </c>
      <c r="B13572" s="90" t="s">
        <v>134</v>
      </c>
      <c r="C13572" s="96">
        <v>1841.0499386292136</v>
      </c>
      <c r="D13572" s="102">
        <v>1146.6223823643984</v>
      </c>
      <c r="E13572" s="98">
        <v>2168.9185702247191</v>
      </c>
      <c r="F13572" s="91">
        <v>0.84883312997705784</v>
      </c>
      <c r="G13572" s="100">
        <v>920.52496931460678</v>
      </c>
      <c r="S13572" s="235"/>
      <c r="T13572" s="103"/>
      <c r="U13572" s="103"/>
    </row>
    <row r="13573" spans="1:21" x14ac:dyDescent="0.2">
      <c r="A13573" s="89">
        <v>41007</v>
      </c>
      <c r="B13573" s="90" t="s">
        <v>135</v>
      </c>
      <c r="C13573" s="96">
        <v>1829.3514578089887</v>
      </c>
      <c r="D13573" s="102">
        <v>1158.2794401487868</v>
      </c>
      <c r="E13573" s="98">
        <v>2165.2108483146067</v>
      </c>
      <c r="F13573" s="91">
        <v>0.84488374849634162</v>
      </c>
      <c r="G13573" s="100">
        <v>914.67572890449435</v>
      </c>
      <c r="S13573" s="235"/>
      <c r="T13573" s="103"/>
      <c r="U13573" s="103"/>
    </row>
    <row r="13574" spans="1:21" x14ac:dyDescent="0.2">
      <c r="A13574" s="89">
        <v>41007</v>
      </c>
      <c r="B13574" s="90" t="s">
        <v>136</v>
      </c>
      <c r="C13574" s="96">
        <v>1857.5056125505621</v>
      </c>
      <c r="D13574" s="102">
        <v>1189.1676186701918</v>
      </c>
      <c r="E13574" s="98">
        <v>2205.5490758426968</v>
      </c>
      <c r="F13574" s="91">
        <v>0.84219645479475258</v>
      </c>
      <c r="G13574" s="100">
        <v>928.75280627528105</v>
      </c>
      <c r="S13574" s="235"/>
      <c r="T13574" s="103"/>
      <c r="U13574" s="103"/>
    </row>
    <row r="13575" spans="1:21" x14ac:dyDescent="0.2">
      <c r="A13575" s="89">
        <v>41007</v>
      </c>
      <c r="B13575" s="90" t="s">
        <v>137</v>
      </c>
      <c r="C13575" s="96">
        <v>1850.6818364157302</v>
      </c>
      <c r="D13575" s="102">
        <v>1168.7317730653258</v>
      </c>
      <c r="E13575" s="98">
        <v>2188.8255337078649</v>
      </c>
      <c r="F13575" s="91">
        <v>0.84551363638411137</v>
      </c>
      <c r="G13575" s="100">
        <v>925.34091820786512</v>
      </c>
      <c r="S13575" s="235"/>
      <c r="T13575" s="103"/>
      <c r="U13575" s="103"/>
    </row>
    <row r="13576" spans="1:21" x14ac:dyDescent="0.2">
      <c r="A13576" s="89">
        <v>41007</v>
      </c>
      <c r="B13576" s="90" t="s">
        <v>138</v>
      </c>
      <c r="C13576" s="96">
        <v>1770.2309745505618</v>
      </c>
      <c r="D13576" s="102">
        <v>1117.4596856432684</v>
      </c>
      <c r="E13576" s="98">
        <v>2093.426342696629</v>
      </c>
      <c r="F13576" s="91">
        <v>0.8456141677620499</v>
      </c>
      <c r="G13576" s="100">
        <v>885.11548727528088</v>
      </c>
      <c r="S13576" s="235"/>
      <c r="T13576" s="103"/>
      <c r="U13576" s="103"/>
    </row>
    <row r="13577" spans="1:21" x14ac:dyDescent="0.2">
      <c r="A13577" s="89">
        <v>41007</v>
      </c>
      <c r="B13577" s="90" t="s">
        <v>139</v>
      </c>
      <c r="C13577" s="96">
        <v>1878.7387401910114</v>
      </c>
      <c r="D13577" s="102">
        <v>1187.9474517058572</v>
      </c>
      <c r="E13577" s="98">
        <v>2222.8086741573034</v>
      </c>
      <c r="F13577" s="91">
        <v>0.8452093794816895</v>
      </c>
      <c r="G13577" s="100">
        <v>939.3693700955057</v>
      </c>
      <c r="S13577" s="235"/>
      <c r="T13577" s="103"/>
      <c r="U13577" s="103"/>
    </row>
    <row r="13578" spans="1:21" x14ac:dyDescent="0.2">
      <c r="A13578" s="89">
        <v>41007</v>
      </c>
      <c r="B13578" s="90" t="s">
        <v>140</v>
      </c>
      <c r="C13578" s="96">
        <v>1996.7568399101126</v>
      </c>
      <c r="D13578" s="102">
        <v>1265.3963779091614</v>
      </c>
      <c r="E13578" s="98">
        <v>2363.9513258426969</v>
      </c>
      <c r="F13578" s="91">
        <v>0.84466918505537014</v>
      </c>
      <c r="G13578" s="100">
        <v>998.3784199550563</v>
      </c>
      <c r="S13578" s="235"/>
      <c r="T13578" s="103"/>
      <c r="U13578" s="103"/>
    </row>
    <row r="13579" spans="1:21" x14ac:dyDescent="0.2">
      <c r="A13579" s="89">
        <v>41007</v>
      </c>
      <c r="B13579" s="90" t="s">
        <v>141</v>
      </c>
      <c r="C13579" s="96">
        <v>1846.0016336629212</v>
      </c>
      <c r="D13579" s="102">
        <v>1180.3927503803448</v>
      </c>
      <c r="E13579" s="98">
        <v>2191.1296348314604</v>
      </c>
      <c r="F13579" s="91">
        <v>0.84248855216862328</v>
      </c>
      <c r="G13579" s="100">
        <v>923.00081683146061</v>
      </c>
      <c r="S13579" s="235"/>
      <c r="T13579" s="103"/>
      <c r="U13579" s="103"/>
    </row>
    <row r="13580" spans="1:21" x14ac:dyDescent="0.2">
      <c r="A13580" s="89">
        <v>41007</v>
      </c>
      <c r="B13580" s="90" t="s">
        <v>142</v>
      </c>
      <c r="C13580" s="96">
        <v>1765.9438277865167</v>
      </c>
      <c r="D13580" s="102">
        <v>1111.4613170286045</v>
      </c>
      <c r="E13580" s="98">
        <v>2086.6010308988766</v>
      </c>
      <c r="F13580" s="91">
        <v>0.84632558003950309</v>
      </c>
      <c r="G13580" s="100">
        <v>882.97191389325837</v>
      </c>
      <c r="S13580" s="235"/>
      <c r="T13580" s="103"/>
      <c r="U13580" s="103"/>
    </row>
    <row r="13581" spans="1:21" x14ac:dyDescent="0.2">
      <c r="A13581" s="89">
        <v>41007</v>
      </c>
      <c r="B13581" s="90" t="s">
        <v>143</v>
      </c>
      <c r="C13581" s="96">
        <v>1713.3270028988759</v>
      </c>
      <c r="D13581" s="102">
        <v>1073.46441441921</v>
      </c>
      <c r="E13581" s="98">
        <v>2021.8346292134829</v>
      </c>
      <c r="F13581" s="91">
        <v>0.84741203763305806</v>
      </c>
      <c r="G13581" s="100">
        <v>856.66350144943794</v>
      </c>
      <c r="S13581" s="235"/>
      <c r="T13581" s="103"/>
      <c r="U13581" s="103"/>
    </row>
    <row r="13582" spans="1:21" x14ac:dyDescent="0.2">
      <c r="A13582" s="89">
        <v>41007</v>
      </c>
      <c r="B13582" s="90" t="s">
        <v>144</v>
      </c>
      <c r="C13582" s="96">
        <v>1587.4720961460673</v>
      </c>
      <c r="D13582" s="102">
        <v>990.35130771129468</v>
      </c>
      <c r="E13582" s="98">
        <v>1871.0594241573035</v>
      </c>
      <c r="F13582" s="91">
        <v>0.84843488969413172</v>
      </c>
      <c r="G13582" s="100">
        <v>793.73604807303366</v>
      </c>
      <c r="S13582" s="235"/>
      <c r="T13582" s="103"/>
      <c r="U13582" s="103"/>
    </row>
    <row r="13583" spans="1:21" x14ac:dyDescent="0.2">
      <c r="A13583" s="89">
        <v>41007</v>
      </c>
      <c r="B13583" s="90" t="s">
        <v>145</v>
      </c>
      <c r="C13583" s="96">
        <v>1635.5667511011236</v>
      </c>
      <c r="D13583" s="102">
        <v>1042.5859175681496</v>
      </c>
      <c r="E13583" s="98">
        <v>1939.604081460674</v>
      </c>
      <c r="F13583" s="91">
        <v>0.84324773634700412</v>
      </c>
      <c r="G13583" s="100">
        <v>817.7833755505618</v>
      </c>
      <c r="S13583" s="235"/>
      <c r="T13583" s="103"/>
      <c r="U13583" s="103"/>
    </row>
    <row r="13584" spans="1:21" x14ac:dyDescent="0.2">
      <c r="A13584" s="89">
        <v>41007</v>
      </c>
      <c r="B13584" s="90" t="s">
        <v>146</v>
      </c>
      <c r="C13584" s="96">
        <v>1800.1194381910111</v>
      </c>
      <c r="D13584" s="102">
        <v>1132.9433502212598</v>
      </c>
      <c r="E13584" s="98">
        <v>2126.9674719101122</v>
      </c>
      <c r="F13584" s="91">
        <v>0.84633143758161145</v>
      </c>
      <c r="G13584" s="100">
        <v>900.05971909550556</v>
      </c>
      <c r="S13584" s="235"/>
      <c r="T13584" s="103"/>
      <c r="U13584" s="103"/>
    </row>
    <row r="13585" spans="1:21" x14ac:dyDescent="0.2">
      <c r="A13585" s="89">
        <v>41007</v>
      </c>
      <c r="B13585" s="90" t="s">
        <v>147</v>
      </c>
      <c r="C13585" s="96">
        <v>1725.219985651685</v>
      </c>
      <c r="D13585" s="102">
        <v>1081.5521912631912</v>
      </c>
      <c r="E13585" s="98">
        <v>2036.2070477528091</v>
      </c>
      <c r="F13585" s="91">
        <v>0.84727139489850289</v>
      </c>
      <c r="G13585" s="100">
        <v>862.60999282584248</v>
      </c>
      <c r="S13585" s="235"/>
      <c r="T13585" s="103"/>
      <c r="U13585" s="103"/>
    </row>
    <row r="13586" spans="1:21" x14ac:dyDescent="0.2">
      <c r="A13586" s="89">
        <v>41008</v>
      </c>
      <c r="B13586" s="90" t="s">
        <v>100</v>
      </c>
      <c r="C13586" s="96">
        <v>1647.8446855955056</v>
      </c>
      <c r="D13586" s="102">
        <v>1035.3460647154789</v>
      </c>
      <c r="E13586" s="98">
        <v>1946.1072893258427</v>
      </c>
      <c r="F13586" s="91">
        <v>0.84673886924617647</v>
      </c>
      <c r="G13586" s="100">
        <v>823.92234279775278</v>
      </c>
      <c r="S13586" s="235"/>
      <c r="T13586" s="103"/>
      <c r="U13586" s="103"/>
    </row>
    <row r="13587" spans="1:21" x14ac:dyDescent="0.2">
      <c r="A13587" s="89">
        <v>41008</v>
      </c>
      <c r="B13587" s="90" t="s">
        <v>101</v>
      </c>
      <c r="C13587" s="96">
        <v>1680.7033558314608</v>
      </c>
      <c r="D13587" s="102">
        <v>1051.0006220071241</v>
      </c>
      <c r="E13587" s="98">
        <v>1982.2628679775282</v>
      </c>
      <c r="F13587" s="91">
        <v>0.84787107854482291</v>
      </c>
      <c r="G13587" s="100">
        <v>840.35167791573042</v>
      </c>
      <c r="S13587" s="235"/>
      <c r="T13587" s="103"/>
      <c r="U13587" s="103"/>
    </row>
    <row r="13588" spans="1:21" x14ac:dyDescent="0.2">
      <c r="A13588" s="89">
        <v>41008</v>
      </c>
      <c r="B13588" s="90" t="s">
        <v>102</v>
      </c>
      <c r="C13588" s="96">
        <v>1658.3437378314609</v>
      </c>
      <c r="D13588" s="102">
        <v>1050.2238416655659</v>
      </c>
      <c r="E13588" s="98">
        <v>1962.9248764044946</v>
      </c>
      <c r="F13588" s="91">
        <v>0.84483301310494496</v>
      </c>
      <c r="G13588" s="100">
        <v>829.17186891573044</v>
      </c>
      <c r="S13588" s="235"/>
      <c r="T13588" s="103"/>
      <c r="U13588" s="103"/>
    </row>
    <row r="13589" spans="1:21" x14ac:dyDescent="0.2">
      <c r="A13589" s="89">
        <v>41008</v>
      </c>
      <c r="B13589" s="90" t="s">
        <v>103</v>
      </c>
      <c r="C13589" s="96">
        <v>1679.1797573595504</v>
      </c>
      <c r="D13589" s="102">
        <v>1070.0189228990428</v>
      </c>
      <c r="E13589" s="98">
        <v>1991.1266039325842</v>
      </c>
      <c r="F13589" s="91">
        <v>0.84333148582469764</v>
      </c>
      <c r="G13589" s="100">
        <v>839.58987867977521</v>
      </c>
      <c r="S13589" s="235"/>
      <c r="T13589" s="103"/>
      <c r="U13589" s="103"/>
    </row>
    <row r="13590" spans="1:21" x14ac:dyDescent="0.2">
      <c r="A13590" s="89">
        <v>41008</v>
      </c>
      <c r="B13590" s="90" t="s">
        <v>104</v>
      </c>
      <c r="C13590" s="96">
        <v>1644.2869210786516</v>
      </c>
      <c r="D13590" s="102">
        <v>1033.1775019293782</v>
      </c>
      <c r="E13590" s="98">
        <v>1941.941098314607</v>
      </c>
      <c r="F13590" s="91">
        <v>0.84672337513517448</v>
      </c>
      <c r="G13590" s="100">
        <v>822.14346053932582</v>
      </c>
      <c r="S13590" s="235"/>
      <c r="T13590" s="103"/>
      <c r="U13590" s="103"/>
    </row>
    <row r="13591" spans="1:21" x14ac:dyDescent="0.2">
      <c r="A13591" s="89">
        <v>41008</v>
      </c>
      <c r="B13591" s="90" t="s">
        <v>105</v>
      </c>
      <c r="C13591" s="96">
        <v>1649.8342782808991</v>
      </c>
      <c r="D13591" s="102">
        <v>1037.0539038288985</v>
      </c>
      <c r="E13591" s="98">
        <v>1948.7005786516854</v>
      </c>
      <c r="F13591" s="91">
        <v>0.84663303144417734</v>
      </c>
      <c r="G13591" s="100">
        <v>824.91713914044954</v>
      </c>
      <c r="S13591" s="235"/>
      <c r="T13591" s="103"/>
      <c r="U13591" s="103"/>
    </row>
    <row r="13592" spans="1:21" x14ac:dyDescent="0.2">
      <c r="A13592" s="89">
        <v>41008</v>
      </c>
      <c r="B13592" s="90" t="s">
        <v>106</v>
      </c>
      <c r="C13592" s="96">
        <v>1663.2427552584268</v>
      </c>
      <c r="D13592" s="102">
        <v>1046.8550853224408</v>
      </c>
      <c r="E13592" s="98">
        <v>1965.2689466292134</v>
      </c>
      <c r="F13592" s="91">
        <v>0.84631813783613929</v>
      </c>
      <c r="G13592" s="100">
        <v>831.62137762921338</v>
      </c>
      <c r="S13592" s="235"/>
      <c r="T13592" s="103"/>
      <c r="U13592" s="103"/>
    </row>
    <row r="13593" spans="1:21" x14ac:dyDescent="0.2">
      <c r="A13593" s="89">
        <v>41008</v>
      </c>
      <c r="B13593" s="90" t="s">
        <v>107</v>
      </c>
      <c r="C13593" s="96">
        <v>1612.801920741573</v>
      </c>
      <c r="D13593" s="102">
        <v>1022.8356541224321</v>
      </c>
      <c r="E13593" s="98">
        <v>1909.7965365168538</v>
      </c>
      <c r="F13593" s="91">
        <v>0.84448887088414726</v>
      </c>
      <c r="G13593" s="100">
        <v>806.40096037078649</v>
      </c>
      <c r="S13593" s="235"/>
      <c r="T13593" s="103"/>
      <c r="U13593" s="103"/>
    </row>
    <row r="13594" spans="1:21" x14ac:dyDescent="0.2">
      <c r="A13594" s="89">
        <v>41008</v>
      </c>
      <c r="B13594" s="90" t="s">
        <v>108</v>
      </c>
      <c r="C13594" s="96">
        <v>1638.3546121348315</v>
      </c>
      <c r="D13594" s="102">
        <v>1035.9883908030415</v>
      </c>
      <c r="E13594" s="98">
        <v>1938.4214662921347</v>
      </c>
      <c r="F13594" s="91">
        <v>0.84520040694179932</v>
      </c>
      <c r="G13594" s="100">
        <v>819.17730606741577</v>
      </c>
      <c r="S13594" s="235"/>
      <c r="T13594" s="103"/>
      <c r="U13594" s="103"/>
    </row>
    <row r="13595" spans="1:21" x14ac:dyDescent="0.2">
      <c r="A13595" s="89">
        <v>41008</v>
      </c>
      <c r="B13595" s="90" t="s">
        <v>109</v>
      </c>
      <c r="C13595" s="96">
        <v>1714.6682558089888</v>
      </c>
      <c r="D13595" s="102">
        <v>1075.0742187704348</v>
      </c>
      <c r="E13595" s="98">
        <v>2023.8260308988765</v>
      </c>
      <c r="F13595" s="91">
        <v>0.84724093357343755</v>
      </c>
      <c r="G13595" s="100">
        <v>857.33412790449438</v>
      </c>
      <c r="S13595" s="235"/>
      <c r="T13595" s="103"/>
      <c r="U13595" s="103"/>
    </row>
    <row r="13596" spans="1:21" x14ac:dyDescent="0.2">
      <c r="A13596" s="89">
        <v>41008</v>
      </c>
      <c r="B13596" s="90" t="s">
        <v>110</v>
      </c>
      <c r="C13596" s="96">
        <v>1794.973241224719</v>
      </c>
      <c r="D13596" s="102">
        <v>1118.169335363548</v>
      </c>
      <c r="E13596" s="98">
        <v>2114.7651404494381</v>
      </c>
      <c r="F13596" s="91">
        <v>0.84878136436618412</v>
      </c>
      <c r="G13596" s="100">
        <v>897.4866206123595</v>
      </c>
      <c r="S13596" s="235"/>
      <c r="T13596" s="103"/>
      <c r="U13596" s="103"/>
    </row>
    <row r="13597" spans="1:21" x14ac:dyDescent="0.2">
      <c r="A13597" s="89">
        <v>41008</v>
      </c>
      <c r="B13597" s="90" t="s">
        <v>111</v>
      </c>
      <c r="C13597" s="96">
        <v>1777.5247970224721</v>
      </c>
      <c r="D13597" s="102">
        <v>1125.7037569177796</v>
      </c>
      <c r="E13597" s="98">
        <v>2103.9969943820224</v>
      </c>
      <c r="F13597" s="91">
        <v>0.84483238415678419</v>
      </c>
      <c r="G13597" s="100">
        <v>888.76239851123603</v>
      </c>
      <c r="S13597" s="235"/>
      <c r="T13597" s="103"/>
      <c r="U13597" s="103"/>
    </row>
    <row r="13598" spans="1:21" x14ac:dyDescent="0.2">
      <c r="A13598" s="89">
        <v>41008</v>
      </c>
      <c r="B13598" s="90" t="s">
        <v>112</v>
      </c>
      <c r="C13598" s="96">
        <v>1940.7686481910114</v>
      </c>
      <c r="D13598" s="102">
        <v>1228.8367905579812</v>
      </c>
      <c r="E13598" s="98">
        <v>2297.090073033708</v>
      </c>
      <c r="F13598" s="91">
        <v>0.84488138753213449</v>
      </c>
      <c r="G13598" s="100">
        <v>970.38432409550569</v>
      </c>
      <c r="S13598" s="235"/>
      <c r="T13598" s="103"/>
      <c r="U13598" s="103"/>
    </row>
    <row r="13599" spans="1:21" x14ac:dyDescent="0.2">
      <c r="A13599" s="89">
        <v>41008</v>
      </c>
      <c r="B13599" s="90" t="s">
        <v>113</v>
      </c>
      <c r="C13599" s="96">
        <v>1966.6130924831461</v>
      </c>
      <c r="D13599" s="102">
        <v>1237.2956781959056</v>
      </c>
      <c r="E13599" s="98">
        <v>2323.4602752808987</v>
      </c>
      <c r="F13599" s="91">
        <v>0.84641562991447705</v>
      </c>
      <c r="G13599" s="100">
        <v>983.30654624157307</v>
      </c>
      <c r="S13599" s="235"/>
      <c r="T13599" s="103"/>
      <c r="U13599" s="103"/>
    </row>
    <row r="13600" spans="1:21" x14ac:dyDescent="0.2">
      <c r="A13600" s="89">
        <v>41008</v>
      </c>
      <c r="B13600" s="90" t="s">
        <v>114</v>
      </c>
      <c r="C13600" s="96">
        <v>1769.3476116067416</v>
      </c>
      <c r="D13600" s="102">
        <v>1116.6303461711643</v>
      </c>
      <c r="E13600" s="98">
        <v>2092.2366741573037</v>
      </c>
      <c r="F13600" s="91">
        <v>0.84567278332380202</v>
      </c>
      <c r="G13600" s="100">
        <v>884.67380580337078</v>
      </c>
      <c r="S13600" s="235"/>
      <c r="T13600" s="103"/>
      <c r="U13600" s="103"/>
    </row>
    <row r="13601" spans="1:21" x14ac:dyDescent="0.2">
      <c r="A13601" s="89">
        <v>41008</v>
      </c>
      <c r="B13601" s="90" t="s">
        <v>115</v>
      </c>
      <c r="C13601" s="96">
        <v>1476.3142416741571</v>
      </c>
      <c r="D13601" s="102">
        <v>947.09301097041782</v>
      </c>
      <c r="E13601" s="98">
        <v>1753.9922780898876</v>
      </c>
      <c r="F13601" s="91">
        <v>0.84168799379315162</v>
      </c>
      <c r="G13601" s="100">
        <v>738.15712083707854</v>
      </c>
      <c r="S13601" s="235"/>
      <c r="T13601" s="103"/>
      <c r="U13601" s="103"/>
    </row>
    <row r="13602" spans="1:21" x14ac:dyDescent="0.2">
      <c r="A13602" s="89">
        <v>41008</v>
      </c>
      <c r="B13602" s="90" t="s">
        <v>116</v>
      </c>
      <c r="C13602" s="96">
        <v>1469.8592087865172</v>
      </c>
      <c r="D13602" s="102">
        <v>935.06877734239617</v>
      </c>
      <c r="E13602" s="98">
        <v>1742.0791348314606</v>
      </c>
      <c r="F13602" s="91">
        <v>0.84373848431903775</v>
      </c>
      <c r="G13602" s="100">
        <v>734.92960439325861</v>
      </c>
      <c r="S13602" s="235"/>
      <c r="T13602" s="103"/>
      <c r="U13602" s="103"/>
    </row>
    <row r="13603" spans="1:21" x14ac:dyDescent="0.2">
      <c r="A13603" s="89">
        <v>41008</v>
      </c>
      <c r="B13603" s="90" t="s">
        <v>117</v>
      </c>
      <c r="C13603" s="96">
        <v>1518.0389583370786</v>
      </c>
      <c r="D13603" s="102">
        <v>976.80222100118579</v>
      </c>
      <c r="E13603" s="98">
        <v>1805.1550786516852</v>
      </c>
      <c r="F13603" s="91">
        <v>0.84094656259169676</v>
      </c>
      <c r="G13603" s="100">
        <v>759.01947916853931</v>
      </c>
      <c r="S13603" s="235"/>
      <c r="T13603" s="103"/>
      <c r="U13603" s="103"/>
    </row>
    <row r="13604" spans="1:21" x14ac:dyDescent="0.2">
      <c r="A13604" s="89">
        <v>41008</v>
      </c>
      <c r="B13604" s="90" t="s">
        <v>118</v>
      </c>
      <c r="C13604" s="96">
        <v>1632.1589151573035</v>
      </c>
      <c r="D13604" s="102">
        <v>1063.3423424401694</v>
      </c>
      <c r="E13604" s="98">
        <v>1947.983485955056</v>
      </c>
      <c r="F13604" s="91">
        <v>0.83787102248307288</v>
      </c>
      <c r="G13604" s="100">
        <v>816.07945757865173</v>
      </c>
      <c r="S13604" s="235"/>
      <c r="T13604" s="103"/>
      <c r="U13604" s="103"/>
    </row>
    <row r="13605" spans="1:21" x14ac:dyDescent="0.2">
      <c r="A13605" s="89">
        <v>41008</v>
      </c>
      <c r="B13605" s="90" t="s">
        <v>119</v>
      </c>
      <c r="C13605" s="96">
        <v>1615.2575076404494</v>
      </c>
      <c r="D13605" s="102">
        <v>1041.6573072316762</v>
      </c>
      <c r="E13605" s="98">
        <v>1922.0059213483144</v>
      </c>
      <c r="F13605" s="91">
        <v>0.84040194137764335</v>
      </c>
      <c r="G13605" s="100">
        <v>807.62875382022469</v>
      </c>
      <c r="S13605" s="235"/>
      <c r="T13605" s="103"/>
      <c r="U13605" s="103"/>
    </row>
    <row r="13606" spans="1:21" x14ac:dyDescent="0.2">
      <c r="A13606" s="89">
        <v>41008</v>
      </c>
      <c r="B13606" s="90" t="s">
        <v>120</v>
      </c>
      <c r="C13606" s="96">
        <v>1630.3354595393257</v>
      </c>
      <c r="D13606" s="102">
        <v>1042.4740726230973</v>
      </c>
      <c r="E13606" s="98">
        <v>1935.1345955056179</v>
      </c>
      <c r="F13606" s="91">
        <v>0.84249202268710754</v>
      </c>
      <c r="G13606" s="100">
        <v>815.16772976966286</v>
      </c>
      <c r="S13606" s="235"/>
      <c r="T13606" s="103"/>
      <c r="U13606" s="103"/>
    </row>
    <row r="13607" spans="1:21" x14ac:dyDescent="0.2">
      <c r="A13607" s="89">
        <v>41008</v>
      </c>
      <c r="B13607" s="90" t="s">
        <v>121</v>
      </c>
      <c r="C13607" s="96">
        <v>1694.4603154382021</v>
      </c>
      <c r="D13607" s="102">
        <v>1088.7176201201719</v>
      </c>
      <c r="E13607" s="98">
        <v>2014.0759213483145</v>
      </c>
      <c r="F13607" s="91">
        <v>0.84130905765650232</v>
      </c>
      <c r="G13607" s="100">
        <v>847.23015771910104</v>
      </c>
      <c r="S13607" s="235"/>
      <c r="T13607" s="103"/>
      <c r="U13607" s="103"/>
    </row>
    <row r="13608" spans="1:21" x14ac:dyDescent="0.2">
      <c r="A13608" s="89">
        <v>41008</v>
      </c>
      <c r="B13608" s="90" t="s">
        <v>122</v>
      </c>
      <c r="C13608" s="96">
        <v>1754.9828334606741</v>
      </c>
      <c r="D13608" s="102">
        <v>1109.4610775720371</v>
      </c>
      <c r="E13608" s="98">
        <v>2076.2631404494377</v>
      </c>
      <c r="F13608" s="91">
        <v>0.84526031371957133</v>
      </c>
      <c r="G13608" s="100">
        <v>877.49141673033705</v>
      </c>
      <c r="S13608" s="235"/>
      <c r="T13608" s="103"/>
      <c r="U13608" s="103"/>
    </row>
    <row r="13609" spans="1:21" x14ac:dyDescent="0.2">
      <c r="A13609" s="89">
        <v>41008</v>
      </c>
      <c r="B13609" s="90" t="s">
        <v>123</v>
      </c>
      <c r="C13609" s="96">
        <v>1772.6055189775279</v>
      </c>
      <c r="D13609" s="102">
        <v>1129.2825939610957</v>
      </c>
      <c r="E13609" s="98">
        <v>2101.7634269662922</v>
      </c>
      <c r="F13609" s="91">
        <v>0.84338964901303171</v>
      </c>
      <c r="G13609" s="100">
        <v>886.30275948876397</v>
      </c>
      <c r="S13609" s="235"/>
      <c r="T13609" s="103"/>
      <c r="U13609" s="103"/>
    </row>
    <row r="13610" spans="1:21" x14ac:dyDescent="0.2">
      <c r="A13610" s="89">
        <v>41008</v>
      </c>
      <c r="B13610" s="90" t="s">
        <v>124</v>
      </c>
      <c r="C13610" s="96">
        <v>1793.5874149550561</v>
      </c>
      <c r="D13610" s="102">
        <v>1136.4575403501694</v>
      </c>
      <c r="E13610" s="98">
        <v>2123.3208792134828</v>
      </c>
      <c r="F13610" s="91">
        <v>0.84470860363763478</v>
      </c>
      <c r="G13610" s="100">
        <v>896.79370747752807</v>
      </c>
      <c r="S13610" s="235"/>
      <c r="T13610" s="103"/>
      <c r="U13610" s="103"/>
    </row>
    <row r="13611" spans="1:21" x14ac:dyDescent="0.2">
      <c r="A13611" s="89">
        <v>41008</v>
      </c>
      <c r="B13611" s="90" t="s">
        <v>125</v>
      </c>
      <c r="C13611" s="96">
        <v>1780.6327758202249</v>
      </c>
      <c r="D13611" s="102">
        <v>1129.4520553382915</v>
      </c>
      <c r="E13611" s="98">
        <v>2108.6287078651685</v>
      </c>
      <c r="F13611" s="91">
        <v>0.84445059918727206</v>
      </c>
      <c r="G13611" s="100">
        <v>890.31638791011244</v>
      </c>
      <c r="S13611" s="235"/>
      <c r="T13611" s="103"/>
      <c r="U13611" s="103"/>
    </row>
    <row r="13612" spans="1:21" x14ac:dyDescent="0.2">
      <c r="A13612" s="89">
        <v>41008</v>
      </c>
      <c r="B13612" s="90" t="s">
        <v>126</v>
      </c>
      <c r="C13612" s="96">
        <v>1868.5800663370787</v>
      </c>
      <c r="D13612" s="102">
        <v>1200.2172455040468</v>
      </c>
      <c r="E13612" s="98">
        <v>2220.8360814606744</v>
      </c>
      <c r="F13612" s="91">
        <v>0.84138585550541301</v>
      </c>
      <c r="G13612" s="100">
        <v>934.29003316853937</v>
      </c>
      <c r="S13612" s="235"/>
      <c r="T13612" s="103"/>
      <c r="U13612" s="103"/>
    </row>
    <row r="13613" spans="1:21" x14ac:dyDescent="0.2">
      <c r="A13613" s="89">
        <v>41008</v>
      </c>
      <c r="B13613" s="90" t="s">
        <v>127</v>
      </c>
      <c r="C13613" s="96">
        <v>1998.1224055617979</v>
      </c>
      <c r="D13613" s="102">
        <v>1277.0270173279098</v>
      </c>
      <c r="E13613" s="98">
        <v>2371.3479606741571</v>
      </c>
      <c r="F13613" s="91">
        <v>0.84261037970730623</v>
      </c>
      <c r="G13613" s="100">
        <v>999.06120278089895</v>
      </c>
      <c r="S13613" s="235"/>
      <c r="T13613" s="103"/>
      <c r="U13613" s="103"/>
    </row>
    <row r="13614" spans="1:21" x14ac:dyDescent="0.2">
      <c r="A13614" s="89">
        <v>41008</v>
      </c>
      <c r="B13614" s="90" t="s">
        <v>128</v>
      </c>
      <c r="C13614" s="96">
        <v>2023.8939116292138</v>
      </c>
      <c r="D13614" s="102">
        <v>1283.8727433320923</v>
      </c>
      <c r="E13614" s="98">
        <v>2396.7636067415729</v>
      </c>
      <c r="F13614" s="91">
        <v>0.84442783841361824</v>
      </c>
      <c r="G13614" s="100">
        <v>1011.9469558146069</v>
      </c>
      <c r="S13614" s="235"/>
      <c r="T13614" s="103"/>
      <c r="U13614" s="103"/>
    </row>
    <row r="13615" spans="1:21" x14ac:dyDescent="0.2">
      <c r="A13615" s="89">
        <v>41008</v>
      </c>
      <c r="B13615" s="90" t="s">
        <v>129</v>
      </c>
      <c r="C13615" s="96">
        <v>1791.5897180224722</v>
      </c>
      <c r="D13615" s="102">
        <v>1143.9133776286658</v>
      </c>
      <c r="E13615" s="98">
        <v>2125.6367359550559</v>
      </c>
      <c r="F13615" s="91">
        <v>0.84284849227424774</v>
      </c>
      <c r="G13615" s="100">
        <v>895.7948590112361</v>
      </c>
      <c r="S13615" s="235"/>
      <c r="T13615" s="103"/>
      <c r="U13615" s="103"/>
    </row>
    <row r="13616" spans="1:21" x14ac:dyDescent="0.2">
      <c r="A13616" s="89">
        <v>41008</v>
      </c>
      <c r="B13616" s="90" t="s">
        <v>130</v>
      </c>
      <c r="C13616" s="96">
        <v>1777.091219797753</v>
      </c>
      <c r="D13616" s="102">
        <v>1124.6480268084504</v>
      </c>
      <c r="E13616" s="98">
        <v>2103.0659494382021</v>
      </c>
      <c r="F13616" s="91">
        <v>0.84500023419259507</v>
      </c>
      <c r="G13616" s="100">
        <v>888.54560989887648</v>
      </c>
      <c r="S13616" s="235"/>
      <c r="T13616" s="103"/>
      <c r="U13616" s="103"/>
    </row>
    <row r="13617" spans="1:21" x14ac:dyDescent="0.2">
      <c r="A13617" s="89">
        <v>41008</v>
      </c>
      <c r="B13617" s="90" t="s">
        <v>131</v>
      </c>
      <c r="C13617" s="96">
        <v>1774.5221734382026</v>
      </c>
      <c r="D13617" s="102">
        <v>1119.7967422599681</v>
      </c>
      <c r="E13617" s="98">
        <v>2098.3025730337081</v>
      </c>
      <c r="F13617" s="91">
        <v>0.84569413212538436</v>
      </c>
      <c r="G13617" s="100">
        <v>887.26108671910129</v>
      </c>
      <c r="S13617" s="235"/>
      <c r="T13617" s="103"/>
      <c r="U13617" s="103"/>
    </row>
    <row r="13618" spans="1:21" x14ac:dyDescent="0.2">
      <c r="A13618" s="89">
        <v>41008</v>
      </c>
      <c r="B13618" s="90" t="s">
        <v>132</v>
      </c>
      <c r="C13618" s="96">
        <v>1923.7618854606742</v>
      </c>
      <c r="D13618" s="102">
        <v>1218.844208923417</v>
      </c>
      <c r="E13618" s="98">
        <v>2277.3759016853933</v>
      </c>
      <c r="F13618" s="91">
        <v>0.84472742687624658</v>
      </c>
      <c r="G13618" s="100">
        <v>961.8809427303371</v>
      </c>
      <c r="S13618" s="235"/>
      <c r="T13618" s="103"/>
      <c r="U13618" s="103"/>
    </row>
    <row r="13619" spans="1:21" x14ac:dyDescent="0.2">
      <c r="A13619" s="89">
        <v>41008</v>
      </c>
      <c r="B13619" s="90" t="s">
        <v>133</v>
      </c>
      <c r="C13619" s="96">
        <v>1899.5261342359552</v>
      </c>
      <c r="D13619" s="102">
        <v>1201.0929219370614</v>
      </c>
      <c r="E13619" s="98">
        <v>2247.4037780898875</v>
      </c>
      <c r="F13619" s="91">
        <v>0.84520910428049545</v>
      </c>
      <c r="G13619" s="100">
        <v>949.76306711797758</v>
      </c>
      <c r="S13619" s="235"/>
      <c r="T13619" s="103"/>
      <c r="U13619" s="103"/>
    </row>
    <row r="13620" spans="1:21" x14ac:dyDescent="0.2">
      <c r="A13620" s="89">
        <v>41008</v>
      </c>
      <c r="B13620" s="90" t="s">
        <v>134</v>
      </c>
      <c r="C13620" s="96">
        <v>1715.5192017640454</v>
      </c>
      <c r="D13620" s="102">
        <v>1086.4117467481569</v>
      </c>
      <c r="E13620" s="98">
        <v>2030.590213483146</v>
      </c>
      <c r="F13620" s="91">
        <v>0.84483771780882966</v>
      </c>
      <c r="G13620" s="100">
        <v>857.75960088202271</v>
      </c>
      <c r="S13620" s="235"/>
      <c r="T13620" s="103"/>
      <c r="U13620" s="103"/>
    </row>
    <row r="13621" spans="1:21" x14ac:dyDescent="0.2">
      <c r="A13621" s="89">
        <v>41008</v>
      </c>
      <c r="B13621" s="90" t="s">
        <v>135</v>
      </c>
      <c r="C13621" s="96">
        <v>1693.8160277865168</v>
      </c>
      <c r="D13621" s="102">
        <v>1051.5539232845526</v>
      </c>
      <c r="E13621" s="98">
        <v>1993.6846264044946</v>
      </c>
      <c r="F13621" s="91">
        <v>0.84959075540509377</v>
      </c>
      <c r="G13621" s="100">
        <v>846.90801389325838</v>
      </c>
      <c r="S13621" s="235"/>
      <c r="T13621" s="103"/>
      <c r="U13621" s="103"/>
    </row>
    <row r="13622" spans="1:21" x14ac:dyDescent="0.2">
      <c r="A13622" s="89">
        <v>41008</v>
      </c>
      <c r="B13622" s="90" t="s">
        <v>136</v>
      </c>
      <c r="C13622" s="96">
        <v>1662.7889174157303</v>
      </c>
      <c r="D13622" s="102">
        <v>1050.1406039575929</v>
      </c>
      <c r="E13622" s="98">
        <v>1966.6373005617977</v>
      </c>
      <c r="F13622" s="91">
        <v>0.84549851512565699</v>
      </c>
      <c r="G13622" s="100">
        <v>831.39445870786517</v>
      </c>
      <c r="S13622" s="235"/>
      <c r="T13622" s="103"/>
      <c r="U13622" s="103"/>
    </row>
    <row r="13623" spans="1:21" x14ac:dyDescent="0.2">
      <c r="A13623" s="89">
        <v>41008</v>
      </c>
      <c r="B13623" s="90" t="s">
        <v>137</v>
      </c>
      <c r="C13623" s="96">
        <v>1681.586718775281</v>
      </c>
      <c r="D13623" s="102">
        <v>1076.5061625946946</v>
      </c>
      <c r="E13623" s="98">
        <v>1996.6470421348315</v>
      </c>
      <c r="F13623" s="91">
        <v>0.84220529882803652</v>
      </c>
      <c r="G13623" s="100">
        <v>840.79335938764052</v>
      </c>
      <c r="S13623" s="235"/>
      <c r="T13623" s="103"/>
      <c r="U13623" s="103"/>
    </row>
    <row r="13624" spans="1:21" x14ac:dyDescent="0.2">
      <c r="A13624" s="89">
        <v>41008</v>
      </c>
      <c r="B13624" s="90" t="s">
        <v>138</v>
      </c>
      <c r="C13624" s="96">
        <v>1916.8489626067419</v>
      </c>
      <c r="D13624" s="102">
        <v>1213.6326735852708</v>
      </c>
      <c r="E13624" s="98">
        <v>2268.7472780898879</v>
      </c>
      <c r="F13624" s="91">
        <v>0.8448931183823094</v>
      </c>
      <c r="G13624" s="100">
        <v>958.42448130337095</v>
      </c>
      <c r="S13624" s="235"/>
      <c r="T13624" s="103"/>
      <c r="U13624" s="103"/>
    </row>
    <row r="13625" spans="1:21" x14ac:dyDescent="0.2">
      <c r="A13625" s="89">
        <v>41008</v>
      </c>
      <c r="B13625" s="90" t="s">
        <v>139</v>
      </c>
      <c r="C13625" s="96">
        <v>1882.2965047078651</v>
      </c>
      <c r="D13625" s="102">
        <v>1189.0557341928063</v>
      </c>
      <c r="E13625" s="98">
        <v>2226.4082443820225</v>
      </c>
      <c r="F13625" s="91">
        <v>0.84544086173662569</v>
      </c>
      <c r="G13625" s="100">
        <v>941.14825235393255</v>
      </c>
      <c r="S13625" s="235"/>
      <c r="T13625" s="103"/>
      <c r="U13625" s="103"/>
    </row>
    <row r="13626" spans="1:21" x14ac:dyDescent="0.2">
      <c r="A13626" s="89">
        <v>41008</v>
      </c>
      <c r="B13626" s="90" t="s">
        <v>140</v>
      </c>
      <c r="C13626" s="96">
        <v>1625.7687162471912</v>
      </c>
      <c r="D13626" s="102">
        <v>1036.3361013335932</v>
      </c>
      <c r="E13626" s="98">
        <v>1927.9824775280899</v>
      </c>
      <c r="F13626" s="91">
        <v>0.84324869919545431</v>
      </c>
      <c r="G13626" s="100">
        <v>812.88435812359558</v>
      </c>
      <c r="S13626" s="235"/>
      <c r="T13626" s="103"/>
      <c r="U13626" s="103"/>
    </row>
    <row r="13627" spans="1:21" x14ac:dyDescent="0.2">
      <c r="A13627" s="89">
        <v>41008</v>
      </c>
      <c r="B13627" s="90" t="s">
        <v>141</v>
      </c>
      <c r="C13627" s="96">
        <v>1659.3567687303371</v>
      </c>
      <c r="D13627" s="102">
        <v>1070.2494620371017</v>
      </c>
      <c r="E13627" s="98">
        <v>1974.5629382022471</v>
      </c>
      <c r="F13627" s="91">
        <v>0.8403666131002685</v>
      </c>
      <c r="G13627" s="100">
        <v>829.67838436516854</v>
      </c>
      <c r="S13627" s="235"/>
      <c r="T13627" s="103"/>
      <c r="U13627" s="103"/>
    </row>
    <row r="13628" spans="1:21" x14ac:dyDescent="0.2">
      <c r="A13628" s="89">
        <v>41008</v>
      </c>
      <c r="B13628" s="90" t="s">
        <v>142</v>
      </c>
      <c r="C13628" s="96">
        <v>1616.7892103595507</v>
      </c>
      <c r="D13628" s="102">
        <v>1027.4340319544754</v>
      </c>
      <c r="E13628" s="98">
        <v>1915.6273230337079</v>
      </c>
      <c r="F13628" s="91">
        <v>0.84399986934781324</v>
      </c>
      <c r="G13628" s="100">
        <v>808.39460517977534</v>
      </c>
      <c r="S13628" s="235"/>
      <c r="T13628" s="103"/>
      <c r="U13628" s="103"/>
    </row>
    <row r="13629" spans="1:21" x14ac:dyDescent="0.2">
      <c r="A13629" s="89">
        <v>41008</v>
      </c>
      <c r="B13629" s="90" t="s">
        <v>143</v>
      </c>
      <c r="C13629" s="96">
        <v>1635.4978650000003</v>
      </c>
      <c r="D13629" s="102">
        <v>1043.1443794228535</v>
      </c>
      <c r="E13629" s="98">
        <v>1939.8462471910111</v>
      </c>
      <c r="F13629" s="91">
        <v>0.84310695621793652</v>
      </c>
      <c r="G13629" s="100">
        <v>817.74893250000014</v>
      </c>
      <c r="S13629" s="235"/>
      <c r="T13629" s="103"/>
      <c r="U13629" s="103"/>
    </row>
    <row r="13630" spans="1:21" x14ac:dyDescent="0.2">
      <c r="A13630" s="89">
        <v>41008</v>
      </c>
      <c r="B13630" s="90" t="s">
        <v>144</v>
      </c>
      <c r="C13630" s="96">
        <v>1501.7534736067416</v>
      </c>
      <c r="D13630" s="102">
        <v>948.20899823779018</v>
      </c>
      <c r="E13630" s="98">
        <v>1776.0528707865169</v>
      </c>
      <c r="F13630" s="91">
        <v>0.84555673893970118</v>
      </c>
      <c r="G13630" s="100">
        <v>750.87673680337082</v>
      </c>
      <c r="S13630" s="235"/>
      <c r="T13630" s="103"/>
      <c r="U13630" s="103"/>
    </row>
    <row r="13631" spans="1:21" x14ac:dyDescent="0.2">
      <c r="A13631" s="89">
        <v>41008</v>
      </c>
      <c r="B13631" s="90" t="s">
        <v>145</v>
      </c>
      <c r="C13631" s="96">
        <v>1473.9599578651685</v>
      </c>
      <c r="D13631" s="102">
        <v>942.64768867250314</v>
      </c>
      <c r="E13631" s="98">
        <v>1749.6121348314607</v>
      </c>
      <c r="F13631" s="91">
        <v>0.84244955125848753</v>
      </c>
      <c r="G13631" s="100">
        <v>736.97997893258423</v>
      </c>
      <c r="S13631" s="235"/>
      <c r="T13631" s="103"/>
      <c r="U13631" s="103"/>
    </row>
    <row r="13632" spans="1:21" x14ac:dyDescent="0.2">
      <c r="A13632" s="89">
        <v>41008</v>
      </c>
      <c r="B13632" s="90" t="s">
        <v>146</v>
      </c>
      <c r="C13632" s="96">
        <v>1633.4393862134832</v>
      </c>
      <c r="D13632" s="102">
        <v>1038.7083780310566</v>
      </c>
      <c r="E13632" s="98">
        <v>1935.7270786516856</v>
      </c>
      <c r="F13632" s="91">
        <v>0.84383764851357124</v>
      </c>
      <c r="G13632" s="100">
        <v>816.7196931067416</v>
      </c>
      <c r="S13632" s="235"/>
      <c r="T13632" s="103"/>
      <c r="U13632" s="103"/>
    </row>
    <row r="13633" spans="1:21" x14ac:dyDescent="0.2">
      <c r="A13633" s="89">
        <v>41008</v>
      </c>
      <c r="B13633" s="90" t="s">
        <v>147</v>
      </c>
      <c r="C13633" s="96">
        <v>1624.4598803258423</v>
      </c>
      <c r="D13633" s="102">
        <v>1035.0125549918241</v>
      </c>
      <c r="E13633" s="98">
        <v>1926.1674101123592</v>
      </c>
      <c r="F13633" s="91">
        <v>0.84336380721501392</v>
      </c>
      <c r="G13633" s="100">
        <v>812.22994016292114</v>
      </c>
      <c r="S13633" s="235"/>
      <c r="T13633" s="103"/>
      <c r="U13633" s="103"/>
    </row>
    <row r="13634" spans="1:21" x14ac:dyDescent="0.2">
      <c r="A13634" s="89">
        <v>41009</v>
      </c>
      <c r="B13634" s="90" t="s">
        <v>100</v>
      </c>
      <c r="C13634" s="96">
        <v>1604.0574380224721</v>
      </c>
      <c r="D13634" s="102">
        <v>1021.4550479732274</v>
      </c>
      <c r="E13634" s="98">
        <v>1901.6757556179773</v>
      </c>
      <c r="F13634" s="91">
        <v>0.84349681236863128</v>
      </c>
      <c r="G13634" s="100">
        <v>802.02871901123603</v>
      </c>
      <c r="S13634" s="235"/>
      <c r="T13634" s="103"/>
      <c r="U13634" s="103"/>
    </row>
    <row r="13635" spans="1:21" x14ac:dyDescent="0.2">
      <c r="A13635" s="89">
        <v>41009</v>
      </c>
      <c r="B13635" s="90" t="s">
        <v>101</v>
      </c>
      <c r="C13635" s="96">
        <v>1633.5406893033703</v>
      </c>
      <c r="D13635" s="102">
        <v>1029.6963605870358</v>
      </c>
      <c r="E13635" s="98">
        <v>1930.991915730337</v>
      </c>
      <c r="F13635" s="91">
        <v>0.84595936212686573</v>
      </c>
      <c r="G13635" s="100">
        <v>816.77034465168515</v>
      </c>
      <c r="S13635" s="235"/>
      <c r="T13635" s="103"/>
      <c r="U13635" s="103"/>
    </row>
    <row r="13636" spans="1:21" x14ac:dyDescent="0.2">
      <c r="A13636" s="89">
        <v>41009</v>
      </c>
      <c r="B13636" s="90" t="s">
        <v>102</v>
      </c>
      <c r="C13636" s="96">
        <v>1595.4264147640449</v>
      </c>
      <c r="D13636" s="102">
        <v>1001.4672840754504</v>
      </c>
      <c r="E13636" s="98">
        <v>1883.6990646067416</v>
      </c>
      <c r="F13636" s="91">
        <v>0.84696459468546847</v>
      </c>
      <c r="G13636" s="100">
        <v>797.71320738202246</v>
      </c>
      <c r="S13636" s="235"/>
      <c r="T13636" s="103"/>
      <c r="U13636" s="103"/>
    </row>
    <row r="13637" spans="1:21" x14ac:dyDescent="0.2">
      <c r="A13637" s="89">
        <v>41009</v>
      </c>
      <c r="B13637" s="90" t="s">
        <v>103</v>
      </c>
      <c r="C13637" s="96">
        <v>1602.2785557640448</v>
      </c>
      <c r="D13637" s="102">
        <v>1018.3336165568968</v>
      </c>
      <c r="E13637" s="98">
        <v>1898.4993876404496</v>
      </c>
      <c r="F13637" s="91">
        <v>0.84397106798935395</v>
      </c>
      <c r="G13637" s="100">
        <v>801.13927788202238</v>
      </c>
      <c r="S13637" s="235"/>
      <c r="T13637" s="103"/>
      <c r="U13637" s="103"/>
    </row>
    <row r="13638" spans="1:21" x14ac:dyDescent="0.2">
      <c r="A13638" s="89">
        <v>41009</v>
      </c>
      <c r="B13638" s="90" t="s">
        <v>104</v>
      </c>
      <c r="C13638" s="96">
        <v>1706.2033696179776</v>
      </c>
      <c r="D13638" s="102">
        <v>1083.0675845360063</v>
      </c>
      <c r="E13638" s="98">
        <v>2020.931797752809</v>
      </c>
      <c r="F13638" s="91">
        <v>0.84426568551952319</v>
      </c>
      <c r="G13638" s="100">
        <v>853.10168480898881</v>
      </c>
      <c r="S13638" s="235"/>
      <c r="T13638" s="103"/>
      <c r="U13638" s="103"/>
    </row>
    <row r="13639" spans="1:21" x14ac:dyDescent="0.2">
      <c r="A13639" s="89">
        <v>41009</v>
      </c>
      <c r="B13639" s="90" t="s">
        <v>105</v>
      </c>
      <c r="C13639" s="96">
        <v>1690.0272922247191</v>
      </c>
      <c r="D13639" s="102">
        <v>1055.3392099607402</v>
      </c>
      <c r="E13639" s="98">
        <v>1992.4690955056178</v>
      </c>
      <c r="F13639" s="91">
        <v>0.84820753106629754</v>
      </c>
      <c r="G13639" s="100">
        <v>845.01364611235954</v>
      </c>
      <c r="S13639" s="235"/>
      <c r="T13639" s="103"/>
      <c r="U13639" s="103"/>
    </row>
    <row r="13640" spans="1:21" x14ac:dyDescent="0.2">
      <c r="A13640" s="89">
        <v>41009</v>
      </c>
      <c r="B13640" s="90" t="s">
        <v>106</v>
      </c>
      <c r="C13640" s="96">
        <v>1651.0904365955059</v>
      </c>
      <c r="D13640" s="102">
        <v>1037.5692780568058</v>
      </c>
      <c r="E13640" s="98">
        <v>1950.0383679775277</v>
      </c>
      <c r="F13640" s="91">
        <v>0.84669638490648047</v>
      </c>
      <c r="G13640" s="100">
        <v>825.54521829775297</v>
      </c>
      <c r="S13640" s="235"/>
      <c r="T13640" s="103"/>
      <c r="U13640" s="103"/>
    </row>
    <row r="13641" spans="1:21" x14ac:dyDescent="0.2">
      <c r="A13641" s="89">
        <v>41009</v>
      </c>
      <c r="B13641" s="90" t="s">
        <v>107</v>
      </c>
      <c r="C13641" s="96">
        <v>1615.7964400786518</v>
      </c>
      <c r="D13641" s="102">
        <v>1022.1854953035547</v>
      </c>
      <c r="E13641" s="98">
        <v>1911.9783792134831</v>
      </c>
      <c r="F13641" s="91">
        <v>0.8450913763697111</v>
      </c>
      <c r="G13641" s="100">
        <v>807.89822003932591</v>
      </c>
      <c r="S13641" s="235"/>
      <c r="T13641" s="103"/>
      <c r="U13641" s="103"/>
    </row>
    <row r="13642" spans="1:21" x14ac:dyDescent="0.2">
      <c r="A13642" s="89">
        <v>41009</v>
      </c>
      <c r="B13642" s="90" t="s">
        <v>108</v>
      </c>
      <c r="C13642" s="96">
        <v>1632.1832278988763</v>
      </c>
      <c r="D13642" s="102">
        <v>1035.5203685214824</v>
      </c>
      <c r="E13642" s="98">
        <v>1932.9574550561795</v>
      </c>
      <c r="F13642" s="91">
        <v>0.84439687155527099</v>
      </c>
      <c r="G13642" s="100">
        <v>816.09161394943817</v>
      </c>
      <c r="S13642" s="235"/>
      <c r="T13642" s="103"/>
      <c r="U13642" s="103"/>
    </row>
    <row r="13643" spans="1:21" x14ac:dyDescent="0.2">
      <c r="A13643" s="89">
        <v>41009</v>
      </c>
      <c r="B13643" s="90" t="s">
        <v>109</v>
      </c>
      <c r="C13643" s="96">
        <v>1651.3335640112361</v>
      </c>
      <c r="D13643" s="102">
        <v>1056.0150660432828</v>
      </c>
      <c r="E13643" s="98">
        <v>1960.1199859550563</v>
      </c>
      <c r="F13643" s="91">
        <v>0.84246555100892673</v>
      </c>
      <c r="G13643" s="100">
        <v>825.66678200561807</v>
      </c>
      <c r="S13643" s="235"/>
      <c r="T13643" s="103"/>
      <c r="U13643" s="103"/>
    </row>
    <row r="13644" spans="1:21" x14ac:dyDescent="0.2">
      <c r="A13644" s="89">
        <v>41009</v>
      </c>
      <c r="B13644" s="90" t="s">
        <v>110</v>
      </c>
      <c r="C13644" s="96">
        <v>1645.1459712808989</v>
      </c>
      <c r="D13644" s="102">
        <v>1045.0673762277022</v>
      </c>
      <c r="E13644" s="98">
        <v>1949.0179803370788</v>
      </c>
      <c r="F13644" s="91">
        <v>0.84408968407586171</v>
      </c>
      <c r="G13644" s="100">
        <v>822.57298564044947</v>
      </c>
      <c r="S13644" s="235"/>
      <c r="T13644" s="103"/>
      <c r="U13644" s="103"/>
    </row>
    <row r="13645" spans="1:21" x14ac:dyDescent="0.2">
      <c r="A13645" s="89">
        <v>41009</v>
      </c>
      <c r="B13645" s="90" t="s">
        <v>111</v>
      </c>
      <c r="C13645" s="96">
        <v>1594.1094745955056</v>
      </c>
      <c r="D13645" s="102">
        <v>1008.4654313318707</v>
      </c>
      <c r="E13645" s="98">
        <v>1886.3158651685394</v>
      </c>
      <c r="F13645" s="91">
        <v>0.84509148442807291</v>
      </c>
      <c r="G13645" s="100">
        <v>797.05473729775281</v>
      </c>
      <c r="S13645" s="235"/>
      <c r="T13645" s="103"/>
      <c r="U13645" s="103"/>
    </row>
    <row r="13646" spans="1:21" x14ac:dyDescent="0.2">
      <c r="A13646" s="89">
        <v>41009</v>
      </c>
      <c r="B13646" s="90" t="s">
        <v>112</v>
      </c>
      <c r="C13646" s="96">
        <v>1614.8360867865169</v>
      </c>
      <c r="D13646" s="102">
        <v>1030.8987364828563</v>
      </c>
      <c r="E13646" s="98">
        <v>1915.8412752808988</v>
      </c>
      <c r="F13646" s="91">
        <v>0.84288615535217093</v>
      </c>
      <c r="G13646" s="100">
        <v>807.41804339325847</v>
      </c>
      <c r="S13646" s="235"/>
      <c r="T13646" s="103"/>
      <c r="U13646" s="103"/>
    </row>
    <row r="13647" spans="1:21" x14ac:dyDescent="0.2">
      <c r="A13647" s="89">
        <v>41009</v>
      </c>
      <c r="B13647" s="90" t="s">
        <v>113</v>
      </c>
      <c r="C13647" s="96">
        <v>1578.7559782921348</v>
      </c>
      <c r="D13647" s="102">
        <v>999.09243276863469</v>
      </c>
      <c r="E13647" s="98">
        <v>1868.3297696629213</v>
      </c>
      <c r="F13647" s="91">
        <v>0.84500927187868413</v>
      </c>
      <c r="G13647" s="100">
        <v>789.37798914606742</v>
      </c>
      <c r="S13647" s="235"/>
      <c r="T13647" s="103"/>
      <c r="U13647" s="103"/>
    </row>
    <row r="13648" spans="1:21" x14ac:dyDescent="0.2">
      <c r="A13648" s="89">
        <v>41009</v>
      </c>
      <c r="B13648" s="90" t="s">
        <v>114</v>
      </c>
      <c r="C13648" s="96">
        <v>1499.2290006067415</v>
      </c>
      <c r="D13648" s="102">
        <v>948.73092015959548</v>
      </c>
      <c r="E13648" s="98">
        <v>1774.1978342696627</v>
      </c>
      <c r="F13648" s="91">
        <v>0.84501794086784554</v>
      </c>
      <c r="G13648" s="100">
        <v>749.61450030337073</v>
      </c>
      <c r="S13648" s="235"/>
      <c r="T13648" s="103"/>
      <c r="U13648" s="103"/>
    </row>
    <row r="13649" spans="1:21" x14ac:dyDescent="0.2">
      <c r="A13649" s="89">
        <v>41009</v>
      </c>
      <c r="B13649" s="90" t="s">
        <v>115</v>
      </c>
      <c r="C13649" s="96">
        <v>1250.8135635842698</v>
      </c>
      <c r="D13649" s="102">
        <v>802.67162908526086</v>
      </c>
      <c r="E13649" s="98">
        <v>1486.2087050561797</v>
      </c>
      <c r="F13649" s="91">
        <v>0.84161367062978421</v>
      </c>
      <c r="G13649" s="100">
        <v>625.40678179213489</v>
      </c>
      <c r="S13649" s="235"/>
      <c r="T13649" s="103"/>
      <c r="U13649" s="103"/>
    </row>
    <row r="13650" spans="1:21" x14ac:dyDescent="0.2">
      <c r="A13650" s="89">
        <v>41009</v>
      </c>
      <c r="B13650" s="90" t="s">
        <v>116</v>
      </c>
      <c r="C13650" s="96">
        <v>1257.0943551573034</v>
      </c>
      <c r="D13650" s="102">
        <v>817.02013818072476</v>
      </c>
      <c r="E13650" s="98">
        <v>1499.2691966292134</v>
      </c>
      <c r="F13650" s="91">
        <v>0.83847140859267411</v>
      </c>
      <c r="G13650" s="100">
        <v>628.54717757865171</v>
      </c>
      <c r="S13650" s="235"/>
      <c r="T13650" s="103"/>
      <c r="U13650" s="103"/>
    </row>
    <row r="13651" spans="1:21" x14ac:dyDescent="0.2">
      <c r="A13651" s="89">
        <v>41009</v>
      </c>
      <c r="B13651" s="90" t="s">
        <v>117</v>
      </c>
      <c r="C13651" s="96">
        <v>1316.9563770337081</v>
      </c>
      <c r="D13651" s="102">
        <v>843.91129963849392</v>
      </c>
      <c r="E13651" s="98">
        <v>1564.1484522471908</v>
      </c>
      <c r="F13651" s="91">
        <v>0.84196380154431938</v>
      </c>
      <c r="G13651" s="100">
        <v>658.47818851685406</v>
      </c>
      <c r="S13651" s="235"/>
      <c r="T13651" s="103"/>
      <c r="U13651" s="103"/>
    </row>
    <row r="13652" spans="1:21" x14ac:dyDescent="0.2">
      <c r="A13652" s="89">
        <v>41009</v>
      </c>
      <c r="B13652" s="90" t="s">
        <v>118</v>
      </c>
      <c r="C13652" s="96">
        <v>1320.7126956067416</v>
      </c>
      <c r="D13652" s="102">
        <v>840.05054144373059</v>
      </c>
      <c r="E13652" s="98">
        <v>1565.23702247191</v>
      </c>
      <c r="F13652" s="91">
        <v>0.84377808385914499</v>
      </c>
      <c r="G13652" s="100">
        <v>660.3563478033708</v>
      </c>
      <c r="S13652" s="235"/>
      <c r="T13652" s="103"/>
      <c r="U13652" s="103"/>
    </row>
    <row r="13653" spans="1:21" x14ac:dyDescent="0.2">
      <c r="A13653" s="89">
        <v>41009</v>
      </c>
      <c r="B13653" s="90" t="s">
        <v>119</v>
      </c>
      <c r="C13653" s="96">
        <v>1297.7898324269663</v>
      </c>
      <c r="D13653" s="102">
        <v>827.11132815377925</v>
      </c>
      <c r="E13653" s="98">
        <v>1538.9514606741573</v>
      </c>
      <c r="F13653" s="91">
        <v>0.84329484430811941</v>
      </c>
      <c r="G13653" s="100">
        <v>648.89491621348316</v>
      </c>
      <c r="S13653" s="235"/>
      <c r="T13653" s="103"/>
      <c r="U13653" s="103"/>
    </row>
    <row r="13654" spans="1:21" x14ac:dyDescent="0.2">
      <c r="A13654" s="89">
        <v>41009</v>
      </c>
      <c r="B13654" s="90" t="s">
        <v>120</v>
      </c>
      <c r="C13654" s="96">
        <v>1439.0225482247195</v>
      </c>
      <c r="D13654" s="102">
        <v>909.46196119394983</v>
      </c>
      <c r="E13654" s="98">
        <v>1702.3239859550563</v>
      </c>
      <c r="F13654" s="91">
        <v>0.84532824544405594</v>
      </c>
      <c r="G13654" s="100">
        <v>719.51127411235973</v>
      </c>
      <c r="S13654" s="235"/>
      <c r="T13654" s="103"/>
      <c r="U13654" s="103"/>
    </row>
    <row r="13655" spans="1:21" x14ac:dyDescent="0.2">
      <c r="A13655" s="89">
        <v>41009</v>
      </c>
      <c r="B13655" s="90" t="s">
        <v>121</v>
      </c>
      <c r="C13655" s="96">
        <v>1500.8052766853934</v>
      </c>
      <c r="D13655" s="102">
        <v>950.78146893610381</v>
      </c>
      <c r="E13655" s="98">
        <v>1776.6265449438201</v>
      </c>
      <c r="F13655" s="91">
        <v>0.84475000160084368</v>
      </c>
      <c r="G13655" s="100">
        <v>750.40263834269672</v>
      </c>
      <c r="S13655" s="235"/>
      <c r="T13655" s="103"/>
      <c r="U13655" s="103"/>
    </row>
    <row r="13656" spans="1:21" x14ac:dyDescent="0.2">
      <c r="A13656" s="89">
        <v>41009</v>
      </c>
      <c r="B13656" s="90" t="s">
        <v>122</v>
      </c>
      <c r="C13656" s="96">
        <v>1642.4918303258428</v>
      </c>
      <c r="D13656" s="102">
        <v>1033.7663268397787</v>
      </c>
      <c r="E13656" s="98">
        <v>1940.7349719101126</v>
      </c>
      <c r="F13656" s="91">
        <v>0.8463246420036773</v>
      </c>
      <c r="G13656" s="100">
        <v>821.24591516292139</v>
      </c>
      <c r="S13656" s="235"/>
      <c r="T13656" s="103"/>
      <c r="U13656" s="103"/>
    </row>
    <row r="13657" spans="1:21" x14ac:dyDescent="0.2">
      <c r="A13657" s="89">
        <v>41009</v>
      </c>
      <c r="B13657" s="90" t="s">
        <v>123</v>
      </c>
      <c r="C13657" s="96">
        <v>1668.8184773258427</v>
      </c>
      <c r="D13657" s="102">
        <v>1049.5911828550948</v>
      </c>
      <c r="E13657" s="98">
        <v>1971.4453483146067</v>
      </c>
      <c r="F13657" s="91">
        <v>0.84649492249557901</v>
      </c>
      <c r="G13657" s="100">
        <v>834.40923866292133</v>
      </c>
      <c r="S13657" s="235"/>
      <c r="T13657" s="103"/>
      <c r="U13657" s="103"/>
    </row>
    <row r="13658" spans="1:21" x14ac:dyDescent="0.2">
      <c r="A13658" s="89">
        <v>41009</v>
      </c>
      <c r="B13658" s="90" t="s">
        <v>124</v>
      </c>
      <c r="C13658" s="96">
        <v>1715.0288948089888</v>
      </c>
      <c r="D13658" s="102">
        <v>1077.3170220961338</v>
      </c>
      <c r="E13658" s="98">
        <v>2025.3236966292136</v>
      </c>
      <c r="F13658" s="91">
        <v>0.84679248935039142</v>
      </c>
      <c r="G13658" s="100">
        <v>857.51444740449438</v>
      </c>
      <c r="S13658" s="235"/>
      <c r="T13658" s="103"/>
      <c r="U13658" s="103"/>
    </row>
    <row r="13659" spans="1:21" x14ac:dyDescent="0.2">
      <c r="A13659" s="89">
        <v>41009</v>
      </c>
      <c r="B13659" s="90" t="s">
        <v>125</v>
      </c>
      <c r="C13659" s="96">
        <v>1785.3656561797754</v>
      </c>
      <c r="D13659" s="102">
        <v>1133.5474367366537</v>
      </c>
      <c r="E13659" s="98">
        <v>2114.8192162921346</v>
      </c>
      <c r="F13659" s="91">
        <v>0.84421667933867994</v>
      </c>
      <c r="G13659" s="100">
        <v>892.68282808988772</v>
      </c>
      <c r="S13659" s="235"/>
      <c r="T13659" s="103"/>
      <c r="U13659" s="103"/>
    </row>
    <row r="13660" spans="1:21" x14ac:dyDescent="0.2">
      <c r="A13660" s="89">
        <v>41009</v>
      </c>
      <c r="B13660" s="90" t="s">
        <v>126</v>
      </c>
      <c r="C13660" s="96">
        <v>1813.9128669101121</v>
      </c>
      <c r="D13660" s="102">
        <v>1159.7822715176389</v>
      </c>
      <c r="E13660" s="98">
        <v>2152.9920589887638</v>
      </c>
      <c r="F13660" s="91">
        <v>0.84250792256153817</v>
      </c>
      <c r="G13660" s="100">
        <v>906.95643345505607</v>
      </c>
      <c r="S13660" s="235"/>
      <c r="T13660" s="103"/>
      <c r="U13660" s="103"/>
    </row>
    <row r="13661" spans="1:21" x14ac:dyDescent="0.2">
      <c r="A13661" s="89">
        <v>41009</v>
      </c>
      <c r="B13661" s="90" t="s">
        <v>127</v>
      </c>
      <c r="C13661" s="96">
        <v>1863.1745334606744</v>
      </c>
      <c r="D13661" s="102">
        <v>1192.5747145495284</v>
      </c>
      <c r="E13661" s="98">
        <v>2212.1604353932585</v>
      </c>
      <c r="F13661" s="91">
        <v>0.84224204702831851</v>
      </c>
      <c r="G13661" s="100">
        <v>931.58726673033721</v>
      </c>
      <c r="S13661" s="235"/>
      <c r="T13661" s="103"/>
      <c r="U13661" s="103"/>
    </row>
    <row r="13662" spans="1:21" x14ac:dyDescent="0.2">
      <c r="A13662" s="89">
        <v>41009</v>
      </c>
      <c r="B13662" s="90" t="s">
        <v>128</v>
      </c>
      <c r="C13662" s="96">
        <v>2028.7929290561801</v>
      </c>
      <c r="D13662" s="102">
        <v>1283.9468811886927</v>
      </c>
      <c r="E13662" s="98">
        <v>2400.9415533707866</v>
      </c>
      <c r="F13662" s="91">
        <v>0.84499888229593478</v>
      </c>
      <c r="G13662" s="100">
        <v>1014.3964645280901</v>
      </c>
      <c r="S13662" s="235"/>
      <c r="T13662" s="103"/>
      <c r="U13662" s="103"/>
    </row>
    <row r="13663" spans="1:21" x14ac:dyDescent="0.2">
      <c r="A13663" s="89">
        <v>41009</v>
      </c>
      <c r="B13663" s="90" t="s">
        <v>129</v>
      </c>
      <c r="C13663" s="96">
        <v>1973.7326736404495</v>
      </c>
      <c r="D13663" s="102">
        <v>1239.3068239462589</v>
      </c>
      <c r="E13663" s="98">
        <v>2330.5583174157305</v>
      </c>
      <c r="F13663" s="91">
        <v>0.84689263464947251</v>
      </c>
      <c r="G13663" s="100">
        <v>986.86633682022477</v>
      </c>
      <c r="S13663" s="235"/>
      <c r="T13663" s="103"/>
      <c r="U13663" s="103"/>
    </row>
    <row r="13664" spans="1:21" x14ac:dyDescent="0.2">
      <c r="A13664" s="89">
        <v>41009</v>
      </c>
      <c r="B13664" s="90" t="s">
        <v>130</v>
      </c>
      <c r="C13664" s="96">
        <v>1777.1844186404492</v>
      </c>
      <c r="D13664" s="102">
        <v>1124.9316060277861</v>
      </c>
      <c r="E13664" s="98">
        <v>2103.2963595505616</v>
      </c>
      <c r="F13664" s="91">
        <v>0.84495197767574848</v>
      </c>
      <c r="G13664" s="100">
        <v>888.59220932022458</v>
      </c>
      <c r="S13664" s="235"/>
      <c r="T13664" s="103"/>
      <c r="U13664" s="103"/>
    </row>
    <row r="13665" spans="1:21" x14ac:dyDescent="0.2">
      <c r="A13665" s="89">
        <v>41009</v>
      </c>
      <c r="B13665" s="90" t="s">
        <v>131</v>
      </c>
      <c r="C13665" s="96">
        <v>1796.3955366067412</v>
      </c>
      <c r="D13665" s="102">
        <v>1142.014757160174</v>
      </c>
      <c r="E13665" s="98">
        <v>2128.6696853932581</v>
      </c>
      <c r="F13665" s="91">
        <v>0.8439052563831051</v>
      </c>
      <c r="G13665" s="100">
        <v>898.19776830337059</v>
      </c>
      <c r="S13665" s="235"/>
      <c r="T13665" s="103"/>
      <c r="U13665" s="103"/>
    </row>
    <row r="13666" spans="1:21" x14ac:dyDescent="0.2">
      <c r="A13666" s="89">
        <v>41009</v>
      </c>
      <c r="B13666" s="90" t="s">
        <v>132</v>
      </c>
      <c r="C13666" s="96">
        <v>1773.0877216853933</v>
      </c>
      <c r="D13666" s="102">
        <v>1133.2386085598787</v>
      </c>
      <c r="E13666" s="98">
        <v>2104.2979382022472</v>
      </c>
      <c r="F13666" s="91">
        <v>0.84260298387222921</v>
      </c>
      <c r="G13666" s="100">
        <v>886.54386084269663</v>
      </c>
      <c r="S13666" s="235"/>
      <c r="T13666" s="103"/>
      <c r="U13666" s="103"/>
    </row>
    <row r="13667" spans="1:21" x14ac:dyDescent="0.2">
      <c r="A13667" s="89">
        <v>41009</v>
      </c>
      <c r="B13667" s="90" t="s">
        <v>133</v>
      </c>
      <c r="C13667" s="96">
        <v>1994.9131236741575</v>
      </c>
      <c r="D13667" s="102">
        <v>1271.6940000520897</v>
      </c>
      <c r="E13667" s="98">
        <v>2365.7734466292136</v>
      </c>
      <c r="F13667" s="91">
        <v>0.84323929094585837</v>
      </c>
      <c r="G13667" s="100">
        <v>997.45656183707877</v>
      </c>
      <c r="S13667" s="235"/>
      <c r="T13667" s="103"/>
      <c r="U13667" s="103"/>
    </row>
    <row r="13668" spans="1:21" x14ac:dyDescent="0.2">
      <c r="A13668" s="89">
        <v>41009</v>
      </c>
      <c r="B13668" s="90" t="s">
        <v>134</v>
      </c>
      <c r="C13668" s="96">
        <v>1930.4884106292136</v>
      </c>
      <c r="D13668" s="102">
        <v>1221.4231720602795</v>
      </c>
      <c r="E13668" s="98">
        <v>2284.438676966292</v>
      </c>
      <c r="F13668" s="91">
        <v>0.84506028990582482</v>
      </c>
      <c r="G13668" s="100">
        <v>965.2442053146068</v>
      </c>
      <c r="S13668" s="235"/>
      <c r="T13668" s="103"/>
      <c r="U13668" s="103"/>
    </row>
    <row r="13669" spans="1:21" x14ac:dyDescent="0.2">
      <c r="A13669" s="89">
        <v>41009</v>
      </c>
      <c r="B13669" s="90" t="s">
        <v>135</v>
      </c>
      <c r="C13669" s="96">
        <v>1738.7864954494385</v>
      </c>
      <c r="D13669" s="102">
        <v>1093.1464395382811</v>
      </c>
      <c r="E13669" s="98">
        <v>2053.8616348314608</v>
      </c>
      <c r="F13669" s="91">
        <v>0.84659378507360972</v>
      </c>
      <c r="G13669" s="100">
        <v>869.39324772471923</v>
      </c>
      <c r="S13669" s="235"/>
      <c r="T13669" s="103"/>
      <c r="U13669" s="103"/>
    </row>
    <row r="13670" spans="1:21" x14ac:dyDescent="0.2">
      <c r="A13670" s="89">
        <v>41009</v>
      </c>
      <c r="B13670" s="90" t="s">
        <v>136</v>
      </c>
      <c r="C13670" s="96">
        <v>1770.4052158651689</v>
      </c>
      <c r="D13670" s="102">
        <v>1113.1649034806003</v>
      </c>
      <c r="E13670" s="98">
        <v>2091.2844691011237</v>
      </c>
      <c r="F13670" s="91">
        <v>0.84656355556741869</v>
      </c>
      <c r="G13670" s="100">
        <v>885.20260793258444</v>
      </c>
      <c r="S13670" s="235"/>
      <c r="T13670" s="103"/>
      <c r="U13670" s="103"/>
    </row>
    <row r="13671" spans="1:21" x14ac:dyDescent="0.2">
      <c r="A13671" s="89">
        <v>41009</v>
      </c>
      <c r="B13671" s="90" t="s">
        <v>137</v>
      </c>
      <c r="C13671" s="96">
        <v>1719.7212539325842</v>
      </c>
      <c r="D13671" s="102">
        <v>1104.0745109546842</v>
      </c>
      <c r="E13671" s="98">
        <v>2043.6295449438201</v>
      </c>
      <c r="F13671" s="91">
        <v>0.84150342129637778</v>
      </c>
      <c r="G13671" s="100">
        <v>859.8606269662921</v>
      </c>
      <c r="S13671" s="235"/>
      <c r="T13671" s="103"/>
      <c r="U13671" s="103"/>
    </row>
    <row r="13672" spans="1:21" x14ac:dyDescent="0.2">
      <c r="A13672" s="89">
        <v>41009</v>
      </c>
      <c r="B13672" s="90" t="s">
        <v>138</v>
      </c>
      <c r="C13672" s="96">
        <v>1735.2165745617979</v>
      </c>
      <c r="D13672" s="102">
        <v>1106.9744056697023</v>
      </c>
      <c r="E13672" s="98">
        <v>2058.2441292134831</v>
      </c>
      <c r="F13672" s="91">
        <v>0.84305673458904806</v>
      </c>
      <c r="G13672" s="100">
        <v>867.60828728089894</v>
      </c>
      <c r="S13672" s="235"/>
      <c r="T13672" s="103"/>
      <c r="U13672" s="103"/>
    </row>
    <row r="13673" spans="1:21" x14ac:dyDescent="0.2">
      <c r="A13673" s="89">
        <v>41009</v>
      </c>
      <c r="B13673" s="90" t="s">
        <v>139</v>
      </c>
      <c r="C13673" s="96">
        <v>1891.0571959213485</v>
      </c>
      <c r="D13673" s="102">
        <v>1193.6194842723366</v>
      </c>
      <c r="E13673" s="98">
        <v>2236.2523988764042</v>
      </c>
      <c r="F13673" s="91">
        <v>0.84563674336202044</v>
      </c>
      <c r="G13673" s="100">
        <v>945.52859796067423</v>
      </c>
      <c r="S13673" s="235"/>
      <c r="T13673" s="103"/>
      <c r="U13673" s="103"/>
    </row>
    <row r="13674" spans="1:21" x14ac:dyDescent="0.2">
      <c r="A13674" s="89">
        <v>41009</v>
      </c>
      <c r="B13674" s="90" t="s">
        <v>140</v>
      </c>
      <c r="C13674" s="96">
        <v>1823.3786276292135</v>
      </c>
      <c r="D13674" s="102">
        <v>1163.0227993035003</v>
      </c>
      <c r="E13674" s="98">
        <v>2162.7139550561797</v>
      </c>
      <c r="F13674" s="91">
        <v>0.84309745325606344</v>
      </c>
      <c r="G13674" s="100">
        <v>911.68931381460675</v>
      </c>
      <c r="S13674" s="235"/>
      <c r="T13674" s="103"/>
      <c r="U13674" s="103"/>
    </row>
    <row r="13675" spans="1:21" x14ac:dyDescent="0.2">
      <c r="A13675" s="89">
        <v>41009</v>
      </c>
      <c r="B13675" s="90" t="s">
        <v>141</v>
      </c>
      <c r="C13675" s="96">
        <v>1651.5604829325844</v>
      </c>
      <c r="D13675" s="102">
        <v>1056.6682285813092</v>
      </c>
      <c r="E13675" s="98">
        <v>1960.6630955056182</v>
      </c>
      <c r="F13675" s="91">
        <v>0.84234792133254177</v>
      </c>
      <c r="G13675" s="100">
        <v>825.78024146629218</v>
      </c>
      <c r="S13675" s="235"/>
      <c r="T13675" s="103"/>
      <c r="U13675" s="103"/>
    </row>
    <row r="13676" spans="1:21" x14ac:dyDescent="0.2">
      <c r="A13676" s="89">
        <v>41009</v>
      </c>
      <c r="B13676" s="90" t="s">
        <v>142</v>
      </c>
      <c r="C13676" s="96">
        <v>1678.7502322584269</v>
      </c>
      <c r="D13676" s="102">
        <v>1059.5060298990597</v>
      </c>
      <c r="E13676" s="98">
        <v>1985.1335898876403</v>
      </c>
      <c r="F13676" s="91">
        <v>0.84566108840737775</v>
      </c>
      <c r="G13676" s="100">
        <v>839.37511612921344</v>
      </c>
      <c r="S13676" s="235"/>
      <c r="T13676" s="103"/>
      <c r="U13676" s="103"/>
    </row>
    <row r="13677" spans="1:21" x14ac:dyDescent="0.2">
      <c r="A13677" s="89">
        <v>41009</v>
      </c>
      <c r="B13677" s="90" t="s">
        <v>143</v>
      </c>
      <c r="C13677" s="96">
        <v>1741.9633603483148</v>
      </c>
      <c r="D13677" s="102">
        <v>1102.7753769083638</v>
      </c>
      <c r="E13677" s="98">
        <v>2061.686174157303</v>
      </c>
      <c r="F13677" s="91">
        <v>0.84492168700715464</v>
      </c>
      <c r="G13677" s="100">
        <v>870.98168017415742</v>
      </c>
      <c r="S13677" s="235"/>
      <c r="T13677" s="103"/>
      <c r="U13677" s="103"/>
    </row>
    <row r="13678" spans="1:21" x14ac:dyDescent="0.2">
      <c r="A13678" s="89">
        <v>41009</v>
      </c>
      <c r="B13678" s="90" t="s">
        <v>144</v>
      </c>
      <c r="C13678" s="96">
        <v>1774.2425769101126</v>
      </c>
      <c r="D13678" s="102">
        <v>1110.0423334946004</v>
      </c>
      <c r="E13678" s="98">
        <v>2092.8761797752809</v>
      </c>
      <c r="F13678" s="91">
        <v>0.84775324696973664</v>
      </c>
      <c r="G13678" s="100">
        <v>887.12128845505629</v>
      </c>
      <c r="S13678" s="235"/>
      <c r="T13678" s="103"/>
      <c r="U13678" s="103"/>
    </row>
    <row r="13679" spans="1:21" x14ac:dyDescent="0.2">
      <c r="A13679" s="89">
        <v>41009</v>
      </c>
      <c r="B13679" s="90" t="s">
        <v>145</v>
      </c>
      <c r="C13679" s="96">
        <v>1782.8979129101126</v>
      </c>
      <c r="D13679" s="102">
        <v>1116.2751582699079</v>
      </c>
      <c r="E13679" s="98">
        <v>2103.5197162921349</v>
      </c>
      <c r="F13679" s="91">
        <v>0.84757841778294285</v>
      </c>
      <c r="G13679" s="100">
        <v>891.4489564550563</v>
      </c>
      <c r="S13679" s="235"/>
      <c r="T13679" s="103"/>
      <c r="U13679" s="103"/>
    </row>
    <row r="13680" spans="1:21" x14ac:dyDescent="0.2">
      <c r="A13680" s="89">
        <v>41009</v>
      </c>
      <c r="B13680" s="90" t="s">
        <v>146</v>
      </c>
      <c r="C13680" s="96">
        <v>1762.3252814157304</v>
      </c>
      <c r="D13680" s="102">
        <v>1105.8059000299465</v>
      </c>
      <c r="E13680" s="98">
        <v>2080.5280786516855</v>
      </c>
      <c r="F13680" s="91">
        <v>0.84705671579199704</v>
      </c>
      <c r="G13680" s="100">
        <v>881.16264070786519</v>
      </c>
      <c r="S13680" s="235"/>
      <c r="T13680" s="103"/>
      <c r="U13680" s="103"/>
    </row>
    <row r="13681" spans="1:21" x14ac:dyDescent="0.2">
      <c r="A13681" s="89">
        <v>41009</v>
      </c>
      <c r="B13681" s="90" t="s">
        <v>147</v>
      </c>
      <c r="C13681" s="96">
        <v>1744.5405109550563</v>
      </c>
      <c r="D13681" s="102">
        <v>1108.0363105461879</v>
      </c>
      <c r="E13681" s="98">
        <v>2066.6799606741574</v>
      </c>
      <c r="F13681" s="91">
        <v>0.84412707538228693</v>
      </c>
      <c r="G13681" s="100">
        <v>872.27025547752817</v>
      </c>
      <c r="S13681" s="235"/>
      <c r="T13681" s="103"/>
      <c r="U13681" s="103"/>
    </row>
    <row r="13682" spans="1:21" x14ac:dyDescent="0.2">
      <c r="A13682" s="89">
        <v>41010</v>
      </c>
      <c r="B13682" s="90" t="s">
        <v>100</v>
      </c>
      <c r="C13682" s="96">
        <v>1753.9211770786519</v>
      </c>
      <c r="D13682" s="102">
        <v>1105.4785954360832</v>
      </c>
      <c r="E13682" s="98">
        <v>2073.2395955056181</v>
      </c>
      <c r="F13682" s="91">
        <v>0.84598093769809013</v>
      </c>
      <c r="G13682" s="100">
        <v>876.96058853932595</v>
      </c>
      <c r="S13682" s="235"/>
      <c r="T13682" s="103"/>
      <c r="U13682" s="103"/>
    </row>
    <row r="13683" spans="1:21" x14ac:dyDescent="0.2">
      <c r="A13683" s="89">
        <v>41010</v>
      </c>
      <c r="B13683" s="90" t="s">
        <v>101</v>
      </c>
      <c r="C13683" s="96">
        <v>1796.9061041797754</v>
      </c>
      <c r="D13683" s="102">
        <v>1140.2285843991006</v>
      </c>
      <c r="E13683" s="98">
        <v>2128.143033707865</v>
      </c>
      <c r="F13683" s="91">
        <v>0.84435400991305776</v>
      </c>
      <c r="G13683" s="100">
        <v>898.45305208988771</v>
      </c>
      <c r="S13683" s="235"/>
      <c r="T13683" s="103"/>
      <c r="U13683" s="103"/>
    </row>
    <row r="13684" spans="1:21" x14ac:dyDescent="0.2">
      <c r="A13684" s="89">
        <v>41010</v>
      </c>
      <c r="B13684" s="90" t="s">
        <v>102</v>
      </c>
      <c r="C13684" s="96">
        <v>1815.7079576629217</v>
      </c>
      <c r="D13684" s="102">
        <v>1148.0066904055554</v>
      </c>
      <c r="E13684" s="98">
        <v>2148.1887134831463</v>
      </c>
      <c r="F13684" s="91">
        <v>0.84522739844344075</v>
      </c>
      <c r="G13684" s="100">
        <v>907.85397883146084</v>
      </c>
      <c r="S13684" s="235"/>
      <c r="T13684" s="103"/>
      <c r="U13684" s="103"/>
    </row>
    <row r="13685" spans="1:21" x14ac:dyDescent="0.2">
      <c r="A13685" s="89">
        <v>41010</v>
      </c>
      <c r="B13685" s="90" t="s">
        <v>103</v>
      </c>
      <c r="C13685" s="96">
        <v>1750.1121808988764</v>
      </c>
      <c r="D13685" s="102">
        <v>1103.2719345054149</v>
      </c>
      <c r="E13685" s="98">
        <v>2068.840643258427</v>
      </c>
      <c r="F13685" s="91">
        <v>0.84593861136759529</v>
      </c>
      <c r="G13685" s="100">
        <v>875.05609044943822</v>
      </c>
      <c r="S13685" s="235"/>
      <c r="T13685" s="103"/>
      <c r="U13685" s="103"/>
    </row>
    <row r="13686" spans="1:21" x14ac:dyDescent="0.2">
      <c r="A13686" s="89">
        <v>41010</v>
      </c>
      <c r="B13686" s="90" t="s">
        <v>104</v>
      </c>
      <c r="C13686" s="96">
        <v>1677.3603538651682</v>
      </c>
      <c r="D13686" s="102">
        <v>1066.6686945301394</v>
      </c>
      <c r="E13686" s="98">
        <v>1987.7927106741574</v>
      </c>
      <c r="F13686" s="91">
        <v>0.84383061918779934</v>
      </c>
      <c r="G13686" s="100">
        <v>838.68017693258412</v>
      </c>
      <c r="S13686" s="235"/>
      <c r="T13686" s="103"/>
      <c r="U13686" s="103"/>
    </row>
    <row r="13687" spans="1:21" x14ac:dyDescent="0.2">
      <c r="A13687" s="89">
        <v>41010</v>
      </c>
      <c r="B13687" s="90" t="s">
        <v>105</v>
      </c>
      <c r="C13687" s="96">
        <v>1639.6067183258431</v>
      </c>
      <c r="D13687" s="102">
        <v>1037.4042683329737</v>
      </c>
      <c r="E13687" s="98">
        <v>1940.2365337078654</v>
      </c>
      <c r="F13687" s="91">
        <v>0.84505506923554963</v>
      </c>
      <c r="G13687" s="100">
        <v>819.80335916292154</v>
      </c>
      <c r="S13687" s="235"/>
      <c r="T13687" s="103"/>
      <c r="U13687" s="103"/>
    </row>
    <row r="13688" spans="1:21" x14ac:dyDescent="0.2">
      <c r="A13688" s="89">
        <v>41010</v>
      </c>
      <c r="B13688" s="90" t="s">
        <v>106</v>
      </c>
      <c r="C13688" s="96">
        <v>1683.9247940898877</v>
      </c>
      <c r="D13688" s="102">
        <v>1072.1361246871002</v>
      </c>
      <c r="E13688" s="98">
        <v>1996.2661601123593</v>
      </c>
      <c r="F13688" s="91">
        <v>0.84353721349216704</v>
      </c>
      <c r="G13688" s="100">
        <v>841.96239704494383</v>
      </c>
      <c r="S13688" s="235"/>
      <c r="T13688" s="103"/>
      <c r="U13688" s="103"/>
    </row>
    <row r="13689" spans="1:21" x14ac:dyDescent="0.2">
      <c r="A13689" s="89">
        <v>41010</v>
      </c>
      <c r="B13689" s="90" t="s">
        <v>107</v>
      </c>
      <c r="C13689" s="96">
        <v>1641.7624480786519</v>
      </c>
      <c r="D13689" s="102">
        <v>1037.9632651468139</v>
      </c>
      <c r="E13689" s="98">
        <v>1942.3572471910113</v>
      </c>
      <c r="F13689" s="91">
        <v>0.84524226964577598</v>
      </c>
      <c r="G13689" s="100">
        <v>820.88122403932596</v>
      </c>
      <c r="S13689" s="235"/>
      <c r="T13689" s="103"/>
      <c r="U13689" s="103"/>
    </row>
    <row r="13690" spans="1:21" x14ac:dyDescent="0.2">
      <c r="A13690" s="89">
        <v>41010</v>
      </c>
      <c r="B13690" s="90" t="s">
        <v>108</v>
      </c>
      <c r="C13690" s="96">
        <v>1657.2537165842698</v>
      </c>
      <c r="D13690" s="102">
        <v>1054.5160959964142</v>
      </c>
      <c r="E13690" s="98">
        <v>1964.3049859550563</v>
      </c>
      <c r="F13690" s="91">
        <v>0.84368452375459591</v>
      </c>
      <c r="G13690" s="100">
        <v>828.6268582921349</v>
      </c>
      <c r="S13690" s="235"/>
      <c r="T13690" s="103"/>
      <c r="U13690" s="103"/>
    </row>
    <row r="13691" spans="1:21" x14ac:dyDescent="0.2">
      <c r="A13691" s="89">
        <v>41010</v>
      </c>
      <c r="B13691" s="90" t="s">
        <v>109</v>
      </c>
      <c r="C13691" s="96">
        <v>1651.2727821573033</v>
      </c>
      <c r="D13691" s="102">
        <v>1042.1373347685267</v>
      </c>
      <c r="E13691" s="98">
        <v>1952.6269550561799</v>
      </c>
      <c r="F13691" s="91">
        <v>0.84566730879211582</v>
      </c>
      <c r="G13691" s="100">
        <v>825.63639107865163</v>
      </c>
      <c r="S13691" s="235"/>
      <c r="T13691" s="103"/>
      <c r="U13691" s="103"/>
    </row>
    <row r="13692" spans="1:21" x14ac:dyDescent="0.2">
      <c r="A13692" s="89">
        <v>41010</v>
      </c>
      <c r="B13692" s="90" t="s">
        <v>110</v>
      </c>
      <c r="C13692" s="96">
        <v>1731.7276961460675</v>
      </c>
      <c r="D13692" s="102">
        <v>1085.1588512155863</v>
      </c>
      <c r="E13692" s="98">
        <v>2043.6365983146068</v>
      </c>
      <c r="F13692" s="91">
        <v>0.84737555472153347</v>
      </c>
      <c r="G13692" s="100">
        <v>865.86384807303375</v>
      </c>
      <c r="S13692" s="235"/>
      <c r="T13692" s="103"/>
      <c r="U13692" s="103"/>
    </row>
    <row r="13693" spans="1:21" x14ac:dyDescent="0.2">
      <c r="A13693" s="89">
        <v>41010</v>
      </c>
      <c r="B13693" s="90" t="s">
        <v>111</v>
      </c>
      <c r="C13693" s="96">
        <v>1785.154945752809</v>
      </c>
      <c r="D13693" s="102">
        <v>1129.9540960694853</v>
      </c>
      <c r="E13693" s="98">
        <v>2112.7173117977527</v>
      </c>
      <c r="F13693" s="91">
        <v>0.84495684102374569</v>
      </c>
      <c r="G13693" s="100">
        <v>892.5774728764045</v>
      </c>
      <c r="S13693" s="235"/>
      <c r="T13693" s="103"/>
      <c r="U13693" s="103"/>
    </row>
    <row r="13694" spans="1:21" x14ac:dyDescent="0.2">
      <c r="A13694" s="89">
        <v>41010</v>
      </c>
      <c r="B13694" s="90" t="s">
        <v>112</v>
      </c>
      <c r="C13694" s="96">
        <v>1943.1796617303371</v>
      </c>
      <c r="D13694" s="102">
        <v>1233.9295380726248</v>
      </c>
      <c r="E13694" s="98">
        <v>2301.853449438202</v>
      </c>
      <c r="F13694" s="91">
        <v>0.84418044172386209</v>
      </c>
      <c r="G13694" s="100">
        <v>971.58983086516855</v>
      </c>
      <c r="S13694" s="235"/>
      <c r="T13694" s="103"/>
      <c r="U13694" s="103"/>
    </row>
    <row r="13695" spans="1:21" x14ac:dyDescent="0.2">
      <c r="A13695" s="89">
        <v>41010</v>
      </c>
      <c r="B13695" s="90" t="s">
        <v>113</v>
      </c>
      <c r="C13695" s="96">
        <v>2024.2950718651687</v>
      </c>
      <c r="D13695" s="102">
        <v>1274.4359575425015</v>
      </c>
      <c r="E13695" s="98">
        <v>2392.0613595505615</v>
      </c>
      <c r="F13695" s="91">
        <v>0.84625549582286153</v>
      </c>
      <c r="G13695" s="100">
        <v>1012.1475359325843</v>
      </c>
      <c r="S13695" s="235"/>
      <c r="T13695" s="103"/>
      <c r="U13695" s="103"/>
    </row>
    <row r="13696" spans="1:21" x14ac:dyDescent="0.2">
      <c r="A13696" s="89">
        <v>41010</v>
      </c>
      <c r="B13696" s="90" t="s">
        <v>114</v>
      </c>
      <c r="C13696" s="96">
        <v>1967.4073087078652</v>
      </c>
      <c r="D13696" s="102">
        <v>1237.7022079013495</v>
      </c>
      <c r="E13696" s="98">
        <v>2324.3490000000002</v>
      </c>
      <c r="F13696" s="91">
        <v>0.84643369335149976</v>
      </c>
      <c r="G13696" s="100">
        <v>983.70365435393262</v>
      </c>
      <c r="S13696" s="235"/>
      <c r="T13696" s="103"/>
      <c r="U13696" s="103"/>
    </row>
    <row r="13697" spans="1:21" x14ac:dyDescent="0.2">
      <c r="A13697" s="89">
        <v>41010</v>
      </c>
      <c r="B13697" s="90" t="s">
        <v>115</v>
      </c>
      <c r="C13697" s="96">
        <v>1767.0014320449441</v>
      </c>
      <c r="D13697" s="102">
        <v>1133.5962781320054</v>
      </c>
      <c r="E13697" s="98">
        <v>2099.3652808988763</v>
      </c>
      <c r="F13697" s="91">
        <v>0.84168364987362965</v>
      </c>
      <c r="G13697" s="100">
        <v>883.50071602247203</v>
      </c>
      <c r="S13697" s="235"/>
      <c r="T13697" s="103"/>
      <c r="U13697" s="103"/>
    </row>
    <row r="13698" spans="1:21" x14ac:dyDescent="0.2">
      <c r="A13698" s="89">
        <v>41010</v>
      </c>
      <c r="B13698" s="90" t="s">
        <v>116</v>
      </c>
      <c r="C13698" s="96">
        <v>1776.0984495168541</v>
      </c>
      <c r="D13698" s="102">
        <v>1140.8424728341856</v>
      </c>
      <c r="E13698" s="98">
        <v>2110.9351601123594</v>
      </c>
      <c r="F13698" s="91">
        <v>0.84137991686221059</v>
      </c>
      <c r="G13698" s="100">
        <v>888.04922475842704</v>
      </c>
      <c r="S13698" s="235"/>
      <c r="T13698" s="103"/>
      <c r="U13698" s="103"/>
    </row>
    <row r="13699" spans="1:21" x14ac:dyDescent="0.2">
      <c r="A13699" s="89">
        <v>41010</v>
      </c>
      <c r="B13699" s="90" t="s">
        <v>117</v>
      </c>
      <c r="C13699" s="96">
        <v>1657.6832416853931</v>
      </c>
      <c r="D13699" s="102">
        <v>1056.94023741367</v>
      </c>
      <c r="E13699" s="98">
        <v>1965.9695814606741</v>
      </c>
      <c r="F13699" s="91">
        <v>0.84318865221392147</v>
      </c>
      <c r="G13699" s="100">
        <v>828.84162084269656</v>
      </c>
      <c r="S13699" s="235"/>
      <c r="T13699" s="103"/>
      <c r="U13699" s="103"/>
    </row>
    <row r="13700" spans="1:21" x14ac:dyDescent="0.2">
      <c r="A13700" s="89">
        <v>41010</v>
      </c>
      <c r="B13700" s="90" t="s">
        <v>118</v>
      </c>
      <c r="C13700" s="96">
        <v>1698.3746668314604</v>
      </c>
      <c r="D13700" s="102">
        <v>1076.9349825873599</v>
      </c>
      <c r="E13700" s="98">
        <v>2011.0359185393261</v>
      </c>
      <c r="F13700" s="91">
        <v>0.84452726635784781</v>
      </c>
      <c r="G13700" s="100">
        <v>849.18733341573022</v>
      </c>
      <c r="S13700" s="235"/>
      <c r="T13700" s="103"/>
      <c r="U13700" s="103"/>
    </row>
    <row r="13701" spans="1:21" x14ac:dyDescent="0.2">
      <c r="A13701" s="89">
        <v>41010</v>
      </c>
      <c r="B13701" s="90" t="s">
        <v>119</v>
      </c>
      <c r="C13701" s="96">
        <v>1685.4402883146067</v>
      </c>
      <c r="D13701" s="102">
        <v>1068.0224817346379</v>
      </c>
      <c r="E13701" s="98">
        <v>1995.3398174157303</v>
      </c>
      <c r="F13701" s="91">
        <v>0.84468834511482327</v>
      </c>
      <c r="G13701" s="100">
        <v>842.72014415730337</v>
      </c>
      <c r="S13701" s="235"/>
      <c r="T13701" s="103"/>
      <c r="U13701" s="103"/>
    </row>
    <row r="13702" spans="1:21" x14ac:dyDescent="0.2">
      <c r="A13702" s="89">
        <v>41010</v>
      </c>
      <c r="B13702" s="90" t="s">
        <v>120</v>
      </c>
      <c r="C13702" s="96">
        <v>1788.7532315056178</v>
      </c>
      <c r="D13702" s="102">
        <v>1142.5014987949514</v>
      </c>
      <c r="E13702" s="98">
        <v>2122.4862303370783</v>
      </c>
      <c r="F13702" s="91">
        <v>0.84276317364920694</v>
      </c>
      <c r="G13702" s="100">
        <v>894.3766157528089</v>
      </c>
      <c r="S13702" s="235"/>
      <c r="T13702" s="103"/>
      <c r="U13702" s="103"/>
    </row>
    <row r="13703" spans="1:21" x14ac:dyDescent="0.2">
      <c r="A13703" s="89">
        <v>41010</v>
      </c>
      <c r="B13703" s="90" t="s">
        <v>121</v>
      </c>
      <c r="C13703" s="96">
        <v>2084.3515956741571</v>
      </c>
      <c r="D13703" s="102">
        <v>1332.4719621833347</v>
      </c>
      <c r="E13703" s="98">
        <v>2473.8640028089885</v>
      </c>
      <c r="F13703" s="91">
        <v>0.84254898139406487</v>
      </c>
      <c r="G13703" s="100">
        <v>1042.1757978370786</v>
      </c>
      <c r="S13703" s="235"/>
      <c r="T13703" s="103"/>
      <c r="U13703" s="103"/>
    </row>
    <row r="13704" spans="1:21" x14ac:dyDescent="0.2">
      <c r="A13704" s="89">
        <v>41010</v>
      </c>
      <c r="B13704" s="90" t="s">
        <v>122</v>
      </c>
      <c r="C13704" s="96">
        <v>2178.9160040224715</v>
      </c>
      <c r="D13704" s="102">
        <v>1389.6339192198193</v>
      </c>
      <c r="E13704" s="98">
        <v>2584.3291938202242</v>
      </c>
      <c r="F13704" s="91">
        <v>0.84312633592995945</v>
      </c>
      <c r="G13704" s="100">
        <v>1089.4580020112357</v>
      </c>
      <c r="S13704" s="235"/>
      <c r="T13704" s="103"/>
      <c r="U13704" s="103"/>
    </row>
    <row r="13705" spans="1:21" x14ac:dyDescent="0.2">
      <c r="A13705" s="89">
        <v>41010</v>
      </c>
      <c r="B13705" s="90" t="s">
        <v>123</v>
      </c>
      <c r="C13705" s="96">
        <v>2255.3917326404494</v>
      </c>
      <c r="D13705" s="102">
        <v>1448.9942363123332</v>
      </c>
      <c r="E13705" s="98">
        <v>2680.7417191011241</v>
      </c>
      <c r="F13705" s="91">
        <v>0.84133123178935043</v>
      </c>
      <c r="G13705" s="100">
        <v>1127.6958663202247</v>
      </c>
      <c r="S13705" s="235"/>
      <c r="T13705" s="103"/>
      <c r="U13705" s="103"/>
    </row>
    <row r="13706" spans="1:21" x14ac:dyDescent="0.2">
      <c r="A13706" s="89">
        <v>41010</v>
      </c>
      <c r="B13706" s="90" t="s">
        <v>124</v>
      </c>
      <c r="C13706" s="96">
        <v>2295.6212156966294</v>
      </c>
      <c r="D13706" s="102">
        <v>1458.7150583688021</v>
      </c>
      <c r="E13706" s="98">
        <v>2719.876171348315</v>
      </c>
      <c r="F13706" s="91">
        <v>0.84401681219135394</v>
      </c>
      <c r="G13706" s="100">
        <v>1147.8106078483147</v>
      </c>
      <c r="S13706" s="235"/>
      <c r="T13706" s="103"/>
      <c r="U13706" s="103"/>
    </row>
    <row r="13707" spans="1:21" x14ac:dyDescent="0.2">
      <c r="A13707" s="89">
        <v>41010</v>
      </c>
      <c r="B13707" s="90" t="s">
        <v>125</v>
      </c>
      <c r="C13707" s="96">
        <v>2307.1819243146069</v>
      </c>
      <c r="D13707" s="102">
        <v>1478.8885401753084</v>
      </c>
      <c r="E13707" s="98">
        <v>2740.474365168539</v>
      </c>
      <c r="F13707" s="91">
        <v>0.84189144537855054</v>
      </c>
      <c r="G13707" s="100">
        <v>1153.5909621573035</v>
      </c>
      <c r="S13707" s="235"/>
      <c r="T13707" s="103"/>
      <c r="U13707" s="103"/>
    </row>
    <row r="13708" spans="1:21" x14ac:dyDescent="0.2">
      <c r="A13708" s="89">
        <v>41010</v>
      </c>
      <c r="B13708" s="90" t="s">
        <v>126</v>
      </c>
      <c r="C13708" s="96">
        <v>2385.3149714831461</v>
      </c>
      <c r="D13708" s="102">
        <v>1518.3087888743912</v>
      </c>
      <c r="E13708" s="98">
        <v>2827.5411741573034</v>
      </c>
      <c r="F13708" s="91">
        <v>0.84360043746986124</v>
      </c>
      <c r="G13708" s="100">
        <v>1192.6574857415731</v>
      </c>
      <c r="S13708" s="235"/>
      <c r="T13708" s="103"/>
      <c r="U13708" s="103"/>
    </row>
    <row r="13709" spans="1:21" x14ac:dyDescent="0.2">
      <c r="A13709" s="89">
        <v>41010</v>
      </c>
      <c r="B13709" s="90" t="s">
        <v>127</v>
      </c>
      <c r="C13709" s="96">
        <v>2385.5824116404497</v>
      </c>
      <c r="D13709" s="102">
        <v>1519.2939707068908</v>
      </c>
      <c r="E13709" s="98">
        <v>2828.2958848314606</v>
      </c>
      <c r="F13709" s="91">
        <v>0.84346988744517715</v>
      </c>
      <c r="G13709" s="100">
        <v>1192.7912058202248</v>
      </c>
      <c r="S13709" s="235"/>
      <c r="T13709" s="103"/>
      <c r="U13709" s="103"/>
    </row>
    <row r="13710" spans="1:21" x14ac:dyDescent="0.2">
      <c r="A13710" s="89">
        <v>41010</v>
      </c>
      <c r="B13710" s="90" t="s">
        <v>128</v>
      </c>
      <c r="C13710" s="96">
        <v>2490.1879822584265</v>
      </c>
      <c r="D13710" s="102">
        <v>1598.3030272819574</v>
      </c>
      <c r="E13710" s="98">
        <v>2958.9877921348311</v>
      </c>
      <c r="F13710" s="91">
        <v>0.841567507942242</v>
      </c>
      <c r="G13710" s="100">
        <v>1245.0939911292132</v>
      </c>
      <c r="S13710" s="235"/>
      <c r="T13710" s="103"/>
      <c r="U13710" s="103"/>
    </row>
    <row r="13711" spans="1:21" x14ac:dyDescent="0.2">
      <c r="A13711" s="89">
        <v>41010</v>
      </c>
      <c r="B13711" s="90" t="s">
        <v>129</v>
      </c>
      <c r="C13711" s="96">
        <v>2433.3974700674157</v>
      </c>
      <c r="D13711" s="102">
        <v>1550.7466945474259</v>
      </c>
      <c r="E13711" s="98">
        <v>2885.5222331460673</v>
      </c>
      <c r="F13711" s="91">
        <v>0.84331267391216647</v>
      </c>
      <c r="G13711" s="100">
        <v>1216.6987350337079</v>
      </c>
      <c r="S13711" s="235"/>
      <c r="T13711" s="103"/>
      <c r="U13711" s="103"/>
    </row>
    <row r="13712" spans="1:21" x14ac:dyDescent="0.2">
      <c r="A13712" s="89">
        <v>41010</v>
      </c>
      <c r="B13712" s="90" t="s">
        <v>130</v>
      </c>
      <c r="C13712" s="96">
        <v>2152.0949979438205</v>
      </c>
      <c r="D13712" s="102">
        <v>1370.9856126971927</v>
      </c>
      <c r="E13712" s="98">
        <v>2551.68854494382</v>
      </c>
      <c r="F13712" s="91">
        <v>0.84340034453193924</v>
      </c>
      <c r="G13712" s="100">
        <v>1076.0474989719103</v>
      </c>
      <c r="S13712" s="235"/>
      <c r="T13712" s="103"/>
      <c r="U13712" s="103"/>
    </row>
    <row r="13713" spans="1:21" x14ac:dyDescent="0.2">
      <c r="A13713" s="89">
        <v>41010</v>
      </c>
      <c r="B13713" s="90" t="s">
        <v>131</v>
      </c>
      <c r="C13713" s="96">
        <v>2129.6502853483144</v>
      </c>
      <c r="D13713" s="102">
        <v>1365.9458229527495</v>
      </c>
      <c r="E13713" s="98">
        <v>2530.0629101123595</v>
      </c>
      <c r="F13713" s="91">
        <v>0.84173807569620362</v>
      </c>
      <c r="G13713" s="100">
        <v>1064.8251426741572</v>
      </c>
      <c r="S13713" s="235"/>
      <c r="T13713" s="103"/>
      <c r="U13713" s="103"/>
    </row>
    <row r="13714" spans="1:21" x14ac:dyDescent="0.2">
      <c r="A13714" s="89">
        <v>41010</v>
      </c>
      <c r="B13714" s="90" t="s">
        <v>132</v>
      </c>
      <c r="C13714" s="96">
        <v>2312.5671965730339</v>
      </c>
      <c r="D13714" s="102">
        <v>1475.4686603659061</v>
      </c>
      <c r="E13714" s="98">
        <v>2743.1687528089888</v>
      </c>
      <c r="F13714" s="91">
        <v>0.84302768256782545</v>
      </c>
      <c r="G13714" s="100">
        <v>1156.283598286517</v>
      </c>
      <c r="S13714" s="235"/>
      <c r="T13714" s="103"/>
      <c r="U13714" s="103"/>
    </row>
    <row r="13715" spans="1:21" x14ac:dyDescent="0.2">
      <c r="A13715" s="89">
        <v>41010</v>
      </c>
      <c r="B13715" s="90" t="s">
        <v>133</v>
      </c>
      <c r="C13715" s="96">
        <v>2213.4036279438205</v>
      </c>
      <c r="D13715" s="102">
        <v>1410.260567777349</v>
      </c>
      <c r="E13715" s="98">
        <v>2624.4981404494379</v>
      </c>
      <c r="F13715" s="91">
        <v>0.8433626200111467</v>
      </c>
      <c r="G13715" s="100">
        <v>1106.7018139719103</v>
      </c>
      <c r="S13715" s="235"/>
      <c r="T13715" s="103"/>
      <c r="U13715" s="103"/>
    </row>
    <row r="13716" spans="1:21" x14ac:dyDescent="0.2">
      <c r="A13716" s="89">
        <v>41010</v>
      </c>
      <c r="B13716" s="90" t="s">
        <v>134</v>
      </c>
      <c r="C13716" s="96">
        <v>2115.8122832696627</v>
      </c>
      <c r="D13716" s="102">
        <v>1337.2542209078144</v>
      </c>
      <c r="E13716" s="98">
        <v>2502.98031741573</v>
      </c>
      <c r="F13716" s="91">
        <v>0.84531718789310761</v>
      </c>
      <c r="G13716" s="100">
        <v>1057.9061416348313</v>
      </c>
      <c r="S13716" s="235"/>
      <c r="T13716" s="103"/>
      <c r="U13716" s="103"/>
    </row>
    <row r="13717" spans="1:21" x14ac:dyDescent="0.2">
      <c r="A13717" s="89">
        <v>41010</v>
      </c>
      <c r="B13717" s="90" t="s">
        <v>135</v>
      </c>
      <c r="C13717" s="96">
        <v>2059.127126292135</v>
      </c>
      <c r="D13717" s="102">
        <v>1305.5929776834084</v>
      </c>
      <c r="E13717" s="98">
        <v>2438.1504353932582</v>
      </c>
      <c r="F13717" s="91">
        <v>0.84454474030845061</v>
      </c>
      <c r="G13717" s="100">
        <v>1029.5635631460675</v>
      </c>
      <c r="S13717" s="235"/>
      <c r="T13717" s="103"/>
      <c r="U13717" s="103"/>
    </row>
    <row r="13718" spans="1:21" x14ac:dyDescent="0.2">
      <c r="A13718" s="89">
        <v>41010</v>
      </c>
      <c r="B13718" s="90" t="s">
        <v>136</v>
      </c>
      <c r="C13718" s="96">
        <v>1839.0846586853929</v>
      </c>
      <c r="D13718" s="102">
        <v>1156.1192915095114</v>
      </c>
      <c r="E13718" s="98">
        <v>2172.2900814606742</v>
      </c>
      <c r="F13718" s="91">
        <v>0.84661099103705806</v>
      </c>
      <c r="G13718" s="100">
        <v>919.54232934269646</v>
      </c>
      <c r="S13718" s="235"/>
      <c r="T13718" s="103"/>
      <c r="U13718" s="103"/>
    </row>
    <row r="13719" spans="1:21" x14ac:dyDescent="0.2">
      <c r="A13719" s="89">
        <v>41010</v>
      </c>
      <c r="B13719" s="90" t="s">
        <v>137</v>
      </c>
      <c r="C13719" s="96">
        <v>1794.1911813707864</v>
      </c>
      <c r="D13719" s="102">
        <v>1137.1167805702783</v>
      </c>
      <c r="E13719" s="98">
        <v>2124.1837415730338</v>
      </c>
      <c r="F13719" s="91">
        <v>0.84464971003032152</v>
      </c>
      <c r="G13719" s="100">
        <v>897.09559068539318</v>
      </c>
      <c r="S13719" s="235"/>
      <c r="T13719" s="103"/>
      <c r="U13719" s="103"/>
    </row>
    <row r="13720" spans="1:21" x14ac:dyDescent="0.2">
      <c r="A13720" s="89">
        <v>41010</v>
      </c>
      <c r="B13720" s="90" t="s">
        <v>138</v>
      </c>
      <c r="C13720" s="96">
        <v>1786.9540886292136</v>
      </c>
      <c r="D13720" s="102">
        <v>1130.5624832396441</v>
      </c>
      <c r="E13720" s="98">
        <v>2114.5629438202245</v>
      </c>
      <c r="F13720" s="91">
        <v>0.84507018050777705</v>
      </c>
      <c r="G13720" s="100">
        <v>893.47704431460681</v>
      </c>
      <c r="S13720" s="235"/>
      <c r="T13720" s="103"/>
      <c r="U13720" s="103"/>
    </row>
    <row r="13721" spans="1:21" x14ac:dyDescent="0.2">
      <c r="A13721" s="89">
        <v>41010</v>
      </c>
      <c r="B13721" s="90" t="s">
        <v>139</v>
      </c>
      <c r="C13721" s="96">
        <v>1766.9933277977527</v>
      </c>
      <c r="D13721" s="102">
        <v>1124.2111853484878</v>
      </c>
      <c r="E13721" s="98">
        <v>2094.3056629213484</v>
      </c>
      <c r="F13721" s="91">
        <v>0.843713197687186</v>
      </c>
      <c r="G13721" s="100">
        <v>883.49666389887636</v>
      </c>
      <c r="S13721" s="235"/>
      <c r="T13721" s="103"/>
      <c r="U13721" s="103"/>
    </row>
    <row r="13722" spans="1:21" x14ac:dyDescent="0.2">
      <c r="A13722" s="89">
        <v>41010</v>
      </c>
      <c r="B13722" s="90" t="s">
        <v>140</v>
      </c>
      <c r="C13722" s="96">
        <v>1758.5689628426965</v>
      </c>
      <c r="D13722" s="102">
        <v>1118.9120245516294</v>
      </c>
      <c r="E13722" s="98">
        <v>2084.353356741573</v>
      </c>
      <c r="F13722" s="91">
        <v>0.84370001715631915</v>
      </c>
      <c r="G13722" s="100">
        <v>879.28448142134823</v>
      </c>
      <c r="S13722" s="235"/>
      <c r="T13722" s="103"/>
      <c r="U13722" s="103"/>
    </row>
    <row r="13723" spans="1:21" x14ac:dyDescent="0.2">
      <c r="A13723" s="89">
        <v>41010</v>
      </c>
      <c r="B13723" s="90" t="s">
        <v>141</v>
      </c>
      <c r="C13723" s="96">
        <v>1780.4625866292133</v>
      </c>
      <c r="D13723" s="102">
        <v>1122.5069227240399</v>
      </c>
      <c r="E13723" s="98">
        <v>2104.7728651685393</v>
      </c>
      <c r="F13723" s="91">
        <v>0.84591673338901729</v>
      </c>
      <c r="G13723" s="100">
        <v>890.23129331460666</v>
      </c>
      <c r="S13723" s="235"/>
      <c r="T13723" s="103"/>
      <c r="U13723" s="103"/>
    </row>
    <row r="13724" spans="1:21" x14ac:dyDescent="0.2">
      <c r="A13724" s="89">
        <v>41010</v>
      </c>
      <c r="B13724" s="90" t="s">
        <v>142</v>
      </c>
      <c r="C13724" s="96">
        <v>1758.0219261573036</v>
      </c>
      <c r="D13724" s="102">
        <v>1121.8268948523253</v>
      </c>
      <c r="E13724" s="98">
        <v>2085.458384831461</v>
      </c>
      <c r="F13724" s="91">
        <v>0.84299065325121814</v>
      </c>
      <c r="G13724" s="100">
        <v>879.0109630786518</v>
      </c>
      <c r="S13724" s="235"/>
      <c r="T13724" s="103"/>
      <c r="U13724" s="103"/>
    </row>
    <row r="13725" spans="1:21" x14ac:dyDescent="0.2">
      <c r="A13725" s="89">
        <v>41010</v>
      </c>
      <c r="B13725" s="90" t="s">
        <v>143</v>
      </c>
      <c r="C13725" s="96">
        <v>1785.122528764045</v>
      </c>
      <c r="D13725" s="102">
        <v>1146.3352753449446</v>
      </c>
      <c r="E13725" s="98">
        <v>2121.4964073033707</v>
      </c>
      <c r="F13725" s="91">
        <v>0.84144499260930172</v>
      </c>
      <c r="G13725" s="100">
        <v>892.5612643820225</v>
      </c>
      <c r="S13725" s="235"/>
      <c r="T13725" s="103"/>
      <c r="U13725" s="103"/>
    </row>
    <row r="13726" spans="1:21" x14ac:dyDescent="0.2">
      <c r="A13726" s="89">
        <v>41010</v>
      </c>
      <c r="B13726" s="90" t="s">
        <v>144</v>
      </c>
      <c r="C13726" s="96">
        <v>1738.134103550562</v>
      </c>
      <c r="D13726" s="102">
        <v>1089.4893946447953</v>
      </c>
      <c r="E13726" s="98">
        <v>2051.3647415730334</v>
      </c>
      <c r="F13726" s="91">
        <v>0.84730621928196015</v>
      </c>
      <c r="G13726" s="100">
        <v>869.06705177528102</v>
      </c>
      <c r="S13726" s="235"/>
      <c r="T13726" s="103"/>
      <c r="U13726" s="103"/>
    </row>
    <row r="13727" spans="1:21" x14ac:dyDescent="0.2">
      <c r="A13727" s="89">
        <v>41010</v>
      </c>
      <c r="B13727" s="90" t="s">
        <v>145</v>
      </c>
      <c r="C13727" s="96">
        <v>1717.1238427078654</v>
      </c>
      <c r="D13727" s="102">
        <v>1081.5462740685823</v>
      </c>
      <c r="E13727" s="98">
        <v>2029.348820224719</v>
      </c>
      <c r="F13727" s="91">
        <v>0.84614523910074779</v>
      </c>
      <c r="G13727" s="100">
        <v>858.56192135393269</v>
      </c>
      <c r="S13727" s="235"/>
      <c r="T13727" s="103"/>
      <c r="U13727" s="103"/>
    </row>
    <row r="13728" spans="1:21" x14ac:dyDescent="0.2">
      <c r="A13728" s="89">
        <v>41010</v>
      </c>
      <c r="B13728" s="90" t="s">
        <v>146</v>
      </c>
      <c r="C13728" s="96">
        <v>1814.775969235955</v>
      </c>
      <c r="D13728" s="102">
        <v>1135.1529885550615</v>
      </c>
      <c r="E13728" s="98">
        <v>2140.5569662921348</v>
      </c>
      <c r="F13728" s="91">
        <v>0.84780550007015398</v>
      </c>
      <c r="G13728" s="100">
        <v>907.38798461797751</v>
      </c>
      <c r="S13728" s="235"/>
      <c r="T13728" s="103"/>
      <c r="U13728" s="103"/>
    </row>
    <row r="13729" spans="1:21" x14ac:dyDescent="0.2">
      <c r="A13729" s="89">
        <v>41010</v>
      </c>
      <c r="B13729" s="90" t="s">
        <v>147</v>
      </c>
      <c r="C13729" s="96">
        <v>1773.0917738089886</v>
      </c>
      <c r="D13729" s="102">
        <v>1114.4707799339187</v>
      </c>
      <c r="E13729" s="98">
        <v>2094.2539382022474</v>
      </c>
      <c r="F13729" s="91">
        <v>0.84664602580671222</v>
      </c>
      <c r="G13729" s="100">
        <v>886.5458869044943</v>
      </c>
      <c r="S13729" s="235"/>
      <c r="T13729" s="103"/>
      <c r="U13729" s="103"/>
    </row>
    <row r="13730" spans="1:21" x14ac:dyDescent="0.2">
      <c r="A13730" s="89">
        <v>41011</v>
      </c>
      <c r="B13730" s="90" t="s">
        <v>100</v>
      </c>
      <c r="C13730" s="96">
        <v>1776.6779031910112</v>
      </c>
      <c r="D13730" s="102">
        <v>1125.5820464728474</v>
      </c>
      <c r="E13730" s="98">
        <v>2103.2164213483147</v>
      </c>
      <c r="F13730" s="91">
        <v>0.84474326329766458</v>
      </c>
      <c r="G13730" s="100">
        <v>888.33895159550559</v>
      </c>
      <c r="S13730" s="235"/>
      <c r="T13730" s="103"/>
      <c r="U13730" s="103"/>
    </row>
    <row r="13731" spans="1:21" x14ac:dyDescent="0.2">
      <c r="A13731" s="89">
        <v>41011</v>
      </c>
      <c r="B13731" s="90" t="s">
        <v>101</v>
      </c>
      <c r="C13731" s="96">
        <v>1754.2048257303372</v>
      </c>
      <c r="D13731" s="102">
        <v>1108.7073657612591</v>
      </c>
      <c r="E13731" s="98">
        <v>2075.2027837078654</v>
      </c>
      <c r="F13731" s="91">
        <v>0.84531730561579843</v>
      </c>
      <c r="G13731" s="100">
        <v>877.10241286516862</v>
      </c>
      <c r="S13731" s="235"/>
      <c r="T13731" s="103"/>
      <c r="U13731" s="103"/>
    </row>
    <row r="13732" spans="1:21" x14ac:dyDescent="0.2">
      <c r="A13732" s="89">
        <v>41011</v>
      </c>
      <c r="B13732" s="90" t="s">
        <v>102</v>
      </c>
      <c r="C13732" s="96">
        <v>1751.4899029213484</v>
      </c>
      <c r="D13732" s="102">
        <v>1105.4726405062845</v>
      </c>
      <c r="E13732" s="98">
        <v>2071.1800112359551</v>
      </c>
      <c r="F13732" s="91">
        <v>0.84564832289790448</v>
      </c>
      <c r="G13732" s="100">
        <v>875.7449514606742</v>
      </c>
      <c r="S13732" s="235"/>
      <c r="T13732" s="103"/>
      <c r="U13732" s="103"/>
    </row>
    <row r="13733" spans="1:21" x14ac:dyDescent="0.2">
      <c r="A13733" s="89">
        <v>41011</v>
      </c>
      <c r="B13733" s="90" t="s">
        <v>103</v>
      </c>
      <c r="C13733" s="96">
        <v>1722.7157732696628</v>
      </c>
      <c r="D13733" s="102">
        <v>1081.5488962683469</v>
      </c>
      <c r="E13733" s="98">
        <v>2034.0839831460676</v>
      </c>
      <c r="F13733" s="91">
        <v>0.8469246046592338</v>
      </c>
      <c r="G13733" s="100">
        <v>861.3578866348314</v>
      </c>
      <c r="S13733" s="235"/>
      <c r="T13733" s="103"/>
      <c r="U13733" s="103"/>
    </row>
    <row r="13734" spans="1:21" x14ac:dyDescent="0.2">
      <c r="A13734" s="89">
        <v>41011</v>
      </c>
      <c r="B13734" s="90" t="s">
        <v>104</v>
      </c>
      <c r="C13734" s="96">
        <v>1683.9491068314605</v>
      </c>
      <c r="D13734" s="102">
        <v>1054.8242062805277</v>
      </c>
      <c r="E13734" s="98">
        <v>1987.0427022471911</v>
      </c>
      <c r="F13734" s="91">
        <v>0.84746498146569516</v>
      </c>
      <c r="G13734" s="100">
        <v>841.97455341573027</v>
      </c>
      <c r="S13734" s="235"/>
      <c r="T13734" s="103"/>
      <c r="U13734" s="103"/>
    </row>
    <row r="13735" spans="1:21" x14ac:dyDescent="0.2">
      <c r="A13735" s="89">
        <v>41011</v>
      </c>
      <c r="B13735" s="90" t="s">
        <v>105</v>
      </c>
      <c r="C13735" s="96">
        <v>1751.9113237752808</v>
      </c>
      <c r="D13735" s="102">
        <v>1100.6735682636324</v>
      </c>
      <c r="E13735" s="98">
        <v>2068.9793595505621</v>
      </c>
      <c r="F13735" s="91">
        <v>0.84675147467679091</v>
      </c>
      <c r="G13735" s="100">
        <v>875.95566188764042</v>
      </c>
      <c r="S13735" s="235"/>
      <c r="T13735" s="103"/>
      <c r="U13735" s="103"/>
    </row>
    <row r="13736" spans="1:21" x14ac:dyDescent="0.2">
      <c r="A13736" s="89">
        <v>41011</v>
      </c>
      <c r="B13736" s="90" t="s">
        <v>106</v>
      </c>
      <c r="C13736" s="96">
        <v>1748.6331557865171</v>
      </c>
      <c r="D13736" s="102">
        <v>1103.1709955032964</v>
      </c>
      <c r="E13736" s="98">
        <v>2067.5357696629212</v>
      </c>
      <c r="F13736" s="91">
        <v>0.84575714792668566</v>
      </c>
      <c r="G13736" s="100">
        <v>874.31657789325857</v>
      </c>
      <c r="S13736" s="235"/>
      <c r="T13736" s="103"/>
      <c r="U13736" s="103"/>
    </row>
    <row r="13737" spans="1:21" x14ac:dyDescent="0.2">
      <c r="A13737" s="89">
        <v>41011</v>
      </c>
      <c r="B13737" s="90" t="s">
        <v>107</v>
      </c>
      <c r="C13737" s="96">
        <v>1715.174771258427</v>
      </c>
      <c r="D13737" s="102">
        <v>1071.304220001</v>
      </c>
      <c r="E13737" s="98">
        <v>2022.2554803370786</v>
      </c>
      <c r="F13737" s="91">
        <v>0.8481493994876127</v>
      </c>
      <c r="G13737" s="100">
        <v>857.58738562921349</v>
      </c>
      <c r="S13737" s="235"/>
      <c r="T13737" s="103"/>
      <c r="U13737" s="103"/>
    </row>
    <row r="13738" spans="1:21" x14ac:dyDescent="0.2">
      <c r="A13738" s="89">
        <v>41011</v>
      </c>
      <c r="B13738" s="90" t="s">
        <v>108</v>
      </c>
      <c r="C13738" s="96">
        <v>1743.369447235955</v>
      </c>
      <c r="D13738" s="102">
        <v>1097.1383571860085</v>
      </c>
      <c r="E13738" s="98">
        <v>2059.8664044943821</v>
      </c>
      <c r="F13738" s="91">
        <v>0.84635073586914733</v>
      </c>
      <c r="G13738" s="100">
        <v>871.68472361797751</v>
      </c>
      <c r="S13738" s="235"/>
      <c r="T13738" s="103"/>
      <c r="U13738" s="103"/>
    </row>
    <row r="13739" spans="1:21" x14ac:dyDescent="0.2">
      <c r="A13739" s="89">
        <v>41011</v>
      </c>
      <c r="B13739" s="90" t="s">
        <v>109</v>
      </c>
      <c r="C13739" s="96">
        <v>1746.8947947640447</v>
      </c>
      <c r="D13739" s="102">
        <v>1098.9126093488683</v>
      </c>
      <c r="E13739" s="98">
        <v>2063.795132022472</v>
      </c>
      <c r="F13739" s="91">
        <v>0.84644777364705182</v>
      </c>
      <c r="G13739" s="100">
        <v>873.44739738202236</v>
      </c>
      <c r="S13739" s="235"/>
      <c r="T13739" s="103"/>
      <c r="U13739" s="103"/>
    </row>
    <row r="13740" spans="1:21" x14ac:dyDescent="0.2">
      <c r="A13740" s="89">
        <v>41011</v>
      </c>
      <c r="B13740" s="90" t="s">
        <v>110</v>
      </c>
      <c r="C13740" s="96">
        <v>1657.5859907191011</v>
      </c>
      <c r="D13740" s="102">
        <v>1046.1559037380034</v>
      </c>
      <c r="E13740" s="98">
        <v>1960.1105814606742</v>
      </c>
      <c r="F13740" s="91">
        <v>0.84565942676757977</v>
      </c>
      <c r="G13740" s="100">
        <v>828.79299535955056</v>
      </c>
      <c r="S13740" s="235"/>
      <c r="T13740" s="103"/>
      <c r="U13740" s="103"/>
    </row>
    <row r="13741" spans="1:21" x14ac:dyDescent="0.2">
      <c r="A13741" s="89">
        <v>41011</v>
      </c>
      <c r="B13741" s="90" t="s">
        <v>111</v>
      </c>
      <c r="C13741" s="96">
        <v>1650.7703188314606</v>
      </c>
      <c r="D13741" s="102">
        <v>1048.0698363625015</v>
      </c>
      <c r="E13741" s="98">
        <v>1955.3754185393257</v>
      </c>
      <c r="F13741" s="91">
        <v>0.84422167895748301</v>
      </c>
      <c r="G13741" s="100">
        <v>825.3851594157303</v>
      </c>
      <c r="S13741" s="235"/>
      <c r="T13741" s="103"/>
      <c r="U13741" s="103"/>
    </row>
    <row r="13742" spans="1:21" x14ac:dyDescent="0.2">
      <c r="A13742" s="89">
        <v>41011</v>
      </c>
      <c r="B13742" s="90" t="s">
        <v>112</v>
      </c>
      <c r="C13742" s="96">
        <v>1812.5270406404495</v>
      </c>
      <c r="D13742" s="102">
        <v>1164.4586141946006</v>
      </c>
      <c r="E13742" s="98">
        <v>2154.3486573033706</v>
      </c>
      <c r="F13742" s="91">
        <v>0.84133412411954522</v>
      </c>
      <c r="G13742" s="100">
        <v>906.26352032022476</v>
      </c>
      <c r="S13742" s="235"/>
      <c r="T13742" s="103"/>
      <c r="U13742" s="103"/>
    </row>
    <row r="13743" spans="1:21" x14ac:dyDescent="0.2">
      <c r="A13743" s="89">
        <v>41011</v>
      </c>
      <c r="B13743" s="90" t="s">
        <v>113</v>
      </c>
      <c r="C13743" s="96">
        <v>1975.5763898764044</v>
      </c>
      <c r="D13743" s="102">
        <v>1254.542686107935</v>
      </c>
      <c r="E13743" s="98">
        <v>2340.252</v>
      </c>
      <c r="F13743" s="91">
        <v>0.84417250359209373</v>
      </c>
      <c r="G13743" s="100">
        <v>987.7881949382022</v>
      </c>
      <c r="S13743" s="235"/>
      <c r="T13743" s="103"/>
      <c r="U13743" s="103"/>
    </row>
    <row r="13744" spans="1:21" x14ac:dyDescent="0.2">
      <c r="A13744" s="89">
        <v>41011</v>
      </c>
      <c r="B13744" s="90" t="s">
        <v>114</v>
      </c>
      <c r="C13744" s="96">
        <v>2071.8629507528094</v>
      </c>
      <c r="D13744" s="102">
        <v>1329.4727477616088</v>
      </c>
      <c r="E13744" s="98">
        <v>2461.7298539325839</v>
      </c>
      <c r="F13744" s="91">
        <v>0.84162888443792205</v>
      </c>
      <c r="G13744" s="100">
        <v>1035.9314753764047</v>
      </c>
      <c r="S13744" s="235"/>
      <c r="T13744" s="103"/>
      <c r="U13744" s="103"/>
    </row>
    <row r="13745" spans="1:21" x14ac:dyDescent="0.2">
      <c r="A13745" s="89">
        <v>41011</v>
      </c>
      <c r="B13745" s="90" t="s">
        <v>115</v>
      </c>
      <c r="C13745" s="96">
        <v>1974.3080751910111</v>
      </c>
      <c r="D13745" s="102">
        <v>1282.8783943787078</v>
      </c>
      <c r="E13745" s="98">
        <v>2354.499808988764</v>
      </c>
      <c r="F13745" s="91">
        <v>0.83852547689904389</v>
      </c>
      <c r="G13745" s="100">
        <v>987.15403759550554</v>
      </c>
      <c r="S13745" s="235"/>
      <c r="T13745" s="103"/>
      <c r="U13745" s="103"/>
    </row>
    <row r="13746" spans="1:21" x14ac:dyDescent="0.2">
      <c r="A13746" s="89">
        <v>41011</v>
      </c>
      <c r="B13746" s="90" t="s">
        <v>116</v>
      </c>
      <c r="C13746" s="96">
        <v>2019.9633517415732</v>
      </c>
      <c r="D13746" s="102">
        <v>1283.2954161486637</v>
      </c>
      <c r="E13746" s="98">
        <v>2393.1358230337078</v>
      </c>
      <c r="F13746" s="91">
        <v>0.84406548608717291</v>
      </c>
      <c r="G13746" s="100">
        <v>1009.9816758707866</v>
      </c>
      <c r="S13746" s="235"/>
      <c r="T13746" s="103"/>
      <c r="U13746" s="103"/>
    </row>
    <row r="13747" spans="1:21" x14ac:dyDescent="0.2">
      <c r="A13747" s="89">
        <v>41011</v>
      </c>
      <c r="B13747" s="90" t="s">
        <v>117</v>
      </c>
      <c r="C13747" s="96">
        <v>1967.0871909438201</v>
      </c>
      <c r="D13747" s="102">
        <v>1264.1801910316537</v>
      </c>
      <c r="E13747" s="98">
        <v>2338.2864606741573</v>
      </c>
      <c r="F13747" s="91">
        <v>0.84125158487924712</v>
      </c>
      <c r="G13747" s="100">
        <v>983.54359547191007</v>
      </c>
      <c r="S13747" s="235"/>
      <c r="T13747" s="103"/>
      <c r="U13747" s="103"/>
    </row>
    <row r="13748" spans="1:21" x14ac:dyDescent="0.2">
      <c r="A13748" s="89">
        <v>41011</v>
      </c>
      <c r="B13748" s="90" t="s">
        <v>118</v>
      </c>
      <c r="C13748" s="96">
        <v>1872.2593945617982</v>
      </c>
      <c r="D13748" s="102">
        <v>1192.4925951965745</v>
      </c>
      <c r="E13748" s="98">
        <v>2219.7733735955057</v>
      </c>
      <c r="F13748" s="91">
        <v>0.84344618997261989</v>
      </c>
      <c r="G13748" s="100">
        <v>936.12969728089911</v>
      </c>
      <c r="S13748" s="235"/>
      <c r="T13748" s="103"/>
      <c r="U13748" s="103"/>
    </row>
    <row r="13749" spans="1:21" x14ac:dyDescent="0.2">
      <c r="A13749" s="89">
        <v>41011</v>
      </c>
      <c r="B13749" s="90" t="s">
        <v>119</v>
      </c>
      <c r="C13749" s="96">
        <v>1843.0354791910115</v>
      </c>
      <c r="D13749" s="102">
        <v>1187.2039521258432</v>
      </c>
      <c r="E13749" s="98">
        <v>2192.3122499999999</v>
      </c>
      <c r="F13749" s="91">
        <v>0.84068110242553795</v>
      </c>
      <c r="G13749" s="100">
        <v>921.51773959550576</v>
      </c>
      <c r="S13749" s="235"/>
      <c r="T13749" s="103"/>
      <c r="U13749" s="103"/>
    </row>
    <row r="13750" spans="1:21" x14ac:dyDescent="0.2">
      <c r="A13750" s="89">
        <v>41011</v>
      </c>
      <c r="B13750" s="90" t="s">
        <v>120</v>
      </c>
      <c r="C13750" s="96">
        <v>1989.4143919550561</v>
      </c>
      <c r="D13750" s="102">
        <v>1289.7514659696378</v>
      </c>
      <c r="E13750" s="98">
        <v>2370.9130028089885</v>
      </c>
      <c r="F13750" s="91">
        <v>0.83909210907277321</v>
      </c>
      <c r="G13750" s="100">
        <v>994.70719597752804</v>
      </c>
      <c r="S13750" s="235"/>
      <c r="T13750" s="103"/>
      <c r="U13750" s="103"/>
    </row>
    <row r="13751" spans="1:21" x14ac:dyDescent="0.2">
      <c r="A13751" s="89">
        <v>41011</v>
      </c>
      <c r="B13751" s="90" t="s">
        <v>121</v>
      </c>
      <c r="C13751" s="96">
        <v>2153.5456581910112</v>
      </c>
      <c r="D13751" s="102">
        <v>1370.9049033373381</v>
      </c>
      <c r="E13751" s="98">
        <v>2552.8688089887642</v>
      </c>
      <c r="F13751" s="91">
        <v>0.84357866358360512</v>
      </c>
      <c r="G13751" s="100">
        <v>1076.7728290955056</v>
      </c>
      <c r="S13751" s="235"/>
      <c r="T13751" s="103"/>
      <c r="U13751" s="103"/>
    </row>
    <row r="13752" spans="1:21" x14ac:dyDescent="0.2">
      <c r="A13752" s="89">
        <v>41011</v>
      </c>
      <c r="B13752" s="90" t="s">
        <v>122</v>
      </c>
      <c r="C13752" s="96">
        <v>2202.5560930786519</v>
      </c>
      <c r="D13752" s="102">
        <v>1400.7864027003782</v>
      </c>
      <c r="E13752" s="98">
        <v>2610.2597359550564</v>
      </c>
      <c r="F13752" s="91">
        <v>0.84380725133959456</v>
      </c>
      <c r="G13752" s="100">
        <v>1101.2780465393259</v>
      </c>
      <c r="S13752" s="235"/>
      <c r="T13752" s="103"/>
      <c r="U13752" s="103"/>
    </row>
    <row r="13753" spans="1:21" x14ac:dyDescent="0.2">
      <c r="A13753" s="89">
        <v>41011</v>
      </c>
      <c r="B13753" s="90" t="s">
        <v>123</v>
      </c>
      <c r="C13753" s="96">
        <v>2272.3255571460677</v>
      </c>
      <c r="D13753" s="102">
        <v>1465.1006530620646</v>
      </c>
      <c r="E13753" s="98">
        <v>2703.6980898876404</v>
      </c>
      <c r="F13753" s="91">
        <v>0.8404509237347948</v>
      </c>
      <c r="G13753" s="100">
        <v>1136.1627785730338</v>
      </c>
      <c r="S13753" s="235"/>
      <c r="T13753" s="103"/>
      <c r="U13753" s="103"/>
    </row>
    <row r="13754" spans="1:21" x14ac:dyDescent="0.2">
      <c r="A13754" s="89">
        <v>41011</v>
      </c>
      <c r="B13754" s="90" t="s">
        <v>124</v>
      </c>
      <c r="C13754" s="96">
        <v>2275.6158815056178</v>
      </c>
      <c r="D13754" s="102">
        <v>1465.3593410537053</v>
      </c>
      <c r="E13754" s="98">
        <v>2706.6040786516855</v>
      </c>
      <c r="F13754" s="91">
        <v>0.84076422534589268</v>
      </c>
      <c r="G13754" s="100">
        <v>1137.8079407528089</v>
      </c>
      <c r="S13754" s="235"/>
      <c r="T13754" s="103"/>
      <c r="U13754" s="103"/>
    </row>
    <row r="13755" spans="1:21" x14ac:dyDescent="0.2">
      <c r="A13755" s="89">
        <v>41011</v>
      </c>
      <c r="B13755" s="90" t="s">
        <v>125</v>
      </c>
      <c r="C13755" s="96">
        <v>2268.6421767977531</v>
      </c>
      <c r="D13755" s="102">
        <v>1464.5604876810121</v>
      </c>
      <c r="E13755" s="98">
        <v>2700.3101207865166</v>
      </c>
      <c r="F13755" s="91">
        <v>0.84014134500113191</v>
      </c>
      <c r="G13755" s="100">
        <v>1134.3210883988766</v>
      </c>
      <c r="S13755" s="235"/>
      <c r="T13755" s="103"/>
      <c r="U13755" s="103"/>
    </row>
    <row r="13756" spans="1:21" x14ac:dyDescent="0.2">
      <c r="A13756" s="89">
        <v>41011</v>
      </c>
      <c r="B13756" s="90" t="s">
        <v>126</v>
      </c>
      <c r="C13756" s="96">
        <v>2239.2116031235951</v>
      </c>
      <c r="D13756" s="102">
        <v>1425.8523741233041</v>
      </c>
      <c r="E13756" s="98">
        <v>2654.6418960674155</v>
      </c>
      <c r="F13756" s="91">
        <v>0.84350797237124964</v>
      </c>
      <c r="G13756" s="100">
        <v>1119.6058015617975</v>
      </c>
      <c r="S13756" s="235"/>
      <c r="T13756" s="103"/>
      <c r="U13756" s="103"/>
    </row>
    <row r="13757" spans="1:21" x14ac:dyDescent="0.2">
      <c r="A13757" s="89">
        <v>41011</v>
      </c>
      <c r="B13757" s="90" t="s">
        <v>127</v>
      </c>
      <c r="C13757" s="96">
        <v>2266.7255223370785</v>
      </c>
      <c r="D13757" s="102">
        <v>1453.9485480659423</v>
      </c>
      <c r="E13757" s="98">
        <v>2692.9558061797752</v>
      </c>
      <c r="F13757" s="91">
        <v>0.84172399604011816</v>
      </c>
      <c r="G13757" s="100">
        <v>1133.3627611685392</v>
      </c>
      <c r="S13757" s="235"/>
      <c r="T13757" s="103"/>
      <c r="U13757" s="103"/>
    </row>
    <row r="13758" spans="1:21" x14ac:dyDescent="0.2">
      <c r="A13758" s="89">
        <v>41011</v>
      </c>
      <c r="B13758" s="90" t="s">
        <v>128</v>
      </c>
      <c r="C13758" s="96">
        <v>2108.2510206404495</v>
      </c>
      <c r="D13758" s="102">
        <v>1325.8250584827308</v>
      </c>
      <c r="E13758" s="98">
        <v>2490.4887977528092</v>
      </c>
      <c r="F13758" s="91">
        <v>0.84652098115949914</v>
      </c>
      <c r="G13758" s="100">
        <v>1054.1255103202247</v>
      </c>
      <c r="S13758" s="235"/>
      <c r="T13758" s="103"/>
      <c r="U13758" s="103"/>
    </row>
    <row r="13759" spans="1:21" x14ac:dyDescent="0.2">
      <c r="A13759" s="89">
        <v>41011</v>
      </c>
      <c r="B13759" s="90" t="s">
        <v>129</v>
      </c>
      <c r="C13759" s="96">
        <v>2041.9461222471912</v>
      </c>
      <c r="D13759" s="102">
        <v>1309.7831658134903</v>
      </c>
      <c r="E13759" s="98">
        <v>2425.9175393258424</v>
      </c>
      <c r="F13759" s="91">
        <v>0.84172115875572751</v>
      </c>
      <c r="G13759" s="100">
        <v>1020.9730611235956</v>
      </c>
      <c r="S13759" s="235"/>
      <c r="T13759" s="103"/>
      <c r="U13759" s="103"/>
    </row>
    <row r="13760" spans="1:21" x14ac:dyDescent="0.2">
      <c r="A13760" s="89">
        <v>41011</v>
      </c>
      <c r="B13760" s="90" t="s">
        <v>130</v>
      </c>
      <c r="C13760" s="96">
        <v>1912.8454644943822</v>
      </c>
      <c r="D13760" s="102">
        <v>1223.6717204421345</v>
      </c>
      <c r="E13760" s="98">
        <v>2270.7598398876403</v>
      </c>
      <c r="F13760" s="91">
        <v>0.84238122891456102</v>
      </c>
      <c r="G13760" s="100">
        <v>956.42273224719111</v>
      </c>
      <c r="S13760" s="235"/>
      <c r="T13760" s="103"/>
      <c r="U13760" s="103"/>
    </row>
    <row r="13761" spans="1:21" x14ac:dyDescent="0.2">
      <c r="A13761" s="89">
        <v>41011</v>
      </c>
      <c r="B13761" s="90" t="s">
        <v>131</v>
      </c>
      <c r="C13761" s="96">
        <v>2126.3315961235958</v>
      </c>
      <c r="D13761" s="102">
        <v>1352.8330518491493</v>
      </c>
      <c r="E13761" s="98">
        <v>2520.2070000000003</v>
      </c>
      <c r="F13761" s="91">
        <v>0.84371307441158416</v>
      </c>
      <c r="G13761" s="100">
        <v>1063.1657980617979</v>
      </c>
      <c r="S13761" s="235"/>
      <c r="T13761" s="103"/>
      <c r="U13761" s="103"/>
    </row>
    <row r="13762" spans="1:21" x14ac:dyDescent="0.2">
      <c r="A13762" s="89">
        <v>41011</v>
      </c>
      <c r="B13762" s="90" t="s">
        <v>132</v>
      </c>
      <c r="C13762" s="96">
        <v>2175.0138090000005</v>
      </c>
      <c r="D13762" s="102">
        <v>1385.5159372434885</v>
      </c>
      <c r="E13762" s="98">
        <v>2578.8252134831459</v>
      </c>
      <c r="F13762" s="91">
        <v>0.84341265070162352</v>
      </c>
      <c r="G13762" s="100">
        <v>1087.5069045000002</v>
      </c>
      <c r="S13762" s="235"/>
      <c r="T13762" s="103"/>
      <c r="U13762" s="103"/>
    </row>
    <row r="13763" spans="1:21" x14ac:dyDescent="0.2">
      <c r="A13763" s="89">
        <v>41011</v>
      </c>
      <c r="B13763" s="90" t="s">
        <v>133</v>
      </c>
      <c r="C13763" s="96">
        <v>1876.724834764045</v>
      </c>
      <c r="D13763" s="102">
        <v>1188.4479432905716</v>
      </c>
      <c r="E13763" s="98">
        <v>2221.3744887640451</v>
      </c>
      <c r="F13763" s="91">
        <v>0.84484846848504125</v>
      </c>
      <c r="G13763" s="100">
        <v>938.3624173820225</v>
      </c>
      <c r="S13763" s="235"/>
      <c r="T13763" s="103"/>
      <c r="U13763" s="103"/>
    </row>
    <row r="13764" spans="1:21" x14ac:dyDescent="0.2">
      <c r="A13764" s="89">
        <v>41011</v>
      </c>
      <c r="B13764" s="90" t="s">
        <v>134</v>
      </c>
      <c r="C13764" s="96">
        <v>1863.5108597191011</v>
      </c>
      <c r="D13764" s="102">
        <v>1173.278288200268</v>
      </c>
      <c r="E13764" s="98">
        <v>2202.1023286516852</v>
      </c>
      <c r="F13764" s="91">
        <v>0.84624171886694355</v>
      </c>
      <c r="G13764" s="100">
        <v>931.75542985955053</v>
      </c>
      <c r="S13764" s="235"/>
      <c r="T13764" s="103"/>
      <c r="U13764" s="103"/>
    </row>
    <row r="13765" spans="1:21" x14ac:dyDescent="0.2">
      <c r="A13765" s="89">
        <v>41011</v>
      </c>
      <c r="B13765" s="90" t="s">
        <v>135</v>
      </c>
      <c r="C13765" s="96">
        <v>1798.6647258202249</v>
      </c>
      <c r="D13765" s="102">
        <v>1119.4466628368868</v>
      </c>
      <c r="E13765" s="98">
        <v>2118.5739606741577</v>
      </c>
      <c r="F13765" s="91">
        <v>0.84899784440278236</v>
      </c>
      <c r="G13765" s="100">
        <v>899.33236291011247</v>
      </c>
      <c r="S13765" s="235"/>
      <c r="T13765" s="103"/>
      <c r="U13765" s="103"/>
    </row>
    <row r="13766" spans="1:21" x14ac:dyDescent="0.2">
      <c r="A13766" s="89">
        <v>41011</v>
      </c>
      <c r="B13766" s="90" t="s">
        <v>136</v>
      </c>
      <c r="C13766" s="96">
        <v>1634.8738379662921</v>
      </c>
      <c r="D13766" s="102">
        <v>1026.4115049371396</v>
      </c>
      <c r="E13766" s="98">
        <v>1930.3712191011234</v>
      </c>
      <c r="F13766" s="91">
        <v>0.8469219918889852</v>
      </c>
      <c r="G13766" s="100">
        <v>817.43691898314603</v>
      </c>
      <c r="S13766" s="235"/>
      <c r="T13766" s="103"/>
      <c r="U13766" s="103"/>
    </row>
    <row r="13767" spans="1:21" x14ac:dyDescent="0.2">
      <c r="A13767" s="89">
        <v>41011</v>
      </c>
      <c r="B13767" s="90" t="s">
        <v>137</v>
      </c>
      <c r="C13767" s="96">
        <v>1675.5733673595505</v>
      </c>
      <c r="D13767" s="102">
        <v>1058.2885283553305</v>
      </c>
      <c r="E13767" s="98">
        <v>1981.7973455056181</v>
      </c>
      <c r="F13767" s="91">
        <v>0.84548168921482725</v>
      </c>
      <c r="G13767" s="100">
        <v>837.78668367977525</v>
      </c>
      <c r="S13767" s="235"/>
      <c r="T13767" s="103"/>
      <c r="U13767" s="103"/>
    </row>
    <row r="13768" spans="1:21" x14ac:dyDescent="0.2">
      <c r="A13768" s="89">
        <v>41011</v>
      </c>
      <c r="B13768" s="90" t="s">
        <v>138</v>
      </c>
      <c r="C13768" s="96">
        <v>1676.8011608089892</v>
      </c>
      <c r="D13768" s="102">
        <v>1058.9114145568117</v>
      </c>
      <c r="E13768" s="98">
        <v>1983.1680505617978</v>
      </c>
      <c r="F13768" s="91">
        <v>0.84551642526410198</v>
      </c>
      <c r="G13768" s="100">
        <v>838.40058040449458</v>
      </c>
      <c r="S13768" s="235"/>
      <c r="T13768" s="103"/>
      <c r="U13768" s="103"/>
    </row>
    <row r="13769" spans="1:21" x14ac:dyDescent="0.2">
      <c r="A13769" s="89">
        <v>41011</v>
      </c>
      <c r="B13769" s="90" t="s">
        <v>139</v>
      </c>
      <c r="C13769" s="96">
        <v>1659.9321702808991</v>
      </c>
      <c r="D13769" s="102">
        <v>1051.7803412880596</v>
      </c>
      <c r="E13769" s="98">
        <v>1965.0996657303372</v>
      </c>
      <c r="F13769" s="91">
        <v>0.84470635216559287</v>
      </c>
      <c r="G13769" s="100">
        <v>829.96608514044954</v>
      </c>
      <c r="S13769" s="235"/>
      <c r="T13769" s="103"/>
      <c r="U13769" s="103"/>
    </row>
    <row r="13770" spans="1:21" x14ac:dyDescent="0.2">
      <c r="A13770" s="89">
        <v>41011</v>
      </c>
      <c r="B13770" s="90" t="s">
        <v>140</v>
      </c>
      <c r="C13770" s="96">
        <v>1613.3692180449439</v>
      </c>
      <c r="D13770" s="102">
        <v>1010.8294554767762</v>
      </c>
      <c r="E13770" s="98">
        <v>1903.8740561797752</v>
      </c>
      <c r="F13770" s="91">
        <v>0.84741383643950441</v>
      </c>
      <c r="G13770" s="100">
        <v>806.68460902247193</v>
      </c>
      <c r="S13770" s="235"/>
      <c r="T13770" s="103"/>
      <c r="U13770" s="103"/>
    </row>
    <row r="13771" spans="1:21" x14ac:dyDescent="0.2">
      <c r="A13771" s="89">
        <v>41011</v>
      </c>
      <c r="B13771" s="90" t="s">
        <v>141</v>
      </c>
      <c r="C13771" s="96">
        <v>1535.552236516854</v>
      </c>
      <c r="D13771" s="102">
        <v>962.85989346590225</v>
      </c>
      <c r="E13771" s="98">
        <v>1812.4623707865167</v>
      </c>
      <c r="F13771" s="91">
        <v>0.84721882300403417</v>
      </c>
      <c r="G13771" s="100">
        <v>767.776118258427</v>
      </c>
      <c r="S13771" s="235"/>
      <c r="T13771" s="103"/>
      <c r="U13771" s="103"/>
    </row>
    <row r="13772" spans="1:21" x14ac:dyDescent="0.2">
      <c r="A13772" s="89">
        <v>41011</v>
      </c>
      <c r="B13772" s="90" t="s">
        <v>142</v>
      </c>
      <c r="C13772" s="96">
        <v>1609.3170944494382</v>
      </c>
      <c r="D13772" s="102">
        <v>1026.1381189309313</v>
      </c>
      <c r="E13772" s="98">
        <v>1908.6280280898875</v>
      </c>
      <c r="F13772" s="91">
        <v>0.84318005958447906</v>
      </c>
      <c r="G13772" s="100">
        <v>804.65854722471909</v>
      </c>
      <c r="S13772" s="235"/>
      <c r="T13772" s="103"/>
      <c r="U13772" s="103"/>
    </row>
    <row r="13773" spans="1:21" x14ac:dyDescent="0.2">
      <c r="A13773" s="89">
        <v>41011</v>
      </c>
      <c r="B13773" s="90" t="s">
        <v>143</v>
      </c>
      <c r="C13773" s="96">
        <v>1573.2126732134832</v>
      </c>
      <c r="D13773" s="102">
        <v>983.09531232484483</v>
      </c>
      <c r="E13773" s="98">
        <v>1855.1211573033709</v>
      </c>
      <c r="F13773" s="91">
        <v>0.84803769663234629</v>
      </c>
      <c r="G13773" s="100">
        <v>786.60633660674159</v>
      </c>
      <c r="S13773" s="235"/>
      <c r="T13773" s="103"/>
      <c r="U13773" s="103"/>
    </row>
    <row r="13774" spans="1:21" x14ac:dyDescent="0.2">
      <c r="A13774" s="89">
        <v>41011</v>
      </c>
      <c r="B13774" s="90" t="s">
        <v>144</v>
      </c>
      <c r="C13774" s="96">
        <v>1638.646365033708</v>
      </c>
      <c r="D13774" s="102">
        <v>1027.2687940332564</v>
      </c>
      <c r="E13774" s="98">
        <v>1934.0225140449438</v>
      </c>
      <c r="F13774" s="91">
        <v>0.84727367604761417</v>
      </c>
      <c r="G13774" s="100">
        <v>819.32318251685399</v>
      </c>
      <c r="S13774" s="235"/>
      <c r="T13774" s="103"/>
      <c r="U13774" s="103"/>
    </row>
    <row r="13775" spans="1:21" x14ac:dyDescent="0.2">
      <c r="A13775" s="89">
        <v>41011</v>
      </c>
      <c r="B13775" s="90" t="s">
        <v>145</v>
      </c>
      <c r="C13775" s="96">
        <v>1683.6330411910114</v>
      </c>
      <c r="D13775" s="102">
        <v>1058.7421832337068</v>
      </c>
      <c r="E13775" s="98">
        <v>1988.8577696629213</v>
      </c>
      <c r="F13775" s="91">
        <v>0.84653265149089041</v>
      </c>
      <c r="G13775" s="100">
        <v>841.81652059550572</v>
      </c>
      <c r="S13775" s="235"/>
      <c r="T13775" s="103"/>
      <c r="U13775" s="103"/>
    </row>
    <row r="13776" spans="1:21" x14ac:dyDescent="0.2">
      <c r="A13776" s="89">
        <v>41011</v>
      </c>
      <c r="B13776" s="90" t="s">
        <v>146</v>
      </c>
      <c r="C13776" s="96">
        <v>1910.8437154382023</v>
      </c>
      <c r="D13776" s="102">
        <v>1196.4474732687609</v>
      </c>
      <c r="E13776" s="98">
        <v>2254.5088735955055</v>
      </c>
      <c r="F13776" s="91">
        <v>0.84756540008235859</v>
      </c>
      <c r="G13776" s="100">
        <v>955.42185771910113</v>
      </c>
      <c r="S13776" s="235"/>
      <c r="T13776" s="103"/>
      <c r="U13776" s="103"/>
    </row>
    <row r="13777" spans="1:21" x14ac:dyDescent="0.2">
      <c r="A13777" s="89">
        <v>41011</v>
      </c>
      <c r="B13777" s="90" t="s">
        <v>147</v>
      </c>
      <c r="C13777" s="96">
        <v>1882.0655336629213</v>
      </c>
      <c r="D13777" s="102">
        <v>1201.8997013398809</v>
      </c>
      <c r="E13777" s="98">
        <v>2233.0995421348312</v>
      </c>
      <c r="F13777" s="91">
        <v>0.84280413754582417</v>
      </c>
      <c r="G13777" s="100">
        <v>941.03276683146066</v>
      </c>
      <c r="S13777" s="235"/>
      <c r="T13777" s="103"/>
      <c r="U13777" s="103"/>
    </row>
    <row r="13778" spans="1:21" x14ac:dyDescent="0.2">
      <c r="A13778" s="89">
        <v>41012</v>
      </c>
      <c r="B13778" s="90" t="s">
        <v>100</v>
      </c>
      <c r="C13778" s="96">
        <v>1847.2780525955054</v>
      </c>
      <c r="D13778" s="102">
        <v>1164.7637646866981</v>
      </c>
      <c r="E13778" s="98">
        <v>2183.8293960674155</v>
      </c>
      <c r="F13778" s="91">
        <v>0.84588936110212498</v>
      </c>
      <c r="G13778" s="100">
        <v>923.63902629775271</v>
      </c>
      <c r="S13778" s="235"/>
      <c r="T13778" s="103"/>
      <c r="U13778" s="103"/>
    </row>
    <row r="13779" spans="1:21" x14ac:dyDescent="0.2">
      <c r="A13779" s="89">
        <v>41012</v>
      </c>
      <c r="B13779" s="90" t="s">
        <v>101</v>
      </c>
      <c r="C13779" s="96">
        <v>1850.487334483146</v>
      </c>
      <c r="D13779" s="102">
        <v>1153.8255517641278</v>
      </c>
      <c r="E13779" s="98">
        <v>2180.7376685393256</v>
      </c>
      <c r="F13779" s="91">
        <v>0.84856026526226613</v>
      </c>
      <c r="G13779" s="100">
        <v>925.24366724157301</v>
      </c>
      <c r="S13779" s="235"/>
      <c r="T13779" s="103"/>
      <c r="U13779" s="103"/>
    </row>
    <row r="13780" spans="1:21" x14ac:dyDescent="0.2">
      <c r="A13780" s="89">
        <v>41012</v>
      </c>
      <c r="B13780" s="90" t="s">
        <v>102</v>
      </c>
      <c r="C13780" s="96">
        <v>1831.819201078652</v>
      </c>
      <c r="D13780" s="102">
        <v>1135.310181803758</v>
      </c>
      <c r="E13780" s="98">
        <v>2155.1080702247191</v>
      </c>
      <c r="F13780" s="91">
        <v>0.84998948608996816</v>
      </c>
      <c r="G13780" s="100">
        <v>915.90960053932599</v>
      </c>
      <c r="S13780" s="235"/>
      <c r="T13780" s="103"/>
      <c r="U13780" s="103"/>
    </row>
    <row r="13781" spans="1:21" x14ac:dyDescent="0.2">
      <c r="A13781" s="89">
        <v>41012</v>
      </c>
      <c r="B13781" s="90" t="s">
        <v>103</v>
      </c>
      <c r="C13781" s="96">
        <v>1815.1001391235959</v>
      </c>
      <c r="D13781" s="102">
        <v>1150.4393918631192</v>
      </c>
      <c r="E13781" s="98">
        <v>2148.9763398876407</v>
      </c>
      <c r="F13781" s="91">
        <v>0.8446347711852884</v>
      </c>
      <c r="G13781" s="100">
        <v>907.55006956179795</v>
      </c>
      <c r="S13781" s="235"/>
      <c r="T13781" s="103"/>
      <c r="U13781" s="103"/>
    </row>
    <row r="13782" spans="1:21" x14ac:dyDescent="0.2">
      <c r="A13782" s="89">
        <v>41012</v>
      </c>
      <c r="B13782" s="90" t="s">
        <v>104</v>
      </c>
      <c r="C13782" s="96">
        <v>1771.6492178089889</v>
      </c>
      <c r="D13782" s="102">
        <v>1119.5377847571785</v>
      </c>
      <c r="E13782" s="98">
        <v>2095.7351460674158</v>
      </c>
      <c r="F13782" s="91">
        <v>0.84535931037537615</v>
      </c>
      <c r="G13782" s="100">
        <v>885.82460890449443</v>
      </c>
      <c r="S13782" s="235"/>
      <c r="T13782" s="103"/>
      <c r="U13782" s="103"/>
    </row>
    <row r="13783" spans="1:21" x14ac:dyDescent="0.2">
      <c r="A13783" s="89">
        <v>41012</v>
      </c>
      <c r="B13783" s="90" t="s">
        <v>105</v>
      </c>
      <c r="C13783" s="96">
        <v>1779.1902198202245</v>
      </c>
      <c r="D13783" s="102">
        <v>1134.9221218432906</v>
      </c>
      <c r="E13783" s="98">
        <v>2110.3473792134828</v>
      </c>
      <c r="F13783" s="91">
        <v>0.84307931355041688</v>
      </c>
      <c r="G13783" s="100">
        <v>889.59510991011223</v>
      </c>
      <c r="S13783" s="235"/>
      <c r="T13783" s="103"/>
      <c r="U13783" s="103"/>
    </row>
    <row r="13784" spans="1:21" x14ac:dyDescent="0.2">
      <c r="A13784" s="89">
        <v>41012</v>
      </c>
      <c r="B13784" s="90" t="s">
        <v>106</v>
      </c>
      <c r="C13784" s="96">
        <v>1815.6795927977528</v>
      </c>
      <c r="D13784" s="102">
        <v>1152.9756653334859</v>
      </c>
      <c r="E13784" s="98">
        <v>2150.824323033708</v>
      </c>
      <c r="F13784" s="91">
        <v>0.84417847304086735</v>
      </c>
      <c r="G13784" s="100">
        <v>907.83979639887639</v>
      </c>
      <c r="S13784" s="235"/>
      <c r="T13784" s="103"/>
      <c r="U13784" s="103"/>
    </row>
    <row r="13785" spans="1:21" x14ac:dyDescent="0.2">
      <c r="A13785" s="89">
        <v>41012</v>
      </c>
      <c r="B13785" s="90" t="s">
        <v>107</v>
      </c>
      <c r="C13785" s="96">
        <v>1780.3896484044942</v>
      </c>
      <c r="D13785" s="102">
        <v>1122.3977783765986</v>
      </c>
      <c r="E13785" s="98">
        <v>2104.6529578651684</v>
      </c>
      <c r="F13785" s="91">
        <v>0.84593027166360613</v>
      </c>
      <c r="G13785" s="100">
        <v>890.1948242022471</v>
      </c>
      <c r="S13785" s="235"/>
      <c r="T13785" s="103"/>
      <c r="U13785" s="103"/>
    </row>
    <row r="13786" spans="1:21" x14ac:dyDescent="0.2">
      <c r="A13786" s="89">
        <v>41012</v>
      </c>
      <c r="B13786" s="90" t="s">
        <v>108</v>
      </c>
      <c r="C13786" s="96">
        <v>1786.0828820561796</v>
      </c>
      <c r="D13786" s="102">
        <v>1115.3012577274228</v>
      </c>
      <c r="E13786" s="98">
        <v>2105.7039101123596</v>
      </c>
      <c r="F13786" s="91">
        <v>0.84821178964371824</v>
      </c>
      <c r="G13786" s="100">
        <v>893.04144102808982</v>
      </c>
      <c r="S13786" s="235"/>
      <c r="T13786" s="103"/>
      <c r="U13786" s="103"/>
    </row>
    <row r="13787" spans="1:21" x14ac:dyDescent="0.2">
      <c r="A13787" s="89">
        <v>41012</v>
      </c>
      <c r="B13787" s="90" t="s">
        <v>109</v>
      </c>
      <c r="C13787" s="96">
        <v>1719.0688620337082</v>
      </c>
      <c r="D13787" s="102">
        <v>1087.1426121207205</v>
      </c>
      <c r="E13787" s="98">
        <v>2033.9805337078651</v>
      </c>
      <c r="F13787" s="91">
        <v>0.84517468753740455</v>
      </c>
      <c r="G13787" s="100">
        <v>859.53443101685411</v>
      </c>
      <c r="S13787" s="235"/>
      <c r="T13787" s="103"/>
      <c r="U13787" s="103"/>
    </row>
    <row r="13788" spans="1:21" x14ac:dyDescent="0.2">
      <c r="A13788" s="89">
        <v>41012</v>
      </c>
      <c r="B13788" s="90" t="s">
        <v>110</v>
      </c>
      <c r="C13788" s="96">
        <v>1770.1742448202247</v>
      </c>
      <c r="D13788" s="102">
        <v>1133.4866764547044</v>
      </c>
      <c r="E13788" s="98">
        <v>2101.9773792134833</v>
      </c>
      <c r="F13788" s="91">
        <v>0.84214714312605377</v>
      </c>
      <c r="G13788" s="100">
        <v>885.08712241011233</v>
      </c>
      <c r="S13788" s="235"/>
      <c r="T13788" s="103"/>
      <c r="U13788" s="103"/>
    </row>
    <row r="13789" spans="1:21" x14ac:dyDescent="0.2">
      <c r="A13789" s="89">
        <v>41012</v>
      </c>
      <c r="B13789" s="90" t="s">
        <v>111</v>
      </c>
      <c r="C13789" s="96">
        <v>1731.002366022472</v>
      </c>
      <c r="D13789" s="102">
        <v>1093.1646261469102</v>
      </c>
      <c r="E13789" s="98">
        <v>2047.2855421348313</v>
      </c>
      <c r="F13789" s="91">
        <v>0.84551096092704714</v>
      </c>
      <c r="G13789" s="100">
        <v>865.50118301123598</v>
      </c>
      <c r="S13789" s="235"/>
      <c r="T13789" s="103"/>
      <c r="U13789" s="103"/>
    </row>
    <row r="13790" spans="1:21" x14ac:dyDescent="0.2">
      <c r="A13790" s="89">
        <v>41012</v>
      </c>
      <c r="B13790" s="90" t="s">
        <v>112</v>
      </c>
      <c r="C13790" s="96">
        <v>1904.7898427865166</v>
      </c>
      <c r="D13790" s="102">
        <v>1192.896048614477</v>
      </c>
      <c r="E13790" s="98">
        <v>2247.4931207865166</v>
      </c>
      <c r="F13790" s="91">
        <v>0.84751754084120623</v>
      </c>
      <c r="G13790" s="100">
        <v>952.3949213932583</v>
      </c>
      <c r="S13790" s="235"/>
      <c r="T13790" s="103"/>
      <c r="U13790" s="103"/>
    </row>
    <row r="13791" spans="1:21" x14ac:dyDescent="0.2">
      <c r="A13791" s="89">
        <v>41012</v>
      </c>
      <c r="B13791" s="90" t="s">
        <v>113</v>
      </c>
      <c r="C13791" s="96">
        <v>2089.7530764269668</v>
      </c>
      <c r="D13791" s="102">
        <v>1335.0398438029058</v>
      </c>
      <c r="E13791" s="98">
        <v>2479.798238764045</v>
      </c>
      <c r="F13791" s="91">
        <v>0.84271092855865548</v>
      </c>
      <c r="G13791" s="100">
        <v>1044.8765382134834</v>
      </c>
      <c r="S13791" s="235"/>
      <c r="T13791" s="103"/>
      <c r="U13791" s="103"/>
    </row>
    <row r="13792" spans="1:21" x14ac:dyDescent="0.2">
      <c r="A13792" s="89">
        <v>41012</v>
      </c>
      <c r="B13792" s="90" t="s">
        <v>114</v>
      </c>
      <c r="C13792" s="96">
        <v>2084.0801033932585</v>
      </c>
      <c r="D13792" s="102">
        <v>1318.3745697197003</v>
      </c>
      <c r="E13792" s="98">
        <v>2466.0700280898877</v>
      </c>
      <c r="F13792" s="91">
        <v>0.84510175285147837</v>
      </c>
      <c r="G13792" s="100">
        <v>1042.0400516966292</v>
      </c>
      <c r="S13792" s="235"/>
      <c r="T13792" s="103"/>
      <c r="U13792" s="103"/>
    </row>
    <row r="13793" spans="1:21" x14ac:dyDescent="0.2">
      <c r="A13793" s="89">
        <v>41012</v>
      </c>
      <c r="B13793" s="90" t="s">
        <v>115</v>
      </c>
      <c r="C13793" s="96">
        <v>1922.9717213595507</v>
      </c>
      <c r="D13793" s="102">
        <v>1210.3994449072413</v>
      </c>
      <c r="E13793" s="98">
        <v>2272.1987275280899</v>
      </c>
      <c r="F13793" s="91">
        <v>0.84630437384829404</v>
      </c>
      <c r="G13793" s="100">
        <v>961.48586067977533</v>
      </c>
      <c r="S13793" s="235"/>
      <c r="T13793" s="103"/>
      <c r="U13793" s="103"/>
    </row>
    <row r="13794" spans="1:21" x14ac:dyDescent="0.2">
      <c r="A13794" s="89">
        <v>41012</v>
      </c>
      <c r="B13794" s="90" t="s">
        <v>116</v>
      </c>
      <c r="C13794" s="96">
        <v>1995.1805638314606</v>
      </c>
      <c r="D13794" s="102">
        <v>1278.3658344278731</v>
      </c>
      <c r="E13794" s="98">
        <v>2369.5916713483143</v>
      </c>
      <c r="F13794" s="91">
        <v>0.84199340669364731</v>
      </c>
      <c r="G13794" s="100">
        <v>997.59028191573032</v>
      </c>
      <c r="S13794" s="235"/>
      <c r="T13794" s="103"/>
      <c r="U13794" s="103"/>
    </row>
    <row r="13795" spans="1:21" x14ac:dyDescent="0.2">
      <c r="A13795" s="89">
        <v>41012</v>
      </c>
      <c r="B13795" s="90" t="s">
        <v>117</v>
      </c>
      <c r="C13795" s="96">
        <v>2005.6715118202251</v>
      </c>
      <c r="D13795" s="102">
        <v>1293.6465821082356</v>
      </c>
      <c r="E13795" s="98">
        <v>2386.6796376404495</v>
      </c>
      <c r="F13795" s="91">
        <v>0.84036059142110009</v>
      </c>
      <c r="G13795" s="100">
        <v>1002.8357559101125</v>
      </c>
      <c r="S13795" s="235"/>
      <c r="T13795" s="103"/>
      <c r="U13795" s="103"/>
    </row>
    <row r="13796" spans="1:21" x14ac:dyDescent="0.2">
      <c r="A13796" s="89">
        <v>41012</v>
      </c>
      <c r="B13796" s="90" t="s">
        <v>118</v>
      </c>
      <c r="C13796" s="96">
        <v>1951.0975112359556</v>
      </c>
      <c r="D13796" s="102">
        <v>1249.4289761913385</v>
      </c>
      <c r="E13796" s="98">
        <v>2316.8630224719104</v>
      </c>
      <c r="F13796" s="91">
        <v>0.84212898747647502</v>
      </c>
      <c r="G13796" s="100">
        <v>975.5487556179778</v>
      </c>
      <c r="S13796" s="235"/>
      <c r="T13796" s="103"/>
      <c r="U13796" s="103"/>
    </row>
    <row r="13797" spans="1:21" x14ac:dyDescent="0.2">
      <c r="A13797" s="89">
        <v>41012</v>
      </c>
      <c r="B13797" s="90" t="s">
        <v>119</v>
      </c>
      <c r="C13797" s="96">
        <v>2094.0766923033707</v>
      </c>
      <c r="D13797" s="102">
        <v>1338.6481843563406</v>
      </c>
      <c r="E13797" s="98">
        <v>2485.3845084269665</v>
      </c>
      <c r="F13797" s="91">
        <v>0.84255642746753112</v>
      </c>
      <c r="G13797" s="100">
        <v>1047.0383461516853</v>
      </c>
      <c r="S13797" s="235"/>
      <c r="T13797" s="103"/>
      <c r="U13797" s="103"/>
    </row>
    <row r="13798" spans="1:21" x14ac:dyDescent="0.2">
      <c r="A13798" s="89">
        <v>41012</v>
      </c>
      <c r="B13798" s="90" t="s">
        <v>120</v>
      </c>
      <c r="C13798" s="96">
        <v>1985.3784768539324</v>
      </c>
      <c r="D13798" s="102">
        <v>1258.2976694793292</v>
      </c>
      <c r="E13798" s="98">
        <v>2350.5405168539323</v>
      </c>
      <c r="F13798" s="91">
        <v>0.8446476300316027</v>
      </c>
      <c r="G13798" s="100">
        <v>992.6892384269662</v>
      </c>
      <c r="S13798" s="235"/>
      <c r="T13798" s="103"/>
      <c r="U13798" s="103"/>
    </row>
    <row r="13799" spans="1:21" x14ac:dyDescent="0.2">
      <c r="A13799" s="89">
        <v>41012</v>
      </c>
      <c r="B13799" s="90" t="s">
        <v>121</v>
      </c>
      <c r="C13799" s="96">
        <v>1935.6021906067417</v>
      </c>
      <c r="D13799" s="102">
        <v>1249.0634403329937</v>
      </c>
      <c r="E13799" s="98">
        <v>2303.6308988764044</v>
      </c>
      <c r="F13799" s="91">
        <v>0.84023972397263436</v>
      </c>
      <c r="G13799" s="100">
        <v>967.80109530337086</v>
      </c>
      <c r="S13799" s="235"/>
      <c r="T13799" s="103"/>
      <c r="U13799" s="103"/>
    </row>
    <row r="13800" spans="1:21" x14ac:dyDescent="0.2">
      <c r="A13800" s="89">
        <v>41012</v>
      </c>
      <c r="B13800" s="90" t="s">
        <v>122</v>
      </c>
      <c r="C13800" s="96">
        <v>1988.0407220561794</v>
      </c>
      <c r="D13800" s="102">
        <v>1266.0723239092338</v>
      </c>
      <c r="E13800" s="98">
        <v>2356.9567331460676</v>
      </c>
      <c r="F13800" s="91">
        <v>0.84347781785647857</v>
      </c>
      <c r="G13800" s="100">
        <v>994.02036102808972</v>
      </c>
      <c r="S13800" s="235"/>
      <c r="T13800" s="103"/>
      <c r="U13800" s="103"/>
    </row>
    <row r="13801" spans="1:21" x14ac:dyDescent="0.2">
      <c r="A13801" s="89">
        <v>41012</v>
      </c>
      <c r="B13801" s="90" t="s">
        <v>123</v>
      </c>
      <c r="C13801" s="96">
        <v>2095.3328506179778</v>
      </c>
      <c r="D13801" s="102">
        <v>1345.6391038947338</v>
      </c>
      <c r="E13801" s="98">
        <v>2490.2137162921344</v>
      </c>
      <c r="F13801" s="91">
        <v>0.84142691725988705</v>
      </c>
      <c r="G13801" s="100">
        <v>1047.6664253089889</v>
      </c>
      <c r="S13801" s="235"/>
      <c r="T13801" s="103"/>
      <c r="U13801" s="103"/>
    </row>
    <row r="13802" spans="1:21" x14ac:dyDescent="0.2">
      <c r="A13802" s="89">
        <v>41012</v>
      </c>
      <c r="B13802" s="90" t="s">
        <v>124</v>
      </c>
      <c r="C13802" s="96">
        <v>2040.4792535056179</v>
      </c>
      <c r="D13802" s="102">
        <v>1302.0767694656483</v>
      </c>
      <c r="E13802" s="98">
        <v>2420.5287640449437</v>
      </c>
      <c r="F13802" s="91">
        <v>0.84298905421630876</v>
      </c>
      <c r="G13802" s="100">
        <v>1020.2396267528089</v>
      </c>
      <c r="S13802" s="235"/>
      <c r="T13802" s="103"/>
      <c r="U13802" s="103"/>
    </row>
    <row r="13803" spans="1:21" x14ac:dyDescent="0.2">
      <c r="A13803" s="89">
        <v>41012</v>
      </c>
      <c r="B13803" s="90" t="s">
        <v>125</v>
      </c>
      <c r="C13803" s="96">
        <v>2107.0840090449442</v>
      </c>
      <c r="D13803" s="102">
        <v>1353.2857172543447</v>
      </c>
      <c r="E13803" s="98">
        <v>2504.2334662921348</v>
      </c>
      <c r="F13803" s="91">
        <v>0.84140877334603081</v>
      </c>
      <c r="G13803" s="100">
        <v>1053.5420045224721</v>
      </c>
      <c r="S13803" s="235"/>
      <c r="T13803" s="103"/>
      <c r="U13803" s="103"/>
    </row>
    <row r="13804" spans="1:21" x14ac:dyDescent="0.2">
      <c r="A13804" s="89">
        <v>41012</v>
      </c>
      <c r="B13804" s="90" t="s">
        <v>126</v>
      </c>
      <c r="C13804" s="96">
        <v>2131.664190775281</v>
      </c>
      <c r="D13804" s="102">
        <v>1350.1400426451094</v>
      </c>
      <c r="E13804" s="98">
        <v>2523.2658117977526</v>
      </c>
      <c r="F13804" s="91">
        <v>0.84480365913432365</v>
      </c>
      <c r="G13804" s="100">
        <v>1065.8320953876405</v>
      </c>
      <c r="S13804" s="235"/>
      <c r="T13804" s="103"/>
      <c r="U13804" s="103"/>
    </row>
    <row r="13805" spans="1:21" x14ac:dyDescent="0.2">
      <c r="A13805" s="89">
        <v>41012</v>
      </c>
      <c r="B13805" s="90" t="s">
        <v>127</v>
      </c>
      <c r="C13805" s="96">
        <v>2085.5996497415726</v>
      </c>
      <c r="D13805" s="102">
        <v>1327.3412387894209</v>
      </c>
      <c r="E13805" s="98">
        <v>2472.1570870786518</v>
      </c>
      <c r="F13805" s="91">
        <v>0.84363556856580102</v>
      </c>
      <c r="G13805" s="100">
        <v>1042.7998248707863</v>
      </c>
      <c r="S13805" s="235"/>
      <c r="T13805" s="103"/>
      <c r="U13805" s="103"/>
    </row>
    <row r="13806" spans="1:21" x14ac:dyDescent="0.2">
      <c r="A13806" s="89">
        <v>41012</v>
      </c>
      <c r="B13806" s="90" t="s">
        <v>128</v>
      </c>
      <c r="C13806" s="96">
        <v>2139.6063530224715</v>
      </c>
      <c r="D13806" s="102">
        <v>1365.3740411344927</v>
      </c>
      <c r="E13806" s="98">
        <v>2538.1413707865163</v>
      </c>
      <c r="F13806" s="91">
        <v>0.8429815524260782</v>
      </c>
      <c r="G13806" s="100">
        <v>1069.8031765112357</v>
      </c>
      <c r="S13806" s="235"/>
      <c r="T13806" s="103"/>
      <c r="U13806" s="103"/>
    </row>
    <row r="13807" spans="1:21" x14ac:dyDescent="0.2">
      <c r="A13807" s="89">
        <v>41012</v>
      </c>
      <c r="B13807" s="90" t="s">
        <v>129</v>
      </c>
      <c r="C13807" s="96">
        <v>2076.6890299550564</v>
      </c>
      <c r="D13807" s="102">
        <v>1307.888303345768</v>
      </c>
      <c r="E13807" s="98">
        <v>2454.2227162921349</v>
      </c>
      <c r="F13807" s="91">
        <v>0.84616975312352238</v>
      </c>
      <c r="G13807" s="100">
        <v>1038.3445149775282</v>
      </c>
      <c r="S13807" s="235"/>
      <c r="T13807" s="103"/>
      <c r="U13807" s="103"/>
    </row>
    <row r="13808" spans="1:21" x14ac:dyDescent="0.2">
      <c r="A13808" s="89">
        <v>41012</v>
      </c>
      <c r="B13808" s="90" t="s">
        <v>130</v>
      </c>
      <c r="C13808" s="96">
        <v>1852.2540603707866</v>
      </c>
      <c r="D13808" s="102">
        <v>1174.5615375609045</v>
      </c>
      <c r="E13808" s="98">
        <v>2193.2715084269666</v>
      </c>
      <c r="F13808" s="91">
        <v>0.84451653762613244</v>
      </c>
      <c r="G13808" s="100">
        <v>926.12703018539332</v>
      </c>
      <c r="S13808" s="235"/>
      <c r="T13808" s="103"/>
      <c r="U13808" s="103"/>
    </row>
    <row r="13809" spans="1:21" x14ac:dyDescent="0.2">
      <c r="A13809" s="89">
        <v>41012</v>
      </c>
      <c r="B13809" s="90" t="s">
        <v>131</v>
      </c>
      <c r="C13809" s="96">
        <v>1909.4822019101125</v>
      </c>
      <c r="D13809" s="102">
        <v>1232.0124383984064</v>
      </c>
      <c r="E13809" s="98">
        <v>2272.4385421348316</v>
      </c>
      <c r="F13809" s="91">
        <v>0.84027891910170582</v>
      </c>
      <c r="G13809" s="100">
        <v>954.74110095505625</v>
      </c>
      <c r="S13809" s="235"/>
      <c r="T13809" s="103"/>
      <c r="U13809" s="103"/>
    </row>
    <row r="13810" spans="1:21" x14ac:dyDescent="0.2">
      <c r="A13810" s="89">
        <v>41012</v>
      </c>
      <c r="B13810" s="90" t="s">
        <v>132</v>
      </c>
      <c r="C13810" s="96">
        <v>2031.6577804382021</v>
      </c>
      <c r="D13810" s="102">
        <v>1291.365515638787</v>
      </c>
      <c r="E13810" s="98">
        <v>2407.3342584269662</v>
      </c>
      <c r="F13810" s="91">
        <v>0.84394502895736467</v>
      </c>
      <c r="G13810" s="100">
        <v>1015.828890219101</v>
      </c>
      <c r="S13810" s="235"/>
      <c r="T13810" s="103"/>
      <c r="U13810" s="103"/>
    </row>
    <row r="13811" spans="1:21" x14ac:dyDescent="0.2">
      <c r="A13811" s="89">
        <v>41012</v>
      </c>
      <c r="B13811" s="90" t="s">
        <v>133</v>
      </c>
      <c r="C13811" s="96">
        <v>1730.8808023146069</v>
      </c>
      <c r="D13811" s="102">
        <v>1106.5342188910859</v>
      </c>
      <c r="E13811" s="98">
        <v>2054.3530196629213</v>
      </c>
      <c r="F13811" s="91">
        <v>0.84254302242494339</v>
      </c>
      <c r="G13811" s="100">
        <v>865.44040115730343</v>
      </c>
      <c r="S13811" s="235"/>
      <c r="T13811" s="103"/>
      <c r="U13811" s="103"/>
    </row>
    <row r="13812" spans="1:21" x14ac:dyDescent="0.2">
      <c r="A13812" s="89">
        <v>41012</v>
      </c>
      <c r="B13812" s="90" t="s">
        <v>134</v>
      </c>
      <c r="C13812" s="96">
        <v>1771.2885788089886</v>
      </c>
      <c r="D13812" s="102">
        <v>1124.3826728971865</v>
      </c>
      <c r="E13812" s="98">
        <v>2098.0227893258425</v>
      </c>
      <c r="F13812" s="91">
        <v>0.84426565231837003</v>
      </c>
      <c r="G13812" s="100">
        <v>885.64428940449432</v>
      </c>
      <c r="S13812" s="235"/>
      <c r="T13812" s="103"/>
      <c r="U13812" s="103"/>
    </row>
    <row r="13813" spans="1:21" x14ac:dyDescent="0.2">
      <c r="A13813" s="89">
        <v>41012</v>
      </c>
      <c r="B13813" s="90" t="s">
        <v>135</v>
      </c>
      <c r="C13813" s="96">
        <v>1732.4692347640448</v>
      </c>
      <c r="D13813" s="102">
        <v>1087.5120980418039</v>
      </c>
      <c r="E13813" s="98">
        <v>2045.5151460674158</v>
      </c>
      <c r="F13813" s="91">
        <v>0.84695986636656584</v>
      </c>
      <c r="G13813" s="100">
        <v>866.23461738202241</v>
      </c>
      <c r="S13813" s="235"/>
      <c r="T13813" s="103"/>
      <c r="U13813" s="103"/>
    </row>
    <row r="13814" spans="1:21" x14ac:dyDescent="0.2">
      <c r="A13814" s="89">
        <v>41012</v>
      </c>
      <c r="B13814" s="90" t="s">
        <v>136</v>
      </c>
      <c r="C13814" s="96">
        <v>1648.9266025955058</v>
      </c>
      <c r="D13814" s="102">
        <v>1039.5858165032719</v>
      </c>
      <c r="E13814" s="98">
        <v>1949.2813061797754</v>
      </c>
      <c r="F13814" s="91">
        <v>0.84591515722637878</v>
      </c>
      <c r="G13814" s="100">
        <v>824.46330129775288</v>
      </c>
      <c r="S13814" s="235"/>
      <c r="T13814" s="103"/>
      <c r="U13814" s="103"/>
    </row>
    <row r="13815" spans="1:21" x14ac:dyDescent="0.2">
      <c r="A13815" s="89">
        <v>41012</v>
      </c>
      <c r="B13815" s="90" t="s">
        <v>137</v>
      </c>
      <c r="C13815" s="96">
        <v>1637.4347800786518</v>
      </c>
      <c r="D13815" s="102">
        <v>1023.8829046952878</v>
      </c>
      <c r="E13815" s="98">
        <v>1931.1988146067413</v>
      </c>
      <c r="F13815" s="91">
        <v>0.84788514144365301</v>
      </c>
      <c r="G13815" s="100">
        <v>818.71739003932589</v>
      </c>
      <c r="S13815" s="235"/>
      <c r="T13815" s="103"/>
      <c r="U13815" s="103"/>
    </row>
    <row r="13816" spans="1:21" x14ac:dyDescent="0.2">
      <c r="A13816" s="89">
        <v>41012</v>
      </c>
      <c r="B13816" s="90" t="s">
        <v>138</v>
      </c>
      <c r="C13816" s="96">
        <v>1613.4745732584272</v>
      </c>
      <c r="D13816" s="102">
        <v>1012.4450469220152</v>
      </c>
      <c r="E13816" s="98">
        <v>1904.8215589887641</v>
      </c>
      <c r="F13816" s="91">
        <v>0.84704762272587475</v>
      </c>
      <c r="G13816" s="100">
        <v>806.7372866292136</v>
      </c>
      <c r="S13816" s="235"/>
      <c r="T13816" s="103"/>
      <c r="U13816" s="103"/>
    </row>
    <row r="13817" spans="1:21" x14ac:dyDescent="0.2">
      <c r="A13817" s="89">
        <v>41012</v>
      </c>
      <c r="B13817" s="90" t="s">
        <v>139</v>
      </c>
      <c r="C13817" s="96">
        <v>1643.9465426966292</v>
      </c>
      <c r="D13817" s="102">
        <v>1036.8427353298071</v>
      </c>
      <c r="E13817" s="98">
        <v>1943.6056938202246</v>
      </c>
      <c r="F13817" s="91">
        <v>0.8458230740543855</v>
      </c>
      <c r="G13817" s="100">
        <v>821.9732713483146</v>
      </c>
      <c r="S13817" s="235"/>
      <c r="T13817" s="103"/>
      <c r="U13817" s="103"/>
    </row>
    <row r="13818" spans="1:21" x14ac:dyDescent="0.2">
      <c r="A13818" s="89">
        <v>41012</v>
      </c>
      <c r="B13818" s="90" t="s">
        <v>140</v>
      </c>
      <c r="C13818" s="96">
        <v>1584.5626714044945</v>
      </c>
      <c r="D13818" s="102">
        <v>998.91142718491824</v>
      </c>
      <c r="E13818" s="98">
        <v>1873.1425196629216</v>
      </c>
      <c r="F13818" s="91">
        <v>0.84593812524721401</v>
      </c>
      <c r="G13818" s="100">
        <v>792.28133570224725</v>
      </c>
      <c r="S13818" s="235"/>
      <c r="T13818" s="103"/>
      <c r="U13818" s="103"/>
    </row>
    <row r="13819" spans="1:21" x14ac:dyDescent="0.2">
      <c r="A13819" s="89">
        <v>41012</v>
      </c>
      <c r="B13819" s="90" t="s">
        <v>141</v>
      </c>
      <c r="C13819" s="96">
        <v>1576.1504628202247</v>
      </c>
      <c r="D13819" s="102">
        <v>983.97944377236195</v>
      </c>
      <c r="E13819" s="98">
        <v>1858.0812219101122</v>
      </c>
      <c r="F13819" s="91">
        <v>0.84826779595777735</v>
      </c>
      <c r="G13819" s="100">
        <v>788.07523141011234</v>
      </c>
      <c r="S13819" s="235"/>
      <c r="T13819" s="103"/>
      <c r="U13819" s="103"/>
    </row>
    <row r="13820" spans="1:21" x14ac:dyDescent="0.2">
      <c r="A13820" s="89">
        <v>41012</v>
      </c>
      <c r="B13820" s="90" t="s">
        <v>142</v>
      </c>
      <c r="C13820" s="96">
        <v>1543.8996111235956</v>
      </c>
      <c r="D13820" s="102">
        <v>988.75250497140178</v>
      </c>
      <c r="E13820" s="98">
        <v>1833.3732640449439</v>
      </c>
      <c r="F13820" s="91">
        <v>0.84210871915810159</v>
      </c>
      <c r="G13820" s="100">
        <v>771.9498055617978</v>
      </c>
      <c r="S13820" s="235"/>
      <c r="T13820" s="103"/>
      <c r="U13820" s="103"/>
    </row>
    <row r="13821" spans="1:21" x14ac:dyDescent="0.2">
      <c r="A13821" s="89">
        <v>41012</v>
      </c>
      <c r="B13821" s="90" t="s">
        <v>143</v>
      </c>
      <c r="C13821" s="96">
        <v>1520.757933269663</v>
      </c>
      <c r="D13821" s="102">
        <v>963.06546046445828</v>
      </c>
      <c r="E13821" s="98">
        <v>1800.0554915730336</v>
      </c>
      <c r="F13821" s="91">
        <v>0.84483947322129616</v>
      </c>
      <c r="G13821" s="100">
        <v>760.3789666348315</v>
      </c>
      <c r="S13821" s="235"/>
      <c r="T13821" s="103"/>
      <c r="U13821" s="103"/>
    </row>
    <row r="13822" spans="1:21" x14ac:dyDescent="0.2">
      <c r="A13822" s="89">
        <v>41012</v>
      </c>
      <c r="B13822" s="90" t="s">
        <v>144</v>
      </c>
      <c r="C13822" s="96">
        <v>1547.011642044944</v>
      </c>
      <c r="D13822" s="102">
        <v>977.97540883734121</v>
      </c>
      <c r="E13822" s="98">
        <v>1830.2133539325841</v>
      </c>
      <c r="F13822" s="91">
        <v>0.84526300648002384</v>
      </c>
      <c r="G13822" s="100">
        <v>773.50582102247199</v>
      </c>
      <c r="S13822" s="235"/>
      <c r="T13822" s="103"/>
      <c r="U13822" s="103"/>
    </row>
    <row r="13823" spans="1:21" x14ac:dyDescent="0.2">
      <c r="A13823" s="89">
        <v>41012</v>
      </c>
      <c r="B13823" s="90" t="s">
        <v>145</v>
      </c>
      <c r="C13823" s="96">
        <v>1551.4973428651685</v>
      </c>
      <c r="D13823" s="102">
        <v>969.29121149834327</v>
      </c>
      <c r="E13823" s="98">
        <v>1829.3904606741571</v>
      </c>
      <c r="F13823" s="91">
        <v>0.84809524058271246</v>
      </c>
      <c r="G13823" s="100">
        <v>775.74867143258427</v>
      </c>
      <c r="S13823" s="235"/>
      <c r="T13823" s="103"/>
      <c r="U13823" s="103"/>
    </row>
    <row r="13824" spans="1:21" x14ac:dyDescent="0.2">
      <c r="A13824" s="89">
        <v>41012</v>
      </c>
      <c r="B13824" s="90" t="s">
        <v>146</v>
      </c>
      <c r="C13824" s="96">
        <v>1750.3026307078649</v>
      </c>
      <c r="D13824" s="102">
        <v>1085.8873339521786</v>
      </c>
      <c r="E13824" s="98">
        <v>2059.7841151685393</v>
      </c>
      <c r="F13824" s="91">
        <v>0.84975052376527749</v>
      </c>
      <c r="G13824" s="100">
        <v>875.15131535393243</v>
      </c>
      <c r="S13824" s="235"/>
      <c r="T13824" s="103"/>
      <c r="U13824" s="103"/>
    </row>
    <row r="13825" spans="1:21" x14ac:dyDescent="0.2">
      <c r="A13825" s="89">
        <v>41012</v>
      </c>
      <c r="B13825" s="90" t="s">
        <v>147</v>
      </c>
      <c r="C13825" s="96">
        <v>1757.2155535617981</v>
      </c>
      <c r="D13825" s="102">
        <v>1097.8402127173972</v>
      </c>
      <c r="E13825" s="98">
        <v>2071.969988764045</v>
      </c>
      <c r="F13825" s="91">
        <v>0.84808928849881571</v>
      </c>
      <c r="G13825" s="100">
        <v>878.60777678089903</v>
      </c>
      <c r="S13825" s="235"/>
      <c r="T13825" s="103"/>
      <c r="U13825" s="103"/>
    </row>
    <row r="13826" spans="1:21" x14ac:dyDescent="0.2">
      <c r="A13826" s="89">
        <v>41013</v>
      </c>
      <c r="B13826" s="90" t="s">
        <v>100</v>
      </c>
      <c r="C13826" s="96">
        <v>1707.1880356516851</v>
      </c>
      <c r="D13826" s="102">
        <v>1069.1186942404431</v>
      </c>
      <c r="E13826" s="98">
        <v>2014.3251404494383</v>
      </c>
      <c r="F13826" s="91">
        <v>0.84752357073336015</v>
      </c>
      <c r="G13826" s="100">
        <v>853.59401782584257</v>
      </c>
      <c r="S13826" s="235"/>
      <c r="T13826" s="103"/>
      <c r="U13826" s="103"/>
    </row>
    <row r="13827" spans="1:21" x14ac:dyDescent="0.2">
      <c r="A13827" s="89">
        <v>41013</v>
      </c>
      <c r="B13827" s="90" t="s">
        <v>101</v>
      </c>
      <c r="C13827" s="96">
        <v>1771.3534127865171</v>
      </c>
      <c r="D13827" s="102">
        <v>1096.7531380641599</v>
      </c>
      <c r="E13827" s="98">
        <v>2083.4011516853934</v>
      </c>
      <c r="F13827" s="91">
        <v>0.85022196102443282</v>
      </c>
      <c r="G13827" s="100">
        <v>885.67670639325854</v>
      </c>
      <c r="S13827" s="235"/>
      <c r="T13827" s="103"/>
      <c r="U13827" s="103"/>
    </row>
    <row r="13828" spans="1:21" x14ac:dyDescent="0.2">
      <c r="A13828" s="89">
        <v>41013</v>
      </c>
      <c r="B13828" s="90" t="s">
        <v>102</v>
      </c>
      <c r="C13828" s="96">
        <v>1734.4709838202252</v>
      </c>
      <c r="D13828" s="102">
        <v>1095.6198966920042</v>
      </c>
      <c r="E13828" s="98">
        <v>2051.529320224719</v>
      </c>
      <c r="F13828" s="91">
        <v>0.84545269069331941</v>
      </c>
      <c r="G13828" s="100">
        <v>867.23549191011261</v>
      </c>
      <c r="S13828" s="235"/>
      <c r="T13828" s="103"/>
      <c r="U13828" s="103"/>
    </row>
    <row r="13829" spans="1:21" x14ac:dyDescent="0.2">
      <c r="A13829" s="89">
        <v>41013</v>
      </c>
      <c r="B13829" s="90" t="s">
        <v>103</v>
      </c>
      <c r="C13829" s="96">
        <v>1691.0119582584271</v>
      </c>
      <c r="D13829" s="102">
        <v>1061.0112534684699</v>
      </c>
      <c r="E13829" s="98">
        <v>1996.3131825842693</v>
      </c>
      <c r="F13829" s="91">
        <v>0.847067470680816</v>
      </c>
      <c r="G13829" s="100">
        <v>845.50597912921353</v>
      </c>
      <c r="S13829" s="235"/>
      <c r="T13829" s="103"/>
      <c r="U13829" s="103"/>
    </row>
    <row r="13830" spans="1:21" x14ac:dyDescent="0.2">
      <c r="A13830" s="89">
        <v>41013</v>
      </c>
      <c r="B13830" s="90" t="s">
        <v>104</v>
      </c>
      <c r="C13830" s="96">
        <v>1660.2441837977526</v>
      </c>
      <c r="D13830" s="102">
        <v>1032.8276180225164</v>
      </c>
      <c r="E13830" s="98">
        <v>1955.2860758426964</v>
      </c>
      <c r="F13830" s="91">
        <v>0.84910551162300607</v>
      </c>
      <c r="G13830" s="100">
        <v>830.12209189887631</v>
      </c>
      <c r="S13830" s="235"/>
      <c r="T13830" s="103"/>
      <c r="U13830" s="103"/>
    </row>
    <row r="13831" spans="1:21" x14ac:dyDescent="0.2">
      <c r="A13831" s="89">
        <v>41013</v>
      </c>
      <c r="B13831" s="90" t="s">
        <v>105</v>
      </c>
      <c r="C13831" s="96">
        <v>1679.6295430786517</v>
      </c>
      <c r="D13831" s="102">
        <v>1048.308625341265</v>
      </c>
      <c r="E13831" s="98">
        <v>1979.9258511235953</v>
      </c>
      <c r="F13831" s="91">
        <v>0.84832951806022061</v>
      </c>
      <c r="G13831" s="100">
        <v>839.81477153932587</v>
      </c>
      <c r="S13831" s="235"/>
      <c r="T13831" s="103"/>
      <c r="U13831" s="103"/>
    </row>
    <row r="13832" spans="1:21" x14ac:dyDescent="0.2">
      <c r="A13832" s="89">
        <v>41013</v>
      </c>
      <c r="B13832" s="90" t="s">
        <v>106</v>
      </c>
      <c r="C13832" s="96">
        <v>1675.326187820225</v>
      </c>
      <c r="D13832" s="102">
        <v>1043.1765546382753</v>
      </c>
      <c r="E13832" s="98">
        <v>1973.5590084269663</v>
      </c>
      <c r="F13832" s="91">
        <v>0.84888578485198218</v>
      </c>
      <c r="G13832" s="100">
        <v>837.66309391011248</v>
      </c>
      <c r="S13832" s="235"/>
      <c r="T13832" s="103"/>
      <c r="U13832" s="103"/>
    </row>
    <row r="13833" spans="1:21" x14ac:dyDescent="0.2">
      <c r="A13833" s="89">
        <v>41013</v>
      </c>
      <c r="B13833" s="90" t="s">
        <v>107</v>
      </c>
      <c r="C13833" s="96">
        <v>1591.066329775281</v>
      </c>
      <c r="D13833" s="102">
        <v>985.02222069063475</v>
      </c>
      <c r="E13833" s="98">
        <v>1871.2992387640447</v>
      </c>
      <c r="F13833" s="91">
        <v>0.85024687490716244</v>
      </c>
      <c r="G13833" s="100">
        <v>795.53316488764051</v>
      </c>
      <c r="S13833" s="235"/>
      <c r="T13833" s="103"/>
      <c r="U13833" s="103"/>
    </row>
    <row r="13834" spans="1:21" x14ac:dyDescent="0.2">
      <c r="A13834" s="89">
        <v>41013</v>
      </c>
      <c r="B13834" s="90" t="s">
        <v>108</v>
      </c>
      <c r="C13834" s="96">
        <v>1611.8537238202246</v>
      </c>
      <c r="D13834" s="102">
        <v>1018.3860315770487</v>
      </c>
      <c r="E13834" s="98">
        <v>1906.6154662921347</v>
      </c>
      <c r="F13834" s="91">
        <v>0.84540052900905915</v>
      </c>
      <c r="G13834" s="100">
        <v>805.92686191011228</v>
      </c>
      <c r="S13834" s="235"/>
      <c r="T13834" s="103"/>
      <c r="U13834" s="103"/>
    </row>
    <row r="13835" spans="1:21" x14ac:dyDescent="0.2">
      <c r="A13835" s="89">
        <v>41013</v>
      </c>
      <c r="B13835" s="90" t="s">
        <v>109</v>
      </c>
      <c r="C13835" s="96">
        <v>1629.253542539326</v>
      </c>
      <c r="D13835" s="102">
        <v>1042.6208674368897</v>
      </c>
      <c r="E13835" s="98">
        <v>1934.3022977528087</v>
      </c>
      <c r="F13835" s="91">
        <v>0.84229520092703425</v>
      </c>
      <c r="G13835" s="100">
        <v>814.62677126966298</v>
      </c>
      <c r="S13835" s="235"/>
      <c r="T13835" s="103"/>
      <c r="U13835" s="103"/>
    </row>
    <row r="13836" spans="1:21" x14ac:dyDescent="0.2">
      <c r="A13836" s="89">
        <v>41013</v>
      </c>
      <c r="B13836" s="90" t="s">
        <v>110</v>
      </c>
      <c r="C13836" s="96">
        <v>1686.8099060898878</v>
      </c>
      <c r="D13836" s="102">
        <v>1061.7237542041112</v>
      </c>
      <c r="E13836" s="98">
        <v>1993.134463483146</v>
      </c>
      <c r="F13836" s="91">
        <v>0.84631013962904744</v>
      </c>
      <c r="G13836" s="100">
        <v>843.40495304494391</v>
      </c>
      <c r="S13836" s="235"/>
      <c r="T13836" s="103"/>
      <c r="U13836" s="103"/>
    </row>
    <row r="13837" spans="1:21" x14ac:dyDescent="0.2">
      <c r="A13837" s="89">
        <v>41013</v>
      </c>
      <c r="B13837" s="90" t="s">
        <v>111</v>
      </c>
      <c r="C13837" s="96">
        <v>1685.7036763483147</v>
      </c>
      <c r="D13837" s="102">
        <v>1071.731595618603</v>
      </c>
      <c r="E13837" s="98">
        <v>1997.5498735955057</v>
      </c>
      <c r="F13837" s="91">
        <v>0.84388565143263183</v>
      </c>
      <c r="G13837" s="100">
        <v>842.85183817415736</v>
      </c>
      <c r="S13837" s="235"/>
      <c r="T13837" s="103"/>
      <c r="U13837" s="103"/>
    </row>
    <row r="13838" spans="1:21" x14ac:dyDescent="0.2">
      <c r="A13838" s="89">
        <v>41013</v>
      </c>
      <c r="B13838" s="90" t="s">
        <v>112</v>
      </c>
      <c r="C13838" s="96">
        <v>1906.5363080561799</v>
      </c>
      <c r="D13838" s="102">
        <v>1209.4948176543</v>
      </c>
      <c r="E13838" s="98">
        <v>2257.8216067415729</v>
      </c>
      <c r="F13838" s="91">
        <v>0.84441405927000657</v>
      </c>
      <c r="G13838" s="100">
        <v>953.26815402808995</v>
      </c>
      <c r="S13838" s="235"/>
      <c r="T13838" s="103"/>
      <c r="U13838" s="103"/>
    </row>
    <row r="13839" spans="1:21" x14ac:dyDescent="0.2">
      <c r="A13839" s="89">
        <v>41013</v>
      </c>
      <c r="B13839" s="90" t="s">
        <v>113</v>
      </c>
      <c r="C13839" s="96">
        <v>2023.1483208876407</v>
      </c>
      <c r="D13839" s="102">
        <v>1296.6656611693534</v>
      </c>
      <c r="E13839" s="98">
        <v>2403.0128932584271</v>
      </c>
      <c r="F13839" s="91">
        <v>0.84192154214549419</v>
      </c>
      <c r="G13839" s="100">
        <v>1011.5741604438203</v>
      </c>
      <c r="S13839" s="235"/>
      <c r="T13839" s="103"/>
      <c r="U13839" s="103"/>
    </row>
    <row r="13840" spans="1:21" x14ac:dyDescent="0.2">
      <c r="A13840" s="89">
        <v>41013</v>
      </c>
      <c r="B13840" s="90" t="s">
        <v>114</v>
      </c>
      <c r="C13840" s="96">
        <v>1997.8752260224724</v>
      </c>
      <c r="D13840" s="102">
        <v>1278.0987921074402</v>
      </c>
      <c r="E13840" s="98">
        <v>2371.7170870786513</v>
      </c>
      <c r="F13840" s="91">
        <v>0.84237501888698851</v>
      </c>
      <c r="G13840" s="100">
        <v>998.93761301123618</v>
      </c>
      <c r="S13840" s="235"/>
      <c r="T13840" s="103"/>
      <c r="U13840" s="103"/>
    </row>
    <row r="13841" spans="1:21" x14ac:dyDescent="0.2">
      <c r="A13841" s="89">
        <v>41013</v>
      </c>
      <c r="B13841" s="90" t="s">
        <v>115</v>
      </c>
      <c r="C13841" s="96">
        <v>1900.109640033708</v>
      </c>
      <c r="D13841" s="102">
        <v>1203.1299859489679</v>
      </c>
      <c r="E13841" s="98">
        <v>2248.986084269663</v>
      </c>
      <c r="F13841" s="91">
        <v>0.84487389820855685</v>
      </c>
      <c r="G13841" s="100">
        <v>950.05482001685402</v>
      </c>
      <c r="S13841" s="235"/>
      <c r="T13841" s="103"/>
      <c r="U13841" s="103"/>
    </row>
    <row r="13842" spans="1:21" x14ac:dyDescent="0.2">
      <c r="A13842" s="89">
        <v>41013</v>
      </c>
      <c r="B13842" s="90" t="s">
        <v>116</v>
      </c>
      <c r="C13842" s="96">
        <v>1837.8366046179776</v>
      </c>
      <c r="D13842" s="102">
        <v>1180.814392202429</v>
      </c>
      <c r="E13842" s="98">
        <v>2184.4830084269661</v>
      </c>
      <c r="F13842" s="91">
        <v>0.84131421371933368</v>
      </c>
      <c r="G13842" s="100">
        <v>918.91830230898881</v>
      </c>
      <c r="S13842" s="235"/>
      <c r="T13842" s="103"/>
      <c r="U13842" s="103"/>
    </row>
    <row r="13843" spans="1:21" x14ac:dyDescent="0.2">
      <c r="A13843" s="89">
        <v>41013</v>
      </c>
      <c r="B13843" s="90" t="s">
        <v>117</v>
      </c>
      <c r="C13843" s="96">
        <v>1906.6051941573035</v>
      </c>
      <c r="D13843" s="102">
        <v>1235.7469778264247</v>
      </c>
      <c r="E13843" s="98">
        <v>2272.0506067415731</v>
      </c>
      <c r="F13843" s="91">
        <v>0.83915612992953192</v>
      </c>
      <c r="G13843" s="100">
        <v>953.30259707865173</v>
      </c>
      <c r="S13843" s="235"/>
      <c r="T13843" s="103"/>
      <c r="U13843" s="103"/>
    </row>
    <row r="13844" spans="1:21" x14ac:dyDescent="0.2">
      <c r="A13844" s="89">
        <v>41013</v>
      </c>
      <c r="B13844" s="90" t="s">
        <v>118</v>
      </c>
      <c r="C13844" s="96">
        <v>1929.0620631235956</v>
      </c>
      <c r="D13844" s="102">
        <v>1235.1319068063253</v>
      </c>
      <c r="E13844" s="98">
        <v>2290.5962696629217</v>
      </c>
      <c r="F13844" s="91">
        <v>0.84216589744445514</v>
      </c>
      <c r="G13844" s="100">
        <v>964.53103156179782</v>
      </c>
      <c r="S13844" s="235"/>
      <c r="T13844" s="103"/>
      <c r="U13844" s="103"/>
    </row>
    <row r="13845" spans="1:21" x14ac:dyDescent="0.2">
      <c r="A13845" s="89">
        <v>41013</v>
      </c>
      <c r="B13845" s="90" t="s">
        <v>119</v>
      </c>
      <c r="C13845" s="96">
        <v>1925.5569762134828</v>
      </c>
      <c r="D13845" s="102">
        <v>1247.0239181814916</v>
      </c>
      <c r="E13845" s="98">
        <v>2294.0876882022471</v>
      </c>
      <c r="F13845" s="91">
        <v>0.83935630975049524</v>
      </c>
      <c r="G13845" s="100">
        <v>962.77848810674141</v>
      </c>
      <c r="S13845" s="235"/>
      <c r="T13845" s="103"/>
      <c r="U13845" s="103"/>
    </row>
    <row r="13846" spans="1:21" x14ac:dyDescent="0.2">
      <c r="A13846" s="89">
        <v>41013</v>
      </c>
      <c r="B13846" s="90" t="s">
        <v>120</v>
      </c>
      <c r="C13846" s="96">
        <v>1969.8588434831458</v>
      </c>
      <c r="D13846" s="102">
        <v>1274.5759561329278</v>
      </c>
      <c r="E13846" s="98">
        <v>2346.249716292135</v>
      </c>
      <c r="F13846" s="91">
        <v>0.8395776586799919</v>
      </c>
      <c r="G13846" s="100">
        <v>984.92942174157292</v>
      </c>
      <c r="S13846" s="235"/>
      <c r="T13846" s="103"/>
      <c r="U13846" s="103"/>
    </row>
    <row r="13847" spans="1:21" x14ac:dyDescent="0.2">
      <c r="A13847" s="89">
        <v>41013</v>
      </c>
      <c r="B13847" s="90" t="s">
        <v>121</v>
      </c>
      <c r="C13847" s="96">
        <v>2149.793391741573</v>
      </c>
      <c r="D13847" s="102">
        <v>1406.1016777871891</v>
      </c>
      <c r="E13847" s="98">
        <v>2568.8000224719099</v>
      </c>
      <c r="F13847" s="91">
        <v>0.83688623985329369</v>
      </c>
      <c r="G13847" s="100">
        <v>1074.8966958707865</v>
      </c>
      <c r="S13847" s="235"/>
      <c r="T13847" s="103"/>
      <c r="U13847" s="103"/>
    </row>
    <row r="13848" spans="1:21" x14ac:dyDescent="0.2">
      <c r="A13848" s="89">
        <v>41013</v>
      </c>
      <c r="B13848" s="90" t="s">
        <v>122</v>
      </c>
      <c r="C13848" s="96">
        <v>2241.8252228426963</v>
      </c>
      <c r="D13848" s="102">
        <v>1476.8785077698126</v>
      </c>
      <c r="E13848" s="98">
        <v>2684.5764016853932</v>
      </c>
      <c r="F13848" s="91">
        <v>0.83507596261192829</v>
      </c>
      <c r="G13848" s="100">
        <v>1120.9126114213482</v>
      </c>
      <c r="S13848" s="235"/>
      <c r="T13848" s="103"/>
      <c r="U13848" s="103"/>
    </row>
    <row r="13849" spans="1:21" x14ac:dyDescent="0.2">
      <c r="A13849" s="89">
        <v>41013</v>
      </c>
      <c r="B13849" s="90" t="s">
        <v>123</v>
      </c>
      <c r="C13849" s="96">
        <v>2235.9982691123596</v>
      </c>
      <c r="D13849" s="102">
        <v>1448.1122191408435</v>
      </c>
      <c r="E13849" s="98">
        <v>2663.9664522471912</v>
      </c>
      <c r="F13849" s="91">
        <v>0.83934925953222161</v>
      </c>
      <c r="G13849" s="100">
        <v>1117.9991345561798</v>
      </c>
      <c r="S13849" s="235"/>
      <c r="T13849" s="103"/>
      <c r="U13849" s="103"/>
    </row>
    <row r="13850" spans="1:21" x14ac:dyDescent="0.2">
      <c r="A13850" s="89">
        <v>41013</v>
      </c>
      <c r="B13850" s="90" t="s">
        <v>124</v>
      </c>
      <c r="C13850" s="96">
        <v>2289.9806596516855</v>
      </c>
      <c r="D13850" s="102">
        <v>1468.4210231682659</v>
      </c>
      <c r="E13850" s="98">
        <v>2720.3440449438203</v>
      </c>
      <c r="F13850" s="91">
        <v>0.84179817766358211</v>
      </c>
      <c r="G13850" s="100">
        <v>1144.9903298258428</v>
      </c>
      <c r="S13850" s="235"/>
      <c r="T13850" s="103"/>
      <c r="U13850" s="103"/>
    </row>
    <row r="13851" spans="1:21" x14ac:dyDescent="0.2">
      <c r="A13851" s="89">
        <v>41013</v>
      </c>
      <c r="B13851" s="90" t="s">
        <v>125</v>
      </c>
      <c r="C13851" s="96">
        <v>2311.0517023483148</v>
      </c>
      <c r="D13851" s="102">
        <v>1492.5187166756893</v>
      </c>
      <c r="E13851" s="98">
        <v>2751.1037949438205</v>
      </c>
      <c r="F13851" s="91">
        <v>0.84004525986832423</v>
      </c>
      <c r="G13851" s="100">
        <v>1155.5258511741574</v>
      </c>
      <c r="S13851" s="235"/>
      <c r="T13851" s="103"/>
      <c r="U13851" s="103"/>
    </row>
    <row r="13852" spans="1:21" x14ac:dyDescent="0.2">
      <c r="A13852" s="89">
        <v>41013</v>
      </c>
      <c r="B13852" s="90" t="s">
        <v>126</v>
      </c>
      <c r="C13852" s="96">
        <v>2349.1416641460678</v>
      </c>
      <c r="D13852" s="102">
        <v>1529.9269147673626</v>
      </c>
      <c r="E13852" s="98">
        <v>2803.4162949438205</v>
      </c>
      <c r="F13852" s="91">
        <v>0.83795677023884307</v>
      </c>
      <c r="G13852" s="100">
        <v>1174.5708320730339</v>
      </c>
      <c r="S13852" s="235"/>
      <c r="T13852" s="103"/>
      <c r="U13852" s="103"/>
    </row>
    <row r="13853" spans="1:21" x14ac:dyDescent="0.2">
      <c r="A13853" s="89">
        <v>41013</v>
      </c>
      <c r="B13853" s="90" t="s">
        <v>127</v>
      </c>
      <c r="C13853" s="96">
        <v>2670.6209417191012</v>
      </c>
      <c r="D13853" s="102">
        <v>1730.7439511934419</v>
      </c>
      <c r="E13853" s="98">
        <v>3182.4033117977528</v>
      </c>
      <c r="F13853" s="91">
        <v>0.83918368605846394</v>
      </c>
      <c r="G13853" s="100">
        <v>1335.3104708595506</v>
      </c>
      <c r="S13853" s="235"/>
      <c r="T13853" s="103"/>
      <c r="U13853" s="103"/>
    </row>
    <row r="13854" spans="1:21" x14ac:dyDescent="0.2">
      <c r="A13854" s="89">
        <v>41013</v>
      </c>
      <c r="B13854" s="90" t="s">
        <v>128</v>
      </c>
      <c r="C13854" s="96">
        <v>2309.61319847191</v>
      </c>
      <c r="D13854" s="102">
        <v>1480.4805435356536</v>
      </c>
      <c r="E13854" s="98">
        <v>2743.3803539325841</v>
      </c>
      <c r="F13854" s="91">
        <v>0.84188588547742682</v>
      </c>
      <c r="G13854" s="100">
        <v>1154.806599235955</v>
      </c>
      <c r="S13854" s="235"/>
      <c r="T13854" s="103"/>
      <c r="U13854" s="103"/>
    </row>
    <row r="13855" spans="1:21" x14ac:dyDescent="0.2">
      <c r="A13855" s="89">
        <v>41013</v>
      </c>
      <c r="B13855" s="90" t="s">
        <v>129</v>
      </c>
      <c r="C13855" s="96">
        <v>2109.6408990337077</v>
      </c>
      <c r="D13855" s="102">
        <v>1347.7204037786857</v>
      </c>
      <c r="E13855" s="98">
        <v>2503.3847106741573</v>
      </c>
      <c r="F13855" s="91">
        <v>0.84271542046191728</v>
      </c>
      <c r="G13855" s="100">
        <v>1054.8204495168538</v>
      </c>
      <c r="S13855" s="235"/>
      <c r="T13855" s="103"/>
      <c r="U13855" s="103"/>
    </row>
    <row r="13856" spans="1:21" x14ac:dyDescent="0.2">
      <c r="A13856" s="89">
        <v>41013</v>
      </c>
      <c r="B13856" s="90" t="s">
        <v>130</v>
      </c>
      <c r="C13856" s="96">
        <v>1963.7441889775282</v>
      </c>
      <c r="D13856" s="102">
        <v>1252.5750161447493</v>
      </c>
      <c r="E13856" s="98">
        <v>2329.2134747191012</v>
      </c>
      <c r="F13856" s="91">
        <v>0.84309326315156752</v>
      </c>
      <c r="G13856" s="100">
        <v>981.87209448876411</v>
      </c>
      <c r="S13856" s="235"/>
      <c r="T13856" s="103"/>
      <c r="U13856" s="103"/>
    </row>
    <row r="13857" spans="1:21" x14ac:dyDescent="0.2">
      <c r="A13857" s="89">
        <v>41013</v>
      </c>
      <c r="B13857" s="90" t="s">
        <v>131</v>
      </c>
      <c r="C13857" s="96">
        <v>2038.570703292135</v>
      </c>
      <c r="D13857" s="102">
        <v>1300.1373803493263</v>
      </c>
      <c r="E13857" s="98">
        <v>2417.8766966292137</v>
      </c>
      <c r="F13857" s="91">
        <v>0.84312434382370571</v>
      </c>
      <c r="G13857" s="100">
        <v>1019.2853516460675</v>
      </c>
      <c r="S13857" s="235"/>
      <c r="T13857" s="103"/>
      <c r="U13857" s="103"/>
    </row>
    <row r="13858" spans="1:21" x14ac:dyDescent="0.2">
      <c r="A13858" s="89">
        <v>41013</v>
      </c>
      <c r="B13858" s="90" t="s">
        <v>132</v>
      </c>
      <c r="C13858" s="96">
        <v>2017.5644945730339</v>
      </c>
      <c r="D13858" s="102">
        <v>1279.2345020837543</v>
      </c>
      <c r="E13858" s="98">
        <v>2388.9343651685394</v>
      </c>
      <c r="F13858" s="91">
        <v>0.8445458041835715</v>
      </c>
      <c r="G13858" s="100">
        <v>1008.782247286517</v>
      </c>
      <c r="S13858" s="235"/>
      <c r="T13858" s="103"/>
      <c r="U13858" s="103"/>
    </row>
    <row r="13859" spans="1:21" x14ac:dyDescent="0.2">
      <c r="A13859" s="89">
        <v>41013</v>
      </c>
      <c r="B13859" s="90" t="s">
        <v>133</v>
      </c>
      <c r="C13859" s="96">
        <v>2115.3868102921347</v>
      </c>
      <c r="D13859" s="102">
        <v>1353.1065203695887</v>
      </c>
      <c r="E13859" s="98">
        <v>2511.1269606741566</v>
      </c>
      <c r="F13859" s="91">
        <v>0.84240535959369478</v>
      </c>
      <c r="G13859" s="100">
        <v>1057.6934051460673</v>
      </c>
      <c r="S13859" s="235"/>
      <c r="T13859" s="103"/>
      <c r="U13859" s="103"/>
    </row>
    <row r="13860" spans="1:21" x14ac:dyDescent="0.2">
      <c r="A13860" s="89">
        <v>41013</v>
      </c>
      <c r="B13860" s="90" t="s">
        <v>134</v>
      </c>
      <c r="C13860" s="96">
        <v>2225.7342400449434</v>
      </c>
      <c r="D13860" s="102">
        <v>1404.3539159566474</v>
      </c>
      <c r="E13860" s="98">
        <v>2631.7490056179772</v>
      </c>
      <c r="F13860" s="91">
        <v>0.84572435870354024</v>
      </c>
      <c r="G13860" s="100">
        <v>1112.8671200224717</v>
      </c>
      <c r="S13860" s="235"/>
      <c r="T13860" s="103"/>
      <c r="U13860" s="103"/>
    </row>
    <row r="13861" spans="1:21" x14ac:dyDescent="0.2">
      <c r="A13861" s="89">
        <v>41013</v>
      </c>
      <c r="B13861" s="90" t="s">
        <v>135</v>
      </c>
      <c r="C13861" s="96">
        <v>1977.9063609438203</v>
      </c>
      <c r="D13861" s="102">
        <v>1253.5911337534492</v>
      </c>
      <c r="E13861" s="98">
        <v>2341.7096966292138</v>
      </c>
      <c r="F13861" s="91">
        <v>0.84464199972820198</v>
      </c>
      <c r="G13861" s="100">
        <v>988.95318047191017</v>
      </c>
      <c r="S13861" s="235"/>
      <c r="T13861" s="103"/>
      <c r="U13861" s="103"/>
    </row>
    <row r="13862" spans="1:21" x14ac:dyDescent="0.2">
      <c r="A13862" s="89">
        <v>41013</v>
      </c>
      <c r="B13862" s="90" t="s">
        <v>136</v>
      </c>
      <c r="C13862" s="96">
        <v>1976.9743725168539</v>
      </c>
      <c r="D13862" s="102">
        <v>1247.9438415641348</v>
      </c>
      <c r="E13862" s="98">
        <v>2337.9032275280897</v>
      </c>
      <c r="F13862" s="91">
        <v>0.84561856506231314</v>
      </c>
      <c r="G13862" s="100">
        <v>988.48718625842696</v>
      </c>
      <c r="S13862" s="235"/>
      <c r="T13862" s="103"/>
      <c r="U13862" s="103"/>
    </row>
    <row r="13863" spans="1:21" x14ac:dyDescent="0.2">
      <c r="A13863" s="89">
        <v>41013</v>
      </c>
      <c r="B13863" s="90" t="s">
        <v>137</v>
      </c>
      <c r="C13863" s="96">
        <v>2035.8314677415731</v>
      </c>
      <c r="D13863" s="102">
        <v>1282.1701712224742</v>
      </c>
      <c r="E13863" s="98">
        <v>2405.9447443820227</v>
      </c>
      <c r="F13863" s="91">
        <v>0.84616717507553785</v>
      </c>
      <c r="G13863" s="100">
        <v>1017.9157338707865</v>
      </c>
      <c r="S13863" s="235"/>
      <c r="T13863" s="103"/>
      <c r="U13863" s="103"/>
    </row>
    <row r="13864" spans="1:21" x14ac:dyDescent="0.2">
      <c r="A13864" s="89">
        <v>41013</v>
      </c>
      <c r="B13864" s="90" t="s">
        <v>138</v>
      </c>
      <c r="C13864" s="96">
        <v>1877.7135529213481</v>
      </c>
      <c r="D13864" s="102">
        <v>1176.5384246292163</v>
      </c>
      <c r="E13864" s="98">
        <v>2215.8634550561796</v>
      </c>
      <c r="F13864" s="91">
        <v>0.84739587569656527</v>
      </c>
      <c r="G13864" s="100">
        <v>938.85677646067404</v>
      </c>
      <c r="S13864" s="235"/>
      <c r="T13864" s="103"/>
      <c r="U13864" s="103"/>
    </row>
    <row r="13865" spans="1:21" x14ac:dyDescent="0.2">
      <c r="A13865" s="89">
        <v>41013</v>
      </c>
      <c r="B13865" s="90" t="s">
        <v>139</v>
      </c>
      <c r="C13865" s="96">
        <v>1844.627963764045</v>
      </c>
      <c r="D13865" s="102">
        <v>1193.7143286001651</v>
      </c>
      <c r="E13865" s="98">
        <v>2197.1814269662918</v>
      </c>
      <c r="F13865" s="91">
        <v>0.83954285300462106</v>
      </c>
      <c r="G13865" s="100">
        <v>922.31398188202252</v>
      </c>
      <c r="S13865" s="235"/>
      <c r="T13865" s="103"/>
      <c r="U13865" s="103"/>
    </row>
    <row r="13866" spans="1:21" x14ac:dyDescent="0.2">
      <c r="A13866" s="89">
        <v>41013</v>
      </c>
      <c r="B13866" s="90" t="s">
        <v>140</v>
      </c>
      <c r="C13866" s="96">
        <v>1878.3699969438201</v>
      </c>
      <c r="D13866" s="102">
        <v>1186.5945644985038</v>
      </c>
      <c r="E13866" s="98">
        <v>2221.7741797752806</v>
      </c>
      <c r="F13866" s="91">
        <v>0.84543695486361548</v>
      </c>
      <c r="G13866" s="100">
        <v>939.18499847191003</v>
      </c>
      <c r="S13866" s="235"/>
      <c r="T13866" s="103"/>
      <c r="U13866" s="103"/>
    </row>
    <row r="13867" spans="1:21" x14ac:dyDescent="0.2">
      <c r="A13867" s="89">
        <v>41013</v>
      </c>
      <c r="B13867" s="90" t="s">
        <v>141</v>
      </c>
      <c r="C13867" s="96">
        <v>1823.7473708764044</v>
      </c>
      <c r="D13867" s="102">
        <v>1166.9306766771392</v>
      </c>
      <c r="E13867" s="98">
        <v>2165.1285589887643</v>
      </c>
      <c r="F13867" s="91">
        <v>0.84232752060145377</v>
      </c>
      <c r="G13867" s="100">
        <v>911.87368543820219</v>
      </c>
      <c r="S13867" s="235"/>
      <c r="T13867" s="103"/>
      <c r="U13867" s="103"/>
    </row>
    <row r="13868" spans="1:21" x14ac:dyDescent="0.2">
      <c r="A13868" s="89">
        <v>41013</v>
      </c>
      <c r="B13868" s="90" t="s">
        <v>142</v>
      </c>
      <c r="C13868" s="96">
        <v>1809.1394653146067</v>
      </c>
      <c r="D13868" s="102">
        <v>1167.3010243027295</v>
      </c>
      <c r="E13868" s="98">
        <v>2153.039081460674</v>
      </c>
      <c r="F13868" s="91">
        <v>0.84027246922394117</v>
      </c>
      <c r="G13868" s="100">
        <v>904.56973265730335</v>
      </c>
      <c r="S13868" s="235"/>
      <c r="T13868" s="103"/>
      <c r="U13868" s="103"/>
    </row>
    <row r="13869" spans="1:21" x14ac:dyDescent="0.2">
      <c r="A13869" s="89">
        <v>41013</v>
      </c>
      <c r="B13869" s="90" t="s">
        <v>143</v>
      </c>
      <c r="C13869" s="96">
        <v>1828.1277164831463</v>
      </c>
      <c r="D13869" s="102">
        <v>1170.9944110196334</v>
      </c>
      <c r="E13869" s="98">
        <v>2171.0087191011235</v>
      </c>
      <c r="F13869" s="91">
        <v>0.84206373765281683</v>
      </c>
      <c r="G13869" s="100">
        <v>914.06385824157314</v>
      </c>
      <c r="S13869" s="235"/>
      <c r="T13869" s="103"/>
      <c r="U13869" s="103"/>
    </row>
    <row r="13870" spans="1:21" x14ac:dyDescent="0.2">
      <c r="A13870" s="89">
        <v>41013</v>
      </c>
      <c r="B13870" s="90" t="s">
        <v>144</v>
      </c>
      <c r="C13870" s="96">
        <v>1719.4578658988764</v>
      </c>
      <c r="D13870" s="102">
        <v>1091.31713577805</v>
      </c>
      <c r="E13870" s="98">
        <v>2036.5432584269663</v>
      </c>
      <c r="F13870" s="91">
        <v>0.84430215699272315</v>
      </c>
      <c r="G13870" s="100">
        <v>859.72893294943822</v>
      </c>
      <c r="S13870" s="235"/>
      <c r="T13870" s="103"/>
      <c r="U13870" s="103"/>
    </row>
    <row r="13871" spans="1:21" x14ac:dyDescent="0.2">
      <c r="A13871" s="89">
        <v>41013</v>
      </c>
      <c r="B13871" s="90" t="s">
        <v>145</v>
      </c>
      <c r="C13871" s="96">
        <v>1679.6295430786515</v>
      </c>
      <c r="D13871" s="102">
        <v>1066.0344704325842</v>
      </c>
      <c r="E13871" s="98">
        <v>1989.367963483146</v>
      </c>
      <c r="F13871" s="91">
        <v>0.84430310224651484</v>
      </c>
      <c r="G13871" s="100">
        <v>839.81477153932576</v>
      </c>
      <c r="S13871" s="235"/>
      <c r="T13871" s="103"/>
      <c r="U13871" s="103"/>
    </row>
    <row r="13872" spans="1:21" x14ac:dyDescent="0.2">
      <c r="A13872" s="89">
        <v>41013</v>
      </c>
      <c r="B13872" s="90" t="s">
        <v>146</v>
      </c>
      <c r="C13872" s="96">
        <v>1807.4213649101125</v>
      </c>
      <c r="D13872" s="102">
        <v>1154.4447653353154</v>
      </c>
      <c r="E13872" s="98">
        <v>2144.6479213483144</v>
      </c>
      <c r="F13872" s="91">
        <v>0.84275901275851772</v>
      </c>
      <c r="G13872" s="100">
        <v>903.71068245505626</v>
      </c>
      <c r="S13872" s="235"/>
      <c r="T13872" s="103"/>
      <c r="U13872" s="103"/>
    </row>
    <row r="13873" spans="1:21" x14ac:dyDescent="0.2">
      <c r="A13873" s="89">
        <v>41013</v>
      </c>
      <c r="B13873" s="90" t="s">
        <v>147</v>
      </c>
      <c r="C13873" s="96">
        <v>1788.6762411573034</v>
      </c>
      <c r="D13873" s="102">
        <v>1124.0491775080766</v>
      </c>
      <c r="E13873" s="98">
        <v>2112.5456797752809</v>
      </c>
      <c r="F13873" s="91">
        <v>0.84669233819718936</v>
      </c>
      <c r="G13873" s="100">
        <v>894.33812057865168</v>
      </c>
      <c r="S13873" s="235"/>
      <c r="T13873" s="103"/>
      <c r="U13873" s="103"/>
    </row>
    <row r="13874" spans="1:21" x14ac:dyDescent="0.2">
      <c r="A13874" s="89">
        <v>41014</v>
      </c>
      <c r="B13874" s="90" t="s">
        <v>100</v>
      </c>
      <c r="C13874" s="96">
        <v>1792.37583</v>
      </c>
      <c r="D13874" s="102">
        <v>1115.9979248309417</v>
      </c>
      <c r="E13874" s="98">
        <v>2111.4124382022469</v>
      </c>
      <c r="F13874" s="91">
        <v>0.84889896335275483</v>
      </c>
      <c r="G13874" s="100">
        <v>896.18791499999998</v>
      </c>
      <c r="S13874" s="235"/>
      <c r="T13874" s="103"/>
      <c r="U13874" s="103"/>
    </row>
    <row r="13875" spans="1:21" x14ac:dyDescent="0.2">
      <c r="A13875" s="89">
        <v>41014</v>
      </c>
      <c r="B13875" s="90" t="s">
        <v>101</v>
      </c>
      <c r="C13875" s="96">
        <v>1794.8273647752812</v>
      </c>
      <c r="D13875" s="102">
        <v>1129.4518224035346</v>
      </c>
      <c r="E13875" s="98">
        <v>2120.6288426966294</v>
      </c>
      <c r="F13875" s="91">
        <v>0.84636562921258152</v>
      </c>
      <c r="G13875" s="100">
        <v>897.41368238764062</v>
      </c>
      <c r="S13875" s="235"/>
      <c r="T13875" s="103"/>
      <c r="U13875" s="103"/>
    </row>
    <row r="13876" spans="1:21" x14ac:dyDescent="0.2">
      <c r="A13876" s="89">
        <v>41014</v>
      </c>
      <c r="B13876" s="90" t="s">
        <v>102</v>
      </c>
      <c r="C13876" s="96">
        <v>1781.4513047865171</v>
      </c>
      <c r="D13876" s="102">
        <v>1116.8791904382313</v>
      </c>
      <c r="E13876" s="98">
        <v>2102.6145337078651</v>
      </c>
      <c r="F13876" s="91">
        <v>0.84725529868996419</v>
      </c>
      <c r="G13876" s="100">
        <v>890.72565239325854</v>
      </c>
      <c r="S13876" s="235"/>
      <c r="T13876" s="103"/>
      <c r="U13876" s="103"/>
    </row>
    <row r="13877" spans="1:21" x14ac:dyDescent="0.2">
      <c r="A13877" s="89">
        <v>41014</v>
      </c>
      <c r="B13877" s="90" t="s">
        <v>103</v>
      </c>
      <c r="C13877" s="96">
        <v>1724.3933524382026</v>
      </c>
      <c r="D13877" s="102">
        <v>1098.5669745957218</v>
      </c>
      <c r="E13877" s="98">
        <v>2044.5982078651689</v>
      </c>
      <c r="F13877" s="91">
        <v>0.84338983855351091</v>
      </c>
      <c r="G13877" s="100">
        <v>862.19667621910128</v>
      </c>
      <c r="S13877" s="235"/>
      <c r="T13877" s="103"/>
      <c r="U13877" s="103"/>
    </row>
    <row r="13878" spans="1:21" x14ac:dyDescent="0.2">
      <c r="A13878" s="89">
        <v>41014</v>
      </c>
      <c r="B13878" s="90" t="s">
        <v>104</v>
      </c>
      <c r="C13878" s="96">
        <v>1744.8525244719103</v>
      </c>
      <c r="D13878" s="102">
        <v>1106.4301614455483</v>
      </c>
      <c r="E13878" s="98">
        <v>2066.0827752808987</v>
      </c>
      <c r="F13878" s="91">
        <v>0.84452208079353708</v>
      </c>
      <c r="G13878" s="100">
        <v>872.42626223595516</v>
      </c>
      <c r="S13878" s="235"/>
      <c r="T13878" s="103"/>
      <c r="U13878" s="103"/>
    </row>
    <row r="13879" spans="1:21" x14ac:dyDescent="0.2">
      <c r="A13879" s="89">
        <v>41014</v>
      </c>
      <c r="B13879" s="90" t="s">
        <v>105</v>
      </c>
      <c r="C13879" s="96">
        <v>1753.5078604719106</v>
      </c>
      <c r="D13879" s="102">
        <v>1117.4533401604567</v>
      </c>
      <c r="E13879" s="98">
        <v>2079.3007921348317</v>
      </c>
      <c r="F13879" s="91">
        <v>0.84331611237043425</v>
      </c>
      <c r="G13879" s="100">
        <v>876.75393023595529</v>
      </c>
      <c r="S13879" s="235"/>
      <c r="T13879" s="103"/>
      <c r="U13879" s="103"/>
    </row>
    <row r="13880" spans="1:21" x14ac:dyDescent="0.2">
      <c r="A13880" s="89">
        <v>41014</v>
      </c>
      <c r="B13880" s="90" t="s">
        <v>106</v>
      </c>
      <c r="C13880" s="96">
        <v>1815.5094036067417</v>
      </c>
      <c r="D13880" s="102">
        <v>1160.1264644963123</v>
      </c>
      <c r="E13880" s="98">
        <v>2154.5226404494383</v>
      </c>
      <c r="F13880" s="91">
        <v>0.84265041801928908</v>
      </c>
      <c r="G13880" s="100">
        <v>907.75470180337084</v>
      </c>
      <c r="S13880" s="235"/>
      <c r="T13880" s="103"/>
      <c r="U13880" s="103"/>
    </row>
    <row r="13881" spans="1:21" x14ac:dyDescent="0.2">
      <c r="A13881" s="89">
        <v>41014</v>
      </c>
      <c r="B13881" s="90" t="s">
        <v>107</v>
      </c>
      <c r="C13881" s="96">
        <v>1776.4509842696627</v>
      </c>
      <c r="D13881" s="102">
        <v>1129.9798450769636</v>
      </c>
      <c r="E13881" s="98">
        <v>2105.3818061797751</v>
      </c>
      <c r="F13881" s="91">
        <v>0.84376666458092042</v>
      </c>
      <c r="G13881" s="100">
        <v>888.22549213483137</v>
      </c>
      <c r="S13881" s="235"/>
      <c r="T13881" s="103"/>
      <c r="U13881" s="103"/>
    </row>
    <row r="13882" spans="1:21" x14ac:dyDescent="0.2">
      <c r="A13882" s="89">
        <v>41014</v>
      </c>
      <c r="B13882" s="90" t="s">
        <v>108</v>
      </c>
      <c r="C13882" s="96">
        <v>1739.6860668876407</v>
      </c>
      <c r="D13882" s="102">
        <v>1099.417715480321</v>
      </c>
      <c r="E13882" s="98">
        <v>2057.9666966292134</v>
      </c>
      <c r="F13882" s="91">
        <v>0.8453421864100662</v>
      </c>
      <c r="G13882" s="100">
        <v>869.84303344382033</v>
      </c>
      <c r="S13882" s="235"/>
      <c r="T13882" s="103"/>
      <c r="U13882" s="103"/>
    </row>
    <row r="13883" spans="1:21" x14ac:dyDescent="0.2">
      <c r="A13883" s="89">
        <v>41014</v>
      </c>
      <c r="B13883" s="90" t="s">
        <v>109</v>
      </c>
      <c r="C13883" s="96">
        <v>1814.8326989662917</v>
      </c>
      <c r="D13883" s="102">
        <v>1147.4772319110095</v>
      </c>
      <c r="E13883" s="98">
        <v>2147.1659747191011</v>
      </c>
      <c r="F13883" s="91">
        <v>0.84522236302841647</v>
      </c>
      <c r="G13883" s="100">
        <v>907.41634948314584</v>
      </c>
      <c r="S13883" s="235"/>
      <c r="T13883" s="103"/>
      <c r="U13883" s="103"/>
    </row>
    <row r="13884" spans="1:21" x14ac:dyDescent="0.2">
      <c r="A13884" s="89">
        <v>41014</v>
      </c>
      <c r="B13884" s="90" t="s">
        <v>110</v>
      </c>
      <c r="C13884" s="96">
        <v>1726.6949586404496</v>
      </c>
      <c r="D13884" s="102">
        <v>1078.8320392374719</v>
      </c>
      <c r="E13884" s="98">
        <v>2036.0142556179774</v>
      </c>
      <c r="F13884" s="91">
        <v>0.8480760652220275</v>
      </c>
      <c r="G13884" s="100">
        <v>863.34747932022481</v>
      </c>
      <c r="S13884" s="235"/>
      <c r="T13884" s="103"/>
      <c r="U13884" s="103"/>
    </row>
    <row r="13885" spans="1:21" x14ac:dyDescent="0.2">
      <c r="A13885" s="89">
        <v>41014</v>
      </c>
      <c r="B13885" s="90" t="s">
        <v>111</v>
      </c>
      <c r="C13885" s="96">
        <v>1759.379387561798</v>
      </c>
      <c r="D13885" s="102">
        <v>1119.8675373394499</v>
      </c>
      <c r="E13885" s="98">
        <v>2085.5500786516855</v>
      </c>
      <c r="F13885" s="91">
        <v>0.84360447901555169</v>
      </c>
      <c r="G13885" s="100">
        <v>879.68969378089901</v>
      </c>
      <c r="S13885" s="235"/>
      <c r="T13885" s="103"/>
      <c r="U13885" s="103"/>
    </row>
    <row r="13886" spans="1:21" x14ac:dyDescent="0.2">
      <c r="A13886" s="89">
        <v>41014</v>
      </c>
      <c r="B13886" s="90" t="s">
        <v>112</v>
      </c>
      <c r="C13886" s="96">
        <v>1970.328889820225</v>
      </c>
      <c r="D13886" s="102">
        <v>1262.7333266570708</v>
      </c>
      <c r="E13886" s="98">
        <v>2340.2331910112362</v>
      </c>
      <c r="F13886" s="91">
        <v>0.84193699046240256</v>
      </c>
      <c r="G13886" s="100">
        <v>985.16444491011248</v>
      </c>
      <c r="S13886" s="235"/>
      <c r="T13886" s="103"/>
      <c r="U13886" s="103"/>
    </row>
    <row r="13887" spans="1:21" x14ac:dyDescent="0.2">
      <c r="A13887" s="89">
        <v>41014</v>
      </c>
      <c r="B13887" s="90" t="s">
        <v>113</v>
      </c>
      <c r="C13887" s="96">
        <v>2122.8508219550558</v>
      </c>
      <c r="D13887" s="102">
        <v>1364.4078446478109</v>
      </c>
      <c r="E13887" s="98">
        <v>2523.510328651686</v>
      </c>
      <c r="F13887" s="91">
        <v>0.84122929787622358</v>
      </c>
      <c r="G13887" s="100">
        <v>1061.4254109775279</v>
      </c>
      <c r="S13887" s="235"/>
      <c r="T13887" s="103"/>
      <c r="U13887" s="103"/>
    </row>
    <row r="13888" spans="1:21" x14ac:dyDescent="0.2">
      <c r="A13888" s="89">
        <v>41014</v>
      </c>
      <c r="B13888" s="90" t="s">
        <v>114</v>
      </c>
      <c r="C13888" s="96">
        <v>2169.1787510224717</v>
      </c>
      <c r="D13888" s="102">
        <v>1394.0814467660505</v>
      </c>
      <c r="E13888" s="98">
        <v>2578.526620786517</v>
      </c>
      <c r="F13888" s="91">
        <v>0.84124737496827406</v>
      </c>
      <c r="G13888" s="100">
        <v>1084.5893755112359</v>
      </c>
      <c r="S13888" s="235"/>
      <c r="T13888" s="103"/>
      <c r="U13888" s="103"/>
    </row>
    <row r="13889" spans="1:21" x14ac:dyDescent="0.2">
      <c r="A13889" s="89">
        <v>41014</v>
      </c>
      <c r="B13889" s="90" t="s">
        <v>115</v>
      </c>
      <c r="C13889" s="96">
        <v>2041.0830199213481</v>
      </c>
      <c r="D13889" s="102">
        <v>1304.7306474687653</v>
      </c>
      <c r="E13889" s="98">
        <v>2422.4660898876405</v>
      </c>
      <c r="F13889" s="91">
        <v>0.84256412440267359</v>
      </c>
      <c r="G13889" s="100">
        <v>1020.541509960674</v>
      </c>
      <c r="S13889" s="235"/>
      <c r="T13889" s="103"/>
      <c r="U13889" s="103"/>
    </row>
    <row r="13890" spans="1:21" x14ac:dyDescent="0.2">
      <c r="A13890" s="89">
        <v>41014</v>
      </c>
      <c r="B13890" s="90" t="s">
        <v>116</v>
      </c>
      <c r="C13890" s="96">
        <v>2001.4532511573036</v>
      </c>
      <c r="D13890" s="102">
        <v>1295.0331854187637</v>
      </c>
      <c r="E13890" s="98">
        <v>2383.8888539325844</v>
      </c>
      <c r="F13890" s="91">
        <v>0.83957490209982077</v>
      </c>
      <c r="G13890" s="100">
        <v>1000.7266255786518</v>
      </c>
      <c r="S13890" s="235"/>
      <c r="T13890" s="103"/>
      <c r="U13890" s="103"/>
    </row>
    <row r="13891" spans="1:21" x14ac:dyDescent="0.2">
      <c r="A13891" s="89">
        <v>41014</v>
      </c>
      <c r="B13891" s="90" t="s">
        <v>117</v>
      </c>
      <c r="C13891" s="96">
        <v>2098.4894548988764</v>
      </c>
      <c r="D13891" s="102">
        <v>1351.9401564662273</v>
      </c>
      <c r="E13891" s="98">
        <v>2496.2772640449439</v>
      </c>
      <c r="F13891" s="91">
        <v>0.84064758555646335</v>
      </c>
      <c r="G13891" s="100">
        <v>1049.2447274494382</v>
      </c>
      <c r="S13891" s="235"/>
      <c r="T13891" s="103"/>
      <c r="U13891" s="103"/>
    </row>
    <row r="13892" spans="1:21" x14ac:dyDescent="0.2">
      <c r="A13892" s="89">
        <v>41014</v>
      </c>
      <c r="B13892" s="90" t="s">
        <v>118</v>
      </c>
      <c r="C13892" s="96">
        <v>2019.4446799213481</v>
      </c>
      <c r="D13892" s="102">
        <v>1292.8580242970327</v>
      </c>
      <c r="E13892" s="98">
        <v>2397.8404213483145</v>
      </c>
      <c r="F13892" s="91">
        <v>0.84219310924194313</v>
      </c>
      <c r="G13892" s="100">
        <v>1009.722339960674</v>
      </c>
      <c r="S13892" s="235"/>
      <c r="T13892" s="103"/>
      <c r="U13892" s="103"/>
    </row>
    <row r="13893" spans="1:21" x14ac:dyDescent="0.2">
      <c r="A13893" s="89">
        <v>41014</v>
      </c>
      <c r="B13893" s="90" t="s">
        <v>119</v>
      </c>
      <c r="C13893" s="96">
        <v>1977.4201061123595</v>
      </c>
      <c r="D13893" s="102">
        <v>1272.6236711672771</v>
      </c>
      <c r="E13893" s="98">
        <v>2351.5444466292133</v>
      </c>
      <c r="F13893" s="91">
        <v>0.84090271351105572</v>
      </c>
      <c r="G13893" s="100">
        <v>988.71005305617973</v>
      </c>
      <c r="S13893" s="235"/>
      <c r="T13893" s="103"/>
      <c r="U13893" s="103"/>
    </row>
    <row r="13894" spans="1:21" x14ac:dyDescent="0.2">
      <c r="A13894" s="89">
        <v>41014</v>
      </c>
      <c r="B13894" s="90" t="s">
        <v>120</v>
      </c>
      <c r="C13894" s="96">
        <v>2080.5101825056181</v>
      </c>
      <c r="D13894" s="102">
        <v>1340.8809137823648</v>
      </c>
      <c r="E13894" s="98">
        <v>2475.1735786516851</v>
      </c>
      <c r="F13894" s="91">
        <v>0.84055122454843989</v>
      </c>
      <c r="G13894" s="100">
        <v>1040.2550912528091</v>
      </c>
      <c r="S13894" s="235"/>
      <c r="T13894" s="103"/>
      <c r="U13894" s="103"/>
    </row>
    <row r="13895" spans="1:21" x14ac:dyDescent="0.2">
      <c r="A13895" s="89">
        <v>41014</v>
      </c>
      <c r="B13895" s="90" t="s">
        <v>121</v>
      </c>
      <c r="C13895" s="96">
        <v>2153.0026736292134</v>
      </c>
      <c r="D13895" s="102">
        <v>1398.0941376180072</v>
      </c>
      <c r="E13895" s="98">
        <v>2567.1166179775278</v>
      </c>
      <c r="F13895" s="91">
        <v>0.83868518420695315</v>
      </c>
      <c r="G13895" s="100">
        <v>1076.5013368146067</v>
      </c>
      <c r="S13895" s="235"/>
      <c r="T13895" s="103"/>
      <c r="U13895" s="103"/>
    </row>
    <row r="13896" spans="1:21" x14ac:dyDescent="0.2">
      <c r="A13896" s="89">
        <v>41014</v>
      </c>
      <c r="B13896" s="90" t="s">
        <v>122</v>
      </c>
      <c r="C13896" s="96">
        <v>2031.0742746404494</v>
      </c>
      <c r="D13896" s="102">
        <v>1291.341164777687</v>
      </c>
      <c r="E13896" s="98">
        <v>2406.8287668539324</v>
      </c>
      <c r="F13896" s="91">
        <v>0.84387983998352833</v>
      </c>
      <c r="G13896" s="100">
        <v>1015.5371373202247</v>
      </c>
      <c r="S13896" s="235"/>
      <c r="T13896" s="103"/>
      <c r="U13896" s="103"/>
    </row>
    <row r="13897" spans="1:21" x14ac:dyDescent="0.2">
      <c r="A13897" s="89">
        <v>41014</v>
      </c>
      <c r="B13897" s="90" t="s">
        <v>123</v>
      </c>
      <c r="C13897" s="96">
        <v>2091.5765320449436</v>
      </c>
      <c r="D13897" s="102">
        <v>1336.3474514204377</v>
      </c>
      <c r="E13897" s="98">
        <v>2482.0388595505615</v>
      </c>
      <c r="F13897" s="91">
        <v>0.84268484516140041</v>
      </c>
      <c r="G13897" s="100">
        <v>1045.7882660224718</v>
      </c>
      <c r="S13897" s="235"/>
      <c r="T13897" s="103"/>
      <c r="U13897" s="103"/>
    </row>
    <row r="13898" spans="1:21" x14ac:dyDescent="0.2">
      <c r="A13898" s="89">
        <v>41014</v>
      </c>
      <c r="B13898" s="90" t="s">
        <v>124</v>
      </c>
      <c r="C13898" s="96">
        <v>2131.1374147078654</v>
      </c>
      <c r="D13898" s="102">
        <v>1377.8626507531765</v>
      </c>
      <c r="E13898" s="98">
        <v>2537.7651910112359</v>
      </c>
      <c r="F13898" s="91">
        <v>0.83976934598061082</v>
      </c>
      <c r="G13898" s="100">
        <v>1065.5687073539327</v>
      </c>
      <c r="S13898" s="235"/>
      <c r="T13898" s="103"/>
      <c r="U13898" s="103"/>
    </row>
    <row r="13899" spans="1:21" x14ac:dyDescent="0.2">
      <c r="A13899" s="89">
        <v>41014</v>
      </c>
      <c r="B13899" s="90" t="s">
        <v>125</v>
      </c>
      <c r="C13899" s="96">
        <v>2202.9207842022474</v>
      </c>
      <c r="D13899" s="102">
        <v>1415.8330962181121</v>
      </c>
      <c r="E13899" s="98">
        <v>2618.6720561797752</v>
      </c>
      <c r="F13899" s="91">
        <v>0.8412358389831972</v>
      </c>
      <c r="G13899" s="100">
        <v>1101.4603921011237</v>
      </c>
      <c r="S13899" s="235"/>
      <c r="T13899" s="103"/>
      <c r="U13899" s="103"/>
    </row>
    <row r="13900" spans="1:21" x14ac:dyDescent="0.2">
      <c r="A13900" s="89">
        <v>41014</v>
      </c>
      <c r="B13900" s="90" t="s">
        <v>126</v>
      </c>
      <c r="C13900" s="96">
        <v>2303.7740883707866</v>
      </c>
      <c r="D13900" s="102">
        <v>1478.0963586695905</v>
      </c>
      <c r="E13900" s="98">
        <v>2737.1780898876405</v>
      </c>
      <c r="F13900" s="91">
        <v>0.84166028395520109</v>
      </c>
      <c r="G13900" s="100">
        <v>1151.8870441853933</v>
      </c>
      <c r="S13900" s="235"/>
      <c r="T13900" s="103"/>
      <c r="U13900" s="103"/>
    </row>
    <row r="13901" spans="1:21" x14ac:dyDescent="0.2">
      <c r="A13901" s="89">
        <v>41014</v>
      </c>
      <c r="B13901" s="90" t="s">
        <v>127</v>
      </c>
      <c r="C13901" s="96">
        <v>2463.0914317752813</v>
      </c>
      <c r="D13901" s="102">
        <v>1586.3092032295456</v>
      </c>
      <c r="E13901" s="98">
        <v>2929.7092499999999</v>
      </c>
      <c r="F13901" s="91">
        <v>0.84072896714077727</v>
      </c>
      <c r="G13901" s="100">
        <v>1231.5457158876407</v>
      </c>
      <c r="S13901" s="235"/>
      <c r="T13901" s="103"/>
      <c r="U13901" s="103"/>
    </row>
    <row r="13902" spans="1:21" x14ac:dyDescent="0.2">
      <c r="A13902" s="89">
        <v>41014</v>
      </c>
      <c r="B13902" s="90" t="s">
        <v>128</v>
      </c>
      <c r="C13902" s="96">
        <v>2056.5256629438204</v>
      </c>
      <c r="D13902" s="102">
        <v>1317.5921658670704</v>
      </c>
      <c r="E13902" s="98">
        <v>2442.4059691011234</v>
      </c>
      <c r="F13902" s="91">
        <v>0.84200812189329932</v>
      </c>
      <c r="G13902" s="100">
        <v>1028.2628314719102</v>
      </c>
      <c r="S13902" s="235"/>
      <c r="T13902" s="103"/>
      <c r="U13902" s="103"/>
    </row>
    <row r="13903" spans="1:21" x14ac:dyDescent="0.2">
      <c r="A13903" s="89">
        <v>41014</v>
      </c>
      <c r="B13903" s="90" t="s">
        <v>129</v>
      </c>
      <c r="C13903" s="96">
        <v>1853.0806935842695</v>
      </c>
      <c r="D13903" s="102">
        <v>1188.521040417399</v>
      </c>
      <c r="E13903" s="98">
        <v>2201.4745786516851</v>
      </c>
      <c r="F13903" s="91">
        <v>0.84174521548152836</v>
      </c>
      <c r="G13903" s="100">
        <v>926.54034679213476</v>
      </c>
      <c r="S13903" s="235"/>
      <c r="T13903" s="103"/>
      <c r="U13903" s="103"/>
    </row>
    <row r="13904" spans="1:21" x14ac:dyDescent="0.2">
      <c r="A13904" s="89">
        <v>41014</v>
      </c>
      <c r="B13904" s="90" t="s">
        <v>130</v>
      </c>
      <c r="C13904" s="96">
        <v>1748.9816384157302</v>
      </c>
      <c r="D13904" s="102">
        <v>1123.5719959902151</v>
      </c>
      <c r="E13904" s="98">
        <v>2078.7858960674157</v>
      </c>
      <c r="F13904" s="91">
        <v>0.8413476547654094</v>
      </c>
      <c r="G13904" s="100">
        <v>874.49081920786512</v>
      </c>
      <c r="S13904" s="235"/>
      <c r="T13904" s="103"/>
      <c r="U13904" s="103"/>
    </row>
    <row r="13905" spans="1:21" x14ac:dyDescent="0.2">
      <c r="A13905" s="89">
        <v>41014</v>
      </c>
      <c r="B13905" s="90" t="s">
        <v>131</v>
      </c>
      <c r="C13905" s="96">
        <v>1733.765914314607</v>
      </c>
      <c r="D13905" s="102">
        <v>1125.5981700945847</v>
      </c>
      <c r="E13905" s="98">
        <v>2067.1031629213485</v>
      </c>
      <c r="F13905" s="91">
        <v>0.83874184192353018</v>
      </c>
      <c r="G13905" s="100">
        <v>866.88295715730351</v>
      </c>
      <c r="S13905" s="235"/>
      <c r="T13905" s="103"/>
      <c r="U13905" s="103"/>
    </row>
    <row r="13906" spans="1:21" x14ac:dyDescent="0.2">
      <c r="A13906" s="89">
        <v>41014</v>
      </c>
      <c r="B13906" s="90" t="s">
        <v>132</v>
      </c>
      <c r="C13906" s="96">
        <v>2003.74675311236</v>
      </c>
      <c r="D13906" s="102">
        <v>1282.2753919269974</v>
      </c>
      <c r="E13906" s="98">
        <v>2378.9138764044947</v>
      </c>
      <c r="F13906" s="91">
        <v>0.84229478544252112</v>
      </c>
      <c r="G13906" s="100">
        <v>1001.87337655618</v>
      </c>
      <c r="S13906" s="235"/>
      <c r="T13906" s="103"/>
      <c r="U13906" s="103"/>
    </row>
    <row r="13907" spans="1:21" x14ac:dyDescent="0.2">
      <c r="A13907" s="89">
        <v>41014</v>
      </c>
      <c r="B13907" s="90" t="s">
        <v>133</v>
      </c>
      <c r="C13907" s="96">
        <v>2051.6266455168543</v>
      </c>
      <c r="D13907" s="102">
        <v>1301.0848246621695</v>
      </c>
      <c r="E13907" s="98">
        <v>2429.4019044943816</v>
      </c>
      <c r="F13907" s="91">
        <v>0.84449865694159332</v>
      </c>
      <c r="G13907" s="100">
        <v>1025.8133227584271</v>
      </c>
      <c r="S13907" s="235"/>
      <c r="T13907" s="103"/>
      <c r="U13907" s="103"/>
    </row>
    <row r="13908" spans="1:21" x14ac:dyDescent="0.2">
      <c r="A13908" s="89">
        <v>41014</v>
      </c>
      <c r="B13908" s="90" t="s">
        <v>134</v>
      </c>
      <c r="C13908" s="96">
        <v>1741.8985263707866</v>
      </c>
      <c r="D13908" s="102">
        <v>1081.4783588743705</v>
      </c>
      <c r="E13908" s="98">
        <v>2050.3184915730335</v>
      </c>
      <c r="F13908" s="91">
        <v>0.84957460683797337</v>
      </c>
      <c r="G13908" s="100">
        <v>870.94926318539331</v>
      </c>
      <c r="S13908" s="235"/>
      <c r="T13908" s="103"/>
      <c r="U13908" s="103"/>
    </row>
    <row r="13909" spans="1:21" x14ac:dyDescent="0.2">
      <c r="A13909" s="89">
        <v>41014</v>
      </c>
      <c r="B13909" s="90" t="s">
        <v>135</v>
      </c>
      <c r="C13909" s="96">
        <v>1700.3845201348317</v>
      </c>
      <c r="D13909" s="102">
        <v>1055.8797332353422</v>
      </c>
      <c r="E13909" s="98">
        <v>2001.5467837078652</v>
      </c>
      <c r="F13909" s="91">
        <v>0.84953523643592765</v>
      </c>
      <c r="G13909" s="100">
        <v>850.19226006741587</v>
      </c>
      <c r="S13909" s="235"/>
      <c r="T13909" s="103"/>
      <c r="U13909" s="103"/>
    </row>
    <row r="13910" spans="1:21" x14ac:dyDescent="0.2">
      <c r="A13910" s="89">
        <v>41014</v>
      </c>
      <c r="B13910" s="90" t="s">
        <v>136</v>
      </c>
      <c r="C13910" s="96">
        <v>1658.3802069438202</v>
      </c>
      <c r="D13910" s="102">
        <v>1047.8044468444371</v>
      </c>
      <c r="E13910" s="98">
        <v>1961.6623230337082</v>
      </c>
      <c r="F13910" s="91">
        <v>0.84539535039809366</v>
      </c>
      <c r="G13910" s="100">
        <v>829.19010347191011</v>
      </c>
      <c r="S13910" s="235"/>
      <c r="T13910" s="103"/>
      <c r="U13910" s="103"/>
    </row>
    <row r="13911" spans="1:21" x14ac:dyDescent="0.2">
      <c r="A13911" s="89">
        <v>41014</v>
      </c>
      <c r="B13911" s="90" t="s">
        <v>137</v>
      </c>
      <c r="C13911" s="96">
        <v>1683.0414311460675</v>
      </c>
      <c r="D13911" s="102">
        <v>1049.6624569132709</v>
      </c>
      <c r="E13911" s="98">
        <v>1983.537176966292</v>
      </c>
      <c r="F13911" s="91">
        <v>0.84850511031015019</v>
      </c>
      <c r="G13911" s="100">
        <v>841.52071557303373</v>
      </c>
      <c r="S13911" s="235"/>
      <c r="T13911" s="103"/>
      <c r="U13911" s="103"/>
    </row>
    <row r="13912" spans="1:21" x14ac:dyDescent="0.2">
      <c r="A13912" s="89">
        <v>41014</v>
      </c>
      <c r="B13912" s="90" t="s">
        <v>138</v>
      </c>
      <c r="C13912" s="96">
        <v>1558.8438429438204</v>
      </c>
      <c r="D13912" s="102">
        <v>982.32408695287586</v>
      </c>
      <c r="E13912" s="98">
        <v>1842.5402949438201</v>
      </c>
      <c r="F13912" s="91">
        <v>0.84602971626807777</v>
      </c>
      <c r="G13912" s="100">
        <v>779.4219214719102</v>
      </c>
      <c r="S13912" s="235"/>
      <c r="T13912" s="103"/>
      <c r="U13912" s="103"/>
    </row>
    <row r="13913" spans="1:21" x14ac:dyDescent="0.2">
      <c r="A13913" s="89">
        <v>41014</v>
      </c>
      <c r="B13913" s="90" t="s">
        <v>139</v>
      </c>
      <c r="C13913" s="96">
        <v>1850.1469561011236</v>
      </c>
      <c r="D13913" s="102">
        <v>1173.9812567803608</v>
      </c>
      <c r="E13913" s="98">
        <v>2191.1813595505619</v>
      </c>
      <c r="F13913" s="91">
        <v>0.84436048528662699</v>
      </c>
      <c r="G13913" s="100">
        <v>925.07347805056179</v>
      </c>
      <c r="S13913" s="235"/>
      <c r="T13913" s="103"/>
      <c r="U13913" s="103"/>
    </row>
    <row r="13914" spans="1:21" x14ac:dyDescent="0.2">
      <c r="A13914" s="89">
        <v>41014</v>
      </c>
      <c r="B13914" s="90" t="s">
        <v>140</v>
      </c>
      <c r="C13914" s="96">
        <v>1906.1594605617979</v>
      </c>
      <c r="D13914" s="102">
        <v>1198.4322672399303</v>
      </c>
      <c r="E13914" s="98">
        <v>2251.5958314606742</v>
      </c>
      <c r="F13914" s="91">
        <v>0.8465815373824076</v>
      </c>
      <c r="G13914" s="100">
        <v>953.07973028089896</v>
      </c>
      <c r="S13914" s="235"/>
      <c r="T13914" s="103"/>
      <c r="U13914" s="103"/>
    </row>
    <row r="13915" spans="1:21" x14ac:dyDescent="0.2">
      <c r="A13915" s="89">
        <v>41014</v>
      </c>
      <c r="B13915" s="90" t="s">
        <v>141</v>
      </c>
      <c r="C13915" s="96">
        <v>1607.9677372921349</v>
      </c>
      <c r="D13915" s="102">
        <v>1024.7776347634285</v>
      </c>
      <c r="E13915" s="98">
        <v>1906.7588848314606</v>
      </c>
      <c r="F13915" s="91">
        <v>0.84329893521606114</v>
      </c>
      <c r="G13915" s="100">
        <v>803.98386864606744</v>
      </c>
      <c r="S13915" s="235"/>
      <c r="T13915" s="103"/>
      <c r="U13915" s="103"/>
    </row>
    <row r="13916" spans="1:21" x14ac:dyDescent="0.2">
      <c r="A13916" s="89">
        <v>41014</v>
      </c>
      <c r="B13916" s="90" t="s">
        <v>142</v>
      </c>
      <c r="C13916" s="96">
        <v>1595.5763433370789</v>
      </c>
      <c r="D13916" s="102">
        <v>1004.4978662929013</v>
      </c>
      <c r="E13916" s="98">
        <v>1885.4388960674157</v>
      </c>
      <c r="F13916" s="91">
        <v>0.84626255810521245</v>
      </c>
      <c r="G13916" s="100">
        <v>797.78817166853946</v>
      </c>
      <c r="S13916" s="235"/>
      <c r="T13916" s="103"/>
      <c r="U13916" s="103"/>
    </row>
    <row r="13917" spans="1:21" x14ac:dyDescent="0.2">
      <c r="A13917" s="89">
        <v>41014</v>
      </c>
      <c r="B13917" s="90" t="s">
        <v>143</v>
      </c>
      <c r="C13917" s="96">
        <v>1546.3633022696631</v>
      </c>
      <c r="D13917" s="102">
        <v>976.34726432241735</v>
      </c>
      <c r="E13917" s="98">
        <v>1828.795626404494</v>
      </c>
      <c r="F13917" s="91">
        <v>0.84556375788687366</v>
      </c>
      <c r="G13917" s="100">
        <v>773.18165113483155</v>
      </c>
      <c r="S13917" s="235"/>
      <c r="T13917" s="103"/>
      <c r="U13917" s="103"/>
    </row>
    <row r="13918" spans="1:21" x14ac:dyDescent="0.2">
      <c r="A13918" s="89">
        <v>41014</v>
      </c>
      <c r="B13918" s="90" t="s">
        <v>144</v>
      </c>
      <c r="C13918" s="96">
        <v>1540.690329235955</v>
      </c>
      <c r="D13918" s="102">
        <v>963.6787440910548</v>
      </c>
      <c r="E13918" s="98">
        <v>1817.2516095505619</v>
      </c>
      <c r="F13918" s="91">
        <v>0.84781343493595518</v>
      </c>
      <c r="G13918" s="100">
        <v>770.3451646179775</v>
      </c>
      <c r="S13918" s="235"/>
      <c r="T13918" s="103"/>
      <c r="U13918" s="103"/>
    </row>
    <row r="13919" spans="1:21" x14ac:dyDescent="0.2">
      <c r="A13919" s="89">
        <v>41014</v>
      </c>
      <c r="B13919" s="90" t="s">
        <v>145</v>
      </c>
      <c r="C13919" s="96">
        <v>1638.7962936067418</v>
      </c>
      <c r="D13919" s="102">
        <v>1037.5988408376913</v>
      </c>
      <c r="E13919" s="98">
        <v>1939.6558061797755</v>
      </c>
      <c r="F13919" s="91">
        <v>0.84489025753203717</v>
      </c>
      <c r="G13919" s="100">
        <v>819.39814680337088</v>
      </c>
      <c r="S13919" s="235"/>
      <c r="T13919" s="103"/>
      <c r="U13919" s="103"/>
    </row>
    <row r="13920" spans="1:21" x14ac:dyDescent="0.2">
      <c r="A13920" s="89">
        <v>41014</v>
      </c>
      <c r="B13920" s="90" t="s">
        <v>146</v>
      </c>
      <c r="C13920" s="96">
        <v>1971.4391716853934</v>
      </c>
      <c r="D13920" s="102">
        <v>1226.273993842967</v>
      </c>
      <c r="E13920" s="98">
        <v>2321.7063370786518</v>
      </c>
      <c r="F13920" s="91">
        <v>0.84913373418535298</v>
      </c>
      <c r="G13920" s="100">
        <v>985.71958584269669</v>
      </c>
      <c r="S13920" s="235"/>
      <c r="T13920" s="103"/>
      <c r="U13920" s="103"/>
    </row>
    <row r="13921" spans="1:21" x14ac:dyDescent="0.2">
      <c r="A13921" s="89">
        <v>41014</v>
      </c>
      <c r="B13921" s="90" t="s">
        <v>147</v>
      </c>
      <c r="C13921" s="96">
        <v>1916.6139394382026</v>
      </c>
      <c r="D13921" s="102">
        <v>1186.2888509042559</v>
      </c>
      <c r="E13921" s="98">
        <v>2254.0386488764043</v>
      </c>
      <c r="F13921" s="91">
        <v>0.8503021633606852</v>
      </c>
      <c r="G13921" s="100">
        <v>958.30696971910129</v>
      </c>
      <c r="S13921" s="235"/>
      <c r="T13921" s="103"/>
      <c r="U13921" s="103"/>
    </row>
    <row r="13922" spans="1:21" x14ac:dyDescent="0.2">
      <c r="A13922" s="89">
        <v>41015</v>
      </c>
      <c r="B13922" s="90" t="s">
        <v>100</v>
      </c>
      <c r="C13922" s="96">
        <v>1836.3697358764045</v>
      </c>
      <c r="D13922" s="102">
        <v>1167.6464394568886</v>
      </c>
      <c r="E13922" s="98">
        <v>2176.1553286516855</v>
      </c>
      <c r="F13922" s="91">
        <v>0.84385967844225196</v>
      </c>
      <c r="G13922" s="100">
        <v>918.18486793820227</v>
      </c>
      <c r="S13922" s="235"/>
      <c r="T13922" s="103"/>
      <c r="U13922" s="103"/>
    </row>
    <row r="13923" spans="1:21" x14ac:dyDescent="0.2">
      <c r="A13923" s="89">
        <v>41015</v>
      </c>
      <c r="B13923" s="90" t="s">
        <v>101</v>
      </c>
      <c r="C13923" s="96">
        <v>1864.872373247191</v>
      </c>
      <c r="D13923" s="102">
        <v>1183.006354380829</v>
      </c>
      <c r="E13923" s="98">
        <v>2208.4503623595506</v>
      </c>
      <c r="F13923" s="91">
        <v>0.84442575890848903</v>
      </c>
      <c r="G13923" s="100">
        <v>932.43618662359552</v>
      </c>
      <c r="S13923" s="235"/>
      <c r="T13923" s="103"/>
      <c r="U13923" s="103"/>
    </row>
    <row r="13924" spans="1:21" x14ac:dyDescent="0.2">
      <c r="A13924" s="89">
        <v>41015</v>
      </c>
      <c r="B13924" s="90" t="s">
        <v>102</v>
      </c>
      <c r="C13924" s="96">
        <v>1872.2067169550562</v>
      </c>
      <c r="D13924" s="102">
        <v>1177.5498280212994</v>
      </c>
      <c r="E13924" s="98">
        <v>2211.7372331460674</v>
      </c>
      <c r="F13924" s="91">
        <v>0.84648695554668185</v>
      </c>
      <c r="G13924" s="100">
        <v>936.1033584775281</v>
      </c>
      <c r="S13924" s="235"/>
      <c r="T13924" s="103"/>
      <c r="U13924" s="103"/>
    </row>
    <row r="13925" spans="1:21" x14ac:dyDescent="0.2">
      <c r="A13925" s="89">
        <v>41015</v>
      </c>
      <c r="B13925" s="90" t="s">
        <v>103</v>
      </c>
      <c r="C13925" s="96">
        <v>1885.6638194157304</v>
      </c>
      <c r="D13925" s="102">
        <v>1205.2024162867383</v>
      </c>
      <c r="E13925" s="98">
        <v>2237.9099410112358</v>
      </c>
      <c r="F13925" s="91">
        <v>0.8426004035549628</v>
      </c>
      <c r="G13925" s="100">
        <v>942.83190970786518</v>
      </c>
      <c r="S13925" s="235"/>
      <c r="T13925" s="103"/>
      <c r="U13925" s="103"/>
    </row>
    <row r="13926" spans="1:21" x14ac:dyDescent="0.2">
      <c r="A13926" s="89">
        <v>41015</v>
      </c>
      <c r="B13926" s="90" t="s">
        <v>104</v>
      </c>
      <c r="C13926" s="96">
        <v>1878.1917035056183</v>
      </c>
      <c r="D13926" s="102">
        <v>1191.105318288221</v>
      </c>
      <c r="E13926" s="98">
        <v>2224.0359606741572</v>
      </c>
      <c r="F13926" s="91">
        <v>0.84449700306837416</v>
      </c>
      <c r="G13926" s="100">
        <v>939.09585175280915</v>
      </c>
      <c r="S13926" s="235"/>
      <c r="T13926" s="103"/>
      <c r="U13926" s="103"/>
    </row>
    <row r="13927" spans="1:21" x14ac:dyDescent="0.2">
      <c r="A13927" s="89">
        <v>41015</v>
      </c>
      <c r="B13927" s="90" t="s">
        <v>105</v>
      </c>
      <c r="C13927" s="96">
        <v>1879.5775297752812</v>
      </c>
      <c r="D13927" s="102">
        <v>1187.0161978144249</v>
      </c>
      <c r="E13927" s="98">
        <v>2223.0202752808987</v>
      </c>
      <c r="F13927" s="91">
        <v>0.84550624691795917</v>
      </c>
      <c r="G13927" s="100">
        <v>939.78876488764058</v>
      </c>
      <c r="S13927" s="235"/>
      <c r="T13927" s="103"/>
      <c r="U13927" s="103"/>
    </row>
    <row r="13928" spans="1:21" x14ac:dyDescent="0.2">
      <c r="A13928" s="89">
        <v>41015</v>
      </c>
      <c r="B13928" s="90" t="s">
        <v>106</v>
      </c>
      <c r="C13928" s="96">
        <v>1942.0369628764047</v>
      </c>
      <c r="D13928" s="102">
        <v>1215.2540965763737</v>
      </c>
      <c r="E13928" s="98">
        <v>2290.9277780898874</v>
      </c>
      <c r="F13928" s="91">
        <v>0.84770763244907776</v>
      </c>
      <c r="G13928" s="100">
        <v>971.01848143820234</v>
      </c>
      <c r="S13928" s="235"/>
      <c r="T13928" s="103"/>
      <c r="U13928" s="103"/>
    </row>
    <row r="13929" spans="1:21" x14ac:dyDescent="0.2">
      <c r="A13929" s="89">
        <v>41015</v>
      </c>
      <c r="B13929" s="90" t="s">
        <v>107</v>
      </c>
      <c r="C13929" s="96">
        <v>1833.2617570786517</v>
      </c>
      <c r="D13929" s="102">
        <v>1162.1193440745501</v>
      </c>
      <c r="E13929" s="98">
        <v>2170.569058988764</v>
      </c>
      <c r="F13929" s="91">
        <v>0.84459959911745042</v>
      </c>
      <c r="G13929" s="100">
        <v>916.63087853932586</v>
      </c>
      <c r="S13929" s="235"/>
      <c r="T13929" s="103"/>
      <c r="U13929" s="103"/>
    </row>
    <row r="13930" spans="1:21" x14ac:dyDescent="0.2">
      <c r="A13930" s="89">
        <v>41015</v>
      </c>
      <c r="B13930" s="90" t="s">
        <v>108</v>
      </c>
      <c r="C13930" s="96">
        <v>1933.7706307415731</v>
      </c>
      <c r="D13930" s="102">
        <v>1235.7861089514201</v>
      </c>
      <c r="E13930" s="98">
        <v>2294.9152837078655</v>
      </c>
      <c r="F13930" s="91">
        <v>0.84263268647424949</v>
      </c>
      <c r="G13930" s="100">
        <v>966.88531537078654</v>
      </c>
      <c r="S13930" s="235"/>
      <c r="T13930" s="103"/>
      <c r="U13930" s="103"/>
    </row>
    <row r="13931" spans="1:21" x14ac:dyDescent="0.2">
      <c r="A13931" s="89">
        <v>41015</v>
      </c>
      <c r="B13931" s="90" t="s">
        <v>109</v>
      </c>
      <c r="C13931" s="96">
        <v>1905.0775435617979</v>
      </c>
      <c r="D13931" s="102">
        <v>1198.6951440569712</v>
      </c>
      <c r="E13931" s="98">
        <v>2250.8199606741578</v>
      </c>
      <c r="F13931" s="91">
        <v>0.84639268215446062</v>
      </c>
      <c r="G13931" s="100">
        <v>952.53877178089897</v>
      </c>
      <c r="S13931" s="235"/>
      <c r="T13931" s="103"/>
      <c r="U13931" s="103"/>
    </row>
    <row r="13932" spans="1:21" x14ac:dyDescent="0.2">
      <c r="A13932" s="89">
        <v>41015</v>
      </c>
      <c r="B13932" s="90" t="s">
        <v>110</v>
      </c>
      <c r="C13932" s="96">
        <v>1920.6093333033707</v>
      </c>
      <c r="D13932" s="102">
        <v>1224.5713507060616</v>
      </c>
      <c r="E13932" s="98">
        <v>2277.7873483146063</v>
      </c>
      <c r="F13932" s="91">
        <v>0.84319079861624446</v>
      </c>
      <c r="G13932" s="100">
        <v>960.30466665168535</v>
      </c>
      <c r="S13932" s="235"/>
      <c r="T13932" s="103"/>
      <c r="U13932" s="103"/>
    </row>
    <row r="13933" spans="1:21" x14ac:dyDescent="0.2">
      <c r="A13933" s="89">
        <v>41015</v>
      </c>
      <c r="B13933" s="90" t="s">
        <v>111</v>
      </c>
      <c r="C13933" s="96">
        <v>1910.3615127303367</v>
      </c>
      <c r="D13933" s="102">
        <v>1207.3607720391572</v>
      </c>
      <c r="E13933" s="98">
        <v>2259.9117556179776</v>
      </c>
      <c r="F13933" s="91">
        <v>0.84532571149351998</v>
      </c>
      <c r="G13933" s="100">
        <v>955.18075636516835</v>
      </c>
      <c r="S13933" s="235"/>
      <c r="T13933" s="103"/>
      <c r="U13933" s="103"/>
    </row>
    <row r="13934" spans="1:21" x14ac:dyDescent="0.2">
      <c r="A13934" s="89">
        <v>41015</v>
      </c>
      <c r="B13934" s="90" t="s">
        <v>112</v>
      </c>
      <c r="C13934" s="96">
        <v>1856.6019889887641</v>
      </c>
      <c r="D13934" s="102">
        <v>1167.2262268227905</v>
      </c>
      <c r="E13934" s="98">
        <v>2193.0316938202245</v>
      </c>
      <c r="F13934" s="91">
        <v>0.84659149898312436</v>
      </c>
      <c r="G13934" s="100">
        <v>928.30099449438205</v>
      </c>
      <c r="S13934" s="235"/>
      <c r="T13934" s="103"/>
      <c r="U13934" s="103"/>
    </row>
    <row r="13935" spans="1:21" x14ac:dyDescent="0.2">
      <c r="A13935" s="89">
        <v>41015</v>
      </c>
      <c r="B13935" s="90" t="s">
        <v>113</v>
      </c>
      <c r="C13935" s="96">
        <v>1844.494243685393</v>
      </c>
      <c r="D13935" s="102">
        <v>1153.6438877355106</v>
      </c>
      <c r="E13935" s="98">
        <v>2175.5581432584268</v>
      </c>
      <c r="F13935" s="91">
        <v>0.84782576342584659</v>
      </c>
      <c r="G13935" s="100">
        <v>922.24712184269652</v>
      </c>
      <c r="S13935" s="235"/>
      <c r="T13935" s="103"/>
      <c r="U13935" s="103"/>
    </row>
    <row r="13936" spans="1:21" x14ac:dyDescent="0.2">
      <c r="A13936" s="89">
        <v>41015</v>
      </c>
      <c r="B13936" s="90" t="s">
        <v>114</v>
      </c>
      <c r="C13936" s="96">
        <v>1717.674931516854</v>
      </c>
      <c r="D13936" s="102">
        <v>1093.4164930474169</v>
      </c>
      <c r="E13936" s="98">
        <v>2036.16472752809</v>
      </c>
      <c r="F13936" s="91">
        <v>0.84358348236496394</v>
      </c>
      <c r="G13936" s="100">
        <v>858.83746575842702</v>
      </c>
      <c r="S13936" s="235"/>
      <c r="T13936" s="103"/>
      <c r="U13936" s="103"/>
    </row>
    <row r="13937" spans="1:21" x14ac:dyDescent="0.2">
      <c r="A13937" s="89">
        <v>41015</v>
      </c>
      <c r="B13937" s="90" t="s">
        <v>115</v>
      </c>
      <c r="C13937" s="96">
        <v>1507.8964929775282</v>
      </c>
      <c r="D13937" s="102">
        <v>951.60303976373496</v>
      </c>
      <c r="E13937" s="98">
        <v>1783.0592191011237</v>
      </c>
      <c r="F13937" s="91">
        <v>0.84567942378138694</v>
      </c>
      <c r="G13937" s="100">
        <v>753.94824648876408</v>
      </c>
      <c r="S13937" s="235"/>
      <c r="T13937" s="103"/>
      <c r="U13937" s="103"/>
    </row>
    <row r="13938" spans="1:21" x14ac:dyDescent="0.2">
      <c r="A13938" s="89">
        <v>41015</v>
      </c>
      <c r="B13938" s="90" t="s">
        <v>116</v>
      </c>
      <c r="C13938" s="96">
        <v>1539.6529855955057</v>
      </c>
      <c r="D13938" s="102">
        <v>972.6448739137237</v>
      </c>
      <c r="E13938" s="98">
        <v>1821.1450702247193</v>
      </c>
      <c r="F13938" s="91">
        <v>0.84543126781521083</v>
      </c>
      <c r="G13938" s="100">
        <v>769.82649279775285</v>
      </c>
      <c r="S13938" s="235"/>
      <c r="T13938" s="103"/>
      <c r="U13938" s="103"/>
    </row>
    <row r="13939" spans="1:21" x14ac:dyDescent="0.2">
      <c r="A13939" s="89">
        <v>41015</v>
      </c>
      <c r="B13939" s="90" t="s">
        <v>117</v>
      </c>
      <c r="C13939" s="96">
        <v>1562.7541422134832</v>
      </c>
      <c r="D13939" s="102">
        <v>993.78241790038908</v>
      </c>
      <c r="E13939" s="98">
        <v>1851.9730028089889</v>
      </c>
      <c r="F13939" s="91">
        <v>0.84383203202377588</v>
      </c>
      <c r="G13939" s="100">
        <v>781.3770711067416</v>
      </c>
      <c r="S13939" s="235"/>
      <c r="T13939" s="103"/>
      <c r="U13939" s="103"/>
    </row>
    <row r="13940" spans="1:21" x14ac:dyDescent="0.2">
      <c r="A13940" s="89">
        <v>41015</v>
      </c>
      <c r="B13940" s="90" t="s">
        <v>118</v>
      </c>
      <c r="C13940" s="96">
        <v>1630.2706255617977</v>
      </c>
      <c r="D13940" s="102">
        <v>1049.5803762455266</v>
      </c>
      <c r="E13940" s="98">
        <v>1938.9175533707864</v>
      </c>
      <c r="F13940" s="91">
        <v>0.84081482615265946</v>
      </c>
      <c r="G13940" s="100">
        <v>815.13531278089886</v>
      </c>
      <c r="S13940" s="235"/>
      <c r="T13940" s="103"/>
      <c r="U13940" s="103"/>
    </row>
    <row r="13941" spans="1:21" x14ac:dyDescent="0.2">
      <c r="A13941" s="89">
        <v>41015</v>
      </c>
      <c r="B13941" s="90" t="s">
        <v>119</v>
      </c>
      <c r="C13941" s="96">
        <v>1579.9716153707864</v>
      </c>
      <c r="D13941" s="102">
        <v>1011.679154156428</v>
      </c>
      <c r="E13941" s="98">
        <v>1876.1143398876407</v>
      </c>
      <c r="F13941" s="91">
        <v>0.84215102554219057</v>
      </c>
      <c r="G13941" s="100">
        <v>789.98580768539318</v>
      </c>
      <c r="S13941" s="235"/>
      <c r="T13941" s="103"/>
      <c r="U13941" s="103"/>
    </row>
    <row r="13942" spans="1:21" x14ac:dyDescent="0.2">
      <c r="A13942" s="89">
        <v>41015</v>
      </c>
      <c r="B13942" s="90" t="s">
        <v>120</v>
      </c>
      <c r="C13942" s="96">
        <v>1721.4839276966291</v>
      </c>
      <c r="D13942" s="102">
        <v>1109.2311706539256</v>
      </c>
      <c r="E13942" s="98">
        <v>2047.9015365168539</v>
      </c>
      <c r="F13942" s="91">
        <v>0.84060873875049291</v>
      </c>
      <c r="G13942" s="100">
        <v>860.74196384831453</v>
      </c>
      <c r="S13942" s="235"/>
      <c r="T13942" s="103"/>
      <c r="U13942" s="103"/>
    </row>
    <row r="13943" spans="1:21" x14ac:dyDescent="0.2">
      <c r="A13943" s="89">
        <v>41015</v>
      </c>
      <c r="B13943" s="90" t="s">
        <v>121</v>
      </c>
      <c r="C13943" s="96">
        <v>1699.6105645280898</v>
      </c>
      <c r="D13943" s="102">
        <v>1080.7036843098037</v>
      </c>
      <c r="E13943" s="98">
        <v>2014.0994325842694</v>
      </c>
      <c r="F13943" s="91">
        <v>0.84385633451439768</v>
      </c>
      <c r="G13943" s="100">
        <v>849.80528226404488</v>
      </c>
      <c r="S13943" s="235"/>
      <c r="T13943" s="103"/>
      <c r="U13943" s="103"/>
    </row>
    <row r="13944" spans="1:21" x14ac:dyDescent="0.2">
      <c r="A13944" s="89">
        <v>41015</v>
      </c>
      <c r="B13944" s="90" t="s">
        <v>122</v>
      </c>
      <c r="C13944" s="96">
        <v>1738.6284626292131</v>
      </c>
      <c r="D13944" s="102">
        <v>1112.6472844678653</v>
      </c>
      <c r="E13944" s="98">
        <v>2064.1736629213483</v>
      </c>
      <c r="F13944" s="91">
        <v>0.84228788200339544</v>
      </c>
      <c r="G13944" s="100">
        <v>869.31423131460656</v>
      </c>
      <c r="S13944" s="235"/>
      <c r="T13944" s="103"/>
      <c r="U13944" s="103"/>
    </row>
    <row r="13945" spans="1:21" x14ac:dyDescent="0.2">
      <c r="A13945" s="89">
        <v>41015</v>
      </c>
      <c r="B13945" s="90" t="s">
        <v>123</v>
      </c>
      <c r="C13945" s="96">
        <v>1758.6824223033709</v>
      </c>
      <c r="D13945" s="102">
        <v>1115.0102536781201</v>
      </c>
      <c r="E13945" s="98">
        <v>2082.3572528089885</v>
      </c>
      <c r="F13945" s="91">
        <v>0.8445632563437433</v>
      </c>
      <c r="G13945" s="100">
        <v>879.34121115168546</v>
      </c>
      <c r="S13945" s="235"/>
      <c r="T13945" s="103"/>
      <c r="U13945" s="103"/>
    </row>
    <row r="13946" spans="1:21" x14ac:dyDescent="0.2">
      <c r="A13946" s="89">
        <v>41015</v>
      </c>
      <c r="B13946" s="90" t="s">
        <v>124</v>
      </c>
      <c r="C13946" s="96">
        <v>1660.5318845730337</v>
      </c>
      <c r="D13946" s="102">
        <v>1048.9943001436316</v>
      </c>
      <c r="E13946" s="98">
        <v>1964.1168960674154</v>
      </c>
      <c r="F13946" s="91">
        <v>0.84543434654921801</v>
      </c>
      <c r="G13946" s="100">
        <v>830.26594228651686</v>
      </c>
      <c r="S13946" s="235"/>
      <c r="T13946" s="103"/>
      <c r="U13946" s="103"/>
    </row>
    <row r="13947" spans="1:21" x14ac:dyDescent="0.2">
      <c r="A13947" s="89">
        <v>41015</v>
      </c>
      <c r="B13947" s="90" t="s">
        <v>125</v>
      </c>
      <c r="C13947" s="96">
        <v>1746.335601707865</v>
      </c>
      <c r="D13947" s="102">
        <v>1124.5523071862622</v>
      </c>
      <c r="E13947" s="98">
        <v>2077.0907359550561</v>
      </c>
      <c r="F13947" s="91">
        <v>0.84076038252844632</v>
      </c>
      <c r="G13947" s="100">
        <v>873.16780085393248</v>
      </c>
      <c r="S13947" s="235"/>
      <c r="T13947" s="103"/>
      <c r="U13947" s="103"/>
    </row>
    <row r="13948" spans="1:21" x14ac:dyDescent="0.2">
      <c r="A13948" s="89">
        <v>41015</v>
      </c>
      <c r="B13948" s="90" t="s">
        <v>126</v>
      </c>
      <c r="C13948" s="96">
        <v>1665.9171568314605</v>
      </c>
      <c r="D13948" s="102">
        <v>1041.7915274208524</v>
      </c>
      <c r="E13948" s="98">
        <v>1964.8433932584269</v>
      </c>
      <c r="F13948" s="91">
        <v>0.84786256377856273</v>
      </c>
      <c r="G13948" s="100">
        <v>832.95857841573024</v>
      </c>
      <c r="S13948" s="235"/>
      <c r="T13948" s="103"/>
      <c r="U13948" s="103"/>
    </row>
    <row r="13949" spans="1:21" x14ac:dyDescent="0.2">
      <c r="A13949" s="89">
        <v>41015</v>
      </c>
      <c r="B13949" s="90" t="s">
        <v>127</v>
      </c>
      <c r="C13949" s="96">
        <v>1681.8176898202246</v>
      </c>
      <c r="D13949" s="102">
        <v>1065.279258806049</v>
      </c>
      <c r="E13949" s="98">
        <v>1990.8115533707862</v>
      </c>
      <c r="F13949" s="91">
        <v>0.84478999881863159</v>
      </c>
      <c r="G13949" s="100">
        <v>840.90884491011229</v>
      </c>
      <c r="S13949" s="235"/>
      <c r="T13949" s="103"/>
      <c r="U13949" s="103"/>
    </row>
    <row r="13950" spans="1:21" x14ac:dyDescent="0.2">
      <c r="A13950" s="89">
        <v>41015</v>
      </c>
      <c r="B13950" s="90" t="s">
        <v>128</v>
      </c>
      <c r="C13950" s="96">
        <v>1735.9054355730341</v>
      </c>
      <c r="D13950" s="102">
        <v>1109.5302820197612</v>
      </c>
      <c r="E13950" s="98">
        <v>2060.2002640449437</v>
      </c>
      <c r="F13950" s="91">
        <v>0.842590628624036</v>
      </c>
      <c r="G13950" s="100">
        <v>867.95271778651704</v>
      </c>
      <c r="S13950" s="235"/>
      <c r="T13950" s="103"/>
      <c r="U13950" s="103"/>
    </row>
    <row r="13951" spans="1:21" x14ac:dyDescent="0.2">
      <c r="A13951" s="89">
        <v>41015</v>
      </c>
      <c r="B13951" s="90" t="s">
        <v>129</v>
      </c>
      <c r="C13951" s="96">
        <v>1837.9095428426967</v>
      </c>
      <c r="D13951" s="102">
        <v>1157.8365250770707</v>
      </c>
      <c r="E13951" s="98">
        <v>2172.2101432584273</v>
      </c>
      <c r="F13951" s="91">
        <v>0.84610116960679393</v>
      </c>
      <c r="G13951" s="100">
        <v>918.95477142134837</v>
      </c>
      <c r="S13951" s="235"/>
      <c r="T13951" s="103"/>
      <c r="U13951" s="103"/>
    </row>
    <row r="13952" spans="1:21" x14ac:dyDescent="0.2">
      <c r="A13952" s="89">
        <v>41015</v>
      </c>
      <c r="B13952" s="90" t="s">
        <v>130</v>
      </c>
      <c r="C13952" s="96">
        <v>2075.051972022472</v>
      </c>
      <c r="D13952" s="102">
        <v>1320.4038551757669</v>
      </c>
      <c r="E13952" s="98">
        <v>2459.5339044943817</v>
      </c>
      <c r="F13952" s="91">
        <v>0.8436769130243198</v>
      </c>
      <c r="G13952" s="100">
        <v>1037.525986011236</v>
      </c>
      <c r="S13952" s="235"/>
      <c r="T13952" s="103"/>
      <c r="U13952" s="103"/>
    </row>
    <row r="13953" spans="1:21" x14ac:dyDescent="0.2">
      <c r="A13953" s="89">
        <v>41015</v>
      </c>
      <c r="B13953" s="90" t="s">
        <v>131</v>
      </c>
      <c r="C13953" s="96">
        <v>1791.5086755505617</v>
      </c>
      <c r="D13953" s="102">
        <v>1144.5600525978446</v>
      </c>
      <c r="E13953" s="98">
        <v>2125.9165196629215</v>
      </c>
      <c r="F13953" s="91">
        <v>0.84269944702937705</v>
      </c>
      <c r="G13953" s="100">
        <v>895.75433777528087</v>
      </c>
      <c r="S13953" s="235"/>
      <c r="T13953" s="103"/>
      <c r="U13953" s="103"/>
    </row>
    <row r="13954" spans="1:21" x14ac:dyDescent="0.2">
      <c r="A13954" s="89">
        <v>41015</v>
      </c>
      <c r="B13954" s="90" t="s">
        <v>132</v>
      </c>
      <c r="C13954" s="96">
        <v>1707.6216128764042</v>
      </c>
      <c r="D13954" s="102">
        <v>1090.8728119891159</v>
      </c>
      <c r="E13954" s="98">
        <v>2026.3205730337077</v>
      </c>
      <c r="F13954" s="91">
        <v>0.84272036498145853</v>
      </c>
      <c r="G13954" s="100">
        <v>853.81080643820212</v>
      </c>
      <c r="S13954" s="235"/>
      <c r="T13954" s="103"/>
      <c r="U13954" s="103"/>
    </row>
    <row r="13955" spans="1:21" x14ac:dyDescent="0.2">
      <c r="A13955" s="89">
        <v>41015</v>
      </c>
      <c r="B13955" s="90" t="s">
        <v>133</v>
      </c>
      <c r="C13955" s="96">
        <v>1693.7552459325841</v>
      </c>
      <c r="D13955" s="102">
        <v>1070.1481726711709</v>
      </c>
      <c r="E13955" s="98">
        <v>2003.5029185393255</v>
      </c>
      <c r="F13955" s="91">
        <v>0.84539694465103843</v>
      </c>
      <c r="G13955" s="100">
        <v>846.87762296629205</v>
      </c>
      <c r="S13955" s="235"/>
      <c r="T13955" s="103"/>
      <c r="U13955" s="103"/>
    </row>
    <row r="13956" spans="1:21" x14ac:dyDescent="0.2">
      <c r="A13956" s="89">
        <v>41015</v>
      </c>
      <c r="B13956" s="90" t="s">
        <v>134</v>
      </c>
      <c r="C13956" s="96">
        <v>1655.4181045955056</v>
      </c>
      <c r="D13956" s="102">
        <v>1043.1584078256733</v>
      </c>
      <c r="E13956" s="98">
        <v>1956.677941011236</v>
      </c>
      <c r="F13956" s="91">
        <v>0.84603504230234461</v>
      </c>
      <c r="G13956" s="100">
        <v>827.70905229775281</v>
      </c>
      <c r="S13956" s="235"/>
      <c r="T13956" s="103"/>
      <c r="U13956" s="103"/>
    </row>
    <row r="13957" spans="1:21" x14ac:dyDescent="0.2">
      <c r="A13957" s="89">
        <v>41015</v>
      </c>
      <c r="B13957" s="90" t="s">
        <v>135</v>
      </c>
      <c r="C13957" s="96">
        <v>1661.8447726179777</v>
      </c>
      <c r="D13957" s="102">
        <v>1039.727663770122</v>
      </c>
      <c r="E13957" s="98">
        <v>1960.296320224719</v>
      </c>
      <c r="F13957" s="91">
        <v>0.84775181969809121</v>
      </c>
      <c r="G13957" s="100">
        <v>830.92238630898885</v>
      </c>
      <c r="S13957" s="235"/>
      <c r="T13957" s="103"/>
      <c r="U13957" s="103"/>
    </row>
    <row r="13958" spans="1:21" x14ac:dyDescent="0.2">
      <c r="A13958" s="89">
        <v>41015</v>
      </c>
      <c r="B13958" s="90" t="s">
        <v>136</v>
      </c>
      <c r="C13958" s="96">
        <v>1595.4021020224723</v>
      </c>
      <c r="D13958" s="102">
        <v>987.25111714505181</v>
      </c>
      <c r="E13958" s="98">
        <v>1876.1590112359549</v>
      </c>
      <c r="F13958" s="91">
        <v>0.85035548291371699</v>
      </c>
      <c r="G13958" s="100">
        <v>797.70105101123613</v>
      </c>
      <c r="S13958" s="235"/>
      <c r="T13958" s="103"/>
      <c r="U13958" s="103"/>
    </row>
    <row r="13959" spans="1:21" x14ac:dyDescent="0.2">
      <c r="A13959" s="89">
        <v>41015</v>
      </c>
      <c r="B13959" s="90" t="s">
        <v>137</v>
      </c>
      <c r="C13959" s="96">
        <v>1644.521944247191</v>
      </c>
      <c r="D13959" s="102">
        <v>1026.9028537077463</v>
      </c>
      <c r="E13959" s="98">
        <v>1938.8094016853936</v>
      </c>
      <c r="F13959" s="91">
        <v>0.84821228059737042</v>
      </c>
      <c r="G13959" s="100">
        <v>822.26097212359548</v>
      </c>
      <c r="S13959" s="235"/>
      <c r="T13959" s="103"/>
      <c r="U13959" s="103"/>
    </row>
    <row r="13960" spans="1:21" x14ac:dyDescent="0.2">
      <c r="A13960" s="89">
        <v>41015</v>
      </c>
      <c r="B13960" s="90" t="s">
        <v>138</v>
      </c>
      <c r="C13960" s="96">
        <v>1556.2829008314607</v>
      </c>
      <c r="D13960" s="102">
        <v>994.17630797022764</v>
      </c>
      <c r="E13960" s="98">
        <v>1846.7276460674159</v>
      </c>
      <c r="F13960" s="91">
        <v>0.84272464548064041</v>
      </c>
      <c r="G13960" s="100">
        <v>778.14145041573033</v>
      </c>
      <c r="S13960" s="235"/>
      <c r="T13960" s="103"/>
      <c r="U13960" s="103"/>
    </row>
    <row r="13961" spans="1:21" x14ac:dyDescent="0.2">
      <c r="A13961" s="89">
        <v>41015</v>
      </c>
      <c r="B13961" s="90" t="s">
        <v>139</v>
      </c>
      <c r="C13961" s="96">
        <v>1599.5231117191008</v>
      </c>
      <c r="D13961" s="102">
        <v>1007.9635413710512</v>
      </c>
      <c r="E13961" s="98">
        <v>1890.625474719101</v>
      </c>
      <c r="F13961" s="91">
        <v>0.8460285408757382</v>
      </c>
      <c r="G13961" s="100">
        <v>799.76155585955041</v>
      </c>
      <c r="S13961" s="235"/>
      <c r="T13961" s="103"/>
      <c r="U13961" s="103"/>
    </row>
    <row r="13962" spans="1:21" x14ac:dyDescent="0.2">
      <c r="A13962" s="89">
        <v>41015</v>
      </c>
      <c r="B13962" s="90" t="s">
        <v>140</v>
      </c>
      <c r="C13962" s="96">
        <v>1600.6171850898872</v>
      </c>
      <c r="D13962" s="102">
        <v>1001.729797498836</v>
      </c>
      <c r="E13962" s="98">
        <v>1888.2367331460675</v>
      </c>
      <c r="F13962" s="91">
        <v>0.8476782370518946</v>
      </c>
      <c r="G13962" s="100">
        <v>800.30859254494362</v>
      </c>
      <c r="S13962" s="235"/>
      <c r="T13962" s="103"/>
      <c r="U13962" s="103"/>
    </row>
    <row r="13963" spans="1:21" x14ac:dyDescent="0.2">
      <c r="A13963" s="89">
        <v>41015</v>
      </c>
      <c r="B13963" s="90" t="s">
        <v>141</v>
      </c>
      <c r="C13963" s="96">
        <v>1790.0377546853936</v>
      </c>
      <c r="D13963" s="102">
        <v>1134.9783861864717</v>
      </c>
      <c r="E13963" s="98">
        <v>2119.530867977528</v>
      </c>
      <c r="F13963" s="91">
        <v>0.84454431956136633</v>
      </c>
      <c r="G13963" s="100">
        <v>895.01887734269678</v>
      </c>
      <c r="S13963" s="235"/>
      <c r="T13963" s="103"/>
      <c r="U13963" s="103"/>
    </row>
    <row r="13964" spans="1:21" x14ac:dyDescent="0.2">
      <c r="A13964" s="89">
        <v>41015</v>
      </c>
      <c r="B13964" s="90" t="s">
        <v>142</v>
      </c>
      <c r="C13964" s="96">
        <v>1905.1626381573035</v>
      </c>
      <c r="D13964" s="102">
        <v>1189.8346111379014</v>
      </c>
      <c r="E13964" s="98">
        <v>2246.1858960674153</v>
      </c>
      <c r="F13964" s="91">
        <v>0.84817674329307757</v>
      </c>
      <c r="G13964" s="100">
        <v>952.58131907865175</v>
      </c>
      <c r="S13964" s="235"/>
      <c r="T13964" s="103"/>
      <c r="U13964" s="103"/>
    </row>
    <row r="13965" spans="1:21" x14ac:dyDescent="0.2">
      <c r="A13965" s="89">
        <v>41015</v>
      </c>
      <c r="B13965" s="90" t="s">
        <v>143</v>
      </c>
      <c r="C13965" s="96">
        <v>1588.1569050337077</v>
      </c>
      <c r="D13965" s="102">
        <v>991.48771995055199</v>
      </c>
      <c r="E13965" s="98">
        <v>1872.2420393258426</v>
      </c>
      <c r="F13965" s="91">
        <v>0.84826473910690081</v>
      </c>
      <c r="G13965" s="100">
        <v>794.07845251685387</v>
      </c>
      <c r="S13965" s="235"/>
      <c r="T13965" s="103"/>
      <c r="U13965" s="103"/>
    </row>
    <row r="13966" spans="1:21" x14ac:dyDescent="0.2">
      <c r="A13966" s="89">
        <v>41015</v>
      </c>
      <c r="B13966" s="90" t="s">
        <v>144</v>
      </c>
      <c r="C13966" s="96">
        <v>1551.3717270337081</v>
      </c>
      <c r="D13966" s="102">
        <v>956.59562435263945</v>
      </c>
      <c r="E13966" s="98">
        <v>1822.5886601123595</v>
      </c>
      <c r="F13966" s="91">
        <v>0.85119136368272408</v>
      </c>
      <c r="G13966" s="100">
        <v>775.68586351685406</v>
      </c>
      <c r="S13966" s="235"/>
      <c r="T13966" s="103"/>
      <c r="U13966" s="103"/>
    </row>
    <row r="13967" spans="1:21" x14ac:dyDescent="0.2">
      <c r="A13967" s="89">
        <v>41015</v>
      </c>
      <c r="B13967" s="90" t="s">
        <v>145</v>
      </c>
      <c r="C13967" s="96">
        <v>1574.4242581685394</v>
      </c>
      <c r="D13967" s="102">
        <v>1000.9220963524493</v>
      </c>
      <c r="E13967" s="98">
        <v>1865.6518398876403</v>
      </c>
      <c r="F13967" s="91">
        <v>0.84390035938503927</v>
      </c>
      <c r="G13967" s="100">
        <v>787.21212908426969</v>
      </c>
      <c r="S13967" s="235"/>
      <c r="T13967" s="103"/>
      <c r="U13967" s="103"/>
    </row>
    <row r="13968" spans="1:21" x14ac:dyDescent="0.2">
      <c r="A13968" s="89">
        <v>41015</v>
      </c>
      <c r="B13968" s="90" t="s">
        <v>146</v>
      </c>
      <c r="C13968" s="96">
        <v>1910.0049258539329</v>
      </c>
      <c r="D13968" s="102">
        <v>1197.803760828587</v>
      </c>
      <c r="E13968" s="98">
        <v>2254.5182780898881</v>
      </c>
      <c r="F13968" s="91">
        <v>0.84718981629732459</v>
      </c>
      <c r="G13968" s="100">
        <v>955.00246292696647</v>
      </c>
      <c r="S13968" s="235"/>
      <c r="T13968" s="103"/>
      <c r="U13968" s="103"/>
    </row>
    <row r="13969" spans="1:21" x14ac:dyDescent="0.2">
      <c r="A13969" s="89">
        <v>41015</v>
      </c>
      <c r="B13969" s="90" t="s">
        <v>147</v>
      </c>
      <c r="C13969" s="96">
        <v>1921.5575302247189</v>
      </c>
      <c r="D13969" s="102">
        <v>1200.0097459342207</v>
      </c>
      <c r="E13969" s="98">
        <v>2265.4815674157303</v>
      </c>
      <c r="F13969" s="91">
        <v>0.84818943480377518</v>
      </c>
      <c r="G13969" s="100">
        <v>960.77876511235945</v>
      </c>
      <c r="S13969" s="235"/>
      <c r="T13969" s="103"/>
      <c r="U13969" s="103"/>
    </row>
    <row r="13970" spans="1:21" x14ac:dyDescent="0.2">
      <c r="A13970" s="89">
        <v>41016</v>
      </c>
      <c r="B13970" s="90" t="s">
        <v>100</v>
      </c>
      <c r="C13970" s="96">
        <v>1913.9800591011235</v>
      </c>
      <c r="D13970" s="102">
        <v>1204.174475716821</v>
      </c>
      <c r="E13970" s="98">
        <v>2261.2730561797753</v>
      </c>
      <c r="F13970" s="91">
        <v>0.84641704542070073</v>
      </c>
      <c r="G13970" s="100">
        <v>956.99002955056176</v>
      </c>
      <c r="S13970" s="235"/>
      <c r="T13970" s="103"/>
      <c r="U13970" s="103"/>
    </row>
    <row r="13971" spans="1:21" x14ac:dyDescent="0.2">
      <c r="A13971" s="89">
        <v>41016</v>
      </c>
      <c r="B13971" s="90" t="s">
        <v>101</v>
      </c>
      <c r="C13971" s="96">
        <v>1939.1802157415732</v>
      </c>
      <c r="D13971" s="102">
        <v>1224.8470820966099</v>
      </c>
      <c r="E13971" s="98">
        <v>2293.6151123595505</v>
      </c>
      <c r="F13971" s="91">
        <v>0.84546888677701759</v>
      </c>
      <c r="G13971" s="100">
        <v>969.5901078707866</v>
      </c>
      <c r="S13971" s="235"/>
      <c r="T13971" s="103"/>
      <c r="U13971" s="103"/>
    </row>
    <row r="13972" spans="1:21" x14ac:dyDescent="0.2">
      <c r="A13972" s="89">
        <v>41016</v>
      </c>
      <c r="B13972" s="90" t="s">
        <v>102</v>
      </c>
      <c r="C13972" s="96">
        <v>1925.1477117303371</v>
      </c>
      <c r="D13972" s="102">
        <v>1213.0944714497809</v>
      </c>
      <c r="E13972" s="98">
        <v>2275.4761938202246</v>
      </c>
      <c r="F13972" s="91">
        <v>0.84604168435542615</v>
      </c>
      <c r="G13972" s="100">
        <v>962.57385586516853</v>
      </c>
      <c r="S13972" s="235"/>
      <c r="T13972" s="103"/>
      <c r="U13972" s="103"/>
    </row>
    <row r="13973" spans="1:21" x14ac:dyDescent="0.2">
      <c r="A13973" s="89">
        <v>41016</v>
      </c>
      <c r="B13973" s="90" t="s">
        <v>103</v>
      </c>
      <c r="C13973" s="96">
        <v>1910.2237405280898</v>
      </c>
      <c r="D13973" s="102">
        <v>1200.4135423189346</v>
      </c>
      <c r="E13973" s="98">
        <v>2256.091179775281</v>
      </c>
      <c r="F13973" s="91">
        <v>0.84669616088759259</v>
      </c>
      <c r="G13973" s="100">
        <v>955.11187026404491</v>
      </c>
      <c r="S13973" s="235"/>
      <c r="T13973" s="103"/>
      <c r="U13973" s="103"/>
    </row>
    <row r="13974" spans="1:21" x14ac:dyDescent="0.2">
      <c r="A13974" s="89">
        <v>41016</v>
      </c>
      <c r="B13974" s="90" t="s">
        <v>104</v>
      </c>
      <c r="C13974" s="96">
        <v>1904.785790662921</v>
      </c>
      <c r="D13974" s="102">
        <v>1197.2820983304384</v>
      </c>
      <c r="E13974" s="98">
        <v>2249.8207331460671</v>
      </c>
      <c r="F13974" s="91">
        <v>0.84663891775916655</v>
      </c>
      <c r="G13974" s="100">
        <v>952.39289533146052</v>
      </c>
      <c r="S13974" s="235"/>
      <c r="T13974" s="103"/>
      <c r="U13974" s="103"/>
    </row>
    <row r="13975" spans="1:21" x14ac:dyDescent="0.2">
      <c r="A13975" s="89">
        <v>41016</v>
      </c>
      <c r="B13975" s="90" t="s">
        <v>105</v>
      </c>
      <c r="C13975" s="96">
        <v>1853.5385835505622</v>
      </c>
      <c r="D13975" s="102">
        <v>1171.3543700822058</v>
      </c>
      <c r="E13975" s="98">
        <v>2192.6414073033707</v>
      </c>
      <c r="F13975" s="91">
        <v>0.84534506070016457</v>
      </c>
      <c r="G13975" s="100">
        <v>926.76929177528109</v>
      </c>
      <c r="S13975" s="235"/>
      <c r="T13975" s="103"/>
      <c r="U13975" s="103"/>
    </row>
    <row r="13976" spans="1:21" x14ac:dyDescent="0.2">
      <c r="A13976" s="89">
        <v>41016</v>
      </c>
      <c r="B13976" s="90" t="s">
        <v>106</v>
      </c>
      <c r="C13976" s="96">
        <v>1884.7683001011235</v>
      </c>
      <c r="D13976" s="102">
        <v>1183.5960208605388</v>
      </c>
      <c r="E13976" s="98">
        <v>2225.5900533707863</v>
      </c>
      <c r="F13976" s="91">
        <v>0.84686229489861875</v>
      </c>
      <c r="G13976" s="100">
        <v>942.38415005056174</v>
      </c>
      <c r="S13976" s="235"/>
      <c r="T13976" s="103"/>
      <c r="U13976" s="103"/>
    </row>
    <row r="13977" spans="1:21" x14ac:dyDescent="0.2">
      <c r="A13977" s="89">
        <v>41016</v>
      </c>
      <c r="B13977" s="90" t="s">
        <v>107</v>
      </c>
      <c r="C13977" s="96">
        <v>1818.6943727528092</v>
      </c>
      <c r="D13977" s="102">
        <v>1143.419860913498</v>
      </c>
      <c r="E13977" s="98">
        <v>2148.2686516853933</v>
      </c>
      <c r="F13977" s="91">
        <v>0.846586096820795</v>
      </c>
      <c r="G13977" s="100">
        <v>909.34718637640458</v>
      </c>
      <c r="S13977" s="235"/>
      <c r="T13977" s="103"/>
      <c r="U13977" s="103"/>
    </row>
    <row r="13978" spans="1:21" x14ac:dyDescent="0.2">
      <c r="A13978" s="89">
        <v>41016</v>
      </c>
      <c r="B13978" s="90" t="s">
        <v>108</v>
      </c>
      <c r="C13978" s="96">
        <v>1801.0028011348318</v>
      </c>
      <c r="D13978" s="102">
        <v>1144.8031945101964</v>
      </c>
      <c r="E13978" s="98">
        <v>2134.0537584269664</v>
      </c>
      <c r="F13978" s="91">
        <v>0.84393506678218355</v>
      </c>
      <c r="G13978" s="100">
        <v>900.50140056741589</v>
      </c>
      <c r="S13978" s="235"/>
      <c r="T13978" s="103"/>
      <c r="U13978" s="103"/>
    </row>
    <row r="13979" spans="1:21" x14ac:dyDescent="0.2">
      <c r="A13979" s="89">
        <v>41016</v>
      </c>
      <c r="B13979" s="90" t="s">
        <v>109</v>
      </c>
      <c r="C13979" s="96">
        <v>1848.1978846516856</v>
      </c>
      <c r="D13979" s="102">
        <v>1177.7343128477141</v>
      </c>
      <c r="E13979" s="98">
        <v>2191.550485955056</v>
      </c>
      <c r="F13979" s="91">
        <v>0.84332891096791651</v>
      </c>
      <c r="G13979" s="100">
        <v>924.09894232584281</v>
      </c>
      <c r="S13979" s="235"/>
      <c r="T13979" s="103"/>
      <c r="U13979" s="103"/>
    </row>
    <row r="13980" spans="1:21" x14ac:dyDescent="0.2">
      <c r="A13980" s="89">
        <v>41016</v>
      </c>
      <c r="B13980" s="90" t="s">
        <v>110</v>
      </c>
      <c r="C13980" s="96">
        <v>1849.3162707640447</v>
      </c>
      <c r="D13980" s="102">
        <v>1172.7011359584965</v>
      </c>
      <c r="E13980" s="98">
        <v>2189.7941966292133</v>
      </c>
      <c r="F13980" s="91">
        <v>0.84451601598484827</v>
      </c>
      <c r="G13980" s="100">
        <v>924.65813538202235</v>
      </c>
      <c r="S13980" s="235"/>
      <c r="T13980" s="103"/>
      <c r="U13980" s="103"/>
    </row>
    <row r="13981" spans="1:21" x14ac:dyDescent="0.2">
      <c r="A13981" s="89">
        <v>41016</v>
      </c>
      <c r="B13981" s="90" t="s">
        <v>111</v>
      </c>
      <c r="C13981" s="96">
        <v>1877.1138386292137</v>
      </c>
      <c r="D13981" s="102">
        <v>1180.5185463507069</v>
      </c>
      <c r="E13981" s="98">
        <v>2217.4716235955057</v>
      </c>
      <c r="F13981" s="91">
        <v>0.84651087240772849</v>
      </c>
      <c r="G13981" s="100">
        <v>938.55691931460683</v>
      </c>
      <c r="S13981" s="235"/>
      <c r="T13981" s="103"/>
      <c r="U13981" s="103"/>
    </row>
    <row r="13982" spans="1:21" x14ac:dyDescent="0.2">
      <c r="A13982" s="89">
        <v>41016</v>
      </c>
      <c r="B13982" s="90" t="s">
        <v>112</v>
      </c>
      <c r="C13982" s="96">
        <v>1858.267411786517</v>
      </c>
      <c r="D13982" s="102">
        <v>1172.0999261005736</v>
      </c>
      <c r="E13982" s="98">
        <v>2197.0380084269664</v>
      </c>
      <c r="F13982" s="91">
        <v>0.84580576424210241</v>
      </c>
      <c r="G13982" s="100">
        <v>929.13370589325848</v>
      </c>
      <c r="S13982" s="235"/>
      <c r="T13982" s="103"/>
      <c r="U13982" s="103"/>
    </row>
    <row r="13983" spans="1:21" x14ac:dyDescent="0.2">
      <c r="A13983" s="89">
        <v>41016</v>
      </c>
      <c r="B13983" s="90" t="s">
        <v>113</v>
      </c>
      <c r="C13983" s="96">
        <v>1927.6883932247192</v>
      </c>
      <c r="D13983" s="102">
        <v>1225.0880816818533</v>
      </c>
      <c r="E13983" s="98">
        <v>2284.0366348314606</v>
      </c>
      <c r="F13983" s="91">
        <v>0.8439831322438327</v>
      </c>
      <c r="G13983" s="100">
        <v>963.84419661235961</v>
      </c>
      <c r="S13983" s="235"/>
      <c r="T13983" s="103"/>
      <c r="U13983" s="103"/>
    </row>
    <row r="13984" spans="1:21" x14ac:dyDescent="0.2">
      <c r="A13984" s="89">
        <v>41016</v>
      </c>
      <c r="B13984" s="90" t="s">
        <v>114</v>
      </c>
      <c r="C13984" s="96">
        <v>1822.9369461573031</v>
      </c>
      <c r="D13984" s="102">
        <v>1141.666013738371</v>
      </c>
      <c r="E13984" s="98">
        <v>2150.9301235955054</v>
      </c>
      <c r="F13984" s="91">
        <v>0.84751100287259573</v>
      </c>
      <c r="G13984" s="100">
        <v>911.46847307865153</v>
      </c>
      <c r="S13984" s="235"/>
      <c r="T13984" s="103"/>
      <c r="U13984" s="103"/>
    </row>
    <row r="13985" spans="1:21" x14ac:dyDescent="0.2">
      <c r="A13985" s="89">
        <v>41016</v>
      </c>
      <c r="B13985" s="90" t="s">
        <v>115</v>
      </c>
      <c r="C13985" s="96">
        <v>1543.3890435505618</v>
      </c>
      <c r="D13985" s="102">
        <v>980.29248658068752</v>
      </c>
      <c r="E13985" s="98">
        <v>1828.3935842696631</v>
      </c>
      <c r="F13985" s="91">
        <v>0.8441229814132476</v>
      </c>
      <c r="G13985" s="100">
        <v>771.69452177528092</v>
      </c>
      <c r="S13985" s="235"/>
      <c r="T13985" s="103"/>
      <c r="U13985" s="103"/>
    </row>
    <row r="13986" spans="1:21" x14ac:dyDescent="0.2">
      <c r="A13986" s="89">
        <v>41016</v>
      </c>
      <c r="B13986" s="90" t="s">
        <v>116</v>
      </c>
      <c r="C13986" s="96">
        <v>1535.2361708764042</v>
      </c>
      <c r="D13986" s="102">
        <v>977.69893173440437</v>
      </c>
      <c r="E13986" s="98">
        <v>1820.1223314606739</v>
      </c>
      <c r="F13986" s="91">
        <v>0.84347966306438071</v>
      </c>
      <c r="G13986" s="100">
        <v>767.61808543820212</v>
      </c>
      <c r="S13986" s="235"/>
      <c r="T13986" s="103"/>
      <c r="U13986" s="103"/>
    </row>
    <row r="13987" spans="1:21" x14ac:dyDescent="0.2">
      <c r="A13987" s="89">
        <v>41016</v>
      </c>
      <c r="B13987" s="90" t="s">
        <v>117</v>
      </c>
      <c r="C13987" s="96">
        <v>1551.2258505842699</v>
      </c>
      <c r="D13987" s="102">
        <v>998.35638640765364</v>
      </c>
      <c r="E13987" s="98">
        <v>1844.7268398876404</v>
      </c>
      <c r="F13987" s="91">
        <v>0.84089731717610439</v>
      </c>
      <c r="G13987" s="100">
        <v>775.61292529213495</v>
      </c>
      <c r="S13987" s="235"/>
      <c r="T13987" s="103"/>
      <c r="U13987" s="103"/>
    </row>
    <row r="13988" spans="1:21" x14ac:dyDescent="0.2">
      <c r="A13988" s="89">
        <v>41016</v>
      </c>
      <c r="B13988" s="90" t="s">
        <v>118</v>
      </c>
      <c r="C13988" s="96">
        <v>1646.0131257303369</v>
      </c>
      <c r="D13988" s="102">
        <v>1038.4096811836214</v>
      </c>
      <c r="E13988" s="98">
        <v>1946.1895786516852</v>
      </c>
      <c r="F13988" s="91">
        <v>0.84576196676106463</v>
      </c>
      <c r="G13988" s="100">
        <v>823.00656286516846</v>
      </c>
      <c r="S13988" s="235"/>
      <c r="T13988" s="103"/>
      <c r="U13988" s="103"/>
    </row>
    <row r="13989" spans="1:21" x14ac:dyDescent="0.2">
      <c r="A13989" s="89">
        <v>41016</v>
      </c>
      <c r="B13989" s="90" t="s">
        <v>119</v>
      </c>
      <c r="C13989" s="96">
        <v>1686.0805238426967</v>
      </c>
      <c r="D13989" s="102">
        <v>1068.3869820918846</v>
      </c>
      <c r="E13989" s="98">
        <v>1996.0757191011237</v>
      </c>
      <c r="F13989" s="91">
        <v>0.84469767740172474</v>
      </c>
      <c r="G13989" s="100">
        <v>843.04026192134836</v>
      </c>
      <c r="S13989" s="235"/>
      <c r="T13989" s="103"/>
      <c r="U13989" s="103"/>
    </row>
    <row r="13990" spans="1:21" x14ac:dyDescent="0.2">
      <c r="A13990" s="89">
        <v>41016</v>
      </c>
      <c r="B13990" s="90" t="s">
        <v>120</v>
      </c>
      <c r="C13990" s="96">
        <v>1784.0203511460677</v>
      </c>
      <c r="D13990" s="102">
        <v>1128.6385091597285</v>
      </c>
      <c r="E13990" s="98">
        <v>2111.0550674157303</v>
      </c>
      <c r="F13990" s="91">
        <v>0.84508470607069219</v>
      </c>
      <c r="G13990" s="100">
        <v>892.01017557303385</v>
      </c>
      <c r="S13990" s="235"/>
      <c r="T13990" s="103"/>
      <c r="U13990" s="103"/>
    </row>
    <row r="13991" spans="1:21" x14ac:dyDescent="0.2">
      <c r="A13991" s="89">
        <v>41016</v>
      </c>
      <c r="B13991" s="90" t="s">
        <v>121</v>
      </c>
      <c r="C13991" s="96">
        <v>1725.4225918314605</v>
      </c>
      <c r="D13991" s="102">
        <v>1109.0412419926165</v>
      </c>
      <c r="E13991" s="98">
        <v>2051.1108202247192</v>
      </c>
      <c r="F13991" s="91">
        <v>0.8412137339524266</v>
      </c>
      <c r="G13991" s="100">
        <v>862.71129591573026</v>
      </c>
      <c r="S13991" s="235"/>
      <c r="T13991" s="103"/>
      <c r="U13991" s="103"/>
    </row>
    <row r="13992" spans="1:21" x14ac:dyDescent="0.2">
      <c r="A13992" s="89">
        <v>41016</v>
      </c>
      <c r="B13992" s="90" t="s">
        <v>122</v>
      </c>
      <c r="C13992" s="96">
        <v>1665.2890776741574</v>
      </c>
      <c r="D13992" s="102">
        <v>1056.0295489150021</v>
      </c>
      <c r="E13992" s="98">
        <v>1971.8991151685393</v>
      </c>
      <c r="F13992" s="91">
        <v>0.84451028192272615</v>
      </c>
      <c r="G13992" s="100">
        <v>832.6445388370787</v>
      </c>
      <c r="S13992" s="235"/>
      <c r="T13992" s="103"/>
      <c r="U13992" s="103"/>
    </row>
    <row r="13993" spans="1:21" x14ac:dyDescent="0.2">
      <c r="A13993" s="89">
        <v>41016</v>
      </c>
      <c r="B13993" s="90" t="s">
        <v>123</v>
      </c>
      <c r="C13993" s="96">
        <v>1605.0096870674156</v>
      </c>
      <c r="D13993" s="102">
        <v>1011.0888967044515</v>
      </c>
      <c r="E13993" s="98">
        <v>1896.9335393258427</v>
      </c>
      <c r="F13993" s="91">
        <v>0.84610749601581992</v>
      </c>
      <c r="G13993" s="100">
        <v>802.5048435337078</v>
      </c>
      <c r="S13993" s="235"/>
      <c r="T13993" s="103"/>
      <c r="U13993" s="103"/>
    </row>
    <row r="13994" spans="1:21" x14ac:dyDescent="0.2">
      <c r="A13994" s="89">
        <v>41016</v>
      </c>
      <c r="B13994" s="90" t="s">
        <v>124</v>
      </c>
      <c r="C13994" s="96">
        <v>1597.8455325505618</v>
      </c>
      <c r="D13994" s="102">
        <v>1020.094040295947</v>
      </c>
      <c r="E13994" s="98">
        <v>1895.7062528089887</v>
      </c>
      <c r="F13994" s="91">
        <v>0.84287612080349072</v>
      </c>
      <c r="G13994" s="100">
        <v>798.92276627528088</v>
      </c>
      <c r="S13994" s="235"/>
      <c r="T13994" s="103"/>
      <c r="U13994" s="103"/>
    </row>
    <row r="13995" spans="1:21" x14ac:dyDescent="0.2">
      <c r="A13995" s="89">
        <v>41016</v>
      </c>
      <c r="B13995" s="90" t="s">
        <v>125</v>
      </c>
      <c r="C13995" s="96">
        <v>1647.3300658988767</v>
      </c>
      <c r="D13995" s="102">
        <v>1051.1235625761612</v>
      </c>
      <c r="E13995" s="98">
        <v>1954.1128651685394</v>
      </c>
      <c r="F13995" s="91">
        <v>0.84300661198338556</v>
      </c>
      <c r="G13995" s="100">
        <v>823.66503294943834</v>
      </c>
      <c r="S13995" s="235"/>
      <c r="T13995" s="103"/>
      <c r="U13995" s="103"/>
    </row>
    <row r="13996" spans="1:21" x14ac:dyDescent="0.2">
      <c r="A13996" s="89">
        <v>41016</v>
      </c>
      <c r="B13996" s="90" t="s">
        <v>126</v>
      </c>
      <c r="C13996" s="96">
        <v>1660.568353685393</v>
      </c>
      <c r="D13996" s="102">
        <v>1062.2422757103036</v>
      </c>
      <c r="E13996" s="98">
        <v>1971.2549073033708</v>
      </c>
      <c r="F13996" s="91">
        <v>0.8423914875408024</v>
      </c>
      <c r="G13996" s="100">
        <v>830.28417684269652</v>
      </c>
      <c r="S13996" s="235"/>
      <c r="T13996" s="103"/>
      <c r="U13996" s="103"/>
    </row>
    <row r="13997" spans="1:21" x14ac:dyDescent="0.2">
      <c r="A13997" s="89">
        <v>41016</v>
      </c>
      <c r="B13997" s="90" t="s">
        <v>127</v>
      </c>
      <c r="C13997" s="96">
        <v>1773.3511097191015</v>
      </c>
      <c r="D13997" s="102">
        <v>1119.8900477953539</v>
      </c>
      <c r="E13997" s="98">
        <v>2097.3621235955056</v>
      </c>
      <c r="F13997" s="91">
        <v>0.8455149875020378</v>
      </c>
      <c r="G13997" s="100">
        <v>886.67555485955074</v>
      </c>
      <c r="S13997" s="235"/>
      <c r="T13997" s="103"/>
      <c r="U13997" s="103"/>
    </row>
    <row r="13998" spans="1:21" x14ac:dyDescent="0.2">
      <c r="A13998" s="89">
        <v>41016</v>
      </c>
      <c r="B13998" s="90" t="s">
        <v>128</v>
      </c>
      <c r="C13998" s="96">
        <v>1892.9981631235955</v>
      </c>
      <c r="D13998" s="102">
        <v>1196.6309382229326</v>
      </c>
      <c r="E13998" s="98">
        <v>2239.501651685393</v>
      </c>
      <c r="F13998" s="91">
        <v>0.84527652020214961</v>
      </c>
      <c r="G13998" s="100">
        <v>946.49908156179777</v>
      </c>
      <c r="S13998" s="235"/>
      <c r="T13998" s="103"/>
      <c r="U13998" s="103"/>
    </row>
    <row r="13999" spans="1:21" x14ac:dyDescent="0.2">
      <c r="A13999" s="89">
        <v>41016</v>
      </c>
      <c r="B13999" s="90" t="s">
        <v>129</v>
      </c>
      <c r="C13999" s="96">
        <v>1814.6949267640452</v>
      </c>
      <c r="D13999" s="102">
        <v>1153.6442083347331</v>
      </c>
      <c r="E13999" s="98">
        <v>2150.3517471910118</v>
      </c>
      <c r="F13999" s="91">
        <v>0.84390608612501072</v>
      </c>
      <c r="G13999" s="100">
        <v>907.34746338202262</v>
      </c>
      <c r="S13999" s="235"/>
      <c r="T13999" s="103"/>
      <c r="U13999" s="103"/>
    </row>
    <row r="14000" spans="1:21" x14ac:dyDescent="0.2">
      <c r="A14000" s="89">
        <v>41016</v>
      </c>
      <c r="B14000" s="90" t="s">
        <v>130</v>
      </c>
      <c r="C14000" s="96">
        <v>1642.4634654606743</v>
      </c>
      <c r="D14000" s="102">
        <v>1038.8650435358738</v>
      </c>
      <c r="E14000" s="98">
        <v>1943.4317106741571</v>
      </c>
      <c r="F14000" s="91">
        <v>0.8451356723467891</v>
      </c>
      <c r="G14000" s="100">
        <v>821.23173273033717</v>
      </c>
      <c r="S14000" s="235"/>
      <c r="T14000" s="103"/>
      <c r="U14000" s="103"/>
    </row>
    <row r="14001" spans="1:21" x14ac:dyDescent="0.2">
      <c r="A14001" s="89">
        <v>41016</v>
      </c>
      <c r="B14001" s="90" t="s">
        <v>131</v>
      </c>
      <c r="C14001" s="96">
        <v>1616.0719844831458</v>
      </c>
      <c r="D14001" s="102">
        <v>1023.0427050064944</v>
      </c>
      <c r="E14001" s="98">
        <v>1912.6696095505617</v>
      </c>
      <c r="F14001" s="91">
        <v>0.84493002681361662</v>
      </c>
      <c r="G14001" s="100">
        <v>808.0359922415729</v>
      </c>
      <c r="S14001" s="235"/>
      <c r="T14001" s="103"/>
      <c r="U14001" s="103"/>
    </row>
    <row r="14002" spans="1:21" x14ac:dyDescent="0.2">
      <c r="A14002" s="89">
        <v>41016</v>
      </c>
      <c r="B14002" s="90" t="s">
        <v>132</v>
      </c>
      <c r="C14002" s="96">
        <v>1651.5604829325844</v>
      </c>
      <c r="D14002" s="102">
        <v>1062.0636607691997</v>
      </c>
      <c r="E14002" s="98">
        <v>1963.5761376404494</v>
      </c>
      <c r="F14002" s="91">
        <v>0.8410982651873119</v>
      </c>
      <c r="G14002" s="100">
        <v>825.78024146629218</v>
      </c>
      <c r="S14002" s="235"/>
      <c r="T14002" s="103"/>
      <c r="U14002" s="103"/>
    </row>
    <row r="14003" spans="1:21" x14ac:dyDescent="0.2">
      <c r="A14003" s="89">
        <v>41016</v>
      </c>
      <c r="B14003" s="90" t="s">
        <v>133</v>
      </c>
      <c r="C14003" s="96">
        <v>1651.9251740561799</v>
      </c>
      <c r="D14003" s="102">
        <v>1059.9907712540612</v>
      </c>
      <c r="E14003" s="98">
        <v>1962.7626488764045</v>
      </c>
      <c r="F14003" s="91">
        <v>0.84163267270336262</v>
      </c>
      <c r="G14003" s="100">
        <v>825.96258702808996</v>
      </c>
      <c r="S14003" s="235"/>
      <c r="T14003" s="103"/>
      <c r="U14003" s="103"/>
    </row>
    <row r="14004" spans="1:21" x14ac:dyDescent="0.2">
      <c r="A14004" s="89">
        <v>41016</v>
      </c>
      <c r="B14004" s="90" t="s">
        <v>134</v>
      </c>
      <c r="C14004" s="96">
        <v>1739.3335321348313</v>
      </c>
      <c r="D14004" s="102">
        <v>1100.0193451300258</v>
      </c>
      <c r="E14004" s="98">
        <v>2057.9902078651685</v>
      </c>
      <c r="F14004" s="91">
        <v>0.84516122840988062</v>
      </c>
      <c r="G14004" s="100">
        <v>869.66676606741567</v>
      </c>
      <c r="S14004" s="235"/>
      <c r="T14004" s="103"/>
      <c r="U14004" s="103"/>
    </row>
    <row r="14005" spans="1:21" x14ac:dyDescent="0.2">
      <c r="A14005" s="89">
        <v>41016</v>
      </c>
      <c r="B14005" s="90" t="s">
        <v>135</v>
      </c>
      <c r="C14005" s="96">
        <v>1961.9693588426971</v>
      </c>
      <c r="D14005" s="102">
        <v>1223.5251336686495</v>
      </c>
      <c r="E14005" s="98">
        <v>2312.2148511235955</v>
      </c>
      <c r="F14005" s="91">
        <v>0.84852381165586732</v>
      </c>
      <c r="G14005" s="100">
        <v>980.98467942134857</v>
      </c>
      <c r="S14005" s="235"/>
      <c r="T14005" s="103"/>
      <c r="U14005" s="103"/>
    </row>
    <row r="14006" spans="1:21" x14ac:dyDescent="0.2">
      <c r="A14006" s="89">
        <v>41016</v>
      </c>
      <c r="B14006" s="90" t="s">
        <v>136</v>
      </c>
      <c r="C14006" s="96">
        <v>1812.9322530000002</v>
      </c>
      <c r="D14006" s="102">
        <v>1148.8311263750504</v>
      </c>
      <c r="E14006" s="98">
        <v>2146.2843033707868</v>
      </c>
      <c r="F14006" s="91">
        <v>0.84468411298202672</v>
      </c>
      <c r="G14006" s="100">
        <v>906.46612650000009</v>
      </c>
      <c r="S14006" s="235"/>
      <c r="T14006" s="103"/>
      <c r="U14006" s="103"/>
    </row>
    <row r="14007" spans="1:21" x14ac:dyDescent="0.2">
      <c r="A14007" s="89">
        <v>41016</v>
      </c>
      <c r="B14007" s="90" t="s">
        <v>137</v>
      </c>
      <c r="C14007" s="96">
        <v>1651.8684443258428</v>
      </c>
      <c r="D14007" s="102">
        <v>1033.8816187756695</v>
      </c>
      <c r="E14007" s="98">
        <v>1948.7381966292135</v>
      </c>
      <c r="F14007" s="91">
        <v>0.84766052576129802</v>
      </c>
      <c r="G14007" s="100">
        <v>825.9342221629214</v>
      </c>
      <c r="S14007" s="235"/>
      <c r="T14007" s="103"/>
      <c r="U14007" s="103"/>
    </row>
    <row r="14008" spans="1:21" x14ac:dyDescent="0.2">
      <c r="A14008" s="89">
        <v>41016</v>
      </c>
      <c r="B14008" s="90" t="s">
        <v>138</v>
      </c>
      <c r="C14008" s="96">
        <v>1662.8699598876403</v>
      </c>
      <c r="D14008" s="102">
        <v>1056.4099649493808</v>
      </c>
      <c r="E14008" s="98">
        <v>1970.060536516854</v>
      </c>
      <c r="F14008" s="91">
        <v>0.84407048873110324</v>
      </c>
      <c r="G14008" s="100">
        <v>831.43497994382017</v>
      </c>
      <c r="S14008" s="235"/>
      <c r="T14008" s="103"/>
      <c r="U14008" s="103"/>
    </row>
    <row r="14009" spans="1:21" x14ac:dyDescent="0.2">
      <c r="A14009" s="89">
        <v>41016</v>
      </c>
      <c r="B14009" s="90" t="s">
        <v>139</v>
      </c>
      <c r="C14009" s="96">
        <v>1672.5423789101121</v>
      </c>
      <c r="D14009" s="102">
        <v>1060.7782219615888</v>
      </c>
      <c r="E14009" s="98">
        <v>1980.5677078651684</v>
      </c>
      <c r="F14009" s="91">
        <v>0.84447624399214638</v>
      </c>
      <c r="G14009" s="100">
        <v>836.27118945505606</v>
      </c>
      <c r="S14009" s="235"/>
      <c r="T14009" s="103"/>
      <c r="U14009" s="103"/>
    </row>
    <row r="14010" spans="1:21" x14ac:dyDescent="0.2">
      <c r="A14010" s="89">
        <v>41016</v>
      </c>
      <c r="B14010" s="90" t="s">
        <v>140</v>
      </c>
      <c r="C14010" s="96">
        <v>1627.8069344157304</v>
      </c>
      <c r="D14010" s="102">
        <v>1030.285721602801</v>
      </c>
      <c r="E14010" s="98">
        <v>1926.4589494382024</v>
      </c>
      <c r="F14010" s="91">
        <v>0.84497358995914995</v>
      </c>
      <c r="G14010" s="100">
        <v>813.90346720786522</v>
      </c>
      <c r="S14010" s="235"/>
      <c r="T14010" s="103"/>
      <c r="U14010" s="103"/>
    </row>
    <row r="14011" spans="1:21" x14ac:dyDescent="0.2">
      <c r="A14011" s="89">
        <v>41016</v>
      </c>
      <c r="B14011" s="90" t="s">
        <v>141</v>
      </c>
      <c r="C14011" s="96">
        <v>1636.5878862471909</v>
      </c>
      <c r="D14011" s="102">
        <v>1038.8209766330428</v>
      </c>
      <c r="E14011" s="98">
        <v>1938.44497752809</v>
      </c>
      <c r="F14011" s="91">
        <v>0.84427874157881544</v>
      </c>
      <c r="G14011" s="100">
        <v>818.29394312359545</v>
      </c>
      <c r="S14011" s="235"/>
      <c r="T14011" s="103"/>
      <c r="U14011" s="103"/>
    </row>
    <row r="14012" spans="1:21" x14ac:dyDescent="0.2">
      <c r="A14012" s="89">
        <v>41016</v>
      </c>
      <c r="B14012" s="90" t="s">
        <v>142</v>
      </c>
      <c r="C14012" s="96">
        <v>1663.7087494719101</v>
      </c>
      <c r="D14012" s="102">
        <v>1055.8433768343275</v>
      </c>
      <c r="E14012" s="98">
        <v>1970.464929775281</v>
      </c>
      <c r="F14012" s="91">
        <v>0.84432294344951653</v>
      </c>
      <c r="G14012" s="100">
        <v>831.85437473595505</v>
      </c>
      <c r="S14012" s="235"/>
      <c r="T14012" s="103"/>
      <c r="U14012" s="103"/>
    </row>
    <row r="14013" spans="1:21" x14ac:dyDescent="0.2">
      <c r="A14013" s="89">
        <v>41016</v>
      </c>
      <c r="B14013" s="90" t="s">
        <v>143</v>
      </c>
      <c r="C14013" s="96">
        <v>1633.6825136292134</v>
      </c>
      <c r="D14013" s="102">
        <v>1037.6683246490172</v>
      </c>
      <c r="E14013" s="98">
        <v>1935.3744101123593</v>
      </c>
      <c r="F14013" s="91">
        <v>0.84411703755779688</v>
      </c>
      <c r="G14013" s="100">
        <v>816.84125681460671</v>
      </c>
      <c r="S14013" s="235"/>
      <c r="T14013" s="103"/>
      <c r="U14013" s="103"/>
    </row>
    <row r="14014" spans="1:21" x14ac:dyDescent="0.2">
      <c r="A14014" s="89">
        <v>41016</v>
      </c>
      <c r="B14014" s="90" t="s">
        <v>144</v>
      </c>
      <c r="C14014" s="96">
        <v>1798.0406987865169</v>
      </c>
      <c r="D14014" s="102">
        <v>1141.0690717512098</v>
      </c>
      <c r="E14014" s="98">
        <v>2129.5513567415728</v>
      </c>
      <c r="F14014" s="91">
        <v>0.84432840424083477</v>
      </c>
      <c r="G14014" s="100">
        <v>899.02034939325847</v>
      </c>
      <c r="S14014" s="235"/>
      <c r="T14014" s="103"/>
      <c r="U14014" s="103"/>
    </row>
    <row r="14015" spans="1:21" x14ac:dyDescent="0.2">
      <c r="A14015" s="89">
        <v>41016</v>
      </c>
      <c r="B14015" s="90" t="s">
        <v>145</v>
      </c>
      <c r="C14015" s="96">
        <v>1865.443722674157</v>
      </c>
      <c r="D14015" s="102">
        <v>1192.5920239007398</v>
      </c>
      <c r="E14015" s="98">
        <v>2214.0813033707864</v>
      </c>
      <c r="F14015" s="91">
        <v>0.84253623380232123</v>
      </c>
      <c r="G14015" s="100">
        <v>932.72186133707851</v>
      </c>
      <c r="S14015" s="235"/>
      <c r="T14015" s="103"/>
      <c r="U14015" s="103"/>
    </row>
    <row r="14016" spans="1:21" x14ac:dyDescent="0.2">
      <c r="A14016" s="89">
        <v>41016</v>
      </c>
      <c r="B14016" s="90" t="s">
        <v>146</v>
      </c>
      <c r="C14016" s="96">
        <v>1998.9166217865168</v>
      </c>
      <c r="D14016" s="102">
        <v>1266.2399318351136</v>
      </c>
      <c r="E14016" s="98">
        <v>2366.227213483146</v>
      </c>
      <c r="F14016" s="91">
        <v>0.84476951765086883</v>
      </c>
      <c r="G14016" s="100">
        <v>999.45831089325839</v>
      </c>
      <c r="S14016" s="235"/>
      <c r="T14016" s="103"/>
      <c r="U14016" s="103"/>
    </row>
    <row r="14017" spans="1:21" x14ac:dyDescent="0.2">
      <c r="A14017" s="89">
        <v>41016</v>
      </c>
      <c r="B14017" s="90" t="s">
        <v>147</v>
      </c>
      <c r="C14017" s="96">
        <v>1943.9414609662927</v>
      </c>
      <c r="D14017" s="102">
        <v>1225.2186075568043</v>
      </c>
      <c r="E14017" s="98">
        <v>2297.8400814606744</v>
      </c>
      <c r="F14017" s="91">
        <v>0.84598640116442825</v>
      </c>
      <c r="G14017" s="100">
        <v>971.97073048314633</v>
      </c>
      <c r="S14017" s="235"/>
      <c r="T14017" s="103"/>
      <c r="U14017" s="103"/>
    </row>
    <row r="14018" spans="1:21" x14ac:dyDescent="0.2">
      <c r="A14018" s="89">
        <v>41017</v>
      </c>
      <c r="B14018" s="90" t="s">
        <v>100</v>
      </c>
      <c r="C14018" s="96">
        <v>1950.5221096853934</v>
      </c>
      <c r="D14018" s="102">
        <v>1236.6023504255197</v>
      </c>
      <c r="E14018" s="98">
        <v>2309.4851966292135</v>
      </c>
      <c r="F14018" s="91">
        <v>0.84457008537325062</v>
      </c>
      <c r="G14018" s="100">
        <v>975.26105484269669</v>
      </c>
      <c r="S14018" s="235"/>
      <c r="T14018" s="103"/>
      <c r="U14018" s="103"/>
    </row>
    <row r="14019" spans="1:21" x14ac:dyDescent="0.2">
      <c r="A14019" s="89">
        <v>41017</v>
      </c>
      <c r="B14019" s="90" t="s">
        <v>101</v>
      </c>
      <c r="C14019" s="96">
        <v>1958.7479205842699</v>
      </c>
      <c r="D14019" s="102">
        <v>1227.3124553950852</v>
      </c>
      <c r="E14019" s="98">
        <v>2311.4907050561796</v>
      </c>
      <c r="F14019" s="91">
        <v>0.84739597537627276</v>
      </c>
      <c r="G14019" s="100">
        <v>979.37396029213494</v>
      </c>
      <c r="S14019" s="235"/>
      <c r="T14019" s="103"/>
      <c r="U14019" s="103"/>
    </row>
    <row r="14020" spans="1:21" x14ac:dyDescent="0.2">
      <c r="A14020" s="89">
        <v>41017</v>
      </c>
      <c r="B14020" s="90" t="s">
        <v>102</v>
      </c>
      <c r="C14020" s="96">
        <v>1927.870738786517</v>
      </c>
      <c r="D14020" s="102">
        <v>1225.2526487328128</v>
      </c>
      <c r="E14020" s="98">
        <v>2284.2788005617977</v>
      </c>
      <c r="F14020" s="91">
        <v>0.84397348445924147</v>
      </c>
      <c r="G14020" s="100">
        <v>963.9353693932585</v>
      </c>
      <c r="S14020" s="235"/>
      <c r="T14020" s="103"/>
      <c r="U14020" s="103"/>
    </row>
    <row r="14021" spans="1:21" x14ac:dyDescent="0.2">
      <c r="A14021" s="89">
        <v>41017</v>
      </c>
      <c r="B14021" s="90" t="s">
        <v>103</v>
      </c>
      <c r="C14021" s="96">
        <v>1867.5305663258425</v>
      </c>
      <c r="D14021" s="102">
        <v>1203.6993693328261</v>
      </c>
      <c r="E14021" s="98">
        <v>2221.8376601123596</v>
      </c>
      <c r="F14021" s="91">
        <v>0.84053421177107979</v>
      </c>
      <c r="G14021" s="100">
        <v>933.76528316292126</v>
      </c>
      <c r="S14021" s="235"/>
      <c r="T14021" s="103"/>
      <c r="U14021" s="103"/>
    </row>
    <row r="14022" spans="1:21" x14ac:dyDescent="0.2">
      <c r="A14022" s="89">
        <v>41017</v>
      </c>
      <c r="B14022" s="90" t="s">
        <v>104</v>
      </c>
      <c r="C14022" s="96">
        <v>1900.4581226629216</v>
      </c>
      <c r="D14022" s="102">
        <v>1219.3453194056865</v>
      </c>
      <c r="E14022" s="98">
        <v>2257.9955898876401</v>
      </c>
      <c r="F14022" s="91">
        <v>0.84165714546744974</v>
      </c>
      <c r="G14022" s="100">
        <v>950.2290613314608</v>
      </c>
      <c r="S14022" s="235"/>
      <c r="T14022" s="103"/>
      <c r="U14022" s="103"/>
    </row>
    <row r="14023" spans="1:21" x14ac:dyDescent="0.2">
      <c r="A14023" s="89">
        <v>41017</v>
      </c>
      <c r="B14023" s="90" t="s">
        <v>105</v>
      </c>
      <c r="C14023" s="96">
        <v>1877.1422034943819</v>
      </c>
      <c r="D14023" s="102">
        <v>1183.3504840945718</v>
      </c>
      <c r="E14023" s="98">
        <v>2219.0045561797751</v>
      </c>
      <c r="F14023" s="91">
        <v>0.84593886851952149</v>
      </c>
      <c r="G14023" s="100">
        <v>938.57110174719094</v>
      </c>
      <c r="S14023" s="235"/>
      <c r="T14023" s="103"/>
      <c r="U14023" s="103"/>
    </row>
    <row r="14024" spans="1:21" x14ac:dyDescent="0.2">
      <c r="A14024" s="89">
        <v>41017</v>
      </c>
      <c r="B14024" s="90" t="s">
        <v>106</v>
      </c>
      <c r="C14024" s="96">
        <v>1898.594145808989</v>
      </c>
      <c r="D14024" s="102">
        <v>1197.3639955386991</v>
      </c>
      <c r="E14024" s="98">
        <v>2244.6247499999999</v>
      </c>
      <c r="F14024" s="91">
        <v>0.84584033291488436</v>
      </c>
      <c r="G14024" s="100">
        <v>949.29707290449448</v>
      </c>
      <c r="S14024" s="235"/>
      <c r="T14024" s="103"/>
      <c r="U14024" s="103"/>
    </row>
    <row r="14025" spans="1:21" x14ac:dyDescent="0.2">
      <c r="A14025" s="89">
        <v>41017</v>
      </c>
      <c r="B14025" s="90" t="s">
        <v>107</v>
      </c>
      <c r="C14025" s="96">
        <v>1851.0829966516856</v>
      </c>
      <c r="D14025" s="102">
        <v>1171.5246858706457</v>
      </c>
      <c r="E14025" s="98">
        <v>2190.6570589887638</v>
      </c>
      <c r="F14025" s="91">
        <v>0.84498985774896684</v>
      </c>
      <c r="G14025" s="100">
        <v>925.54149832584278</v>
      </c>
      <c r="S14025" s="235"/>
      <c r="T14025" s="103"/>
      <c r="U14025" s="103"/>
    </row>
    <row r="14026" spans="1:21" x14ac:dyDescent="0.2">
      <c r="A14026" s="89">
        <v>41017</v>
      </c>
      <c r="B14026" s="90" t="s">
        <v>108</v>
      </c>
      <c r="C14026" s="96">
        <v>1834.987961730337</v>
      </c>
      <c r="D14026" s="102">
        <v>1161.8020790125886</v>
      </c>
      <c r="E14026" s="98">
        <v>2171.857474719101</v>
      </c>
      <c r="F14026" s="91">
        <v>0.84489336113902536</v>
      </c>
      <c r="G14026" s="100">
        <v>917.49398086516851</v>
      </c>
      <c r="S14026" s="235"/>
      <c r="T14026" s="103"/>
      <c r="U14026" s="103"/>
    </row>
    <row r="14027" spans="1:21" x14ac:dyDescent="0.2">
      <c r="A14027" s="89">
        <v>41017</v>
      </c>
      <c r="B14027" s="90" t="s">
        <v>109</v>
      </c>
      <c r="C14027" s="96">
        <v>1771.9207100898877</v>
      </c>
      <c r="D14027" s="102">
        <v>1130.8507200042679</v>
      </c>
      <c r="E14027" s="98">
        <v>2102.0291039325843</v>
      </c>
      <c r="F14027" s="91">
        <v>0.84295726770618318</v>
      </c>
      <c r="G14027" s="100">
        <v>885.96035504494387</v>
      </c>
      <c r="S14027" s="235"/>
      <c r="T14027" s="103"/>
      <c r="U14027" s="103"/>
    </row>
    <row r="14028" spans="1:21" x14ac:dyDescent="0.2">
      <c r="A14028" s="89">
        <v>41017</v>
      </c>
      <c r="B14028" s="90" t="s">
        <v>110</v>
      </c>
      <c r="C14028" s="96">
        <v>1799.0253648202247</v>
      </c>
      <c r="D14028" s="102">
        <v>1158.8249328859008</v>
      </c>
      <c r="E14028" s="98">
        <v>2139.9456741573031</v>
      </c>
      <c r="F14028" s="91">
        <v>0.84068739994003328</v>
      </c>
      <c r="G14028" s="100">
        <v>899.51268241011235</v>
      </c>
      <c r="S14028" s="235"/>
      <c r="T14028" s="103"/>
      <c r="U14028" s="103"/>
    </row>
    <row r="14029" spans="1:21" x14ac:dyDescent="0.2">
      <c r="A14029" s="89">
        <v>41017</v>
      </c>
      <c r="B14029" s="90" t="s">
        <v>111</v>
      </c>
      <c r="C14029" s="96">
        <v>1815.4405175056179</v>
      </c>
      <c r="D14029" s="102">
        <v>1160.2298929589972</v>
      </c>
      <c r="E14029" s="98">
        <v>2154.5202893258424</v>
      </c>
      <c r="F14029" s="91">
        <v>0.84261936473741728</v>
      </c>
      <c r="G14029" s="100">
        <v>907.72025875280895</v>
      </c>
      <c r="S14029" s="235"/>
      <c r="T14029" s="103"/>
      <c r="U14029" s="103"/>
    </row>
    <row r="14030" spans="1:21" x14ac:dyDescent="0.2">
      <c r="A14030" s="89">
        <v>41017</v>
      </c>
      <c r="B14030" s="90" t="s">
        <v>112</v>
      </c>
      <c r="C14030" s="96">
        <v>1970.6773724494381</v>
      </c>
      <c r="D14030" s="102">
        <v>1246.9362481778974</v>
      </c>
      <c r="E14030" s="98">
        <v>2332.0418764044939</v>
      </c>
      <c r="F14030" s="91">
        <v>0.84504373287146883</v>
      </c>
      <c r="G14030" s="100">
        <v>985.33868622471903</v>
      </c>
      <c r="S14030" s="235"/>
      <c r="T14030" s="103"/>
      <c r="U14030" s="103"/>
    </row>
    <row r="14031" spans="1:21" x14ac:dyDescent="0.2">
      <c r="A14031" s="89">
        <v>41017</v>
      </c>
      <c r="B14031" s="90" t="s">
        <v>113</v>
      </c>
      <c r="C14031" s="96">
        <v>2037.8413210449437</v>
      </c>
      <c r="D14031" s="102">
        <v>1317.2133272164938</v>
      </c>
      <c r="E14031" s="98">
        <v>2426.4888623595507</v>
      </c>
      <c r="F14031" s="91">
        <v>0.83983131044060066</v>
      </c>
      <c r="G14031" s="100">
        <v>1018.9206605224718</v>
      </c>
      <c r="S14031" s="235"/>
      <c r="T14031" s="103"/>
      <c r="U14031" s="103"/>
    </row>
    <row r="14032" spans="1:21" x14ac:dyDescent="0.2">
      <c r="A14032" s="89">
        <v>41017</v>
      </c>
      <c r="B14032" s="90" t="s">
        <v>114</v>
      </c>
      <c r="C14032" s="96">
        <v>2036.0989078988766</v>
      </c>
      <c r="D14032" s="102">
        <v>1292.3895243372992</v>
      </c>
      <c r="E14032" s="98">
        <v>2411.6321123595508</v>
      </c>
      <c r="F14032" s="91">
        <v>0.84428254934238256</v>
      </c>
      <c r="G14032" s="100">
        <v>1018.0494539494383</v>
      </c>
      <c r="S14032" s="235"/>
      <c r="T14032" s="103"/>
      <c r="U14032" s="103"/>
    </row>
    <row r="14033" spans="1:21" x14ac:dyDescent="0.2">
      <c r="A14033" s="89">
        <v>41017</v>
      </c>
      <c r="B14033" s="90" t="s">
        <v>115</v>
      </c>
      <c r="C14033" s="96">
        <v>1858.7415102471909</v>
      </c>
      <c r="D14033" s="102">
        <v>1195.1045336594093</v>
      </c>
      <c r="E14033" s="98">
        <v>2209.7952050561794</v>
      </c>
      <c r="F14033" s="91">
        <v>0.84113745291611142</v>
      </c>
      <c r="G14033" s="100">
        <v>929.37075512359547</v>
      </c>
      <c r="S14033" s="235"/>
      <c r="T14033" s="103"/>
      <c r="U14033" s="103"/>
    </row>
    <row r="14034" spans="1:21" x14ac:dyDescent="0.2">
      <c r="A14034" s="89">
        <v>41017</v>
      </c>
      <c r="B14034" s="90" t="s">
        <v>116</v>
      </c>
      <c r="C14034" s="96">
        <v>1882.4221205393258</v>
      </c>
      <c r="D14034" s="102">
        <v>1206.4946859585261</v>
      </c>
      <c r="E14034" s="98">
        <v>2235.8762191011233</v>
      </c>
      <c r="F14034" s="91">
        <v>0.8419169650170103</v>
      </c>
      <c r="G14034" s="100">
        <v>941.21106026966288</v>
      </c>
      <c r="S14034" s="235"/>
      <c r="T14034" s="103"/>
      <c r="U14034" s="103"/>
    </row>
    <row r="14035" spans="1:21" x14ac:dyDescent="0.2">
      <c r="A14035" s="89">
        <v>41017</v>
      </c>
      <c r="B14035" s="90" t="s">
        <v>117</v>
      </c>
      <c r="C14035" s="96">
        <v>2118.5717794382022</v>
      </c>
      <c r="D14035" s="102">
        <v>1360.524486980848</v>
      </c>
      <c r="E14035" s="98">
        <v>2517.8112050561795</v>
      </c>
      <c r="F14035" s="91">
        <v>0.84143393086175855</v>
      </c>
      <c r="G14035" s="100">
        <v>1059.2858897191011</v>
      </c>
      <c r="S14035" s="235"/>
      <c r="T14035" s="103"/>
      <c r="U14035" s="103"/>
    </row>
    <row r="14036" spans="1:21" x14ac:dyDescent="0.2">
      <c r="A14036" s="89">
        <v>41017</v>
      </c>
      <c r="B14036" s="90" t="s">
        <v>118</v>
      </c>
      <c r="C14036" s="96">
        <v>2169.9770193707864</v>
      </c>
      <c r="D14036" s="102">
        <v>1384.5424388338638</v>
      </c>
      <c r="E14036" s="98">
        <v>2574.0547837078652</v>
      </c>
      <c r="F14036" s="91">
        <v>0.84301897267508263</v>
      </c>
      <c r="G14036" s="100">
        <v>1084.9885096853932</v>
      </c>
      <c r="S14036" s="235"/>
      <c r="T14036" s="103"/>
      <c r="U14036" s="103"/>
    </row>
    <row r="14037" spans="1:21" x14ac:dyDescent="0.2">
      <c r="A14037" s="89">
        <v>41017</v>
      </c>
      <c r="B14037" s="90" t="s">
        <v>119</v>
      </c>
      <c r="C14037" s="96">
        <v>2294.3934222471912</v>
      </c>
      <c r="D14037" s="102">
        <v>1461.5777885954572</v>
      </c>
      <c r="E14037" s="98">
        <v>2720.3769606741571</v>
      </c>
      <c r="F14037" s="91">
        <v>0.84341010654589588</v>
      </c>
      <c r="G14037" s="100">
        <v>1147.1967111235956</v>
      </c>
      <c r="S14037" s="235"/>
      <c r="T14037" s="103"/>
      <c r="U14037" s="103"/>
    </row>
    <row r="14038" spans="1:21" x14ac:dyDescent="0.2">
      <c r="A14038" s="89">
        <v>41017</v>
      </c>
      <c r="B14038" s="90" t="s">
        <v>120</v>
      </c>
      <c r="C14038" s="96">
        <v>2330.0237450224722</v>
      </c>
      <c r="D14038" s="102">
        <v>1500.1079668326424</v>
      </c>
      <c r="E14038" s="98">
        <v>2771.1612303370785</v>
      </c>
      <c r="F14038" s="91">
        <v>0.84081132469475717</v>
      </c>
      <c r="G14038" s="100">
        <v>1165.0118725112361</v>
      </c>
      <c r="S14038" s="235"/>
      <c r="T14038" s="103"/>
      <c r="U14038" s="103"/>
    </row>
    <row r="14039" spans="1:21" x14ac:dyDescent="0.2">
      <c r="A14039" s="89">
        <v>41017</v>
      </c>
      <c r="B14039" s="90" t="s">
        <v>121</v>
      </c>
      <c r="C14039" s="96">
        <v>2196.7453478426964</v>
      </c>
      <c r="D14039" s="102">
        <v>1421.4786636114677</v>
      </c>
      <c r="E14039" s="98">
        <v>2616.5419382022474</v>
      </c>
      <c r="F14039" s="91">
        <v>0.83956053437156775</v>
      </c>
      <c r="G14039" s="100">
        <v>1098.3726739213482</v>
      </c>
      <c r="S14039" s="235"/>
      <c r="T14039" s="103"/>
      <c r="U14039" s="103"/>
    </row>
    <row r="14040" spans="1:21" x14ac:dyDescent="0.2">
      <c r="A14040" s="89">
        <v>41017</v>
      </c>
      <c r="B14040" s="90" t="s">
        <v>122</v>
      </c>
      <c r="C14040" s="96">
        <v>2256.0643851573031</v>
      </c>
      <c r="D14040" s="102">
        <v>1427.7360346150406</v>
      </c>
      <c r="E14040" s="98">
        <v>2669.8795280898876</v>
      </c>
      <c r="F14040" s="91">
        <v>0.84500606166726921</v>
      </c>
      <c r="G14040" s="100">
        <v>1128.0321925786516</v>
      </c>
      <c r="S14040" s="235"/>
      <c r="T14040" s="103"/>
      <c r="U14040" s="103"/>
    </row>
    <row r="14041" spans="1:21" x14ac:dyDescent="0.2">
      <c r="A14041" s="89">
        <v>41017</v>
      </c>
      <c r="B14041" s="90" t="s">
        <v>123</v>
      </c>
      <c r="C14041" s="96">
        <v>2123.0007505280896</v>
      </c>
      <c r="D14041" s="102">
        <v>1355.0281546416168</v>
      </c>
      <c r="E14041" s="98">
        <v>2518.5776713483142</v>
      </c>
      <c r="F14041" s="91">
        <v>0.84293638218095801</v>
      </c>
      <c r="G14041" s="100">
        <v>1061.5003752640448</v>
      </c>
      <c r="S14041" s="235"/>
      <c r="T14041" s="103"/>
      <c r="U14041" s="103"/>
    </row>
    <row r="14042" spans="1:21" x14ac:dyDescent="0.2">
      <c r="A14042" s="89">
        <v>41017</v>
      </c>
      <c r="B14042" s="90" t="s">
        <v>124</v>
      </c>
      <c r="C14042" s="96">
        <v>2078.5489546853933</v>
      </c>
      <c r="D14042" s="102">
        <v>1321.9108807578407</v>
      </c>
      <c r="E14042" s="98">
        <v>2463.2933511235951</v>
      </c>
      <c r="F14042" s="91">
        <v>0.84380894128476158</v>
      </c>
      <c r="G14042" s="100">
        <v>1039.2744773426966</v>
      </c>
      <c r="S14042" s="235"/>
      <c r="T14042" s="103"/>
      <c r="U14042" s="103"/>
    </row>
    <row r="14043" spans="1:21" x14ac:dyDescent="0.2">
      <c r="A14043" s="89">
        <v>41017</v>
      </c>
      <c r="B14043" s="90" t="s">
        <v>125</v>
      </c>
      <c r="C14043" s="96">
        <v>2308.9364938314607</v>
      </c>
      <c r="D14043" s="102">
        <v>1489.1407101462721</v>
      </c>
      <c r="E14043" s="98">
        <v>2747.4948202247192</v>
      </c>
      <c r="F14043" s="91">
        <v>0.84037883414193715</v>
      </c>
      <c r="G14043" s="100">
        <v>1154.4682469157303</v>
      </c>
      <c r="S14043" s="235"/>
      <c r="T14043" s="103"/>
      <c r="U14043" s="103"/>
    </row>
    <row r="14044" spans="1:21" x14ac:dyDescent="0.2">
      <c r="A14044" s="89">
        <v>41017</v>
      </c>
      <c r="B14044" s="90" t="s">
        <v>126</v>
      </c>
      <c r="C14044" s="96">
        <v>2286.9010457191011</v>
      </c>
      <c r="D14044" s="102">
        <v>1466.7163404434932</v>
      </c>
      <c r="E14044" s="98">
        <v>2716.8314662921348</v>
      </c>
      <c r="F14044" s="91">
        <v>0.84175300311881607</v>
      </c>
      <c r="G14044" s="100">
        <v>1143.4505228595506</v>
      </c>
      <c r="S14044" s="235"/>
      <c r="T14044" s="103"/>
      <c r="U14044" s="103"/>
    </row>
    <row r="14045" spans="1:21" x14ac:dyDescent="0.2">
      <c r="A14045" s="89">
        <v>41017</v>
      </c>
      <c r="B14045" s="90" t="s">
        <v>127</v>
      </c>
      <c r="C14045" s="96">
        <v>2193.4104501235956</v>
      </c>
      <c r="D14045" s="102">
        <v>1412.195358460355</v>
      </c>
      <c r="E14045" s="98">
        <v>2608.7056432584272</v>
      </c>
      <c r="F14045" s="91">
        <v>0.84080411900512342</v>
      </c>
      <c r="G14045" s="100">
        <v>1096.7052250617978</v>
      </c>
      <c r="S14045" s="235"/>
      <c r="T14045" s="103"/>
      <c r="U14045" s="103"/>
    </row>
    <row r="14046" spans="1:21" x14ac:dyDescent="0.2">
      <c r="A14046" s="89">
        <v>41017</v>
      </c>
      <c r="B14046" s="90" t="s">
        <v>128</v>
      </c>
      <c r="C14046" s="96">
        <v>2269.1689528651686</v>
      </c>
      <c r="D14046" s="102">
        <v>1462.6769140780173</v>
      </c>
      <c r="E14046" s="98">
        <v>2699.7317443820225</v>
      </c>
      <c r="F14046" s="91">
        <v>0.84051645412073661</v>
      </c>
      <c r="G14046" s="100">
        <v>1134.5844764325843</v>
      </c>
      <c r="S14046" s="235"/>
      <c r="T14046" s="103"/>
      <c r="U14046" s="103"/>
    </row>
    <row r="14047" spans="1:21" x14ac:dyDescent="0.2">
      <c r="A14047" s="89">
        <v>41017</v>
      </c>
      <c r="B14047" s="90" t="s">
        <v>129</v>
      </c>
      <c r="C14047" s="96">
        <v>2512.0856581685393</v>
      </c>
      <c r="D14047" s="102">
        <v>1620.4131185025813</v>
      </c>
      <c r="E14047" s="98">
        <v>2989.3666601123596</v>
      </c>
      <c r="F14047" s="91">
        <v>0.8403404278530755</v>
      </c>
      <c r="G14047" s="100">
        <v>1256.0428290842697</v>
      </c>
      <c r="S14047" s="235"/>
      <c r="T14047" s="103"/>
      <c r="U14047" s="103"/>
    </row>
    <row r="14048" spans="1:21" x14ac:dyDescent="0.2">
      <c r="A14048" s="89">
        <v>41017</v>
      </c>
      <c r="B14048" s="90" t="s">
        <v>130</v>
      </c>
      <c r="C14048" s="96">
        <v>2420.576551011236</v>
      </c>
      <c r="D14048" s="102">
        <v>1551.7713769648533</v>
      </c>
      <c r="E14048" s="98">
        <v>2875.2713342696629</v>
      </c>
      <c r="F14048" s="91">
        <v>0.84186021755963347</v>
      </c>
      <c r="G14048" s="100">
        <v>1210.288275505618</v>
      </c>
      <c r="S14048" s="235"/>
      <c r="T14048" s="103"/>
      <c r="U14048" s="103"/>
    </row>
    <row r="14049" spans="1:21" x14ac:dyDescent="0.2">
      <c r="A14049" s="89">
        <v>41017</v>
      </c>
      <c r="B14049" s="90" t="s">
        <v>131</v>
      </c>
      <c r="C14049" s="96">
        <v>1957.1270711460675</v>
      </c>
      <c r="D14049" s="102">
        <v>1268.2365130950395</v>
      </c>
      <c r="E14049" s="98">
        <v>2332.1171123595504</v>
      </c>
      <c r="F14049" s="91">
        <v>0.83920617055372415</v>
      </c>
      <c r="G14049" s="100">
        <v>978.56353557303373</v>
      </c>
      <c r="S14049" s="235"/>
      <c r="T14049" s="103"/>
      <c r="U14049" s="103"/>
    </row>
    <row r="14050" spans="1:21" x14ac:dyDescent="0.2">
      <c r="A14050" s="89">
        <v>41017</v>
      </c>
      <c r="B14050" s="90" t="s">
        <v>132</v>
      </c>
      <c r="C14050" s="96">
        <v>1912.7968390112362</v>
      </c>
      <c r="D14050" s="102">
        <v>1236.3752647983833</v>
      </c>
      <c r="E14050" s="98">
        <v>2277.589853932584</v>
      </c>
      <c r="F14050" s="91">
        <v>0.83983375483892297</v>
      </c>
      <c r="G14050" s="100">
        <v>956.39841950561811</v>
      </c>
      <c r="S14050" s="235"/>
      <c r="T14050" s="103"/>
      <c r="U14050" s="103"/>
    </row>
    <row r="14051" spans="1:21" x14ac:dyDescent="0.2">
      <c r="A14051" s="89">
        <v>41017</v>
      </c>
      <c r="B14051" s="90" t="s">
        <v>133</v>
      </c>
      <c r="C14051" s="96">
        <v>1847.4239290449439</v>
      </c>
      <c r="D14051" s="102">
        <v>1198.2500497749204</v>
      </c>
      <c r="E14051" s="98">
        <v>2201.9941769662919</v>
      </c>
      <c r="F14051" s="91">
        <v>0.83897766323349554</v>
      </c>
      <c r="G14051" s="100">
        <v>923.71196452247193</v>
      </c>
      <c r="S14051" s="235"/>
      <c r="T14051" s="103"/>
      <c r="U14051" s="103"/>
    </row>
    <row r="14052" spans="1:21" x14ac:dyDescent="0.2">
      <c r="A14052" s="89">
        <v>41017</v>
      </c>
      <c r="B14052" s="90" t="s">
        <v>134</v>
      </c>
      <c r="C14052" s="96">
        <v>2063.7951726741571</v>
      </c>
      <c r="D14052" s="102">
        <v>1309.2423321666888</v>
      </c>
      <c r="E14052" s="98">
        <v>2444.0470533707867</v>
      </c>
      <c r="F14052" s="91">
        <v>0.8444171194772242</v>
      </c>
      <c r="G14052" s="100">
        <v>1031.8975863370786</v>
      </c>
      <c r="S14052" s="235"/>
      <c r="T14052" s="103"/>
      <c r="U14052" s="103"/>
    </row>
    <row r="14053" spans="1:21" x14ac:dyDescent="0.2">
      <c r="A14053" s="89">
        <v>41017</v>
      </c>
      <c r="B14053" s="90" t="s">
        <v>135</v>
      </c>
      <c r="C14053" s="96">
        <v>1823.0706662359551</v>
      </c>
      <c r="D14053" s="102">
        <v>1153.1721131730437</v>
      </c>
      <c r="E14053" s="98">
        <v>2157.1723567415729</v>
      </c>
      <c r="F14053" s="91">
        <v>0.84512053964464795</v>
      </c>
      <c r="G14053" s="100">
        <v>911.53533311797753</v>
      </c>
      <c r="S14053" s="235"/>
      <c r="T14053" s="103"/>
      <c r="U14053" s="103"/>
    </row>
    <row r="14054" spans="1:21" x14ac:dyDescent="0.2">
      <c r="A14054" s="89">
        <v>41017</v>
      </c>
      <c r="B14054" s="90" t="s">
        <v>136</v>
      </c>
      <c r="C14054" s="96">
        <v>1795.1231697977532</v>
      </c>
      <c r="D14054" s="102">
        <v>1150.2705959904372</v>
      </c>
      <c r="E14054" s="98">
        <v>2132.0388455056182</v>
      </c>
      <c r="F14054" s="91">
        <v>0.84197488876992554</v>
      </c>
      <c r="G14054" s="100">
        <v>897.56158489887662</v>
      </c>
      <c r="S14054" s="235"/>
      <c r="T14054" s="103"/>
      <c r="U14054" s="103"/>
    </row>
    <row r="14055" spans="1:21" x14ac:dyDescent="0.2">
      <c r="A14055" s="89">
        <v>41017</v>
      </c>
      <c r="B14055" s="90" t="s">
        <v>137</v>
      </c>
      <c r="C14055" s="96">
        <v>1756.3767639775278</v>
      </c>
      <c r="D14055" s="102">
        <v>1116.4444042293289</v>
      </c>
      <c r="E14055" s="98">
        <v>2081.1793398876403</v>
      </c>
      <c r="F14055" s="91">
        <v>0.84393340367887371</v>
      </c>
      <c r="G14055" s="100">
        <v>878.18838198876392</v>
      </c>
      <c r="S14055" s="235"/>
      <c r="T14055" s="103"/>
      <c r="U14055" s="103"/>
    </row>
    <row r="14056" spans="1:21" x14ac:dyDescent="0.2">
      <c r="A14056" s="89">
        <v>41017</v>
      </c>
      <c r="B14056" s="90" t="s">
        <v>138</v>
      </c>
      <c r="C14056" s="96">
        <v>1684.6784890786512</v>
      </c>
      <c r="D14056" s="102">
        <v>1067.595053697632</v>
      </c>
      <c r="E14056" s="98">
        <v>1994.4675505617977</v>
      </c>
      <c r="F14056" s="91">
        <v>0.84467580763804073</v>
      </c>
      <c r="G14056" s="100">
        <v>842.33924453932559</v>
      </c>
      <c r="S14056" s="235"/>
      <c r="T14056" s="103"/>
      <c r="U14056" s="103"/>
    </row>
    <row r="14057" spans="1:21" x14ac:dyDescent="0.2">
      <c r="A14057" s="89">
        <v>41017</v>
      </c>
      <c r="B14057" s="90" t="s">
        <v>139</v>
      </c>
      <c r="C14057" s="96">
        <v>1748.7425631235951</v>
      </c>
      <c r="D14057" s="102">
        <v>1127.8485761967802</v>
      </c>
      <c r="E14057" s="98">
        <v>2080.8995561797751</v>
      </c>
      <c r="F14057" s="91">
        <v>0.84037817103196888</v>
      </c>
      <c r="G14057" s="100">
        <v>874.37128156179756</v>
      </c>
      <c r="S14057" s="235"/>
      <c r="T14057" s="103"/>
      <c r="U14057" s="103"/>
    </row>
    <row r="14058" spans="1:21" x14ac:dyDescent="0.2">
      <c r="A14058" s="89">
        <v>41017</v>
      </c>
      <c r="B14058" s="90" t="s">
        <v>140</v>
      </c>
      <c r="C14058" s="96">
        <v>1935.6791809550562</v>
      </c>
      <c r="D14058" s="102">
        <v>1229.1404324705311</v>
      </c>
      <c r="E14058" s="98">
        <v>2292.9544466292132</v>
      </c>
      <c r="F14058" s="91">
        <v>0.84418562427205035</v>
      </c>
      <c r="G14058" s="100">
        <v>967.83959047752808</v>
      </c>
      <c r="S14058" s="235"/>
      <c r="T14058" s="103"/>
      <c r="U14058" s="103"/>
    </row>
    <row r="14059" spans="1:21" x14ac:dyDescent="0.2">
      <c r="A14059" s="89">
        <v>41017</v>
      </c>
      <c r="B14059" s="90" t="s">
        <v>141</v>
      </c>
      <c r="C14059" s="96">
        <v>1914.1624046629217</v>
      </c>
      <c r="D14059" s="102">
        <v>1224.7413086476447</v>
      </c>
      <c r="E14059" s="98">
        <v>2272.4455955056183</v>
      </c>
      <c r="F14059" s="91">
        <v>0.8423358554540098</v>
      </c>
      <c r="G14059" s="100">
        <v>957.08120233146087</v>
      </c>
      <c r="S14059" s="235"/>
      <c r="T14059" s="103"/>
      <c r="U14059" s="103"/>
    </row>
    <row r="14060" spans="1:21" x14ac:dyDescent="0.2">
      <c r="A14060" s="89">
        <v>41017</v>
      </c>
      <c r="B14060" s="90" t="s">
        <v>142</v>
      </c>
      <c r="C14060" s="96">
        <v>1740.1034356179775</v>
      </c>
      <c r="D14060" s="102">
        <v>1104.1552124778207</v>
      </c>
      <c r="E14060" s="98">
        <v>2060.8538764044943</v>
      </c>
      <c r="F14060" s="91">
        <v>0.84436041562242159</v>
      </c>
      <c r="G14060" s="100">
        <v>870.05171780898877</v>
      </c>
      <c r="S14060" s="235"/>
      <c r="T14060" s="103"/>
      <c r="U14060" s="103"/>
    </row>
    <row r="14061" spans="1:21" x14ac:dyDescent="0.2">
      <c r="A14061" s="89">
        <v>41017</v>
      </c>
      <c r="B14061" s="90" t="s">
        <v>143</v>
      </c>
      <c r="C14061" s="96">
        <v>1747.4701963146067</v>
      </c>
      <c r="D14061" s="102">
        <v>1105.3289506345864</v>
      </c>
      <c r="E14061" s="98">
        <v>2067.7050505617976</v>
      </c>
      <c r="F14061" s="91">
        <v>0.84512546692276891</v>
      </c>
      <c r="G14061" s="100">
        <v>873.73509815730336</v>
      </c>
      <c r="S14061" s="235"/>
      <c r="T14061" s="103"/>
      <c r="U14061" s="103"/>
    </row>
    <row r="14062" spans="1:21" x14ac:dyDescent="0.2">
      <c r="A14062" s="89">
        <v>41017</v>
      </c>
      <c r="B14062" s="90" t="s">
        <v>144</v>
      </c>
      <c r="C14062" s="96">
        <v>1666.7802591573034</v>
      </c>
      <c r="D14062" s="102">
        <v>1051.6313539032817</v>
      </c>
      <c r="E14062" s="98">
        <v>1970.8081938202247</v>
      </c>
      <c r="F14062" s="91">
        <v>0.8457343867271061</v>
      </c>
      <c r="G14062" s="100">
        <v>833.39012957865168</v>
      </c>
      <c r="S14062" s="235"/>
      <c r="T14062" s="103"/>
      <c r="U14062" s="103"/>
    </row>
    <row r="14063" spans="1:21" x14ac:dyDescent="0.2">
      <c r="A14063" s="89">
        <v>41017</v>
      </c>
      <c r="B14063" s="90" t="s">
        <v>145</v>
      </c>
      <c r="C14063" s="96">
        <v>1781.5120866404498</v>
      </c>
      <c r="D14063" s="102">
        <v>1129.6766661320137</v>
      </c>
      <c r="E14063" s="98">
        <v>2109.491570224719</v>
      </c>
      <c r="F14063" s="91">
        <v>0.84452202217175465</v>
      </c>
      <c r="G14063" s="100">
        <v>890.75604332022488</v>
      </c>
      <c r="S14063" s="235"/>
      <c r="T14063" s="103"/>
      <c r="U14063" s="103"/>
    </row>
    <row r="14064" spans="1:21" x14ac:dyDescent="0.2">
      <c r="A14064" s="89">
        <v>41017</v>
      </c>
      <c r="B14064" s="90" t="s">
        <v>146</v>
      </c>
      <c r="C14064" s="96">
        <v>2079.4404218764048</v>
      </c>
      <c r="D14064" s="102">
        <v>1309.4711454102714</v>
      </c>
      <c r="E14064" s="98">
        <v>2457.3943820224722</v>
      </c>
      <c r="F14064" s="91">
        <v>0.84619727182943838</v>
      </c>
      <c r="G14064" s="100">
        <v>1039.7202109382024</v>
      </c>
      <c r="S14064" s="235"/>
      <c r="T14064" s="103"/>
      <c r="U14064" s="103"/>
    </row>
    <row r="14065" spans="1:21" x14ac:dyDescent="0.2">
      <c r="A14065" s="89">
        <v>41017</v>
      </c>
      <c r="B14065" s="90" t="s">
        <v>147</v>
      </c>
      <c r="C14065" s="96">
        <v>2034.0850024719105</v>
      </c>
      <c r="D14065" s="102">
        <v>1275.7101067068054</v>
      </c>
      <c r="E14065" s="98">
        <v>2401.0285449438206</v>
      </c>
      <c r="F14065" s="91">
        <v>0.84717235317979278</v>
      </c>
      <c r="G14065" s="100">
        <v>1017.0425012359552</v>
      </c>
      <c r="S14065" s="235"/>
      <c r="T14065" s="103"/>
      <c r="U14065" s="103"/>
    </row>
    <row r="14066" spans="1:21" x14ac:dyDescent="0.2">
      <c r="A14066" s="89">
        <v>41018</v>
      </c>
      <c r="B14066" s="90" t="s">
        <v>100</v>
      </c>
      <c r="C14066" s="96">
        <v>2034.8711144494384</v>
      </c>
      <c r="D14066" s="102">
        <v>1287.3254965824328</v>
      </c>
      <c r="E14066" s="98">
        <v>2407.8844213483144</v>
      </c>
      <c r="F14066" s="91">
        <v>0.84508670615925818</v>
      </c>
      <c r="G14066" s="100">
        <v>1017.4355572247192</v>
      </c>
      <c r="S14066" s="235"/>
      <c r="T14066" s="103"/>
      <c r="U14066" s="103"/>
    </row>
    <row r="14067" spans="1:21" x14ac:dyDescent="0.2">
      <c r="A14067" s="89">
        <v>41018</v>
      </c>
      <c r="B14067" s="90" t="s">
        <v>101</v>
      </c>
      <c r="C14067" s="96">
        <v>1936.1330187977528</v>
      </c>
      <c r="D14067" s="102">
        <v>1216.8179748200575</v>
      </c>
      <c r="E14067" s="98">
        <v>2286.7568848314604</v>
      </c>
      <c r="F14067" s="91">
        <v>0.84667199720290798</v>
      </c>
      <c r="G14067" s="100">
        <v>968.06650939887641</v>
      </c>
      <c r="S14067" s="235"/>
      <c r="T14067" s="103"/>
      <c r="U14067" s="103"/>
    </row>
    <row r="14068" spans="1:21" x14ac:dyDescent="0.2">
      <c r="A14068" s="89">
        <v>41018</v>
      </c>
      <c r="B14068" s="90" t="s">
        <v>102</v>
      </c>
      <c r="C14068" s="96">
        <v>2032.1561916404494</v>
      </c>
      <c r="D14068" s="102">
        <v>1296.3564264154049</v>
      </c>
      <c r="E14068" s="98">
        <v>2410.4353904494378</v>
      </c>
      <c r="F14068" s="91">
        <v>0.84306602852422596</v>
      </c>
      <c r="G14068" s="100">
        <v>1016.0780958202247</v>
      </c>
      <c r="S14068" s="235"/>
      <c r="T14068" s="103"/>
      <c r="U14068" s="103"/>
    </row>
    <row r="14069" spans="1:21" x14ac:dyDescent="0.2">
      <c r="A14069" s="89">
        <v>41018</v>
      </c>
      <c r="B14069" s="90" t="s">
        <v>103</v>
      </c>
      <c r="C14069" s="96">
        <v>2033.1651704157307</v>
      </c>
      <c r="D14069" s="102">
        <v>1286.2136933249058</v>
      </c>
      <c r="E14069" s="98">
        <v>2405.8483483146069</v>
      </c>
      <c r="F14069" s="91">
        <v>0.84509282218060178</v>
      </c>
      <c r="G14069" s="100">
        <v>1016.5825852078653</v>
      </c>
      <c r="S14069" s="235"/>
      <c r="T14069" s="103"/>
      <c r="U14069" s="103"/>
    </row>
    <row r="14070" spans="1:21" x14ac:dyDescent="0.2">
      <c r="A14070" s="89">
        <v>41018</v>
      </c>
      <c r="B14070" s="90" t="s">
        <v>104</v>
      </c>
      <c r="C14070" s="96">
        <v>1997.6118379887644</v>
      </c>
      <c r="D14070" s="102">
        <v>1281.7785671688393</v>
      </c>
      <c r="E14070" s="98">
        <v>2373.4804297752808</v>
      </c>
      <c r="F14070" s="91">
        <v>0.84163821741639411</v>
      </c>
      <c r="G14070" s="100">
        <v>998.80591899438218</v>
      </c>
      <c r="S14070" s="235"/>
      <c r="T14070" s="103"/>
      <c r="U14070" s="103"/>
    </row>
    <row r="14071" spans="1:21" x14ac:dyDescent="0.2">
      <c r="A14071" s="89">
        <v>41018</v>
      </c>
      <c r="B14071" s="90" t="s">
        <v>105</v>
      </c>
      <c r="C14071" s="96">
        <v>1966.9088975056181</v>
      </c>
      <c r="D14071" s="102">
        <v>1241.1616061062266</v>
      </c>
      <c r="E14071" s="98">
        <v>2325.7714297752809</v>
      </c>
      <c r="F14071" s="91">
        <v>0.84570171957769014</v>
      </c>
      <c r="G14071" s="100">
        <v>983.45444875280907</v>
      </c>
      <c r="S14071" s="235"/>
      <c r="T14071" s="103"/>
      <c r="U14071" s="103"/>
    </row>
    <row r="14072" spans="1:21" x14ac:dyDescent="0.2">
      <c r="A14072" s="89">
        <v>41018</v>
      </c>
      <c r="B14072" s="90" t="s">
        <v>106</v>
      </c>
      <c r="C14072" s="96">
        <v>1997.0850619213481</v>
      </c>
      <c r="D14072" s="102">
        <v>1277.239726201537</v>
      </c>
      <c r="E14072" s="98">
        <v>2370.5885477528091</v>
      </c>
      <c r="F14072" s="91">
        <v>0.84244271905155277</v>
      </c>
      <c r="G14072" s="100">
        <v>998.54253096067407</v>
      </c>
      <c r="S14072" s="235"/>
      <c r="T14072" s="103"/>
      <c r="U14072" s="103"/>
    </row>
    <row r="14073" spans="1:21" x14ac:dyDescent="0.2">
      <c r="A14073" s="89">
        <v>41018</v>
      </c>
      <c r="B14073" s="90" t="s">
        <v>107</v>
      </c>
      <c r="C14073" s="96">
        <v>2017.9332378202253</v>
      </c>
      <c r="D14073" s="102">
        <v>1271.416589961955</v>
      </c>
      <c r="E14073" s="98">
        <v>2385.0691179775281</v>
      </c>
      <c r="F14073" s="91">
        <v>0.84606908144086668</v>
      </c>
      <c r="G14073" s="100">
        <v>1008.9666189101126</v>
      </c>
      <c r="S14073" s="235"/>
      <c r="T14073" s="103"/>
      <c r="U14073" s="103"/>
    </row>
    <row r="14074" spans="1:21" x14ac:dyDescent="0.2">
      <c r="A14074" s="89">
        <v>41018</v>
      </c>
      <c r="B14074" s="90" t="s">
        <v>108</v>
      </c>
      <c r="C14074" s="96">
        <v>2052.5951030561801</v>
      </c>
      <c r="D14074" s="102">
        <v>1302.6392753472919</v>
      </c>
      <c r="E14074" s="98">
        <v>2431.0523932584274</v>
      </c>
      <c r="F14074" s="91">
        <v>0.84432368004418556</v>
      </c>
      <c r="G14074" s="100">
        <v>1026.29755152809</v>
      </c>
      <c r="S14074" s="235"/>
      <c r="T14074" s="103"/>
      <c r="U14074" s="103"/>
    </row>
    <row r="14075" spans="1:21" x14ac:dyDescent="0.2">
      <c r="A14075" s="89">
        <v>41018</v>
      </c>
      <c r="B14075" s="90" t="s">
        <v>109</v>
      </c>
      <c r="C14075" s="96">
        <v>2025.7335757415733</v>
      </c>
      <c r="D14075" s="102">
        <v>1284.2995115553263</v>
      </c>
      <c r="E14075" s="98">
        <v>2398.5457584269661</v>
      </c>
      <c r="F14075" s="91">
        <v>0.84456740865769697</v>
      </c>
      <c r="G14075" s="100">
        <v>1012.8667878707867</v>
      </c>
      <c r="S14075" s="235"/>
      <c r="T14075" s="103"/>
      <c r="U14075" s="103"/>
    </row>
    <row r="14076" spans="1:21" x14ac:dyDescent="0.2">
      <c r="A14076" s="89">
        <v>41018</v>
      </c>
      <c r="B14076" s="90" t="s">
        <v>110</v>
      </c>
      <c r="C14076" s="96">
        <v>1993.1666584044945</v>
      </c>
      <c r="D14076" s="102">
        <v>1267.2443018928109</v>
      </c>
      <c r="E14076" s="98">
        <v>2361.9105505617981</v>
      </c>
      <c r="F14076" s="91">
        <v>0.84387897667437273</v>
      </c>
      <c r="G14076" s="100">
        <v>996.58332920224723</v>
      </c>
      <c r="S14076" s="235"/>
      <c r="T14076" s="103"/>
      <c r="U14076" s="103"/>
    </row>
    <row r="14077" spans="1:21" x14ac:dyDescent="0.2">
      <c r="A14077" s="89">
        <v>41018</v>
      </c>
      <c r="B14077" s="90" t="s">
        <v>111</v>
      </c>
      <c r="C14077" s="96">
        <v>1952.58058847191</v>
      </c>
      <c r="D14077" s="102">
        <v>1244.3560555300467</v>
      </c>
      <c r="E14077" s="98">
        <v>2315.3818146067415</v>
      </c>
      <c r="F14077" s="91">
        <v>0.84330825099943529</v>
      </c>
      <c r="G14077" s="100">
        <v>976.290294235955</v>
      </c>
      <c r="S14077" s="235"/>
      <c r="T14077" s="103"/>
      <c r="U14077" s="103"/>
    </row>
    <row r="14078" spans="1:21" x14ac:dyDescent="0.2">
      <c r="A14078" s="89">
        <v>41018</v>
      </c>
      <c r="B14078" s="90" t="s">
        <v>112</v>
      </c>
      <c r="C14078" s="96">
        <v>2118.2759744157302</v>
      </c>
      <c r="D14078" s="102">
        <v>1349.1699972355807</v>
      </c>
      <c r="E14078" s="98">
        <v>2511.4443623595503</v>
      </c>
      <c r="F14078" s="91">
        <v>0.84344929402519953</v>
      </c>
      <c r="G14078" s="100">
        <v>1059.1379872078651</v>
      </c>
      <c r="S14078" s="235"/>
      <c r="T14078" s="103"/>
      <c r="U14078" s="103"/>
    </row>
    <row r="14079" spans="1:21" x14ac:dyDescent="0.2">
      <c r="A14079" s="89">
        <v>41018</v>
      </c>
      <c r="B14079" s="90" t="s">
        <v>113</v>
      </c>
      <c r="C14079" s="96">
        <v>2234.3368984382018</v>
      </c>
      <c r="D14079" s="102">
        <v>1435.0720049779916</v>
      </c>
      <c r="E14079" s="98">
        <v>2655.5024073033705</v>
      </c>
      <c r="F14079" s="91">
        <v>0.84139893539284838</v>
      </c>
      <c r="G14079" s="100">
        <v>1117.1684492191009</v>
      </c>
      <c r="S14079" s="235"/>
      <c r="T14079" s="103"/>
      <c r="U14079" s="103"/>
    </row>
    <row r="14080" spans="1:21" x14ac:dyDescent="0.2">
      <c r="A14080" s="89">
        <v>41018</v>
      </c>
      <c r="B14080" s="90" t="s">
        <v>114</v>
      </c>
      <c r="C14080" s="96">
        <v>2240.3299892359555</v>
      </c>
      <c r="D14080" s="102">
        <v>1438.6013838700433</v>
      </c>
      <c r="E14080" s="98">
        <v>2662.4523286516851</v>
      </c>
      <c r="F14080" s="91">
        <v>0.84145355961002311</v>
      </c>
      <c r="G14080" s="100">
        <v>1120.1649946179778</v>
      </c>
      <c r="S14080" s="235"/>
      <c r="T14080" s="103"/>
      <c r="U14080" s="103"/>
    </row>
    <row r="14081" spans="1:21" x14ac:dyDescent="0.2">
      <c r="A14081" s="89">
        <v>41018</v>
      </c>
      <c r="B14081" s="90" t="s">
        <v>115</v>
      </c>
      <c r="C14081" s="96">
        <v>2018.5248478651688</v>
      </c>
      <c r="D14081" s="102">
        <v>1290.543880748995</v>
      </c>
      <c r="E14081" s="98">
        <v>2395.8184550561796</v>
      </c>
      <c r="F14081" s="91">
        <v>0.84251995121134349</v>
      </c>
      <c r="G14081" s="100">
        <v>1009.2624239325844</v>
      </c>
      <c r="S14081" s="235"/>
      <c r="T14081" s="103"/>
      <c r="U14081" s="103"/>
    </row>
    <row r="14082" spans="1:21" x14ac:dyDescent="0.2">
      <c r="A14082" s="89">
        <v>41018</v>
      </c>
      <c r="B14082" s="90" t="s">
        <v>116</v>
      </c>
      <c r="C14082" s="96">
        <v>1961.4871561348316</v>
      </c>
      <c r="D14082" s="102">
        <v>1264.2752502670517</v>
      </c>
      <c r="E14082" s="98">
        <v>2333.6288848314603</v>
      </c>
      <c r="F14082" s="91">
        <v>0.84053088684514399</v>
      </c>
      <c r="G14082" s="100">
        <v>980.7435780674158</v>
      </c>
      <c r="S14082" s="235"/>
      <c r="T14082" s="103"/>
      <c r="U14082" s="103"/>
    </row>
    <row r="14083" spans="1:21" x14ac:dyDescent="0.2">
      <c r="A14083" s="89">
        <v>41018</v>
      </c>
      <c r="B14083" s="90" t="s">
        <v>117</v>
      </c>
      <c r="C14083" s="96">
        <v>2063.0738946741571</v>
      </c>
      <c r="D14083" s="102">
        <v>1320.1666697305168</v>
      </c>
      <c r="E14083" s="98">
        <v>2449.3088679775278</v>
      </c>
      <c r="F14083" s="91">
        <v>0.8423085882090906</v>
      </c>
      <c r="G14083" s="100">
        <v>1031.5369473370786</v>
      </c>
      <c r="S14083" s="235"/>
      <c r="T14083" s="103"/>
      <c r="U14083" s="103"/>
    </row>
    <row r="14084" spans="1:21" x14ac:dyDescent="0.2">
      <c r="A14084" s="89">
        <v>41018</v>
      </c>
      <c r="B14084" s="90" t="s">
        <v>118</v>
      </c>
      <c r="C14084" s="96">
        <v>2142.2159206179772</v>
      </c>
      <c r="D14084" s="102">
        <v>1362.0080254503466</v>
      </c>
      <c r="E14084" s="98">
        <v>2538.534008426966</v>
      </c>
      <c r="F14084" s="91">
        <v>0.84387914974021871</v>
      </c>
      <c r="G14084" s="100">
        <v>1071.1079603089886</v>
      </c>
      <c r="S14084" s="235"/>
      <c r="T14084" s="103"/>
      <c r="U14084" s="103"/>
    </row>
    <row r="14085" spans="1:21" x14ac:dyDescent="0.2">
      <c r="A14085" s="89">
        <v>41018</v>
      </c>
      <c r="B14085" s="90" t="s">
        <v>119</v>
      </c>
      <c r="C14085" s="96">
        <v>2219.8262438426964</v>
      </c>
      <c r="D14085" s="102">
        <v>1435.5309760544339</v>
      </c>
      <c r="E14085" s="98">
        <v>2643.5539971910107</v>
      </c>
      <c r="F14085" s="91">
        <v>0.83971284346808917</v>
      </c>
      <c r="G14085" s="100">
        <v>1109.9131219213482</v>
      </c>
      <c r="S14085" s="235"/>
      <c r="T14085" s="103"/>
      <c r="U14085" s="103"/>
    </row>
    <row r="14086" spans="1:21" x14ac:dyDescent="0.2">
      <c r="A14086" s="89">
        <v>41018</v>
      </c>
      <c r="B14086" s="90" t="s">
        <v>120</v>
      </c>
      <c r="C14086" s="96">
        <v>2191.4532744269668</v>
      </c>
      <c r="D14086" s="102">
        <v>1395.7722102178284</v>
      </c>
      <c r="E14086" s="98">
        <v>2598.2008230337078</v>
      </c>
      <c r="F14086" s="91">
        <v>0.84345030414861655</v>
      </c>
      <c r="G14086" s="100">
        <v>1095.7266372134834</v>
      </c>
      <c r="S14086" s="235"/>
      <c r="T14086" s="103"/>
      <c r="U14086" s="103"/>
    </row>
    <row r="14087" spans="1:21" x14ac:dyDescent="0.2">
      <c r="A14087" s="89">
        <v>41018</v>
      </c>
      <c r="B14087" s="90" t="s">
        <v>121</v>
      </c>
      <c r="C14087" s="96">
        <v>2163.3396409213487</v>
      </c>
      <c r="D14087" s="102">
        <v>1403.6568578925064</v>
      </c>
      <c r="E14087" s="98">
        <v>2578.8158089887643</v>
      </c>
      <c r="F14087" s="91">
        <v>0.83888877731429101</v>
      </c>
      <c r="G14087" s="100">
        <v>1081.6698204606744</v>
      </c>
      <c r="S14087" s="235"/>
      <c r="T14087" s="103"/>
      <c r="U14087" s="103"/>
    </row>
    <row r="14088" spans="1:21" x14ac:dyDescent="0.2">
      <c r="A14088" s="89">
        <v>41018</v>
      </c>
      <c r="B14088" s="90" t="s">
        <v>122</v>
      </c>
      <c r="C14088" s="96">
        <v>2151.0211851910121</v>
      </c>
      <c r="D14088" s="102">
        <v>1383.0134719214439</v>
      </c>
      <c r="E14088" s="98">
        <v>2557.2677612359548</v>
      </c>
      <c r="F14088" s="91">
        <v>0.84114038341898167</v>
      </c>
      <c r="G14088" s="100">
        <v>1075.5105925955061</v>
      </c>
      <c r="S14088" s="235"/>
      <c r="T14088" s="103"/>
      <c r="U14088" s="103"/>
    </row>
    <row r="14089" spans="1:21" x14ac:dyDescent="0.2">
      <c r="A14089" s="89">
        <v>41018</v>
      </c>
      <c r="B14089" s="90" t="s">
        <v>123</v>
      </c>
      <c r="C14089" s="96">
        <v>2183.6245716404496</v>
      </c>
      <c r="D14089" s="102">
        <v>1387.4429137194847</v>
      </c>
      <c r="E14089" s="98">
        <v>2587.124679775281</v>
      </c>
      <c r="F14089" s="91">
        <v>0.84403530634253021</v>
      </c>
      <c r="G14089" s="100">
        <v>1091.8122858202248</v>
      </c>
      <c r="S14089" s="235"/>
      <c r="T14089" s="103"/>
      <c r="U14089" s="103"/>
    </row>
    <row r="14090" spans="1:21" x14ac:dyDescent="0.2">
      <c r="A14090" s="89">
        <v>41018</v>
      </c>
      <c r="B14090" s="90" t="s">
        <v>124</v>
      </c>
      <c r="C14090" s="96">
        <v>2157.7152933707871</v>
      </c>
      <c r="D14090" s="102">
        <v>1387.0830574623781</v>
      </c>
      <c r="E14090" s="98">
        <v>2565.0993539325841</v>
      </c>
      <c r="F14090" s="91">
        <v>0.84118195658299477</v>
      </c>
      <c r="G14090" s="100">
        <v>1078.8576466853935</v>
      </c>
      <c r="S14090" s="235"/>
      <c r="T14090" s="103"/>
      <c r="U14090" s="103"/>
    </row>
    <row r="14091" spans="1:21" x14ac:dyDescent="0.2">
      <c r="A14091" s="89">
        <v>41018</v>
      </c>
      <c r="B14091" s="90" t="s">
        <v>125</v>
      </c>
      <c r="C14091" s="96">
        <v>2102.010750303371</v>
      </c>
      <c r="D14091" s="102">
        <v>1344.1688878249217</v>
      </c>
      <c r="E14091" s="98">
        <v>2495.0429241573033</v>
      </c>
      <c r="F14091" s="91">
        <v>0.84247478468264103</v>
      </c>
      <c r="G14091" s="100">
        <v>1051.0053751516855</v>
      </c>
      <c r="S14091" s="235"/>
      <c r="T14091" s="103"/>
      <c r="U14091" s="103"/>
    </row>
    <row r="14092" spans="1:21" x14ac:dyDescent="0.2">
      <c r="A14092" s="89">
        <v>41018</v>
      </c>
      <c r="B14092" s="90" t="s">
        <v>126</v>
      </c>
      <c r="C14092" s="96">
        <v>2274.9391768651685</v>
      </c>
      <c r="D14092" s="102">
        <v>1458.7231088629921</v>
      </c>
      <c r="E14092" s="98">
        <v>2702.4472921348315</v>
      </c>
      <c r="F14092" s="91">
        <v>0.84180704781407678</v>
      </c>
      <c r="G14092" s="100">
        <v>1137.4695884325843</v>
      </c>
      <c r="S14092" s="235"/>
      <c r="T14092" s="103"/>
      <c r="U14092" s="103"/>
    </row>
    <row r="14093" spans="1:21" x14ac:dyDescent="0.2">
      <c r="A14093" s="89">
        <v>41018</v>
      </c>
      <c r="B14093" s="90" t="s">
        <v>127</v>
      </c>
      <c r="C14093" s="96">
        <v>2428.9928117191012</v>
      </c>
      <c r="D14093" s="102">
        <v>1551.7141272872182</v>
      </c>
      <c r="E14093" s="98">
        <v>2882.3294073033703</v>
      </c>
      <c r="F14093" s="91">
        <v>0.84271867246138299</v>
      </c>
      <c r="G14093" s="100">
        <v>1214.4964058595506</v>
      </c>
      <c r="S14093" s="235"/>
      <c r="T14093" s="103"/>
      <c r="U14093" s="103"/>
    </row>
    <row r="14094" spans="1:21" x14ac:dyDescent="0.2">
      <c r="A14094" s="89">
        <v>41018</v>
      </c>
      <c r="B14094" s="90" t="s">
        <v>128</v>
      </c>
      <c r="C14094" s="96">
        <v>2072.1830685168538</v>
      </c>
      <c r="D14094" s="102">
        <v>1318.1548485169542</v>
      </c>
      <c r="E14094" s="98">
        <v>2455.906120786517</v>
      </c>
      <c r="F14094" s="91">
        <v>0.84375499982598123</v>
      </c>
      <c r="G14094" s="100">
        <v>1036.0915342584269</v>
      </c>
      <c r="S14094" s="235"/>
      <c r="T14094" s="103"/>
      <c r="U14094" s="103"/>
    </row>
    <row r="14095" spans="1:21" x14ac:dyDescent="0.2">
      <c r="A14095" s="89">
        <v>41018</v>
      </c>
      <c r="B14095" s="90" t="s">
        <v>129</v>
      </c>
      <c r="C14095" s="96">
        <v>2064.8770896741571</v>
      </c>
      <c r="D14095" s="102">
        <v>1318.8563862466833</v>
      </c>
      <c r="E14095" s="98">
        <v>2450.1223567415727</v>
      </c>
      <c r="F14095" s="91">
        <v>0.84276488641173219</v>
      </c>
      <c r="G14095" s="100">
        <v>1032.4385448370786</v>
      </c>
      <c r="S14095" s="235"/>
      <c r="T14095" s="103"/>
      <c r="U14095" s="103"/>
    </row>
    <row r="14096" spans="1:21" x14ac:dyDescent="0.2">
      <c r="A14096" s="89">
        <v>41018</v>
      </c>
      <c r="B14096" s="90" t="s">
        <v>130</v>
      </c>
      <c r="C14096" s="96">
        <v>1787.8252952022472</v>
      </c>
      <c r="D14096" s="102">
        <v>1147.1909350294015</v>
      </c>
      <c r="E14096" s="98">
        <v>2124.2331151685389</v>
      </c>
      <c r="F14096" s="91">
        <v>0.8416332851775542</v>
      </c>
      <c r="G14096" s="100">
        <v>893.91264760112358</v>
      </c>
      <c r="S14096" s="235"/>
      <c r="T14096" s="103"/>
      <c r="U14096" s="103"/>
    </row>
    <row r="14097" spans="1:21" x14ac:dyDescent="0.2">
      <c r="A14097" s="89">
        <v>41018</v>
      </c>
      <c r="B14097" s="90" t="s">
        <v>131</v>
      </c>
      <c r="C14097" s="96">
        <v>1748.0699106067411</v>
      </c>
      <c r="D14097" s="102">
        <v>1131.0995930527095</v>
      </c>
      <c r="E14097" s="98">
        <v>2082.098629213483</v>
      </c>
      <c r="F14097" s="91">
        <v>0.83957113562246477</v>
      </c>
      <c r="G14097" s="100">
        <v>874.03495530337057</v>
      </c>
      <c r="S14097" s="235"/>
      <c r="T14097" s="103"/>
      <c r="U14097" s="103"/>
    </row>
    <row r="14098" spans="1:21" x14ac:dyDescent="0.2">
      <c r="A14098" s="89">
        <v>41018</v>
      </c>
      <c r="B14098" s="90" t="s">
        <v>132</v>
      </c>
      <c r="C14098" s="96">
        <v>1742.6603256067419</v>
      </c>
      <c r="D14098" s="102">
        <v>1120.1531378670968</v>
      </c>
      <c r="E14098" s="98">
        <v>2071.6196713483146</v>
      </c>
      <c r="F14098" s="91">
        <v>0.84120668948491428</v>
      </c>
      <c r="G14098" s="100">
        <v>871.33016280337097</v>
      </c>
      <c r="S14098" s="235"/>
      <c r="T14098" s="103"/>
      <c r="U14098" s="103"/>
    </row>
    <row r="14099" spans="1:21" x14ac:dyDescent="0.2">
      <c r="A14099" s="89">
        <v>41018</v>
      </c>
      <c r="B14099" s="90" t="s">
        <v>133</v>
      </c>
      <c r="C14099" s="96">
        <v>2048.2957999213481</v>
      </c>
      <c r="D14099" s="102">
        <v>1302.7815687805692</v>
      </c>
      <c r="E14099" s="98">
        <v>2427.4998455056175</v>
      </c>
      <c r="F14099" s="91">
        <v>0.84378823080613385</v>
      </c>
      <c r="G14099" s="100">
        <v>1024.1478999606741</v>
      </c>
      <c r="S14099" s="235"/>
      <c r="T14099" s="103"/>
      <c r="U14099" s="103"/>
    </row>
    <row r="14100" spans="1:21" x14ac:dyDescent="0.2">
      <c r="A14100" s="89">
        <v>41018</v>
      </c>
      <c r="B14100" s="90" t="s">
        <v>134</v>
      </c>
      <c r="C14100" s="96">
        <v>2110.6134086966294</v>
      </c>
      <c r="D14100" s="102">
        <v>1342.1307926354914</v>
      </c>
      <c r="E14100" s="98">
        <v>2501.2005168539322</v>
      </c>
      <c r="F14100" s="91">
        <v>0.84384014575185184</v>
      </c>
      <c r="G14100" s="100">
        <v>1055.3067043483147</v>
      </c>
      <c r="S14100" s="235"/>
      <c r="T14100" s="103"/>
      <c r="U14100" s="103"/>
    </row>
    <row r="14101" spans="1:21" x14ac:dyDescent="0.2">
      <c r="A14101" s="89">
        <v>41018</v>
      </c>
      <c r="B14101" s="90" t="s">
        <v>135</v>
      </c>
      <c r="C14101" s="96">
        <v>1903.1325242359551</v>
      </c>
      <c r="D14101" s="102">
        <v>1199.903890851886</v>
      </c>
      <c r="E14101" s="98">
        <v>2249.8183820224717</v>
      </c>
      <c r="F14101" s="91">
        <v>0.84590495812605826</v>
      </c>
      <c r="G14101" s="100">
        <v>951.56626211797754</v>
      </c>
      <c r="S14101" s="235"/>
      <c r="T14101" s="103"/>
      <c r="U14101" s="103"/>
    </row>
    <row r="14102" spans="1:21" x14ac:dyDescent="0.2">
      <c r="A14102" s="89">
        <v>41018</v>
      </c>
      <c r="B14102" s="90" t="s">
        <v>136</v>
      </c>
      <c r="C14102" s="96">
        <v>1919.7908043370787</v>
      </c>
      <c r="D14102" s="102">
        <v>1220.8053338881691</v>
      </c>
      <c r="E14102" s="98">
        <v>2275.0741516853932</v>
      </c>
      <c r="F14102" s="91">
        <v>0.84383658568441922</v>
      </c>
      <c r="G14102" s="100">
        <v>959.89540216853936</v>
      </c>
      <c r="S14102" s="235"/>
      <c r="T14102" s="103"/>
      <c r="U14102" s="103"/>
    </row>
    <row r="14103" spans="1:21" x14ac:dyDescent="0.2">
      <c r="A14103" s="89">
        <v>41018</v>
      </c>
      <c r="B14103" s="90" t="s">
        <v>137</v>
      </c>
      <c r="C14103" s="96">
        <v>1933.1830728202247</v>
      </c>
      <c r="D14103" s="102">
        <v>1214.0531780597796</v>
      </c>
      <c r="E14103" s="98">
        <v>2282.7881882022471</v>
      </c>
      <c r="F14103" s="91">
        <v>0.84685170652764541</v>
      </c>
      <c r="G14103" s="100">
        <v>966.59153641011233</v>
      </c>
      <c r="S14103" s="235"/>
      <c r="T14103" s="103"/>
      <c r="U14103" s="103"/>
    </row>
    <row r="14104" spans="1:21" x14ac:dyDescent="0.2">
      <c r="A14104" s="89">
        <v>41018</v>
      </c>
      <c r="B14104" s="90" t="s">
        <v>138</v>
      </c>
      <c r="C14104" s="96">
        <v>1863.9890103033711</v>
      </c>
      <c r="D14104" s="102">
        <v>1175.5360159936033</v>
      </c>
      <c r="E14104" s="98">
        <v>2203.7104971910112</v>
      </c>
      <c r="F14104" s="91">
        <v>0.84584114505028196</v>
      </c>
      <c r="G14104" s="100">
        <v>931.99450515168553</v>
      </c>
      <c r="S14104" s="235"/>
      <c r="T14104" s="103"/>
      <c r="U14104" s="103"/>
    </row>
    <row r="14105" spans="1:21" x14ac:dyDescent="0.2">
      <c r="A14105" s="89">
        <v>41018</v>
      </c>
      <c r="B14105" s="90" t="s">
        <v>139</v>
      </c>
      <c r="C14105" s="96">
        <v>1903.7646555168542</v>
      </c>
      <c r="D14105" s="102">
        <v>1208.4301280109746</v>
      </c>
      <c r="E14105" s="98">
        <v>2254.9109157303369</v>
      </c>
      <c r="F14105" s="91">
        <v>0.84427488564453956</v>
      </c>
      <c r="G14105" s="100">
        <v>951.8823277584271</v>
      </c>
      <c r="S14105" s="235"/>
      <c r="T14105" s="103"/>
      <c r="U14105" s="103"/>
    </row>
    <row r="14106" spans="1:21" x14ac:dyDescent="0.2">
      <c r="A14106" s="89">
        <v>41018</v>
      </c>
      <c r="B14106" s="90" t="s">
        <v>140</v>
      </c>
      <c r="C14106" s="96">
        <v>1883.0177827078655</v>
      </c>
      <c r="D14106" s="102">
        <v>1193.702072721102</v>
      </c>
      <c r="E14106" s="98">
        <v>2229.5023230337083</v>
      </c>
      <c r="F14106" s="91">
        <v>0.84459108351393086</v>
      </c>
      <c r="G14106" s="100">
        <v>941.50889135393277</v>
      </c>
      <c r="S14106" s="235"/>
      <c r="T14106" s="103"/>
      <c r="U14106" s="103"/>
    </row>
    <row r="14107" spans="1:21" x14ac:dyDescent="0.2">
      <c r="A14107" s="89">
        <v>41018</v>
      </c>
      <c r="B14107" s="90" t="s">
        <v>141</v>
      </c>
      <c r="C14107" s="96">
        <v>1862.2871183932584</v>
      </c>
      <c r="D14107" s="102">
        <v>1182.0384903613701</v>
      </c>
      <c r="E14107" s="98">
        <v>2205.7489213483145</v>
      </c>
      <c r="F14107" s="91">
        <v>0.84428789712606678</v>
      </c>
      <c r="G14107" s="100">
        <v>931.14355919662921</v>
      </c>
      <c r="S14107" s="235"/>
      <c r="T14107" s="103"/>
      <c r="U14107" s="103"/>
    </row>
    <row r="14108" spans="1:21" x14ac:dyDescent="0.2">
      <c r="A14108" s="89">
        <v>41018</v>
      </c>
      <c r="B14108" s="90" t="s">
        <v>142</v>
      </c>
      <c r="C14108" s="96">
        <v>2089.9394741123592</v>
      </c>
      <c r="D14108" s="102">
        <v>1317.6386302109754</v>
      </c>
      <c r="E14108" s="98">
        <v>2470.6312078651681</v>
      </c>
      <c r="F14108" s="91">
        <v>0.84591316885300816</v>
      </c>
      <c r="G14108" s="100">
        <v>1044.9697370561796</v>
      </c>
      <c r="S14108" s="235"/>
      <c r="T14108" s="103"/>
      <c r="U14108" s="103"/>
    </row>
    <row r="14109" spans="1:21" x14ac:dyDescent="0.2">
      <c r="A14109" s="89">
        <v>41018</v>
      </c>
      <c r="B14109" s="90" t="s">
        <v>143</v>
      </c>
      <c r="C14109" s="96">
        <v>1964.8990442022468</v>
      </c>
      <c r="D14109" s="102">
        <v>1235.5872217303286</v>
      </c>
      <c r="E14109" s="98">
        <v>2321.0997471910109</v>
      </c>
      <c r="F14109" s="91">
        <v>0.84653795968060519</v>
      </c>
      <c r="G14109" s="100">
        <v>982.44952210112342</v>
      </c>
      <c r="S14109" s="235"/>
      <c r="T14109" s="103"/>
      <c r="U14109" s="103"/>
    </row>
    <row r="14110" spans="1:21" x14ac:dyDescent="0.2">
      <c r="A14110" s="89">
        <v>41018</v>
      </c>
      <c r="B14110" s="90" t="s">
        <v>144</v>
      </c>
      <c r="C14110" s="96">
        <v>1782.0672275730335</v>
      </c>
      <c r="D14110" s="102">
        <v>1119.803025737662</v>
      </c>
      <c r="E14110" s="98">
        <v>2104.6905758426965</v>
      </c>
      <c r="F14110" s="91">
        <v>0.84671221890158943</v>
      </c>
      <c r="G14110" s="100">
        <v>891.03361378651675</v>
      </c>
      <c r="S14110" s="235"/>
      <c r="T14110" s="103"/>
      <c r="U14110" s="103"/>
    </row>
    <row r="14111" spans="1:21" x14ac:dyDescent="0.2">
      <c r="A14111" s="89">
        <v>41018</v>
      </c>
      <c r="B14111" s="90" t="s">
        <v>145</v>
      </c>
      <c r="C14111" s="96">
        <v>1842.3182533146064</v>
      </c>
      <c r="D14111" s="102">
        <v>1166.4820724941439</v>
      </c>
      <c r="E14111" s="98">
        <v>2180.5542808988762</v>
      </c>
      <c r="F14111" s="91">
        <v>0.84488529795055556</v>
      </c>
      <c r="G14111" s="100">
        <v>921.1591266573032</v>
      </c>
      <c r="S14111" s="235"/>
      <c r="T14111" s="103"/>
      <c r="U14111" s="103"/>
    </row>
    <row r="14112" spans="1:21" x14ac:dyDescent="0.2">
      <c r="A14112" s="89">
        <v>41018</v>
      </c>
      <c r="B14112" s="90" t="s">
        <v>146</v>
      </c>
      <c r="C14112" s="96">
        <v>2049.3128829438206</v>
      </c>
      <c r="D14112" s="102">
        <v>1281.210272144669</v>
      </c>
      <c r="E14112" s="98">
        <v>2416.8539578651685</v>
      </c>
      <c r="F14112" s="91">
        <v>0.84792582368278446</v>
      </c>
      <c r="G14112" s="100">
        <v>1024.6564414719103</v>
      </c>
      <c r="S14112" s="235"/>
      <c r="T14112" s="103"/>
      <c r="U14112" s="103"/>
    </row>
    <row r="14113" spans="1:21" x14ac:dyDescent="0.2">
      <c r="A14113" s="89">
        <v>41018</v>
      </c>
      <c r="B14113" s="90" t="s">
        <v>147</v>
      </c>
      <c r="C14113" s="96">
        <v>2117.8910226741573</v>
      </c>
      <c r="D14113" s="102">
        <v>1319.2105621754165</v>
      </c>
      <c r="E14113" s="98">
        <v>2495.1510758426966</v>
      </c>
      <c r="F14113" s="91">
        <v>0.84880272107726951</v>
      </c>
      <c r="G14113" s="100">
        <v>1058.9455113370786</v>
      </c>
      <c r="S14113" s="235"/>
      <c r="T14113" s="103"/>
      <c r="U14113" s="103"/>
    </row>
    <row r="14114" spans="1:21" x14ac:dyDescent="0.2">
      <c r="A14114" s="89">
        <v>41019</v>
      </c>
      <c r="B14114" s="90" t="s">
        <v>100</v>
      </c>
      <c r="C14114" s="96">
        <v>1998.2682820112359</v>
      </c>
      <c r="D14114" s="102">
        <v>1265.5674856127193</v>
      </c>
      <c r="E14114" s="98">
        <v>2365.3196797752807</v>
      </c>
      <c r="F14114" s="91">
        <v>0.8448195392350023</v>
      </c>
      <c r="G14114" s="100">
        <v>999.13414100561795</v>
      </c>
      <c r="S14114" s="235"/>
      <c r="T14114" s="103"/>
      <c r="U14114" s="103"/>
    </row>
    <row r="14115" spans="1:21" x14ac:dyDescent="0.2">
      <c r="A14115" s="89">
        <v>41019</v>
      </c>
      <c r="B14115" s="90" t="s">
        <v>101</v>
      </c>
      <c r="C14115" s="96">
        <v>1946.4618818426966</v>
      </c>
      <c r="D14115" s="102">
        <v>1225.1697478740946</v>
      </c>
      <c r="E14115" s="98">
        <v>2299.9466882022471</v>
      </c>
      <c r="F14115" s="91">
        <v>0.84630739130920818</v>
      </c>
      <c r="G14115" s="100">
        <v>973.23094092134829</v>
      </c>
      <c r="S14115" s="235"/>
      <c r="T14115" s="103"/>
      <c r="U14115" s="103"/>
    </row>
    <row r="14116" spans="1:21" x14ac:dyDescent="0.2">
      <c r="A14116" s="89">
        <v>41019</v>
      </c>
      <c r="B14116" s="90" t="s">
        <v>102</v>
      </c>
      <c r="C14116" s="96">
        <v>2006.9681913707866</v>
      </c>
      <c r="D14116" s="102">
        <v>1265.5584730329442</v>
      </c>
      <c r="E14116" s="98">
        <v>2372.6692921348317</v>
      </c>
      <c r="F14116" s="91">
        <v>0.84586933291701938</v>
      </c>
      <c r="G14116" s="100">
        <v>1003.4840956853933</v>
      </c>
      <c r="S14116" s="235"/>
      <c r="T14116" s="103"/>
      <c r="U14116" s="103"/>
    </row>
    <row r="14117" spans="1:21" x14ac:dyDescent="0.2">
      <c r="A14117" s="89">
        <v>41019</v>
      </c>
      <c r="B14117" s="90" t="s">
        <v>103</v>
      </c>
      <c r="C14117" s="96">
        <v>2016.6770795056179</v>
      </c>
      <c r="D14117" s="102">
        <v>1267.6697739330052</v>
      </c>
      <c r="E14117" s="98">
        <v>2382.0103061797749</v>
      </c>
      <c r="F14117" s="91">
        <v>0.84662819227676989</v>
      </c>
      <c r="G14117" s="100">
        <v>1008.338539752809</v>
      </c>
      <c r="S14117" s="235"/>
      <c r="T14117" s="103"/>
      <c r="U14117" s="103"/>
    </row>
    <row r="14118" spans="1:21" x14ac:dyDescent="0.2">
      <c r="A14118" s="89">
        <v>41019</v>
      </c>
      <c r="B14118" s="90" t="s">
        <v>104</v>
      </c>
      <c r="C14118" s="96">
        <v>1966.4550596629213</v>
      </c>
      <c r="D14118" s="102">
        <v>1241.3388555095003</v>
      </c>
      <c r="E14118" s="98">
        <v>2325.4822415730332</v>
      </c>
      <c r="F14118" s="91">
        <v>0.84561172926125894</v>
      </c>
      <c r="G14118" s="100">
        <v>983.22752983146063</v>
      </c>
      <c r="S14118" s="235"/>
      <c r="T14118" s="103"/>
      <c r="U14118" s="103"/>
    </row>
    <row r="14119" spans="1:21" x14ac:dyDescent="0.2">
      <c r="A14119" s="89">
        <v>41019</v>
      </c>
      <c r="B14119" s="90" t="s">
        <v>105</v>
      </c>
      <c r="C14119" s="96">
        <v>2000.1444152359554</v>
      </c>
      <c r="D14119" s="102">
        <v>1268.7778663934955</v>
      </c>
      <c r="E14119" s="98">
        <v>2368.6230084269664</v>
      </c>
      <c r="F14119" s="91">
        <v>0.84443341473925715</v>
      </c>
      <c r="G14119" s="100">
        <v>1000.0722076179777</v>
      </c>
      <c r="S14119" s="235"/>
      <c r="T14119" s="103"/>
      <c r="U14119" s="103"/>
    </row>
    <row r="14120" spans="1:21" x14ac:dyDescent="0.2">
      <c r="A14120" s="89">
        <v>41019</v>
      </c>
      <c r="B14120" s="90" t="s">
        <v>106</v>
      </c>
      <c r="C14120" s="96">
        <v>1990.2450772921347</v>
      </c>
      <c r="D14120" s="102">
        <v>1256.2772757432167</v>
      </c>
      <c r="E14120" s="98">
        <v>2353.5734662921345</v>
      </c>
      <c r="F14120" s="91">
        <v>0.84562691829951908</v>
      </c>
      <c r="G14120" s="100">
        <v>995.12253864606737</v>
      </c>
      <c r="S14120" s="235"/>
      <c r="T14120" s="103"/>
      <c r="U14120" s="103"/>
    </row>
    <row r="14121" spans="1:21" x14ac:dyDescent="0.2">
      <c r="A14121" s="89">
        <v>41019</v>
      </c>
      <c r="B14121" s="90" t="s">
        <v>107</v>
      </c>
      <c r="C14121" s="96">
        <v>1951.8876753370787</v>
      </c>
      <c r="D14121" s="102">
        <v>1239.8257498681007</v>
      </c>
      <c r="E14121" s="98">
        <v>2312.3653230337077</v>
      </c>
      <c r="F14121" s="91">
        <v>0.84410869506393549</v>
      </c>
      <c r="G14121" s="100">
        <v>975.94383766853935</v>
      </c>
      <c r="S14121" s="235"/>
      <c r="T14121" s="103"/>
      <c r="U14121" s="103"/>
    </row>
    <row r="14122" spans="1:21" x14ac:dyDescent="0.2">
      <c r="A14122" s="89">
        <v>41019</v>
      </c>
      <c r="B14122" s="90" t="s">
        <v>108</v>
      </c>
      <c r="C14122" s="96">
        <v>1975.5034516516857</v>
      </c>
      <c r="D14122" s="102">
        <v>1245.3400905366525</v>
      </c>
      <c r="E14122" s="98">
        <v>2335.2699691011235</v>
      </c>
      <c r="F14122" s="91">
        <v>0.84594221558549965</v>
      </c>
      <c r="G14122" s="100">
        <v>987.75172582584287</v>
      </c>
      <c r="S14122" s="235"/>
      <c r="T14122" s="103"/>
      <c r="U14122" s="103"/>
    </row>
    <row r="14123" spans="1:21" x14ac:dyDescent="0.2">
      <c r="A14123" s="89">
        <v>41019</v>
      </c>
      <c r="B14123" s="90" t="s">
        <v>109</v>
      </c>
      <c r="C14123" s="96">
        <v>1914.1583525393257</v>
      </c>
      <c r="D14123" s="102">
        <v>1210.2074901505473</v>
      </c>
      <c r="E14123" s="98">
        <v>2264.6422162921349</v>
      </c>
      <c r="F14123" s="91">
        <v>0.84523654057520348</v>
      </c>
      <c r="G14123" s="100">
        <v>957.07917626966287</v>
      </c>
      <c r="S14123" s="235"/>
      <c r="T14123" s="103"/>
      <c r="U14123" s="103"/>
    </row>
    <row r="14124" spans="1:21" x14ac:dyDescent="0.2">
      <c r="A14124" s="89">
        <v>41019</v>
      </c>
      <c r="B14124" s="90" t="s">
        <v>110</v>
      </c>
      <c r="C14124" s="96">
        <v>1884.5819024157302</v>
      </c>
      <c r="D14124" s="102">
        <v>1185.827554700332</v>
      </c>
      <c r="E14124" s="98">
        <v>2226.6198455056178</v>
      </c>
      <c r="F14124" s="91">
        <v>0.8463869152247594</v>
      </c>
      <c r="G14124" s="100">
        <v>942.29095120786508</v>
      </c>
      <c r="S14124" s="235"/>
      <c r="T14124" s="103"/>
      <c r="U14124" s="103"/>
    </row>
    <row r="14125" spans="1:21" x14ac:dyDescent="0.2">
      <c r="A14125" s="89">
        <v>41019</v>
      </c>
      <c r="B14125" s="90" t="s">
        <v>111</v>
      </c>
      <c r="C14125" s="96">
        <v>1819.111741483146</v>
      </c>
      <c r="D14125" s="102">
        <v>1147.3458103395676</v>
      </c>
      <c r="E14125" s="98">
        <v>2150.7138202247188</v>
      </c>
      <c r="F14125" s="91">
        <v>0.84581766498951261</v>
      </c>
      <c r="G14125" s="100">
        <v>909.55587074157302</v>
      </c>
      <c r="S14125" s="235"/>
      <c r="T14125" s="103"/>
      <c r="U14125" s="103"/>
    </row>
    <row r="14126" spans="1:21" x14ac:dyDescent="0.2">
      <c r="A14126" s="89">
        <v>41019</v>
      </c>
      <c r="B14126" s="90" t="s">
        <v>112</v>
      </c>
      <c r="C14126" s="96">
        <v>2007.2964133820224</v>
      </c>
      <c r="D14126" s="102">
        <v>1270.4666514571009</v>
      </c>
      <c r="E14126" s="98">
        <v>2375.5682275280897</v>
      </c>
      <c r="F14126" s="91">
        <v>0.84497527375617643</v>
      </c>
      <c r="G14126" s="100">
        <v>1003.6482066910112</v>
      </c>
      <c r="S14126" s="235"/>
      <c r="T14126" s="103"/>
      <c r="U14126" s="103"/>
    </row>
    <row r="14127" spans="1:21" x14ac:dyDescent="0.2">
      <c r="A14127" s="89">
        <v>41019</v>
      </c>
      <c r="B14127" s="90" t="s">
        <v>113</v>
      </c>
      <c r="C14127" s="96">
        <v>2138.6054784943822</v>
      </c>
      <c r="D14127" s="102">
        <v>1370.9751276670993</v>
      </c>
      <c r="E14127" s="98">
        <v>2540.3161601123597</v>
      </c>
      <c r="F14127" s="91">
        <v>0.84186587168732185</v>
      </c>
      <c r="G14127" s="100">
        <v>1069.3027392471911</v>
      </c>
      <c r="S14127" s="235"/>
      <c r="T14127" s="103"/>
      <c r="U14127" s="103"/>
    </row>
    <row r="14128" spans="1:21" x14ac:dyDescent="0.2">
      <c r="A14128" s="89">
        <v>41019</v>
      </c>
      <c r="B14128" s="90" t="s">
        <v>114</v>
      </c>
      <c r="C14128" s="96">
        <v>2127.5958586853935</v>
      </c>
      <c r="D14128" s="102">
        <v>1352.176870546298</v>
      </c>
      <c r="E14128" s="98">
        <v>2520.9217415730336</v>
      </c>
      <c r="F14128" s="91">
        <v>0.84397536964308617</v>
      </c>
      <c r="G14128" s="100">
        <v>1063.7979293426968</v>
      </c>
      <c r="S14128" s="235"/>
      <c r="T14128" s="103"/>
      <c r="U14128" s="103"/>
    </row>
    <row r="14129" spans="1:21" x14ac:dyDescent="0.2">
      <c r="A14129" s="89">
        <v>41019</v>
      </c>
      <c r="B14129" s="90" t="s">
        <v>115</v>
      </c>
      <c r="C14129" s="96">
        <v>1814.4517993483146</v>
      </c>
      <c r="D14129" s="102">
        <v>1169.2666369050658</v>
      </c>
      <c r="E14129" s="98">
        <v>2158.5689241573036</v>
      </c>
      <c r="F14129" s="91">
        <v>0.84058089553784765</v>
      </c>
      <c r="G14129" s="100">
        <v>907.22589967415729</v>
      </c>
      <c r="S14129" s="235"/>
      <c r="T14129" s="103"/>
      <c r="U14129" s="103"/>
    </row>
    <row r="14130" spans="1:21" x14ac:dyDescent="0.2">
      <c r="A14130" s="89">
        <v>41019</v>
      </c>
      <c r="B14130" s="90" t="s">
        <v>116</v>
      </c>
      <c r="C14130" s="96">
        <v>1805.4236679775283</v>
      </c>
      <c r="D14130" s="102">
        <v>1153.6500831741425</v>
      </c>
      <c r="E14130" s="98">
        <v>2142.5366123595504</v>
      </c>
      <c r="F14130" s="91">
        <v>0.84265709046121573</v>
      </c>
      <c r="G14130" s="100">
        <v>902.71183398876417</v>
      </c>
      <c r="S14130" s="235"/>
      <c r="T14130" s="103"/>
      <c r="U14130" s="103"/>
    </row>
    <row r="14131" spans="1:21" x14ac:dyDescent="0.2">
      <c r="A14131" s="89">
        <v>41019</v>
      </c>
      <c r="B14131" s="90" t="s">
        <v>117</v>
      </c>
      <c r="C14131" s="96">
        <v>1755.108449292135</v>
      </c>
      <c r="D14131" s="102">
        <v>1117.9821416005202</v>
      </c>
      <c r="E14131" s="98">
        <v>2080.9348230337077</v>
      </c>
      <c r="F14131" s="91">
        <v>0.84342307594883525</v>
      </c>
      <c r="G14131" s="100">
        <v>877.5542246460675</v>
      </c>
      <c r="S14131" s="235"/>
      <c r="T14131" s="103"/>
      <c r="U14131" s="103"/>
    </row>
    <row r="14132" spans="1:21" x14ac:dyDescent="0.2">
      <c r="A14132" s="89">
        <v>41019</v>
      </c>
      <c r="B14132" s="90" t="s">
        <v>118</v>
      </c>
      <c r="C14132" s="96">
        <v>1820.080199022472</v>
      </c>
      <c r="D14132" s="102">
        <v>1176.7177834667925</v>
      </c>
      <c r="E14132" s="98">
        <v>2167.3386151685395</v>
      </c>
      <c r="F14132" s="91">
        <v>0.83977657495893254</v>
      </c>
      <c r="G14132" s="100">
        <v>910.04009951123601</v>
      </c>
      <c r="S14132" s="235"/>
      <c r="T14132" s="103"/>
      <c r="U14132" s="103"/>
    </row>
    <row r="14133" spans="1:21" x14ac:dyDescent="0.2">
      <c r="A14133" s="89">
        <v>41019</v>
      </c>
      <c r="B14133" s="90" t="s">
        <v>119</v>
      </c>
      <c r="C14133" s="96">
        <v>1986.4684981011235</v>
      </c>
      <c r="D14133" s="102">
        <v>1267.0737017297963</v>
      </c>
      <c r="E14133" s="98">
        <v>2356.1691067415732</v>
      </c>
      <c r="F14133" s="91">
        <v>0.84309249807976594</v>
      </c>
      <c r="G14133" s="100">
        <v>993.23424905056174</v>
      </c>
      <c r="S14133" s="235"/>
      <c r="T14133" s="103"/>
      <c r="U14133" s="103"/>
    </row>
    <row r="14134" spans="1:21" x14ac:dyDescent="0.2">
      <c r="A14134" s="89">
        <v>41019</v>
      </c>
      <c r="B14134" s="90" t="s">
        <v>120</v>
      </c>
      <c r="C14134" s="96">
        <v>2057.9682189438204</v>
      </c>
      <c r="D14134" s="102">
        <v>1305.4712100044094</v>
      </c>
      <c r="E14134" s="98">
        <v>2437.1065365168542</v>
      </c>
      <c r="F14134" s="91">
        <v>0.84443096274531204</v>
      </c>
      <c r="G14134" s="100">
        <v>1028.9841094719102</v>
      </c>
      <c r="S14134" s="235"/>
      <c r="T14134" s="103"/>
      <c r="U14134" s="103"/>
    </row>
    <row r="14135" spans="1:21" x14ac:dyDescent="0.2">
      <c r="A14135" s="89">
        <v>41019</v>
      </c>
      <c r="B14135" s="90" t="s">
        <v>121</v>
      </c>
      <c r="C14135" s="96">
        <v>1989.3536101011236</v>
      </c>
      <c r="D14135" s="102">
        <v>1259.3947498953912</v>
      </c>
      <c r="E14135" s="98">
        <v>2354.4857022471911</v>
      </c>
      <c r="F14135" s="91">
        <v>0.8449206585550405</v>
      </c>
      <c r="G14135" s="100">
        <v>994.67680505056182</v>
      </c>
      <c r="S14135" s="235"/>
      <c r="T14135" s="103"/>
      <c r="U14135" s="103"/>
    </row>
    <row r="14136" spans="1:21" x14ac:dyDescent="0.2">
      <c r="A14136" s="89">
        <v>41019</v>
      </c>
      <c r="B14136" s="90" t="s">
        <v>122</v>
      </c>
      <c r="C14136" s="96">
        <v>2058.5881938539328</v>
      </c>
      <c r="D14136" s="102">
        <v>1316.4894541230817</v>
      </c>
      <c r="E14136" s="98">
        <v>2443.5486151685395</v>
      </c>
      <c r="F14136" s="91">
        <v>0.8424584561465519</v>
      </c>
      <c r="G14136" s="100">
        <v>1029.2940969269664</v>
      </c>
      <c r="S14136" s="235"/>
      <c r="T14136" s="103"/>
      <c r="U14136" s="103"/>
    </row>
    <row r="14137" spans="1:21" x14ac:dyDescent="0.2">
      <c r="A14137" s="89">
        <v>41019</v>
      </c>
      <c r="B14137" s="90" t="s">
        <v>123</v>
      </c>
      <c r="C14137" s="96">
        <v>2105.7022348988767</v>
      </c>
      <c r="D14137" s="102">
        <v>1352.0174570626132</v>
      </c>
      <c r="E14137" s="98">
        <v>2502.3854831460676</v>
      </c>
      <c r="F14137" s="91">
        <v>0.84147796136170439</v>
      </c>
      <c r="G14137" s="100">
        <v>1052.8511174494383</v>
      </c>
      <c r="S14137" s="235"/>
      <c r="T14137" s="103"/>
      <c r="U14137" s="103"/>
    </row>
    <row r="14138" spans="1:21" x14ac:dyDescent="0.2">
      <c r="A14138" s="89">
        <v>41019</v>
      </c>
      <c r="B14138" s="90" t="s">
        <v>124</v>
      </c>
      <c r="C14138" s="96">
        <v>2184.7551141235958</v>
      </c>
      <c r="D14138" s="102">
        <v>1382.538414039544</v>
      </c>
      <c r="E14138" s="98">
        <v>2585.453030898876</v>
      </c>
      <c r="F14138" s="91">
        <v>0.84501829583190269</v>
      </c>
      <c r="G14138" s="100">
        <v>1092.3775570617979</v>
      </c>
      <c r="S14138" s="235"/>
      <c r="T14138" s="103"/>
      <c r="U14138" s="103"/>
    </row>
    <row r="14139" spans="1:21" x14ac:dyDescent="0.2">
      <c r="A14139" s="89">
        <v>41019</v>
      </c>
      <c r="B14139" s="90" t="s">
        <v>125</v>
      </c>
      <c r="C14139" s="96">
        <v>2123.126366359551</v>
      </c>
      <c r="D14139" s="102">
        <v>1342.8529965622397</v>
      </c>
      <c r="E14139" s="98">
        <v>2512.1544016853932</v>
      </c>
      <c r="F14139" s="91">
        <v>0.8451416700084815</v>
      </c>
      <c r="G14139" s="100">
        <v>1061.5631831797755</v>
      </c>
      <c r="S14139" s="235"/>
      <c r="T14139" s="103"/>
      <c r="U14139" s="103"/>
    </row>
    <row r="14140" spans="1:21" x14ac:dyDescent="0.2">
      <c r="A14140" s="89">
        <v>41019</v>
      </c>
      <c r="B14140" s="90" t="s">
        <v>126</v>
      </c>
      <c r="C14140" s="96">
        <v>2296.1115226516854</v>
      </c>
      <c r="D14140" s="102">
        <v>1452.694967421631</v>
      </c>
      <c r="E14140" s="98">
        <v>2717.0665786516852</v>
      </c>
      <c r="F14140" s="91">
        <v>0.84507002540626219</v>
      </c>
      <c r="G14140" s="100">
        <v>1148.0557613258427</v>
      </c>
      <c r="S14140" s="235"/>
      <c r="T14140" s="103"/>
      <c r="U14140" s="103"/>
    </row>
    <row r="14141" spans="1:21" x14ac:dyDescent="0.2">
      <c r="A14141" s="89">
        <v>41019</v>
      </c>
      <c r="B14141" s="90" t="s">
        <v>127</v>
      </c>
      <c r="C14141" s="96">
        <v>2313.9084494831459</v>
      </c>
      <c r="D14141" s="102">
        <v>1491.2305681691582</v>
      </c>
      <c r="E14141" s="98">
        <v>2752.8060084269664</v>
      </c>
      <c r="F14141" s="91">
        <v>0.84056357127953985</v>
      </c>
      <c r="G14141" s="100">
        <v>1156.9542247415729</v>
      </c>
      <c r="S14141" s="235"/>
      <c r="T14141" s="103"/>
      <c r="U14141" s="103"/>
    </row>
    <row r="14142" spans="1:21" x14ac:dyDescent="0.2">
      <c r="A14142" s="89">
        <v>41019</v>
      </c>
      <c r="B14142" s="90" t="s">
        <v>128</v>
      </c>
      <c r="C14142" s="96">
        <v>2060.1198965730337</v>
      </c>
      <c r="D14142" s="102">
        <v>1314.8955185843317</v>
      </c>
      <c r="E14142" s="98">
        <v>2443.9812219101123</v>
      </c>
      <c r="F14142" s="91">
        <v>0.8429360578159153</v>
      </c>
      <c r="G14142" s="100">
        <v>1030.0599482865168</v>
      </c>
      <c r="S14142" s="235"/>
      <c r="T14142" s="103"/>
      <c r="U14142" s="103"/>
    </row>
    <row r="14143" spans="1:21" x14ac:dyDescent="0.2">
      <c r="A14143" s="89">
        <v>41019</v>
      </c>
      <c r="B14143" s="90" t="s">
        <v>129</v>
      </c>
      <c r="C14143" s="96">
        <v>1959.3759997415732</v>
      </c>
      <c r="D14143" s="102">
        <v>1228.8956300985199</v>
      </c>
      <c r="E14143" s="98">
        <v>2312.8637612359548</v>
      </c>
      <c r="F14143" s="91">
        <v>0.84716446882047047</v>
      </c>
      <c r="G14143" s="100">
        <v>979.6879998707866</v>
      </c>
      <c r="S14143" s="235"/>
      <c r="T14143" s="103"/>
      <c r="U14143" s="103"/>
    </row>
    <row r="14144" spans="1:21" x14ac:dyDescent="0.2">
      <c r="A14144" s="89">
        <v>41019</v>
      </c>
      <c r="B14144" s="90" t="s">
        <v>130</v>
      </c>
      <c r="C14144" s="96">
        <v>1851.5165738764044</v>
      </c>
      <c r="D14144" s="102">
        <v>1181.3763057854969</v>
      </c>
      <c r="E14144" s="98">
        <v>2196.3068089887638</v>
      </c>
      <c r="F14144" s="91">
        <v>0.8430136291973207</v>
      </c>
      <c r="G14144" s="100">
        <v>925.75828693820222</v>
      </c>
      <c r="S14144" s="235"/>
      <c r="T14144" s="103"/>
      <c r="U14144" s="103"/>
    </row>
    <row r="14145" spans="1:21" x14ac:dyDescent="0.2">
      <c r="A14145" s="89">
        <v>41019</v>
      </c>
      <c r="B14145" s="90" t="s">
        <v>131</v>
      </c>
      <c r="C14145" s="96">
        <v>2020.0038729775281</v>
      </c>
      <c r="D14145" s="102">
        <v>1291.6001166138246</v>
      </c>
      <c r="E14145" s="98">
        <v>2397.6335224719101</v>
      </c>
      <c r="F14145" s="91">
        <v>0.84249901164834662</v>
      </c>
      <c r="G14145" s="100">
        <v>1010.001936488764</v>
      </c>
      <c r="S14145" s="235"/>
      <c r="T14145" s="103"/>
      <c r="U14145" s="103"/>
    </row>
    <row r="14146" spans="1:21" x14ac:dyDescent="0.2">
      <c r="A14146" s="89">
        <v>41019</v>
      </c>
      <c r="B14146" s="90" t="s">
        <v>132</v>
      </c>
      <c r="C14146" s="96">
        <v>1844.3443151123597</v>
      </c>
      <c r="D14146" s="102">
        <v>1176.1251580641772</v>
      </c>
      <c r="E14146" s="98">
        <v>2187.4360196629214</v>
      </c>
      <c r="F14146" s="91">
        <v>0.8431534904488629</v>
      </c>
      <c r="G14146" s="100">
        <v>922.17215755617985</v>
      </c>
      <c r="S14146" s="235"/>
      <c r="T14146" s="103"/>
      <c r="U14146" s="103"/>
    </row>
    <row r="14147" spans="1:21" x14ac:dyDescent="0.2">
      <c r="A14147" s="89">
        <v>41019</v>
      </c>
      <c r="B14147" s="90" t="s">
        <v>133</v>
      </c>
      <c r="C14147" s="96">
        <v>1687.6527477977527</v>
      </c>
      <c r="D14147" s="102">
        <v>1085.9069399164607</v>
      </c>
      <c r="E14147" s="98">
        <v>2006.8297584269665</v>
      </c>
      <c r="F14147" s="91">
        <v>0.84095461546304884</v>
      </c>
      <c r="G14147" s="100">
        <v>843.82637389887634</v>
      </c>
      <c r="S14147" s="235"/>
      <c r="T14147" s="103"/>
      <c r="U14147" s="103"/>
    </row>
    <row r="14148" spans="1:21" x14ac:dyDescent="0.2">
      <c r="A14148" s="89">
        <v>41019</v>
      </c>
      <c r="B14148" s="90" t="s">
        <v>134</v>
      </c>
      <c r="C14148" s="96">
        <v>1667.9877919887642</v>
      </c>
      <c r="D14148" s="102">
        <v>1054.4658161243951</v>
      </c>
      <c r="E14148" s="98">
        <v>1973.3427050561795</v>
      </c>
      <c r="F14148" s="91">
        <v>0.84526006948259802</v>
      </c>
      <c r="G14148" s="100">
        <v>833.99389599438211</v>
      </c>
      <c r="S14148" s="235"/>
      <c r="T14148" s="103"/>
      <c r="U14148" s="103"/>
    </row>
    <row r="14149" spans="1:21" x14ac:dyDescent="0.2">
      <c r="A14149" s="89">
        <v>41019</v>
      </c>
      <c r="B14149" s="90" t="s">
        <v>135</v>
      </c>
      <c r="C14149" s="96">
        <v>1681.1126203146068</v>
      </c>
      <c r="D14149" s="102">
        <v>1037.3535699230447</v>
      </c>
      <c r="E14149" s="98">
        <v>1975.4093426966292</v>
      </c>
      <c r="F14149" s="91">
        <v>0.85101987926194667</v>
      </c>
      <c r="G14149" s="100">
        <v>840.55631015730341</v>
      </c>
      <c r="S14149" s="235"/>
      <c r="T14149" s="103"/>
      <c r="U14149" s="103"/>
    </row>
    <row r="14150" spans="1:21" x14ac:dyDescent="0.2">
      <c r="A14150" s="89">
        <v>41019</v>
      </c>
      <c r="B14150" s="90" t="s">
        <v>136</v>
      </c>
      <c r="C14150" s="96">
        <v>1638.6909383932584</v>
      </c>
      <c r="D14150" s="102">
        <v>1013.1398992096755</v>
      </c>
      <c r="E14150" s="98">
        <v>1926.5929634831457</v>
      </c>
      <c r="F14150" s="91">
        <v>0.85056416661598278</v>
      </c>
      <c r="G14150" s="100">
        <v>819.34546919662921</v>
      </c>
      <c r="S14150" s="235"/>
      <c r="T14150" s="103"/>
      <c r="U14150" s="103"/>
    </row>
    <row r="14151" spans="1:21" x14ac:dyDescent="0.2">
      <c r="A14151" s="89">
        <v>41019</v>
      </c>
      <c r="B14151" s="90" t="s">
        <v>137</v>
      </c>
      <c r="C14151" s="96">
        <v>1613.9243589775281</v>
      </c>
      <c r="D14151" s="102">
        <v>1009.7256690460075</v>
      </c>
      <c r="E14151" s="98">
        <v>1903.7588511235956</v>
      </c>
      <c r="F14151" s="91">
        <v>0.84775671983087164</v>
      </c>
      <c r="G14151" s="100">
        <v>806.96217948876404</v>
      </c>
      <c r="S14151" s="235"/>
      <c r="T14151" s="103"/>
      <c r="U14151" s="103"/>
    </row>
    <row r="14152" spans="1:21" x14ac:dyDescent="0.2">
      <c r="A14152" s="89">
        <v>41019</v>
      </c>
      <c r="B14152" s="90" t="s">
        <v>138</v>
      </c>
      <c r="C14152" s="96">
        <v>1625.5215367078654</v>
      </c>
      <c r="D14152" s="102">
        <v>1020.6140809147076</v>
      </c>
      <c r="E14152" s="98">
        <v>1919.3679606741573</v>
      </c>
      <c r="F14152" s="91">
        <v>0.84690459047618905</v>
      </c>
      <c r="G14152" s="100">
        <v>812.76076835393269</v>
      </c>
      <c r="S14152" s="235"/>
      <c r="T14152" s="103"/>
      <c r="U14152" s="103"/>
    </row>
    <row r="14153" spans="1:21" x14ac:dyDescent="0.2">
      <c r="A14153" s="89">
        <v>41019</v>
      </c>
      <c r="B14153" s="90" t="s">
        <v>139</v>
      </c>
      <c r="C14153" s="96">
        <v>1666.6708518202249</v>
      </c>
      <c r="D14153" s="102">
        <v>1052.7559961934974</v>
      </c>
      <c r="E14153" s="98">
        <v>1971.3160365168537</v>
      </c>
      <c r="F14153" s="91">
        <v>0.84546101231190174</v>
      </c>
      <c r="G14153" s="100">
        <v>833.33542591011246</v>
      </c>
      <c r="S14153" s="235"/>
      <c r="T14153" s="103"/>
      <c r="U14153" s="103"/>
    </row>
    <row r="14154" spans="1:21" x14ac:dyDescent="0.2">
      <c r="A14154" s="89">
        <v>41019</v>
      </c>
      <c r="B14154" s="90" t="s">
        <v>140</v>
      </c>
      <c r="C14154" s="96">
        <v>1842.241262966292</v>
      </c>
      <c r="D14154" s="102">
        <v>1142.1170086882012</v>
      </c>
      <c r="E14154" s="98">
        <v>2167.5525674157302</v>
      </c>
      <c r="F14154" s="91">
        <v>0.84991768626986919</v>
      </c>
      <c r="G14154" s="100">
        <v>921.12063148314598</v>
      </c>
      <c r="S14154" s="235"/>
      <c r="T14154" s="103"/>
      <c r="U14154" s="103"/>
    </row>
    <row r="14155" spans="1:21" x14ac:dyDescent="0.2">
      <c r="A14155" s="89">
        <v>41019</v>
      </c>
      <c r="B14155" s="90" t="s">
        <v>141</v>
      </c>
      <c r="C14155" s="96">
        <v>1675.0465912921347</v>
      </c>
      <c r="D14155" s="102">
        <v>1047.3598249582192</v>
      </c>
      <c r="E14155" s="98">
        <v>1975.5363033707863</v>
      </c>
      <c r="F14155" s="91">
        <v>0.84789461395068433</v>
      </c>
      <c r="G14155" s="100">
        <v>837.52329564606737</v>
      </c>
      <c r="S14155" s="235"/>
      <c r="T14155" s="103"/>
      <c r="U14155" s="103"/>
    </row>
    <row r="14156" spans="1:21" x14ac:dyDescent="0.2">
      <c r="A14156" s="89">
        <v>41019</v>
      </c>
      <c r="B14156" s="90" t="s">
        <v>142</v>
      </c>
      <c r="C14156" s="96">
        <v>1563.4308468539327</v>
      </c>
      <c r="D14156" s="102">
        <v>984.5969005725259</v>
      </c>
      <c r="E14156" s="98">
        <v>1847.6328286516857</v>
      </c>
      <c r="F14156" s="91">
        <v>0.84618048705859483</v>
      </c>
      <c r="G14156" s="100">
        <v>781.71542342696637</v>
      </c>
      <c r="S14156" s="235"/>
      <c r="T14156" s="103"/>
      <c r="U14156" s="103"/>
    </row>
    <row r="14157" spans="1:21" x14ac:dyDescent="0.2">
      <c r="A14157" s="89">
        <v>41019</v>
      </c>
      <c r="B14157" s="90" t="s">
        <v>143</v>
      </c>
      <c r="C14157" s="96">
        <v>1589.7291289887642</v>
      </c>
      <c r="D14157" s="102">
        <v>1000.8731803510324</v>
      </c>
      <c r="E14157" s="98">
        <v>1878.5595084269662</v>
      </c>
      <c r="F14157" s="91">
        <v>0.84624901253191731</v>
      </c>
      <c r="G14157" s="100">
        <v>794.86456449438208</v>
      </c>
      <c r="S14157" s="235"/>
      <c r="T14157" s="103"/>
      <c r="U14157" s="103"/>
    </row>
    <row r="14158" spans="1:21" x14ac:dyDescent="0.2">
      <c r="A14158" s="89">
        <v>41019</v>
      </c>
      <c r="B14158" s="90" t="s">
        <v>144</v>
      </c>
      <c r="C14158" s="96">
        <v>1656.9822243033709</v>
      </c>
      <c r="D14158" s="102">
        <v>1034.6875393991295</v>
      </c>
      <c r="E14158" s="98">
        <v>1953.5015730337079</v>
      </c>
      <c r="F14158" s="91">
        <v>0.84821135911866474</v>
      </c>
      <c r="G14158" s="100">
        <v>828.49111215168546</v>
      </c>
      <c r="S14158" s="235"/>
      <c r="T14158" s="103"/>
      <c r="U14158" s="103"/>
    </row>
    <row r="14159" spans="1:21" x14ac:dyDescent="0.2">
      <c r="A14159" s="89">
        <v>41019</v>
      </c>
      <c r="B14159" s="90" t="s">
        <v>145</v>
      </c>
      <c r="C14159" s="96">
        <v>1657.9142127303371</v>
      </c>
      <c r="D14159" s="102">
        <v>1043.3729569361542</v>
      </c>
      <c r="E14159" s="98">
        <v>1958.9044550561796</v>
      </c>
      <c r="F14159" s="91">
        <v>0.84634766563068009</v>
      </c>
      <c r="G14159" s="100">
        <v>828.95710636516856</v>
      </c>
      <c r="S14159" s="235"/>
      <c r="T14159" s="103"/>
      <c r="U14159" s="103"/>
    </row>
    <row r="14160" spans="1:21" x14ac:dyDescent="0.2">
      <c r="A14160" s="89">
        <v>41019</v>
      </c>
      <c r="B14160" s="90" t="s">
        <v>146</v>
      </c>
      <c r="C14160" s="96">
        <v>1768.5169262696631</v>
      </c>
      <c r="D14160" s="102">
        <v>1099.1045769086797</v>
      </c>
      <c r="E14160" s="98">
        <v>2082.2302921348314</v>
      </c>
      <c r="F14160" s="91">
        <v>0.84933781481800941</v>
      </c>
      <c r="G14160" s="100">
        <v>884.25846313483157</v>
      </c>
      <c r="S14160" s="235"/>
      <c r="T14160" s="103"/>
      <c r="U14160" s="103"/>
    </row>
    <row r="14161" spans="1:21" x14ac:dyDescent="0.2">
      <c r="A14161" s="89">
        <v>41019</v>
      </c>
      <c r="B14161" s="90" t="s">
        <v>147</v>
      </c>
      <c r="C14161" s="96">
        <v>1791.3182257415733</v>
      </c>
      <c r="D14161" s="102">
        <v>1118.6227120304925</v>
      </c>
      <c r="E14161" s="98">
        <v>2111.9038230337082</v>
      </c>
      <c r="F14161" s="91">
        <v>0.84820066435051</v>
      </c>
      <c r="G14161" s="100">
        <v>895.65911287078666</v>
      </c>
      <c r="S14161" s="235"/>
      <c r="T14161" s="103"/>
      <c r="U14161" s="103"/>
    </row>
    <row r="14162" spans="1:21" x14ac:dyDescent="0.2">
      <c r="A14162" s="89">
        <v>41020</v>
      </c>
      <c r="B14162" s="90" t="s">
        <v>100</v>
      </c>
      <c r="C14162" s="96">
        <v>1741.0475804157304</v>
      </c>
      <c r="D14162" s="102">
        <v>1091.388650770019</v>
      </c>
      <c r="E14162" s="98">
        <v>2054.8420533707867</v>
      </c>
      <c r="F14162" s="91">
        <v>0.84729022240891738</v>
      </c>
      <c r="G14162" s="100">
        <v>870.5237902078652</v>
      </c>
      <c r="S14162" s="235"/>
      <c r="T14162" s="103"/>
      <c r="U14162" s="103"/>
    </row>
    <row r="14163" spans="1:21" x14ac:dyDescent="0.2">
      <c r="A14163" s="89">
        <v>41020</v>
      </c>
      <c r="B14163" s="90" t="s">
        <v>101</v>
      </c>
      <c r="C14163" s="96">
        <v>1766.7015748988767</v>
      </c>
      <c r="D14163" s="102">
        <v>1118.1678068995593</v>
      </c>
      <c r="E14163" s="98">
        <v>2090.8212977528092</v>
      </c>
      <c r="F14163" s="91">
        <v>0.84497971050787912</v>
      </c>
      <c r="G14163" s="100">
        <v>883.35078744943837</v>
      </c>
      <c r="S14163" s="235"/>
      <c r="T14163" s="103"/>
      <c r="U14163" s="103"/>
    </row>
    <row r="14164" spans="1:21" x14ac:dyDescent="0.2">
      <c r="A14164" s="89">
        <v>41020</v>
      </c>
      <c r="B14164" s="90" t="s">
        <v>102</v>
      </c>
      <c r="C14164" s="96">
        <v>1774.8828124382026</v>
      </c>
      <c r="D14164" s="102">
        <v>1116.975421315844</v>
      </c>
      <c r="E14164" s="98">
        <v>2097.1035000000002</v>
      </c>
      <c r="F14164" s="91">
        <v>0.84634964961824843</v>
      </c>
      <c r="G14164" s="100">
        <v>887.44140621910128</v>
      </c>
      <c r="S14164" s="235"/>
      <c r="T14164" s="103"/>
      <c r="U14164" s="103"/>
    </row>
    <row r="14165" spans="1:21" x14ac:dyDescent="0.2">
      <c r="A14165" s="89">
        <v>41020</v>
      </c>
      <c r="B14165" s="90" t="s">
        <v>103</v>
      </c>
      <c r="C14165" s="96">
        <v>1706.2844120898878</v>
      </c>
      <c r="D14165" s="102">
        <v>1062.4426075478896</v>
      </c>
      <c r="E14165" s="98">
        <v>2010.0225842696627</v>
      </c>
      <c r="F14165" s="91">
        <v>0.84888817938822436</v>
      </c>
      <c r="G14165" s="100">
        <v>853.14220604494392</v>
      </c>
      <c r="S14165" s="235"/>
      <c r="T14165" s="103"/>
      <c r="U14165" s="103"/>
    </row>
    <row r="14166" spans="1:21" x14ac:dyDescent="0.2">
      <c r="A14166" s="89">
        <v>41020</v>
      </c>
      <c r="B14166" s="90" t="s">
        <v>104</v>
      </c>
      <c r="C14166" s="96">
        <v>1676.5256164044943</v>
      </c>
      <c r="D14166" s="102">
        <v>1053.3097051900356</v>
      </c>
      <c r="E14166" s="98">
        <v>1979.9493623595502</v>
      </c>
      <c r="F14166" s="91">
        <v>0.84675176460399015</v>
      </c>
      <c r="G14166" s="100">
        <v>838.26280820224713</v>
      </c>
      <c r="S14166" s="235"/>
      <c r="T14166" s="103"/>
      <c r="U14166" s="103"/>
    </row>
    <row r="14167" spans="1:21" x14ac:dyDescent="0.2">
      <c r="A14167" s="89">
        <v>41020</v>
      </c>
      <c r="B14167" s="90" t="s">
        <v>105</v>
      </c>
      <c r="C14167" s="96">
        <v>1714.2792519438201</v>
      </c>
      <c r="D14167" s="102">
        <v>1090.3749627456295</v>
      </c>
      <c r="E14167" s="98">
        <v>2031.6670280898877</v>
      </c>
      <c r="F14167" s="91">
        <v>0.84377962935960715</v>
      </c>
      <c r="G14167" s="100">
        <v>857.13962597191005</v>
      </c>
      <c r="S14167" s="235"/>
      <c r="T14167" s="103"/>
      <c r="U14167" s="103"/>
    </row>
    <row r="14168" spans="1:21" x14ac:dyDescent="0.2">
      <c r="A14168" s="89">
        <v>41020</v>
      </c>
      <c r="B14168" s="90" t="s">
        <v>106</v>
      </c>
      <c r="C14168" s="96">
        <v>1707.593248011236</v>
      </c>
      <c r="D14168" s="102">
        <v>1074.3019025277986</v>
      </c>
      <c r="E14168" s="98">
        <v>2017.4239213483145</v>
      </c>
      <c r="F14168" s="91">
        <v>0.84642262339686747</v>
      </c>
      <c r="G14168" s="100">
        <v>853.79662400561801</v>
      </c>
      <c r="S14168" s="235"/>
      <c r="T14168" s="103"/>
      <c r="U14168" s="103"/>
    </row>
    <row r="14169" spans="1:21" x14ac:dyDescent="0.2">
      <c r="A14169" s="89">
        <v>41020</v>
      </c>
      <c r="B14169" s="90" t="s">
        <v>107</v>
      </c>
      <c r="C14169" s="96">
        <v>1686.0521589775283</v>
      </c>
      <c r="D14169" s="102">
        <v>1046.7643040473031</v>
      </c>
      <c r="E14169" s="98">
        <v>1984.5622668539324</v>
      </c>
      <c r="F14169" s="91">
        <v>0.84958390428856467</v>
      </c>
      <c r="G14169" s="100">
        <v>843.02607948876414</v>
      </c>
      <c r="S14169" s="235"/>
      <c r="T14169" s="103"/>
      <c r="U14169" s="103"/>
    </row>
    <row r="14170" spans="1:21" x14ac:dyDescent="0.2">
      <c r="A14170" s="89">
        <v>41020</v>
      </c>
      <c r="B14170" s="90" t="s">
        <v>108</v>
      </c>
      <c r="C14170" s="96">
        <v>1672.6396298764043</v>
      </c>
      <c r="D14170" s="102">
        <v>1053.5879508886028</v>
      </c>
      <c r="E14170" s="98">
        <v>1976.8082612359551</v>
      </c>
      <c r="F14170" s="91">
        <v>0.84613144465039003</v>
      </c>
      <c r="G14170" s="100">
        <v>836.31981493820217</v>
      </c>
      <c r="S14170" s="235"/>
      <c r="T14170" s="103"/>
      <c r="U14170" s="103"/>
    </row>
    <row r="14171" spans="1:21" x14ac:dyDescent="0.2">
      <c r="A14171" s="89">
        <v>41020</v>
      </c>
      <c r="B14171" s="90" t="s">
        <v>109</v>
      </c>
      <c r="C14171" s="96">
        <v>1660.8641587078648</v>
      </c>
      <c r="D14171" s="102">
        <v>1061.8626441832901</v>
      </c>
      <c r="E14171" s="98">
        <v>1971.2995786516854</v>
      </c>
      <c r="F14171" s="91">
        <v>0.84252245406750925</v>
      </c>
      <c r="G14171" s="100">
        <v>830.43207935393241</v>
      </c>
      <c r="S14171" s="235"/>
      <c r="T14171" s="103"/>
      <c r="U14171" s="103"/>
    </row>
    <row r="14172" spans="1:21" x14ac:dyDescent="0.2">
      <c r="A14172" s="89">
        <v>41020</v>
      </c>
      <c r="B14172" s="90" t="s">
        <v>110</v>
      </c>
      <c r="C14172" s="96">
        <v>1675.9664233483145</v>
      </c>
      <c r="D14172" s="102">
        <v>1075.1756083340881</v>
      </c>
      <c r="E14172" s="98">
        <v>1991.1971376404492</v>
      </c>
      <c r="F14172" s="91">
        <v>0.84168784278904685</v>
      </c>
      <c r="G14172" s="100">
        <v>837.98321167415725</v>
      </c>
      <c r="S14172" s="235"/>
      <c r="T14172" s="103"/>
      <c r="U14172" s="103"/>
    </row>
    <row r="14173" spans="1:21" x14ac:dyDescent="0.2">
      <c r="A14173" s="89">
        <v>41020</v>
      </c>
      <c r="B14173" s="90" t="s">
        <v>111</v>
      </c>
      <c r="C14173" s="96">
        <v>1628.8523823033709</v>
      </c>
      <c r="D14173" s="102">
        <v>1037.9545211101035</v>
      </c>
      <c r="E14173" s="98">
        <v>1931.4527359550559</v>
      </c>
      <c r="F14173" s="91">
        <v>0.84333017939366939</v>
      </c>
      <c r="G14173" s="100">
        <v>814.42619115168543</v>
      </c>
      <c r="S14173" s="235"/>
      <c r="T14173" s="103"/>
      <c r="U14173" s="103"/>
    </row>
    <row r="14174" spans="1:21" x14ac:dyDescent="0.2">
      <c r="A14174" s="89">
        <v>41020</v>
      </c>
      <c r="B14174" s="90" t="s">
        <v>112</v>
      </c>
      <c r="C14174" s="96">
        <v>1813.843980808989</v>
      </c>
      <c r="D14174" s="102">
        <v>1158.4928731420164</v>
      </c>
      <c r="E14174" s="98">
        <v>2152.2396994382025</v>
      </c>
      <c r="F14174" s="91">
        <v>0.84277043178901279</v>
      </c>
      <c r="G14174" s="100">
        <v>906.92199040449452</v>
      </c>
      <c r="S14174" s="235"/>
      <c r="T14174" s="103"/>
      <c r="U14174" s="103"/>
    </row>
    <row r="14175" spans="1:21" x14ac:dyDescent="0.2">
      <c r="A14175" s="89">
        <v>41020</v>
      </c>
      <c r="B14175" s="90" t="s">
        <v>113</v>
      </c>
      <c r="C14175" s="96">
        <v>2057.8061339999999</v>
      </c>
      <c r="D14175" s="102">
        <v>1315.7529319043092</v>
      </c>
      <c r="E14175" s="98">
        <v>2442.4929606741575</v>
      </c>
      <c r="F14175" s="91">
        <v>0.84250238061362548</v>
      </c>
      <c r="G14175" s="100">
        <v>1028.903067</v>
      </c>
      <c r="S14175" s="235"/>
      <c r="T14175" s="103"/>
      <c r="U14175" s="103"/>
    </row>
    <row r="14176" spans="1:21" x14ac:dyDescent="0.2">
      <c r="A14176" s="89">
        <v>41020</v>
      </c>
      <c r="B14176" s="90" t="s">
        <v>114</v>
      </c>
      <c r="C14176" s="96">
        <v>2114.7465747640449</v>
      </c>
      <c r="D14176" s="102">
        <v>1339.7562228690908</v>
      </c>
      <c r="E14176" s="98">
        <v>2503.4176264044945</v>
      </c>
      <c r="F14176" s="91">
        <v>0.84474382238864643</v>
      </c>
      <c r="G14176" s="100">
        <v>1057.3732873820225</v>
      </c>
      <c r="S14176" s="235"/>
      <c r="T14176" s="103"/>
      <c r="U14176" s="103"/>
    </row>
    <row r="14177" spans="1:21" x14ac:dyDescent="0.2">
      <c r="A14177" s="89">
        <v>41020</v>
      </c>
      <c r="B14177" s="90" t="s">
        <v>115</v>
      </c>
      <c r="C14177" s="96">
        <v>1923.7618854606742</v>
      </c>
      <c r="D14177" s="102">
        <v>1234.1383326429257</v>
      </c>
      <c r="E14177" s="98">
        <v>2285.5977808988764</v>
      </c>
      <c r="F14177" s="91">
        <v>0.84168872648454363</v>
      </c>
      <c r="G14177" s="100">
        <v>961.8809427303371</v>
      </c>
      <c r="S14177" s="235"/>
      <c r="T14177" s="103"/>
      <c r="U14177" s="103"/>
    </row>
    <row r="14178" spans="1:21" x14ac:dyDescent="0.2">
      <c r="A14178" s="89">
        <v>41020</v>
      </c>
      <c r="B14178" s="90" t="s">
        <v>116</v>
      </c>
      <c r="C14178" s="96">
        <v>2023.0470177977525</v>
      </c>
      <c r="D14178" s="102">
        <v>1296.3531312393852</v>
      </c>
      <c r="E14178" s="98">
        <v>2402.758971910112</v>
      </c>
      <c r="F14178" s="91">
        <v>0.84196835448272145</v>
      </c>
      <c r="G14178" s="100">
        <v>1011.5235088988762</v>
      </c>
      <c r="S14178" s="235"/>
      <c r="T14178" s="103"/>
      <c r="U14178" s="103"/>
    </row>
    <row r="14179" spans="1:21" x14ac:dyDescent="0.2">
      <c r="A14179" s="89">
        <v>41020</v>
      </c>
      <c r="B14179" s="90" t="s">
        <v>117</v>
      </c>
      <c r="C14179" s="96">
        <v>1958.8573279213483</v>
      </c>
      <c r="D14179" s="102">
        <v>1256.0967758297263</v>
      </c>
      <c r="E14179" s="98">
        <v>2326.9940140449435</v>
      </c>
      <c r="F14179" s="91">
        <v>0.84179732139333086</v>
      </c>
      <c r="G14179" s="100">
        <v>979.42866396067416</v>
      </c>
      <c r="S14179" s="235"/>
      <c r="T14179" s="103"/>
      <c r="U14179" s="103"/>
    </row>
    <row r="14180" spans="1:21" x14ac:dyDescent="0.2">
      <c r="A14180" s="89">
        <v>41020</v>
      </c>
      <c r="B14180" s="90" t="s">
        <v>118</v>
      </c>
      <c r="C14180" s="96">
        <v>1888.0424159662921</v>
      </c>
      <c r="D14180" s="102">
        <v>1190.0698487622449</v>
      </c>
      <c r="E14180" s="98">
        <v>2231.8087752808988</v>
      </c>
      <c r="F14180" s="91">
        <v>0.84596961750392807</v>
      </c>
      <c r="G14180" s="100">
        <v>944.02120798314604</v>
      </c>
      <c r="S14180" s="235"/>
      <c r="T14180" s="103"/>
      <c r="U14180" s="103"/>
    </row>
    <row r="14181" spans="1:21" x14ac:dyDescent="0.2">
      <c r="A14181" s="89">
        <v>41020</v>
      </c>
      <c r="B14181" s="90" t="s">
        <v>119</v>
      </c>
      <c r="C14181" s="96">
        <v>2053.4582053820227</v>
      </c>
      <c r="D14181" s="102">
        <v>1311.4752825034839</v>
      </c>
      <c r="E14181" s="98">
        <v>2436.5258089887639</v>
      </c>
      <c r="F14181" s="91">
        <v>0.84278122472844785</v>
      </c>
      <c r="G14181" s="100">
        <v>1026.7291026910113</v>
      </c>
      <c r="S14181" s="235"/>
      <c r="T14181" s="103"/>
      <c r="U14181" s="103"/>
    </row>
    <row r="14182" spans="1:21" x14ac:dyDescent="0.2">
      <c r="A14182" s="89">
        <v>41020</v>
      </c>
      <c r="B14182" s="90" t="s">
        <v>120</v>
      </c>
      <c r="C14182" s="96">
        <v>2052.7531358764045</v>
      </c>
      <c r="D14182" s="102">
        <v>1306.3751453777477</v>
      </c>
      <c r="E14182" s="98">
        <v>2433.1895646067414</v>
      </c>
      <c r="F14182" s="91">
        <v>0.84364702435676275</v>
      </c>
      <c r="G14182" s="100">
        <v>1026.3765679382022</v>
      </c>
      <c r="S14182" s="235"/>
      <c r="T14182" s="103"/>
      <c r="U14182" s="103"/>
    </row>
    <row r="14183" spans="1:21" x14ac:dyDescent="0.2">
      <c r="A14183" s="89">
        <v>41020</v>
      </c>
      <c r="B14183" s="90" t="s">
        <v>121</v>
      </c>
      <c r="C14183" s="96">
        <v>2061.6799641573034</v>
      </c>
      <c r="D14183" s="102">
        <v>1299.0458571338143</v>
      </c>
      <c r="E14183" s="98">
        <v>2436.8102949438198</v>
      </c>
      <c r="F14183" s="91">
        <v>0.84605681797845278</v>
      </c>
      <c r="G14183" s="100">
        <v>1030.8399820786517</v>
      </c>
      <c r="S14183" s="235"/>
      <c r="T14183" s="103"/>
      <c r="U14183" s="103"/>
    </row>
    <row r="14184" spans="1:21" x14ac:dyDescent="0.2">
      <c r="A14184" s="89">
        <v>41020</v>
      </c>
      <c r="B14184" s="90" t="s">
        <v>122</v>
      </c>
      <c r="C14184" s="96">
        <v>2056.2622749101124</v>
      </c>
      <c r="D14184" s="102">
        <v>1294.6995158241818</v>
      </c>
      <c r="E14184" s="98">
        <v>2429.9097471910109</v>
      </c>
      <c r="F14184" s="91">
        <v>0.846229896928132</v>
      </c>
      <c r="G14184" s="100">
        <v>1028.1311374550562</v>
      </c>
      <c r="S14184" s="235"/>
      <c r="T14184" s="103"/>
      <c r="U14184" s="103"/>
    </row>
    <row r="14185" spans="1:21" x14ac:dyDescent="0.2">
      <c r="A14185" s="89">
        <v>41020</v>
      </c>
      <c r="B14185" s="90" t="s">
        <v>123</v>
      </c>
      <c r="C14185" s="96">
        <v>2111.0591422921352</v>
      </c>
      <c r="D14185" s="102">
        <v>1328.0241246530725</v>
      </c>
      <c r="E14185" s="98">
        <v>2494.0366432584274</v>
      </c>
      <c r="F14185" s="91">
        <v>0.84644271286008976</v>
      </c>
      <c r="G14185" s="100">
        <v>1055.5295711460676</v>
      </c>
      <c r="S14185" s="235"/>
      <c r="T14185" s="103"/>
      <c r="U14185" s="103"/>
    </row>
    <row r="14186" spans="1:21" x14ac:dyDescent="0.2">
      <c r="A14186" s="89">
        <v>41020</v>
      </c>
      <c r="B14186" s="90" t="s">
        <v>124</v>
      </c>
      <c r="C14186" s="96">
        <v>1890.303500932584</v>
      </c>
      <c r="D14186" s="102">
        <v>1196.1015659150503</v>
      </c>
      <c r="E14186" s="98">
        <v>2236.9412780898874</v>
      </c>
      <c r="F14186" s="91">
        <v>0.84503939350017465</v>
      </c>
      <c r="G14186" s="100">
        <v>945.15175046629201</v>
      </c>
      <c r="S14186" s="235"/>
      <c r="T14186" s="103"/>
      <c r="U14186" s="103"/>
    </row>
    <row r="14187" spans="1:21" x14ac:dyDescent="0.2">
      <c r="A14187" s="89">
        <v>41020</v>
      </c>
      <c r="B14187" s="90" t="s">
        <v>125</v>
      </c>
      <c r="C14187" s="96">
        <v>1936.3315728539324</v>
      </c>
      <c r="D14187" s="102">
        <v>1240.7087712701555</v>
      </c>
      <c r="E14187" s="98">
        <v>2299.7256825842692</v>
      </c>
      <c r="F14187" s="91">
        <v>0.84198371463070321</v>
      </c>
      <c r="G14187" s="100">
        <v>968.16578642696618</v>
      </c>
      <c r="S14187" s="235"/>
      <c r="T14187" s="103"/>
      <c r="U14187" s="103"/>
    </row>
    <row r="14188" spans="1:21" x14ac:dyDescent="0.2">
      <c r="A14188" s="89">
        <v>41020</v>
      </c>
      <c r="B14188" s="90" t="s">
        <v>126</v>
      </c>
      <c r="C14188" s="96">
        <v>2190.3754095505619</v>
      </c>
      <c r="D14188" s="102">
        <v>1379.5022496639444</v>
      </c>
      <c r="E14188" s="98">
        <v>2588.5847275280898</v>
      </c>
      <c r="F14188" s="91">
        <v>0.84616716859108221</v>
      </c>
      <c r="G14188" s="100">
        <v>1095.187704775281</v>
      </c>
      <c r="S14188" s="235"/>
      <c r="T14188" s="103"/>
      <c r="U14188" s="103"/>
    </row>
    <row r="14189" spans="1:21" x14ac:dyDescent="0.2">
      <c r="A14189" s="89">
        <v>41020</v>
      </c>
      <c r="B14189" s="90" t="s">
        <v>127</v>
      </c>
      <c r="C14189" s="96">
        <v>2210.4293692247193</v>
      </c>
      <c r="D14189" s="102">
        <v>1408.8817319509481</v>
      </c>
      <c r="E14189" s="98">
        <v>2621.2488876404495</v>
      </c>
      <c r="F14189" s="91">
        <v>0.84327336471069159</v>
      </c>
      <c r="G14189" s="100">
        <v>1105.2146846123596</v>
      </c>
      <c r="S14189" s="235"/>
      <c r="T14189" s="103"/>
      <c r="U14189" s="103"/>
    </row>
    <row r="14190" spans="1:21" x14ac:dyDescent="0.2">
      <c r="A14190" s="89">
        <v>41020</v>
      </c>
      <c r="B14190" s="90" t="s">
        <v>128</v>
      </c>
      <c r="C14190" s="96">
        <v>1788.8504824719103</v>
      </c>
      <c r="D14190" s="102">
        <v>1124.2226188042569</v>
      </c>
      <c r="E14190" s="98">
        <v>2112.7854943820225</v>
      </c>
      <c r="F14190" s="91">
        <v>0.84667870317575167</v>
      </c>
      <c r="G14190" s="100">
        <v>894.42524123595513</v>
      </c>
      <c r="S14190" s="235"/>
      <c r="T14190" s="103"/>
      <c r="U14190" s="103"/>
    </row>
    <row r="14191" spans="1:21" x14ac:dyDescent="0.2">
      <c r="A14191" s="89">
        <v>41020</v>
      </c>
      <c r="B14191" s="90" t="s">
        <v>129</v>
      </c>
      <c r="C14191" s="96">
        <v>1923.2513178876407</v>
      </c>
      <c r="D14191" s="102">
        <v>1205.9723183254173</v>
      </c>
      <c r="E14191" s="98">
        <v>2270.0803651685392</v>
      </c>
      <c r="F14191" s="91">
        <v>0.84721728243521954</v>
      </c>
      <c r="G14191" s="100">
        <v>961.62565894382033</v>
      </c>
      <c r="S14191" s="235"/>
      <c r="T14191" s="103"/>
      <c r="U14191" s="103"/>
    </row>
    <row r="14192" spans="1:21" x14ac:dyDescent="0.2">
      <c r="A14192" s="89">
        <v>41020</v>
      </c>
      <c r="B14192" s="90" t="s">
        <v>130</v>
      </c>
      <c r="C14192" s="96">
        <v>1861.9751048764044</v>
      </c>
      <c r="D14192" s="102">
        <v>1166.0415129352414</v>
      </c>
      <c r="E14192" s="98">
        <v>2196.9533679775282</v>
      </c>
      <c r="F14192" s="91">
        <v>0.84752600215201745</v>
      </c>
      <c r="G14192" s="100">
        <v>930.98755243820221</v>
      </c>
      <c r="S14192" s="235"/>
      <c r="T14192" s="103"/>
      <c r="U14192" s="103"/>
    </row>
    <row r="14193" spans="1:21" x14ac:dyDescent="0.2">
      <c r="A14193" s="89">
        <v>41020</v>
      </c>
      <c r="B14193" s="90" t="s">
        <v>131</v>
      </c>
      <c r="C14193" s="96">
        <v>1967.6909573595506</v>
      </c>
      <c r="D14193" s="102">
        <v>1242.4509355717169</v>
      </c>
      <c r="E14193" s="98">
        <v>2327.120974719101</v>
      </c>
      <c r="F14193" s="91">
        <v>0.84554734314878666</v>
      </c>
      <c r="G14193" s="100">
        <v>983.84547867977528</v>
      </c>
      <c r="S14193" s="235"/>
      <c r="T14193" s="103"/>
      <c r="U14193" s="103"/>
    </row>
    <row r="14194" spans="1:21" x14ac:dyDescent="0.2">
      <c r="A14194" s="89">
        <v>41020</v>
      </c>
      <c r="B14194" s="90" t="s">
        <v>132</v>
      </c>
      <c r="C14194" s="96">
        <v>2212.5972553483152</v>
      </c>
      <c r="D14194" s="102">
        <v>1392.9730628181387</v>
      </c>
      <c r="E14194" s="98">
        <v>2614.5669943820226</v>
      </c>
      <c r="F14194" s="91">
        <v>0.84625762510678493</v>
      </c>
      <c r="G14194" s="100">
        <v>1106.2986276741576</v>
      </c>
      <c r="S14194" s="235"/>
      <c r="T14194" s="103"/>
      <c r="U14194" s="103"/>
    </row>
    <row r="14195" spans="1:21" x14ac:dyDescent="0.2">
      <c r="A14195" s="89">
        <v>41020</v>
      </c>
      <c r="B14195" s="90" t="s">
        <v>133</v>
      </c>
      <c r="C14195" s="96">
        <v>2103.8098931797754</v>
      </c>
      <c r="D14195" s="102">
        <v>1339.8943544022056</v>
      </c>
      <c r="E14195" s="98">
        <v>2494.2600000000002</v>
      </c>
      <c r="F14195" s="91">
        <v>0.84346054267789849</v>
      </c>
      <c r="G14195" s="100">
        <v>1051.9049465898877</v>
      </c>
      <c r="S14195" s="235"/>
      <c r="T14195" s="103"/>
      <c r="U14195" s="103"/>
    </row>
    <row r="14196" spans="1:21" x14ac:dyDescent="0.2">
      <c r="A14196" s="89">
        <v>41020</v>
      </c>
      <c r="B14196" s="90" t="s">
        <v>134</v>
      </c>
      <c r="C14196" s="96">
        <v>1871.2504157865169</v>
      </c>
      <c r="D14196" s="102">
        <v>1169.8874359305219</v>
      </c>
      <c r="E14196" s="98">
        <v>2206.8563005617975</v>
      </c>
      <c r="F14196" s="91">
        <v>0.84792580980925414</v>
      </c>
      <c r="G14196" s="100">
        <v>935.62520789325845</v>
      </c>
      <c r="S14196" s="235"/>
      <c r="T14196" s="103"/>
      <c r="U14196" s="103"/>
    </row>
    <row r="14197" spans="1:21" x14ac:dyDescent="0.2">
      <c r="A14197" s="89">
        <v>41020</v>
      </c>
      <c r="B14197" s="90" t="s">
        <v>135</v>
      </c>
      <c r="C14197" s="96">
        <v>1900.1663697640447</v>
      </c>
      <c r="D14197" s="102">
        <v>1190.0771789276112</v>
      </c>
      <c r="E14197" s="98">
        <v>2242.0784831460674</v>
      </c>
      <c r="F14197" s="91">
        <v>0.84750216553425273</v>
      </c>
      <c r="G14197" s="100">
        <v>950.08318488202235</v>
      </c>
      <c r="S14197" s="235"/>
      <c r="T14197" s="103"/>
      <c r="U14197" s="103"/>
    </row>
    <row r="14198" spans="1:21" x14ac:dyDescent="0.2">
      <c r="A14198" s="89">
        <v>41020</v>
      </c>
      <c r="B14198" s="90" t="s">
        <v>136</v>
      </c>
      <c r="C14198" s="96">
        <v>1964.0724109887642</v>
      </c>
      <c r="D14198" s="102">
        <v>1237.910854947505</v>
      </c>
      <c r="E14198" s="98">
        <v>2321.638154494382</v>
      </c>
      <c r="F14198" s="91">
        <v>0.84598558444027194</v>
      </c>
      <c r="G14198" s="100">
        <v>982.0362054943821</v>
      </c>
      <c r="S14198" s="235"/>
      <c r="T14198" s="103"/>
      <c r="U14198" s="103"/>
    </row>
    <row r="14199" spans="1:21" x14ac:dyDescent="0.2">
      <c r="A14199" s="89">
        <v>41020</v>
      </c>
      <c r="B14199" s="90" t="s">
        <v>137</v>
      </c>
      <c r="C14199" s="96">
        <v>2066.7370144044944</v>
      </c>
      <c r="D14199" s="102">
        <v>1303.3641591791247</v>
      </c>
      <c r="E14199" s="98">
        <v>2443.3910898876402</v>
      </c>
      <c r="F14199" s="91">
        <v>0.84584781493147454</v>
      </c>
      <c r="G14199" s="100">
        <v>1033.3685072022472</v>
      </c>
      <c r="S14199" s="235"/>
      <c r="T14199" s="103"/>
      <c r="U14199" s="103"/>
    </row>
    <row r="14200" spans="1:21" x14ac:dyDescent="0.2">
      <c r="A14200" s="89">
        <v>41020</v>
      </c>
      <c r="B14200" s="90" t="s">
        <v>138</v>
      </c>
      <c r="C14200" s="96">
        <v>1854.4827283483148</v>
      </c>
      <c r="D14200" s="102">
        <v>1159.4836040792432</v>
      </c>
      <c r="E14200" s="98">
        <v>2187.1233202247195</v>
      </c>
      <c r="F14200" s="91">
        <v>0.84790953998779228</v>
      </c>
      <c r="G14200" s="100">
        <v>927.24136417415741</v>
      </c>
      <c r="S14200" s="235"/>
      <c r="T14200" s="103"/>
      <c r="U14200" s="103"/>
    </row>
    <row r="14201" spans="1:21" x14ac:dyDescent="0.2">
      <c r="A14201" s="89">
        <v>41020</v>
      </c>
      <c r="B14201" s="90" t="s">
        <v>139</v>
      </c>
      <c r="C14201" s="96">
        <v>1805.2291660449439</v>
      </c>
      <c r="D14201" s="102">
        <v>1151.3593488232509</v>
      </c>
      <c r="E14201" s="98">
        <v>2141.1400449438202</v>
      </c>
      <c r="F14201" s="91">
        <v>0.84311587666014154</v>
      </c>
      <c r="G14201" s="100">
        <v>902.61458302247195</v>
      </c>
      <c r="S14201" s="235"/>
      <c r="T14201" s="103"/>
      <c r="U14201" s="103"/>
    </row>
    <row r="14202" spans="1:21" x14ac:dyDescent="0.2">
      <c r="A14202" s="89">
        <v>41020</v>
      </c>
      <c r="B14202" s="90" t="s">
        <v>140</v>
      </c>
      <c r="C14202" s="96">
        <v>1949.1930131460674</v>
      </c>
      <c r="D14202" s="102">
        <v>1230.7526460896001</v>
      </c>
      <c r="E14202" s="98">
        <v>2305.2343651685392</v>
      </c>
      <c r="F14202" s="91">
        <v>0.8455509090953357</v>
      </c>
      <c r="G14202" s="100">
        <v>974.59650657303371</v>
      </c>
      <c r="S14202" s="235"/>
      <c r="T14202" s="103"/>
      <c r="U14202" s="103"/>
    </row>
    <row r="14203" spans="1:21" x14ac:dyDescent="0.2">
      <c r="A14203" s="89">
        <v>41020</v>
      </c>
      <c r="B14203" s="90" t="s">
        <v>141</v>
      </c>
      <c r="C14203" s="96">
        <v>1954.3554186067422</v>
      </c>
      <c r="D14203" s="102">
        <v>1244.5369056813224</v>
      </c>
      <c r="E14203" s="98">
        <v>2316.9758764044946</v>
      </c>
      <c r="F14203" s="91">
        <v>0.84349407281681743</v>
      </c>
      <c r="G14203" s="100">
        <v>977.1777093033711</v>
      </c>
      <c r="S14203" s="235"/>
      <c r="T14203" s="103"/>
      <c r="U14203" s="103"/>
    </row>
    <row r="14204" spans="1:21" x14ac:dyDescent="0.2">
      <c r="A14204" s="89">
        <v>41020</v>
      </c>
      <c r="B14204" s="90" t="s">
        <v>142</v>
      </c>
      <c r="C14204" s="96">
        <v>1681.5826666516859</v>
      </c>
      <c r="D14204" s="102">
        <v>1073.7321683659511</v>
      </c>
      <c r="E14204" s="98">
        <v>1995.1493764044942</v>
      </c>
      <c r="F14204" s="91">
        <v>0.84283547213998866</v>
      </c>
      <c r="G14204" s="100">
        <v>840.79133332584297</v>
      </c>
      <c r="S14204" s="235"/>
      <c r="T14204" s="103"/>
      <c r="U14204" s="103"/>
    </row>
    <row r="14205" spans="1:21" x14ac:dyDescent="0.2">
      <c r="A14205" s="89">
        <v>41020</v>
      </c>
      <c r="B14205" s="90" t="s">
        <v>143</v>
      </c>
      <c r="C14205" s="96">
        <v>1768.8775652696629</v>
      </c>
      <c r="D14205" s="102">
        <v>1121.1387163879435</v>
      </c>
      <c r="E14205" s="98">
        <v>2094.2492359550561</v>
      </c>
      <c r="F14205" s="91">
        <v>0.84463565028495213</v>
      </c>
      <c r="G14205" s="100">
        <v>884.43878263483145</v>
      </c>
      <c r="S14205" s="235"/>
      <c r="T14205" s="103"/>
      <c r="U14205" s="103"/>
    </row>
    <row r="14206" spans="1:21" x14ac:dyDescent="0.2">
      <c r="A14206" s="89">
        <v>41020</v>
      </c>
      <c r="B14206" s="90" t="s">
        <v>144</v>
      </c>
      <c r="C14206" s="96">
        <v>1841.406525505618</v>
      </c>
      <c r="D14206" s="102">
        <v>1167.2051256248444</v>
      </c>
      <c r="E14206" s="98">
        <v>2180.171047752809</v>
      </c>
      <c r="F14206" s="91">
        <v>0.84461562197316153</v>
      </c>
      <c r="G14206" s="100">
        <v>920.703262752809</v>
      </c>
      <c r="S14206" s="235"/>
      <c r="T14206" s="103"/>
      <c r="U14206" s="103"/>
    </row>
    <row r="14207" spans="1:21" x14ac:dyDescent="0.2">
      <c r="A14207" s="89">
        <v>41020</v>
      </c>
      <c r="B14207" s="90" t="s">
        <v>145</v>
      </c>
      <c r="C14207" s="96">
        <v>1937.5188450674157</v>
      </c>
      <c r="D14207" s="102">
        <v>1238.2209188858149</v>
      </c>
      <c r="E14207" s="98">
        <v>2299.3847696629209</v>
      </c>
      <c r="F14207" s="91">
        <v>0.84262489281054376</v>
      </c>
      <c r="G14207" s="100">
        <v>968.75942253370783</v>
      </c>
      <c r="S14207" s="235"/>
      <c r="T14207" s="103"/>
      <c r="U14207" s="103"/>
    </row>
    <row r="14208" spans="1:21" x14ac:dyDescent="0.2">
      <c r="A14208" s="89">
        <v>41020</v>
      </c>
      <c r="B14208" s="90" t="s">
        <v>146</v>
      </c>
      <c r="C14208" s="96">
        <v>2143.188430280899</v>
      </c>
      <c r="D14208" s="102">
        <v>1351.4713661549342</v>
      </c>
      <c r="E14208" s="98">
        <v>2533.718907303371</v>
      </c>
      <c r="F14208" s="91">
        <v>0.84586669188252128</v>
      </c>
      <c r="G14208" s="100">
        <v>1071.5942151404495</v>
      </c>
      <c r="S14208" s="235"/>
      <c r="T14208" s="103"/>
      <c r="U14208" s="103"/>
    </row>
    <row r="14209" spans="1:21" x14ac:dyDescent="0.2">
      <c r="A14209" s="89">
        <v>41020</v>
      </c>
      <c r="B14209" s="90" t="s">
        <v>147</v>
      </c>
      <c r="C14209" s="96">
        <v>2111.371155808989</v>
      </c>
      <c r="D14209" s="102">
        <v>1321.2495295669528</v>
      </c>
      <c r="E14209" s="98">
        <v>2490.7003988764045</v>
      </c>
      <c r="F14209" s="91">
        <v>0.84770177768528998</v>
      </c>
      <c r="G14209" s="100">
        <v>1055.6855779044945</v>
      </c>
      <c r="S14209" s="235"/>
      <c r="T14209" s="103"/>
      <c r="U14209" s="103"/>
    </row>
    <row r="14210" spans="1:21" x14ac:dyDescent="0.2">
      <c r="A14210" s="89">
        <v>41021</v>
      </c>
      <c r="B14210" s="90" t="s">
        <v>100</v>
      </c>
      <c r="C14210" s="96">
        <v>2040.5481396067416</v>
      </c>
      <c r="D14210" s="102">
        <v>1283.8217904221833</v>
      </c>
      <c r="E14210" s="98">
        <v>2410.81627247191</v>
      </c>
      <c r="F14210" s="91">
        <v>0.84641379059320976</v>
      </c>
      <c r="G14210" s="100">
        <v>1020.2740698033708</v>
      </c>
      <c r="S14210" s="235"/>
      <c r="T14210" s="103"/>
      <c r="U14210" s="103"/>
    </row>
    <row r="14211" spans="1:21" x14ac:dyDescent="0.2">
      <c r="A14211" s="89">
        <v>41021</v>
      </c>
      <c r="B14211" s="90" t="s">
        <v>101</v>
      </c>
      <c r="C14211" s="96">
        <v>1981.0548609775283</v>
      </c>
      <c r="D14211" s="102">
        <v>1258.7176535551282</v>
      </c>
      <c r="E14211" s="98">
        <v>2347.1149297752809</v>
      </c>
      <c r="F14211" s="91">
        <v>0.84403828540564896</v>
      </c>
      <c r="G14211" s="100">
        <v>990.52743048876414</v>
      </c>
      <c r="S14211" s="235"/>
      <c r="T14211" s="103"/>
      <c r="U14211" s="103"/>
    </row>
    <row r="14212" spans="1:21" x14ac:dyDescent="0.2">
      <c r="A14212" s="89">
        <v>41021</v>
      </c>
      <c r="B14212" s="90" t="s">
        <v>102</v>
      </c>
      <c r="C14212" s="96">
        <v>1960.7213047752812</v>
      </c>
      <c r="D14212" s="102">
        <v>1232.7747735582116</v>
      </c>
      <c r="E14212" s="98">
        <v>2316.0659915730339</v>
      </c>
      <c r="F14212" s="91">
        <v>0.84657402332633513</v>
      </c>
      <c r="G14212" s="100">
        <v>980.36065238764058</v>
      </c>
      <c r="S14212" s="235"/>
      <c r="T14212" s="103"/>
      <c r="U14212" s="103"/>
    </row>
    <row r="14213" spans="1:21" x14ac:dyDescent="0.2">
      <c r="A14213" s="89">
        <v>41021</v>
      </c>
      <c r="B14213" s="90" t="s">
        <v>103</v>
      </c>
      <c r="C14213" s="96">
        <v>1950.6477255168541</v>
      </c>
      <c r="D14213" s="102">
        <v>1237.6422016056554</v>
      </c>
      <c r="E14213" s="98">
        <v>2310.1482134831458</v>
      </c>
      <c r="F14213" s="91">
        <v>0.84438206783959902</v>
      </c>
      <c r="G14213" s="100">
        <v>975.32386275842703</v>
      </c>
      <c r="S14213" s="235"/>
      <c r="T14213" s="103"/>
      <c r="U14213" s="103"/>
    </row>
    <row r="14214" spans="1:21" x14ac:dyDescent="0.2">
      <c r="A14214" s="89">
        <v>41021</v>
      </c>
      <c r="B14214" s="90" t="s">
        <v>104</v>
      </c>
      <c r="C14214" s="96">
        <v>1932.5671500337078</v>
      </c>
      <c r="D14214" s="102">
        <v>1236.2542547519752</v>
      </c>
      <c r="E14214" s="98">
        <v>2294.1535196629211</v>
      </c>
      <c r="F14214" s="91">
        <v>0.84238789316839568</v>
      </c>
      <c r="G14214" s="100">
        <v>966.28357501685389</v>
      </c>
      <c r="S14214" s="235"/>
      <c r="T14214" s="103"/>
      <c r="U14214" s="103"/>
    </row>
    <row r="14215" spans="1:21" x14ac:dyDescent="0.2">
      <c r="A14215" s="89">
        <v>41021</v>
      </c>
      <c r="B14215" s="90" t="s">
        <v>105</v>
      </c>
      <c r="C14215" s="96">
        <v>1954.0798742022473</v>
      </c>
      <c r="D14215" s="102">
        <v>1227.7363222979079</v>
      </c>
      <c r="E14215" s="98">
        <v>2307.761823033708</v>
      </c>
      <c r="F14215" s="91">
        <v>0.84674243879876565</v>
      </c>
      <c r="G14215" s="100">
        <v>977.03993710112366</v>
      </c>
      <c r="S14215" s="235"/>
      <c r="T14215" s="103"/>
      <c r="U14215" s="103"/>
    </row>
    <row r="14216" spans="1:21" x14ac:dyDescent="0.2">
      <c r="A14216" s="89">
        <v>41021</v>
      </c>
      <c r="B14216" s="90" t="s">
        <v>106</v>
      </c>
      <c r="C14216" s="96">
        <v>1926.7239878089888</v>
      </c>
      <c r="D14216" s="102">
        <v>1221.3470371206124</v>
      </c>
      <c r="E14216" s="98">
        <v>2281.2176376404491</v>
      </c>
      <c r="F14216" s="91">
        <v>0.84460331886696849</v>
      </c>
      <c r="G14216" s="100">
        <v>963.3619939044944</v>
      </c>
      <c r="S14216" s="235"/>
      <c r="T14216" s="103"/>
      <c r="U14216" s="103"/>
    </row>
    <row r="14217" spans="1:21" x14ac:dyDescent="0.2">
      <c r="A14217" s="89">
        <v>41021</v>
      </c>
      <c r="B14217" s="90" t="s">
        <v>107</v>
      </c>
      <c r="C14217" s="96">
        <v>1924.2886615280897</v>
      </c>
      <c r="D14217" s="102">
        <v>1208.8174692344071</v>
      </c>
      <c r="E14217" s="98">
        <v>2272.4714578651683</v>
      </c>
      <c r="F14217" s="91">
        <v>0.84678232365383699</v>
      </c>
      <c r="G14217" s="100">
        <v>962.14433076404487</v>
      </c>
      <c r="S14217" s="235"/>
      <c r="T14217" s="103"/>
      <c r="U14217" s="103"/>
    </row>
    <row r="14218" spans="1:21" x14ac:dyDescent="0.2">
      <c r="A14218" s="89">
        <v>41021</v>
      </c>
      <c r="B14218" s="90" t="s">
        <v>108</v>
      </c>
      <c r="C14218" s="96">
        <v>1932.5509415393258</v>
      </c>
      <c r="D14218" s="102">
        <v>1218.7831644624582</v>
      </c>
      <c r="E14218" s="98">
        <v>2284.772536516854</v>
      </c>
      <c r="F14218" s="91">
        <v>0.8458395357314249</v>
      </c>
      <c r="G14218" s="100">
        <v>966.27547076966289</v>
      </c>
      <c r="S14218" s="235"/>
      <c r="T14218" s="103"/>
      <c r="U14218" s="103"/>
    </row>
    <row r="14219" spans="1:21" x14ac:dyDescent="0.2">
      <c r="A14219" s="89">
        <v>41021</v>
      </c>
      <c r="B14219" s="90" t="s">
        <v>109</v>
      </c>
      <c r="C14219" s="96">
        <v>1894.3515724044946</v>
      </c>
      <c r="D14219" s="102">
        <v>1179.075870867591</v>
      </c>
      <c r="E14219" s="98">
        <v>2231.3197415730338</v>
      </c>
      <c r="F14219" s="91">
        <v>0.84898257166362734</v>
      </c>
      <c r="G14219" s="100">
        <v>947.17578620224731</v>
      </c>
      <c r="S14219" s="235"/>
      <c r="T14219" s="103"/>
      <c r="U14219" s="103"/>
    </row>
    <row r="14220" spans="1:21" x14ac:dyDescent="0.2">
      <c r="A14220" s="89">
        <v>41021</v>
      </c>
      <c r="B14220" s="90" t="s">
        <v>110</v>
      </c>
      <c r="C14220" s="96">
        <v>1913.5505340000004</v>
      </c>
      <c r="D14220" s="102">
        <v>1197.547007993322</v>
      </c>
      <c r="E14220" s="98">
        <v>2257.3866488764047</v>
      </c>
      <c r="F14220" s="91">
        <v>0.84768399554079676</v>
      </c>
      <c r="G14220" s="100">
        <v>956.77526700000021</v>
      </c>
      <c r="S14220" s="235"/>
      <c r="T14220" s="103"/>
      <c r="U14220" s="103"/>
    </row>
    <row r="14221" spans="1:21" x14ac:dyDescent="0.2">
      <c r="A14221" s="89">
        <v>41021</v>
      </c>
      <c r="B14221" s="90" t="s">
        <v>111</v>
      </c>
      <c r="C14221" s="96">
        <v>1869.1149466516854</v>
      </c>
      <c r="D14221" s="102">
        <v>1189.4026182696607</v>
      </c>
      <c r="E14221" s="98">
        <v>2215.4614129213483</v>
      </c>
      <c r="F14221" s="91">
        <v>0.8436684727390652</v>
      </c>
      <c r="G14221" s="100">
        <v>934.55747332584269</v>
      </c>
      <c r="S14221" s="235"/>
      <c r="T14221" s="103"/>
      <c r="U14221" s="103"/>
    </row>
    <row r="14222" spans="1:21" x14ac:dyDescent="0.2">
      <c r="A14222" s="89">
        <v>41021</v>
      </c>
      <c r="B14222" s="90" t="s">
        <v>112</v>
      </c>
      <c r="C14222" s="96">
        <v>2108.4009492134837</v>
      </c>
      <c r="D14222" s="102">
        <v>1339.1992258203054</v>
      </c>
      <c r="E14222" s="98">
        <v>2497.7608230337078</v>
      </c>
      <c r="F14222" s="91">
        <v>0.84411643011226389</v>
      </c>
      <c r="G14222" s="100">
        <v>1054.2004746067419</v>
      </c>
      <c r="S14222" s="235"/>
      <c r="T14222" s="103"/>
      <c r="U14222" s="103"/>
    </row>
    <row r="14223" spans="1:21" x14ac:dyDescent="0.2">
      <c r="A14223" s="89">
        <v>41021</v>
      </c>
      <c r="B14223" s="90" t="s">
        <v>113</v>
      </c>
      <c r="C14223" s="96">
        <v>2147.033895573034</v>
      </c>
      <c r="D14223" s="102">
        <v>1356.3559261948355</v>
      </c>
      <c r="E14223" s="98">
        <v>2539.5779073033709</v>
      </c>
      <c r="F14223" s="91">
        <v>0.84542942722826075</v>
      </c>
      <c r="G14223" s="100">
        <v>1073.516947786517</v>
      </c>
      <c r="S14223" s="235"/>
      <c r="T14223" s="103"/>
      <c r="U14223" s="103"/>
    </row>
    <row r="14224" spans="1:21" x14ac:dyDescent="0.2">
      <c r="A14224" s="89">
        <v>41021</v>
      </c>
      <c r="B14224" s="90" t="s">
        <v>114</v>
      </c>
      <c r="C14224" s="96">
        <v>2243.8431803932585</v>
      </c>
      <c r="D14224" s="102">
        <v>1444.1581153706138</v>
      </c>
      <c r="E14224" s="98">
        <v>2668.4124269662921</v>
      </c>
      <c r="F14224" s="91">
        <v>0.84089069505056813</v>
      </c>
      <c r="G14224" s="100">
        <v>1121.9215901966293</v>
      </c>
      <c r="S14224" s="235"/>
      <c r="T14224" s="103"/>
      <c r="U14224" s="103"/>
    </row>
    <row r="14225" spans="1:21" x14ac:dyDescent="0.2">
      <c r="A14225" s="89">
        <v>41021</v>
      </c>
      <c r="B14225" s="90" t="s">
        <v>115</v>
      </c>
      <c r="C14225" s="96">
        <v>2070.2056322022472</v>
      </c>
      <c r="D14225" s="102">
        <v>1330.6697608813556</v>
      </c>
      <c r="E14225" s="98">
        <v>2460.9821966292138</v>
      </c>
      <c r="F14225" s="91">
        <v>0.84121113717839568</v>
      </c>
      <c r="G14225" s="100">
        <v>1035.1028161011236</v>
      </c>
      <c r="S14225" s="235"/>
      <c r="T14225" s="103"/>
      <c r="U14225" s="103"/>
    </row>
    <row r="14226" spans="1:21" x14ac:dyDescent="0.2">
      <c r="A14226" s="89">
        <v>41021</v>
      </c>
      <c r="B14226" s="90" t="s">
        <v>116</v>
      </c>
      <c r="C14226" s="96">
        <v>2160.2154536292137</v>
      </c>
      <c r="D14226" s="102">
        <v>1395.495269195208</v>
      </c>
      <c r="E14226" s="98">
        <v>2571.757735955056</v>
      </c>
      <c r="F14226" s="91">
        <v>0.83997626348229459</v>
      </c>
      <c r="G14226" s="100">
        <v>1080.1077268146068</v>
      </c>
      <c r="S14226" s="235"/>
      <c r="T14226" s="103"/>
      <c r="U14226" s="103"/>
    </row>
    <row r="14227" spans="1:21" x14ac:dyDescent="0.2">
      <c r="A14227" s="89">
        <v>41021</v>
      </c>
      <c r="B14227" s="90" t="s">
        <v>117</v>
      </c>
      <c r="C14227" s="96">
        <v>2172.0557587752814</v>
      </c>
      <c r="D14227" s="102">
        <v>1401.4863634993148</v>
      </c>
      <c r="E14227" s="98">
        <v>2584.9545926966293</v>
      </c>
      <c r="F14227" s="91">
        <v>0.84026843833623743</v>
      </c>
      <c r="G14227" s="100">
        <v>1086.0278793876407</v>
      </c>
      <c r="S14227" s="235"/>
      <c r="T14227" s="103"/>
      <c r="U14227" s="103"/>
    </row>
    <row r="14228" spans="1:21" x14ac:dyDescent="0.2">
      <c r="A14228" s="89">
        <v>41021</v>
      </c>
      <c r="B14228" s="90" t="s">
        <v>118</v>
      </c>
      <c r="C14228" s="96">
        <v>2054.3780374382022</v>
      </c>
      <c r="D14228" s="102">
        <v>1306.541087855285</v>
      </c>
      <c r="E14228" s="98">
        <v>2434.6496123595507</v>
      </c>
      <c r="F14228" s="91">
        <v>0.84380850000308394</v>
      </c>
      <c r="G14228" s="100">
        <v>1027.1890187191011</v>
      </c>
      <c r="S14228" s="235"/>
      <c r="T14228" s="103"/>
      <c r="U14228" s="103"/>
    </row>
    <row r="14229" spans="1:21" x14ac:dyDescent="0.2">
      <c r="A14229" s="89">
        <v>41021</v>
      </c>
      <c r="B14229" s="90" t="s">
        <v>119</v>
      </c>
      <c r="C14229" s="96">
        <v>1807.7536390449438</v>
      </c>
      <c r="D14229" s="102">
        <v>1147.3257825391659</v>
      </c>
      <c r="E14229" s="98">
        <v>2141.1047780898875</v>
      </c>
      <c r="F14229" s="91">
        <v>0.84430881549742209</v>
      </c>
      <c r="G14229" s="100">
        <v>903.87681952247192</v>
      </c>
      <c r="S14229" s="235"/>
      <c r="T14229" s="103"/>
      <c r="U14229" s="103"/>
    </row>
    <row r="14230" spans="1:21" x14ac:dyDescent="0.2">
      <c r="A14230" s="89">
        <v>41021</v>
      </c>
      <c r="B14230" s="90" t="s">
        <v>120</v>
      </c>
      <c r="C14230" s="96">
        <v>1828.5815543258427</v>
      </c>
      <c r="D14230" s="102">
        <v>1153.7019797308708</v>
      </c>
      <c r="E14230" s="98">
        <v>2162.1144185393255</v>
      </c>
      <c r="F14230" s="91">
        <v>0.84573764396853246</v>
      </c>
      <c r="G14230" s="100">
        <v>914.29077716292136</v>
      </c>
      <c r="S14230" s="235"/>
      <c r="T14230" s="103"/>
      <c r="U14230" s="103"/>
    </row>
    <row r="14231" spans="1:21" x14ac:dyDescent="0.2">
      <c r="A14231" s="89">
        <v>41021</v>
      </c>
      <c r="B14231" s="90" t="s">
        <v>121</v>
      </c>
      <c r="C14231" s="96">
        <v>1919.8151170786516</v>
      </c>
      <c r="D14231" s="102">
        <v>1215.0394589059558</v>
      </c>
      <c r="E14231" s="98">
        <v>2272.0059353932584</v>
      </c>
      <c r="F14231" s="91">
        <v>0.84498684055873885</v>
      </c>
      <c r="G14231" s="100">
        <v>959.90755853932581</v>
      </c>
      <c r="S14231" s="235"/>
      <c r="T14231" s="103"/>
      <c r="U14231" s="103"/>
    </row>
    <row r="14232" spans="1:21" x14ac:dyDescent="0.2">
      <c r="A14232" s="89">
        <v>41021</v>
      </c>
      <c r="B14232" s="90" t="s">
        <v>122</v>
      </c>
      <c r="C14232" s="96">
        <v>1953.601723617978</v>
      </c>
      <c r="D14232" s="102">
        <v>1235.4392030769536</v>
      </c>
      <c r="E14232" s="98">
        <v>2311.4648426966291</v>
      </c>
      <c r="F14232" s="91">
        <v>0.84517907758391142</v>
      </c>
      <c r="G14232" s="100">
        <v>976.800861808989</v>
      </c>
      <c r="S14232" s="235"/>
      <c r="T14232" s="103"/>
      <c r="U14232" s="103"/>
    </row>
    <row r="14233" spans="1:21" x14ac:dyDescent="0.2">
      <c r="A14233" s="89">
        <v>41021</v>
      </c>
      <c r="B14233" s="90" t="s">
        <v>123</v>
      </c>
      <c r="C14233" s="96">
        <v>1923.372881595506</v>
      </c>
      <c r="D14233" s="102">
        <v>1212.2682710877732</v>
      </c>
      <c r="E14233" s="98">
        <v>2273.534165730337</v>
      </c>
      <c r="F14233" s="91">
        <v>0.84598371583197773</v>
      </c>
      <c r="G14233" s="100">
        <v>961.68644079775299</v>
      </c>
      <c r="S14233" s="235"/>
      <c r="T14233" s="103"/>
      <c r="U14233" s="103"/>
    </row>
    <row r="14234" spans="1:21" x14ac:dyDescent="0.2">
      <c r="A14234" s="89">
        <v>41021</v>
      </c>
      <c r="B14234" s="90" t="s">
        <v>124</v>
      </c>
      <c r="C14234" s="96">
        <v>1962.8527217865173</v>
      </c>
      <c r="D14234" s="102">
        <v>1255.0280639080804</v>
      </c>
      <c r="E14234" s="98">
        <v>2329.7824466292136</v>
      </c>
      <c r="F14234" s="91">
        <v>0.8425047259783508</v>
      </c>
      <c r="G14234" s="100">
        <v>981.42636089325867</v>
      </c>
      <c r="S14234" s="235"/>
      <c r="T14234" s="103"/>
      <c r="U14234" s="103"/>
    </row>
    <row r="14235" spans="1:21" x14ac:dyDescent="0.2">
      <c r="A14235" s="89">
        <v>41021</v>
      </c>
      <c r="B14235" s="90" t="s">
        <v>125</v>
      </c>
      <c r="C14235" s="96">
        <v>2015.53032852809</v>
      </c>
      <c r="D14235" s="102">
        <v>1280.0222626179118</v>
      </c>
      <c r="E14235" s="98">
        <v>2387.6388960674158</v>
      </c>
      <c r="F14235" s="91">
        <v>0.8441520750259971</v>
      </c>
      <c r="G14235" s="100">
        <v>1007.765164264045</v>
      </c>
      <c r="S14235" s="235"/>
      <c r="T14235" s="103"/>
      <c r="U14235" s="103"/>
    </row>
    <row r="14236" spans="1:21" x14ac:dyDescent="0.2">
      <c r="A14236" s="89">
        <v>41021</v>
      </c>
      <c r="B14236" s="90" t="s">
        <v>126</v>
      </c>
      <c r="C14236" s="96">
        <v>2053.6689158089889</v>
      </c>
      <c r="D14236" s="102">
        <v>1309.7291578341728</v>
      </c>
      <c r="E14236" s="98">
        <v>2435.76404494382</v>
      </c>
      <c r="F14236" s="91">
        <v>0.84313130414746562</v>
      </c>
      <c r="G14236" s="100">
        <v>1026.8344579044945</v>
      </c>
      <c r="S14236" s="235"/>
      <c r="T14236" s="103"/>
      <c r="U14236" s="103"/>
    </row>
    <row r="14237" spans="1:21" x14ac:dyDescent="0.2">
      <c r="A14237" s="89">
        <v>41021</v>
      </c>
      <c r="B14237" s="90" t="s">
        <v>127</v>
      </c>
      <c r="C14237" s="96">
        <v>2132.0937158764045</v>
      </c>
      <c r="D14237" s="102">
        <v>1362.1200100968542</v>
      </c>
      <c r="E14237" s="98">
        <v>2530.0582078651687</v>
      </c>
      <c r="F14237" s="91">
        <v>0.84270540070911581</v>
      </c>
      <c r="G14237" s="100">
        <v>1066.0468579382023</v>
      </c>
      <c r="S14237" s="235"/>
      <c r="T14237" s="103"/>
      <c r="U14237" s="103"/>
    </row>
    <row r="14238" spans="1:21" x14ac:dyDescent="0.2">
      <c r="A14238" s="89">
        <v>41021</v>
      </c>
      <c r="B14238" s="90" t="s">
        <v>128</v>
      </c>
      <c r="C14238" s="96">
        <v>2239.5357730112364</v>
      </c>
      <c r="D14238" s="102">
        <v>1409.7813092895337</v>
      </c>
      <c r="E14238" s="98">
        <v>2646.3189185393262</v>
      </c>
      <c r="F14238" s="91">
        <v>0.84628340043284744</v>
      </c>
      <c r="G14238" s="100">
        <v>1119.7678865056182</v>
      </c>
      <c r="S14238" s="235"/>
      <c r="T14238" s="103"/>
      <c r="U14238" s="103"/>
    </row>
    <row r="14239" spans="1:21" x14ac:dyDescent="0.2">
      <c r="A14239" s="89">
        <v>41021</v>
      </c>
      <c r="B14239" s="90" t="s">
        <v>129</v>
      </c>
      <c r="C14239" s="96">
        <v>2002.1177994269663</v>
      </c>
      <c r="D14239" s="102">
        <v>1255.6673125364016</v>
      </c>
      <c r="E14239" s="98">
        <v>2363.2977134831463</v>
      </c>
      <c r="F14239" s="91">
        <v>0.8471712167300941</v>
      </c>
      <c r="G14239" s="100">
        <v>1001.0588997134831</v>
      </c>
      <c r="S14239" s="235"/>
      <c r="T14239" s="103"/>
      <c r="U14239" s="103"/>
    </row>
    <row r="14240" spans="1:21" x14ac:dyDescent="0.2">
      <c r="A14240" s="89">
        <v>41021</v>
      </c>
      <c r="B14240" s="90" t="s">
        <v>130</v>
      </c>
      <c r="C14240" s="96">
        <v>1792.890449696629</v>
      </c>
      <c r="D14240" s="102">
        <v>1119.3053635816759</v>
      </c>
      <c r="E14240" s="98">
        <v>2113.598983146067</v>
      </c>
      <c r="F14240" s="91">
        <v>0.84826424690455371</v>
      </c>
      <c r="G14240" s="100">
        <v>896.44522484831452</v>
      </c>
      <c r="S14240" s="235"/>
      <c r="T14240" s="103"/>
      <c r="U14240" s="103"/>
    </row>
    <row r="14241" spans="1:21" x14ac:dyDescent="0.2">
      <c r="A14241" s="89">
        <v>41021</v>
      </c>
      <c r="B14241" s="90" t="s">
        <v>131</v>
      </c>
      <c r="C14241" s="96">
        <v>1749.1882967191009</v>
      </c>
      <c r="D14241" s="102">
        <v>1111.7648947087071</v>
      </c>
      <c r="E14241" s="98">
        <v>2072.6024410112354</v>
      </c>
      <c r="F14241" s="91">
        <v>0.84395746241891967</v>
      </c>
      <c r="G14241" s="100">
        <v>874.59414835955045</v>
      </c>
      <c r="S14241" s="235"/>
      <c r="T14241" s="103"/>
      <c r="U14241" s="103"/>
    </row>
    <row r="14242" spans="1:21" x14ac:dyDescent="0.2">
      <c r="A14242" s="89">
        <v>41021</v>
      </c>
      <c r="B14242" s="90" t="s">
        <v>132</v>
      </c>
      <c r="C14242" s="96">
        <v>1723.4978331235957</v>
      </c>
      <c r="D14242" s="102">
        <v>1077.7058110774253</v>
      </c>
      <c r="E14242" s="98">
        <v>2032.7062247191011</v>
      </c>
      <c r="F14242" s="91">
        <v>0.84788338431037436</v>
      </c>
      <c r="G14242" s="100">
        <v>861.74891656179784</v>
      </c>
      <c r="S14242" s="235"/>
      <c r="T14242" s="103"/>
      <c r="U14242" s="103"/>
    </row>
    <row r="14243" spans="1:21" x14ac:dyDescent="0.2">
      <c r="A14243" s="89">
        <v>41021</v>
      </c>
      <c r="B14243" s="90" t="s">
        <v>133</v>
      </c>
      <c r="C14243" s="96">
        <v>1939.6502620786521</v>
      </c>
      <c r="D14243" s="102">
        <v>1226.0882387955114</v>
      </c>
      <c r="E14243" s="98">
        <v>2294.6754691011238</v>
      </c>
      <c r="F14243" s="91">
        <v>0.84528304250293695</v>
      </c>
      <c r="G14243" s="100">
        <v>969.82513103932604</v>
      </c>
      <c r="S14243" s="235"/>
      <c r="T14243" s="103"/>
      <c r="U14243" s="103"/>
    </row>
    <row r="14244" spans="1:21" x14ac:dyDescent="0.2">
      <c r="A14244" s="89">
        <v>41021</v>
      </c>
      <c r="B14244" s="90" t="s">
        <v>134</v>
      </c>
      <c r="C14244" s="96">
        <v>2019.8904135168541</v>
      </c>
      <c r="D14244" s="102">
        <v>1266.8983957737332</v>
      </c>
      <c r="E14244" s="98">
        <v>2384.3214606741572</v>
      </c>
      <c r="F14244" s="91">
        <v>0.84715523759356604</v>
      </c>
      <c r="G14244" s="100">
        <v>1009.945206758427</v>
      </c>
      <c r="S14244" s="235"/>
      <c r="T14244" s="103"/>
      <c r="U14244" s="103"/>
    </row>
    <row r="14245" spans="1:21" x14ac:dyDescent="0.2">
      <c r="A14245" s="89">
        <v>41021</v>
      </c>
      <c r="B14245" s="90" t="s">
        <v>135</v>
      </c>
      <c r="C14245" s="96">
        <v>1787.0229747303374</v>
      </c>
      <c r="D14245" s="102">
        <v>1114.5542471665449</v>
      </c>
      <c r="E14245" s="98">
        <v>2106.105952247191</v>
      </c>
      <c r="F14245" s="91">
        <v>0.84849623677460495</v>
      </c>
      <c r="G14245" s="100">
        <v>893.5114873651687</v>
      </c>
      <c r="S14245" s="235"/>
      <c r="T14245" s="103"/>
      <c r="U14245" s="103"/>
    </row>
    <row r="14246" spans="1:21" x14ac:dyDescent="0.2">
      <c r="A14246" s="89">
        <v>41021</v>
      </c>
      <c r="B14246" s="90" t="s">
        <v>136</v>
      </c>
      <c r="C14246" s="96">
        <v>1736.6064529550563</v>
      </c>
      <c r="D14246" s="102">
        <v>1110.371796621379</v>
      </c>
      <c r="E14246" s="98">
        <v>2061.2441629213486</v>
      </c>
      <c r="F14246" s="91">
        <v>0.84250400034792983</v>
      </c>
      <c r="G14246" s="100">
        <v>868.30322647752814</v>
      </c>
      <c r="S14246" s="235"/>
      <c r="T14246" s="103"/>
      <c r="U14246" s="103"/>
    </row>
    <row r="14247" spans="1:21" x14ac:dyDescent="0.2">
      <c r="A14247" s="89">
        <v>41021</v>
      </c>
      <c r="B14247" s="90" t="s">
        <v>137</v>
      </c>
      <c r="C14247" s="96">
        <v>1715.5151496404496</v>
      </c>
      <c r="D14247" s="102">
        <v>1095.2385989329889</v>
      </c>
      <c r="E14247" s="98">
        <v>2035.3230252808989</v>
      </c>
      <c r="F14247" s="91">
        <v>0.8428711945631765</v>
      </c>
      <c r="G14247" s="100">
        <v>857.75757482022482</v>
      </c>
      <c r="S14247" s="235"/>
      <c r="T14247" s="103"/>
      <c r="U14247" s="103"/>
    </row>
    <row r="14248" spans="1:21" x14ac:dyDescent="0.2">
      <c r="A14248" s="89">
        <v>41021</v>
      </c>
      <c r="B14248" s="90" t="s">
        <v>138</v>
      </c>
      <c r="C14248" s="96">
        <v>1795.289306865169</v>
      </c>
      <c r="D14248" s="102">
        <v>1144.9952344156081</v>
      </c>
      <c r="E14248" s="98">
        <v>2129.3374044943821</v>
      </c>
      <c r="F14248" s="91">
        <v>0.84312110569037135</v>
      </c>
      <c r="G14248" s="100">
        <v>897.64465343258451</v>
      </c>
      <c r="S14248" s="235"/>
      <c r="T14248" s="103"/>
      <c r="U14248" s="103"/>
    </row>
    <row r="14249" spans="1:21" x14ac:dyDescent="0.2">
      <c r="A14249" s="89">
        <v>41021</v>
      </c>
      <c r="B14249" s="90" t="s">
        <v>139</v>
      </c>
      <c r="C14249" s="96">
        <v>1930.8612060000003</v>
      </c>
      <c r="D14249" s="102">
        <v>1226.8328949912377</v>
      </c>
      <c r="E14249" s="98">
        <v>2287.6503117977531</v>
      </c>
      <c r="F14249" s="91">
        <v>0.84403686876541473</v>
      </c>
      <c r="G14249" s="100">
        <v>965.43060300000013</v>
      </c>
      <c r="S14249" s="235"/>
      <c r="T14249" s="103"/>
      <c r="U14249" s="103"/>
    </row>
    <row r="14250" spans="1:21" x14ac:dyDescent="0.2">
      <c r="A14250" s="89">
        <v>41021</v>
      </c>
      <c r="B14250" s="90" t="s">
        <v>140</v>
      </c>
      <c r="C14250" s="96">
        <v>1858.6321029101123</v>
      </c>
      <c r="D14250" s="102">
        <v>1184.8538440200173</v>
      </c>
      <c r="E14250" s="98">
        <v>2204.1760196629211</v>
      </c>
      <c r="F14250" s="91">
        <v>0.84323215856161438</v>
      </c>
      <c r="G14250" s="100">
        <v>929.31605145505614</v>
      </c>
      <c r="S14250" s="235"/>
      <c r="T14250" s="103"/>
      <c r="U14250" s="103"/>
    </row>
    <row r="14251" spans="1:21" x14ac:dyDescent="0.2">
      <c r="A14251" s="89">
        <v>41021</v>
      </c>
      <c r="B14251" s="90" t="s">
        <v>141</v>
      </c>
      <c r="C14251" s="96">
        <v>1606.0389264606742</v>
      </c>
      <c r="D14251" s="102">
        <v>1006.6935904455529</v>
      </c>
      <c r="E14251" s="98">
        <v>1895.4664382022472</v>
      </c>
      <c r="F14251" s="91">
        <v>0.84730538831588065</v>
      </c>
      <c r="G14251" s="100">
        <v>803.01946323033712</v>
      </c>
      <c r="S14251" s="235"/>
      <c r="T14251" s="103"/>
      <c r="U14251" s="103"/>
    </row>
    <row r="14252" spans="1:21" x14ac:dyDescent="0.2">
      <c r="A14252" s="89">
        <v>41021</v>
      </c>
      <c r="B14252" s="90" t="s">
        <v>142</v>
      </c>
      <c r="C14252" s="96">
        <v>1636.8472221573036</v>
      </c>
      <c r="D14252" s="102">
        <v>1039.2327984595443</v>
      </c>
      <c r="E14252" s="98">
        <v>1938.8846376404495</v>
      </c>
      <c r="F14252" s="91">
        <v>0.8442210487310301</v>
      </c>
      <c r="G14252" s="100">
        <v>818.42361107865179</v>
      </c>
      <c r="S14252" s="235"/>
      <c r="T14252" s="103"/>
      <c r="U14252" s="103"/>
    </row>
    <row r="14253" spans="1:21" x14ac:dyDescent="0.2">
      <c r="A14253" s="89">
        <v>41021</v>
      </c>
      <c r="B14253" s="90" t="s">
        <v>143</v>
      </c>
      <c r="C14253" s="96">
        <v>1653.2461663483148</v>
      </c>
      <c r="D14253" s="102">
        <v>1050.718843375123</v>
      </c>
      <c r="E14253" s="98">
        <v>1958.8856460674156</v>
      </c>
      <c r="F14253" s="91">
        <v>0.84397278098765438</v>
      </c>
      <c r="G14253" s="100">
        <v>826.62308317415739</v>
      </c>
      <c r="S14253" s="235"/>
      <c r="T14253" s="103"/>
      <c r="U14253" s="103"/>
    </row>
    <row r="14254" spans="1:21" x14ac:dyDescent="0.2">
      <c r="A14254" s="89">
        <v>41021</v>
      </c>
      <c r="B14254" s="90" t="s">
        <v>144</v>
      </c>
      <c r="C14254" s="96">
        <v>1624.6665386292134</v>
      </c>
      <c r="D14254" s="102">
        <v>1030.1993183246473</v>
      </c>
      <c r="E14254" s="98">
        <v>1923.7598595505617</v>
      </c>
      <c r="F14254" s="91">
        <v>0.84452668588727908</v>
      </c>
      <c r="G14254" s="100">
        <v>812.3332693146067</v>
      </c>
      <c r="S14254" s="235"/>
      <c r="T14254" s="103"/>
      <c r="U14254" s="103"/>
    </row>
    <row r="14255" spans="1:21" x14ac:dyDescent="0.2">
      <c r="A14255" s="89">
        <v>41021</v>
      </c>
      <c r="B14255" s="90" t="s">
        <v>145</v>
      </c>
      <c r="C14255" s="96">
        <v>1682.4255083595503</v>
      </c>
      <c r="D14255" s="102">
        <v>1065.0049508397731</v>
      </c>
      <c r="E14255" s="98">
        <v>1991.1783286516852</v>
      </c>
      <c r="F14255" s="91">
        <v>0.84493964410450118</v>
      </c>
      <c r="G14255" s="100">
        <v>841.21275417977517</v>
      </c>
      <c r="S14255" s="235"/>
      <c r="T14255" s="103"/>
      <c r="U14255" s="103"/>
    </row>
    <row r="14256" spans="1:21" x14ac:dyDescent="0.2">
      <c r="A14256" s="89">
        <v>41021</v>
      </c>
      <c r="B14256" s="90" t="s">
        <v>146</v>
      </c>
      <c r="C14256" s="96">
        <v>1850.2887804269662</v>
      </c>
      <c r="D14256" s="102">
        <v>1150.7463220573545</v>
      </c>
      <c r="E14256" s="98">
        <v>2178.9414101123598</v>
      </c>
      <c r="F14256" s="91">
        <v>0.84916867054793999</v>
      </c>
      <c r="G14256" s="100">
        <v>925.14439021348312</v>
      </c>
      <c r="S14256" s="235"/>
      <c r="T14256" s="103"/>
      <c r="U14256" s="103"/>
    </row>
    <row r="14257" spans="1:21" x14ac:dyDescent="0.2">
      <c r="A14257" s="89">
        <v>41021</v>
      </c>
      <c r="B14257" s="90" t="s">
        <v>147</v>
      </c>
      <c r="C14257" s="96">
        <v>1834.4287686741575</v>
      </c>
      <c r="D14257" s="102">
        <v>1148.9594739043632</v>
      </c>
      <c r="E14257" s="98">
        <v>2164.5407780898877</v>
      </c>
      <c r="F14257" s="91">
        <v>0.84749097233130455</v>
      </c>
      <c r="G14257" s="100">
        <v>917.21438433707874</v>
      </c>
      <c r="S14257" s="235"/>
      <c r="T14257" s="103"/>
      <c r="U14257" s="103"/>
    </row>
    <row r="14258" spans="1:21" x14ac:dyDescent="0.2">
      <c r="A14258" s="89">
        <v>41022</v>
      </c>
      <c r="B14258" s="90" t="s">
        <v>100</v>
      </c>
      <c r="C14258" s="96">
        <v>1815.5904460786521</v>
      </c>
      <c r="D14258" s="102">
        <v>1144.9253028032442</v>
      </c>
      <c r="E14258" s="98">
        <v>2146.4441797752811</v>
      </c>
      <c r="F14258" s="91">
        <v>0.8458596143267666</v>
      </c>
      <c r="G14258" s="100">
        <v>907.79522303932606</v>
      </c>
      <c r="S14258" s="235"/>
      <c r="T14258" s="103"/>
      <c r="U14258" s="103"/>
    </row>
    <row r="14259" spans="1:21" x14ac:dyDescent="0.2">
      <c r="A14259" s="89">
        <v>41022</v>
      </c>
      <c r="B14259" s="90" t="s">
        <v>101</v>
      </c>
      <c r="C14259" s="96">
        <v>1770.526779573034</v>
      </c>
      <c r="D14259" s="102">
        <v>1110.4336585438753</v>
      </c>
      <c r="E14259" s="98">
        <v>2089.9349241573036</v>
      </c>
      <c r="F14259" s="91">
        <v>0.84716837787996668</v>
      </c>
      <c r="G14259" s="100">
        <v>885.263389786517</v>
      </c>
      <c r="S14259" s="235"/>
      <c r="T14259" s="103"/>
      <c r="U14259" s="103"/>
    </row>
    <row r="14260" spans="1:21" x14ac:dyDescent="0.2">
      <c r="A14260" s="89">
        <v>41022</v>
      </c>
      <c r="B14260" s="90" t="s">
        <v>102</v>
      </c>
      <c r="C14260" s="96">
        <v>1816.9924808426965</v>
      </c>
      <c r="D14260" s="102">
        <v>1148.3375257915591</v>
      </c>
      <c r="E14260" s="98">
        <v>2149.4512668539328</v>
      </c>
      <c r="F14260" s="91">
        <v>0.84532853052405177</v>
      </c>
      <c r="G14260" s="100">
        <v>908.49624042134826</v>
      </c>
      <c r="S14260" s="235"/>
      <c r="T14260" s="103"/>
      <c r="U14260" s="103"/>
    </row>
    <row r="14261" spans="1:21" x14ac:dyDescent="0.2">
      <c r="A14261" s="89">
        <v>41022</v>
      </c>
      <c r="B14261" s="90" t="s">
        <v>103</v>
      </c>
      <c r="C14261" s="96">
        <v>1807.2592799662928</v>
      </c>
      <c r="D14261" s="102">
        <v>1137.5289141548094</v>
      </c>
      <c r="E14261" s="98">
        <v>2135.4526769662921</v>
      </c>
      <c r="F14261" s="91">
        <v>0.84631202529561844</v>
      </c>
      <c r="G14261" s="100">
        <v>903.62963998314638</v>
      </c>
      <c r="S14261" s="235"/>
      <c r="T14261" s="103"/>
      <c r="U14261" s="103"/>
    </row>
    <row r="14262" spans="1:21" x14ac:dyDescent="0.2">
      <c r="A14262" s="89">
        <v>41022</v>
      </c>
      <c r="B14262" s="90" t="s">
        <v>104</v>
      </c>
      <c r="C14262" s="96">
        <v>1814.3059228988761</v>
      </c>
      <c r="D14262" s="102">
        <v>1143.9341225048938</v>
      </c>
      <c r="E14262" s="98">
        <v>2144.8289578651684</v>
      </c>
      <c r="F14262" s="91">
        <v>0.84589771890469312</v>
      </c>
      <c r="G14262" s="100">
        <v>907.15296144943807</v>
      </c>
      <c r="S14262" s="235"/>
      <c r="T14262" s="103"/>
      <c r="U14262" s="103"/>
    </row>
    <row r="14263" spans="1:21" x14ac:dyDescent="0.2">
      <c r="A14263" s="89">
        <v>41022</v>
      </c>
      <c r="B14263" s="90" t="s">
        <v>105</v>
      </c>
      <c r="C14263" s="96">
        <v>1835.6160408876401</v>
      </c>
      <c r="D14263" s="102">
        <v>1144.2819319679604</v>
      </c>
      <c r="E14263" s="98">
        <v>2163.0689747191009</v>
      </c>
      <c r="F14263" s="91">
        <v>0.84861650846155556</v>
      </c>
      <c r="G14263" s="100">
        <v>917.80802044382006</v>
      </c>
      <c r="S14263" s="235"/>
      <c r="T14263" s="103"/>
      <c r="U14263" s="103"/>
    </row>
    <row r="14264" spans="1:21" x14ac:dyDescent="0.2">
      <c r="A14264" s="89">
        <v>41022</v>
      </c>
      <c r="B14264" s="90" t="s">
        <v>106</v>
      </c>
      <c r="C14264" s="96">
        <v>1805.9099228089888</v>
      </c>
      <c r="D14264" s="102">
        <v>1125.4072108502503</v>
      </c>
      <c r="E14264" s="98">
        <v>2127.8750056179774</v>
      </c>
      <c r="F14264" s="91">
        <v>0.84869173144148868</v>
      </c>
      <c r="G14264" s="100">
        <v>902.95496140449438</v>
      </c>
      <c r="S14264" s="235"/>
      <c r="T14264" s="103"/>
      <c r="U14264" s="103"/>
    </row>
    <row r="14265" spans="1:21" x14ac:dyDescent="0.2">
      <c r="A14265" s="89">
        <v>41022</v>
      </c>
      <c r="B14265" s="90" t="s">
        <v>107</v>
      </c>
      <c r="C14265" s="96">
        <v>1796.5819342921352</v>
      </c>
      <c r="D14265" s="102">
        <v>1125.543210717176</v>
      </c>
      <c r="E14265" s="98">
        <v>2120.0363595505619</v>
      </c>
      <c r="F14265" s="91">
        <v>0.84742977458792379</v>
      </c>
      <c r="G14265" s="100">
        <v>898.2909671460676</v>
      </c>
      <c r="S14265" s="235"/>
      <c r="T14265" s="103"/>
      <c r="U14265" s="103"/>
    </row>
    <row r="14266" spans="1:21" x14ac:dyDescent="0.2">
      <c r="A14266" s="89">
        <v>41022</v>
      </c>
      <c r="B14266" s="90" t="s">
        <v>108</v>
      </c>
      <c r="C14266" s="96">
        <v>1822.5682029101124</v>
      </c>
      <c r="D14266" s="102">
        <v>1152.2334914528876</v>
      </c>
      <c r="E14266" s="98">
        <v>2156.2460140449439</v>
      </c>
      <c r="F14266" s="91">
        <v>0.84525058413493426</v>
      </c>
      <c r="G14266" s="100">
        <v>911.2841014550562</v>
      </c>
      <c r="S14266" s="235"/>
      <c r="T14266" s="103"/>
      <c r="U14266" s="103"/>
    </row>
    <row r="14267" spans="1:21" x14ac:dyDescent="0.2">
      <c r="A14267" s="89">
        <v>41022</v>
      </c>
      <c r="B14267" s="90" t="s">
        <v>109</v>
      </c>
      <c r="C14267" s="96">
        <v>1810.2943205393258</v>
      </c>
      <c r="D14267" s="102">
        <v>1143.2071180989585</v>
      </c>
      <c r="E14267" s="98">
        <v>2141.0483511235952</v>
      </c>
      <c r="F14267" s="91">
        <v>0.8455177201343006</v>
      </c>
      <c r="G14267" s="100">
        <v>905.14716026966289</v>
      </c>
      <c r="S14267" s="235"/>
      <c r="T14267" s="103"/>
      <c r="U14267" s="103"/>
    </row>
    <row r="14268" spans="1:21" x14ac:dyDescent="0.2">
      <c r="A14268" s="89">
        <v>41022</v>
      </c>
      <c r="B14268" s="90" t="s">
        <v>110</v>
      </c>
      <c r="C14268" s="96">
        <v>1880.7931668539322</v>
      </c>
      <c r="D14268" s="102">
        <v>1169.7671451182223</v>
      </c>
      <c r="E14268" s="98">
        <v>2214.8900898876404</v>
      </c>
      <c r="F14268" s="91">
        <v>0.84915868983338283</v>
      </c>
      <c r="G14268" s="100">
        <v>940.39658342696612</v>
      </c>
      <c r="S14268" s="235"/>
      <c r="T14268" s="103"/>
      <c r="U14268" s="103"/>
    </row>
    <row r="14269" spans="1:21" x14ac:dyDescent="0.2">
      <c r="A14269" s="89">
        <v>41022</v>
      </c>
      <c r="B14269" s="90" t="s">
        <v>111</v>
      </c>
      <c r="C14269" s="96">
        <v>1952.8115595168538</v>
      </c>
      <c r="D14269" s="102">
        <v>1228.0929116895804</v>
      </c>
      <c r="E14269" s="98">
        <v>2306.8778005617978</v>
      </c>
      <c r="F14269" s="91">
        <v>0.84651712329161188</v>
      </c>
      <c r="G14269" s="100">
        <v>976.40577975842689</v>
      </c>
      <c r="S14269" s="235"/>
      <c r="T14269" s="103"/>
      <c r="U14269" s="103"/>
    </row>
    <row r="14270" spans="1:21" x14ac:dyDescent="0.2">
      <c r="A14270" s="89">
        <v>41022</v>
      </c>
      <c r="B14270" s="90" t="s">
        <v>112</v>
      </c>
      <c r="C14270" s="96">
        <v>2016.186772550562</v>
      </c>
      <c r="D14270" s="102">
        <v>1268.0520374178036</v>
      </c>
      <c r="E14270" s="98">
        <v>2381.7987050561796</v>
      </c>
      <c r="F14270" s="91">
        <v>0.84649755173286401</v>
      </c>
      <c r="G14270" s="100">
        <v>1008.093386275281</v>
      </c>
      <c r="S14270" s="235"/>
      <c r="T14270" s="103"/>
      <c r="U14270" s="103"/>
    </row>
    <row r="14271" spans="1:21" x14ac:dyDescent="0.2">
      <c r="A14271" s="89">
        <v>41022</v>
      </c>
      <c r="B14271" s="90" t="s">
        <v>113</v>
      </c>
      <c r="C14271" s="96">
        <v>2004.8003052471913</v>
      </c>
      <c r="D14271" s="102">
        <v>1262.3527420537855</v>
      </c>
      <c r="E14271" s="98">
        <v>2369.1261488764044</v>
      </c>
      <c r="F14271" s="91">
        <v>0.84621931432313113</v>
      </c>
      <c r="G14271" s="100">
        <v>1002.4001526235957</v>
      </c>
      <c r="S14271" s="235"/>
      <c r="T14271" s="103"/>
      <c r="U14271" s="103"/>
    </row>
    <row r="14272" spans="1:21" x14ac:dyDescent="0.2">
      <c r="A14272" s="89">
        <v>41022</v>
      </c>
      <c r="B14272" s="90" t="s">
        <v>114</v>
      </c>
      <c r="C14272" s="96">
        <v>1941.9964416404498</v>
      </c>
      <c r="D14272" s="102">
        <v>1213.1324749622056</v>
      </c>
      <c r="E14272" s="98">
        <v>2289.7686741573034</v>
      </c>
      <c r="F14272" s="91">
        <v>0.84811905392808151</v>
      </c>
      <c r="G14272" s="100">
        <v>970.9982208202249</v>
      </c>
      <c r="S14272" s="235"/>
      <c r="T14272" s="103"/>
      <c r="U14272" s="103"/>
    </row>
    <row r="14273" spans="1:21" x14ac:dyDescent="0.2">
      <c r="A14273" s="89">
        <v>41022</v>
      </c>
      <c r="B14273" s="90" t="s">
        <v>115</v>
      </c>
      <c r="C14273" s="96">
        <v>1558.6817579999999</v>
      </c>
      <c r="D14273" s="102">
        <v>965.46920886356997</v>
      </c>
      <c r="E14273" s="98">
        <v>1833.4720112359551</v>
      </c>
      <c r="F14273" s="91">
        <v>0.85012574418808973</v>
      </c>
      <c r="G14273" s="100">
        <v>779.34087899999997</v>
      </c>
      <c r="S14273" s="235"/>
      <c r="T14273" s="103"/>
      <c r="U14273" s="103"/>
    </row>
    <row r="14274" spans="1:21" x14ac:dyDescent="0.2">
      <c r="A14274" s="89">
        <v>41022</v>
      </c>
      <c r="B14274" s="90" t="s">
        <v>116</v>
      </c>
      <c r="C14274" s="96">
        <v>1619.8971891573033</v>
      </c>
      <c r="D14274" s="102">
        <v>1016.2142264311564</v>
      </c>
      <c r="E14274" s="98">
        <v>1912.2652162921349</v>
      </c>
      <c r="F14274" s="91">
        <v>0.84710905964093697</v>
      </c>
      <c r="G14274" s="100">
        <v>809.94859457865164</v>
      </c>
      <c r="S14274" s="235"/>
      <c r="T14274" s="103"/>
      <c r="U14274" s="103"/>
    </row>
    <row r="14275" spans="1:21" x14ac:dyDescent="0.2">
      <c r="A14275" s="89">
        <v>41022</v>
      </c>
      <c r="B14275" s="90" t="s">
        <v>117</v>
      </c>
      <c r="C14275" s="96">
        <v>1612.0482257528092</v>
      </c>
      <c r="D14275" s="102">
        <v>1012.9127195112526</v>
      </c>
      <c r="E14275" s="98">
        <v>1903.8623005617978</v>
      </c>
      <c r="F14275" s="91">
        <v>0.84672522024156938</v>
      </c>
      <c r="G14275" s="100">
        <v>806.02411287640462</v>
      </c>
      <c r="S14275" s="235"/>
      <c r="T14275" s="103"/>
      <c r="U14275" s="103"/>
    </row>
    <row r="14276" spans="1:21" x14ac:dyDescent="0.2">
      <c r="A14276" s="89">
        <v>41022</v>
      </c>
      <c r="B14276" s="90" t="s">
        <v>118</v>
      </c>
      <c r="C14276" s="96">
        <v>1647.2530755505616</v>
      </c>
      <c r="D14276" s="102">
        <v>1043.5233725278192</v>
      </c>
      <c r="E14276" s="98">
        <v>1949.9701853932584</v>
      </c>
      <c r="F14276" s="91">
        <v>0.84475808291312582</v>
      </c>
      <c r="G14276" s="100">
        <v>823.62653777528078</v>
      </c>
      <c r="S14276" s="235"/>
      <c r="T14276" s="103"/>
      <c r="U14276" s="103"/>
    </row>
    <row r="14277" spans="1:21" x14ac:dyDescent="0.2">
      <c r="A14277" s="89">
        <v>41022</v>
      </c>
      <c r="B14277" s="90" t="s">
        <v>119</v>
      </c>
      <c r="C14277" s="96">
        <v>1638.921909438202</v>
      </c>
      <c r="D14277" s="102">
        <v>1029.275896619177</v>
      </c>
      <c r="E14277" s="98">
        <v>1935.3226853932583</v>
      </c>
      <c r="F14277" s="91">
        <v>0.8468468446155647</v>
      </c>
      <c r="G14277" s="100">
        <v>819.46095471910098</v>
      </c>
      <c r="S14277" s="235"/>
      <c r="T14277" s="103"/>
      <c r="U14277" s="103"/>
    </row>
    <row r="14278" spans="1:21" x14ac:dyDescent="0.2">
      <c r="A14278" s="89">
        <v>41022</v>
      </c>
      <c r="B14278" s="90" t="s">
        <v>120</v>
      </c>
      <c r="C14278" s="96">
        <v>1698.5732208876404</v>
      </c>
      <c r="D14278" s="102">
        <v>1070.9766721817159</v>
      </c>
      <c r="E14278" s="98">
        <v>2008.019426966292</v>
      </c>
      <c r="F14278" s="91">
        <v>0.84589481460039373</v>
      </c>
      <c r="G14278" s="100">
        <v>849.28661044382022</v>
      </c>
      <c r="S14278" s="235"/>
      <c r="T14278" s="103"/>
      <c r="U14278" s="103"/>
    </row>
    <row r="14279" spans="1:21" x14ac:dyDescent="0.2">
      <c r="A14279" s="89">
        <v>41022</v>
      </c>
      <c r="B14279" s="90" t="s">
        <v>121</v>
      </c>
      <c r="C14279" s="96">
        <v>1811.2506217078655</v>
      </c>
      <c r="D14279" s="102">
        <v>1139.2512708856189</v>
      </c>
      <c r="E14279" s="98">
        <v>2139.7481797752807</v>
      </c>
      <c r="F14279" s="91">
        <v>0.84647840284555609</v>
      </c>
      <c r="G14279" s="100">
        <v>905.62531085393277</v>
      </c>
      <c r="S14279" s="235"/>
      <c r="T14279" s="103"/>
      <c r="U14279" s="103"/>
    </row>
    <row r="14280" spans="1:21" x14ac:dyDescent="0.2">
      <c r="A14280" s="89">
        <v>41022</v>
      </c>
      <c r="B14280" s="90" t="s">
        <v>122</v>
      </c>
      <c r="C14280" s="96">
        <v>1793.6563010561799</v>
      </c>
      <c r="D14280" s="102">
        <v>1141.6644944603372</v>
      </c>
      <c r="E14280" s="98">
        <v>2126.1704410112361</v>
      </c>
      <c r="F14280" s="91">
        <v>0.84360889722608134</v>
      </c>
      <c r="G14280" s="100">
        <v>896.82815052808996</v>
      </c>
      <c r="S14280" s="235"/>
      <c r="T14280" s="103"/>
      <c r="U14280" s="103"/>
    </row>
    <row r="14281" spans="1:21" x14ac:dyDescent="0.2">
      <c r="A14281" s="89">
        <v>41022</v>
      </c>
      <c r="B14281" s="90" t="s">
        <v>123</v>
      </c>
      <c r="C14281" s="96">
        <v>1822.503368932584</v>
      </c>
      <c r="D14281" s="102">
        <v>1161.9772005645082</v>
      </c>
      <c r="E14281" s="98">
        <v>2161.4137837078652</v>
      </c>
      <c r="F14281" s="91">
        <v>0.84319966064346707</v>
      </c>
      <c r="G14281" s="100">
        <v>911.25168446629198</v>
      </c>
      <c r="S14281" s="235"/>
      <c r="T14281" s="103"/>
      <c r="U14281" s="103"/>
    </row>
    <row r="14282" spans="1:21" x14ac:dyDescent="0.2">
      <c r="A14282" s="89">
        <v>41022</v>
      </c>
      <c r="B14282" s="90" t="s">
        <v>124</v>
      </c>
      <c r="C14282" s="96">
        <v>1801.3999092471906</v>
      </c>
      <c r="D14282" s="102">
        <v>1160.1575557525746</v>
      </c>
      <c r="E14282" s="98">
        <v>2142.6635730337075</v>
      </c>
      <c r="F14282" s="91">
        <v>0.84072923622660189</v>
      </c>
      <c r="G14282" s="100">
        <v>900.69995462359532</v>
      </c>
      <c r="S14282" s="235"/>
      <c r="T14282" s="103"/>
      <c r="U14282" s="103"/>
    </row>
    <row r="14283" spans="1:21" x14ac:dyDescent="0.2">
      <c r="A14283" s="89">
        <v>41022</v>
      </c>
      <c r="B14283" s="90" t="s">
        <v>125</v>
      </c>
      <c r="C14283" s="96">
        <v>1788.1737778314609</v>
      </c>
      <c r="D14283" s="102">
        <v>1135.8970875708524</v>
      </c>
      <c r="E14283" s="98">
        <v>2118.4493511235955</v>
      </c>
      <c r="F14283" s="91">
        <v>0.8440956008143593</v>
      </c>
      <c r="G14283" s="100">
        <v>894.08688891573047</v>
      </c>
      <c r="S14283" s="235"/>
      <c r="T14283" s="103"/>
      <c r="U14283" s="103"/>
    </row>
    <row r="14284" spans="1:21" x14ac:dyDescent="0.2">
      <c r="A14284" s="89">
        <v>41022</v>
      </c>
      <c r="B14284" s="90" t="s">
        <v>126</v>
      </c>
      <c r="C14284" s="96">
        <v>1819.4440156179776</v>
      </c>
      <c r="D14284" s="102">
        <v>1148.4097665027011</v>
      </c>
      <c r="E14284" s="98">
        <v>2151.5625758426968</v>
      </c>
      <c r="F14284" s="91">
        <v>0.84563843787130422</v>
      </c>
      <c r="G14284" s="100">
        <v>909.72200780898879</v>
      </c>
      <c r="S14284" s="235"/>
      <c r="T14284" s="103"/>
      <c r="U14284" s="103"/>
    </row>
    <row r="14285" spans="1:21" x14ac:dyDescent="0.2">
      <c r="A14285" s="89">
        <v>41022</v>
      </c>
      <c r="B14285" s="90" t="s">
        <v>127</v>
      </c>
      <c r="C14285" s="96">
        <v>1878.7225316966294</v>
      </c>
      <c r="D14285" s="102">
        <v>1190.8740101133476</v>
      </c>
      <c r="E14285" s="98">
        <v>2224.3604157303371</v>
      </c>
      <c r="F14285" s="91">
        <v>0.84461246406409263</v>
      </c>
      <c r="G14285" s="100">
        <v>939.3612658483147</v>
      </c>
      <c r="S14285" s="235"/>
      <c r="T14285" s="103"/>
      <c r="U14285" s="103"/>
    </row>
    <row r="14286" spans="1:21" x14ac:dyDescent="0.2">
      <c r="A14286" s="89">
        <v>41022</v>
      </c>
      <c r="B14286" s="90" t="s">
        <v>128</v>
      </c>
      <c r="C14286" s="96">
        <v>2014.0391470449438</v>
      </c>
      <c r="D14286" s="102">
        <v>1278.6556540451754</v>
      </c>
      <c r="E14286" s="98">
        <v>2385.6474943820222</v>
      </c>
      <c r="F14286" s="91">
        <v>0.84423166112672499</v>
      </c>
      <c r="G14286" s="100">
        <v>1007.0195735224719</v>
      </c>
      <c r="S14286" s="235"/>
      <c r="T14286" s="103"/>
      <c r="U14286" s="103"/>
    </row>
    <row r="14287" spans="1:21" x14ac:dyDescent="0.2">
      <c r="A14287" s="89">
        <v>41022</v>
      </c>
      <c r="B14287" s="90" t="s">
        <v>129</v>
      </c>
      <c r="C14287" s="96">
        <v>2124.8768837528091</v>
      </c>
      <c r="D14287" s="102">
        <v>1343.9031277489889</v>
      </c>
      <c r="E14287" s="98">
        <v>2514.1951769662919</v>
      </c>
      <c r="F14287" s="91">
        <v>0.84515192106793924</v>
      </c>
      <c r="G14287" s="100">
        <v>1062.4384418764046</v>
      </c>
      <c r="S14287" s="235"/>
      <c r="T14287" s="103"/>
      <c r="U14287" s="103"/>
    </row>
    <row r="14288" spans="1:21" x14ac:dyDescent="0.2">
      <c r="A14288" s="89">
        <v>41022</v>
      </c>
      <c r="B14288" s="90" t="s">
        <v>130</v>
      </c>
      <c r="C14288" s="96">
        <v>1872.044632011236</v>
      </c>
      <c r="D14288" s="102">
        <v>1177.9531801916498</v>
      </c>
      <c r="E14288" s="98">
        <v>2211.8148202247189</v>
      </c>
      <c r="F14288" s="91">
        <v>0.84638398065396703</v>
      </c>
      <c r="G14288" s="100">
        <v>936.02231600561799</v>
      </c>
      <c r="S14288" s="235"/>
      <c r="T14288" s="103"/>
      <c r="U14288" s="103"/>
    </row>
    <row r="14289" spans="1:21" x14ac:dyDescent="0.2">
      <c r="A14289" s="89">
        <v>41022</v>
      </c>
      <c r="B14289" s="90" t="s">
        <v>131</v>
      </c>
      <c r="C14289" s="96">
        <v>1751.5587890224715</v>
      </c>
      <c r="D14289" s="102">
        <v>1113.0889658026078</v>
      </c>
      <c r="E14289" s="98">
        <v>2075.3132865168541</v>
      </c>
      <c r="F14289" s="91">
        <v>0.84399728966330534</v>
      </c>
      <c r="G14289" s="100">
        <v>875.77939451123575</v>
      </c>
      <c r="S14289" s="235"/>
      <c r="T14289" s="103"/>
      <c r="U14289" s="103"/>
    </row>
    <row r="14290" spans="1:21" x14ac:dyDescent="0.2">
      <c r="A14290" s="89">
        <v>41022</v>
      </c>
      <c r="B14290" s="90" t="s">
        <v>132</v>
      </c>
      <c r="C14290" s="96">
        <v>1814.775969235955</v>
      </c>
      <c r="D14290" s="102">
        <v>1155.2601719821289</v>
      </c>
      <c r="E14290" s="98">
        <v>2151.287494382022</v>
      </c>
      <c r="F14290" s="91">
        <v>0.84357668325370283</v>
      </c>
      <c r="G14290" s="100">
        <v>907.38798461797751</v>
      </c>
      <c r="S14290" s="235"/>
      <c r="T14290" s="103"/>
      <c r="U14290" s="103"/>
    </row>
    <row r="14291" spans="1:21" x14ac:dyDescent="0.2">
      <c r="A14291" s="89">
        <v>41022</v>
      </c>
      <c r="B14291" s="90" t="s">
        <v>133</v>
      </c>
      <c r="C14291" s="96">
        <v>1984.8841177752811</v>
      </c>
      <c r="D14291" s="102">
        <v>1247.756183108203</v>
      </c>
      <c r="E14291" s="98">
        <v>2344.4957780898876</v>
      </c>
      <c r="F14291" s="91">
        <v>0.84661449865881611</v>
      </c>
      <c r="G14291" s="100">
        <v>992.44205888764054</v>
      </c>
      <c r="S14291" s="235"/>
      <c r="T14291" s="103"/>
      <c r="U14291" s="103"/>
    </row>
    <row r="14292" spans="1:21" x14ac:dyDescent="0.2">
      <c r="A14292" s="89">
        <v>41022</v>
      </c>
      <c r="B14292" s="90" t="s">
        <v>134</v>
      </c>
      <c r="C14292" s="96">
        <v>2130.8132448202246</v>
      </c>
      <c r="D14292" s="102">
        <v>1339.3590888573995</v>
      </c>
      <c r="E14292" s="98">
        <v>2516.7931685393255</v>
      </c>
      <c r="F14292" s="91">
        <v>0.84663820271607271</v>
      </c>
      <c r="G14292" s="100">
        <v>1065.4066224101123</v>
      </c>
      <c r="S14292" s="235"/>
      <c r="T14292" s="103"/>
      <c r="U14292" s="103"/>
    </row>
    <row r="14293" spans="1:21" x14ac:dyDescent="0.2">
      <c r="A14293" s="89">
        <v>41022</v>
      </c>
      <c r="B14293" s="90" t="s">
        <v>135</v>
      </c>
      <c r="C14293" s="96">
        <v>1815.2298070786517</v>
      </c>
      <c r="D14293" s="102">
        <v>1138.8926382329655</v>
      </c>
      <c r="E14293" s="98">
        <v>2142.9268988764043</v>
      </c>
      <c r="F14293" s="91">
        <v>0.84707966848072458</v>
      </c>
      <c r="G14293" s="100">
        <v>907.61490353932584</v>
      </c>
      <c r="S14293" s="235"/>
      <c r="T14293" s="103"/>
      <c r="U14293" s="103"/>
    </row>
    <row r="14294" spans="1:21" x14ac:dyDescent="0.2">
      <c r="A14294" s="89">
        <v>41022</v>
      </c>
      <c r="B14294" s="90" t="s">
        <v>136</v>
      </c>
      <c r="C14294" s="96">
        <v>1750.1527021348315</v>
      </c>
      <c r="D14294" s="102">
        <v>1094.0359304044425</v>
      </c>
      <c r="E14294" s="98">
        <v>2063.9644129213484</v>
      </c>
      <c r="F14294" s="91">
        <v>0.8479568209500542</v>
      </c>
      <c r="G14294" s="100">
        <v>875.07635106741577</v>
      </c>
      <c r="S14294" s="235"/>
      <c r="T14294" s="103"/>
      <c r="U14294" s="103"/>
    </row>
    <row r="14295" spans="1:21" x14ac:dyDescent="0.2">
      <c r="A14295" s="89">
        <v>41022</v>
      </c>
      <c r="B14295" s="90" t="s">
        <v>137</v>
      </c>
      <c r="C14295" s="96">
        <v>1775.7053935280899</v>
      </c>
      <c r="D14295" s="102">
        <v>1104.3878021672883</v>
      </c>
      <c r="E14295" s="98">
        <v>2091.124592696629</v>
      </c>
      <c r="F14295" s="91">
        <v>0.84916288571701637</v>
      </c>
      <c r="G14295" s="100">
        <v>887.85269676404494</v>
      </c>
      <c r="S14295" s="235"/>
      <c r="T14295" s="103"/>
      <c r="U14295" s="103"/>
    </row>
    <row r="14296" spans="1:21" x14ac:dyDescent="0.2">
      <c r="A14296" s="89">
        <v>41022</v>
      </c>
      <c r="B14296" s="90" t="s">
        <v>138</v>
      </c>
      <c r="C14296" s="96">
        <v>1831.2356952808993</v>
      </c>
      <c r="D14296" s="102">
        <v>1154.3681500465605</v>
      </c>
      <c r="E14296" s="98">
        <v>2164.7147612359549</v>
      </c>
      <c r="F14296" s="91">
        <v>0.8459478024880035</v>
      </c>
      <c r="G14296" s="100">
        <v>915.61784764044967</v>
      </c>
      <c r="S14296" s="235"/>
      <c r="T14296" s="103"/>
      <c r="U14296" s="103"/>
    </row>
    <row r="14297" spans="1:21" x14ac:dyDescent="0.2">
      <c r="A14297" s="89">
        <v>41022</v>
      </c>
      <c r="B14297" s="90" t="s">
        <v>139</v>
      </c>
      <c r="C14297" s="96">
        <v>2005.0110156741573</v>
      </c>
      <c r="D14297" s="102">
        <v>1259.8805365233925</v>
      </c>
      <c r="E14297" s="98">
        <v>2367.9882050561796</v>
      </c>
      <c r="F14297" s="91">
        <v>0.84671495043472533</v>
      </c>
      <c r="G14297" s="100">
        <v>1002.5055078370787</v>
      </c>
      <c r="S14297" s="235"/>
      <c r="T14297" s="103"/>
      <c r="U14297" s="103"/>
    </row>
    <row r="14298" spans="1:21" x14ac:dyDescent="0.2">
      <c r="A14298" s="89">
        <v>41022</v>
      </c>
      <c r="B14298" s="90" t="s">
        <v>140</v>
      </c>
      <c r="C14298" s="96">
        <v>1769.5461656629216</v>
      </c>
      <c r="D14298" s="102">
        <v>1108.1199404841439</v>
      </c>
      <c r="E14298" s="98">
        <v>2087.8753398876406</v>
      </c>
      <c r="F14298" s="91">
        <v>0.84753439626244642</v>
      </c>
      <c r="G14298" s="100">
        <v>884.77308283146078</v>
      </c>
      <c r="S14298" s="235"/>
      <c r="T14298" s="103"/>
      <c r="U14298" s="103"/>
    </row>
    <row r="14299" spans="1:21" x14ac:dyDescent="0.2">
      <c r="A14299" s="89">
        <v>41022</v>
      </c>
      <c r="B14299" s="90" t="s">
        <v>141</v>
      </c>
      <c r="C14299" s="96">
        <v>1654.6684617303372</v>
      </c>
      <c r="D14299" s="102">
        <v>1044.5012593500196</v>
      </c>
      <c r="E14299" s="98">
        <v>1956.7602303370786</v>
      </c>
      <c r="F14299" s="91">
        <v>0.84561635916184685</v>
      </c>
      <c r="G14299" s="100">
        <v>827.33423086516859</v>
      </c>
      <c r="S14299" s="235"/>
      <c r="T14299" s="103"/>
      <c r="U14299" s="103"/>
    </row>
    <row r="14300" spans="1:21" x14ac:dyDescent="0.2">
      <c r="A14300" s="89">
        <v>41022</v>
      </c>
      <c r="B14300" s="90" t="s">
        <v>142</v>
      </c>
      <c r="C14300" s="96">
        <v>1734.4669316966294</v>
      </c>
      <c r="D14300" s="102">
        <v>1103.9682450389857</v>
      </c>
      <c r="E14300" s="98">
        <v>2055.9964550561799</v>
      </c>
      <c r="F14300" s="91">
        <v>0.84361377541832161</v>
      </c>
      <c r="G14300" s="100">
        <v>867.23346584831472</v>
      </c>
      <c r="S14300" s="235"/>
      <c r="T14300" s="103"/>
      <c r="U14300" s="103"/>
    </row>
    <row r="14301" spans="1:21" x14ac:dyDescent="0.2">
      <c r="A14301" s="89">
        <v>41022</v>
      </c>
      <c r="B14301" s="90" t="s">
        <v>143</v>
      </c>
      <c r="C14301" s="96">
        <v>1739.3213757640449</v>
      </c>
      <c r="D14301" s="102">
        <v>1103.821088844817</v>
      </c>
      <c r="E14301" s="98">
        <v>2060.0145252808989</v>
      </c>
      <c r="F14301" s="91">
        <v>0.84432481150921745</v>
      </c>
      <c r="G14301" s="100">
        <v>869.66068788202244</v>
      </c>
      <c r="S14301" s="235"/>
      <c r="T14301" s="103"/>
      <c r="U14301" s="103"/>
    </row>
    <row r="14302" spans="1:21" x14ac:dyDescent="0.2">
      <c r="A14302" s="89">
        <v>41022</v>
      </c>
      <c r="B14302" s="90" t="s">
        <v>144</v>
      </c>
      <c r="C14302" s="96">
        <v>1612.5790539438203</v>
      </c>
      <c r="D14302" s="102">
        <v>995.88386380177667</v>
      </c>
      <c r="E14302" s="98">
        <v>1895.3089129213481</v>
      </c>
      <c r="F14302" s="91">
        <v>0.85082650271414595</v>
      </c>
      <c r="G14302" s="100">
        <v>806.28952697191016</v>
      </c>
      <c r="S14302" s="235"/>
      <c r="T14302" s="103"/>
      <c r="U14302" s="103"/>
    </row>
    <row r="14303" spans="1:21" x14ac:dyDescent="0.2">
      <c r="A14303" s="89">
        <v>41022</v>
      </c>
      <c r="B14303" s="90" t="s">
        <v>145</v>
      </c>
      <c r="C14303" s="96">
        <v>1664.6934155056181</v>
      </c>
      <c r="D14303" s="102">
        <v>1045.0641888095008</v>
      </c>
      <c r="E14303" s="98">
        <v>1965.5440280898874</v>
      </c>
      <c r="F14303" s="91">
        <v>0.84693773922905435</v>
      </c>
      <c r="G14303" s="100">
        <v>832.34670775280904</v>
      </c>
      <c r="S14303" s="235"/>
      <c r="T14303" s="103"/>
      <c r="U14303" s="103"/>
    </row>
    <row r="14304" spans="1:21" x14ac:dyDescent="0.2">
      <c r="A14304" s="89">
        <v>41022</v>
      </c>
      <c r="B14304" s="90" t="s">
        <v>146</v>
      </c>
      <c r="C14304" s="96">
        <v>1819.9140619550565</v>
      </c>
      <c r="D14304" s="102">
        <v>1136.9666726991729</v>
      </c>
      <c r="E14304" s="98">
        <v>2145.8752078651687</v>
      </c>
      <c r="F14304" s="91">
        <v>0.84809874091681414</v>
      </c>
      <c r="G14304" s="100">
        <v>909.95703097752823</v>
      </c>
      <c r="S14304" s="235"/>
      <c r="T14304" s="103"/>
      <c r="U14304" s="103"/>
    </row>
    <row r="14305" spans="1:21" x14ac:dyDescent="0.2">
      <c r="A14305" s="89">
        <v>41022</v>
      </c>
      <c r="B14305" s="90" t="s">
        <v>147</v>
      </c>
      <c r="C14305" s="96">
        <v>1791.6342913820224</v>
      </c>
      <c r="D14305" s="102">
        <v>1117.3435238649572</v>
      </c>
      <c r="E14305" s="98">
        <v>2111.4947275280897</v>
      </c>
      <c r="F14305" s="91">
        <v>0.8485146886819247</v>
      </c>
      <c r="G14305" s="100">
        <v>895.81714569101121</v>
      </c>
      <c r="S14305" s="235"/>
      <c r="T14305" s="103"/>
      <c r="U14305" s="103"/>
    </row>
    <row r="14306" spans="1:21" x14ac:dyDescent="0.2">
      <c r="A14306" s="89">
        <v>41023</v>
      </c>
      <c r="B14306" s="90" t="s">
        <v>100</v>
      </c>
      <c r="C14306" s="96">
        <v>1752.6244975280899</v>
      </c>
      <c r="D14306" s="102">
        <v>1087.9067112904438</v>
      </c>
      <c r="E14306" s="98">
        <v>2062.8217668539323</v>
      </c>
      <c r="F14306" s="91">
        <v>0.84962478372577332</v>
      </c>
      <c r="G14306" s="100">
        <v>876.31224876404497</v>
      </c>
      <c r="S14306" s="235"/>
      <c r="T14306" s="103"/>
      <c r="U14306" s="103"/>
    </row>
    <row r="14307" spans="1:21" x14ac:dyDescent="0.2">
      <c r="A14307" s="89">
        <v>41023</v>
      </c>
      <c r="B14307" s="90" t="s">
        <v>101</v>
      </c>
      <c r="C14307" s="96">
        <v>1699.3431243707867</v>
      </c>
      <c r="D14307" s="102">
        <v>1052.4421351436126</v>
      </c>
      <c r="E14307" s="98">
        <v>1998.8500449438204</v>
      </c>
      <c r="F14307" s="91">
        <v>0.85016038530221427</v>
      </c>
      <c r="G14307" s="100">
        <v>849.67156218539333</v>
      </c>
      <c r="S14307" s="235"/>
      <c r="T14307" s="103"/>
      <c r="U14307" s="103"/>
    </row>
    <row r="14308" spans="1:21" x14ac:dyDescent="0.2">
      <c r="A14308" s="89">
        <v>41023</v>
      </c>
      <c r="B14308" s="90" t="s">
        <v>102</v>
      </c>
      <c r="C14308" s="96">
        <v>1701.3246128089888</v>
      </c>
      <c r="D14308" s="102">
        <v>1054.341989356931</v>
      </c>
      <c r="E14308" s="98">
        <v>2001.5350280898874</v>
      </c>
      <c r="F14308" s="91">
        <v>0.85000991185880137</v>
      </c>
      <c r="G14308" s="100">
        <v>850.66230640449442</v>
      </c>
      <c r="S14308" s="235"/>
      <c r="T14308" s="103"/>
      <c r="U14308" s="103"/>
    </row>
    <row r="14309" spans="1:21" x14ac:dyDescent="0.2">
      <c r="A14309" s="89">
        <v>41023</v>
      </c>
      <c r="B14309" s="90" t="s">
        <v>103</v>
      </c>
      <c r="C14309" s="96">
        <v>1699.9630992808989</v>
      </c>
      <c r="D14309" s="102">
        <v>1062.9888948132893</v>
      </c>
      <c r="E14309" s="98">
        <v>2004.9488595505616</v>
      </c>
      <c r="F14309" s="91">
        <v>0.84788352140910483</v>
      </c>
      <c r="G14309" s="100">
        <v>849.98154964044943</v>
      </c>
      <c r="S14309" s="235"/>
      <c r="T14309" s="103"/>
      <c r="U14309" s="103"/>
    </row>
    <row r="14310" spans="1:21" x14ac:dyDescent="0.2">
      <c r="A14310" s="89">
        <v>41023</v>
      </c>
      <c r="B14310" s="90" t="s">
        <v>104</v>
      </c>
      <c r="C14310" s="96">
        <v>1688.3578173033709</v>
      </c>
      <c r="D14310" s="102">
        <v>1052.0762309244285</v>
      </c>
      <c r="E14310" s="98">
        <v>1989.3256432584269</v>
      </c>
      <c r="F14310" s="91">
        <v>0.84870861793040375</v>
      </c>
      <c r="G14310" s="100">
        <v>844.17890865168545</v>
      </c>
      <c r="S14310" s="235"/>
      <c r="T14310" s="103"/>
      <c r="U14310" s="103"/>
    </row>
    <row r="14311" spans="1:21" x14ac:dyDescent="0.2">
      <c r="A14311" s="89">
        <v>41023</v>
      </c>
      <c r="B14311" s="90" t="s">
        <v>105</v>
      </c>
      <c r="C14311" s="96">
        <v>1706.0493889213485</v>
      </c>
      <c r="D14311" s="102">
        <v>1062.7710499681909</v>
      </c>
      <c r="E14311" s="98">
        <v>2009.9967219101125</v>
      </c>
      <c r="F14311" s="91">
        <v>0.8487821747789116</v>
      </c>
      <c r="G14311" s="100">
        <v>853.02469446067425</v>
      </c>
      <c r="S14311" s="235"/>
      <c r="T14311" s="103"/>
      <c r="U14311" s="103"/>
    </row>
    <row r="14312" spans="1:21" x14ac:dyDescent="0.2">
      <c r="A14312" s="89">
        <v>41023</v>
      </c>
      <c r="B14312" s="90" t="s">
        <v>106</v>
      </c>
      <c r="C14312" s="96">
        <v>1652.6869732921348</v>
      </c>
      <c r="D14312" s="102">
        <v>1043.0639092395413</v>
      </c>
      <c r="E14312" s="98">
        <v>1954.3174129213483</v>
      </c>
      <c r="F14312" s="91">
        <v>0.84565944219965228</v>
      </c>
      <c r="G14312" s="100">
        <v>826.34348664606739</v>
      </c>
      <c r="S14312" s="235"/>
      <c r="T14312" s="103"/>
      <c r="U14312" s="103"/>
    </row>
    <row r="14313" spans="1:21" x14ac:dyDescent="0.2">
      <c r="A14313" s="89">
        <v>41023</v>
      </c>
      <c r="B14313" s="90" t="s">
        <v>107</v>
      </c>
      <c r="C14313" s="96">
        <v>1627.0978127865167</v>
      </c>
      <c r="D14313" s="102">
        <v>1023.3375937991761</v>
      </c>
      <c r="E14313" s="98">
        <v>1922.1516910112359</v>
      </c>
      <c r="F14313" s="91">
        <v>0.84649813040015975</v>
      </c>
      <c r="G14313" s="100">
        <v>813.54890639325833</v>
      </c>
      <c r="S14313" s="235"/>
      <c r="T14313" s="103"/>
      <c r="U14313" s="103"/>
    </row>
    <row r="14314" spans="1:21" x14ac:dyDescent="0.2">
      <c r="A14314" s="89">
        <v>41023</v>
      </c>
      <c r="B14314" s="90" t="s">
        <v>108</v>
      </c>
      <c r="C14314" s="96">
        <v>1630.5583263370786</v>
      </c>
      <c r="D14314" s="102">
        <v>1014.4628294229939</v>
      </c>
      <c r="E14314" s="98">
        <v>1920.3789438202245</v>
      </c>
      <c r="F14314" s="91">
        <v>0.84908154798520985</v>
      </c>
      <c r="G14314" s="100">
        <v>815.2791631685393</v>
      </c>
      <c r="S14314" s="235"/>
      <c r="T14314" s="103"/>
      <c r="U14314" s="103"/>
    </row>
    <row r="14315" spans="1:21" x14ac:dyDescent="0.2">
      <c r="A14315" s="89">
        <v>41023</v>
      </c>
      <c r="B14315" s="90" t="s">
        <v>109</v>
      </c>
      <c r="C14315" s="96">
        <v>1638.9462221797753</v>
      </c>
      <c r="D14315" s="102">
        <v>1039.8305292909777</v>
      </c>
      <c r="E14315" s="98">
        <v>1940.9771376404494</v>
      </c>
      <c r="F14315" s="91">
        <v>0.8443923374451292</v>
      </c>
      <c r="G14315" s="100">
        <v>819.47311108988765</v>
      </c>
      <c r="S14315" s="235"/>
      <c r="T14315" s="103"/>
      <c r="U14315" s="103"/>
    </row>
    <row r="14316" spans="1:21" x14ac:dyDescent="0.2">
      <c r="A14316" s="89">
        <v>41023</v>
      </c>
      <c r="B14316" s="90" t="s">
        <v>110</v>
      </c>
      <c r="C14316" s="96">
        <v>1669.6856317752811</v>
      </c>
      <c r="D14316" s="102">
        <v>1045.6574840356391</v>
      </c>
      <c r="E14316" s="98">
        <v>1970.0887499999999</v>
      </c>
      <c r="F14316" s="91">
        <v>0.84751797693138498</v>
      </c>
      <c r="G14316" s="100">
        <v>834.84281588764054</v>
      </c>
      <c r="S14316" s="235"/>
      <c r="T14316" s="103"/>
      <c r="U14316" s="103"/>
    </row>
    <row r="14317" spans="1:21" x14ac:dyDescent="0.2">
      <c r="A14317" s="89">
        <v>41023</v>
      </c>
      <c r="B14317" s="90" t="s">
        <v>111</v>
      </c>
      <c r="C14317" s="96">
        <v>1707.953887011236</v>
      </c>
      <c r="D14317" s="102">
        <v>1064.4360342159348</v>
      </c>
      <c r="E14317" s="98">
        <v>2012.4936151685392</v>
      </c>
      <c r="F14317" s="91">
        <v>0.84867543138426349</v>
      </c>
      <c r="G14317" s="100">
        <v>853.97694350561801</v>
      </c>
      <c r="S14317" s="235"/>
      <c r="T14317" s="103"/>
      <c r="U14317" s="103"/>
    </row>
    <row r="14318" spans="1:21" x14ac:dyDescent="0.2">
      <c r="A14318" s="89">
        <v>41023</v>
      </c>
      <c r="B14318" s="90" t="s">
        <v>112</v>
      </c>
      <c r="C14318" s="96">
        <v>1739.5361383146071</v>
      </c>
      <c r="D14318" s="102">
        <v>1090.8161889168352</v>
      </c>
      <c r="E14318" s="98">
        <v>2053.2573960674158</v>
      </c>
      <c r="F14318" s="91">
        <v>0.84720802255300476</v>
      </c>
      <c r="G14318" s="100">
        <v>869.76806915730356</v>
      </c>
      <c r="S14318" s="235"/>
      <c r="T14318" s="103"/>
      <c r="U14318" s="103"/>
    </row>
    <row r="14319" spans="1:21" x14ac:dyDescent="0.2">
      <c r="A14319" s="89">
        <v>41023</v>
      </c>
      <c r="B14319" s="90" t="s">
        <v>113</v>
      </c>
      <c r="C14319" s="96">
        <v>1725.0497964606743</v>
      </c>
      <c r="D14319" s="102">
        <v>1080.3802850792654</v>
      </c>
      <c r="E14319" s="98">
        <v>2035.4405814606744</v>
      </c>
      <c r="F14319" s="91">
        <v>0.84750683079274303</v>
      </c>
      <c r="G14319" s="100">
        <v>862.52489823033716</v>
      </c>
      <c r="S14319" s="235"/>
      <c r="T14319" s="103"/>
      <c r="U14319" s="103"/>
    </row>
    <row r="14320" spans="1:21" x14ac:dyDescent="0.2">
      <c r="A14320" s="89">
        <v>41023</v>
      </c>
      <c r="B14320" s="90" t="s">
        <v>114</v>
      </c>
      <c r="C14320" s="96">
        <v>1692.8556744943821</v>
      </c>
      <c r="D14320" s="102">
        <v>1057.0642236441627</v>
      </c>
      <c r="E14320" s="98">
        <v>1995.7818286516854</v>
      </c>
      <c r="F14320" s="91">
        <v>0.84821679914685122</v>
      </c>
      <c r="G14320" s="100">
        <v>846.42783724719106</v>
      </c>
      <c r="S14320" s="235"/>
      <c r="T14320" s="103"/>
      <c r="U14320" s="103"/>
    </row>
    <row r="14321" spans="1:21" x14ac:dyDescent="0.2">
      <c r="A14321" s="89">
        <v>41023</v>
      </c>
      <c r="B14321" s="90" t="s">
        <v>115</v>
      </c>
      <c r="C14321" s="96">
        <v>1298.4949019325841</v>
      </c>
      <c r="D14321" s="102">
        <v>801.77467904840182</v>
      </c>
      <c r="E14321" s="98">
        <v>1526.0837612359549</v>
      </c>
      <c r="F14321" s="91">
        <v>0.85086738678154239</v>
      </c>
      <c r="G14321" s="100">
        <v>649.24745096629204</v>
      </c>
      <c r="S14321" s="235"/>
      <c r="T14321" s="103"/>
      <c r="U14321" s="103"/>
    </row>
    <row r="14322" spans="1:21" x14ac:dyDescent="0.2">
      <c r="A14322" s="89">
        <v>41023</v>
      </c>
      <c r="B14322" s="90" t="s">
        <v>116</v>
      </c>
      <c r="C14322" s="96">
        <v>1291.9142532134831</v>
      </c>
      <c r="D14322" s="102">
        <v>799.10899010955188</v>
      </c>
      <c r="E14322" s="98">
        <v>1519.0844662921347</v>
      </c>
      <c r="F14322" s="91">
        <v>0.85045583828979487</v>
      </c>
      <c r="G14322" s="100">
        <v>645.95712660674155</v>
      </c>
      <c r="S14322" s="235"/>
      <c r="T14322" s="103"/>
      <c r="U14322" s="103"/>
    </row>
    <row r="14323" spans="1:21" x14ac:dyDescent="0.2">
      <c r="A14323" s="89">
        <v>41023</v>
      </c>
      <c r="B14323" s="90" t="s">
        <v>117</v>
      </c>
      <c r="C14323" s="96">
        <v>1318.1071801348314</v>
      </c>
      <c r="D14323" s="102">
        <v>823.37338320152264</v>
      </c>
      <c r="E14323" s="98">
        <v>1554.1397191011233</v>
      </c>
      <c r="F14323" s="91">
        <v>0.84812656412718967</v>
      </c>
      <c r="G14323" s="100">
        <v>659.05359006741571</v>
      </c>
      <c r="S14323" s="235"/>
      <c r="T14323" s="103"/>
      <c r="U14323" s="103"/>
    </row>
    <row r="14324" spans="1:21" x14ac:dyDescent="0.2">
      <c r="A14324" s="89">
        <v>41023</v>
      </c>
      <c r="B14324" s="90" t="s">
        <v>118</v>
      </c>
      <c r="C14324" s="96">
        <v>1327.1596242471912</v>
      </c>
      <c r="D14324" s="102">
        <v>828.0303869819146</v>
      </c>
      <c r="E14324" s="98">
        <v>1564.2848174157305</v>
      </c>
      <c r="F14324" s="91">
        <v>0.84841303161128878</v>
      </c>
      <c r="G14324" s="100">
        <v>663.57981212359562</v>
      </c>
      <c r="S14324" s="235"/>
      <c r="T14324" s="103"/>
      <c r="U14324" s="103"/>
    </row>
    <row r="14325" spans="1:21" x14ac:dyDescent="0.2">
      <c r="A14325" s="89">
        <v>41023</v>
      </c>
      <c r="B14325" s="90" t="s">
        <v>119</v>
      </c>
      <c r="C14325" s="96">
        <v>1359.438840808989</v>
      </c>
      <c r="D14325" s="102">
        <v>852.15033679807289</v>
      </c>
      <c r="E14325" s="98">
        <v>1604.4420084269661</v>
      </c>
      <c r="F14325" s="91">
        <v>0.84729696284991673</v>
      </c>
      <c r="G14325" s="100">
        <v>679.71942040449449</v>
      </c>
      <c r="S14325" s="235"/>
      <c r="T14325" s="103"/>
      <c r="U14325" s="103"/>
    </row>
    <row r="14326" spans="1:21" x14ac:dyDescent="0.2">
      <c r="A14326" s="89">
        <v>41023</v>
      </c>
      <c r="B14326" s="90" t="s">
        <v>120</v>
      </c>
      <c r="C14326" s="96">
        <v>1426.5865809101124</v>
      </c>
      <c r="D14326" s="102">
        <v>894.86958330676543</v>
      </c>
      <c r="E14326" s="98">
        <v>1684.0251910112356</v>
      </c>
      <c r="F14326" s="91">
        <v>0.84712900289422954</v>
      </c>
      <c r="G14326" s="100">
        <v>713.29329045505619</v>
      </c>
      <c r="S14326" s="235"/>
      <c r="T14326" s="103"/>
      <c r="U14326" s="103"/>
    </row>
    <row r="14327" spans="1:21" x14ac:dyDescent="0.2">
      <c r="A14327" s="89">
        <v>41023</v>
      </c>
      <c r="B14327" s="90" t="s">
        <v>121</v>
      </c>
      <c r="C14327" s="96">
        <v>1496.2587940112362</v>
      </c>
      <c r="D14327" s="102">
        <v>950.78508217801664</v>
      </c>
      <c r="E14327" s="98">
        <v>1772.7895112359552</v>
      </c>
      <c r="F14327" s="91">
        <v>0.84401378986503195</v>
      </c>
      <c r="G14327" s="100">
        <v>748.1293970056181</v>
      </c>
      <c r="S14327" s="235"/>
      <c r="T14327" s="103"/>
      <c r="U14327" s="103"/>
    </row>
    <row r="14328" spans="1:21" x14ac:dyDescent="0.2">
      <c r="A14328" s="89">
        <v>41023</v>
      </c>
      <c r="B14328" s="90" t="s">
        <v>122</v>
      </c>
      <c r="C14328" s="96">
        <v>1693.5647961235954</v>
      </c>
      <c r="D14328" s="102">
        <v>1078.5159412720081</v>
      </c>
      <c r="E14328" s="98">
        <v>2007.8242837078651</v>
      </c>
      <c r="F14328" s="91">
        <v>0.84348257457872555</v>
      </c>
      <c r="G14328" s="100">
        <v>846.78239806179772</v>
      </c>
      <c r="S14328" s="235"/>
      <c r="T14328" s="103"/>
      <c r="U14328" s="103"/>
    </row>
    <row r="14329" spans="1:21" x14ac:dyDescent="0.2">
      <c r="A14329" s="89">
        <v>41023</v>
      </c>
      <c r="B14329" s="90" t="s">
        <v>123</v>
      </c>
      <c r="C14329" s="96">
        <v>1746.9272117528089</v>
      </c>
      <c r="D14329" s="102">
        <v>1118.8145305625778</v>
      </c>
      <c r="E14329" s="98">
        <v>2074.4880421348312</v>
      </c>
      <c r="F14329" s="91">
        <v>0.84210040080783821</v>
      </c>
      <c r="G14329" s="100">
        <v>873.46360587640447</v>
      </c>
      <c r="S14329" s="235"/>
      <c r="T14329" s="103"/>
      <c r="U14329" s="103"/>
    </row>
    <row r="14330" spans="1:21" x14ac:dyDescent="0.2">
      <c r="A14330" s="89">
        <v>41023</v>
      </c>
      <c r="B14330" s="90" t="s">
        <v>124</v>
      </c>
      <c r="C14330" s="96">
        <v>1760.3113759887642</v>
      </c>
      <c r="D14330" s="102">
        <v>1101.4170694649904</v>
      </c>
      <c r="E14330" s="98">
        <v>2076.4911994382023</v>
      </c>
      <c r="F14330" s="91">
        <v>0.84773360776343232</v>
      </c>
      <c r="G14330" s="100">
        <v>880.15568799438211</v>
      </c>
      <c r="S14330" s="235"/>
      <c r="T14330" s="103"/>
      <c r="U14330" s="103"/>
    </row>
    <row r="14331" spans="1:21" x14ac:dyDescent="0.2">
      <c r="A14331" s="89">
        <v>41023</v>
      </c>
      <c r="B14331" s="90" t="s">
        <v>125</v>
      </c>
      <c r="C14331" s="96">
        <v>1681.258496764045</v>
      </c>
      <c r="D14331" s="102">
        <v>1070.6985396028317</v>
      </c>
      <c r="E14331" s="98">
        <v>1993.2449662921347</v>
      </c>
      <c r="F14331" s="91">
        <v>0.84347810991418093</v>
      </c>
      <c r="G14331" s="100">
        <v>840.62924838202252</v>
      </c>
      <c r="S14331" s="235"/>
      <c r="T14331" s="103"/>
      <c r="U14331" s="103"/>
    </row>
    <row r="14332" spans="1:21" x14ac:dyDescent="0.2">
      <c r="A14332" s="89">
        <v>41023</v>
      </c>
      <c r="B14332" s="90" t="s">
        <v>126</v>
      </c>
      <c r="C14332" s="96">
        <v>1724.3649875730337</v>
      </c>
      <c r="D14332" s="102">
        <v>1104.4811901409273</v>
      </c>
      <c r="E14332" s="98">
        <v>2047.7581179775279</v>
      </c>
      <c r="F14332" s="91">
        <v>0.84207454602895482</v>
      </c>
      <c r="G14332" s="100">
        <v>862.18249378651683</v>
      </c>
      <c r="S14332" s="235"/>
      <c r="T14332" s="103"/>
      <c r="U14332" s="103"/>
    </row>
    <row r="14333" spans="1:21" x14ac:dyDescent="0.2">
      <c r="A14333" s="89">
        <v>41023</v>
      </c>
      <c r="B14333" s="90" t="s">
        <v>127</v>
      </c>
      <c r="C14333" s="96">
        <v>1830.9966199887638</v>
      </c>
      <c r="D14333" s="102">
        <v>1164.2921853219177</v>
      </c>
      <c r="E14333" s="98">
        <v>2169.8214016853931</v>
      </c>
      <c r="F14333" s="91">
        <v>0.84384669566193349</v>
      </c>
      <c r="G14333" s="100">
        <v>915.49830999438188</v>
      </c>
      <c r="S14333" s="235"/>
      <c r="T14333" s="103"/>
      <c r="U14333" s="103"/>
    </row>
    <row r="14334" spans="1:21" x14ac:dyDescent="0.2">
      <c r="A14334" s="89">
        <v>41023</v>
      </c>
      <c r="B14334" s="90" t="s">
        <v>128</v>
      </c>
      <c r="C14334" s="96">
        <v>2050.5366242696628</v>
      </c>
      <c r="D14334" s="102">
        <v>1293.4439587206696</v>
      </c>
      <c r="E14334" s="98">
        <v>2424.3963623595505</v>
      </c>
      <c r="F14334" s="91">
        <v>0.84579265012341975</v>
      </c>
      <c r="G14334" s="100">
        <v>1025.2683121348314</v>
      </c>
      <c r="S14334" s="235"/>
      <c r="T14334" s="103"/>
      <c r="U14334" s="103"/>
    </row>
    <row r="14335" spans="1:21" x14ac:dyDescent="0.2">
      <c r="A14335" s="89">
        <v>41023</v>
      </c>
      <c r="B14335" s="90" t="s">
        <v>129</v>
      </c>
      <c r="C14335" s="96">
        <v>1890.453429505618</v>
      </c>
      <c r="D14335" s="102">
        <v>1180.448995115202</v>
      </c>
      <c r="E14335" s="98">
        <v>2228.7382078651685</v>
      </c>
      <c r="F14335" s="91">
        <v>0.84821690714245801</v>
      </c>
      <c r="G14335" s="100">
        <v>945.22671475280902</v>
      </c>
      <c r="S14335" s="235"/>
      <c r="T14335" s="103"/>
      <c r="U14335" s="103"/>
    </row>
    <row r="14336" spans="1:21" x14ac:dyDescent="0.2">
      <c r="A14336" s="89">
        <v>41023</v>
      </c>
      <c r="B14336" s="90" t="s">
        <v>130</v>
      </c>
      <c r="C14336" s="96">
        <v>1747.328371988764</v>
      </c>
      <c r="D14336" s="102">
        <v>1096.2025893339326</v>
      </c>
      <c r="E14336" s="98">
        <v>2062.7206685393257</v>
      </c>
      <c r="F14336" s="91">
        <v>0.84709888189858473</v>
      </c>
      <c r="G14336" s="100">
        <v>873.66418599438202</v>
      </c>
      <c r="S14336" s="235"/>
      <c r="T14336" s="103"/>
      <c r="U14336" s="103"/>
    </row>
    <row r="14337" spans="1:21" x14ac:dyDescent="0.2">
      <c r="A14337" s="89">
        <v>41023</v>
      </c>
      <c r="B14337" s="90" t="s">
        <v>131</v>
      </c>
      <c r="C14337" s="96">
        <v>1745.2496325842699</v>
      </c>
      <c r="D14337" s="102">
        <v>1095.6536375383555</v>
      </c>
      <c r="E14337" s="98">
        <v>2060.6681376404495</v>
      </c>
      <c r="F14337" s="91">
        <v>0.8469338661113347</v>
      </c>
      <c r="G14337" s="100">
        <v>872.62481629213494</v>
      </c>
      <c r="S14337" s="235"/>
      <c r="T14337" s="103"/>
      <c r="U14337" s="103"/>
    </row>
    <row r="14338" spans="1:21" x14ac:dyDescent="0.2">
      <c r="A14338" s="89">
        <v>41023</v>
      </c>
      <c r="B14338" s="90" t="s">
        <v>132</v>
      </c>
      <c r="C14338" s="96">
        <v>1681.8217419438204</v>
      </c>
      <c r="D14338" s="102">
        <v>1080.7471956740503</v>
      </c>
      <c r="E14338" s="98">
        <v>1999.1345308988764</v>
      </c>
      <c r="F14338" s="91">
        <v>0.84127491969618384</v>
      </c>
      <c r="G14338" s="100">
        <v>840.91087097191019</v>
      </c>
      <c r="S14338" s="235"/>
      <c r="T14338" s="103"/>
      <c r="U14338" s="103"/>
    </row>
    <row r="14339" spans="1:21" x14ac:dyDescent="0.2">
      <c r="A14339" s="89">
        <v>41023</v>
      </c>
      <c r="B14339" s="90" t="s">
        <v>133</v>
      </c>
      <c r="C14339" s="96">
        <v>1665.6983421573036</v>
      </c>
      <c r="D14339" s="102">
        <v>1059.4724119557204</v>
      </c>
      <c r="E14339" s="98">
        <v>1974.0903623595505</v>
      </c>
      <c r="F14339" s="91">
        <v>0.84378019057160158</v>
      </c>
      <c r="G14339" s="100">
        <v>832.84917107865181</v>
      </c>
      <c r="S14339" s="235"/>
      <c r="T14339" s="103"/>
      <c r="U14339" s="103"/>
    </row>
    <row r="14340" spans="1:21" x14ac:dyDescent="0.2">
      <c r="A14340" s="89">
        <v>41023</v>
      </c>
      <c r="B14340" s="90" t="s">
        <v>134</v>
      </c>
      <c r="C14340" s="96">
        <v>1626.6399228202249</v>
      </c>
      <c r="D14340" s="102">
        <v>1028.2999189410787</v>
      </c>
      <c r="E14340" s="98">
        <v>1924.4111207865164</v>
      </c>
      <c r="F14340" s="91">
        <v>0.84526632861870443</v>
      </c>
      <c r="G14340" s="100">
        <v>813.31996141011246</v>
      </c>
      <c r="S14340" s="235"/>
      <c r="T14340" s="103"/>
      <c r="U14340" s="103"/>
    </row>
    <row r="14341" spans="1:21" x14ac:dyDescent="0.2">
      <c r="A14341" s="89">
        <v>41023</v>
      </c>
      <c r="B14341" s="90" t="s">
        <v>135</v>
      </c>
      <c r="C14341" s="96">
        <v>1617.1457972359551</v>
      </c>
      <c r="D14341" s="102">
        <v>1020.7367243321019</v>
      </c>
      <c r="E14341" s="98">
        <v>1912.3451544943821</v>
      </c>
      <c r="F14341" s="91">
        <v>0.84563489673155956</v>
      </c>
      <c r="G14341" s="100">
        <v>808.57289861797756</v>
      </c>
      <c r="S14341" s="235"/>
      <c r="T14341" s="103"/>
      <c r="U14341" s="103"/>
    </row>
    <row r="14342" spans="1:21" x14ac:dyDescent="0.2">
      <c r="A14342" s="89">
        <v>41023</v>
      </c>
      <c r="B14342" s="90" t="s">
        <v>136</v>
      </c>
      <c r="C14342" s="96">
        <v>1631.8063804044941</v>
      </c>
      <c r="D14342" s="102">
        <v>1031.1844099201896</v>
      </c>
      <c r="E14342" s="98">
        <v>1930.3194943820222</v>
      </c>
      <c r="F14342" s="91">
        <v>0.84535559276776884</v>
      </c>
      <c r="G14342" s="100">
        <v>815.90319020224706</v>
      </c>
      <c r="S14342" s="235"/>
      <c r="T14342" s="103"/>
      <c r="U14342" s="103"/>
    </row>
    <row r="14343" spans="1:21" x14ac:dyDescent="0.2">
      <c r="A14343" s="89">
        <v>41023</v>
      </c>
      <c r="B14343" s="90" t="s">
        <v>137</v>
      </c>
      <c r="C14343" s="96">
        <v>1606.6670056179776</v>
      </c>
      <c r="D14343" s="102">
        <v>1012.5690533594473</v>
      </c>
      <c r="E14343" s="98">
        <v>1899.1247865168539</v>
      </c>
      <c r="F14343" s="91">
        <v>0.84600391560616339</v>
      </c>
      <c r="G14343" s="100">
        <v>803.33350280898878</v>
      </c>
      <c r="S14343" s="235"/>
      <c r="T14343" s="103"/>
      <c r="U14343" s="103"/>
    </row>
    <row r="14344" spans="1:21" x14ac:dyDescent="0.2">
      <c r="A14344" s="89">
        <v>41023</v>
      </c>
      <c r="B14344" s="90" t="s">
        <v>138</v>
      </c>
      <c r="C14344" s="96">
        <v>1614.195851258427</v>
      </c>
      <c r="D14344" s="102">
        <v>1021.3117386088435</v>
      </c>
      <c r="E14344" s="98">
        <v>1910.158609550562</v>
      </c>
      <c r="F14344" s="91">
        <v>0.84505854288101678</v>
      </c>
      <c r="G14344" s="100">
        <v>807.09792562921348</v>
      </c>
      <c r="S14344" s="235"/>
      <c r="T14344" s="103"/>
      <c r="U14344" s="103"/>
    </row>
    <row r="14345" spans="1:21" x14ac:dyDescent="0.2">
      <c r="A14345" s="89">
        <v>41023</v>
      </c>
      <c r="B14345" s="90" t="s">
        <v>139</v>
      </c>
      <c r="C14345" s="96">
        <v>1593.3112062471912</v>
      </c>
      <c r="D14345" s="102">
        <v>995.91075798762245</v>
      </c>
      <c r="E14345" s="98">
        <v>1878.9568483146068</v>
      </c>
      <c r="F14345" s="91">
        <v>0.84797647571117185</v>
      </c>
      <c r="G14345" s="100">
        <v>796.6556031235956</v>
      </c>
      <c r="S14345" s="235"/>
      <c r="T14345" s="103"/>
      <c r="U14345" s="103"/>
    </row>
    <row r="14346" spans="1:21" x14ac:dyDescent="0.2">
      <c r="A14346" s="89">
        <v>41023</v>
      </c>
      <c r="B14346" s="90" t="s">
        <v>140</v>
      </c>
      <c r="C14346" s="96">
        <v>1579.4813084157304</v>
      </c>
      <c r="D14346" s="102">
        <v>995.88382466757514</v>
      </c>
      <c r="E14346" s="98">
        <v>1867.2294438202246</v>
      </c>
      <c r="F14346" s="91">
        <v>0.84589567374442154</v>
      </c>
      <c r="G14346" s="100">
        <v>789.74065420786519</v>
      </c>
      <c r="S14346" s="235"/>
      <c r="T14346" s="103"/>
      <c r="U14346" s="103"/>
    </row>
    <row r="14347" spans="1:21" x14ac:dyDescent="0.2">
      <c r="A14347" s="89">
        <v>41023</v>
      </c>
      <c r="B14347" s="90" t="s">
        <v>141</v>
      </c>
      <c r="C14347" s="96">
        <v>1629.1238745842695</v>
      </c>
      <c r="D14347" s="102">
        <v>1028.2152796172504</v>
      </c>
      <c r="E14347" s="98">
        <v>1926.4660028089888</v>
      </c>
      <c r="F14347" s="91">
        <v>0.84565410041435285</v>
      </c>
      <c r="G14347" s="100">
        <v>814.56193729213476</v>
      </c>
      <c r="S14347" s="235"/>
      <c r="T14347" s="103"/>
      <c r="U14347" s="103"/>
    </row>
    <row r="14348" spans="1:21" x14ac:dyDescent="0.2">
      <c r="A14348" s="89">
        <v>41023</v>
      </c>
      <c r="B14348" s="90" t="s">
        <v>142</v>
      </c>
      <c r="C14348" s="96">
        <v>1585.6891617640454</v>
      </c>
      <c r="D14348" s="102">
        <v>994.10679031785025</v>
      </c>
      <c r="E14348" s="98">
        <v>1871.5390533707864</v>
      </c>
      <c r="F14348" s="91">
        <v>0.84726480000943427</v>
      </c>
      <c r="G14348" s="100">
        <v>792.84458088202268</v>
      </c>
      <c r="S14348" s="235"/>
      <c r="T14348" s="103"/>
      <c r="U14348" s="103"/>
    </row>
    <row r="14349" spans="1:21" x14ac:dyDescent="0.2">
      <c r="A14349" s="89">
        <v>41023</v>
      </c>
      <c r="B14349" s="90" t="s">
        <v>143</v>
      </c>
      <c r="C14349" s="96">
        <v>1576.4786848314607</v>
      </c>
      <c r="D14349" s="102">
        <v>986.43532448291933</v>
      </c>
      <c r="E14349" s="98">
        <v>1859.661176966292</v>
      </c>
      <c r="F14349" s="91">
        <v>0.84772360920240675</v>
      </c>
      <c r="G14349" s="100">
        <v>788.23934241573033</v>
      </c>
      <c r="S14349" s="235"/>
      <c r="T14349" s="103"/>
      <c r="U14349" s="103"/>
    </row>
    <row r="14350" spans="1:21" x14ac:dyDescent="0.2">
      <c r="A14350" s="89">
        <v>41023</v>
      </c>
      <c r="B14350" s="90" t="s">
        <v>144</v>
      </c>
      <c r="C14350" s="96">
        <v>1585.040821988764</v>
      </c>
      <c r="D14350" s="102">
        <v>991.01745859461062</v>
      </c>
      <c r="E14350" s="98">
        <v>1869.3501573033709</v>
      </c>
      <c r="F14350" s="91">
        <v>0.84791006960154702</v>
      </c>
      <c r="G14350" s="100">
        <v>792.52041099438202</v>
      </c>
      <c r="S14350" s="235"/>
      <c r="T14350" s="103"/>
      <c r="U14350" s="103"/>
    </row>
    <row r="14351" spans="1:21" x14ac:dyDescent="0.2">
      <c r="A14351" s="89">
        <v>41023</v>
      </c>
      <c r="B14351" s="90" t="s">
        <v>145</v>
      </c>
      <c r="C14351" s="96">
        <v>1519.5828174269664</v>
      </c>
      <c r="D14351" s="102">
        <v>954.48777671548805</v>
      </c>
      <c r="E14351" s="98">
        <v>1794.4856797752809</v>
      </c>
      <c r="F14351" s="91">
        <v>0.84680687873600646</v>
      </c>
      <c r="G14351" s="100">
        <v>759.79140871348318</v>
      </c>
      <c r="S14351" s="235"/>
      <c r="T14351" s="103"/>
      <c r="U14351" s="103"/>
    </row>
    <row r="14352" spans="1:21" x14ac:dyDescent="0.2">
      <c r="A14352" s="89">
        <v>41023</v>
      </c>
      <c r="B14352" s="90" t="s">
        <v>146</v>
      </c>
      <c r="C14352" s="96">
        <v>1633.4961159438201</v>
      </c>
      <c r="D14352" s="102">
        <v>1029.8684677019364</v>
      </c>
      <c r="E14352" s="98">
        <v>1931.0459915730337</v>
      </c>
      <c r="F14352" s="91">
        <v>0.84591258989806406</v>
      </c>
      <c r="G14352" s="100">
        <v>816.74805797191004</v>
      </c>
      <c r="S14352" s="235"/>
      <c r="T14352" s="103"/>
      <c r="U14352" s="103"/>
    </row>
    <row r="14353" spans="1:21" x14ac:dyDescent="0.2">
      <c r="A14353" s="89">
        <v>41023</v>
      </c>
      <c r="B14353" s="90" t="s">
        <v>147</v>
      </c>
      <c r="C14353" s="96">
        <v>1635.5181256179778</v>
      </c>
      <c r="D14353" s="102">
        <v>1034.7199435510163</v>
      </c>
      <c r="E14353" s="98">
        <v>1935.3461966292134</v>
      </c>
      <c r="F14353" s="91">
        <v>0.84507781009235183</v>
      </c>
      <c r="G14353" s="100">
        <v>817.75906280898892</v>
      </c>
      <c r="S14353" s="235"/>
      <c r="T14353" s="103"/>
      <c r="U14353" s="103"/>
    </row>
    <row r="14354" spans="1:21" x14ac:dyDescent="0.2">
      <c r="A14354" s="89">
        <v>41024</v>
      </c>
      <c r="B14354" s="90" t="s">
        <v>100</v>
      </c>
      <c r="C14354" s="96">
        <v>1559.4354529887642</v>
      </c>
      <c r="D14354" s="102">
        <v>978.57873706728208</v>
      </c>
      <c r="E14354" s="98">
        <v>1841.0473314606741</v>
      </c>
      <c r="F14354" s="91">
        <v>0.84703713279957826</v>
      </c>
      <c r="G14354" s="100">
        <v>779.71772649438208</v>
      </c>
      <c r="S14354" s="235"/>
      <c r="T14354" s="103"/>
      <c r="U14354" s="103"/>
    </row>
    <row r="14355" spans="1:21" x14ac:dyDescent="0.2">
      <c r="A14355" s="89">
        <v>41024</v>
      </c>
      <c r="B14355" s="90" t="s">
        <v>101</v>
      </c>
      <c r="C14355" s="96">
        <v>1577.2202234494382</v>
      </c>
      <c r="D14355" s="102">
        <v>991.02391507091409</v>
      </c>
      <c r="E14355" s="98">
        <v>1862.7270421348314</v>
      </c>
      <c r="F14355" s="91">
        <v>0.84672643268324488</v>
      </c>
      <c r="G14355" s="100">
        <v>788.6101117247191</v>
      </c>
      <c r="S14355" s="235"/>
      <c r="T14355" s="103"/>
      <c r="U14355" s="103"/>
    </row>
    <row r="14356" spans="1:21" x14ac:dyDescent="0.2">
      <c r="A14356" s="89">
        <v>41024</v>
      </c>
      <c r="B14356" s="90" t="s">
        <v>102</v>
      </c>
      <c r="C14356" s="96">
        <v>1574.8051577865167</v>
      </c>
      <c r="D14356" s="102">
        <v>982.5514013633092</v>
      </c>
      <c r="E14356" s="98">
        <v>1856.1838651685393</v>
      </c>
      <c r="F14356" s="91">
        <v>0.84841011030096747</v>
      </c>
      <c r="G14356" s="100">
        <v>787.40257889325835</v>
      </c>
      <c r="S14356" s="235"/>
      <c r="T14356" s="103"/>
      <c r="U14356" s="103"/>
    </row>
    <row r="14357" spans="1:21" x14ac:dyDescent="0.2">
      <c r="A14357" s="89">
        <v>41024</v>
      </c>
      <c r="B14357" s="90" t="s">
        <v>103</v>
      </c>
      <c r="C14357" s="96">
        <v>1582.0625111460679</v>
      </c>
      <c r="D14357" s="102">
        <v>998.6839945418385</v>
      </c>
      <c r="E14357" s="98">
        <v>1870.9066011235957</v>
      </c>
      <c r="F14357" s="91">
        <v>0.84561276880200276</v>
      </c>
      <c r="G14357" s="100">
        <v>791.03125557303395</v>
      </c>
      <c r="S14357" s="235"/>
      <c r="T14357" s="103"/>
      <c r="U14357" s="103"/>
    </row>
    <row r="14358" spans="1:21" x14ac:dyDescent="0.2">
      <c r="A14358" s="89">
        <v>41024</v>
      </c>
      <c r="B14358" s="90" t="s">
        <v>104</v>
      </c>
      <c r="C14358" s="96">
        <v>1545.5812424157305</v>
      </c>
      <c r="D14358" s="102">
        <v>980.01492439918297</v>
      </c>
      <c r="E14358" s="98">
        <v>1830.0957977528087</v>
      </c>
      <c r="F14358" s="91">
        <v>0.84453570371210274</v>
      </c>
      <c r="G14358" s="100">
        <v>772.79062120786523</v>
      </c>
      <c r="S14358" s="235"/>
      <c r="T14358" s="103"/>
      <c r="U14358" s="103"/>
    </row>
    <row r="14359" spans="1:21" x14ac:dyDescent="0.2">
      <c r="A14359" s="89">
        <v>41024</v>
      </c>
      <c r="B14359" s="90" t="s">
        <v>105</v>
      </c>
      <c r="C14359" s="96">
        <v>1581.8234358539328</v>
      </c>
      <c r="D14359" s="102">
        <v>1012.4058788419646</v>
      </c>
      <c r="E14359" s="98">
        <v>1878.0657724719099</v>
      </c>
      <c r="F14359" s="91">
        <v>0.84226200117152283</v>
      </c>
      <c r="G14359" s="100">
        <v>790.91171792696639</v>
      </c>
      <c r="S14359" s="235"/>
      <c r="T14359" s="103"/>
      <c r="U14359" s="103"/>
    </row>
    <row r="14360" spans="1:21" x14ac:dyDescent="0.2">
      <c r="A14360" s="89">
        <v>41024</v>
      </c>
      <c r="B14360" s="90" t="s">
        <v>106</v>
      </c>
      <c r="C14360" s="96">
        <v>1558.9086769213484</v>
      </c>
      <c r="D14360" s="102">
        <v>981.46679998942648</v>
      </c>
      <c r="E14360" s="98">
        <v>1842.1382528089887</v>
      </c>
      <c r="F14360" s="91">
        <v>0.84624955512662692</v>
      </c>
      <c r="G14360" s="100">
        <v>779.45433846067419</v>
      </c>
      <c r="S14360" s="235"/>
      <c r="T14360" s="103"/>
      <c r="U14360" s="103"/>
    </row>
    <row r="14361" spans="1:21" x14ac:dyDescent="0.2">
      <c r="A14361" s="89">
        <v>41024</v>
      </c>
      <c r="B14361" s="90" t="s">
        <v>107</v>
      </c>
      <c r="C14361" s="96">
        <v>1544.0779045617978</v>
      </c>
      <c r="D14361" s="102">
        <v>971.43217723436362</v>
      </c>
      <c r="E14361" s="98">
        <v>1824.2414999999996</v>
      </c>
      <c r="F14361" s="91">
        <v>0.84642187153499038</v>
      </c>
      <c r="G14361" s="100">
        <v>772.03895228089891</v>
      </c>
      <c r="S14361" s="235"/>
      <c r="T14361" s="103"/>
      <c r="U14361" s="103"/>
    </row>
    <row r="14362" spans="1:21" x14ac:dyDescent="0.2">
      <c r="A14362" s="89">
        <v>41024</v>
      </c>
      <c r="B14362" s="90" t="s">
        <v>108</v>
      </c>
      <c r="C14362" s="96">
        <v>1554.961908539326</v>
      </c>
      <c r="D14362" s="102">
        <v>976.68827008866742</v>
      </c>
      <c r="E14362" s="98">
        <v>1836.2533904494383</v>
      </c>
      <c r="F14362" s="91">
        <v>0.84681227363655742</v>
      </c>
      <c r="G14362" s="100">
        <v>777.48095426966302</v>
      </c>
      <c r="S14362" s="235"/>
      <c r="T14362" s="103"/>
      <c r="U14362" s="103"/>
    </row>
    <row r="14363" spans="1:21" x14ac:dyDescent="0.2">
      <c r="A14363" s="89">
        <v>41024</v>
      </c>
      <c r="B14363" s="90" t="s">
        <v>109</v>
      </c>
      <c r="C14363" s="96">
        <v>1584.8463200561798</v>
      </c>
      <c r="D14363" s="102">
        <v>1000.9688159932839</v>
      </c>
      <c r="E14363" s="98">
        <v>1874.4803089887639</v>
      </c>
      <c r="F14363" s="91">
        <v>0.84548571273664941</v>
      </c>
      <c r="G14363" s="100">
        <v>792.42316002808991</v>
      </c>
      <c r="S14363" s="235"/>
      <c r="T14363" s="103"/>
      <c r="U14363" s="103"/>
    </row>
    <row r="14364" spans="1:21" x14ac:dyDescent="0.2">
      <c r="A14364" s="89">
        <v>41024</v>
      </c>
      <c r="B14364" s="90" t="s">
        <v>110</v>
      </c>
      <c r="C14364" s="96">
        <v>1562.8432889325841</v>
      </c>
      <c r="D14364" s="102">
        <v>992.56819545990368</v>
      </c>
      <c r="E14364" s="98">
        <v>1851.3969775280898</v>
      </c>
      <c r="F14364" s="91">
        <v>0.84414272460314221</v>
      </c>
      <c r="G14364" s="100">
        <v>781.42164446629204</v>
      </c>
      <c r="S14364" s="235"/>
      <c r="T14364" s="103"/>
      <c r="U14364" s="103"/>
    </row>
    <row r="14365" spans="1:21" x14ac:dyDescent="0.2">
      <c r="A14365" s="89">
        <v>41024</v>
      </c>
      <c r="B14365" s="90" t="s">
        <v>111</v>
      </c>
      <c r="C14365" s="96">
        <v>1536.2046284157302</v>
      </c>
      <c r="D14365" s="102">
        <v>969.36914135455265</v>
      </c>
      <c r="E14365" s="98">
        <v>1816.4804410112361</v>
      </c>
      <c r="F14365" s="91">
        <v>0.84570391936646672</v>
      </c>
      <c r="G14365" s="100">
        <v>768.10231420786511</v>
      </c>
      <c r="S14365" s="235"/>
      <c r="T14365" s="103"/>
      <c r="U14365" s="103"/>
    </row>
    <row r="14366" spans="1:21" x14ac:dyDescent="0.2">
      <c r="A14366" s="89">
        <v>41024</v>
      </c>
      <c r="B14366" s="90" t="s">
        <v>112</v>
      </c>
      <c r="C14366" s="96">
        <v>1548.4663544157302</v>
      </c>
      <c r="D14366" s="102">
        <v>981.87059291966261</v>
      </c>
      <c r="E14366" s="98">
        <v>1833.5260870786517</v>
      </c>
      <c r="F14366" s="91">
        <v>0.84452921904312483</v>
      </c>
      <c r="G14366" s="100">
        <v>774.23317720786508</v>
      </c>
      <c r="S14366" s="235"/>
      <c r="T14366" s="103"/>
      <c r="U14366" s="103"/>
    </row>
    <row r="14367" spans="1:21" x14ac:dyDescent="0.2">
      <c r="A14367" s="89">
        <v>41024</v>
      </c>
      <c r="B14367" s="90" t="s">
        <v>113</v>
      </c>
      <c r="C14367" s="96">
        <v>1540.114927685393</v>
      </c>
      <c r="D14367" s="102">
        <v>972.15553494898825</v>
      </c>
      <c r="E14367" s="98">
        <v>1821.2743820224719</v>
      </c>
      <c r="F14367" s="91">
        <v>0.84562487832016864</v>
      </c>
      <c r="G14367" s="100">
        <v>770.05746384269651</v>
      </c>
      <c r="S14367" s="235"/>
      <c r="T14367" s="103"/>
      <c r="U14367" s="103"/>
    </row>
    <row r="14368" spans="1:21" x14ac:dyDescent="0.2">
      <c r="A14368" s="89">
        <v>41024</v>
      </c>
      <c r="B14368" s="90" t="s">
        <v>114</v>
      </c>
      <c r="C14368" s="96">
        <v>1442.4992702696632</v>
      </c>
      <c r="D14368" s="102">
        <v>910.25761334544768</v>
      </c>
      <c r="E14368" s="98">
        <v>1705.6884438202251</v>
      </c>
      <c r="F14368" s="91">
        <v>0.8456991518561866</v>
      </c>
      <c r="G14368" s="100">
        <v>721.24963513483158</v>
      </c>
      <c r="S14368" s="235"/>
      <c r="T14368" s="103"/>
      <c r="U14368" s="103"/>
    </row>
    <row r="14369" spans="1:21" x14ac:dyDescent="0.2">
      <c r="A14369" s="89">
        <v>41024</v>
      </c>
      <c r="B14369" s="90" t="s">
        <v>115</v>
      </c>
      <c r="C14369" s="96">
        <v>1180.8658060786518</v>
      </c>
      <c r="D14369" s="102">
        <v>744.77905011500957</v>
      </c>
      <c r="E14369" s="98">
        <v>1396.116</v>
      </c>
      <c r="F14369" s="91">
        <v>0.84582212801705003</v>
      </c>
      <c r="G14369" s="100">
        <v>590.43290303932588</v>
      </c>
      <c r="S14369" s="235"/>
      <c r="T14369" s="103"/>
      <c r="U14369" s="103"/>
    </row>
    <row r="14370" spans="1:21" x14ac:dyDescent="0.2">
      <c r="A14370" s="89">
        <v>41024</v>
      </c>
      <c r="B14370" s="90" t="s">
        <v>116</v>
      </c>
      <c r="C14370" s="96">
        <v>1178.9207867528091</v>
      </c>
      <c r="D14370" s="102">
        <v>736.18835463967412</v>
      </c>
      <c r="E14370" s="98">
        <v>1389.9019803370786</v>
      </c>
      <c r="F14370" s="91">
        <v>0.84820426435171892</v>
      </c>
      <c r="G14370" s="100">
        <v>589.46039337640457</v>
      </c>
      <c r="S14370" s="235"/>
      <c r="T14370" s="103"/>
      <c r="U14370" s="103"/>
    </row>
    <row r="14371" spans="1:21" x14ac:dyDescent="0.2">
      <c r="A14371" s="89">
        <v>41024</v>
      </c>
      <c r="B14371" s="90" t="s">
        <v>117</v>
      </c>
      <c r="C14371" s="96">
        <v>1196.3692309550563</v>
      </c>
      <c r="D14371" s="102">
        <v>755.3544621268195</v>
      </c>
      <c r="E14371" s="98">
        <v>1414.8709129213482</v>
      </c>
      <c r="F14371" s="91">
        <v>0.84556776171534853</v>
      </c>
      <c r="G14371" s="100">
        <v>598.18461547752815</v>
      </c>
      <c r="S14371" s="235"/>
      <c r="T14371" s="103"/>
      <c r="U14371" s="103"/>
    </row>
    <row r="14372" spans="1:21" x14ac:dyDescent="0.2">
      <c r="A14372" s="89">
        <v>41024</v>
      </c>
      <c r="B14372" s="90" t="s">
        <v>118</v>
      </c>
      <c r="C14372" s="96">
        <v>1185.5176439662923</v>
      </c>
      <c r="D14372" s="102">
        <v>746.71993854799018</v>
      </c>
      <c r="E14372" s="98">
        <v>1401.0862752808989</v>
      </c>
      <c r="F14372" s="91">
        <v>0.84614178647108074</v>
      </c>
      <c r="G14372" s="100">
        <v>592.75882198314616</v>
      </c>
      <c r="S14372" s="235"/>
      <c r="T14372" s="103"/>
      <c r="U14372" s="103"/>
    </row>
    <row r="14373" spans="1:21" x14ac:dyDescent="0.2">
      <c r="A14373" s="89">
        <v>41024</v>
      </c>
      <c r="B14373" s="90" t="s">
        <v>119</v>
      </c>
      <c r="C14373" s="96">
        <v>1212.7722272696631</v>
      </c>
      <c r="D14373" s="102">
        <v>783.38493167948502</v>
      </c>
      <c r="E14373" s="98">
        <v>1443.7826797752807</v>
      </c>
      <c r="F14373" s="91">
        <v>0.83999638190591563</v>
      </c>
      <c r="G14373" s="100">
        <v>606.38611363483153</v>
      </c>
      <c r="S14373" s="235"/>
      <c r="T14373" s="103"/>
      <c r="U14373" s="103"/>
    </row>
    <row r="14374" spans="1:21" x14ac:dyDescent="0.2">
      <c r="A14374" s="89">
        <v>41024</v>
      </c>
      <c r="B14374" s="90" t="s">
        <v>120</v>
      </c>
      <c r="C14374" s="96">
        <v>1219.5919512808989</v>
      </c>
      <c r="D14374" s="102">
        <v>768.44219865489936</v>
      </c>
      <c r="E14374" s="98">
        <v>1441.495036516854</v>
      </c>
      <c r="F14374" s="91">
        <v>0.84606045833348897</v>
      </c>
      <c r="G14374" s="100">
        <v>609.79597564044946</v>
      </c>
      <c r="S14374" s="235"/>
      <c r="T14374" s="103"/>
      <c r="U14374" s="103"/>
    </row>
    <row r="14375" spans="1:21" x14ac:dyDescent="0.2">
      <c r="A14375" s="89">
        <v>41024</v>
      </c>
      <c r="B14375" s="90" t="s">
        <v>121</v>
      </c>
      <c r="C14375" s="96">
        <v>1199.0233719101125</v>
      </c>
      <c r="D14375" s="102">
        <v>761.33707511773014</v>
      </c>
      <c r="E14375" s="98">
        <v>1420.3137640449438</v>
      </c>
      <c r="F14375" s="91">
        <v>0.8441961221972436</v>
      </c>
      <c r="G14375" s="100">
        <v>599.51168595505624</v>
      </c>
      <c r="S14375" s="235"/>
      <c r="T14375" s="103"/>
      <c r="U14375" s="103"/>
    </row>
    <row r="14376" spans="1:21" x14ac:dyDescent="0.2">
      <c r="A14376" s="89">
        <v>41024</v>
      </c>
      <c r="B14376" s="90" t="s">
        <v>122</v>
      </c>
      <c r="C14376" s="96">
        <v>1234.657746808989</v>
      </c>
      <c r="D14376" s="102">
        <v>787.64381892957761</v>
      </c>
      <c r="E14376" s="98">
        <v>1464.5007808988764</v>
      </c>
      <c r="F14376" s="91">
        <v>0.84305707645385131</v>
      </c>
      <c r="G14376" s="100">
        <v>617.32887340449452</v>
      </c>
      <c r="S14376" s="235"/>
      <c r="T14376" s="103"/>
      <c r="U14376" s="103"/>
    </row>
    <row r="14377" spans="1:21" x14ac:dyDescent="0.2">
      <c r="A14377" s="89">
        <v>41024</v>
      </c>
      <c r="B14377" s="90" t="s">
        <v>123</v>
      </c>
      <c r="C14377" s="96">
        <v>1212.3427021685395</v>
      </c>
      <c r="D14377" s="102">
        <v>767.62265293278676</v>
      </c>
      <c r="E14377" s="98">
        <v>1434.9283483146069</v>
      </c>
      <c r="F14377" s="91">
        <v>0.84488030610900877</v>
      </c>
      <c r="G14377" s="100">
        <v>606.17135108426976</v>
      </c>
      <c r="S14377" s="235"/>
      <c r="T14377" s="103"/>
      <c r="U14377" s="103"/>
    </row>
    <row r="14378" spans="1:21" x14ac:dyDescent="0.2">
      <c r="A14378" s="89">
        <v>41024</v>
      </c>
      <c r="B14378" s="90" t="s">
        <v>124</v>
      </c>
      <c r="C14378" s="96">
        <v>1298.6934559887641</v>
      </c>
      <c r="D14378" s="102">
        <v>821.22216636550252</v>
      </c>
      <c r="E14378" s="98">
        <v>1536.5580168539323</v>
      </c>
      <c r="F14378" s="91">
        <v>0.84519649876143921</v>
      </c>
      <c r="G14378" s="100">
        <v>649.34672799438204</v>
      </c>
      <c r="S14378" s="235"/>
      <c r="T14378" s="103"/>
      <c r="U14378" s="103"/>
    </row>
    <row r="14379" spans="1:21" x14ac:dyDescent="0.2">
      <c r="A14379" s="89">
        <v>41024</v>
      </c>
      <c r="B14379" s="90" t="s">
        <v>125</v>
      </c>
      <c r="C14379" s="96">
        <v>1296.5093613707863</v>
      </c>
      <c r="D14379" s="102">
        <v>806.82522468045545</v>
      </c>
      <c r="E14379" s="98">
        <v>1527.0571264044943</v>
      </c>
      <c r="F14379" s="91">
        <v>0.84902479347544768</v>
      </c>
      <c r="G14379" s="100">
        <v>648.25468068539317</v>
      </c>
      <c r="S14379" s="235"/>
      <c r="T14379" s="103"/>
      <c r="U14379" s="103"/>
    </row>
    <row r="14380" spans="1:21" x14ac:dyDescent="0.2">
      <c r="A14380" s="89">
        <v>41024</v>
      </c>
      <c r="B14380" s="90" t="s">
        <v>126</v>
      </c>
      <c r="C14380" s="96">
        <v>1437.2760829550559</v>
      </c>
      <c r="D14380" s="102">
        <v>924.0073038410801</v>
      </c>
      <c r="E14380" s="98">
        <v>1708.6696685393263</v>
      </c>
      <c r="F14380" s="91">
        <v>0.84116673305480172</v>
      </c>
      <c r="G14380" s="100">
        <v>718.63804147752796</v>
      </c>
      <c r="S14380" s="235"/>
      <c r="T14380" s="103"/>
      <c r="U14380" s="103"/>
    </row>
    <row r="14381" spans="1:21" x14ac:dyDescent="0.2">
      <c r="A14381" s="89">
        <v>41024</v>
      </c>
      <c r="B14381" s="90" t="s">
        <v>127</v>
      </c>
      <c r="C14381" s="96">
        <v>1487.2671317528091</v>
      </c>
      <c r="D14381" s="102">
        <v>954.35988783843766</v>
      </c>
      <c r="E14381" s="98">
        <v>1767.1350589887641</v>
      </c>
      <c r="F14381" s="91">
        <v>0.84162618142152168</v>
      </c>
      <c r="G14381" s="100">
        <v>743.63356587640453</v>
      </c>
      <c r="S14381" s="235"/>
      <c r="T14381" s="103"/>
      <c r="U14381" s="103"/>
    </row>
    <row r="14382" spans="1:21" x14ac:dyDescent="0.2">
      <c r="A14382" s="89">
        <v>41024</v>
      </c>
      <c r="B14382" s="90" t="s">
        <v>128</v>
      </c>
      <c r="C14382" s="96">
        <v>1458.3228129101124</v>
      </c>
      <c r="D14382" s="102">
        <v>929.08473172968388</v>
      </c>
      <c r="E14382" s="98">
        <v>1729.1338483146067</v>
      </c>
      <c r="F14382" s="91">
        <v>0.84338341669243544</v>
      </c>
      <c r="G14382" s="100">
        <v>729.16140645505618</v>
      </c>
      <c r="S14382" s="235"/>
      <c r="T14382" s="103"/>
      <c r="U14382" s="103"/>
    </row>
    <row r="14383" spans="1:21" x14ac:dyDescent="0.2">
      <c r="A14383" s="89">
        <v>41024</v>
      </c>
      <c r="B14383" s="90" t="s">
        <v>129</v>
      </c>
      <c r="C14383" s="96">
        <v>1486.537749505618</v>
      </c>
      <c r="D14383" s="102">
        <v>954.73878592011908</v>
      </c>
      <c r="E14383" s="98">
        <v>1766.725963483146</v>
      </c>
      <c r="F14383" s="91">
        <v>0.84140822076043442</v>
      </c>
      <c r="G14383" s="100">
        <v>743.26887475280898</v>
      </c>
      <c r="S14383" s="235"/>
      <c r="T14383" s="103"/>
      <c r="U14383" s="103"/>
    </row>
    <row r="14384" spans="1:21" x14ac:dyDescent="0.2">
      <c r="A14384" s="89">
        <v>41024</v>
      </c>
      <c r="B14384" s="90" t="s">
        <v>130</v>
      </c>
      <c r="C14384" s="96">
        <v>1480.9336625730336</v>
      </c>
      <c r="D14384" s="102">
        <v>939.03262513815935</v>
      </c>
      <c r="E14384" s="98">
        <v>1753.5526179775281</v>
      </c>
      <c r="F14384" s="91">
        <v>0.84453334755422316</v>
      </c>
      <c r="G14384" s="100">
        <v>740.46683128651682</v>
      </c>
      <c r="S14384" s="235"/>
      <c r="T14384" s="103"/>
      <c r="U14384" s="103"/>
    </row>
    <row r="14385" spans="1:21" x14ac:dyDescent="0.2">
      <c r="A14385" s="89">
        <v>41024</v>
      </c>
      <c r="B14385" s="90" t="s">
        <v>131</v>
      </c>
      <c r="C14385" s="96">
        <v>1432.8106427528091</v>
      </c>
      <c r="D14385" s="102">
        <v>903.11121001013589</v>
      </c>
      <c r="E14385" s="98">
        <v>1693.6812556179777</v>
      </c>
      <c r="F14385" s="91">
        <v>0.84597419850998823</v>
      </c>
      <c r="G14385" s="100">
        <v>716.40532137640457</v>
      </c>
      <c r="S14385" s="235"/>
      <c r="T14385" s="103"/>
      <c r="U14385" s="103"/>
    </row>
    <row r="14386" spans="1:21" x14ac:dyDescent="0.2">
      <c r="A14386" s="89">
        <v>41024</v>
      </c>
      <c r="B14386" s="90" t="s">
        <v>132</v>
      </c>
      <c r="C14386" s="96">
        <v>1473.5466412584271</v>
      </c>
      <c r="D14386" s="102">
        <v>933.18593836153934</v>
      </c>
      <c r="E14386" s="98">
        <v>1744.1833904494385</v>
      </c>
      <c r="F14386" s="91">
        <v>0.84483469417669765</v>
      </c>
      <c r="G14386" s="100">
        <v>736.77332062921357</v>
      </c>
      <c r="S14386" s="235"/>
      <c r="T14386" s="103"/>
      <c r="U14386" s="103"/>
    </row>
    <row r="14387" spans="1:21" x14ac:dyDescent="0.2">
      <c r="A14387" s="89">
        <v>41024</v>
      </c>
      <c r="B14387" s="90" t="s">
        <v>133</v>
      </c>
      <c r="C14387" s="96">
        <v>1509.0918694382024</v>
      </c>
      <c r="D14387" s="102">
        <v>961.39225691118099</v>
      </c>
      <c r="E14387" s="98">
        <v>1789.3108567415732</v>
      </c>
      <c r="F14387" s="91">
        <v>0.84339278653142258</v>
      </c>
      <c r="G14387" s="100">
        <v>754.54593471910118</v>
      </c>
      <c r="S14387" s="235"/>
      <c r="T14387" s="103"/>
      <c r="U14387" s="103"/>
    </row>
    <row r="14388" spans="1:21" x14ac:dyDescent="0.2">
      <c r="A14388" s="89">
        <v>41024</v>
      </c>
      <c r="B14388" s="90" t="s">
        <v>134</v>
      </c>
      <c r="C14388" s="96">
        <v>1502.5193249662923</v>
      </c>
      <c r="D14388" s="102">
        <v>956.6255243439964</v>
      </c>
      <c r="E14388" s="98">
        <v>1781.2065337078652</v>
      </c>
      <c r="F14388" s="91">
        <v>0.84354020521054285</v>
      </c>
      <c r="G14388" s="100">
        <v>751.25966248314614</v>
      </c>
      <c r="S14388" s="235"/>
      <c r="T14388" s="103"/>
      <c r="U14388" s="103"/>
    </row>
    <row r="14389" spans="1:21" x14ac:dyDescent="0.2">
      <c r="A14389" s="89">
        <v>41024</v>
      </c>
      <c r="B14389" s="90" t="s">
        <v>135</v>
      </c>
      <c r="C14389" s="96">
        <v>1480.6986394044943</v>
      </c>
      <c r="D14389" s="102">
        <v>937.78272300945935</v>
      </c>
      <c r="E14389" s="98">
        <v>1752.6850533707866</v>
      </c>
      <c r="F14389" s="91">
        <v>0.84481729136492356</v>
      </c>
      <c r="G14389" s="100">
        <v>740.34931970224716</v>
      </c>
      <c r="S14389" s="235"/>
      <c r="T14389" s="103"/>
      <c r="U14389" s="103"/>
    </row>
    <row r="14390" spans="1:21" x14ac:dyDescent="0.2">
      <c r="A14390" s="89">
        <v>41024</v>
      </c>
      <c r="B14390" s="90" t="s">
        <v>136</v>
      </c>
      <c r="C14390" s="96">
        <v>1495.4645777865167</v>
      </c>
      <c r="D14390" s="102">
        <v>952.53279961689827</v>
      </c>
      <c r="E14390" s="98">
        <v>1773.0575393258423</v>
      </c>
      <c r="F14390" s="91">
        <v>0.84343826673280275</v>
      </c>
      <c r="G14390" s="100">
        <v>747.73228889325833</v>
      </c>
      <c r="S14390" s="235"/>
      <c r="T14390" s="103"/>
      <c r="U14390" s="103"/>
    </row>
    <row r="14391" spans="1:21" x14ac:dyDescent="0.2">
      <c r="A14391" s="89">
        <v>41024</v>
      </c>
      <c r="B14391" s="90" t="s">
        <v>137</v>
      </c>
      <c r="C14391" s="96">
        <v>1497.7094542584273</v>
      </c>
      <c r="D14391" s="102">
        <v>932.09790859676411</v>
      </c>
      <c r="E14391" s="98">
        <v>1764.0691938202247</v>
      </c>
      <c r="F14391" s="91">
        <v>0.84900833794111252</v>
      </c>
      <c r="G14391" s="100">
        <v>748.85472712921364</v>
      </c>
      <c r="S14391" s="235"/>
      <c r="T14391" s="103"/>
      <c r="U14391" s="103"/>
    </row>
    <row r="14392" spans="1:21" x14ac:dyDescent="0.2">
      <c r="A14392" s="89">
        <v>41024</v>
      </c>
      <c r="B14392" s="90" t="s">
        <v>138</v>
      </c>
      <c r="C14392" s="96">
        <v>1407.4443490449437</v>
      </c>
      <c r="D14392" s="102">
        <v>890.72135955061992</v>
      </c>
      <c r="E14392" s="98">
        <v>1665.6182443820223</v>
      </c>
      <c r="F14392" s="91">
        <v>0.84499815836679537</v>
      </c>
      <c r="G14392" s="100">
        <v>703.72217452247185</v>
      </c>
      <c r="S14392" s="235"/>
      <c r="T14392" s="103"/>
      <c r="U14392" s="103"/>
    </row>
    <row r="14393" spans="1:21" x14ac:dyDescent="0.2">
      <c r="A14393" s="89">
        <v>41024</v>
      </c>
      <c r="B14393" s="90" t="s">
        <v>139</v>
      </c>
      <c r="C14393" s="96">
        <v>1433.7993609101125</v>
      </c>
      <c r="D14393" s="102">
        <v>906.40317986981745</v>
      </c>
      <c r="E14393" s="98">
        <v>1696.27454494382</v>
      </c>
      <c r="F14393" s="91">
        <v>0.84526373704299107</v>
      </c>
      <c r="G14393" s="100">
        <v>716.89968045505623</v>
      </c>
      <c r="S14393" s="235"/>
      <c r="T14393" s="103"/>
      <c r="U14393" s="103"/>
    </row>
    <row r="14394" spans="1:21" x14ac:dyDescent="0.2">
      <c r="A14394" s="89">
        <v>41024</v>
      </c>
      <c r="B14394" s="90" t="s">
        <v>140</v>
      </c>
      <c r="C14394" s="96">
        <v>1418.3526657640448</v>
      </c>
      <c r="D14394" s="102">
        <v>898.28992860530934</v>
      </c>
      <c r="E14394" s="98">
        <v>1678.8832837078651</v>
      </c>
      <c r="F14394" s="91">
        <v>0.84481910060571308</v>
      </c>
      <c r="G14394" s="100">
        <v>709.17633288202239</v>
      </c>
      <c r="S14394" s="235"/>
      <c r="T14394" s="103"/>
      <c r="U14394" s="103"/>
    </row>
    <row r="14395" spans="1:21" x14ac:dyDescent="0.2">
      <c r="A14395" s="89">
        <v>41024</v>
      </c>
      <c r="B14395" s="90" t="s">
        <v>141</v>
      </c>
      <c r="C14395" s="96">
        <v>1486.1001201573033</v>
      </c>
      <c r="D14395" s="102">
        <v>933.2286562520186</v>
      </c>
      <c r="E14395" s="98">
        <v>1754.8245758426965</v>
      </c>
      <c r="F14395" s="91">
        <v>0.84686534518337986</v>
      </c>
      <c r="G14395" s="100">
        <v>743.05006007865165</v>
      </c>
      <c r="S14395" s="235"/>
      <c r="T14395" s="103"/>
      <c r="U14395" s="103"/>
    </row>
    <row r="14396" spans="1:21" x14ac:dyDescent="0.2">
      <c r="A14396" s="89">
        <v>41024</v>
      </c>
      <c r="B14396" s="90" t="s">
        <v>142</v>
      </c>
      <c r="C14396" s="96">
        <v>1429.0138029438203</v>
      </c>
      <c r="D14396" s="102">
        <v>910.80549662248154</v>
      </c>
      <c r="E14396" s="98">
        <v>1694.5934915730336</v>
      </c>
      <c r="F14396" s="91">
        <v>0.84327823165266347</v>
      </c>
      <c r="G14396" s="100">
        <v>714.50690147191017</v>
      </c>
      <c r="S14396" s="235"/>
      <c r="T14396" s="103"/>
      <c r="U14396" s="103"/>
    </row>
    <row r="14397" spans="1:21" x14ac:dyDescent="0.2">
      <c r="A14397" s="89">
        <v>41024</v>
      </c>
      <c r="B14397" s="90" t="s">
        <v>143</v>
      </c>
      <c r="C14397" s="96">
        <v>1436.8100887415731</v>
      </c>
      <c r="D14397" s="102">
        <v>922.08339734115225</v>
      </c>
      <c r="E14397" s="98">
        <v>1707.2378342696627</v>
      </c>
      <c r="F14397" s="91">
        <v>0.84159925459725082</v>
      </c>
      <c r="G14397" s="100">
        <v>718.40504437078653</v>
      </c>
      <c r="S14397" s="235"/>
      <c r="T14397" s="103"/>
      <c r="U14397" s="103"/>
    </row>
    <row r="14398" spans="1:21" x14ac:dyDescent="0.2">
      <c r="A14398" s="89">
        <v>41024</v>
      </c>
      <c r="B14398" s="90" t="s">
        <v>144</v>
      </c>
      <c r="C14398" s="96">
        <v>1427.9602508089888</v>
      </c>
      <c r="D14398" s="102">
        <v>900.27715201112483</v>
      </c>
      <c r="E14398" s="98">
        <v>1688.0667724719103</v>
      </c>
      <c r="F14398" s="91">
        <v>0.84591455391184789</v>
      </c>
      <c r="G14398" s="100">
        <v>713.9801254044944</v>
      </c>
      <c r="S14398" s="235"/>
      <c r="T14398" s="103"/>
      <c r="U14398" s="103"/>
    </row>
    <row r="14399" spans="1:21" x14ac:dyDescent="0.2">
      <c r="A14399" s="89">
        <v>41024</v>
      </c>
      <c r="B14399" s="90" t="s">
        <v>145</v>
      </c>
      <c r="C14399" s="96">
        <v>1503.0055797977529</v>
      </c>
      <c r="D14399" s="102">
        <v>946.5848520569732</v>
      </c>
      <c r="E14399" s="98">
        <v>1776.2456629213486</v>
      </c>
      <c r="F14399" s="91">
        <v>0.84616988019877593</v>
      </c>
      <c r="G14399" s="100">
        <v>751.50278989887647</v>
      </c>
      <c r="S14399" s="235"/>
      <c r="T14399" s="103"/>
      <c r="U14399" s="103"/>
    </row>
    <row r="14400" spans="1:21" x14ac:dyDescent="0.2">
      <c r="A14400" s="89">
        <v>41024</v>
      </c>
      <c r="B14400" s="90" t="s">
        <v>146</v>
      </c>
      <c r="C14400" s="96">
        <v>1740.8773912247191</v>
      </c>
      <c r="D14400" s="102">
        <v>1088.4969706525089</v>
      </c>
      <c r="E14400" s="98">
        <v>2053.1633511235955</v>
      </c>
      <c r="F14400" s="91">
        <v>0.84790009049792481</v>
      </c>
      <c r="G14400" s="100">
        <v>870.43869561235954</v>
      </c>
      <c r="S14400" s="235"/>
      <c r="T14400" s="103"/>
      <c r="U14400" s="103"/>
    </row>
    <row r="14401" spans="1:21" x14ac:dyDescent="0.2">
      <c r="A14401" s="89">
        <v>41024</v>
      </c>
      <c r="B14401" s="90" t="s">
        <v>147</v>
      </c>
      <c r="C14401" s="96">
        <v>1702.3092788426966</v>
      </c>
      <c r="D14401" s="102">
        <v>1080.9325075830457</v>
      </c>
      <c r="E14401" s="98">
        <v>2016.4999297752809</v>
      </c>
      <c r="F14401" s="91">
        <v>0.84419010073181722</v>
      </c>
      <c r="G14401" s="100">
        <v>851.15463942134829</v>
      </c>
      <c r="S14401" s="235"/>
      <c r="T14401" s="103"/>
      <c r="U14401" s="103"/>
    </row>
    <row r="14402" spans="1:21" x14ac:dyDescent="0.2">
      <c r="A14402" s="89">
        <v>41025</v>
      </c>
      <c r="B14402" s="90" t="s">
        <v>100</v>
      </c>
      <c r="C14402" s="96">
        <v>1723.8584721235959</v>
      </c>
      <c r="D14402" s="102">
        <v>1095.1019936305622</v>
      </c>
      <c r="E14402" s="98">
        <v>2042.2870533707867</v>
      </c>
      <c r="F14402" s="91">
        <v>0.84408235819659838</v>
      </c>
      <c r="G14402" s="100">
        <v>861.92923606179795</v>
      </c>
      <c r="S14402" s="235"/>
      <c r="T14402" s="103"/>
      <c r="U14402" s="103"/>
    </row>
    <row r="14403" spans="1:21" x14ac:dyDescent="0.2">
      <c r="A14403" s="89">
        <v>41025</v>
      </c>
      <c r="B14403" s="90" t="s">
        <v>101</v>
      </c>
      <c r="C14403" s="96">
        <v>1728.1820880000005</v>
      </c>
      <c r="D14403" s="102">
        <v>1089.1394570154596</v>
      </c>
      <c r="E14403" s="98">
        <v>2042.7525758426964</v>
      </c>
      <c r="F14403" s="91">
        <v>0.84600656410239683</v>
      </c>
      <c r="G14403" s="100">
        <v>864.09104400000024</v>
      </c>
      <c r="S14403" s="235"/>
      <c r="T14403" s="103"/>
      <c r="U14403" s="103"/>
    </row>
    <row r="14404" spans="1:21" x14ac:dyDescent="0.2">
      <c r="A14404" s="89">
        <v>41025</v>
      </c>
      <c r="B14404" s="90" t="s">
        <v>102</v>
      </c>
      <c r="C14404" s="96">
        <v>1769.294934</v>
      </c>
      <c r="D14404" s="102">
        <v>1113.7420222373541</v>
      </c>
      <c r="E14404" s="98">
        <v>2090.6520168539323</v>
      </c>
      <c r="F14404" s="91">
        <v>0.84628858353121872</v>
      </c>
      <c r="G14404" s="100">
        <v>884.64746700000001</v>
      </c>
      <c r="S14404" s="235"/>
      <c r="T14404" s="103"/>
      <c r="U14404" s="103"/>
    </row>
    <row r="14405" spans="1:21" x14ac:dyDescent="0.2">
      <c r="A14405" s="89">
        <v>41025</v>
      </c>
      <c r="B14405" s="90" t="s">
        <v>103</v>
      </c>
      <c r="C14405" s="96">
        <v>1775.9809379325843</v>
      </c>
      <c r="D14405" s="102">
        <v>1138.9449182911981</v>
      </c>
      <c r="E14405" s="98">
        <v>2109.811323033708</v>
      </c>
      <c r="F14405" s="91">
        <v>0.84177239857585584</v>
      </c>
      <c r="G14405" s="100">
        <v>887.99046896629216</v>
      </c>
      <c r="S14405" s="235"/>
      <c r="T14405" s="103"/>
      <c r="U14405" s="103"/>
    </row>
    <row r="14406" spans="1:21" x14ac:dyDescent="0.2">
      <c r="A14406" s="89">
        <v>41025</v>
      </c>
      <c r="B14406" s="90" t="s">
        <v>104</v>
      </c>
      <c r="C14406" s="96">
        <v>1788.7329708876405</v>
      </c>
      <c r="D14406" s="102">
        <v>1121.8141815625099</v>
      </c>
      <c r="E14406" s="98">
        <v>2111.4053848314607</v>
      </c>
      <c r="F14406" s="91">
        <v>0.8471764748437558</v>
      </c>
      <c r="G14406" s="100">
        <v>894.36648544382024</v>
      </c>
      <c r="S14406" s="235"/>
      <c r="T14406" s="103"/>
      <c r="U14406" s="103"/>
    </row>
    <row r="14407" spans="1:21" x14ac:dyDescent="0.2">
      <c r="A14407" s="89">
        <v>41025</v>
      </c>
      <c r="B14407" s="90" t="s">
        <v>105</v>
      </c>
      <c r="C14407" s="96">
        <v>1782.3832932134833</v>
      </c>
      <c r="D14407" s="102">
        <v>1107.6245141614952</v>
      </c>
      <c r="E14407" s="98">
        <v>2098.5047696629213</v>
      </c>
      <c r="F14407" s="91">
        <v>0.84935870481713704</v>
      </c>
      <c r="G14407" s="100">
        <v>891.19164660674164</v>
      </c>
      <c r="S14407" s="235"/>
      <c r="T14407" s="103"/>
      <c r="U14407" s="103"/>
    </row>
    <row r="14408" spans="1:21" x14ac:dyDescent="0.2">
      <c r="A14408" s="89">
        <v>41025</v>
      </c>
      <c r="B14408" s="90" t="s">
        <v>106</v>
      </c>
      <c r="C14408" s="96">
        <v>1784.5187623483148</v>
      </c>
      <c r="D14408" s="102">
        <v>1133.2320108868212</v>
      </c>
      <c r="E14408" s="98">
        <v>2113.9351938202244</v>
      </c>
      <c r="F14408" s="91">
        <v>0.84416909636827575</v>
      </c>
      <c r="G14408" s="100">
        <v>892.2593811741574</v>
      </c>
      <c r="S14408" s="235"/>
      <c r="T14408" s="103"/>
      <c r="U14408" s="103"/>
    </row>
    <row r="14409" spans="1:21" x14ac:dyDescent="0.2">
      <c r="A14409" s="89">
        <v>41025</v>
      </c>
      <c r="B14409" s="90" t="s">
        <v>107</v>
      </c>
      <c r="C14409" s="96">
        <v>1755.0314589438203</v>
      </c>
      <c r="D14409" s="102">
        <v>1120.8223623467181</v>
      </c>
      <c r="E14409" s="98">
        <v>2082.397221910112</v>
      </c>
      <c r="F14409" s="91">
        <v>0.8427937957648588</v>
      </c>
      <c r="G14409" s="100">
        <v>877.51572947191016</v>
      </c>
      <c r="S14409" s="235"/>
      <c r="T14409" s="103"/>
      <c r="U14409" s="103"/>
    </row>
    <row r="14410" spans="1:21" x14ac:dyDescent="0.2">
      <c r="A14410" s="89">
        <v>41025</v>
      </c>
      <c r="B14410" s="90" t="s">
        <v>108</v>
      </c>
      <c r="C14410" s="96">
        <v>1706.7544584269665</v>
      </c>
      <c r="D14410" s="102">
        <v>1079.0344352172062</v>
      </c>
      <c r="E14410" s="98">
        <v>2019.238988764045</v>
      </c>
      <c r="F14410" s="91">
        <v>0.84524638634857829</v>
      </c>
      <c r="G14410" s="100">
        <v>853.37722921348325</v>
      </c>
      <c r="S14410" s="235"/>
      <c r="T14410" s="103"/>
      <c r="U14410" s="103"/>
    </row>
    <row r="14411" spans="1:21" x14ac:dyDescent="0.2">
      <c r="A14411" s="89">
        <v>41025</v>
      </c>
      <c r="B14411" s="90" t="s">
        <v>109</v>
      </c>
      <c r="C14411" s="96">
        <v>1732.6475282022473</v>
      </c>
      <c r="D14411" s="102">
        <v>1110.4640634865198</v>
      </c>
      <c r="E14411" s="98">
        <v>2057.9596432584267</v>
      </c>
      <c r="F14411" s="91">
        <v>0.84192492981004063</v>
      </c>
      <c r="G14411" s="100">
        <v>866.32376410112363</v>
      </c>
      <c r="S14411" s="235"/>
      <c r="T14411" s="103"/>
      <c r="U14411" s="103"/>
    </row>
    <row r="14412" spans="1:21" x14ac:dyDescent="0.2">
      <c r="A14412" s="89">
        <v>41025</v>
      </c>
      <c r="B14412" s="90" t="s">
        <v>110</v>
      </c>
      <c r="C14412" s="96">
        <v>1757.3168566516854</v>
      </c>
      <c r="D14412" s="102">
        <v>1109.8209765674692</v>
      </c>
      <c r="E14412" s="98">
        <v>2078.4285252808986</v>
      </c>
      <c r="F14412" s="91">
        <v>0.84550266476648983</v>
      </c>
      <c r="G14412" s="100">
        <v>878.65842832584269</v>
      </c>
      <c r="S14412" s="235"/>
      <c r="T14412" s="103"/>
      <c r="U14412" s="103"/>
    </row>
    <row r="14413" spans="1:21" x14ac:dyDescent="0.2">
      <c r="A14413" s="89">
        <v>41025</v>
      </c>
      <c r="B14413" s="90" t="s">
        <v>111</v>
      </c>
      <c r="C14413" s="96">
        <v>1713.4404623595508</v>
      </c>
      <c r="D14413" s="102">
        <v>1108.2134527161722</v>
      </c>
      <c r="E14413" s="98">
        <v>2040.5918932584268</v>
      </c>
      <c r="F14413" s="91">
        <v>0.83967816789839389</v>
      </c>
      <c r="G14413" s="100">
        <v>856.7202311797754</v>
      </c>
      <c r="S14413" s="235"/>
      <c r="T14413" s="103"/>
      <c r="U14413" s="103"/>
    </row>
    <row r="14414" spans="1:21" x14ac:dyDescent="0.2">
      <c r="A14414" s="89">
        <v>41025</v>
      </c>
      <c r="B14414" s="90" t="s">
        <v>112</v>
      </c>
      <c r="C14414" s="96">
        <v>1878.7508965617976</v>
      </c>
      <c r="D14414" s="102">
        <v>1182.2212767446779</v>
      </c>
      <c r="E14414" s="98">
        <v>2219.7639691011236</v>
      </c>
      <c r="F14414" s="91">
        <v>0.84637417433286088</v>
      </c>
      <c r="G14414" s="100">
        <v>939.37544828089881</v>
      </c>
      <c r="S14414" s="235"/>
      <c r="T14414" s="103"/>
      <c r="U14414" s="103"/>
    </row>
    <row r="14415" spans="1:21" x14ac:dyDescent="0.2">
      <c r="A14415" s="89">
        <v>41025</v>
      </c>
      <c r="B14415" s="90" t="s">
        <v>113</v>
      </c>
      <c r="C14415" s="96">
        <v>1875.7847420898875</v>
      </c>
      <c r="D14415" s="102">
        <v>1185.8223119956165</v>
      </c>
      <c r="E14415" s="98">
        <v>2219.176188202247</v>
      </c>
      <c r="F14415" s="91">
        <v>0.84526174715738067</v>
      </c>
      <c r="G14415" s="100">
        <v>937.89237104494373</v>
      </c>
      <c r="S14415" s="235"/>
      <c r="T14415" s="103"/>
      <c r="U14415" s="103"/>
    </row>
    <row r="14416" spans="1:21" x14ac:dyDescent="0.2">
      <c r="A14416" s="89">
        <v>41025</v>
      </c>
      <c r="B14416" s="90" t="s">
        <v>114</v>
      </c>
      <c r="C14416" s="96">
        <v>1949.7157370898876</v>
      </c>
      <c r="D14416" s="102">
        <v>1239.1581034071858</v>
      </c>
      <c r="E14416" s="98">
        <v>2310.1740758426968</v>
      </c>
      <c r="F14416" s="91">
        <v>0.84396918720450864</v>
      </c>
      <c r="G14416" s="100">
        <v>974.85786854494381</v>
      </c>
      <c r="S14416" s="235"/>
      <c r="T14416" s="103"/>
      <c r="U14416" s="103"/>
    </row>
    <row r="14417" spans="1:21" x14ac:dyDescent="0.2">
      <c r="A14417" s="89">
        <v>41025</v>
      </c>
      <c r="B14417" s="90" t="s">
        <v>115</v>
      </c>
      <c r="C14417" s="96">
        <v>1745.3104144382023</v>
      </c>
      <c r="D14417" s="102">
        <v>1116.2944691168116</v>
      </c>
      <c r="E14417" s="98">
        <v>2071.7677921348313</v>
      </c>
      <c r="F14417" s="91">
        <v>0.84242569126908062</v>
      </c>
      <c r="G14417" s="100">
        <v>872.65520721910116</v>
      </c>
      <c r="S14417" s="235"/>
      <c r="T14417" s="103"/>
      <c r="U14417" s="103"/>
    </row>
    <row r="14418" spans="1:21" x14ac:dyDescent="0.2">
      <c r="A14418" s="89">
        <v>41025</v>
      </c>
      <c r="B14418" s="90" t="s">
        <v>116</v>
      </c>
      <c r="C14418" s="96">
        <v>1794.1911813707866</v>
      </c>
      <c r="D14418" s="102">
        <v>1162.4474810662216</v>
      </c>
      <c r="E14418" s="98">
        <v>2137.8508230337079</v>
      </c>
      <c r="F14418" s="91">
        <v>0.83924994299871092</v>
      </c>
      <c r="G14418" s="100">
        <v>897.09559068539329</v>
      </c>
      <c r="S14418" s="235"/>
      <c r="T14418" s="103"/>
      <c r="U14418" s="103"/>
    </row>
    <row r="14419" spans="1:21" x14ac:dyDescent="0.2">
      <c r="A14419" s="89">
        <v>41025</v>
      </c>
      <c r="B14419" s="90" t="s">
        <v>117</v>
      </c>
      <c r="C14419" s="96">
        <v>1868.1505412359552</v>
      </c>
      <c r="D14419" s="102">
        <v>1221.1659719584015</v>
      </c>
      <c r="E14419" s="98">
        <v>2231.8675533707865</v>
      </c>
      <c r="F14419" s="91">
        <v>0.83703467905812334</v>
      </c>
      <c r="G14419" s="100">
        <v>934.07527061797759</v>
      </c>
      <c r="S14419" s="235"/>
      <c r="T14419" s="103"/>
      <c r="U14419" s="103"/>
    </row>
    <row r="14420" spans="1:21" x14ac:dyDescent="0.2">
      <c r="A14420" s="89">
        <v>41025</v>
      </c>
      <c r="B14420" s="90" t="s">
        <v>118</v>
      </c>
      <c r="C14420" s="96">
        <v>1784.794306752809</v>
      </c>
      <c r="D14420" s="102">
        <v>1147.9418720264923</v>
      </c>
      <c r="E14420" s="98">
        <v>2122.0888904494382</v>
      </c>
      <c r="F14420" s="91">
        <v>0.84105539347826597</v>
      </c>
      <c r="G14420" s="100">
        <v>892.3971533764045</v>
      </c>
      <c r="S14420" s="235"/>
      <c r="T14420" s="103"/>
      <c r="U14420" s="103"/>
    </row>
    <row r="14421" spans="1:21" x14ac:dyDescent="0.2">
      <c r="A14421" s="89">
        <v>41025</v>
      </c>
      <c r="B14421" s="90" t="s">
        <v>119</v>
      </c>
      <c r="C14421" s="96">
        <v>1990.5611429325845</v>
      </c>
      <c r="D14421" s="102">
        <v>1291.4443052610916</v>
      </c>
      <c r="E14421" s="98">
        <v>2372.7962528089893</v>
      </c>
      <c r="F14421" s="91">
        <v>0.83890942619961451</v>
      </c>
      <c r="G14421" s="100">
        <v>995.28057146629226</v>
      </c>
      <c r="S14421" s="235"/>
      <c r="T14421" s="103"/>
      <c r="U14421" s="103"/>
    </row>
    <row r="14422" spans="1:21" x14ac:dyDescent="0.2">
      <c r="A14422" s="89">
        <v>41025</v>
      </c>
      <c r="B14422" s="90" t="s">
        <v>120</v>
      </c>
      <c r="C14422" s="96">
        <v>2054.0781802921347</v>
      </c>
      <c r="D14422" s="102">
        <v>1312.9241421042141</v>
      </c>
      <c r="E14422" s="98">
        <v>2437.8283314606738</v>
      </c>
      <c r="F14422" s="91">
        <v>0.84258524432743487</v>
      </c>
      <c r="G14422" s="100">
        <v>1027.0390901460673</v>
      </c>
      <c r="S14422" s="235"/>
      <c r="T14422" s="103"/>
      <c r="U14422" s="103"/>
    </row>
    <row r="14423" spans="1:21" x14ac:dyDescent="0.2">
      <c r="A14423" s="89">
        <v>41025</v>
      </c>
      <c r="B14423" s="90" t="s">
        <v>121</v>
      </c>
      <c r="C14423" s="96">
        <v>1969.2550770674159</v>
      </c>
      <c r="D14423" s="102">
        <v>1255.9145295106675</v>
      </c>
      <c r="E14423" s="98">
        <v>2335.6555533707865</v>
      </c>
      <c r="F14423" s="91">
        <v>0.84312734993197669</v>
      </c>
      <c r="G14423" s="100">
        <v>984.62753853370793</v>
      </c>
      <c r="S14423" s="235"/>
      <c r="T14423" s="103"/>
      <c r="U14423" s="103"/>
    </row>
    <row r="14424" spans="1:21" x14ac:dyDescent="0.2">
      <c r="A14424" s="89">
        <v>41025</v>
      </c>
      <c r="B14424" s="90" t="s">
        <v>122</v>
      </c>
      <c r="C14424" s="96">
        <v>1819.0874287415731</v>
      </c>
      <c r="D14424" s="102">
        <v>1176.2570111680379</v>
      </c>
      <c r="E14424" s="98">
        <v>2166.2547471910116</v>
      </c>
      <c r="F14424" s="91">
        <v>0.8397384615546204</v>
      </c>
      <c r="G14424" s="100">
        <v>909.54371437078657</v>
      </c>
      <c r="S14424" s="235"/>
      <c r="T14424" s="103"/>
      <c r="U14424" s="103"/>
    </row>
    <row r="14425" spans="1:21" x14ac:dyDescent="0.2">
      <c r="A14425" s="89">
        <v>41025</v>
      </c>
      <c r="B14425" s="90" t="s">
        <v>123</v>
      </c>
      <c r="C14425" s="96">
        <v>1824.1768959775279</v>
      </c>
      <c r="D14425" s="102">
        <v>1180.1548151061154</v>
      </c>
      <c r="E14425" s="98">
        <v>2172.6451011235954</v>
      </c>
      <c r="F14425" s="91">
        <v>0.83961107823553183</v>
      </c>
      <c r="G14425" s="100">
        <v>912.08844798876396</v>
      </c>
      <c r="S14425" s="235"/>
      <c r="T14425" s="103"/>
      <c r="U14425" s="103"/>
    </row>
    <row r="14426" spans="1:21" x14ac:dyDescent="0.2">
      <c r="A14426" s="89">
        <v>41025</v>
      </c>
      <c r="B14426" s="90" t="s">
        <v>124</v>
      </c>
      <c r="C14426" s="96">
        <v>1816.7493534269665</v>
      </c>
      <c r="D14426" s="102">
        <v>1170.8837331733125</v>
      </c>
      <c r="E14426" s="98">
        <v>2161.3761657303371</v>
      </c>
      <c r="F14426" s="91">
        <v>0.84055213628816905</v>
      </c>
      <c r="G14426" s="100">
        <v>908.37467671348327</v>
      </c>
      <c r="S14426" s="235"/>
      <c r="T14426" s="103"/>
      <c r="U14426" s="103"/>
    </row>
    <row r="14427" spans="1:21" x14ac:dyDescent="0.2">
      <c r="A14427" s="89">
        <v>41025</v>
      </c>
      <c r="B14427" s="90" t="s">
        <v>125</v>
      </c>
      <c r="C14427" s="96">
        <v>1758.19616747191</v>
      </c>
      <c r="D14427" s="102">
        <v>1118.1445016309945</v>
      </c>
      <c r="E14427" s="98">
        <v>2083.6268595505621</v>
      </c>
      <c r="F14427" s="91">
        <v>0.8438152730720474</v>
      </c>
      <c r="G14427" s="100">
        <v>879.09808373595502</v>
      </c>
      <c r="S14427" s="235"/>
      <c r="T14427" s="103"/>
      <c r="U14427" s="103"/>
    </row>
    <row r="14428" spans="1:21" x14ac:dyDescent="0.2">
      <c r="A14428" s="89">
        <v>41025</v>
      </c>
      <c r="B14428" s="90" t="s">
        <v>126</v>
      </c>
      <c r="C14428" s="96">
        <v>1906.8564258202248</v>
      </c>
      <c r="D14428" s="102">
        <v>1232.1911347344528</v>
      </c>
      <c r="E14428" s="98">
        <v>2270.329584269663</v>
      </c>
      <c r="F14428" s="91">
        <v>0.83990291058715905</v>
      </c>
      <c r="G14428" s="100">
        <v>953.42821291011239</v>
      </c>
      <c r="S14428" s="235"/>
      <c r="T14428" s="103"/>
      <c r="U14428" s="103"/>
    </row>
    <row r="14429" spans="1:21" x14ac:dyDescent="0.2">
      <c r="A14429" s="89">
        <v>41025</v>
      </c>
      <c r="B14429" s="90" t="s">
        <v>127</v>
      </c>
      <c r="C14429" s="96">
        <v>1974.3242836853933</v>
      </c>
      <c r="D14429" s="102">
        <v>1280.0593992485281</v>
      </c>
      <c r="E14429" s="98">
        <v>2352.9786320224721</v>
      </c>
      <c r="F14429" s="91">
        <v>0.83907446366752114</v>
      </c>
      <c r="G14429" s="100">
        <v>987.16214184269666</v>
      </c>
      <c r="S14429" s="235"/>
      <c r="T14429" s="103"/>
      <c r="U14429" s="103"/>
    </row>
    <row r="14430" spans="1:21" x14ac:dyDescent="0.2">
      <c r="A14430" s="89">
        <v>41025</v>
      </c>
      <c r="B14430" s="90" t="s">
        <v>128</v>
      </c>
      <c r="C14430" s="96">
        <v>1999.1354364606741</v>
      </c>
      <c r="D14430" s="102">
        <v>1282.6997577407355</v>
      </c>
      <c r="E14430" s="98">
        <v>2375.2602303370786</v>
      </c>
      <c r="F14430" s="91">
        <v>0.8416490163593453</v>
      </c>
      <c r="G14430" s="100">
        <v>999.56771823033705</v>
      </c>
      <c r="S14430" s="235"/>
      <c r="T14430" s="103"/>
      <c r="U14430" s="103"/>
    </row>
    <row r="14431" spans="1:21" x14ac:dyDescent="0.2">
      <c r="A14431" s="89">
        <v>41025</v>
      </c>
      <c r="B14431" s="90" t="s">
        <v>129</v>
      </c>
      <c r="C14431" s="96">
        <v>2004.6382203033711</v>
      </c>
      <c r="D14431" s="102">
        <v>1290.240906794817</v>
      </c>
      <c r="E14431" s="98">
        <v>2383.9664410112359</v>
      </c>
      <c r="F14431" s="91">
        <v>0.8408835736181921</v>
      </c>
      <c r="G14431" s="100">
        <v>1002.3191101516855</v>
      </c>
      <c r="S14431" s="235"/>
      <c r="T14431" s="103"/>
      <c r="U14431" s="103"/>
    </row>
    <row r="14432" spans="1:21" x14ac:dyDescent="0.2">
      <c r="A14432" s="89">
        <v>41025</v>
      </c>
      <c r="B14432" s="90" t="s">
        <v>130</v>
      </c>
      <c r="C14432" s="96">
        <v>1848.7003479775278</v>
      </c>
      <c r="D14432" s="102">
        <v>1192.5582149081781</v>
      </c>
      <c r="E14432" s="98">
        <v>2199.9745617977524</v>
      </c>
      <c r="F14432" s="91">
        <v>0.84032805655117493</v>
      </c>
      <c r="G14432" s="100">
        <v>924.35017398876391</v>
      </c>
      <c r="S14432" s="235"/>
      <c r="T14432" s="103"/>
      <c r="U14432" s="103"/>
    </row>
    <row r="14433" spans="1:21" x14ac:dyDescent="0.2">
      <c r="A14433" s="89">
        <v>41025</v>
      </c>
      <c r="B14433" s="90" t="s">
        <v>131</v>
      </c>
      <c r="C14433" s="96">
        <v>1760.6679628651686</v>
      </c>
      <c r="D14433" s="102">
        <v>1141.4388050522109</v>
      </c>
      <c r="E14433" s="98">
        <v>2098.2931685393255</v>
      </c>
      <c r="F14433" s="91">
        <v>0.83909531292560691</v>
      </c>
      <c r="G14433" s="100">
        <v>880.33398143258432</v>
      </c>
      <c r="S14433" s="235"/>
      <c r="T14433" s="103"/>
      <c r="U14433" s="103"/>
    </row>
    <row r="14434" spans="1:21" x14ac:dyDescent="0.2">
      <c r="A14434" s="89">
        <v>41025</v>
      </c>
      <c r="B14434" s="90" t="s">
        <v>132</v>
      </c>
      <c r="C14434" s="96">
        <v>1738.5190552921351</v>
      </c>
      <c r="D14434" s="102">
        <v>1123.7917696536156</v>
      </c>
      <c r="E14434" s="98">
        <v>2070.1102500000002</v>
      </c>
      <c r="F14434" s="91">
        <v>0.83981954839948014</v>
      </c>
      <c r="G14434" s="100">
        <v>869.25952764606757</v>
      </c>
      <c r="S14434" s="235"/>
      <c r="T14434" s="103"/>
      <c r="U14434" s="103"/>
    </row>
    <row r="14435" spans="1:21" x14ac:dyDescent="0.2">
      <c r="A14435" s="89">
        <v>41025</v>
      </c>
      <c r="B14435" s="90" t="s">
        <v>133</v>
      </c>
      <c r="C14435" s="96">
        <v>1687.8877709662925</v>
      </c>
      <c r="D14435" s="102">
        <v>1073.8701858240042</v>
      </c>
      <c r="E14435" s="98">
        <v>2000.5405028089885</v>
      </c>
      <c r="F14435" s="91">
        <v>0.84371587008426185</v>
      </c>
      <c r="G14435" s="100">
        <v>843.94388548314623</v>
      </c>
      <c r="S14435" s="235"/>
      <c r="T14435" s="103"/>
      <c r="U14435" s="103"/>
    </row>
    <row r="14436" spans="1:21" x14ac:dyDescent="0.2">
      <c r="A14436" s="89">
        <v>41025</v>
      </c>
      <c r="B14436" s="90" t="s">
        <v>134</v>
      </c>
      <c r="C14436" s="96">
        <v>1851.030319044944</v>
      </c>
      <c r="D14436" s="102">
        <v>1155.62024363976</v>
      </c>
      <c r="E14436" s="98">
        <v>2182.1483426966292</v>
      </c>
      <c r="F14436" s="91">
        <v>0.84826053427582282</v>
      </c>
      <c r="G14436" s="100">
        <v>925.515159522472</v>
      </c>
      <c r="S14436" s="235"/>
      <c r="T14436" s="103"/>
      <c r="U14436" s="103"/>
    </row>
    <row r="14437" spans="1:21" x14ac:dyDescent="0.2">
      <c r="A14437" s="89">
        <v>41025</v>
      </c>
      <c r="B14437" s="90" t="s">
        <v>135</v>
      </c>
      <c r="C14437" s="96">
        <v>2049.9166493595503</v>
      </c>
      <c r="D14437" s="102">
        <v>1281.694821022317</v>
      </c>
      <c r="E14437" s="98">
        <v>2417.6227752808986</v>
      </c>
      <c r="F14437" s="91">
        <v>0.84790591415626237</v>
      </c>
      <c r="G14437" s="100">
        <v>1024.9583246797752</v>
      </c>
      <c r="S14437" s="235"/>
      <c r="T14437" s="103"/>
      <c r="U14437" s="103"/>
    </row>
    <row r="14438" spans="1:21" x14ac:dyDescent="0.2">
      <c r="A14438" s="89">
        <v>41025</v>
      </c>
      <c r="B14438" s="90" t="s">
        <v>136</v>
      </c>
      <c r="C14438" s="96">
        <v>1779.0443433707865</v>
      </c>
      <c r="D14438" s="102">
        <v>1104.021079970144</v>
      </c>
      <c r="E14438" s="98">
        <v>2093.7672556179773</v>
      </c>
      <c r="F14438" s="91">
        <v>0.84968581803792698</v>
      </c>
      <c r="G14438" s="100">
        <v>889.52217168539323</v>
      </c>
      <c r="S14438" s="235"/>
      <c r="T14438" s="103"/>
      <c r="U14438" s="103"/>
    </row>
    <row r="14439" spans="1:21" x14ac:dyDescent="0.2">
      <c r="A14439" s="89">
        <v>41025</v>
      </c>
      <c r="B14439" s="90" t="s">
        <v>137</v>
      </c>
      <c r="C14439" s="96">
        <v>1692.5477131011235</v>
      </c>
      <c r="D14439" s="102">
        <v>1068.881250460111</v>
      </c>
      <c r="E14439" s="98">
        <v>2001.8054073033707</v>
      </c>
      <c r="F14439" s="91">
        <v>0.84551061103444225</v>
      </c>
      <c r="G14439" s="100">
        <v>846.27385655056173</v>
      </c>
      <c r="S14439" s="235"/>
      <c r="T14439" s="103"/>
      <c r="U14439" s="103"/>
    </row>
    <row r="14440" spans="1:21" x14ac:dyDescent="0.2">
      <c r="A14440" s="89">
        <v>41025</v>
      </c>
      <c r="B14440" s="90" t="s">
        <v>138</v>
      </c>
      <c r="C14440" s="96">
        <v>1701.7906070224719</v>
      </c>
      <c r="D14440" s="102">
        <v>1089.4387457530759</v>
      </c>
      <c r="E14440" s="98">
        <v>2020.635556179775</v>
      </c>
      <c r="F14440" s="91">
        <v>0.8422056128913652</v>
      </c>
      <c r="G14440" s="100">
        <v>850.89530351123597</v>
      </c>
      <c r="S14440" s="235"/>
      <c r="T14440" s="103"/>
      <c r="U14440" s="103"/>
    </row>
    <row r="14441" spans="1:21" x14ac:dyDescent="0.2">
      <c r="A14441" s="89">
        <v>41025</v>
      </c>
      <c r="B14441" s="90" t="s">
        <v>139</v>
      </c>
      <c r="C14441" s="96">
        <v>1681.5502496629217</v>
      </c>
      <c r="D14441" s="102">
        <v>1059.0765699257915</v>
      </c>
      <c r="E14441" s="98">
        <v>1987.2731123595504</v>
      </c>
      <c r="F14441" s="91">
        <v>0.84615961399808071</v>
      </c>
      <c r="G14441" s="100">
        <v>840.77512483146086</v>
      </c>
      <c r="S14441" s="235"/>
      <c r="T14441" s="103"/>
      <c r="U14441" s="103"/>
    </row>
    <row r="14442" spans="1:21" x14ac:dyDescent="0.2">
      <c r="A14442" s="89">
        <v>41025</v>
      </c>
      <c r="B14442" s="90" t="s">
        <v>140</v>
      </c>
      <c r="C14442" s="96">
        <v>1621.0844613707866</v>
      </c>
      <c r="D14442" s="102">
        <v>1023.5221686853347</v>
      </c>
      <c r="E14442" s="98">
        <v>1917.1626067415732</v>
      </c>
      <c r="F14442" s="91">
        <v>0.84556440631084306</v>
      </c>
      <c r="G14442" s="100">
        <v>810.54223068539329</v>
      </c>
      <c r="S14442" s="235"/>
      <c r="T14442" s="103"/>
      <c r="U14442" s="103"/>
    </row>
    <row r="14443" spans="1:21" x14ac:dyDescent="0.2">
      <c r="A14443" s="89">
        <v>41025</v>
      </c>
      <c r="B14443" s="90" t="s">
        <v>141</v>
      </c>
      <c r="C14443" s="96">
        <v>1623.4306409325841</v>
      </c>
      <c r="D14443" s="102">
        <v>1029.4307158807665</v>
      </c>
      <c r="E14443" s="98">
        <v>1922.304514044944</v>
      </c>
      <c r="F14443" s="91">
        <v>0.84452313828079995</v>
      </c>
      <c r="G14443" s="100">
        <v>811.71532046629204</v>
      </c>
      <c r="S14443" s="235"/>
      <c r="T14443" s="103"/>
      <c r="U14443" s="103"/>
    </row>
    <row r="14444" spans="1:21" x14ac:dyDescent="0.2">
      <c r="A14444" s="89">
        <v>41025</v>
      </c>
      <c r="B14444" s="90" t="s">
        <v>142</v>
      </c>
      <c r="C14444" s="96">
        <v>1586.7305575280898</v>
      </c>
      <c r="D14444" s="102">
        <v>996.03481770172812</v>
      </c>
      <c r="E14444" s="98">
        <v>1873.4458146067416</v>
      </c>
      <c r="F14444" s="91">
        <v>0.84695834016483862</v>
      </c>
      <c r="G14444" s="100">
        <v>793.36527876404489</v>
      </c>
      <c r="S14444" s="235"/>
      <c r="T14444" s="103"/>
      <c r="U14444" s="103"/>
    </row>
    <row r="14445" spans="1:21" x14ac:dyDescent="0.2">
      <c r="A14445" s="89">
        <v>41025</v>
      </c>
      <c r="B14445" s="90" t="s">
        <v>143</v>
      </c>
      <c r="C14445" s="96">
        <v>1617.3565076629213</v>
      </c>
      <c r="D14445" s="102">
        <v>1023.7652444681512</v>
      </c>
      <c r="E14445" s="98">
        <v>1914.1414129213481</v>
      </c>
      <c r="F14445" s="91">
        <v>0.8449514214284326</v>
      </c>
      <c r="G14445" s="100">
        <v>808.67825383146067</v>
      </c>
      <c r="S14445" s="235"/>
      <c r="T14445" s="103"/>
      <c r="U14445" s="103"/>
    </row>
    <row r="14446" spans="1:21" x14ac:dyDescent="0.2">
      <c r="A14446" s="89">
        <v>41025</v>
      </c>
      <c r="B14446" s="90" t="s">
        <v>144</v>
      </c>
      <c r="C14446" s="96">
        <v>1568.3946982584271</v>
      </c>
      <c r="D14446" s="102">
        <v>986.44707235354076</v>
      </c>
      <c r="E14446" s="98">
        <v>1852.8194073033708</v>
      </c>
      <c r="F14446" s="91">
        <v>0.84649086256123529</v>
      </c>
      <c r="G14446" s="100">
        <v>784.19734912921353</v>
      </c>
      <c r="S14446" s="235"/>
      <c r="T14446" s="103"/>
      <c r="U14446" s="103"/>
    </row>
    <row r="14447" spans="1:21" x14ac:dyDescent="0.2">
      <c r="A14447" s="89">
        <v>41025</v>
      </c>
      <c r="B14447" s="90" t="s">
        <v>145</v>
      </c>
      <c r="C14447" s="96">
        <v>1708.5981746629211</v>
      </c>
      <c r="D14447" s="102">
        <v>1065.8511872968857</v>
      </c>
      <c r="E14447" s="98">
        <v>2013.7890842696627</v>
      </c>
      <c r="F14447" s="91">
        <v>0.84844941707615595</v>
      </c>
      <c r="G14447" s="100">
        <v>854.29908733146056</v>
      </c>
      <c r="S14447" s="235"/>
      <c r="T14447" s="103"/>
      <c r="U14447" s="103"/>
    </row>
    <row r="14448" spans="1:21" x14ac:dyDescent="0.2">
      <c r="A14448" s="89">
        <v>41025</v>
      </c>
      <c r="B14448" s="90" t="s">
        <v>146</v>
      </c>
      <c r="C14448" s="96">
        <v>1911.8283814719102</v>
      </c>
      <c r="D14448" s="102">
        <v>1194.3276894608848</v>
      </c>
      <c r="E14448" s="98">
        <v>2254.2196853932583</v>
      </c>
      <c r="F14448" s="91">
        <v>0.84811094227419259</v>
      </c>
      <c r="G14448" s="100">
        <v>955.91419073595512</v>
      </c>
      <c r="S14448" s="235"/>
      <c r="T14448" s="103"/>
      <c r="U14448" s="103"/>
    </row>
    <row r="14449" spans="1:21" x14ac:dyDescent="0.2">
      <c r="A14449" s="89">
        <v>41025</v>
      </c>
      <c r="B14449" s="90" t="s">
        <v>147</v>
      </c>
      <c r="C14449" s="96">
        <v>1927.5789858876403</v>
      </c>
      <c r="D14449" s="102">
        <v>1201.6938339448127</v>
      </c>
      <c r="E14449" s="98">
        <v>2271.4816348314612</v>
      </c>
      <c r="F14449" s="91">
        <v>0.84859985497116397</v>
      </c>
      <c r="G14449" s="100">
        <v>963.78949294382016</v>
      </c>
      <c r="S14449" s="235"/>
      <c r="T14449" s="103"/>
      <c r="U14449" s="103"/>
    </row>
    <row r="14450" spans="1:21" x14ac:dyDescent="0.2">
      <c r="A14450" s="89">
        <v>41026</v>
      </c>
      <c r="B14450" s="90" t="s">
        <v>100</v>
      </c>
      <c r="C14450" s="96">
        <v>1912.2498023258431</v>
      </c>
      <c r="D14450" s="102">
        <v>1183.9449208941396</v>
      </c>
      <c r="E14450" s="98">
        <v>2249.0942359550559</v>
      </c>
      <c r="F14450" s="91">
        <v>0.85023107158238964</v>
      </c>
      <c r="G14450" s="100">
        <v>956.12490116292156</v>
      </c>
      <c r="S14450" s="235"/>
      <c r="T14450" s="103"/>
      <c r="U14450" s="103"/>
    </row>
    <row r="14451" spans="1:21" x14ac:dyDescent="0.2">
      <c r="A14451" s="89">
        <v>41026</v>
      </c>
      <c r="B14451" s="90" t="s">
        <v>101</v>
      </c>
      <c r="C14451" s="96">
        <v>1934.0178102808989</v>
      </c>
      <c r="D14451" s="102">
        <v>1212.4706958578577</v>
      </c>
      <c r="E14451" s="98">
        <v>2282.6541741573033</v>
      </c>
      <c r="F14451" s="91">
        <v>0.84726711219621698</v>
      </c>
      <c r="G14451" s="100">
        <v>967.00890514044943</v>
      </c>
      <c r="S14451" s="235"/>
      <c r="T14451" s="103"/>
      <c r="U14451" s="103"/>
    </row>
    <row r="14452" spans="1:21" x14ac:dyDescent="0.2">
      <c r="A14452" s="89">
        <v>41026</v>
      </c>
      <c r="B14452" s="90" t="s">
        <v>102</v>
      </c>
      <c r="C14452" s="96">
        <v>1930.6504955730336</v>
      </c>
      <c r="D14452" s="102">
        <v>1204.934835894705</v>
      </c>
      <c r="E14452" s="98">
        <v>2275.8029999999999</v>
      </c>
      <c r="F14452" s="91">
        <v>0.8483381450736438</v>
      </c>
      <c r="G14452" s="100">
        <v>965.3252477865168</v>
      </c>
      <c r="S14452" s="235"/>
      <c r="T14452" s="103"/>
      <c r="U14452" s="103"/>
    </row>
    <row r="14453" spans="1:21" x14ac:dyDescent="0.2">
      <c r="A14453" s="89">
        <v>41026</v>
      </c>
      <c r="B14453" s="90" t="s">
        <v>103</v>
      </c>
      <c r="C14453" s="96">
        <v>1924.3089221460677</v>
      </c>
      <c r="D14453" s="102">
        <v>1205.9628758953106</v>
      </c>
      <c r="E14453" s="98">
        <v>2270.971441011236</v>
      </c>
      <c r="F14453" s="91">
        <v>0.84735055993887631</v>
      </c>
      <c r="G14453" s="100">
        <v>962.15446107303387</v>
      </c>
      <c r="S14453" s="235"/>
      <c r="T14453" s="103"/>
      <c r="U14453" s="103"/>
    </row>
    <row r="14454" spans="1:21" x14ac:dyDescent="0.2">
      <c r="A14454" s="89">
        <v>41026</v>
      </c>
      <c r="B14454" s="90" t="s">
        <v>104</v>
      </c>
      <c r="C14454" s="96">
        <v>1937.5917832921346</v>
      </c>
      <c r="D14454" s="102">
        <v>1222.981037511292</v>
      </c>
      <c r="E14454" s="98">
        <v>2291.2757443820224</v>
      </c>
      <c r="F14454" s="91">
        <v>0.8456388490311193</v>
      </c>
      <c r="G14454" s="100">
        <v>968.79589164606728</v>
      </c>
      <c r="S14454" s="235"/>
      <c r="T14454" s="103"/>
      <c r="U14454" s="103"/>
    </row>
    <row r="14455" spans="1:21" x14ac:dyDescent="0.2">
      <c r="A14455" s="89">
        <v>41026</v>
      </c>
      <c r="B14455" s="90" t="s">
        <v>105</v>
      </c>
      <c r="C14455" s="96">
        <v>1934.5891597078648</v>
      </c>
      <c r="D14455" s="102">
        <v>1219.2225195903513</v>
      </c>
      <c r="E14455" s="98">
        <v>2286.7310224719099</v>
      </c>
      <c r="F14455" s="91">
        <v>0.84600643481742477</v>
      </c>
      <c r="G14455" s="100">
        <v>967.29457985393242</v>
      </c>
      <c r="S14455" s="235"/>
      <c r="T14455" s="103"/>
      <c r="U14455" s="103"/>
    </row>
    <row r="14456" spans="1:21" x14ac:dyDescent="0.2">
      <c r="A14456" s="89">
        <v>41026</v>
      </c>
      <c r="B14456" s="90" t="s">
        <v>106</v>
      </c>
      <c r="C14456" s="96">
        <v>1917.6512830786519</v>
      </c>
      <c r="D14456" s="102">
        <v>1200.4254846235244</v>
      </c>
      <c r="E14456" s="98">
        <v>2262.3898398876404</v>
      </c>
      <c r="F14456" s="91">
        <v>0.847621947937094</v>
      </c>
      <c r="G14456" s="100">
        <v>958.82564153932594</v>
      </c>
      <c r="S14456" s="235"/>
      <c r="T14456" s="103"/>
      <c r="U14456" s="103"/>
    </row>
    <row r="14457" spans="1:21" x14ac:dyDescent="0.2">
      <c r="A14457" s="89">
        <v>41026</v>
      </c>
      <c r="B14457" s="90" t="s">
        <v>107</v>
      </c>
      <c r="C14457" s="96">
        <v>1932.3483353595509</v>
      </c>
      <c r="D14457" s="102">
        <v>1209.6263639962528</v>
      </c>
      <c r="E14457" s="98">
        <v>2279.7293764044939</v>
      </c>
      <c r="F14457" s="91">
        <v>0.84762180781614538</v>
      </c>
      <c r="G14457" s="100">
        <v>966.17416767977545</v>
      </c>
      <c r="S14457" s="235"/>
      <c r="T14457" s="103"/>
      <c r="U14457" s="103"/>
    </row>
    <row r="14458" spans="1:21" x14ac:dyDescent="0.2">
      <c r="A14458" s="89">
        <v>41026</v>
      </c>
      <c r="B14458" s="90" t="s">
        <v>108</v>
      </c>
      <c r="C14458" s="96">
        <v>1938.9735574382023</v>
      </c>
      <c r="D14458" s="102">
        <v>1201.5105100943733</v>
      </c>
      <c r="E14458" s="98">
        <v>2281.0624634831461</v>
      </c>
      <c r="F14458" s="91">
        <v>0.85003089063918946</v>
      </c>
      <c r="G14458" s="100">
        <v>969.48677871910115</v>
      </c>
      <c r="S14458" s="235"/>
      <c r="T14458" s="103"/>
      <c r="U14458" s="103"/>
    </row>
    <row r="14459" spans="1:21" x14ac:dyDescent="0.2">
      <c r="A14459" s="89">
        <v>41026</v>
      </c>
      <c r="B14459" s="90" t="s">
        <v>109</v>
      </c>
      <c r="C14459" s="96">
        <v>1891.8554642696627</v>
      </c>
      <c r="D14459" s="102">
        <v>1187.9605767586827</v>
      </c>
      <c r="E14459" s="98">
        <v>2233.9130308988761</v>
      </c>
      <c r="F14459" s="91">
        <v>0.84687964038977059</v>
      </c>
      <c r="G14459" s="100">
        <v>945.92773213483133</v>
      </c>
      <c r="S14459" s="235"/>
      <c r="T14459" s="103"/>
      <c r="U14459" s="103"/>
    </row>
    <row r="14460" spans="1:21" x14ac:dyDescent="0.2">
      <c r="A14460" s="89">
        <v>41026</v>
      </c>
      <c r="B14460" s="90" t="s">
        <v>110</v>
      </c>
      <c r="C14460" s="96">
        <v>1903.7403427752811</v>
      </c>
      <c r="D14460" s="102">
        <v>1198.4186207203152</v>
      </c>
      <c r="E14460" s="98">
        <v>2249.540949438202</v>
      </c>
      <c r="F14460" s="91">
        <v>0.84627947904247713</v>
      </c>
      <c r="G14460" s="100">
        <v>951.87017138764054</v>
      </c>
      <c r="S14460" s="235"/>
      <c r="T14460" s="103"/>
      <c r="U14460" s="103"/>
    </row>
    <row r="14461" spans="1:21" x14ac:dyDescent="0.2">
      <c r="A14461" s="89">
        <v>41026</v>
      </c>
      <c r="B14461" s="90" t="s">
        <v>111</v>
      </c>
      <c r="C14461" s="96">
        <v>1835.9523671460674</v>
      </c>
      <c r="D14461" s="102">
        <v>1173.5188715977115</v>
      </c>
      <c r="E14461" s="98">
        <v>2178.9602191011231</v>
      </c>
      <c r="F14461" s="91">
        <v>0.84258186590641149</v>
      </c>
      <c r="G14461" s="100">
        <v>917.97618357303372</v>
      </c>
      <c r="S14461" s="235"/>
      <c r="T14461" s="103"/>
      <c r="U14461" s="103"/>
    </row>
    <row r="14462" spans="1:21" x14ac:dyDescent="0.2">
      <c r="A14462" s="89">
        <v>41026</v>
      </c>
      <c r="B14462" s="90" t="s">
        <v>112</v>
      </c>
      <c r="C14462" s="96">
        <v>1993.3125348539329</v>
      </c>
      <c r="D14462" s="102">
        <v>1283.1366994957182</v>
      </c>
      <c r="E14462" s="98">
        <v>2370.5979522471912</v>
      </c>
      <c r="F14462" s="91">
        <v>0.84084799489697803</v>
      </c>
      <c r="G14462" s="100">
        <v>996.65626742696645</v>
      </c>
      <c r="S14462" s="235"/>
      <c r="T14462" s="103"/>
      <c r="U14462" s="103"/>
    </row>
    <row r="14463" spans="1:21" x14ac:dyDescent="0.2">
      <c r="A14463" s="89">
        <v>41026</v>
      </c>
      <c r="B14463" s="90" t="s">
        <v>113</v>
      </c>
      <c r="C14463" s="96">
        <v>2094.2266208764045</v>
      </c>
      <c r="D14463" s="102">
        <v>1343.1839379592677</v>
      </c>
      <c r="E14463" s="98">
        <v>2487.9566376404491</v>
      </c>
      <c r="F14463" s="91">
        <v>0.84174562739266479</v>
      </c>
      <c r="G14463" s="100">
        <v>1047.1133104382022</v>
      </c>
      <c r="S14463" s="235"/>
      <c r="T14463" s="103"/>
      <c r="U14463" s="103"/>
    </row>
    <row r="14464" spans="1:21" x14ac:dyDescent="0.2">
      <c r="A14464" s="89">
        <v>41026</v>
      </c>
      <c r="B14464" s="90" t="s">
        <v>114</v>
      </c>
      <c r="C14464" s="96">
        <v>2139.5050499325844</v>
      </c>
      <c r="D14464" s="102">
        <v>1366.8433514308711</v>
      </c>
      <c r="E14464" s="98">
        <v>2538.8467078651688</v>
      </c>
      <c r="F14464" s="91">
        <v>0.8427074558320311</v>
      </c>
      <c r="G14464" s="100">
        <v>1069.7525249662922</v>
      </c>
      <c r="S14464" s="235"/>
      <c r="T14464" s="103"/>
      <c r="U14464" s="103"/>
    </row>
    <row r="14465" spans="1:21" x14ac:dyDescent="0.2">
      <c r="A14465" s="89">
        <v>41026</v>
      </c>
      <c r="B14465" s="90" t="s">
        <v>115</v>
      </c>
      <c r="C14465" s="96">
        <v>1929.1714704606743</v>
      </c>
      <c r="D14465" s="102">
        <v>1247.4061288155829</v>
      </c>
      <c r="E14465" s="98">
        <v>2297.3298876404492</v>
      </c>
      <c r="F14465" s="91">
        <v>0.83974508007733073</v>
      </c>
      <c r="G14465" s="100">
        <v>964.58573523033715</v>
      </c>
      <c r="S14465" s="235"/>
      <c r="T14465" s="103"/>
      <c r="U14465" s="103"/>
    </row>
    <row r="14466" spans="1:21" x14ac:dyDescent="0.2">
      <c r="A14466" s="89">
        <v>41026</v>
      </c>
      <c r="B14466" s="90" t="s">
        <v>116</v>
      </c>
      <c r="C14466" s="96">
        <v>1969.9439380786519</v>
      </c>
      <c r="D14466" s="102">
        <v>1271.5160515316722</v>
      </c>
      <c r="E14466" s="98">
        <v>2344.6603567415732</v>
      </c>
      <c r="F14466" s="91">
        <v>0.84018307061596198</v>
      </c>
      <c r="G14466" s="100">
        <v>984.97196903932593</v>
      </c>
      <c r="S14466" s="235"/>
      <c r="T14466" s="103"/>
      <c r="U14466" s="103"/>
    </row>
    <row r="14467" spans="1:21" x14ac:dyDescent="0.2">
      <c r="A14467" s="89">
        <v>41026</v>
      </c>
      <c r="B14467" s="90" t="s">
        <v>117</v>
      </c>
      <c r="C14467" s="96">
        <v>1992.1576796292138</v>
      </c>
      <c r="D14467" s="102">
        <v>1288.0537218776665</v>
      </c>
      <c r="E14467" s="98">
        <v>2372.2931123595504</v>
      </c>
      <c r="F14467" s="91">
        <v>0.83976034379990971</v>
      </c>
      <c r="G14467" s="100">
        <v>996.07883981460691</v>
      </c>
      <c r="S14467" s="235"/>
      <c r="T14467" s="103"/>
      <c r="U14467" s="103"/>
    </row>
    <row r="14468" spans="1:21" x14ac:dyDescent="0.2">
      <c r="A14468" s="89">
        <v>41026</v>
      </c>
      <c r="B14468" s="90" t="s">
        <v>118</v>
      </c>
      <c r="C14468" s="96">
        <v>2023.3914483033709</v>
      </c>
      <c r="D14468" s="102">
        <v>1311.4130230568951</v>
      </c>
      <c r="E14468" s="98">
        <v>2411.2065589887643</v>
      </c>
      <c r="F14468" s="91">
        <v>0.83916139028419068</v>
      </c>
      <c r="G14468" s="100">
        <v>1011.6957241516855</v>
      </c>
      <c r="S14468" s="235"/>
      <c r="T14468" s="103"/>
      <c r="U14468" s="103"/>
    </row>
    <row r="14469" spans="1:21" x14ac:dyDescent="0.2">
      <c r="A14469" s="89">
        <v>41026</v>
      </c>
      <c r="B14469" s="90" t="s">
        <v>119</v>
      </c>
      <c r="C14469" s="96">
        <v>1942.008598011236</v>
      </c>
      <c r="D14469" s="102">
        <v>1225.995649634631</v>
      </c>
      <c r="E14469" s="98">
        <v>2296.6198483146068</v>
      </c>
      <c r="F14469" s="91">
        <v>0.84559427605591531</v>
      </c>
      <c r="G14469" s="100">
        <v>971.00429900561801</v>
      </c>
      <c r="S14469" s="235"/>
      <c r="T14469" s="103"/>
      <c r="U14469" s="103"/>
    </row>
    <row r="14470" spans="1:21" x14ac:dyDescent="0.2">
      <c r="A14470" s="89">
        <v>41026</v>
      </c>
      <c r="B14470" s="90" t="s">
        <v>120</v>
      </c>
      <c r="C14470" s="96">
        <v>1900.8309180337078</v>
      </c>
      <c r="D14470" s="102">
        <v>1213.9527826182448</v>
      </c>
      <c r="E14470" s="98">
        <v>2255.4023005617973</v>
      </c>
      <c r="F14470" s="91">
        <v>0.8427901831793958</v>
      </c>
      <c r="G14470" s="100">
        <v>950.4154590168539</v>
      </c>
      <c r="S14470" s="235"/>
      <c r="T14470" s="103"/>
      <c r="U14470" s="103"/>
    </row>
    <row r="14471" spans="1:21" x14ac:dyDescent="0.2">
      <c r="A14471" s="89">
        <v>41026</v>
      </c>
      <c r="B14471" s="90" t="s">
        <v>121</v>
      </c>
      <c r="C14471" s="96">
        <v>1930.3587426741572</v>
      </c>
      <c r="D14471" s="102">
        <v>1252.7302991842414</v>
      </c>
      <c r="E14471" s="98">
        <v>2301.2209971910111</v>
      </c>
      <c r="F14471" s="91">
        <v>0.83884109567505794</v>
      </c>
      <c r="G14471" s="100">
        <v>965.17937133707858</v>
      </c>
      <c r="S14471" s="235"/>
      <c r="T14471" s="103"/>
      <c r="U14471" s="103"/>
    </row>
    <row r="14472" spans="1:21" x14ac:dyDescent="0.2">
      <c r="A14472" s="89">
        <v>41026</v>
      </c>
      <c r="B14472" s="90" t="s">
        <v>122</v>
      </c>
      <c r="C14472" s="96">
        <v>1928.0773970898879</v>
      </c>
      <c r="D14472" s="102">
        <v>1240.9092442240028</v>
      </c>
      <c r="E14472" s="98">
        <v>2292.8886151685397</v>
      </c>
      <c r="F14472" s="91">
        <v>0.8408944875624339</v>
      </c>
      <c r="G14472" s="100">
        <v>964.03869854494394</v>
      </c>
      <c r="S14472" s="235"/>
      <c r="T14472" s="103"/>
      <c r="U14472" s="103"/>
    </row>
    <row r="14473" spans="1:21" x14ac:dyDescent="0.2">
      <c r="A14473" s="89">
        <v>41026</v>
      </c>
      <c r="B14473" s="90" t="s">
        <v>123</v>
      </c>
      <c r="C14473" s="96">
        <v>1959.7366387415727</v>
      </c>
      <c r="D14473" s="102">
        <v>1258.0743987576634</v>
      </c>
      <c r="E14473" s="98">
        <v>2328.8020280898877</v>
      </c>
      <c r="F14473" s="91">
        <v>0.84152135523042848</v>
      </c>
      <c r="G14473" s="100">
        <v>979.86831937078637</v>
      </c>
      <c r="S14473" s="235"/>
      <c r="T14473" s="103"/>
      <c r="U14473" s="103"/>
    </row>
    <row r="14474" spans="1:21" x14ac:dyDescent="0.2">
      <c r="A14474" s="89">
        <v>41026</v>
      </c>
      <c r="B14474" s="90" t="s">
        <v>124</v>
      </c>
      <c r="C14474" s="96">
        <v>1989.1834209101123</v>
      </c>
      <c r="D14474" s="102">
        <v>1271.2710959622814</v>
      </c>
      <c r="E14474" s="98">
        <v>2360.716179775281</v>
      </c>
      <c r="F14474" s="91">
        <v>0.84261862478507044</v>
      </c>
      <c r="G14474" s="100">
        <v>994.59171045505616</v>
      </c>
      <c r="S14474" s="235"/>
      <c r="T14474" s="103"/>
      <c r="U14474" s="103"/>
    </row>
    <row r="14475" spans="1:21" x14ac:dyDescent="0.2">
      <c r="A14475" s="89">
        <v>41026</v>
      </c>
      <c r="B14475" s="90" t="s">
        <v>125</v>
      </c>
      <c r="C14475" s="96">
        <v>1982.9147857078649</v>
      </c>
      <c r="D14475" s="102">
        <v>1277.6875967178466</v>
      </c>
      <c r="E14475" s="98">
        <v>2358.9058146067414</v>
      </c>
      <c r="F14475" s="91">
        <v>0.84060786718542269</v>
      </c>
      <c r="G14475" s="100">
        <v>991.45739285393245</v>
      </c>
      <c r="S14475" s="235"/>
      <c r="T14475" s="103"/>
      <c r="U14475" s="103"/>
    </row>
    <row r="14476" spans="1:21" x14ac:dyDescent="0.2">
      <c r="A14476" s="89">
        <v>41026</v>
      </c>
      <c r="B14476" s="90" t="s">
        <v>126</v>
      </c>
      <c r="C14476" s="96">
        <v>1977.2377605505617</v>
      </c>
      <c r="D14476" s="102">
        <v>1278.0249295951317</v>
      </c>
      <c r="E14476" s="98">
        <v>2354.3187724719101</v>
      </c>
      <c r="F14476" s="91">
        <v>0.83983434344983232</v>
      </c>
      <c r="G14476" s="100">
        <v>988.61888027528084</v>
      </c>
      <c r="S14476" s="235"/>
      <c r="T14476" s="103"/>
      <c r="U14476" s="103"/>
    </row>
    <row r="14477" spans="1:21" x14ac:dyDescent="0.2">
      <c r="A14477" s="89">
        <v>41026</v>
      </c>
      <c r="B14477" s="90" t="s">
        <v>127</v>
      </c>
      <c r="C14477" s="96">
        <v>1995.3953263820226</v>
      </c>
      <c r="D14477" s="102">
        <v>1281.2274132037335</v>
      </c>
      <c r="E14477" s="98">
        <v>2371.3173960674158</v>
      </c>
      <c r="F14477" s="91">
        <v>0.84147121329737595</v>
      </c>
      <c r="G14477" s="100">
        <v>997.69766319101132</v>
      </c>
      <c r="S14477" s="235"/>
      <c r="T14477" s="103"/>
      <c r="U14477" s="103"/>
    </row>
    <row r="14478" spans="1:21" x14ac:dyDescent="0.2">
      <c r="A14478" s="89">
        <v>41026</v>
      </c>
      <c r="B14478" s="90" t="s">
        <v>128</v>
      </c>
      <c r="C14478" s="96">
        <v>2009.7357917865172</v>
      </c>
      <c r="D14478" s="102">
        <v>1279.744855560577</v>
      </c>
      <c r="E14478" s="98">
        <v>2382.6004382022475</v>
      </c>
      <c r="F14478" s="91">
        <v>0.84350517172863893</v>
      </c>
      <c r="G14478" s="100">
        <v>1004.8678958932586</v>
      </c>
      <c r="S14478" s="235"/>
      <c r="T14478" s="103"/>
      <c r="U14478" s="103"/>
    </row>
    <row r="14479" spans="1:21" x14ac:dyDescent="0.2">
      <c r="A14479" s="89">
        <v>41026</v>
      </c>
      <c r="B14479" s="90" t="s">
        <v>129</v>
      </c>
      <c r="C14479" s="96">
        <v>1956.0613626404497</v>
      </c>
      <c r="D14479" s="102">
        <v>1246.4493925471104</v>
      </c>
      <c r="E14479" s="98">
        <v>2319.4422050561798</v>
      </c>
      <c r="F14479" s="91">
        <v>0.84333265919556355</v>
      </c>
      <c r="G14479" s="100">
        <v>978.03068132022486</v>
      </c>
      <c r="S14479" s="235"/>
      <c r="T14479" s="103"/>
      <c r="U14479" s="103"/>
    </row>
    <row r="14480" spans="1:21" x14ac:dyDescent="0.2">
      <c r="A14480" s="89">
        <v>41026</v>
      </c>
      <c r="B14480" s="90" t="s">
        <v>130</v>
      </c>
      <c r="C14480" s="96">
        <v>2079.549829213483</v>
      </c>
      <c r="D14480" s="102">
        <v>1327.3058464967221</v>
      </c>
      <c r="E14480" s="98">
        <v>2467.0363398876407</v>
      </c>
      <c r="F14480" s="91">
        <v>0.84293441308132278</v>
      </c>
      <c r="G14480" s="100">
        <v>1039.7749146067415</v>
      </c>
      <c r="S14480" s="235"/>
      <c r="T14480" s="103"/>
      <c r="U14480" s="103"/>
    </row>
    <row r="14481" spans="1:21" x14ac:dyDescent="0.2">
      <c r="A14481" s="89">
        <v>41026</v>
      </c>
      <c r="B14481" s="90" t="s">
        <v>131</v>
      </c>
      <c r="C14481" s="96">
        <v>2111.7155863146068</v>
      </c>
      <c r="D14481" s="102">
        <v>1370.1747352637606</v>
      </c>
      <c r="E14481" s="98">
        <v>2517.2845533707864</v>
      </c>
      <c r="F14481" s="91">
        <v>0.83888632434775812</v>
      </c>
      <c r="G14481" s="100">
        <v>1055.8577931573034</v>
      </c>
      <c r="S14481" s="235"/>
      <c r="T14481" s="103"/>
      <c r="U14481" s="103"/>
    </row>
    <row r="14482" spans="1:21" x14ac:dyDescent="0.2">
      <c r="A14482" s="89">
        <v>41026</v>
      </c>
      <c r="B14482" s="90" t="s">
        <v>132</v>
      </c>
      <c r="C14482" s="96">
        <v>1796.4239014719103</v>
      </c>
      <c r="D14482" s="102">
        <v>1172.3020765157578</v>
      </c>
      <c r="E14482" s="98">
        <v>2145.0946348314606</v>
      </c>
      <c r="F14482" s="91">
        <v>0.83745671277251355</v>
      </c>
      <c r="G14482" s="100">
        <v>898.21195073595516</v>
      </c>
      <c r="S14482" s="235"/>
      <c r="T14482" s="103"/>
      <c r="U14482" s="103"/>
    </row>
    <row r="14483" spans="1:21" x14ac:dyDescent="0.2">
      <c r="A14483" s="89">
        <v>41026</v>
      </c>
      <c r="B14483" s="90" t="s">
        <v>133</v>
      </c>
      <c r="C14483" s="96">
        <v>1807.1336641348312</v>
      </c>
      <c r="D14483" s="102">
        <v>1165.5700625596496</v>
      </c>
      <c r="E14483" s="98">
        <v>2150.4152275280899</v>
      </c>
      <c r="F14483" s="91">
        <v>0.84036498672497684</v>
      </c>
      <c r="G14483" s="100">
        <v>903.56683206741559</v>
      </c>
      <c r="S14483" s="235"/>
      <c r="T14483" s="103"/>
      <c r="U14483" s="103"/>
    </row>
    <row r="14484" spans="1:21" x14ac:dyDescent="0.2">
      <c r="A14484" s="89">
        <v>41026</v>
      </c>
      <c r="B14484" s="90" t="s">
        <v>134</v>
      </c>
      <c r="C14484" s="96">
        <v>1751.133316044944</v>
      </c>
      <c r="D14484" s="102">
        <v>1126.8204179320956</v>
      </c>
      <c r="E14484" s="98">
        <v>2082.3525505617977</v>
      </c>
      <c r="F14484" s="91">
        <v>0.84093988579047574</v>
      </c>
      <c r="G14484" s="100">
        <v>875.56665802247198</v>
      </c>
      <c r="S14484" s="235"/>
      <c r="T14484" s="103"/>
      <c r="U14484" s="103"/>
    </row>
    <row r="14485" spans="1:21" x14ac:dyDescent="0.2">
      <c r="A14485" s="89">
        <v>41026</v>
      </c>
      <c r="B14485" s="90" t="s">
        <v>135</v>
      </c>
      <c r="C14485" s="96">
        <v>1723.6356053258423</v>
      </c>
      <c r="D14485" s="102">
        <v>1110.5798347321008</v>
      </c>
      <c r="E14485" s="98">
        <v>2050.4407500000002</v>
      </c>
      <c r="F14485" s="91">
        <v>0.84061712357493978</v>
      </c>
      <c r="G14485" s="100">
        <v>861.81780266292117</v>
      </c>
      <c r="S14485" s="235"/>
      <c r="T14485" s="103"/>
      <c r="U14485" s="103"/>
    </row>
    <row r="14486" spans="1:21" x14ac:dyDescent="0.2">
      <c r="A14486" s="89">
        <v>41026</v>
      </c>
      <c r="B14486" s="90" t="s">
        <v>136</v>
      </c>
      <c r="C14486" s="96">
        <v>1701.3853946629215</v>
      </c>
      <c r="D14486" s="102">
        <v>1076.8086693097041</v>
      </c>
      <c r="E14486" s="98">
        <v>2013.5116516853934</v>
      </c>
      <c r="F14486" s="91">
        <v>0.84498413169786768</v>
      </c>
      <c r="G14486" s="100">
        <v>850.69269733146075</v>
      </c>
      <c r="S14486" s="235"/>
      <c r="T14486" s="103"/>
      <c r="U14486" s="103"/>
    </row>
    <row r="14487" spans="1:21" x14ac:dyDescent="0.2">
      <c r="A14487" s="89">
        <v>41026</v>
      </c>
      <c r="B14487" s="90" t="s">
        <v>137</v>
      </c>
      <c r="C14487" s="96">
        <v>1697.0577266629211</v>
      </c>
      <c r="D14487" s="102">
        <v>1077.4219461084144</v>
      </c>
      <c r="E14487" s="98">
        <v>2010.1848117977524</v>
      </c>
      <c r="F14487" s="91">
        <v>0.84422970301183653</v>
      </c>
      <c r="G14487" s="100">
        <v>848.52886333146057</v>
      </c>
      <c r="S14487" s="235"/>
      <c r="T14487" s="103"/>
      <c r="U14487" s="103"/>
    </row>
    <row r="14488" spans="1:21" x14ac:dyDescent="0.2">
      <c r="A14488" s="89">
        <v>41026</v>
      </c>
      <c r="B14488" s="90" t="s">
        <v>138</v>
      </c>
      <c r="C14488" s="96">
        <v>1717.0063311235956</v>
      </c>
      <c r="D14488" s="102">
        <v>1098.81217970801</v>
      </c>
      <c r="E14488" s="98">
        <v>2038.5040955056181</v>
      </c>
      <c r="F14488" s="91">
        <v>0.84228740815834358</v>
      </c>
      <c r="G14488" s="100">
        <v>858.5031655617978</v>
      </c>
      <c r="S14488" s="235"/>
      <c r="T14488" s="103"/>
      <c r="U14488" s="103"/>
    </row>
    <row r="14489" spans="1:21" x14ac:dyDescent="0.2">
      <c r="A14489" s="89">
        <v>41026</v>
      </c>
      <c r="B14489" s="90" t="s">
        <v>139</v>
      </c>
      <c r="C14489" s="96">
        <v>1825.7329114382019</v>
      </c>
      <c r="D14489" s="102">
        <v>1160.459085336875</v>
      </c>
      <c r="E14489" s="98">
        <v>2163.3228960674155</v>
      </c>
      <c r="F14489" s="91">
        <v>0.84394840675753968</v>
      </c>
      <c r="G14489" s="100">
        <v>912.86645571910094</v>
      </c>
      <c r="S14489" s="235"/>
      <c r="T14489" s="103"/>
      <c r="U14489" s="103"/>
    </row>
    <row r="14490" spans="1:21" x14ac:dyDescent="0.2">
      <c r="A14490" s="89">
        <v>41026</v>
      </c>
      <c r="B14490" s="90" t="s">
        <v>140</v>
      </c>
      <c r="C14490" s="96">
        <v>1673.4460024719103</v>
      </c>
      <c r="D14490" s="102">
        <v>1064.2364733814993</v>
      </c>
      <c r="E14490" s="98">
        <v>1983.1845084269662</v>
      </c>
      <c r="F14490" s="91">
        <v>0.84381760515024595</v>
      </c>
      <c r="G14490" s="100">
        <v>836.72300123595517</v>
      </c>
      <c r="S14490" s="235"/>
      <c r="T14490" s="103"/>
      <c r="U14490" s="103"/>
    </row>
    <row r="14491" spans="1:21" x14ac:dyDescent="0.2">
      <c r="A14491" s="89">
        <v>41026</v>
      </c>
      <c r="B14491" s="90" t="s">
        <v>141</v>
      </c>
      <c r="C14491" s="96">
        <v>1584.3681694719098</v>
      </c>
      <c r="D14491" s="102">
        <v>1019.7669212032565</v>
      </c>
      <c r="E14491" s="98">
        <v>1884.1833960674155</v>
      </c>
      <c r="F14491" s="91">
        <v>0.84087789584534778</v>
      </c>
      <c r="G14491" s="100">
        <v>792.18408473595491</v>
      </c>
      <c r="S14491" s="235"/>
      <c r="T14491" s="103"/>
      <c r="U14491" s="103"/>
    </row>
    <row r="14492" spans="1:21" x14ac:dyDescent="0.2">
      <c r="A14492" s="89">
        <v>41026</v>
      </c>
      <c r="B14492" s="90" t="s">
        <v>142</v>
      </c>
      <c r="C14492" s="96">
        <v>1603.4496194831461</v>
      </c>
      <c r="D14492" s="102">
        <v>1024.0566260206006</v>
      </c>
      <c r="E14492" s="98">
        <v>1902.5621292134831</v>
      </c>
      <c r="F14492" s="91">
        <v>0.84278436686112856</v>
      </c>
      <c r="G14492" s="100">
        <v>801.72480974157304</v>
      </c>
      <c r="S14492" s="235"/>
      <c r="T14492" s="103"/>
      <c r="U14492" s="103"/>
    </row>
    <row r="14493" spans="1:21" x14ac:dyDescent="0.2">
      <c r="A14493" s="89">
        <v>41026</v>
      </c>
      <c r="B14493" s="90" t="s">
        <v>143</v>
      </c>
      <c r="C14493" s="96">
        <v>1618.9489922359553</v>
      </c>
      <c r="D14493" s="102">
        <v>1026.5805238088374</v>
      </c>
      <c r="E14493" s="98">
        <v>1916.9933258426963</v>
      </c>
      <c r="F14493" s="91">
        <v>0.84452510627509725</v>
      </c>
      <c r="G14493" s="100">
        <v>809.47449611797765</v>
      </c>
      <c r="S14493" s="235"/>
      <c r="T14493" s="103"/>
      <c r="U14493" s="103"/>
    </row>
    <row r="14494" spans="1:21" x14ac:dyDescent="0.2">
      <c r="A14494" s="89">
        <v>41026</v>
      </c>
      <c r="B14494" s="90" t="s">
        <v>144</v>
      </c>
      <c r="C14494" s="96">
        <v>1648.7239964157304</v>
      </c>
      <c r="D14494" s="102">
        <v>1034.1443684964584</v>
      </c>
      <c r="E14494" s="98">
        <v>1946.2130898876403</v>
      </c>
      <c r="F14494" s="91">
        <v>0.84714464463442452</v>
      </c>
      <c r="G14494" s="100">
        <v>824.36199820786521</v>
      </c>
      <c r="S14494" s="235"/>
      <c r="T14494" s="103"/>
      <c r="U14494" s="103"/>
    </row>
    <row r="14495" spans="1:21" x14ac:dyDescent="0.2">
      <c r="A14495" s="89">
        <v>41026</v>
      </c>
      <c r="B14495" s="90" t="s">
        <v>145</v>
      </c>
      <c r="C14495" s="96">
        <v>1646.3940253483147</v>
      </c>
      <c r="D14495" s="102">
        <v>1047.4427599797195</v>
      </c>
      <c r="E14495" s="98">
        <v>1951.3455926966294</v>
      </c>
      <c r="F14495" s="91">
        <v>0.84372241980627738</v>
      </c>
      <c r="G14495" s="100">
        <v>823.19701267415735</v>
      </c>
      <c r="S14495" s="235"/>
      <c r="T14495" s="103"/>
      <c r="U14495" s="103"/>
    </row>
    <row r="14496" spans="1:21" x14ac:dyDescent="0.2">
      <c r="A14496" s="89">
        <v>41026</v>
      </c>
      <c r="B14496" s="90" t="s">
        <v>146</v>
      </c>
      <c r="C14496" s="96">
        <v>1793.482059741573</v>
      </c>
      <c r="D14496" s="102">
        <v>1148.9706690526036</v>
      </c>
      <c r="E14496" s="98">
        <v>2129.9557500000001</v>
      </c>
      <c r="F14496" s="91">
        <v>0.84202784951826959</v>
      </c>
      <c r="G14496" s="100">
        <v>896.74102987078652</v>
      </c>
      <c r="S14496" s="235"/>
      <c r="T14496" s="103"/>
      <c r="U14496" s="103"/>
    </row>
    <row r="14497" spans="1:21" x14ac:dyDescent="0.2">
      <c r="A14497" s="89">
        <v>41026</v>
      </c>
      <c r="B14497" s="90" t="s">
        <v>147</v>
      </c>
      <c r="C14497" s="96">
        <v>1912.7036401685396</v>
      </c>
      <c r="D14497" s="102">
        <v>1209.7541497381208</v>
      </c>
      <c r="E14497" s="98">
        <v>2263.1704129213481</v>
      </c>
      <c r="F14497" s="91">
        <v>0.84514344534028318</v>
      </c>
      <c r="G14497" s="100">
        <v>956.35182008426978</v>
      </c>
      <c r="S14497" s="235"/>
      <c r="T14497" s="103"/>
      <c r="U14497" s="103"/>
    </row>
    <row r="14498" spans="1:21" x14ac:dyDescent="0.2">
      <c r="A14498" s="89">
        <v>41027</v>
      </c>
      <c r="B14498" s="90" t="s">
        <v>100</v>
      </c>
      <c r="C14498" s="96">
        <v>1815.0272008988766</v>
      </c>
      <c r="D14498" s="102">
        <v>1159.0470146343896</v>
      </c>
      <c r="E14498" s="98">
        <v>2153.5351685393257</v>
      </c>
      <c r="F14498" s="91">
        <v>0.84281289082915312</v>
      </c>
      <c r="G14498" s="100">
        <v>907.51360044943829</v>
      </c>
      <c r="S14498" s="235"/>
      <c r="T14498" s="103"/>
      <c r="U14498" s="103"/>
    </row>
    <row r="14499" spans="1:21" x14ac:dyDescent="0.2">
      <c r="A14499" s="89">
        <v>41027</v>
      </c>
      <c r="B14499" s="90" t="s">
        <v>101</v>
      </c>
      <c r="C14499" s="96">
        <v>1835.9645235168539</v>
      </c>
      <c r="D14499" s="102">
        <v>1152.2594609342743</v>
      </c>
      <c r="E14499" s="98">
        <v>2167.5948876404495</v>
      </c>
      <c r="F14499" s="91">
        <v>0.84700537632075978</v>
      </c>
      <c r="G14499" s="100">
        <v>917.98226175842694</v>
      </c>
      <c r="S14499" s="235"/>
      <c r="T14499" s="103"/>
      <c r="U14499" s="103"/>
    </row>
    <row r="14500" spans="1:21" x14ac:dyDescent="0.2">
      <c r="A14500" s="89">
        <v>41027</v>
      </c>
      <c r="B14500" s="90" t="s">
        <v>102</v>
      </c>
      <c r="C14500" s="96">
        <v>1779.0038221348314</v>
      </c>
      <c r="D14500" s="102">
        <v>1116.9800412822501</v>
      </c>
      <c r="E14500" s="98">
        <v>2100.5949185393256</v>
      </c>
      <c r="F14500" s="91">
        <v>0.84690475371228802</v>
      </c>
      <c r="G14500" s="100">
        <v>889.50191106741568</v>
      </c>
      <c r="S14500" s="235"/>
      <c r="T14500" s="103"/>
      <c r="U14500" s="103"/>
    </row>
    <row r="14501" spans="1:21" x14ac:dyDescent="0.2">
      <c r="A14501" s="89">
        <v>41027</v>
      </c>
      <c r="B14501" s="90" t="s">
        <v>103</v>
      </c>
      <c r="C14501" s="96">
        <v>1844.8629869325841</v>
      </c>
      <c r="D14501" s="102">
        <v>1175.9501493122416</v>
      </c>
      <c r="E14501" s="98">
        <v>2187.779283707865</v>
      </c>
      <c r="F14501" s="91">
        <v>0.84325827594724101</v>
      </c>
      <c r="G14501" s="100">
        <v>922.43149346629207</v>
      </c>
      <c r="S14501" s="235"/>
      <c r="T14501" s="103"/>
      <c r="U14501" s="103"/>
    </row>
    <row r="14502" spans="1:21" x14ac:dyDescent="0.2">
      <c r="A14502" s="89">
        <v>41027</v>
      </c>
      <c r="B14502" s="90" t="s">
        <v>104</v>
      </c>
      <c r="C14502" s="96">
        <v>1840.53937105618</v>
      </c>
      <c r="D14502" s="102">
        <v>1163.6078612992633</v>
      </c>
      <c r="E14502" s="98">
        <v>2177.5142780898877</v>
      </c>
      <c r="F14502" s="91">
        <v>0.84524790012890216</v>
      </c>
      <c r="G14502" s="100">
        <v>920.26968552809001</v>
      </c>
      <c r="S14502" s="235"/>
      <c r="T14502" s="103"/>
      <c r="U14502" s="103"/>
    </row>
    <row r="14503" spans="1:21" x14ac:dyDescent="0.2">
      <c r="A14503" s="89">
        <v>41027</v>
      </c>
      <c r="B14503" s="90" t="s">
        <v>105</v>
      </c>
      <c r="C14503" s="96">
        <v>1833.2131315955057</v>
      </c>
      <c r="D14503" s="102">
        <v>1159.4361212392844</v>
      </c>
      <c r="E14503" s="98">
        <v>2169.0925533707864</v>
      </c>
      <c r="F14503" s="91">
        <v>0.84515210231425053</v>
      </c>
      <c r="G14503" s="100">
        <v>916.60656579775286</v>
      </c>
      <c r="S14503" s="235"/>
      <c r="T14503" s="103"/>
      <c r="U14503" s="103"/>
    </row>
    <row r="14504" spans="1:21" x14ac:dyDescent="0.2">
      <c r="A14504" s="89">
        <v>41027</v>
      </c>
      <c r="B14504" s="90" t="s">
        <v>106</v>
      </c>
      <c r="C14504" s="96">
        <v>1787.3552488651685</v>
      </c>
      <c r="D14504" s="102">
        <v>1121.5327774699931</v>
      </c>
      <c r="E14504" s="98">
        <v>2110.0887556179778</v>
      </c>
      <c r="F14504" s="91">
        <v>0.84705216503639869</v>
      </c>
      <c r="G14504" s="100">
        <v>893.67762443258425</v>
      </c>
      <c r="S14504" s="235"/>
      <c r="T14504" s="103"/>
      <c r="U14504" s="103"/>
    </row>
    <row r="14505" spans="1:21" x14ac:dyDescent="0.2">
      <c r="A14505" s="89">
        <v>41027</v>
      </c>
      <c r="B14505" s="90" t="s">
        <v>107</v>
      </c>
      <c r="C14505" s="96">
        <v>1750.3066828314606</v>
      </c>
      <c r="D14505" s="102">
        <v>1087.2270585029814</v>
      </c>
      <c r="E14505" s="98">
        <v>2060.4941544943817</v>
      </c>
      <c r="F14505" s="91">
        <v>0.84945966918356197</v>
      </c>
      <c r="G14505" s="100">
        <v>875.15334141573032</v>
      </c>
      <c r="S14505" s="235"/>
      <c r="T14505" s="103"/>
      <c r="U14505" s="103"/>
    </row>
    <row r="14506" spans="1:21" x14ac:dyDescent="0.2">
      <c r="A14506" s="89">
        <v>41027</v>
      </c>
      <c r="B14506" s="90" t="s">
        <v>108</v>
      </c>
      <c r="C14506" s="96">
        <v>1745.9020244831461</v>
      </c>
      <c r="D14506" s="102">
        <v>1085.0142154715502</v>
      </c>
      <c r="E14506" s="98">
        <v>2055.5850084269664</v>
      </c>
      <c r="F14506" s="91">
        <v>0.84934557185703319</v>
      </c>
      <c r="G14506" s="100">
        <v>872.95101224157304</v>
      </c>
      <c r="S14506" s="235"/>
      <c r="T14506" s="103"/>
      <c r="U14506" s="103"/>
    </row>
    <row r="14507" spans="1:21" x14ac:dyDescent="0.2">
      <c r="A14507" s="89">
        <v>41027</v>
      </c>
      <c r="B14507" s="90" t="s">
        <v>109</v>
      </c>
      <c r="C14507" s="96">
        <v>1754.4803701348312</v>
      </c>
      <c r="D14507" s="102">
        <v>1118.3509214750552</v>
      </c>
      <c r="E14507" s="98">
        <v>2080.6033146067416</v>
      </c>
      <c r="F14507" s="91">
        <v>0.84325558736622919</v>
      </c>
      <c r="G14507" s="100">
        <v>877.24018506741561</v>
      </c>
      <c r="S14507" s="235"/>
      <c r="T14507" s="103"/>
      <c r="U14507" s="103"/>
    </row>
    <row r="14508" spans="1:21" x14ac:dyDescent="0.2">
      <c r="A14508" s="89">
        <v>41027</v>
      </c>
      <c r="B14508" s="90" t="s">
        <v>110</v>
      </c>
      <c r="C14508" s="96">
        <v>1767.7632312808987</v>
      </c>
      <c r="D14508" s="102">
        <v>1129.1311641451778</v>
      </c>
      <c r="E14508" s="98">
        <v>2097.5995870786514</v>
      </c>
      <c r="F14508" s="91">
        <v>0.84275532955404553</v>
      </c>
      <c r="G14508" s="100">
        <v>883.88161564044935</v>
      </c>
      <c r="S14508" s="235"/>
      <c r="T14508" s="103"/>
      <c r="U14508" s="103"/>
    </row>
    <row r="14509" spans="1:21" x14ac:dyDescent="0.2">
      <c r="A14509" s="89">
        <v>41027</v>
      </c>
      <c r="B14509" s="90" t="s">
        <v>111</v>
      </c>
      <c r="C14509" s="96">
        <v>1782.5332217865171</v>
      </c>
      <c r="D14509" s="102">
        <v>1124.2217831469065</v>
      </c>
      <c r="E14509" s="98">
        <v>2107.4390393258427</v>
      </c>
      <c r="F14509" s="91">
        <v>0.84582907904977356</v>
      </c>
      <c r="G14509" s="100">
        <v>891.26661089325853</v>
      </c>
      <c r="S14509" s="235"/>
      <c r="T14509" s="103"/>
      <c r="U14509" s="103"/>
    </row>
    <row r="14510" spans="1:21" x14ac:dyDescent="0.2">
      <c r="A14510" s="89">
        <v>41027</v>
      </c>
      <c r="B14510" s="90" t="s">
        <v>112</v>
      </c>
      <c r="C14510" s="96">
        <v>1940.8861597752807</v>
      </c>
      <c r="D14510" s="102">
        <v>1238.0192796180015</v>
      </c>
      <c r="E14510" s="98">
        <v>2302.1144241573033</v>
      </c>
      <c r="F14510" s="91">
        <v>0.8430884839643662</v>
      </c>
      <c r="G14510" s="100">
        <v>970.44307988764035</v>
      </c>
      <c r="S14510" s="235"/>
      <c r="T14510" s="103"/>
      <c r="U14510" s="103"/>
    </row>
    <row r="14511" spans="1:21" x14ac:dyDescent="0.2">
      <c r="A14511" s="89">
        <v>41027</v>
      </c>
      <c r="B14511" s="90" t="s">
        <v>113</v>
      </c>
      <c r="C14511" s="96">
        <v>2039.7174542696628</v>
      </c>
      <c r="D14511" s="102">
        <v>1309.4339608779057</v>
      </c>
      <c r="E14511" s="98">
        <v>2423.8532528089886</v>
      </c>
      <c r="F14511" s="91">
        <v>0.84151854156428274</v>
      </c>
      <c r="G14511" s="100">
        <v>1019.8587271348314</v>
      </c>
      <c r="S14511" s="235"/>
      <c r="T14511" s="103"/>
      <c r="U14511" s="103"/>
    </row>
    <row r="14512" spans="1:21" x14ac:dyDescent="0.2">
      <c r="A14512" s="89">
        <v>41027</v>
      </c>
      <c r="B14512" s="90" t="s">
        <v>114</v>
      </c>
      <c r="C14512" s="96">
        <v>2065.0594352359553</v>
      </c>
      <c r="D14512" s="102">
        <v>1308.6797449603778</v>
      </c>
      <c r="E14512" s="98">
        <v>2444.8135196629214</v>
      </c>
      <c r="F14512" s="91">
        <v>0.84466950899415649</v>
      </c>
      <c r="G14512" s="100">
        <v>1032.5297176179777</v>
      </c>
      <c r="S14512" s="235"/>
      <c r="T14512" s="103"/>
      <c r="U14512" s="103"/>
    </row>
    <row r="14513" spans="1:21" x14ac:dyDescent="0.2">
      <c r="A14513" s="89">
        <v>41027</v>
      </c>
      <c r="B14513" s="90" t="s">
        <v>115</v>
      </c>
      <c r="C14513" s="96">
        <v>1926.9306461123597</v>
      </c>
      <c r="D14513" s="102">
        <v>1243.3224589437796</v>
      </c>
      <c r="E14513" s="98">
        <v>2293.2318792134829</v>
      </c>
      <c r="F14513" s="91">
        <v>0.84026855878754192</v>
      </c>
      <c r="G14513" s="100">
        <v>963.46532305617984</v>
      </c>
      <c r="S14513" s="235"/>
      <c r="T14513" s="103"/>
      <c r="U14513" s="103"/>
    </row>
    <row r="14514" spans="1:21" x14ac:dyDescent="0.2">
      <c r="A14514" s="89">
        <v>41027</v>
      </c>
      <c r="B14514" s="90" t="s">
        <v>116</v>
      </c>
      <c r="C14514" s="96">
        <v>2013.7919675056178</v>
      </c>
      <c r="D14514" s="102">
        <v>1311.3735047177936</v>
      </c>
      <c r="E14514" s="98">
        <v>2403.1351516853929</v>
      </c>
      <c r="F14514" s="91">
        <v>0.83798531518016506</v>
      </c>
      <c r="G14514" s="100">
        <v>1006.8959837528089</v>
      </c>
      <c r="S14514" s="235"/>
      <c r="T14514" s="103"/>
      <c r="U14514" s="103"/>
    </row>
    <row r="14515" spans="1:21" x14ac:dyDescent="0.2">
      <c r="A14515" s="89">
        <v>41027</v>
      </c>
      <c r="B14515" s="90" t="s">
        <v>117</v>
      </c>
      <c r="C14515" s="96">
        <v>2097.6587695617977</v>
      </c>
      <c r="D14515" s="102">
        <v>1365.4550366948729</v>
      </c>
      <c r="E14515" s="98">
        <v>2502.9262415730336</v>
      </c>
      <c r="F14515" s="91">
        <v>0.83808253504244923</v>
      </c>
      <c r="G14515" s="100">
        <v>1048.8293847808989</v>
      </c>
      <c r="S14515" s="235"/>
      <c r="T14515" s="103"/>
      <c r="U14515" s="103"/>
    </row>
    <row r="14516" spans="1:21" x14ac:dyDescent="0.2">
      <c r="A14516" s="89">
        <v>41027</v>
      </c>
      <c r="B14516" s="90" t="s">
        <v>118</v>
      </c>
      <c r="C14516" s="96">
        <v>2036.1758982471911</v>
      </c>
      <c r="D14516" s="102">
        <v>1308.4525484033186</v>
      </c>
      <c r="E14516" s="98">
        <v>2420.3430252808989</v>
      </c>
      <c r="F14516" s="91">
        <v>0.84127575181657466</v>
      </c>
      <c r="G14516" s="100">
        <v>1018.0879491235955</v>
      </c>
      <c r="S14516" s="235"/>
      <c r="T14516" s="103"/>
      <c r="U14516" s="103"/>
    </row>
    <row r="14517" spans="1:21" x14ac:dyDescent="0.2">
      <c r="A14517" s="89">
        <v>41027</v>
      </c>
      <c r="B14517" s="90" t="s">
        <v>119</v>
      </c>
      <c r="C14517" s="96">
        <v>2001.6882743258429</v>
      </c>
      <c r="D14517" s="102">
        <v>1282.6168373706851</v>
      </c>
      <c r="E14517" s="98">
        <v>2377.3644859550564</v>
      </c>
      <c r="F14517" s="91">
        <v>0.84197786504819716</v>
      </c>
      <c r="G14517" s="100">
        <v>1000.8441371629215</v>
      </c>
      <c r="S14517" s="235"/>
      <c r="T14517" s="103"/>
      <c r="U14517" s="103"/>
    </row>
    <row r="14518" spans="1:21" x14ac:dyDescent="0.2">
      <c r="A14518" s="89">
        <v>41027</v>
      </c>
      <c r="B14518" s="90" t="s">
        <v>120</v>
      </c>
      <c r="C14518" s="96">
        <v>2079.8537384831461</v>
      </c>
      <c r="D14518" s="102">
        <v>1331.5143832164208</v>
      </c>
      <c r="E14518" s="98">
        <v>2469.5590955056177</v>
      </c>
      <c r="F14518" s="91">
        <v>0.84219638326059842</v>
      </c>
      <c r="G14518" s="100">
        <v>1039.9268692415731</v>
      </c>
      <c r="S14518" s="235"/>
      <c r="T14518" s="103"/>
      <c r="U14518" s="103"/>
    </row>
    <row r="14519" spans="1:21" x14ac:dyDescent="0.2">
      <c r="A14519" s="89">
        <v>41027</v>
      </c>
      <c r="B14519" s="90" t="s">
        <v>121</v>
      </c>
      <c r="C14519" s="96">
        <v>2099.3363487303377</v>
      </c>
      <c r="D14519" s="102">
        <v>1350.3726455845735</v>
      </c>
      <c r="E14519" s="98">
        <v>2496.1408988764047</v>
      </c>
      <c r="F14519" s="91">
        <v>0.84103279172875145</v>
      </c>
      <c r="G14519" s="100">
        <v>1049.6681743651689</v>
      </c>
      <c r="S14519" s="235"/>
      <c r="T14519" s="103"/>
      <c r="U14519" s="103"/>
    </row>
    <row r="14520" spans="1:21" x14ac:dyDescent="0.2">
      <c r="A14520" s="89">
        <v>41027</v>
      </c>
      <c r="B14520" s="90" t="s">
        <v>122</v>
      </c>
      <c r="C14520" s="96">
        <v>2314.2974533483148</v>
      </c>
      <c r="D14520" s="102">
        <v>1499.2582651754794</v>
      </c>
      <c r="E14520" s="98">
        <v>2757.489446629213</v>
      </c>
      <c r="F14520" s="91">
        <v>0.83927699385299137</v>
      </c>
      <c r="G14520" s="100">
        <v>1157.1487266741574</v>
      </c>
      <c r="S14520" s="235"/>
      <c r="T14520" s="103"/>
      <c r="U14520" s="103"/>
    </row>
    <row r="14521" spans="1:21" x14ac:dyDescent="0.2">
      <c r="A14521" s="89">
        <v>41027</v>
      </c>
      <c r="B14521" s="90" t="s">
        <v>123</v>
      </c>
      <c r="C14521" s="96">
        <v>2362.2138148651684</v>
      </c>
      <c r="D14521" s="102">
        <v>1534.041077661203</v>
      </c>
      <c r="E14521" s="98">
        <v>2816.6178539325842</v>
      </c>
      <c r="F14521" s="91">
        <v>0.8386703263870271</v>
      </c>
      <c r="G14521" s="100">
        <v>1181.1069074325842</v>
      </c>
      <c r="S14521" s="235"/>
      <c r="T14521" s="103"/>
      <c r="U14521" s="103"/>
    </row>
    <row r="14522" spans="1:21" x14ac:dyDescent="0.2">
      <c r="A14522" s="89">
        <v>41027</v>
      </c>
      <c r="B14522" s="90" t="s">
        <v>124</v>
      </c>
      <c r="C14522" s="96">
        <v>2268.3463717752807</v>
      </c>
      <c r="D14522" s="102">
        <v>1465.6815264254906</v>
      </c>
      <c r="E14522" s="98">
        <v>2700.6698426966291</v>
      </c>
      <c r="F14522" s="91">
        <v>0.83991991020654644</v>
      </c>
      <c r="G14522" s="100">
        <v>1134.1731858876403</v>
      </c>
      <c r="S14522" s="235"/>
      <c r="T14522" s="103"/>
      <c r="U14522" s="103"/>
    </row>
    <row r="14523" spans="1:21" x14ac:dyDescent="0.2">
      <c r="A14523" s="89">
        <v>41027</v>
      </c>
      <c r="B14523" s="90" t="s">
        <v>125</v>
      </c>
      <c r="C14523" s="96">
        <v>2323.3661059550564</v>
      </c>
      <c r="D14523" s="102">
        <v>1501.2992385945051</v>
      </c>
      <c r="E14523" s="98">
        <v>2766.2121151685392</v>
      </c>
      <c r="F14523" s="91">
        <v>0.83990887510573231</v>
      </c>
      <c r="G14523" s="100">
        <v>1161.6830529775282</v>
      </c>
      <c r="S14523" s="235"/>
      <c r="T14523" s="103"/>
      <c r="U14523" s="103"/>
    </row>
    <row r="14524" spans="1:21" x14ac:dyDescent="0.2">
      <c r="A14524" s="89">
        <v>41027</v>
      </c>
      <c r="B14524" s="90" t="s">
        <v>126</v>
      </c>
      <c r="C14524" s="96">
        <v>2381.6477996292138</v>
      </c>
      <c r="D14524" s="102">
        <v>1521.6019051557084</v>
      </c>
      <c r="E14524" s="98">
        <v>2826.2198426966288</v>
      </c>
      <c r="F14524" s="91">
        <v>0.84269728902503627</v>
      </c>
      <c r="G14524" s="100">
        <v>1190.8238998146069</v>
      </c>
      <c r="S14524" s="235"/>
      <c r="T14524" s="103"/>
      <c r="U14524" s="103"/>
    </row>
    <row r="14525" spans="1:21" x14ac:dyDescent="0.2">
      <c r="A14525" s="89">
        <v>41027</v>
      </c>
      <c r="B14525" s="90" t="s">
        <v>127</v>
      </c>
      <c r="C14525" s="96">
        <v>2375.881627752809</v>
      </c>
      <c r="D14525" s="102">
        <v>1518.2599650342004</v>
      </c>
      <c r="E14525" s="98">
        <v>2819.5614606741574</v>
      </c>
      <c r="F14525" s="91">
        <v>0.84264225514869096</v>
      </c>
      <c r="G14525" s="100">
        <v>1187.9408138764045</v>
      </c>
      <c r="S14525" s="235"/>
      <c r="T14525" s="103"/>
      <c r="U14525" s="103"/>
    </row>
    <row r="14526" spans="1:21" x14ac:dyDescent="0.2">
      <c r="A14526" s="89">
        <v>41027</v>
      </c>
      <c r="B14526" s="90" t="s">
        <v>128</v>
      </c>
      <c r="C14526" s="96">
        <v>2310.5451868988766</v>
      </c>
      <c r="D14526" s="102">
        <v>1491.2356081617711</v>
      </c>
      <c r="E14526" s="98">
        <v>2749.9823089887636</v>
      </c>
      <c r="F14526" s="91">
        <v>0.84020365489133675</v>
      </c>
      <c r="G14526" s="100">
        <v>1155.2725934494383</v>
      </c>
      <c r="S14526" s="235"/>
      <c r="T14526" s="103"/>
      <c r="U14526" s="103"/>
    </row>
    <row r="14527" spans="1:21" x14ac:dyDescent="0.2">
      <c r="A14527" s="89">
        <v>41027</v>
      </c>
      <c r="B14527" s="90" t="s">
        <v>129</v>
      </c>
      <c r="C14527" s="96">
        <v>2403.7440295955057</v>
      </c>
      <c r="D14527" s="102">
        <v>1538.1696721118103</v>
      </c>
      <c r="E14527" s="98">
        <v>2853.760904494382</v>
      </c>
      <c r="F14527" s="91">
        <v>0.84230743571048805</v>
      </c>
      <c r="G14527" s="100">
        <v>1201.8720147977529</v>
      </c>
      <c r="S14527" s="235"/>
      <c r="T14527" s="103"/>
      <c r="U14527" s="103"/>
    </row>
    <row r="14528" spans="1:21" x14ac:dyDescent="0.2">
      <c r="A14528" s="89">
        <v>41027</v>
      </c>
      <c r="B14528" s="90" t="s">
        <v>130</v>
      </c>
      <c r="C14528" s="96">
        <v>2220.0085894044946</v>
      </c>
      <c r="D14528" s="102">
        <v>1413.7334832476483</v>
      </c>
      <c r="E14528" s="98">
        <v>2631.9347443820225</v>
      </c>
      <c r="F14528" s="91">
        <v>0.84348922181417996</v>
      </c>
      <c r="G14528" s="100">
        <v>1110.0042947022473</v>
      </c>
      <c r="S14528" s="235"/>
      <c r="T14528" s="103"/>
      <c r="U14528" s="103"/>
    </row>
    <row r="14529" spans="1:21" x14ac:dyDescent="0.2">
      <c r="A14529" s="89">
        <v>41027</v>
      </c>
      <c r="B14529" s="90" t="s">
        <v>131</v>
      </c>
      <c r="C14529" s="96">
        <v>2029.8667418089885</v>
      </c>
      <c r="D14529" s="102">
        <v>1314.8315573006555</v>
      </c>
      <c r="E14529" s="98">
        <v>2418.4997443820221</v>
      </c>
      <c r="F14529" s="91">
        <v>0.83930823086676098</v>
      </c>
      <c r="G14529" s="100">
        <v>1014.9333709044943</v>
      </c>
      <c r="S14529" s="235"/>
      <c r="T14529" s="103"/>
      <c r="U14529" s="103"/>
    </row>
    <row r="14530" spans="1:21" x14ac:dyDescent="0.2">
      <c r="A14530" s="89">
        <v>41027</v>
      </c>
      <c r="B14530" s="90" t="s">
        <v>132</v>
      </c>
      <c r="C14530" s="96">
        <v>2288.007275460674</v>
      </c>
      <c r="D14530" s="102">
        <v>1481.0301060531342</v>
      </c>
      <c r="E14530" s="98">
        <v>2725.514165730337</v>
      </c>
      <c r="F14530" s="91">
        <v>0.83947730091785178</v>
      </c>
      <c r="G14530" s="100">
        <v>1144.003637730337</v>
      </c>
      <c r="S14530" s="235"/>
      <c r="T14530" s="103"/>
      <c r="U14530" s="103"/>
    </row>
    <row r="14531" spans="1:21" x14ac:dyDescent="0.2">
      <c r="A14531" s="89">
        <v>41027</v>
      </c>
      <c r="B14531" s="90" t="s">
        <v>133</v>
      </c>
      <c r="C14531" s="96">
        <v>2151.8761832696628</v>
      </c>
      <c r="D14531" s="102">
        <v>1371.8539435047371</v>
      </c>
      <c r="E14531" s="98">
        <v>2551.970679775281</v>
      </c>
      <c r="F14531" s="91">
        <v>0.84322135842844026</v>
      </c>
      <c r="G14531" s="100">
        <v>1075.9380916348314</v>
      </c>
      <c r="S14531" s="235"/>
      <c r="T14531" s="103"/>
      <c r="U14531" s="103"/>
    </row>
    <row r="14532" spans="1:21" x14ac:dyDescent="0.2">
      <c r="A14532" s="89">
        <v>41027</v>
      </c>
      <c r="B14532" s="90" t="s">
        <v>134</v>
      </c>
      <c r="C14532" s="96">
        <v>1930.695068932584</v>
      </c>
      <c r="D14532" s="102">
        <v>1236.1306716029262</v>
      </c>
      <c r="E14532" s="98">
        <v>2292.5100842696629</v>
      </c>
      <c r="F14532" s="91">
        <v>0.84217516955771898</v>
      </c>
      <c r="G14532" s="100">
        <v>965.34753446629202</v>
      </c>
      <c r="S14532" s="235"/>
      <c r="T14532" s="103"/>
      <c r="U14532" s="103"/>
    </row>
    <row r="14533" spans="1:21" x14ac:dyDescent="0.2">
      <c r="A14533" s="89">
        <v>41027</v>
      </c>
      <c r="B14533" s="90" t="s">
        <v>135</v>
      </c>
      <c r="C14533" s="96">
        <v>1959.0639862247192</v>
      </c>
      <c r="D14533" s="102">
        <v>1251.2070648244926</v>
      </c>
      <c r="E14533" s="98">
        <v>2324.5323876404495</v>
      </c>
      <c r="F14533" s="91">
        <v>0.84277766859307801</v>
      </c>
      <c r="G14533" s="100">
        <v>979.5319931123596</v>
      </c>
      <c r="S14533" s="235"/>
      <c r="T14533" s="103"/>
      <c r="U14533" s="103"/>
    </row>
    <row r="14534" spans="1:21" x14ac:dyDescent="0.2">
      <c r="A14534" s="89">
        <v>41027</v>
      </c>
      <c r="B14534" s="90" t="s">
        <v>136</v>
      </c>
      <c r="C14534" s="96">
        <v>1937.8916404382019</v>
      </c>
      <c r="D14534" s="102">
        <v>1215.4893531529128</v>
      </c>
      <c r="E14534" s="98">
        <v>2287.539808988764</v>
      </c>
      <c r="F14534" s="91">
        <v>0.84715100162338663</v>
      </c>
      <c r="G14534" s="100">
        <v>968.94582021910094</v>
      </c>
      <c r="S14534" s="235"/>
      <c r="T14534" s="103"/>
      <c r="U14534" s="103"/>
    </row>
    <row r="14535" spans="1:21" x14ac:dyDescent="0.2">
      <c r="A14535" s="89">
        <v>41027</v>
      </c>
      <c r="B14535" s="90" t="s">
        <v>137</v>
      </c>
      <c r="C14535" s="96">
        <v>1857.5339774157303</v>
      </c>
      <c r="D14535" s="102">
        <v>1181.0056288442711</v>
      </c>
      <c r="E14535" s="98">
        <v>2201.1830393258429</v>
      </c>
      <c r="F14535" s="91">
        <v>0.84387983381183873</v>
      </c>
      <c r="G14535" s="100">
        <v>928.76698870786515</v>
      </c>
      <c r="S14535" s="235"/>
      <c r="T14535" s="103"/>
      <c r="U14535" s="103"/>
    </row>
    <row r="14536" spans="1:21" x14ac:dyDescent="0.2">
      <c r="A14536" s="89">
        <v>41027</v>
      </c>
      <c r="B14536" s="90" t="s">
        <v>138</v>
      </c>
      <c r="C14536" s="96">
        <v>1852.027141449438</v>
      </c>
      <c r="D14536" s="102">
        <v>1166.02078668282</v>
      </c>
      <c r="E14536" s="98">
        <v>2188.5175365168539</v>
      </c>
      <c r="F14536" s="91">
        <v>0.84624733891648007</v>
      </c>
      <c r="G14536" s="100">
        <v>926.01357072471899</v>
      </c>
      <c r="S14536" s="235"/>
      <c r="T14536" s="103"/>
      <c r="U14536" s="103"/>
    </row>
    <row r="14537" spans="1:21" x14ac:dyDescent="0.2">
      <c r="A14537" s="89">
        <v>41027</v>
      </c>
      <c r="B14537" s="90" t="s">
        <v>139</v>
      </c>
      <c r="C14537" s="96">
        <v>1850.2320506966289</v>
      </c>
      <c r="D14537" s="102">
        <v>1184.1330732564195</v>
      </c>
      <c r="E14537" s="98">
        <v>2196.7088511235952</v>
      </c>
      <c r="F14537" s="91">
        <v>0.84227459171489805</v>
      </c>
      <c r="G14537" s="100">
        <v>925.11602534831445</v>
      </c>
      <c r="S14537" s="235"/>
      <c r="T14537" s="103"/>
      <c r="U14537" s="103"/>
    </row>
    <row r="14538" spans="1:21" x14ac:dyDescent="0.2">
      <c r="A14538" s="89">
        <v>41027</v>
      </c>
      <c r="B14538" s="90" t="s">
        <v>140</v>
      </c>
      <c r="C14538" s="96">
        <v>1832.7066161460677</v>
      </c>
      <c r="D14538" s="102">
        <v>1182.9224965784524</v>
      </c>
      <c r="E14538" s="98">
        <v>2181.3113426966288</v>
      </c>
      <c r="F14538" s="91">
        <v>0.84018570860242203</v>
      </c>
      <c r="G14538" s="100">
        <v>916.35330807303387</v>
      </c>
      <c r="S14538" s="235"/>
      <c r="T14538" s="103"/>
      <c r="U14538" s="103"/>
    </row>
    <row r="14539" spans="1:21" x14ac:dyDescent="0.2">
      <c r="A14539" s="89">
        <v>41027</v>
      </c>
      <c r="B14539" s="90" t="s">
        <v>141</v>
      </c>
      <c r="C14539" s="96">
        <v>1853.9113789213482</v>
      </c>
      <c r="D14539" s="102">
        <v>1179.5910563138905</v>
      </c>
      <c r="E14539" s="98">
        <v>2197.3671657303371</v>
      </c>
      <c r="F14539" s="91">
        <v>0.84369667838609264</v>
      </c>
      <c r="G14539" s="100">
        <v>926.95568946067408</v>
      </c>
      <c r="S14539" s="235"/>
      <c r="T14539" s="103"/>
      <c r="U14539" s="103"/>
    </row>
    <row r="14540" spans="1:21" x14ac:dyDescent="0.2">
      <c r="A14540" s="89">
        <v>41027</v>
      </c>
      <c r="B14540" s="90" t="s">
        <v>142</v>
      </c>
      <c r="C14540" s="96">
        <v>1822.6938187415728</v>
      </c>
      <c r="D14540" s="102">
        <v>1153.1521279016411</v>
      </c>
      <c r="E14540" s="98">
        <v>2156.8431994382022</v>
      </c>
      <c r="F14540" s="91">
        <v>0.84507479227805438</v>
      </c>
      <c r="G14540" s="100">
        <v>911.34690937078642</v>
      </c>
      <c r="S14540" s="235"/>
      <c r="T14540" s="103"/>
      <c r="U14540" s="103"/>
    </row>
    <row r="14541" spans="1:21" x14ac:dyDescent="0.2">
      <c r="A14541" s="89">
        <v>41027</v>
      </c>
      <c r="B14541" s="90" t="s">
        <v>143</v>
      </c>
      <c r="C14541" s="96">
        <v>1860.73515505618</v>
      </c>
      <c r="D14541" s="102">
        <v>1188.9617615716934</v>
      </c>
      <c r="E14541" s="98">
        <v>2208.1588230337079</v>
      </c>
      <c r="F14541" s="91">
        <v>0.84266364160336282</v>
      </c>
      <c r="G14541" s="100">
        <v>930.36757752809001</v>
      </c>
      <c r="S14541" s="235"/>
      <c r="T14541" s="103"/>
      <c r="U14541" s="103"/>
    </row>
    <row r="14542" spans="1:21" x14ac:dyDescent="0.2">
      <c r="A14542" s="89">
        <v>41027</v>
      </c>
      <c r="B14542" s="90" t="s">
        <v>144</v>
      </c>
      <c r="C14542" s="96">
        <v>1842.3506703033709</v>
      </c>
      <c r="D14542" s="102">
        <v>1176.9937609346532</v>
      </c>
      <c r="E14542" s="98">
        <v>2186.2228398876405</v>
      </c>
      <c r="F14542" s="91">
        <v>0.84270946066872909</v>
      </c>
      <c r="G14542" s="100">
        <v>921.17533515168543</v>
      </c>
      <c r="S14542" s="235"/>
      <c r="T14542" s="103"/>
      <c r="U14542" s="103"/>
    </row>
    <row r="14543" spans="1:21" x14ac:dyDescent="0.2">
      <c r="A14543" s="89">
        <v>41027</v>
      </c>
      <c r="B14543" s="90" t="s">
        <v>145</v>
      </c>
      <c r="C14543" s="96">
        <v>1910.5033370561796</v>
      </c>
      <c r="D14543" s="102">
        <v>1201.2278462468162</v>
      </c>
      <c r="E14543" s="98">
        <v>2256.76125</v>
      </c>
      <c r="F14543" s="91">
        <v>0.84656865543760096</v>
      </c>
      <c r="G14543" s="100">
        <v>955.25166852808979</v>
      </c>
      <c r="S14543" s="235"/>
      <c r="T14543" s="103"/>
      <c r="U14543" s="103"/>
    </row>
    <row r="14544" spans="1:21" x14ac:dyDescent="0.2">
      <c r="A14544" s="89">
        <v>41027</v>
      </c>
      <c r="B14544" s="90" t="s">
        <v>146</v>
      </c>
      <c r="C14544" s="96">
        <v>2039.4135450000001</v>
      </c>
      <c r="D14544" s="102">
        <v>1272.7651075686019</v>
      </c>
      <c r="E14544" s="98">
        <v>2403.9839073033709</v>
      </c>
      <c r="F14544" s="91">
        <v>0.84834741979936068</v>
      </c>
      <c r="G14544" s="100">
        <v>1019.7067725000001</v>
      </c>
      <c r="S14544" s="235"/>
      <c r="T14544" s="103"/>
      <c r="U14544" s="103"/>
    </row>
    <row r="14545" spans="1:21" x14ac:dyDescent="0.2">
      <c r="A14545" s="89">
        <v>41027</v>
      </c>
      <c r="B14545" s="90" t="s">
        <v>147</v>
      </c>
      <c r="C14545" s="96">
        <v>2010.3841315617979</v>
      </c>
      <c r="D14545" s="102">
        <v>1268.6747601058755</v>
      </c>
      <c r="E14545" s="98">
        <v>2377.2210674157304</v>
      </c>
      <c r="F14545" s="91">
        <v>0.84568665452190361</v>
      </c>
      <c r="G14545" s="100">
        <v>1005.1920657808989</v>
      </c>
      <c r="S14545" s="235"/>
      <c r="T14545" s="103"/>
      <c r="U14545" s="103"/>
    </row>
    <row r="14546" spans="1:21" x14ac:dyDescent="0.2">
      <c r="A14546" s="89">
        <v>41028</v>
      </c>
      <c r="B14546" s="90" t="s">
        <v>100</v>
      </c>
      <c r="C14546" s="96">
        <v>1981.6748358876407</v>
      </c>
      <c r="D14546" s="102">
        <v>1268.3754410317708</v>
      </c>
      <c r="E14546" s="98">
        <v>2352.8305112359553</v>
      </c>
      <c r="F14546" s="91">
        <v>0.84225141863136399</v>
      </c>
      <c r="G14546" s="100">
        <v>990.83741794382036</v>
      </c>
      <c r="S14546" s="235"/>
      <c r="T14546" s="103"/>
      <c r="U14546" s="103"/>
    </row>
    <row r="14547" spans="1:21" x14ac:dyDescent="0.2">
      <c r="A14547" s="89">
        <v>41028</v>
      </c>
      <c r="B14547" s="90" t="s">
        <v>101</v>
      </c>
      <c r="C14547" s="96">
        <v>1937.4864280786512</v>
      </c>
      <c r="D14547" s="102">
        <v>1207.2314604861056</v>
      </c>
      <c r="E14547" s="98">
        <v>2282.8187528089884</v>
      </c>
      <c r="F14547" s="91">
        <v>0.84872547401960463</v>
      </c>
      <c r="G14547" s="100">
        <v>968.74321403932561</v>
      </c>
      <c r="S14547" s="235"/>
      <c r="T14547" s="103"/>
      <c r="U14547" s="103"/>
    </row>
    <row r="14548" spans="1:21" x14ac:dyDescent="0.2">
      <c r="A14548" s="89">
        <v>41028</v>
      </c>
      <c r="B14548" s="90" t="s">
        <v>102</v>
      </c>
      <c r="C14548" s="96">
        <v>1866.383815348315</v>
      </c>
      <c r="D14548" s="102">
        <v>1179.4456924555773</v>
      </c>
      <c r="E14548" s="98">
        <v>2207.8226123595505</v>
      </c>
      <c r="F14548" s="91">
        <v>0.84535043934243792</v>
      </c>
      <c r="G14548" s="100">
        <v>933.19190767415751</v>
      </c>
      <c r="S14548" s="235"/>
      <c r="T14548" s="103"/>
      <c r="U14548" s="103"/>
    </row>
    <row r="14549" spans="1:21" x14ac:dyDescent="0.2">
      <c r="A14549" s="89">
        <v>41028</v>
      </c>
      <c r="B14549" s="90" t="s">
        <v>103</v>
      </c>
      <c r="C14549" s="96">
        <v>1834.5179153932588</v>
      </c>
      <c r="D14549" s="102">
        <v>1170.8421852401309</v>
      </c>
      <c r="E14549" s="98">
        <v>2176.3105028089885</v>
      </c>
      <c r="F14549" s="91">
        <v>0.84294861097505425</v>
      </c>
      <c r="G14549" s="100">
        <v>917.25895769662941</v>
      </c>
      <c r="S14549" s="235"/>
      <c r="T14549" s="103"/>
      <c r="U14549" s="103"/>
    </row>
    <row r="14550" spans="1:21" x14ac:dyDescent="0.2">
      <c r="A14550" s="89">
        <v>41028</v>
      </c>
      <c r="B14550" s="90" t="s">
        <v>104</v>
      </c>
      <c r="C14550" s="96">
        <v>1804.4025328314608</v>
      </c>
      <c r="D14550" s="102">
        <v>1141.5493612404039</v>
      </c>
      <c r="E14550" s="98">
        <v>2135.1822977528091</v>
      </c>
      <c r="F14550" s="91">
        <v>0.84508125359156439</v>
      </c>
      <c r="G14550" s="100">
        <v>902.2012664157304</v>
      </c>
      <c r="S14550" s="235"/>
      <c r="T14550" s="103"/>
      <c r="U14550" s="103"/>
    </row>
    <row r="14551" spans="1:21" x14ac:dyDescent="0.2">
      <c r="A14551" s="89">
        <v>41028</v>
      </c>
      <c r="B14551" s="90" t="s">
        <v>105</v>
      </c>
      <c r="C14551" s="96">
        <v>1790.5361658876404</v>
      </c>
      <c r="D14551" s="102">
        <v>1130.369220370254</v>
      </c>
      <c r="E14551" s="98">
        <v>2117.4877415730339</v>
      </c>
      <c r="F14551" s="91">
        <v>0.8455945839655683</v>
      </c>
      <c r="G14551" s="100">
        <v>895.26808294382022</v>
      </c>
      <c r="S14551" s="235"/>
      <c r="T14551" s="103"/>
      <c r="U14551" s="103"/>
    </row>
    <row r="14552" spans="1:21" x14ac:dyDescent="0.2">
      <c r="A14552" s="89">
        <v>41028</v>
      </c>
      <c r="B14552" s="90" t="s">
        <v>106</v>
      </c>
      <c r="C14552" s="96">
        <v>1800.7880385842698</v>
      </c>
      <c r="D14552" s="102">
        <v>1139.4217225168079</v>
      </c>
      <c r="E14552" s="98">
        <v>2130.9902443820224</v>
      </c>
      <c r="F14552" s="91">
        <v>0.84504752817697215</v>
      </c>
      <c r="G14552" s="100">
        <v>900.39401929213489</v>
      </c>
      <c r="S14552" s="235"/>
      <c r="T14552" s="103"/>
      <c r="U14552" s="103"/>
    </row>
    <row r="14553" spans="1:21" x14ac:dyDescent="0.2">
      <c r="A14553" s="89">
        <v>41028</v>
      </c>
      <c r="B14553" s="90" t="s">
        <v>107</v>
      </c>
      <c r="C14553" s="96">
        <v>1777.8368105393258</v>
      </c>
      <c r="D14553" s="102">
        <v>1131.0822451143388</v>
      </c>
      <c r="E14553" s="98">
        <v>2107.1427977528092</v>
      </c>
      <c r="F14553" s="91">
        <v>0.84371918810406388</v>
      </c>
      <c r="G14553" s="100">
        <v>888.91840526966291</v>
      </c>
      <c r="S14553" s="235"/>
      <c r="T14553" s="103"/>
      <c r="U14553" s="103"/>
    </row>
    <row r="14554" spans="1:21" x14ac:dyDescent="0.2">
      <c r="A14554" s="89">
        <v>41028</v>
      </c>
      <c r="B14554" s="90" t="s">
        <v>108</v>
      </c>
      <c r="C14554" s="96">
        <v>1756.1012195730339</v>
      </c>
      <c r="D14554" s="102">
        <v>1114.0669889279679</v>
      </c>
      <c r="E14554" s="98">
        <v>2079.6722696629213</v>
      </c>
      <c r="F14554" s="91">
        <v>0.84441248036531613</v>
      </c>
      <c r="G14554" s="100">
        <v>878.05060978651693</v>
      </c>
      <c r="S14554" s="235"/>
      <c r="T14554" s="103"/>
      <c r="U14554" s="103"/>
    </row>
    <row r="14555" spans="1:21" x14ac:dyDescent="0.2">
      <c r="A14555" s="89">
        <v>41028</v>
      </c>
      <c r="B14555" s="90" t="s">
        <v>109</v>
      </c>
      <c r="C14555" s="96">
        <v>1741.3393333146068</v>
      </c>
      <c r="D14555" s="102">
        <v>1105.7179022719051</v>
      </c>
      <c r="E14555" s="98">
        <v>2062.7347752808992</v>
      </c>
      <c r="F14555" s="91">
        <v>0.84418964288681986</v>
      </c>
      <c r="G14555" s="100">
        <v>870.66966665730342</v>
      </c>
      <c r="S14555" s="235"/>
      <c r="T14555" s="103"/>
      <c r="U14555" s="103"/>
    </row>
    <row r="14556" spans="1:21" x14ac:dyDescent="0.2">
      <c r="A14556" s="89">
        <v>41028</v>
      </c>
      <c r="B14556" s="90" t="s">
        <v>110</v>
      </c>
      <c r="C14556" s="96">
        <v>1727.331142044944</v>
      </c>
      <c r="D14556" s="102">
        <v>1091.0609624747005</v>
      </c>
      <c r="E14556" s="98">
        <v>2043.0582219101125</v>
      </c>
      <c r="F14556" s="91">
        <v>0.84546349365903717</v>
      </c>
      <c r="G14556" s="100">
        <v>863.66557102247202</v>
      </c>
      <c r="S14556" s="235"/>
      <c r="T14556" s="103"/>
      <c r="U14556" s="103"/>
    </row>
    <row r="14557" spans="1:21" x14ac:dyDescent="0.2">
      <c r="A14557" s="89">
        <v>41028</v>
      </c>
      <c r="B14557" s="90" t="s">
        <v>111</v>
      </c>
      <c r="C14557" s="96">
        <v>1789.2800075730338</v>
      </c>
      <c r="D14557" s="102">
        <v>1131.7101386379773</v>
      </c>
      <c r="E14557" s="98">
        <v>2117.1421264044948</v>
      </c>
      <c r="F14557" s="91">
        <v>0.84513929662895926</v>
      </c>
      <c r="G14557" s="100">
        <v>894.6400037865169</v>
      </c>
      <c r="S14557" s="235"/>
      <c r="T14557" s="103"/>
      <c r="U14557" s="103"/>
    </row>
    <row r="14558" spans="1:21" x14ac:dyDescent="0.2">
      <c r="A14558" s="89">
        <v>41028</v>
      </c>
      <c r="B14558" s="90" t="s">
        <v>112</v>
      </c>
      <c r="C14558" s="96">
        <v>2125.3996076966291</v>
      </c>
      <c r="D14558" s="102">
        <v>1336.3081929394082</v>
      </c>
      <c r="E14558" s="98">
        <v>2510.5862022471906</v>
      </c>
      <c r="F14558" s="91">
        <v>0.84657503725393446</v>
      </c>
      <c r="G14558" s="100">
        <v>1062.6998038483146</v>
      </c>
      <c r="S14558" s="235"/>
      <c r="T14558" s="103"/>
      <c r="U14558" s="103"/>
    </row>
    <row r="14559" spans="1:21" x14ac:dyDescent="0.2">
      <c r="A14559" s="89">
        <v>41028</v>
      </c>
      <c r="B14559" s="90" t="s">
        <v>113</v>
      </c>
      <c r="C14559" s="96">
        <v>2148.9059766741575</v>
      </c>
      <c r="D14559" s="102">
        <v>1369.5807189417201</v>
      </c>
      <c r="E14559" s="98">
        <v>2548.2441488764048</v>
      </c>
      <c r="F14559" s="91">
        <v>0.84328888879100261</v>
      </c>
      <c r="G14559" s="100">
        <v>1074.4529883370788</v>
      </c>
      <c r="S14559" s="235"/>
      <c r="T14559" s="103"/>
      <c r="U14559" s="103"/>
    </row>
    <row r="14560" spans="1:21" x14ac:dyDescent="0.2">
      <c r="A14560" s="89">
        <v>41028</v>
      </c>
      <c r="B14560" s="90" t="s">
        <v>114</v>
      </c>
      <c r="C14560" s="96">
        <v>2177.5301777528093</v>
      </c>
      <c r="D14560" s="102">
        <v>1389.4893370495527</v>
      </c>
      <c r="E14560" s="98">
        <v>2583.0830983146066</v>
      </c>
      <c r="F14560" s="91">
        <v>0.84299656452151706</v>
      </c>
      <c r="G14560" s="100">
        <v>1088.7650888764047</v>
      </c>
      <c r="S14560" s="235"/>
      <c r="T14560" s="103"/>
      <c r="U14560" s="103"/>
    </row>
    <row r="14561" spans="1:21" x14ac:dyDescent="0.2">
      <c r="A14561" s="89">
        <v>41028</v>
      </c>
      <c r="B14561" s="90" t="s">
        <v>115</v>
      </c>
      <c r="C14561" s="96">
        <v>2019.2177610000001</v>
      </c>
      <c r="D14561" s="102">
        <v>1296.0786319134065</v>
      </c>
      <c r="E14561" s="98">
        <v>2399.3874606741574</v>
      </c>
      <c r="F14561" s="91">
        <v>0.84155551952107777</v>
      </c>
      <c r="G14561" s="100">
        <v>1009.6088805000001</v>
      </c>
      <c r="S14561" s="235"/>
      <c r="T14561" s="103"/>
      <c r="U14561" s="103"/>
    </row>
    <row r="14562" spans="1:21" x14ac:dyDescent="0.2">
      <c r="A14562" s="89">
        <v>41028</v>
      </c>
      <c r="B14562" s="90" t="s">
        <v>116</v>
      </c>
      <c r="C14562" s="96">
        <v>2058.2072942359559</v>
      </c>
      <c r="D14562" s="102">
        <v>1342.9467213406222</v>
      </c>
      <c r="E14562" s="98">
        <v>2457.5848230337078</v>
      </c>
      <c r="F14562" s="91">
        <v>0.83749186394113961</v>
      </c>
      <c r="G14562" s="100">
        <v>1029.103647117978</v>
      </c>
      <c r="S14562" s="235"/>
      <c r="T14562" s="103"/>
      <c r="U14562" s="103"/>
    </row>
    <row r="14563" spans="1:21" x14ac:dyDescent="0.2">
      <c r="A14563" s="89">
        <v>41028</v>
      </c>
      <c r="B14563" s="90" t="s">
        <v>117</v>
      </c>
      <c r="C14563" s="96">
        <v>2008.4269558651683</v>
      </c>
      <c r="D14563" s="102">
        <v>1307.6862383630637</v>
      </c>
      <c r="E14563" s="98">
        <v>2396.6272415730332</v>
      </c>
      <c r="F14563" s="91">
        <v>0.83802225103096617</v>
      </c>
      <c r="G14563" s="100">
        <v>1004.2134779325842</v>
      </c>
      <c r="S14563" s="235"/>
      <c r="T14563" s="103"/>
      <c r="U14563" s="103"/>
    </row>
    <row r="14564" spans="1:21" x14ac:dyDescent="0.2">
      <c r="A14564" s="89">
        <v>41028</v>
      </c>
      <c r="B14564" s="90" t="s">
        <v>118</v>
      </c>
      <c r="C14564" s="96">
        <v>2009.5088728651688</v>
      </c>
      <c r="D14564" s="102">
        <v>1307.592852384588</v>
      </c>
      <c r="E14564" s="98">
        <v>2397.4830505617979</v>
      </c>
      <c r="F14564" s="91">
        <v>0.83817438141816447</v>
      </c>
      <c r="G14564" s="100">
        <v>1004.7544364325844</v>
      </c>
      <c r="S14564" s="235"/>
      <c r="T14564" s="103"/>
      <c r="U14564" s="103"/>
    </row>
    <row r="14565" spans="1:21" x14ac:dyDescent="0.2">
      <c r="A14565" s="89">
        <v>41028</v>
      </c>
      <c r="B14565" s="90" t="s">
        <v>119</v>
      </c>
      <c r="C14565" s="96">
        <v>2057.8547594831462</v>
      </c>
      <c r="D14565" s="102">
        <v>1331.4540125014673</v>
      </c>
      <c r="E14565" s="98">
        <v>2451.0275393258426</v>
      </c>
      <c r="F14565" s="91">
        <v>0.83958859150524323</v>
      </c>
      <c r="G14565" s="100">
        <v>1028.9273797415731</v>
      </c>
      <c r="S14565" s="235"/>
      <c r="T14565" s="103"/>
      <c r="U14565" s="103"/>
    </row>
    <row r="14566" spans="1:21" x14ac:dyDescent="0.2">
      <c r="A14566" s="89">
        <v>41028</v>
      </c>
      <c r="B14566" s="90" t="s">
        <v>120</v>
      </c>
      <c r="C14566" s="96">
        <v>2026.8681703483144</v>
      </c>
      <c r="D14566" s="102">
        <v>1301.1477477474739</v>
      </c>
      <c r="E14566" s="98">
        <v>2408.5638960674155</v>
      </c>
      <c r="F14566" s="91">
        <v>0.8415255969159402</v>
      </c>
      <c r="G14566" s="100">
        <v>1013.4340851741572</v>
      </c>
      <c r="S14566" s="235"/>
      <c r="T14566" s="103"/>
      <c r="U14566" s="103"/>
    </row>
    <row r="14567" spans="1:21" x14ac:dyDescent="0.2">
      <c r="A14567" s="89">
        <v>41028</v>
      </c>
      <c r="B14567" s="90" t="s">
        <v>121</v>
      </c>
      <c r="C14567" s="96">
        <v>1882.1789931235953</v>
      </c>
      <c r="D14567" s="102">
        <v>1220.397244917878</v>
      </c>
      <c r="E14567" s="98">
        <v>2243.2046713483142</v>
      </c>
      <c r="F14567" s="91">
        <v>0.83905807488902984</v>
      </c>
      <c r="G14567" s="100">
        <v>941.08949656179766</v>
      </c>
      <c r="S14567" s="235"/>
      <c r="T14567" s="103"/>
      <c r="U14567" s="103"/>
    </row>
    <row r="14568" spans="1:21" x14ac:dyDescent="0.2">
      <c r="A14568" s="89">
        <v>41028</v>
      </c>
      <c r="B14568" s="90" t="s">
        <v>122</v>
      </c>
      <c r="C14568" s="96">
        <v>1861.0714813146067</v>
      </c>
      <c r="D14568" s="102">
        <v>1205.1705285677965</v>
      </c>
      <c r="E14568" s="98">
        <v>2217.2106488764043</v>
      </c>
      <c r="F14568" s="91">
        <v>0.83937513210922243</v>
      </c>
      <c r="G14568" s="100">
        <v>930.53574065730334</v>
      </c>
      <c r="S14568" s="235"/>
      <c r="T14568" s="103"/>
      <c r="U14568" s="103"/>
    </row>
    <row r="14569" spans="1:21" x14ac:dyDescent="0.2">
      <c r="A14569" s="89">
        <v>41028</v>
      </c>
      <c r="B14569" s="90" t="s">
        <v>123</v>
      </c>
      <c r="C14569" s="96">
        <v>1902.9501786741575</v>
      </c>
      <c r="D14569" s="102">
        <v>1238.435105796116</v>
      </c>
      <c r="E14569" s="98">
        <v>2270.4494915730334</v>
      </c>
      <c r="F14569" s="91">
        <v>0.83813808047134242</v>
      </c>
      <c r="G14569" s="100">
        <v>951.47508933707877</v>
      </c>
      <c r="S14569" s="235"/>
      <c r="T14569" s="103"/>
      <c r="U14569" s="103"/>
    </row>
    <row r="14570" spans="1:21" x14ac:dyDescent="0.2">
      <c r="A14570" s="89">
        <v>41028</v>
      </c>
      <c r="B14570" s="90" t="s">
        <v>124</v>
      </c>
      <c r="C14570" s="96">
        <v>1998.3250117415732</v>
      </c>
      <c r="D14570" s="102">
        <v>1293.7479832480244</v>
      </c>
      <c r="E14570" s="98">
        <v>2380.5643651685391</v>
      </c>
      <c r="F14570" s="91">
        <v>0.83943330454755249</v>
      </c>
      <c r="G14570" s="100">
        <v>999.16250587078662</v>
      </c>
      <c r="S14570" s="235"/>
      <c r="T14570" s="103"/>
      <c r="U14570" s="103"/>
    </row>
    <row r="14571" spans="1:21" x14ac:dyDescent="0.2">
      <c r="A14571" s="89">
        <v>41028</v>
      </c>
      <c r="B14571" s="90" t="s">
        <v>125</v>
      </c>
      <c r="C14571" s="96">
        <v>2075.2869951910111</v>
      </c>
      <c r="D14571" s="102">
        <v>1339.5706071113248</v>
      </c>
      <c r="E14571" s="98">
        <v>2470.0739915730337</v>
      </c>
      <c r="F14571" s="91">
        <v>0.84017199576656909</v>
      </c>
      <c r="G14571" s="100">
        <v>1037.6434975955056</v>
      </c>
      <c r="S14571" s="235"/>
      <c r="T14571" s="103"/>
      <c r="U14571" s="103"/>
    </row>
    <row r="14572" spans="1:21" x14ac:dyDescent="0.2">
      <c r="A14572" s="89">
        <v>41028</v>
      </c>
      <c r="B14572" s="90" t="s">
        <v>126</v>
      </c>
      <c r="C14572" s="96">
        <v>2057.7980297528093</v>
      </c>
      <c r="D14572" s="102">
        <v>1331.6368977227082</v>
      </c>
      <c r="E14572" s="98">
        <v>2451.0792640449436</v>
      </c>
      <c r="F14572" s="91">
        <v>0.83954772901015284</v>
      </c>
      <c r="G14572" s="100">
        <v>1028.8990148764046</v>
      </c>
      <c r="S14572" s="235"/>
      <c r="T14572" s="103"/>
      <c r="U14572" s="103"/>
    </row>
    <row r="14573" spans="1:21" x14ac:dyDescent="0.2">
      <c r="A14573" s="89">
        <v>41028</v>
      </c>
      <c r="B14573" s="90" t="s">
        <v>127</v>
      </c>
      <c r="C14573" s="96">
        <v>2015.2953053595509</v>
      </c>
      <c r="D14573" s="102">
        <v>1298.6742872048642</v>
      </c>
      <c r="E14573" s="98">
        <v>2397.4924550561796</v>
      </c>
      <c r="F14573" s="91">
        <v>0.84058462878971907</v>
      </c>
      <c r="G14573" s="100">
        <v>1007.6476526797754</v>
      </c>
      <c r="S14573" s="235"/>
      <c r="T14573" s="103"/>
      <c r="U14573" s="103"/>
    </row>
    <row r="14574" spans="1:21" x14ac:dyDescent="0.2">
      <c r="A14574" s="89">
        <v>41028</v>
      </c>
      <c r="B14574" s="90" t="s">
        <v>128</v>
      </c>
      <c r="C14574" s="96">
        <v>1943.3255381797753</v>
      </c>
      <c r="D14574" s="102">
        <v>1242.6650801162766</v>
      </c>
      <c r="E14574" s="98">
        <v>2306.6709016853933</v>
      </c>
      <c r="F14574" s="91">
        <v>0.84248062294446258</v>
      </c>
      <c r="G14574" s="100">
        <v>971.66276908988766</v>
      </c>
      <c r="S14574" s="235"/>
      <c r="T14574" s="103"/>
      <c r="U14574" s="103"/>
    </row>
    <row r="14575" spans="1:21" x14ac:dyDescent="0.2">
      <c r="A14575" s="89">
        <v>41028</v>
      </c>
      <c r="B14575" s="90" t="s">
        <v>129</v>
      </c>
      <c r="C14575" s="96">
        <v>2011.1094616853934</v>
      </c>
      <c r="D14575" s="102">
        <v>1283.1318661762427</v>
      </c>
      <c r="E14575" s="98">
        <v>2385.5793117977528</v>
      </c>
      <c r="F14575" s="91">
        <v>0.84302770892569401</v>
      </c>
      <c r="G14575" s="100">
        <v>1005.5547308426967</v>
      </c>
      <c r="S14575" s="235"/>
      <c r="T14575" s="103"/>
      <c r="U14575" s="103"/>
    </row>
    <row r="14576" spans="1:21" x14ac:dyDescent="0.2">
      <c r="A14576" s="89">
        <v>41028</v>
      </c>
      <c r="B14576" s="90" t="s">
        <v>130</v>
      </c>
      <c r="C14576" s="96">
        <v>1944.6424783483151</v>
      </c>
      <c r="D14576" s="102">
        <v>1264.7167510265317</v>
      </c>
      <c r="E14576" s="98">
        <v>2319.7290421348316</v>
      </c>
      <c r="F14576" s="91">
        <v>0.83830587237838483</v>
      </c>
      <c r="G14576" s="100">
        <v>972.32123917415754</v>
      </c>
      <c r="S14576" s="235"/>
      <c r="T14576" s="103"/>
      <c r="U14576" s="103"/>
    </row>
    <row r="14577" spans="1:21" x14ac:dyDescent="0.2">
      <c r="A14577" s="89">
        <v>41028</v>
      </c>
      <c r="B14577" s="90" t="s">
        <v>131</v>
      </c>
      <c r="C14577" s="96">
        <v>2101.8770302247194</v>
      </c>
      <c r="D14577" s="102">
        <v>1359.5243192992236</v>
      </c>
      <c r="E14577" s="98">
        <v>2503.2365898876405</v>
      </c>
      <c r="F14577" s="91">
        <v>0.83966375320483133</v>
      </c>
      <c r="G14577" s="100">
        <v>1050.9385151123597</v>
      </c>
      <c r="S14577" s="235"/>
      <c r="T14577" s="103"/>
      <c r="U14577" s="103"/>
    </row>
    <row r="14578" spans="1:21" x14ac:dyDescent="0.2">
      <c r="A14578" s="89">
        <v>41028</v>
      </c>
      <c r="B14578" s="90" t="s">
        <v>132</v>
      </c>
      <c r="C14578" s="96">
        <v>2047.0436937303375</v>
      </c>
      <c r="D14578" s="102">
        <v>1309.457555976247</v>
      </c>
      <c r="E14578" s="98">
        <v>2430.034356741573</v>
      </c>
      <c r="F14578" s="91">
        <v>0.84239290199798378</v>
      </c>
      <c r="G14578" s="100">
        <v>1023.5218468651688</v>
      </c>
      <c r="S14578" s="235"/>
      <c r="T14578" s="103"/>
      <c r="U14578" s="103"/>
    </row>
    <row r="14579" spans="1:21" x14ac:dyDescent="0.2">
      <c r="A14579" s="89">
        <v>41028</v>
      </c>
      <c r="B14579" s="90" t="s">
        <v>133</v>
      </c>
      <c r="C14579" s="96">
        <v>1862.0034697415731</v>
      </c>
      <c r="D14579" s="102">
        <v>1206.3438082910536</v>
      </c>
      <c r="E14579" s="98">
        <v>2218.6307275280897</v>
      </c>
      <c r="F14579" s="91">
        <v>0.83925794709250401</v>
      </c>
      <c r="G14579" s="100">
        <v>931.00173487078655</v>
      </c>
      <c r="S14579" s="235"/>
      <c r="T14579" s="103"/>
      <c r="U14579" s="103"/>
    </row>
    <row r="14580" spans="1:21" x14ac:dyDescent="0.2">
      <c r="A14580" s="89">
        <v>41028</v>
      </c>
      <c r="B14580" s="90" t="s">
        <v>134</v>
      </c>
      <c r="C14580" s="96">
        <v>1778.9714051460674</v>
      </c>
      <c r="D14580" s="102">
        <v>1144.6820643237843</v>
      </c>
      <c r="E14580" s="98">
        <v>2115.4281573033704</v>
      </c>
      <c r="F14580" s="91">
        <v>0.8409509909397257</v>
      </c>
      <c r="G14580" s="100">
        <v>889.48570257303368</v>
      </c>
      <c r="S14580" s="235"/>
      <c r="T14580" s="103"/>
      <c r="U14580" s="103"/>
    </row>
    <row r="14581" spans="1:21" x14ac:dyDescent="0.2">
      <c r="A14581" s="89">
        <v>41028</v>
      </c>
      <c r="B14581" s="90" t="s">
        <v>135</v>
      </c>
      <c r="C14581" s="96">
        <v>1758.0340825280903</v>
      </c>
      <c r="D14581" s="102">
        <v>1108.8916340032831</v>
      </c>
      <c r="E14581" s="98">
        <v>2078.5390280898878</v>
      </c>
      <c r="F14581" s="91">
        <v>0.8458027772245722</v>
      </c>
      <c r="G14581" s="100">
        <v>879.01704126404513</v>
      </c>
      <c r="S14581" s="235"/>
      <c r="T14581" s="103"/>
      <c r="U14581" s="103"/>
    </row>
    <row r="14582" spans="1:21" x14ac:dyDescent="0.2">
      <c r="A14582" s="89">
        <v>41028</v>
      </c>
      <c r="B14582" s="90" t="s">
        <v>136</v>
      </c>
      <c r="C14582" s="96">
        <v>1764.1487370337081</v>
      </c>
      <c r="D14582" s="102">
        <v>1116.8861438378508</v>
      </c>
      <c r="E14582" s="98">
        <v>2087.9787893258426</v>
      </c>
      <c r="F14582" s="91">
        <v>0.84490740329948888</v>
      </c>
      <c r="G14582" s="100">
        <v>882.07436851685407</v>
      </c>
      <c r="S14582" s="235"/>
      <c r="T14582" s="103"/>
      <c r="U14582" s="103"/>
    </row>
    <row r="14583" spans="1:21" x14ac:dyDescent="0.2">
      <c r="A14583" s="89">
        <v>41028</v>
      </c>
      <c r="B14583" s="90" t="s">
        <v>137</v>
      </c>
      <c r="C14583" s="96">
        <v>1801.2175636853933</v>
      </c>
      <c r="D14583" s="102">
        <v>1131.1038348487193</v>
      </c>
      <c r="E14583" s="98">
        <v>2126.9180983146066</v>
      </c>
      <c r="F14583" s="91">
        <v>0.84686738295785724</v>
      </c>
      <c r="G14583" s="100">
        <v>900.60878184269666</v>
      </c>
      <c r="S14583" s="235"/>
      <c r="T14583" s="103"/>
      <c r="U14583" s="103"/>
    </row>
    <row r="14584" spans="1:21" x14ac:dyDescent="0.2">
      <c r="A14584" s="89">
        <v>41028</v>
      </c>
      <c r="B14584" s="90" t="s">
        <v>138</v>
      </c>
      <c r="C14584" s="96">
        <v>1778.7404341011234</v>
      </c>
      <c r="D14584" s="102">
        <v>1127.5059168201083</v>
      </c>
      <c r="E14584" s="98">
        <v>2105.9883960674156</v>
      </c>
      <c r="F14584" s="91">
        <v>0.84461074781923129</v>
      </c>
      <c r="G14584" s="100">
        <v>889.37021705056168</v>
      </c>
      <c r="S14584" s="235"/>
      <c r="T14584" s="103"/>
      <c r="U14584" s="103"/>
    </row>
    <row r="14585" spans="1:21" x14ac:dyDescent="0.2">
      <c r="A14585" s="89">
        <v>41028</v>
      </c>
      <c r="B14585" s="90" t="s">
        <v>139</v>
      </c>
      <c r="C14585" s="96">
        <v>1760.7368489662922</v>
      </c>
      <c r="D14585" s="102">
        <v>1116.8148930631044</v>
      </c>
      <c r="E14585" s="98">
        <v>2085.0586938202246</v>
      </c>
      <c r="F14585" s="91">
        <v>0.84445433319686891</v>
      </c>
      <c r="G14585" s="100">
        <v>880.3684244831461</v>
      </c>
      <c r="S14585" s="235"/>
      <c r="T14585" s="103"/>
      <c r="U14585" s="103"/>
    </row>
    <row r="14586" spans="1:21" x14ac:dyDescent="0.2">
      <c r="A14586" s="89">
        <v>41028</v>
      </c>
      <c r="B14586" s="90" t="s">
        <v>140</v>
      </c>
      <c r="C14586" s="96">
        <v>1668.7293306067415</v>
      </c>
      <c r="D14586" s="102">
        <v>1048.7523374998002</v>
      </c>
      <c r="E14586" s="98">
        <v>1970.9233988764045</v>
      </c>
      <c r="F14586" s="91">
        <v>0.84667386442215897</v>
      </c>
      <c r="G14586" s="100">
        <v>834.36466530337077</v>
      </c>
      <c r="S14586" s="235"/>
      <c r="T14586" s="103"/>
      <c r="U14586" s="103"/>
    </row>
    <row r="14587" spans="1:21" x14ac:dyDescent="0.2">
      <c r="A14587" s="89">
        <v>41028</v>
      </c>
      <c r="B14587" s="90" t="s">
        <v>141</v>
      </c>
      <c r="C14587" s="96">
        <v>1676.7849523146072</v>
      </c>
      <c r="D14587" s="102">
        <v>1064.9703571664591</v>
      </c>
      <c r="E14587" s="98">
        <v>1986.3961432584274</v>
      </c>
      <c r="F14587" s="91">
        <v>0.84413421663417909</v>
      </c>
      <c r="G14587" s="100">
        <v>838.39247615730358</v>
      </c>
      <c r="S14587" s="235"/>
      <c r="T14587" s="103"/>
      <c r="U14587" s="103"/>
    </row>
    <row r="14588" spans="1:21" x14ac:dyDescent="0.2">
      <c r="A14588" s="89">
        <v>41028</v>
      </c>
      <c r="B14588" s="90" t="s">
        <v>142</v>
      </c>
      <c r="C14588" s="96">
        <v>1658.2910602247191</v>
      </c>
      <c r="D14588" s="102">
        <v>1066.7980965711729</v>
      </c>
      <c r="E14588" s="98">
        <v>1971.7980168539323</v>
      </c>
      <c r="F14588" s="91">
        <v>0.84100452787277691</v>
      </c>
      <c r="G14588" s="100">
        <v>829.14553011235955</v>
      </c>
      <c r="S14588" s="235"/>
      <c r="T14588" s="103"/>
      <c r="U14588" s="103"/>
    </row>
    <row r="14589" spans="1:21" x14ac:dyDescent="0.2">
      <c r="A14589" s="89">
        <v>41028</v>
      </c>
      <c r="B14589" s="90" t="s">
        <v>143</v>
      </c>
      <c r="C14589" s="96">
        <v>1639.9268360898877</v>
      </c>
      <c r="D14589" s="102">
        <v>1046.3744147542236</v>
      </c>
      <c r="E14589" s="98">
        <v>1945.3173117977524</v>
      </c>
      <c r="F14589" s="91">
        <v>0.84301251325130089</v>
      </c>
      <c r="G14589" s="100">
        <v>819.96341804494386</v>
      </c>
      <c r="S14589" s="235"/>
      <c r="T14589" s="103"/>
      <c r="U14589" s="103"/>
    </row>
    <row r="14590" spans="1:21" x14ac:dyDescent="0.2">
      <c r="A14590" s="89">
        <v>41028</v>
      </c>
      <c r="B14590" s="90" t="s">
        <v>144</v>
      </c>
      <c r="C14590" s="96">
        <v>1659.9848478876404</v>
      </c>
      <c r="D14590" s="102">
        <v>1055.6675974451171</v>
      </c>
      <c r="E14590" s="98">
        <v>1967.22743258427</v>
      </c>
      <c r="F14590" s="91">
        <v>0.84381948949694296</v>
      </c>
      <c r="G14590" s="100">
        <v>829.9924239438202</v>
      </c>
      <c r="S14590" s="235"/>
      <c r="T14590" s="103"/>
      <c r="U14590" s="103"/>
    </row>
    <row r="14591" spans="1:21" x14ac:dyDescent="0.2">
      <c r="A14591" s="89">
        <v>41028</v>
      </c>
      <c r="B14591" s="90" t="s">
        <v>145</v>
      </c>
      <c r="C14591" s="96">
        <v>1717.0022790000003</v>
      </c>
      <c r="D14591" s="102">
        <v>1093.6586745880056</v>
      </c>
      <c r="E14591" s="98">
        <v>2035.727418539326</v>
      </c>
      <c r="F14591" s="91">
        <v>0.84343427482643174</v>
      </c>
      <c r="G14591" s="100">
        <v>858.50113950000014</v>
      </c>
      <c r="S14591" s="235"/>
      <c r="T14591" s="103"/>
      <c r="U14591" s="103"/>
    </row>
    <row r="14592" spans="1:21" x14ac:dyDescent="0.2">
      <c r="A14592" s="89">
        <v>41028</v>
      </c>
      <c r="B14592" s="90" t="s">
        <v>146</v>
      </c>
      <c r="C14592" s="96">
        <v>1940.5093122808987</v>
      </c>
      <c r="D14592" s="102">
        <v>1226.9865156278343</v>
      </c>
      <c r="E14592" s="98">
        <v>2295.8815955056175</v>
      </c>
      <c r="F14592" s="91">
        <v>0.84521314865697339</v>
      </c>
      <c r="G14592" s="100">
        <v>970.25465614044936</v>
      </c>
      <c r="S14592" s="235"/>
      <c r="T14592" s="103"/>
      <c r="U14592" s="103"/>
    </row>
    <row r="14593" spans="1:21" x14ac:dyDescent="0.2">
      <c r="A14593" s="89">
        <v>41028</v>
      </c>
      <c r="B14593" s="90" t="s">
        <v>147</v>
      </c>
      <c r="C14593" s="96">
        <v>1973.1653763370789</v>
      </c>
      <c r="D14593" s="102">
        <v>1236.9550278646893</v>
      </c>
      <c r="E14593" s="98">
        <v>2328.8278904494382</v>
      </c>
      <c r="F14593" s="91">
        <v>0.84727831731535974</v>
      </c>
      <c r="G14593" s="100">
        <v>986.58268816853945</v>
      </c>
      <c r="S14593" s="235"/>
      <c r="T14593" s="103"/>
      <c r="U14593" s="103"/>
    </row>
    <row r="14594" spans="1:21" x14ac:dyDescent="0.2">
      <c r="A14594" s="89">
        <v>41029</v>
      </c>
      <c r="B14594" s="90" t="s">
        <v>100</v>
      </c>
      <c r="C14594" s="96">
        <v>1960.5511155842698</v>
      </c>
      <c r="D14594" s="102">
        <v>1234.6433345885168</v>
      </c>
      <c r="E14594" s="98">
        <v>2316.9170983146068</v>
      </c>
      <c r="F14594" s="91">
        <v>0.84618958399954491</v>
      </c>
      <c r="G14594" s="100">
        <v>980.27555779213492</v>
      </c>
      <c r="S14594" s="235"/>
      <c r="T14594" s="103"/>
      <c r="U14594" s="103"/>
    </row>
    <row r="14595" spans="1:21" x14ac:dyDescent="0.2">
      <c r="A14595" s="89">
        <v>41029</v>
      </c>
      <c r="B14595" s="90" t="s">
        <v>101</v>
      </c>
      <c r="C14595" s="96">
        <v>1944.3993509325844</v>
      </c>
      <c r="D14595" s="102">
        <v>1224.9506051689398</v>
      </c>
      <c r="E14595" s="98">
        <v>2298.0845983146069</v>
      </c>
      <c r="F14595" s="91">
        <v>0.84609563649597064</v>
      </c>
      <c r="G14595" s="100">
        <v>972.19967546629221</v>
      </c>
      <c r="S14595" s="235"/>
      <c r="T14595" s="103"/>
      <c r="U14595" s="103"/>
    </row>
    <row r="14596" spans="1:21" x14ac:dyDescent="0.2">
      <c r="A14596" s="89">
        <v>41029</v>
      </c>
      <c r="B14596" s="90" t="s">
        <v>102</v>
      </c>
      <c r="C14596" s="96">
        <v>1916.9705263146068</v>
      </c>
      <c r="D14596" s="102">
        <v>1199.5942790466879</v>
      </c>
      <c r="E14596" s="98">
        <v>2261.3718033707864</v>
      </c>
      <c r="F14596" s="91">
        <v>0.84770249786310359</v>
      </c>
      <c r="G14596" s="100">
        <v>958.48526315730339</v>
      </c>
      <c r="S14596" s="235"/>
      <c r="T14596" s="103"/>
      <c r="U14596" s="103"/>
    </row>
    <row r="14597" spans="1:21" x14ac:dyDescent="0.2">
      <c r="A14597" s="89">
        <v>41029</v>
      </c>
      <c r="B14597" s="90" t="s">
        <v>103</v>
      </c>
      <c r="C14597" s="96">
        <v>1827.3213438876408</v>
      </c>
      <c r="D14597" s="102">
        <v>1153.5842736153859</v>
      </c>
      <c r="E14597" s="98">
        <v>2160.9858792134833</v>
      </c>
      <c r="F14597" s="91">
        <v>0.84559615195297633</v>
      </c>
      <c r="G14597" s="100">
        <v>913.66067194382038</v>
      </c>
      <c r="S14597" s="235"/>
      <c r="T14597" s="103"/>
      <c r="U14597" s="103"/>
    </row>
    <row r="14598" spans="1:21" x14ac:dyDescent="0.2">
      <c r="A14598" s="89">
        <v>41029</v>
      </c>
      <c r="B14598" s="90" t="s">
        <v>104</v>
      </c>
      <c r="C14598" s="96">
        <v>1839.1575969101123</v>
      </c>
      <c r="D14598" s="102">
        <v>1159.2164262500826</v>
      </c>
      <c r="E14598" s="98">
        <v>2174.0016994382022</v>
      </c>
      <c r="F14598" s="91">
        <v>0.8459779941227189</v>
      </c>
      <c r="G14598" s="100">
        <v>919.57879845505613</v>
      </c>
      <c r="S14598" s="235"/>
      <c r="T14598" s="103"/>
      <c r="U14598" s="103"/>
    </row>
    <row r="14599" spans="1:21" x14ac:dyDescent="0.2">
      <c r="A14599" s="89">
        <v>41029</v>
      </c>
      <c r="B14599" s="90" t="s">
        <v>105</v>
      </c>
      <c r="C14599" s="96">
        <v>1824.1768959775281</v>
      </c>
      <c r="D14599" s="102">
        <v>1150.4432326297483</v>
      </c>
      <c r="E14599" s="98">
        <v>2156.6504073033707</v>
      </c>
      <c r="F14599" s="91">
        <v>0.845838013337748</v>
      </c>
      <c r="G14599" s="100">
        <v>912.08844798876407</v>
      </c>
      <c r="S14599" s="235"/>
      <c r="T14599" s="103"/>
      <c r="U14599" s="103"/>
    </row>
    <row r="14600" spans="1:21" x14ac:dyDescent="0.2">
      <c r="A14600" s="89">
        <v>41029</v>
      </c>
      <c r="B14600" s="90" t="s">
        <v>106</v>
      </c>
      <c r="C14600" s="96">
        <v>1829.1164346404491</v>
      </c>
      <c r="D14600" s="102">
        <v>1155.5676836723665</v>
      </c>
      <c r="E14600" s="98">
        <v>2163.5627106741572</v>
      </c>
      <c r="F14600" s="91">
        <v>0.84541872792330763</v>
      </c>
      <c r="G14600" s="100">
        <v>914.55821732022457</v>
      </c>
      <c r="S14600" s="235"/>
      <c r="T14600" s="103"/>
      <c r="U14600" s="103"/>
    </row>
    <row r="14601" spans="1:21" x14ac:dyDescent="0.2">
      <c r="A14601" s="89">
        <v>41029</v>
      </c>
      <c r="B14601" s="90" t="s">
        <v>107</v>
      </c>
      <c r="C14601" s="96">
        <v>1840.6892996292133</v>
      </c>
      <c r="D14601" s="102">
        <v>1163.991053264469</v>
      </c>
      <c r="E14601" s="98">
        <v>2177.8457865168534</v>
      </c>
      <c r="F14601" s="91">
        <v>0.84518808036134063</v>
      </c>
      <c r="G14601" s="100">
        <v>920.34464981460667</v>
      </c>
      <c r="S14601" s="235"/>
      <c r="T14601" s="103"/>
      <c r="U14601" s="103"/>
    </row>
    <row r="14602" spans="1:21" x14ac:dyDescent="0.2">
      <c r="A14602" s="89">
        <v>41029</v>
      </c>
      <c r="B14602" s="90" t="s">
        <v>108</v>
      </c>
      <c r="C14602" s="96">
        <v>1849.3851568651685</v>
      </c>
      <c r="D14602" s="102">
        <v>1161.8793692683055</v>
      </c>
      <c r="E14602" s="98">
        <v>2184.0762640449439</v>
      </c>
      <c r="F14602" s="91">
        <v>0.84675850715948808</v>
      </c>
      <c r="G14602" s="100">
        <v>924.69257843258424</v>
      </c>
      <c r="S14602" s="235"/>
      <c r="T14602" s="103"/>
      <c r="U14602" s="103"/>
    </row>
    <row r="14603" spans="1:21" x14ac:dyDescent="0.2">
      <c r="A14603" s="89">
        <v>41029</v>
      </c>
      <c r="B14603" s="90" t="s">
        <v>109</v>
      </c>
      <c r="C14603" s="96">
        <v>1856.1238384044946</v>
      </c>
      <c r="D14603" s="102">
        <v>1175.8474201728611</v>
      </c>
      <c r="E14603" s="98">
        <v>2197.2284494382025</v>
      </c>
      <c r="F14603" s="91">
        <v>0.84475687490714813</v>
      </c>
      <c r="G14603" s="100">
        <v>928.06191920224728</v>
      </c>
      <c r="S14603" s="235"/>
      <c r="T14603" s="103"/>
      <c r="U14603" s="103"/>
    </row>
    <row r="14604" spans="1:21" x14ac:dyDescent="0.2">
      <c r="A14604" s="89">
        <v>41029</v>
      </c>
      <c r="B14604" s="90" t="s">
        <v>110</v>
      </c>
      <c r="C14604" s="96">
        <v>1906.8969470561799</v>
      </c>
      <c r="D14604" s="102">
        <v>1208.8515031112011</v>
      </c>
      <c r="E14604" s="98">
        <v>2257.7816376404494</v>
      </c>
      <c r="F14604" s="91">
        <v>0.84458873934727796</v>
      </c>
      <c r="G14604" s="100">
        <v>953.44847352808995</v>
      </c>
      <c r="S14604" s="235"/>
      <c r="T14604" s="103"/>
      <c r="U14604" s="103"/>
    </row>
    <row r="14605" spans="1:21" x14ac:dyDescent="0.2">
      <c r="A14605" s="89">
        <v>41029</v>
      </c>
      <c r="B14605" s="90" t="s">
        <v>111</v>
      </c>
      <c r="C14605" s="96">
        <v>1922.3922676853933</v>
      </c>
      <c r="D14605" s="102">
        <v>1220.0557885550443</v>
      </c>
      <c r="E14605" s="98">
        <v>2276.8680589887636</v>
      </c>
      <c r="F14605" s="91">
        <v>0.84431430275287656</v>
      </c>
      <c r="G14605" s="100">
        <v>961.19613384269667</v>
      </c>
      <c r="S14605" s="235"/>
      <c r="T14605" s="103"/>
      <c r="U14605" s="103"/>
    </row>
    <row r="14606" spans="1:21" x14ac:dyDescent="0.2">
      <c r="A14606" s="89">
        <v>41029</v>
      </c>
      <c r="B14606" s="90" t="s">
        <v>112</v>
      </c>
      <c r="C14606" s="96">
        <v>2053.5230393595507</v>
      </c>
      <c r="D14606" s="102">
        <v>1299.9279946205538</v>
      </c>
      <c r="E14606" s="98">
        <v>2430.3846741573034</v>
      </c>
      <c r="F14606" s="91">
        <v>0.84493745422073019</v>
      </c>
      <c r="G14606" s="100">
        <v>1026.7615196797753</v>
      </c>
      <c r="S14606" s="235"/>
      <c r="T14606" s="103"/>
      <c r="U14606" s="103"/>
    </row>
    <row r="14607" spans="1:21" x14ac:dyDescent="0.2">
      <c r="A14607" s="89">
        <v>41029</v>
      </c>
      <c r="B14607" s="90" t="s">
        <v>113</v>
      </c>
      <c r="C14607" s="96">
        <v>2083.2048446966292</v>
      </c>
      <c r="D14607" s="102">
        <v>1319.1463949949423</v>
      </c>
      <c r="E14607" s="98">
        <v>2465.743221910112</v>
      </c>
      <c r="F14607" s="91">
        <v>0.84485879396754626</v>
      </c>
      <c r="G14607" s="100">
        <v>1041.6024223483146</v>
      </c>
      <c r="S14607" s="235"/>
      <c r="T14607" s="103"/>
      <c r="U14607" s="103"/>
    </row>
    <row r="14608" spans="1:21" x14ac:dyDescent="0.2">
      <c r="A14608" s="89">
        <v>41029</v>
      </c>
      <c r="B14608" s="90" t="s">
        <v>114</v>
      </c>
      <c r="C14608" s="96">
        <v>1970.0736060337081</v>
      </c>
      <c r="D14608" s="102">
        <v>1255.4615836454043</v>
      </c>
      <c r="E14608" s="98">
        <v>2336.1022668539331</v>
      </c>
      <c r="F14608" s="91">
        <v>0.8433165080083751</v>
      </c>
      <c r="G14608" s="100">
        <v>985.03680301685404</v>
      </c>
      <c r="S14608" s="235"/>
      <c r="T14608" s="103"/>
      <c r="U14608" s="103"/>
    </row>
    <row r="14609" spans="1:21" x14ac:dyDescent="0.2">
      <c r="A14609" s="89">
        <v>41029</v>
      </c>
      <c r="B14609" s="90" t="s">
        <v>115</v>
      </c>
      <c r="C14609" s="96">
        <v>1706.0412846741574</v>
      </c>
      <c r="D14609" s="102">
        <v>1099.1836167559873</v>
      </c>
      <c r="E14609" s="98">
        <v>2029.478132022472</v>
      </c>
      <c r="F14609" s="91">
        <v>0.84063053341402882</v>
      </c>
      <c r="G14609" s="100">
        <v>853.0206423370787</v>
      </c>
      <c r="S14609" s="235"/>
      <c r="T14609" s="103"/>
      <c r="U14609" s="103"/>
    </row>
    <row r="14610" spans="1:21" x14ac:dyDescent="0.2">
      <c r="A14610" s="89">
        <v>41029</v>
      </c>
      <c r="B14610" s="90" t="s">
        <v>116</v>
      </c>
      <c r="C14610" s="96">
        <v>1684.192234247191</v>
      </c>
      <c r="D14610" s="102">
        <v>1083.989719944356</v>
      </c>
      <c r="E14610" s="98">
        <v>2002.8822219101123</v>
      </c>
      <c r="F14610" s="91">
        <v>0.84088430953319238</v>
      </c>
      <c r="G14610" s="100">
        <v>842.09611712359549</v>
      </c>
      <c r="S14610" s="235"/>
      <c r="T14610" s="103"/>
      <c r="U14610" s="103"/>
    </row>
    <row r="14611" spans="1:21" x14ac:dyDescent="0.2">
      <c r="A14611" s="89">
        <v>41029</v>
      </c>
      <c r="B14611" s="90" t="s">
        <v>117</v>
      </c>
      <c r="C14611" s="96">
        <v>1738.3083448651687</v>
      </c>
      <c r="D14611" s="102">
        <v>1126.40211656473</v>
      </c>
      <c r="E14611" s="98">
        <v>2071.351643258427</v>
      </c>
      <c r="F14611" s="91">
        <v>0.83921450542827658</v>
      </c>
      <c r="G14611" s="100">
        <v>869.15417243258435</v>
      </c>
      <c r="S14611" s="235"/>
      <c r="T14611" s="103"/>
      <c r="U14611" s="103"/>
    </row>
    <row r="14612" spans="1:21" x14ac:dyDescent="0.2">
      <c r="A14612" s="89">
        <v>41029</v>
      </c>
      <c r="B14612" s="90" t="s">
        <v>118</v>
      </c>
      <c r="C14612" s="96">
        <v>1722.6387829213484</v>
      </c>
      <c r="D14612" s="102">
        <v>1115.247693182074</v>
      </c>
      <c r="E14612" s="98">
        <v>2052.1359101123594</v>
      </c>
      <c r="F14612" s="91">
        <v>0.83943698584126902</v>
      </c>
      <c r="G14612" s="100">
        <v>861.31939146067418</v>
      </c>
      <c r="S14612" s="235"/>
      <c r="T14612" s="103"/>
      <c r="U14612" s="103"/>
    </row>
    <row r="14613" spans="1:21" x14ac:dyDescent="0.2">
      <c r="A14613" s="89">
        <v>41029</v>
      </c>
      <c r="B14613" s="90" t="s">
        <v>119</v>
      </c>
      <c r="C14613" s="96">
        <v>1592.245497741573</v>
      </c>
      <c r="D14613" s="102">
        <v>1031.0771297031536</v>
      </c>
      <c r="E14613" s="98">
        <v>1896.9358904494381</v>
      </c>
      <c r="F14613" s="91">
        <v>0.83937760140345319</v>
      </c>
      <c r="G14613" s="100">
        <v>796.12274887078649</v>
      </c>
      <c r="S14613" s="235"/>
      <c r="T14613" s="103"/>
      <c r="U14613" s="103"/>
    </row>
    <row r="14614" spans="1:21" x14ac:dyDescent="0.2">
      <c r="A14614" s="89">
        <v>41029</v>
      </c>
      <c r="B14614" s="90" t="s">
        <v>120</v>
      </c>
      <c r="C14614" s="96">
        <v>1472.0919288876403</v>
      </c>
      <c r="D14614" s="102">
        <v>957.20550755377769</v>
      </c>
      <c r="E14614" s="98">
        <v>1755.93195505618</v>
      </c>
      <c r="F14614" s="91">
        <v>0.83835363018981091</v>
      </c>
      <c r="G14614" s="100">
        <v>736.04596444382014</v>
      </c>
      <c r="S14614" s="235"/>
      <c r="T14614" s="103"/>
      <c r="U14614" s="103"/>
    </row>
    <row r="14615" spans="1:21" x14ac:dyDescent="0.2">
      <c r="A14615" s="89">
        <v>41029</v>
      </c>
      <c r="B14615" s="90" t="s">
        <v>121</v>
      </c>
      <c r="C14615" s="96">
        <v>1455.2026777415731</v>
      </c>
      <c r="D14615" s="102">
        <v>957.82976895706349</v>
      </c>
      <c r="E14615" s="98">
        <v>1742.1402640449437</v>
      </c>
      <c r="F14615" s="91">
        <v>0.83529593326937301</v>
      </c>
      <c r="G14615" s="100">
        <v>727.60133887078655</v>
      </c>
      <c r="S14615" s="235"/>
      <c r="T14615" s="103"/>
      <c r="U14615" s="103"/>
    </row>
    <row r="14616" spans="1:21" x14ac:dyDescent="0.2">
      <c r="A14616" s="89">
        <v>41029</v>
      </c>
      <c r="B14616" s="90" t="s">
        <v>122</v>
      </c>
      <c r="C14616" s="96">
        <v>1476.3831277752809</v>
      </c>
      <c r="D14616" s="102">
        <v>952.68687203023683</v>
      </c>
      <c r="E14616" s="98">
        <v>1757.0769522471912</v>
      </c>
      <c r="F14616" s="91">
        <v>0.84024955531234957</v>
      </c>
      <c r="G14616" s="100">
        <v>738.19156388764043</v>
      </c>
      <c r="S14616" s="235"/>
      <c r="T14616" s="103"/>
      <c r="U14616" s="103"/>
    </row>
    <row r="14617" spans="1:21" x14ac:dyDescent="0.2">
      <c r="A14617" s="89">
        <v>41029</v>
      </c>
      <c r="B14617" s="90" t="s">
        <v>123</v>
      </c>
      <c r="C14617" s="96">
        <v>1504.6102207415731</v>
      </c>
      <c r="D14617" s="102">
        <v>955.02807965055808</v>
      </c>
      <c r="E14617" s="98">
        <v>1782.1140674157302</v>
      </c>
      <c r="F14617" s="91">
        <v>0.84428390317541824</v>
      </c>
      <c r="G14617" s="100">
        <v>752.30511037078656</v>
      </c>
      <c r="S14617" s="235"/>
      <c r="T14617" s="103"/>
      <c r="U14617" s="103"/>
    </row>
    <row r="14618" spans="1:21" x14ac:dyDescent="0.2">
      <c r="A14618" s="89">
        <v>41029</v>
      </c>
      <c r="B14618" s="90" t="s">
        <v>124</v>
      </c>
      <c r="C14618" s="96">
        <v>1453.8816854494382</v>
      </c>
      <c r="D14618" s="102">
        <v>926.97587346609362</v>
      </c>
      <c r="E14618" s="98">
        <v>1724.2552668539327</v>
      </c>
      <c r="F14618" s="91">
        <v>0.84319399418288188</v>
      </c>
      <c r="G14618" s="100">
        <v>726.94084272471912</v>
      </c>
      <c r="S14618" s="235"/>
      <c r="T14618" s="103"/>
      <c r="U14618" s="103"/>
    </row>
    <row r="14619" spans="1:21" x14ac:dyDescent="0.2">
      <c r="A14619" s="89">
        <v>41029</v>
      </c>
      <c r="B14619" s="90" t="s">
        <v>125</v>
      </c>
      <c r="C14619" s="96">
        <v>1510.5587381797752</v>
      </c>
      <c r="D14619" s="102">
        <v>977.2462911668415</v>
      </c>
      <c r="E14619" s="98">
        <v>1799.1103398876407</v>
      </c>
      <c r="F14619" s="91">
        <v>0.839614283065103</v>
      </c>
      <c r="G14619" s="100">
        <v>755.27936908988761</v>
      </c>
      <c r="S14619" s="235"/>
      <c r="T14619" s="103"/>
      <c r="U14619" s="103"/>
    </row>
    <row r="14620" spans="1:21" x14ac:dyDescent="0.2">
      <c r="A14620" s="89">
        <v>41029</v>
      </c>
      <c r="B14620" s="90" t="s">
        <v>126</v>
      </c>
      <c r="C14620" s="96">
        <v>1512.0134505505616</v>
      </c>
      <c r="D14620" s="102">
        <v>968.14834262381851</v>
      </c>
      <c r="E14620" s="98">
        <v>1795.4096713483143</v>
      </c>
      <c r="F14620" s="91">
        <v>0.84215512185309316</v>
      </c>
      <c r="G14620" s="100">
        <v>756.00672527528081</v>
      </c>
      <c r="S14620" s="235"/>
      <c r="T14620" s="103"/>
      <c r="U14620" s="103"/>
    </row>
    <row r="14621" spans="1:21" x14ac:dyDescent="0.2">
      <c r="A14621" s="89">
        <v>41029</v>
      </c>
      <c r="B14621" s="90" t="s">
        <v>127</v>
      </c>
      <c r="C14621" s="96">
        <v>1499.3343558202246</v>
      </c>
      <c r="D14621" s="102">
        <v>970.1795320905228</v>
      </c>
      <c r="E14621" s="98">
        <v>1785.8476516853932</v>
      </c>
      <c r="F14621" s="91">
        <v>0.83956453642908913</v>
      </c>
      <c r="G14621" s="100">
        <v>749.66717791011229</v>
      </c>
      <c r="S14621" s="235"/>
      <c r="T14621" s="103"/>
      <c r="U14621" s="103"/>
    </row>
    <row r="14622" spans="1:21" x14ac:dyDescent="0.2">
      <c r="A14622" s="89">
        <v>41029</v>
      </c>
      <c r="B14622" s="90" t="s">
        <v>128</v>
      </c>
      <c r="C14622" s="96">
        <v>1500.626983247191</v>
      </c>
      <c r="D14622" s="102">
        <v>970.43654539512261</v>
      </c>
      <c r="E14622" s="98">
        <v>1787.0725870786516</v>
      </c>
      <c r="F14622" s="91">
        <v>0.83971238443105622</v>
      </c>
      <c r="G14622" s="100">
        <v>750.3134916235955</v>
      </c>
      <c r="S14622" s="235"/>
      <c r="T14622" s="103"/>
      <c r="U14622" s="103"/>
    </row>
    <row r="14623" spans="1:21" x14ac:dyDescent="0.2">
      <c r="A14623" s="89">
        <v>41029</v>
      </c>
      <c r="B14623" s="90" t="s">
        <v>129</v>
      </c>
      <c r="C14623" s="96">
        <v>1481.9385892247192</v>
      </c>
      <c r="D14623" s="102">
        <v>951.858284536322</v>
      </c>
      <c r="E14623" s="98">
        <v>1761.2995702247192</v>
      </c>
      <c r="F14623" s="91">
        <v>0.84138928679556924</v>
      </c>
      <c r="G14623" s="100">
        <v>740.96929461235959</v>
      </c>
      <c r="S14623" s="235"/>
      <c r="T14623" s="103"/>
      <c r="U14623" s="103"/>
    </row>
    <row r="14624" spans="1:21" x14ac:dyDescent="0.2">
      <c r="A14624" s="89">
        <v>41029</v>
      </c>
      <c r="B14624" s="90" t="s">
        <v>130</v>
      </c>
      <c r="C14624" s="96">
        <v>1542.6839740449436</v>
      </c>
      <c r="D14624" s="102">
        <v>999.67820392494787</v>
      </c>
      <c r="E14624" s="98">
        <v>1838.2683033707865</v>
      </c>
      <c r="F14624" s="91">
        <v>0.83920501224775657</v>
      </c>
      <c r="G14624" s="100">
        <v>771.34198702247181</v>
      </c>
      <c r="S14624" s="235"/>
      <c r="T14624" s="103"/>
      <c r="U14624" s="103"/>
    </row>
    <row r="14625" spans="1:21" x14ac:dyDescent="0.2">
      <c r="A14625" s="89">
        <v>41029</v>
      </c>
      <c r="B14625" s="90" t="s">
        <v>131</v>
      </c>
      <c r="C14625" s="96">
        <v>1768.8735131460674</v>
      </c>
      <c r="D14625" s="102">
        <v>1128.7683782350384</v>
      </c>
      <c r="E14625" s="98">
        <v>2098.3401910112357</v>
      </c>
      <c r="F14625" s="91">
        <v>0.84298700502591473</v>
      </c>
      <c r="G14625" s="100">
        <v>884.43675657303368</v>
      </c>
      <c r="S14625" s="235"/>
      <c r="T14625" s="103"/>
      <c r="U14625" s="103"/>
    </row>
    <row r="14626" spans="1:21" x14ac:dyDescent="0.2">
      <c r="A14626" s="89">
        <v>41029</v>
      </c>
      <c r="B14626" s="90" t="s">
        <v>132</v>
      </c>
      <c r="C14626" s="96">
        <v>1863.227211067416</v>
      </c>
      <c r="D14626" s="102">
        <v>1193.9877432941298</v>
      </c>
      <c r="E14626" s="98">
        <v>2212.9668707865171</v>
      </c>
      <c r="F14626" s="91">
        <v>0.84195892657227211</v>
      </c>
      <c r="G14626" s="100">
        <v>931.61360553370798</v>
      </c>
      <c r="S14626" s="235"/>
      <c r="T14626" s="103"/>
      <c r="U14626" s="103"/>
    </row>
    <row r="14627" spans="1:21" x14ac:dyDescent="0.2">
      <c r="A14627" s="89">
        <v>41029</v>
      </c>
      <c r="B14627" s="90" t="s">
        <v>133</v>
      </c>
      <c r="C14627" s="96">
        <v>1580.4295053370786</v>
      </c>
      <c r="D14627" s="102">
        <v>1026.7540523537984</v>
      </c>
      <c r="E14627" s="98">
        <v>1884.6700786516851</v>
      </c>
      <c r="F14627" s="91">
        <v>0.83857091129060435</v>
      </c>
      <c r="G14627" s="100">
        <v>790.21475266853929</v>
      </c>
      <c r="S14627" s="235"/>
      <c r="T14627" s="103"/>
      <c r="U14627" s="103"/>
    </row>
    <row r="14628" spans="1:21" x14ac:dyDescent="0.2">
      <c r="A14628" s="89">
        <v>41029</v>
      </c>
      <c r="B14628" s="90" t="s">
        <v>134</v>
      </c>
      <c r="C14628" s="96">
        <v>1592.8046907977528</v>
      </c>
      <c r="D14628" s="102">
        <v>1009.9060406030851</v>
      </c>
      <c r="E14628" s="98">
        <v>1885.984356741573</v>
      </c>
      <c r="F14628" s="91">
        <v>0.84454819845359241</v>
      </c>
      <c r="G14628" s="100">
        <v>796.40234539887638</v>
      </c>
      <c r="S14628" s="235"/>
      <c r="T14628" s="103"/>
      <c r="U14628" s="103"/>
    </row>
    <row r="14629" spans="1:21" x14ac:dyDescent="0.2">
      <c r="A14629" s="89">
        <v>41029</v>
      </c>
      <c r="B14629" s="90" t="s">
        <v>135</v>
      </c>
      <c r="C14629" s="96">
        <v>1549.8116594494381</v>
      </c>
      <c r="D14629" s="102">
        <v>975.79769070884481</v>
      </c>
      <c r="E14629" s="98">
        <v>1831.4194803370788</v>
      </c>
      <c r="F14629" s="91">
        <v>0.84623521595619933</v>
      </c>
      <c r="G14629" s="100">
        <v>774.90582972471907</v>
      </c>
      <c r="S14629" s="235"/>
      <c r="T14629" s="103"/>
      <c r="U14629" s="103"/>
    </row>
    <row r="14630" spans="1:21" x14ac:dyDescent="0.2">
      <c r="A14630" s="89">
        <v>41029</v>
      </c>
      <c r="B14630" s="90" t="s">
        <v>136</v>
      </c>
      <c r="C14630" s="96">
        <v>1540.1959701573035</v>
      </c>
      <c r="D14630" s="102">
        <v>972.47199282472172</v>
      </c>
      <c r="E14630" s="98">
        <v>1821.5118455056181</v>
      </c>
      <c r="F14630" s="91">
        <v>0.84555912933400301</v>
      </c>
      <c r="G14630" s="100">
        <v>770.09798507865173</v>
      </c>
      <c r="S14630" s="235"/>
      <c r="T14630" s="103"/>
      <c r="U14630" s="103"/>
    </row>
    <row r="14631" spans="1:21" x14ac:dyDescent="0.2">
      <c r="A14631" s="89">
        <v>41029</v>
      </c>
      <c r="B14631" s="90" t="s">
        <v>137</v>
      </c>
      <c r="C14631" s="96">
        <v>1496.0602399550562</v>
      </c>
      <c r="D14631" s="102">
        <v>941.94194207284045</v>
      </c>
      <c r="E14631" s="98">
        <v>1767.8944719101123</v>
      </c>
      <c r="F14631" s="91">
        <v>0.84623842866517129</v>
      </c>
      <c r="G14631" s="100">
        <v>748.0301199775281</v>
      </c>
      <c r="S14631" s="235"/>
      <c r="T14631" s="103"/>
      <c r="U14631" s="103"/>
    </row>
    <row r="14632" spans="1:21" x14ac:dyDescent="0.2">
      <c r="A14632" s="89">
        <v>41029</v>
      </c>
      <c r="B14632" s="90" t="s">
        <v>138</v>
      </c>
      <c r="C14632" s="96">
        <v>1506.7862111123595</v>
      </c>
      <c r="D14632" s="102">
        <v>945.36383054152714</v>
      </c>
      <c r="E14632" s="98">
        <v>1778.7966320224718</v>
      </c>
      <c r="F14632" s="91">
        <v>0.84708177651492433</v>
      </c>
      <c r="G14632" s="100">
        <v>753.39310555617976</v>
      </c>
      <c r="S14632" s="235"/>
      <c r="T14632" s="103"/>
      <c r="U14632" s="103"/>
    </row>
    <row r="14633" spans="1:21" x14ac:dyDescent="0.2">
      <c r="A14633" s="89">
        <v>41029</v>
      </c>
      <c r="B14633" s="90" t="s">
        <v>139</v>
      </c>
      <c r="C14633" s="96">
        <v>1709.3721302696629</v>
      </c>
      <c r="D14633" s="102">
        <v>1089.1256656805028</v>
      </c>
      <c r="E14633" s="98">
        <v>2026.8566292134833</v>
      </c>
      <c r="F14633" s="91">
        <v>0.84336114633474624</v>
      </c>
      <c r="G14633" s="100">
        <v>854.68606513483144</v>
      </c>
      <c r="S14633" s="235"/>
      <c r="T14633" s="103"/>
      <c r="U14633" s="103"/>
    </row>
    <row r="14634" spans="1:21" x14ac:dyDescent="0.2">
      <c r="A14634" s="89">
        <v>41029</v>
      </c>
      <c r="B14634" s="90" t="s">
        <v>140</v>
      </c>
      <c r="C14634" s="96">
        <v>1557.51879852809</v>
      </c>
      <c r="D14634" s="102">
        <v>979.11952407666786</v>
      </c>
      <c r="E14634" s="98">
        <v>1839.7118932584269</v>
      </c>
      <c r="F14634" s="91">
        <v>0.84661016990517612</v>
      </c>
      <c r="G14634" s="100">
        <v>778.75939926404499</v>
      </c>
      <c r="S14634" s="235"/>
      <c r="T14634" s="103"/>
      <c r="U14634" s="103"/>
    </row>
    <row r="14635" spans="1:21" x14ac:dyDescent="0.2">
      <c r="A14635" s="89">
        <v>41029</v>
      </c>
      <c r="B14635" s="90" t="s">
        <v>141</v>
      </c>
      <c r="C14635" s="96">
        <v>1435.639025022472</v>
      </c>
      <c r="D14635" s="102">
        <v>900.45476271168695</v>
      </c>
      <c r="E14635" s="98">
        <v>1694.6616741573034</v>
      </c>
      <c r="F14635" s="91">
        <v>0.84715376934240605</v>
      </c>
      <c r="G14635" s="100">
        <v>717.81951251123598</v>
      </c>
      <c r="S14635" s="235"/>
      <c r="T14635" s="103"/>
      <c r="U14635" s="103"/>
    </row>
    <row r="14636" spans="1:21" x14ac:dyDescent="0.2">
      <c r="A14636" s="89">
        <v>41029</v>
      </c>
      <c r="B14636" s="90" t="s">
        <v>142</v>
      </c>
      <c r="C14636" s="96">
        <v>1455.802392033708</v>
      </c>
      <c r="D14636" s="102">
        <v>916.29502143103161</v>
      </c>
      <c r="E14636" s="98">
        <v>1720.1619606741572</v>
      </c>
      <c r="F14636" s="91">
        <v>0.84631704764774429</v>
      </c>
      <c r="G14636" s="100">
        <v>727.90119601685399</v>
      </c>
      <c r="S14636" s="235"/>
      <c r="T14636" s="103"/>
      <c r="U14636" s="103"/>
    </row>
    <row r="14637" spans="1:21" x14ac:dyDescent="0.2">
      <c r="A14637" s="89">
        <v>41029</v>
      </c>
      <c r="B14637" s="90" t="s">
        <v>143</v>
      </c>
      <c r="C14637" s="96">
        <v>1436.9478609438199</v>
      </c>
      <c r="D14637" s="102">
        <v>909.12685039874839</v>
      </c>
      <c r="E14637" s="98">
        <v>1700.3913623595504</v>
      </c>
      <c r="F14637" s="91">
        <v>0.84506890163793669</v>
      </c>
      <c r="G14637" s="100">
        <v>718.47393047190997</v>
      </c>
      <c r="S14637" s="235"/>
      <c r="T14637" s="103"/>
      <c r="U14637" s="103"/>
    </row>
    <row r="14638" spans="1:21" x14ac:dyDescent="0.2">
      <c r="A14638" s="89">
        <v>41029</v>
      </c>
      <c r="B14638" s="90" t="s">
        <v>144</v>
      </c>
      <c r="C14638" s="96">
        <v>1426.3880268539326</v>
      </c>
      <c r="D14638" s="102">
        <v>895.39831989731681</v>
      </c>
      <c r="E14638" s="98">
        <v>1684.1380449438202</v>
      </c>
      <c r="F14638" s="91">
        <v>0.84695434031449268</v>
      </c>
      <c r="G14638" s="100">
        <v>713.19401342696631</v>
      </c>
      <c r="S14638" s="235"/>
      <c r="T14638" s="103"/>
      <c r="U14638" s="103"/>
    </row>
    <row r="14639" spans="1:21" x14ac:dyDescent="0.2">
      <c r="A14639" s="89">
        <v>41029</v>
      </c>
      <c r="B14639" s="90" t="s">
        <v>145</v>
      </c>
      <c r="C14639" s="96">
        <v>1436.6804207865171</v>
      </c>
      <c r="D14639" s="102">
        <v>906.19130587972813</v>
      </c>
      <c r="E14639" s="98">
        <v>1698.5974550561798</v>
      </c>
      <c r="F14639" s="91">
        <v>0.84580394048629959</v>
      </c>
      <c r="G14639" s="100">
        <v>718.34021039325853</v>
      </c>
      <c r="S14639" s="235"/>
      <c r="T14639" s="103"/>
      <c r="U14639" s="103"/>
    </row>
    <row r="14640" spans="1:21" x14ac:dyDescent="0.2">
      <c r="A14640" s="89">
        <v>41029</v>
      </c>
      <c r="B14640" s="90" t="s">
        <v>146</v>
      </c>
      <c r="C14640" s="96">
        <v>1597.4605808089887</v>
      </c>
      <c r="D14640" s="102">
        <v>1003.5906952406444</v>
      </c>
      <c r="E14640" s="98">
        <v>1886.5509775280898</v>
      </c>
      <c r="F14640" s="91">
        <v>0.84676247810812377</v>
      </c>
      <c r="G14640" s="100">
        <v>798.73029040449433</v>
      </c>
      <c r="S14640" s="235"/>
      <c r="T14640" s="103"/>
      <c r="U14640" s="103"/>
    </row>
    <row r="14641" spans="1:21" x14ac:dyDescent="0.2">
      <c r="A14641" s="89">
        <v>41029</v>
      </c>
      <c r="B14641" s="90" t="s">
        <v>147</v>
      </c>
      <c r="C14641" s="96">
        <v>1620.9628976629215</v>
      </c>
      <c r="D14641" s="102">
        <v>1020.6998041131154</v>
      </c>
      <c r="E14641" s="98">
        <v>1915.5544382022472</v>
      </c>
      <c r="F14641" s="91">
        <v>0.84621082300547901</v>
      </c>
      <c r="G14641" s="100">
        <v>810.48144883146074</v>
      </c>
      <c r="S14641" s="235"/>
      <c r="T14641" s="103"/>
      <c r="U14641" s="103"/>
    </row>
    <row r="14642" spans="1:21" x14ac:dyDescent="0.2">
      <c r="A14642" s="89">
        <v>41030</v>
      </c>
      <c r="B14642" s="90" t="s">
        <v>100</v>
      </c>
      <c r="C14642" s="96">
        <v>1680.6061048651684</v>
      </c>
      <c r="D14642" s="102">
        <v>1045.7013126777865</v>
      </c>
      <c r="E14642" s="98">
        <v>1979.3756882022471</v>
      </c>
      <c r="F14642" s="91">
        <v>0.84905867788624101</v>
      </c>
      <c r="G14642" s="100">
        <v>840.3030524325842</v>
      </c>
      <c r="S14642" s="235"/>
      <c r="T14642" s="103"/>
      <c r="U14642" s="103"/>
    </row>
    <row r="14643" spans="1:21" x14ac:dyDescent="0.2">
      <c r="A14643" s="89">
        <v>41030</v>
      </c>
      <c r="B14643" s="90" t="s">
        <v>101</v>
      </c>
      <c r="C14643" s="96">
        <v>1642.6296025280899</v>
      </c>
      <c r="D14643" s="102">
        <v>1024.2284777373895</v>
      </c>
      <c r="E14643" s="98">
        <v>1935.7882078651685</v>
      </c>
      <c r="F14643" s="91">
        <v>0.84855853334266329</v>
      </c>
      <c r="G14643" s="100">
        <v>821.31480126404495</v>
      </c>
      <c r="S14643" s="235"/>
      <c r="T14643" s="103"/>
      <c r="U14643" s="103"/>
    </row>
    <row r="14644" spans="1:21" x14ac:dyDescent="0.2">
      <c r="A14644" s="89">
        <v>41030</v>
      </c>
      <c r="B14644" s="90" t="s">
        <v>102</v>
      </c>
      <c r="C14644" s="96">
        <v>1631.7293900561797</v>
      </c>
      <c r="D14644" s="102">
        <v>1016.5410222569019</v>
      </c>
      <c r="E14644" s="98">
        <v>1922.4714438202247</v>
      </c>
      <c r="F14644" s="91">
        <v>0.84876651629930111</v>
      </c>
      <c r="G14644" s="100">
        <v>815.86469502808984</v>
      </c>
      <c r="S14644" s="235"/>
      <c r="T14644" s="103"/>
      <c r="U14644" s="103"/>
    </row>
    <row r="14645" spans="1:21" x14ac:dyDescent="0.2">
      <c r="A14645" s="89">
        <v>41030</v>
      </c>
      <c r="B14645" s="90" t="s">
        <v>103</v>
      </c>
      <c r="C14645" s="96">
        <v>1593.6799494943821</v>
      </c>
      <c r="D14645" s="102">
        <v>1005.6194606761171</v>
      </c>
      <c r="E14645" s="98">
        <v>1884.4326151685395</v>
      </c>
      <c r="F14645" s="91">
        <v>0.84570811217457453</v>
      </c>
      <c r="G14645" s="100">
        <v>796.83997474719104</v>
      </c>
      <c r="S14645" s="235"/>
      <c r="T14645" s="103"/>
      <c r="U14645" s="103"/>
    </row>
    <row r="14646" spans="1:21" x14ac:dyDescent="0.2">
      <c r="A14646" s="89">
        <v>41030</v>
      </c>
      <c r="B14646" s="90" t="s">
        <v>104</v>
      </c>
      <c r="C14646" s="96">
        <v>1588.1325922921346</v>
      </c>
      <c r="D14646" s="102">
        <v>1003.7830511047034</v>
      </c>
      <c r="E14646" s="98">
        <v>1878.7617050561796</v>
      </c>
      <c r="F14646" s="91">
        <v>0.84530815590827979</v>
      </c>
      <c r="G14646" s="100">
        <v>794.06629614606732</v>
      </c>
      <c r="S14646" s="235"/>
      <c r="T14646" s="103"/>
      <c r="U14646" s="103"/>
    </row>
    <row r="14647" spans="1:21" x14ac:dyDescent="0.2">
      <c r="A14647" s="89">
        <v>41030</v>
      </c>
      <c r="B14647" s="90" t="s">
        <v>105</v>
      </c>
      <c r="C14647" s="96">
        <v>1587.9461946067418</v>
      </c>
      <c r="D14647" s="102">
        <v>996.99480206384897</v>
      </c>
      <c r="E14647" s="98">
        <v>1874.9858005617978</v>
      </c>
      <c r="F14647" s="91">
        <v>0.84691105080953089</v>
      </c>
      <c r="G14647" s="100">
        <v>793.97309730337088</v>
      </c>
      <c r="S14647" s="235"/>
      <c r="T14647" s="103"/>
      <c r="U14647" s="103"/>
    </row>
    <row r="14648" spans="1:21" x14ac:dyDescent="0.2">
      <c r="A14648" s="89">
        <v>41030</v>
      </c>
      <c r="B14648" s="90" t="s">
        <v>106</v>
      </c>
      <c r="C14648" s="96">
        <v>1565.6635669550562</v>
      </c>
      <c r="D14648" s="102">
        <v>980.63077964485831</v>
      </c>
      <c r="E14648" s="98">
        <v>1847.4141741573037</v>
      </c>
      <c r="F14648" s="91">
        <v>0.84748920348044432</v>
      </c>
      <c r="G14648" s="100">
        <v>782.83178347752812</v>
      </c>
      <c r="S14648" s="235"/>
      <c r="T14648" s="103"/>
      <c r="U14648" s="103"/>
    </row>
    <row r="14649" spans="1:21" x14ac:dyDescent="0.2">
      <c r="A14649" s="89">
        <v>41030</v>
      </c>
      <c r="B14649" s="90" t="s">
        <v>107</v>
      </c>
      <c r="C14649" s="96">
        <v>1623.6575598539328</v>
      </c>
      <c r="D14649" s="102">
        <v>1035.2564998527437</v>
      </c>
      <c r="E14649" s="98">
        <v>1925.6219494382019</v>
      </c>
      <c r="F14649" s="91">
        <v>0.8431860471509649</v>
      </c>
      <c r="G14649" s="100">
        <v>811.82877992696638</v>
      </c>
      <c r="S14649" s="235"/>
      <c r="T14649" s="103"/>
      <c r="U14649" s="103"/>
    </row>
    <row r="14650" spans="1:21" x14ac:dyDescent="0.2">
      <c r="A14650" s="89">
        <v>41030</v>
      </c>
      <c r="B14650" s="90" t="s">
        <v>108</v>
      </c>
      <c r="C14650" s="96">
        <v>1653.6027532247192</v>
      </c>
      <c r="D14650" s="102">
        <v>1037.1315391422445</v>
      </c>
      <c r="E14650" s="98">
        <v>1951.9333735955058</v>
      </c>
      <c r="F14650" s="91">
        <v>0.84716147364125716</v>
      </c>
      <c r="G14650" s="100">
        <v>826.8013766123596</v>
      </c>
      <c r="S14650" s="235"/>
      <c r="T14650" s="103"/>
      <c r="U14650" s="103"/>
    </row>
    <row r="14651" spans="1:21" x14ac:dyDescent="0.2">
      <c r="A14651" s="89">
        <v>41030</v>
      </c>
      <c r="B14651" s="90" t="s">
        <v>109</v>
      </c>
      <c r="C14651" s="96">
        <v>1651.669890269663</v>
      </c>
      <c r="D14651" s="102">
        <v>1034.1589152483425</v>
      </c>
      <c r="E14651" s="98">
        <v>1948.7170365168538</v>
      </c>
      <c r="F14651" s="91">
        <v>0.84756784044022404</v>
      </c>
      <c r="G14651" s="100">
        <v>825.83494513483151</v>
      </c>
      <c r="S14651" s="235"/>
      <c r="T14651" s="103"/>
      <c r="U14651" s="103"/>
    </row>
    <row r="14652" spans="1:21" x14ac:dyDescent="0.2">
      <c r="A14652" s="89">
        <v>41030</v>
      </c>
      <c r="B14652" s="90" t="s">
        <v>110</v>
      </c>
      <c r="C14652" s="96">
        <v>1661.4233517640453</v>
      </c>
      <c r="D14652" s="102">
        <v>1051.7415843552001</v>
      </c>
      <c r="E14652" s="98">
        <v>1966.3387078651685</v>
      </c>
      <c r="F14652" s="91">
        <v>0.84493243464033396</v>
      </c>
      <c r="G14652" s="100">
        <v>830.71167588202263</v>
      </c>
      <c r="S14652" s="235"/>
      <c r="T14652" s="103"/>
      <c r="U14652" s="103"/>
    </row>
    <row r="14653" spans="1:21" x14ac:dyDescent="0.2">
      <c r="A14653" s="89">
        <v>41030</v>
      </c>
      <c r="B14653" s="90" t="s">
        <v>111</v>
      </c>
      <c r="C14653" s="96">
        <v>1617.2146833370789</v>
      </c>
      <c r="D14653" s="102">
        <v>1031.1396466676701</v>
      </c>
      <c r="E14653" s="98">
        <v>1917.9760955056181</v>
      </c>
      <c r="F14653" s="91">
        <v>0.84318813311943164</v>
      </c>
      <c r="G14653" s="100">
        <v>808.60734166853945</v>
      </c>
      <c r="S14653" s="235"/>
      <c r="T14653" s="103"/>
      <c r="U14653" s="103"/>
    </row>
    <row r="14654" spans="1:21" x14ac:dyDescent="0.2">
      <c r="A14654" s="89">
        <v>41030</v>
      </c>
      <c r="B14654" s="90" t="s">
        <v>112</v>
      </c>
      <c r="C14654" s="96">
        <v>1599.3731831460673</v>
      </c>
      <c r="D14654" s="102">
        <v>1025.6676966010421</v>
      </c>
      <c r="E14654" s="98">
        <v>1899.9970533707865</v>
      </c>
      <c r="F14654" s="91">
        <v>0.84177666502619986</v>
      </c>
      <c r="G14654" s="100">
        <v>799.68659157303364</v>
      </c>
      <c r="S14654" s="235"/>
      <c r="T14654" s="103"/>
      <c r="U14654" s="103"/>
    </row>
    <row r="14655" spans="1:21" x14ac:dyDescent="0.2">
      <c r="A14655" s="89">
        <v>41030</v>
      </c>
      <c r="B14655" s="90" t="s">
        <v>113</v>
      </c>
      <c r="C14655" s="96">
        <v>1644.3233901910114</v>
      </c>
      <c r="D14655" s="102">
        <v>1030.3591229494687</v>
      </c>
      <c r="E14655" s="98">
        <v>1940.473997191011</v>
      </c>
      <c r="F14655" s="91">
        <v>0.84738233677508645</v>
      </c>
      <c r="G14655" s="100">
        <v>822.16169509550571</v>
      </c>
      <c r="S14655" s="235"/>
      <c r="T14655" s="103"/>
      <c r="U14655" s="103"/>
    </row>
    <row r="14656" spans="1:21" x14ac:dyDescent="0.2">
      <c r="A14656" s="89">
        <v>41030</v>
      </c>
      <c r="B14656" s="90" t="s">
        <v>114</v>
      </c>
      <c r="C14656" s="96">
        <v>1479.3209173820228</v>
      </c>
      <c r="D14656" s="102">
        <v>940.40600745720963</v>
      </c>
      <c r="E14656" s="98">
        <v>1752.9272191011237</v>
      </c>
      <c r="F14656" s="91">
        <v>0.84391462535483797</v>
      </c>
      <c r="G14656" s="100">
        <v>739.6604586910114</v>
      </c>
      <c r="S14656" s="235"/>
      <c r="T14656" s="103"/>
      <c r="U14656" s="103"/>
    </row>
    <row r="14657" spans="1:21" x14ac:dyDescent="0.2">
      <c r="A14657" s="89">
        <v>41030</v>
      </c>
      <c r="B14657" s="90" t="s">
        <v>115</v>
      </c>
      <c r="C14657" s="96">
        <v>1174.6052751235957</v>
      </c>
      <c r="D14657" s="102">
        <v>745.50120167574119</v>
      </c>
      <c r="E14657" s="98">
        <v>1391.2115561797752</v>
      </c>
      <c r="F14657" s="91">
        <v>0.84430385149259846</v>
      </c>
      <c r="G14657" s="100">
        <v>587.30263756179784</v>
      </c>
      <c r="S14657" s="235"/>
      <c r="T14657" s="103"/>
      <c r="U14657" s="103"/>
    </row>
    <row r="14658" spans="1:21" x14ac:dyDescent="0.2">
      <c r="A14658" s="89">
        <v>41030</v>
      </c>
      <c r="B14658" s="90" t="s">
        <v>116</v>
      </c>
      <c r="C14658" s="96">
        <v>1202.5446673146068</v>
      </c>
      <c r="D14658" s="102">
        <v>766.75206299400543</v>
      </c>
      <c r="E14658" s="98">
        <v>1426.1915730337078</v>
      </c>
      <c r="F14658" s="91">
        <v>0.84318592961296712</v>
      </c>
      <c r="G14658" s="100">
        <v>601.27233365730342</v>
      </c>
      <c r="S14658" s="235"/>
      <c r="T14658" s="103"/>
      <c r="U14658" s="103"/>
    </row>
    <row r="14659" spans="1:21" x14ac:dyDescent="0.2">
      <c r="A14659" s="89">
        <v>41030</v>
      </c>
      <c r="B14659" s="90" t="s">
        <v>117</v>
      </c>
      <c r="C14659" s="96">
        <v>1204.9962020898877</v>
      </c>
      <c r="D14659" s="102">
        <v>766.57487385458694</v>
      </c>
      <c r="E14659" s="98">
        <v>1428.1641657303369</v>
      </c>
      <c r="F14659" s="91">
        <v>0.84373787762254548</v>
      </c>
      <c r="G14659" s="100">
        <v>602.49810104494384</v>
      </c>
      <c r="S14659" s="235"/>
      <c r="T14659" s="103"/>
      <c r="U14659" s="103"/>
    </row>
    <row r="14660" spans="1:21" x14ac:dyDescent="0.2">
      <c r="A14660" s="89">
        <v>41030</v>
      </c>
      <c r="B14660" s="90" t="s">
        <v>118</v>
      </c>
      <c r="C14660" s="96">
        <v>1162.0153271123595</v>
      </c>
      <c r="D14660" s="102">
        <v>737.88057449074608</v>
      </c>
      <c r="E14660" s="98">
        <v>1376.4982247191012</v>
      </c>
      <c r="F14660" s="91">
        <v>0.84418221995853959</v>
      </c>
      <c r="G14660" s="100">
        <v>581.00766355617975</v>
      </c>
      <c r="S14660" s="235"/>
      <c r="T14660" s="103"/>
      <c r="U14660" s="103"/>
    </row>
    <row r="14661" spans="1:21" x14ac:dyDescent="0.2">
      <c r="A14661" s="89">
        <v>41030</v>
      </c>
      <c r="B14661" s="90" t="s">
        <v>119</v>
      </c>
      <c r="C14661" s="96">
        <v>1191.9726768539326</v>
      </c>
      <c r="D14661" s="102">
        <v>762.1512685554062</v>
      </c>
      <c r="E14661" s="98">
        <v>1414.805081460674</v>
      </c>
      <c r="F14661" s="91">
        <v>0.84249957289050403</v>
      </c>
      <c r="G14661" s="100">
        <v>595.98633842696631</v>
      </c>
      <c r="S14661" s="235"/>
      <c r="T14661" s="103"/>
      <c r="U14661" s="103"/>
    </row>
    <row r="14662" spans="1:21" x14ac:dyDescent="0.2">
      <c r="A14662" s="89">
        <v>41030</v>
      </c>
      <c r="B14662" s="90" t="s">
        <v>120</v>
      </c>
      <c r="C14662" s="96">
        <v>1250.2746311460676</v>
      </c>
      <c r="D14662" s="102">
        <v>805.18821048763778</v>
      </c>
      <c r="E14662" s="98">
        <v>1487.116238764045</v>
      </c>
      <c r="F14662" s="91">
        <v>0.84073766297191499</v>
      </c>
      <c r="G14662" s="100">
        <v>625.13731557303379</v>
      </c>
      <c r="S14662" s="235"/>
      <c r="T14662" s="103"/>
      <c r="U14662" s="103"/>
    </row>
    <row r="14663" spans="1:21" x14ac:dyDescent="0.2">
      <c r="A14663" s="89">
        <v>41030</v>
      </c>
      <c r="B14663" s="90" t="s">
        <v>121</v>
      </c>
      <c r="C14663" s="96">
        <v>1318.4475585168539</v>
      </c>
      <c r="D14663" s="102">
        <v>847.65996483227059</v>
      </c>
      <c r="E14663" s="98">
        <v>1567.4282696629211</v>
      </c>
      <c r="F14663" s="91">
        <v>0.84115336186987932</v>
      </c>
      <c r="G14663" s="100">
        <v>659.22377925842693</v>
      </c>
      <c r="S14663" s="235"/>
      <c r="T14663" s="103"/>
      <c r="U14663" s="103"/>
    </row>
    <row r="14664" spans="1:21" x14ac:dyDescent="0.2">
      <c r="A14664" s="89">
        <v>41030</v>
      </c>
      <c r="B14664" s="90" t="s">
        <v>122</v>
      </c>
      <c r="C14664" s="96">
        <v>1556.2869529550562</v>
      </c>
      <c r="D14664" s="102">
        <v>993.22192940146806</v>
      </c>
      <c r="E14664" s="98">
        <v>1846.2174522471907</v>
      </c>
      <c r="F14664" s="91">
        <v>0.84295972343927572</v>
      </c>
      <c r="G14664" s="100">
        <v>778.14347647752811</v>
      </c>
      <c r="S14664" s="235"/>
      <c r="T14664" s="103"/>
      <c r="U14664" s="103"/>
    </row>
    <row r="14665" spans="1:21" x14ac:dyDescent="0.2">
      <c r="A14665" s="89">
        <v>41030</v>
      </c>
      <c r="B14665" s="90" t="s">
        <v>123</v>
      </c>
      <c r="C14665" s="96">
        <v>1727.74040652809</v>
      </c>
      <c r="D14665" s="102">
        <v>1108.0596457287538</v>
      </c>
      <c r="E14665" s="98">
        <v>2052.5308988764045</v>
      </c>
      <c r="F14665" s="91">
        <v>0.84176097298895181</v>
      </c>
      <c r="G14665" s="100">
        <v>863.87020326404502</v>
      </c>
      <c r="S14665" s="235"/>
      <c r="T14665" s="103"/>
      <c r="U14665" s="103"/>
    </row>
    <row r="14666" spans="1:21" x14ac:dyDescent="0.2">
      <c r="A14666" s="89">
        <v>41030</v>
      </c>
      <c r="B14666" s="90" t="s">
        <v>124</v>
      </c>
      <c r="C14666" s="96">
        <v>1722.4807501011237</v>
      </c>
      <c r="D14666" s="102">
        <v>1098.9078683863122</v>
      </c>
      <c r="E14666" s="98">
        <v>2043.1687247191012</v>
      </c>
      <c r="F14666" s="91">
        <v>0.84304381192891142</v>
      </c>
      <c r="G14666" s="100">
        <v>861.24037505056185</v>
      </c>
      <c r="S14666" s="235"/>
      <c r="T14666" s="103"/>
      <c r="U14666" s="103"/>
    </row>
    <row r="14667" spans="1:21" x14ac:dyDescent="0.2">
      <c r="A14667" s="89">
        <v>41030</v>
      </c>
      <c r="B14667" s="90" t="s">
        <v>125</v>
      </c>
      <c r="C14667" s="96">
        <v>1661.9055544719099</v>
      </c>
      <c r="D14667" s="102">
        <v>1046.6446020868468</v>
      </c>
      <c r="E14667" s="98">
        <v>1964.0252022471911</v>
      </c>
      <c r="F14667" s="91">
        <v>0.84617323269090283</v>
      </c>
      <c r="G14667" s="100">
        <v>830.95277723595495</v>
      </c>
      <c r="S14667" s="235"/>
      <c r="T14667" s="103"/>
      <c r="U14667" s="103"/>
    </row>
    <row r="14668" spans="1:21" x14ac:dyDescent="0.2">
      <c r="A14668" s="89">
        <v>41030</v>
      </c>
      <c r="B14668" s="90" t="s">
        <v>126</v>
      </c>
      <c r="C14668" s="96">
        <v>1651.7468806179775</v>
      </c>
      <c r="D14668" s="102">
        <v>1040.9845224144274</v>
      </c>
      <c r="E14668" s="98">
        <v>1952.4130028089887</v>
      </c>
      <c r="F14668" s="91">
        <v>0.84600280690692242</v>
      </c>
      <c r="G14668" s="100">
        <v>825.87344030898873</v>
      </c>
      <c r="S14668" s="235"/>
      <c r="T14668" s="103"/>
      <c r="U14668" s="103"/>
    </row>
    <row r="14669" spans="1:21" x14ac:dyDescent="0.2">
      <c r="A14669" s="89">
        <v>41030</v>
      </c>
      <c r="B14669" s="90" t="s">
        <v>127</v>
      </c>
      <c r="C14669" s="96">
        <v>1662.7119270674154</v>
      </c>
      <c r="D14669" s="102">
        <v>1062.324499346006</v>
      </c>
      <c r="E14669" s="98">
        <v>1973.1052415730339</v>
      </c>
      <c r="F14669" s="91">
        <v>0.84268790738290211</v>
      </c>
      <c r="G14669" s="100">
        <v>831.35596353370772</v>
      </c>
      <c r="S14669" s="235"/>
      <c r="T14669" s="103"/>
      <c r="U14669" s="103"/>
    </row>
    <row r="14670" spans="1:21" x14ac:dyDescent="0.2">
      <c r="A14670" s="89">
        <v>41030</v>
      </c>
      <c r="B14670" s="90" t="s">
        <v>128</v>
      </c>
      <c r="C14670" s="96">
        <v>1777.0101773258427</v>
      </c>
      <c r="D14670" s="102">
        <v>1135.1824062246658</v>
      </c>
      <c r="E14670" s="98">
        <v>2108.6498679775277</v>
      </c>
      <c r="F14670" s="91">
        <v>0.8427241545938724</v>
      </c>
      <c r="G14670" s="100">
        <v>888.50508866292137</v>
      </c>
      <c r="S14670" s="235"/>
      <c r="T14670" s="103"/>
      <c r="U14670" s="103"/>
    </row>
    <row r="14671" spans="1:21" x14ac:dyDescent="0.2">
      <c r="A14671" s="89">
        <v>41030</v>
      </c>
      <c r="B14671" s="90" t="s">
        <v>129</v>
      </c>
      <c r="C14671" s="96">
        <v>1812.5067800224722</v>
      </c>
      <c r="D14671" s="102">
        <v>1148.7250797495869</v>
      </c>
      <c r="E14671" s="98">
        <v>2145.868154494382</v>
      </c>
      <c r="F14671" s="91">
        <v>0.84464964738224668</v>
      </c>
      <c r="G14671" s="100">
        <v>906.25339001123609</v>
      </c>
      <c r="S14671" s="235"/>
      <c r="T14671" s="103"/>
      <c r="U14671" s="103"/>
    </row>
    <row r="14672" spans="1:21" x14ac:dyDescent="0.2">
      <c r="A14672" s="89">
        <v>41030</v>
      </c>
      <c r="B14672" s="90" t="s">
        <v>130</v>
      </c>
      <c r="C14672" s="96">
        <v>1881.9399178314607</v>
      </c>
      <c r="D14672" s="102">
        <v>1208.9310238464491</v>
      </c>
      <c r="E14672" s="98">
        <v>2236.786103932584</v>
      </c>
      <c r="F14672" s="91">
        <v>0.84135890978701366</v>
      </c>
      <c r="G14672" s="100">
        <v>940.96995891573033</v>
      </c>
      <c r="S14672" s="235"/>
      <c r="T14672" s="103"/>
      <c r="U14672" s="103"/>
    </row>
    <row r="14673" spans="1:21" x14ac:dyDescent="0.2">
      <c r="A14673" s="89">
        <v>41030</v>
      </c>
      <c r="B14673" s="90" t="s">
        <v>131</v>
      </c>
      <c r="C14673" s="96">
        <v>2064.6218058876402</v>
      </c>
      <c r="D14673" s="102">
        <v>1311.4540966426407</v>
      </c>
      <c r="E14673" s="98">
        <v>2445.9303033707861</v>
      </c>
      <c r="F14673" s="91">
        <v>0.84410492115917746</v>
      </c>
      <c r="G14673" s="100">
        <v>1032.3109029438201</v>
      </c>
      <c r="S14673" s="235"/>
      <c r="T14673" s="103"/>
      <c r="U14673" s="103"/>
    </row>
    <row r="14674" spans="1:21" x14ac:dyDescent="0.2">
      <c r="A14674" s="89">
        <v>41030</v>
      </c>
      <c r="B14674" s="90" t="s">
        <v>132</v>
      </c>
      <c r="C14674" s="96">
        <v>1941.84246094382</v>
      </c>
      <c r="D14674" s="102">
        <v>1234.5522744372902</v>
      </c>
      <c r="E14674" s="98">
        <v>2301.0587696629213</v>
      </c>
      <c r="F14674" s="91">
        <v>0.84389085865385249</v>
      </c>
      <c r="G14674" s="100">
        <v>970.92123047191001</v>
      </c>
      <c r="S14674" s="235"/>
      <c r="T14674" s="103"/>
      <c r="U14674" s="103"/>
    </row>
    <row r="14675" spans="1:21" x14ac:dyDescent="0.2">
      <c r="A14675" s="89">
        <v>41030</v>
      </c>
      <c r="B14675" s="90" t="s">
        <v>133</v>
      </c>
      <c r="C14675" s="96">
        <v>1733.1297309101126</v>
      </c>
      <c r="D14675" s="102">
        <v>1097.0855196382445</v>
      </c>
      <c r="E14675" s="98">
        <v>2051.1790028089886</v>
      </c>
      <c r="F14675" s="91">
        <v>0.84494319049516242</v>
      </c>
      <c r="G14675" s="100">
        <v>866.56486545505629</v>
      </c>
      <c r="S14675" s="235"/>
      <c r="T14675" s="103"/>
      <c r="U14675" s="103"/>
    </row>
    <row r="14676" spans="1:21" x14ac:dyDescent="0.2">
      <c r="A14676" s="89">
        <v>41030</v>
      </c>
      <c r="B14676" s="90" t="s">
        <v>134</v>
      </c>
      <c r="C14676" s="96">
        <v>1685.2903597415732</v>
      </c>
      <c r="D14676" s="102">
        <v>1071.395707345823</v>
      </c>
      <c r="E14676" s="98">
        <v>1997.0208707865168</v>
      </c>
      <c r="F14676" s="91">
        <v>0.8439022267593177</v>
      </c>
      <c r="G14676" s="100">
        <v>842.64517987078659</v>
      </c>
      <c r="S14676" s="235"/>
      <c r="T14676" s="103"/>
      <c r="U14676" s="103"/>
    </row>
    <row r="14677" spans="1:21" x14ac:dyDescent="0.2">
      <c r="A14677" s="89">
        <v>41030</v>
      </c>
      <c r="B14677" s="90" t="s">
        <v>135</v>
      </c>
      <c r="C14677" s="96">
        <v>1696.5471590898874</v>
      </c>
      <c r="D14677" s="102">
        <v>1068.4411644772613</v>
      </c>
      <c r="E14677" s="98">
        <v>2004.9535617977524</v>
      </c>
      <c r="F14677" s="91">
        <v>0.84617778257600607</v>
      </c>
      <c r="G14677" s="100">
        <v>848.27357954494369</v>
      </c>
      <c r="S14677" s="235"/>
      <c r="T14677" s="103"/>
      <c r="U14677" s="103"/>
    </row>
    <row r="14678" spans="1:21" x14ac:dyDescent="0.2">
      <c r="A14678" s="89">
        <v>41030</v>
      </c>
      <c r="B14678" s="90" t="s">
        <v>136</v>
      </c>
      <c r="C14678" s="96">
        <v>1658.0479328089889</v>
      </c>
      <c r="D14678" s="102">
        <v>1046.3666752386862</v>
      </c>
      <c r="E14678" s="98">
        <v>1960.6137219101124</v>
      </c>
      <c r="F14678" s="91">
        <v>0.84567802126450931</v>
      </c>
      <c r="G14678" s="100">
        <v>829.02396640449444</v>
      </c>
      <c r="S14678" s="235"/>
      <c r="T14678" s="103"/>
      <c r="U14678" s="103"/>
    </row>
    <row r="14679" spans="1:21" x14ac:dyDescent="0.2">
      <c r="A14679" s="89">
        <v>41030</v>
      </c>
      <c r="B14679" s="90" t="s">
        <v>137</v>
      </c>
      <c r="C14679" s="96">
        <v>1704.8215954719101</v>
      </c>
      <c r="D14679" s="102">
        <v>1088.4078606023845</v>
      </c>
      <c r="E14679" s="98">
        <v>2022.6340112359549</v>
      </c>
      <c r="F14679" s="91">
        <v>0.8428720104583618</v>
      </c>
      <c r="G14679" s="100">
        <v>852.41079773595504</v>
      </c>
      <c r="S14679" s="235"/>
      <c r="T14679" s="103"/>
      <c r="U14679" s="103"/>
    </row>
    <row r="14680" spans="1:21" x14ac:dyDescent="0.2">
      <c r="A14680" s="89">
        <v>41030</v>
      </c>
      <c r="B14680" s="90" t="s">
        <v>138</v>
      </c>
      <c r="C14680" s="96">
        <v>1756.2714087640452</v>
      </c>
      <c r="D14680" s="102">
        <v>1125.9861758492532</v>
      </c>
      <c r="E14680" s="98">
        <v>2086.2248511235957</v>
      </c>
      <c r="F14680" s="91">
        <v>0.84184185986383742</v>
      </c>
      <c r="G14680" s="100">
        <v>878.1357043820226</v>
      </c>
      <c r="S14680" s="235"/>
      <c r="T14680" s="103"/>
      <c r="U14680" s="103"/>
    </row>
    <row r="14681" spans="1:21" x14ac:dyDescent="0.2">
      <c r="A14681" s="89">
        <v>41030</v>
      </c>
      <c r="B14681" s="90" t="s">
        <v>139</v>
      </c>
      <c r="C14681" s="96">
        <v>1905.7218312134833</v>
      </c>
      <c r="D14681" s="102">
        <v>1212.4254292437968</v>
      </c>
      <c r="E14681" s="98">
        <v>2258.705629213483</v>
      </c>
      <c r="F14681" s="91">
        <v>0.84372297415183128</v>
      </c>
      <c r="G14681" s="100">
        <v>952.86091560674163</v>
      </c>
      <c r="S14681" s="235"/>
      <c r="T14681" s="103"/>
      <c r="U14681" s="103"/>
    </row>
    <row r="14682" spans="1:21" x14ac:dyDescent="0.2">
      <c r="A14682" s="89">
        <v>41030</v>
      </c>
      <c r="B14682" s="90" t="s">
        <v>140</v>
      </c>
      <c r="C14682" s="96">
        <v>1689.3343790898878</v>
      </c>
      <c r="D14682" s="102">
        <v>1062.3338032839879</v>
      </c>
      <c r="E14682" s="98">
        <v>1995.5960898876403</v>
      </c>
      <c r="F14682" s="91">
        <v>0.84653121323013003</v>
      </c>
      <c r="G14682" s="100">
        <v>844.66718954494388</v>
      </c>
      <c r="S14682" s="235"/>
      <c r="T14682" s="103"/>
      <c r="U14682" s="103"/>
    </row>
    <row r="14683" spans="1:21" x14ac:dyDescent="0.2">
      <c r="A14683" s="89">
        <v>41030</v>
      </c>
      <c r="B14683" s="90" t="s">
        <v>141</v>
      </c>
      <c r="C14683" s="96">
        <v>1538.7291014157304</v>
      </c>
      <c r="D14683" s="102">
        <v>973.92557523992127</v>
      </c>
      <c r="E14683" s="98">
        <v>1821.0486741573034</v>
      </c>
      <c r="F14683" s="91">
        <v>0.84496868384244739</v>
      </c>
      <c r="G14683" s="100">
        <v>769.36455070786519</v>
      </c>
      <c r="S14683" s="235"/>
      <c r="T14683" s="103"/>
      <c r="U14683" s="103"/>
    </row>
    <row r="14684" spans="1:21" x14ac:dyDescent="0.2">
      <c r="A14684" s="89">
        <v>41030</v>
      </c>
      <c r="B14684" s="90" t="s">
        <v>142</v>
      </c>
      <c r="C14684" s="96">
        <v>1593.3274147415732</v>
      </c>
      <c r="D14684" s="102">
        <v>1011.9740096553245</v>
      </c>
      <c r="E14684" s="98">
        <v>1887.5337471910111</v>
      </c>
      <c r="F14684" s="91">
        <v>0.84413188220487723</v>
      </c>
      <c r="G14684" s="100">
        <v>796.6637073707866</v>
      </c>
      <c r="S14684" s="235"/>
      <c r="T14684" s="103"/>
      <c r="U14684" s="103"/>
    </row>
    <row r="14685" spans="1:21" x14ac:dyDescent="0.2">
      <c r="A14685" s="89">
        <v>41030</v>
      </c>
      <c r="B14685" s="90" t="s">
        <v>143</v>
      </c>
      <c r="C14685" s="96">
        <v>1615.1602566741574</v>
      </c>
      <c r="D14685" s="102">
        <v>1016.9160707111292</v>
      </c>
      <c r="E14685" s="98">
        <v>1908.6280280898875</v>
      </c>
      <c r="F14685" s="91">
        <v>0.84624150588974312</v>
      </c>
      <c r="G14685" s="100">
        <v>807.58012833707869</v>
      </c>
      <c r="S14685" s="235"/>
      <c r="T14685" s="103"/>
      <c r="U14685" s="103"/>
    </row>
    <row r="14686" spans="1:21" x14ac:dyDescent="0.2">
      <c r="A14686" s="89">
        <v>41030</v>
      </c>
      <c r="B14686" s="90" t="s">
        <v>144</v>
      </c>
      <c r="C14686" s="96">
        <v>1532.5739256741572</v>
      </c>
      <c r="D14686" s="102">
        <v>965.36753690345745</v>
      </c>
      <c r="E14686" s="98">
        <v>1811.2750533707865</v>
      </c>
      <c r="F14686" s="91">
        <v>0.84612987012769492</v>
      </c>
      <c r="G14686" s="100">
        <v>766.28696283707859</v>
      </c>
      <c r="S14686" s="235"/>
      <c r="T14686" s="103"/>
      <c r="U14686" s="103"/>
    </row>
    <row r="14687" spans="1:21" x14ac:dyDescent="0.2">
      <c r="A14687" s="89">
        <v>41030</v>
      </c>
      <c r="B14687" s="90" t="s">
        <v>145</v>
      </c>
      <c r="C14687" s="96">
        <v>1521.9654661011236</v>
      </c>
      <c r="D14687" s="102">
        <v>961.24407986032156</v>
      </c>
      <c r="E14687" s="98">
        <v>1800.1025140449437</v>
      </c>
      <c r="F14687" s="91">
        <v>0.84548821760221382</v>
      </c>
      <c r="G14687" s="100">
        <v>760.98273305056182</v>
      </c>
      <c r="S14687" s="235"/>
      <c r="T14687" s="103"/>
      <c r="U14687" s="103"/>
    </row>
    <row r="14688" spans="1:21" x14ac:dyDescent="0.2">
      <c r="A14688" s="89">
        <v>41030</v>
      </c>
      <c r="B14688" s="90" t="s">
        <v>146</v>
      </c>
      <c r="C14688" s="96">
        <v>1684.4556222808988</v>
      </c>
      <c r="D14688" s="102">
        <v>1054.2456248414767</v>
      </c>
      <c r="E14688" s="98">
        <v>1987.1649606741573</v>
      </c>
      <c r="F14688" s="91">
        <v>0.84766773550064878</v>
      </c>
      <c r="G14688" s="100">
        <v>842.22781114044938</v>
      </c>
      <c r="S14688" s="235"/>
      <c r="T14688" s="103"/>
      <c r="U14688" s="103"/>
    </row>
    <row r="14689" spans="1:21" x14ac:dyDescent="0.2">
      <c r="A14689" s="89">
        <v>41030</v>
      </c>
      <c r="B14689" s="90" t="s">
        <v>147</v>
      </c>
      <c r="C14689" s="96">
        <v>1732.9757502134833</v>
      </c>
      <c r="D14689" s="102">
        <v>1089.2031441171086</v>
      </c>
      <c r="E14689" s="98">
        <v>2046.8435308988765</v>
      </c>
      <c r="F14689" s="91">
        <v>0.84665765802452064</v>
      </c>
      <c r="G14689" s="100">
        <v>866.48787510674163</v>
      </c>
      <c r="S14689" s="235"/>
      <c r="T14689" s="103"/>
      <c r="U14689" s="103"/>
    </row>
    <row r="14690" spans="1:21" x14ac:dyDescent="0.2">
      <c r="A14690" s="89">
        <v>41031</v>
      </c>
      <c r="B14690" s="90" t="s">
        <v>100</v>
      </c>
      <c r="C14690" s="96">
        <v>1690.8093520786517</v>
      </c>
      <c r="D14690" s="102">
        <v>1054.9077214927761</v>
      </c>
      <c r="E14690" s="98">
        <v>1992.9040533707864</v>
      </c>
      <c r="F14690" s="91">
        <v>0.84841482921309064</v>
      </c>
      <c r="G14690" s="100">
        <v>845.40467603932586</v>
      </c>
      <c r="S14690" s="235"/>
      <c r="T14690" s="103"/>
      <c r="U14690" s="103"/>
    </row>
    <row r="14691" spans="1:21" x14ac:dyDescent="0.2">
      <c r="A14691" s="89">
        <v>41031</v>
      </c>
      <c r="B14691" s="90" t="s">
        <v>101</v>
      </c>
      <c r="C14691" s="96">
        <v>1600.9373028539326</v>
      </c>
      <c r="D14691" s="102">
        <v>1008.7534406878699</v>
      </c>
      <c r="E14691" s="98">
        <v>1892.2430477528092</v>
      </c>
      <c r="F14691" s="91">
        <v>0.84605268057672312</v>
      </c>
      <c r="G14691" s="100">
        <v>800.46865142696629</v>
      </c>
      <c r="S14691" s="235"/>
      <c r="T14691" s="103"/>
      <c r="U14691" s="103"/>
    </row>
    <row r="14692" spans="1:21" x14ac:dyDescent="0.2">
      <c r="A14692" s="89">
        <v>41031</v>
      </c>
      <c r="B14692" s="90" t="s">
        <v>102</v>
      </c>
      <c r="C14692" s="96">
        <v>1636.7540233146067</v>
      </c>
      <c r="D14692" s="102">
        <v>1030.9342473518614</v>
      </c>
      <c r="E14692" s="98">
        <v>1934.3704803370788</v>
      </c>
      <c r="F14692" s="91">
        <v>0.84614299067952581</v>
      </c>
      <c r="G14692" s="100">
        <v>818.37701165730334</v>
      </c>
      <c r="S14692" s="235"/>
      <c r="T14692" s="103"/>
      <c r="U14692" s="103"/>
    </row>
    <row r="14693" spans="1:21" x14ac:dyDescent="0.2">
      <c r="A14693" s="89">
        <v>41031</v>
      </c>
      <c r="B14693" s="90" t="s">
        <v>103</v>
      </c>
      <c r="C14693" s="96">
        <v>1562.1422715505614</v>
      </c>
      <c r="D14693" s="102">
        <v>988.62870187557769</v>
      </c>
      <c r="E14693" s="98">
        <v>1848.6955365168537</v>
      </c>
      <c r="F14693" s="91">
        <v>0.84499704829374434</v>
      </c>
      <c r="G14693" s="100">
        <v>781.07113577528071</v>
      </c>
      <c r="S14693" s="235"/>
      <c r="T14693" s="103"/>
      <c r="U14693" s="103"/>
    </row>
    <row r="14694" spans="1:21" x14ac:dyDescent="0.2">
      <c r="A14694" s="89">
        <v>41031</v>
      </c>
      <c r="B14694" s="90" t="s">
        <v>104</v>
      </c>
      <c r="C14694" s="96">
        <v>1588.9673297528091</v>
      </c>
      <c r="D14694" s="102">
        <v>999.09064294398775</v>
      </c>
      <c r="E14694" s="98">
        <v>1876.9654466292136</v>
      </c>
      <c r="F14694" s="91">
        <v>0.84656184406931312</v>
      </c>
      <c r="G14694" s="100">
        <v>794.48366487640453</v>
      </c>
      <c r="S14694" s="235"/>
      <c r="T14694" s="103"/>
      <c r="U14694" s="103"/>
    </row>
    <row r="14695" spans="1:21" x14ac:dyDescent="0.2">
      <c r="A14695" s="89">
        <v>41031</v>
      </c>
      <c r="B14695" s="90" t="s">
        <v>105</v>
      </c>
      <c r="C14695" s="96">
        <v>1583.3672949438203</v>
      </c>
      <c r="D14695" s="102">
        <v>987.57184286239351</v>
      </c>
      <c r="E14695" s="98">
        <v>1866.1056067415732</v>
      </c>
      <c r="F14695" s="91">
        <v>0.84848750747207424</v>
      </c>
      <c r="G14695" s="100">
        <v>791.68364747191015</v>
      </c>
      <c r="S14695" s="235"/>
      <c r="T14695" s="103"/>
      <c r="U14695" s="103"/>
    </row>
    <row r="14696" spans="1:21" x14ac:dyDescent="0.2">
      <c r="A14696" s="89">
        <v>41031</v>
      </c>
      <c r="B14696" s="90" t="s">
        <v>106</v>
      </c>
      <c r="C14696" s="96">
        <v>1566.9075688988764</v>
      </c>
      <c r="D14696" s="102">
        <v>979.12550261670219</v>
      </c>
      <c r="E14696" s="98">
        <v>1847.6704466292133</v>
      </c>
      <c r="F14696" s="91">
        <v>0.84804493775253864</v>
      </c>
      <c r="G14696" s="100">
        <v>783.45378444943822</v>
      </c>
      <c r="S14696" s="235"/>
      <c r="T14696" s="103"/>
      <c r="U14696" s="103"/>
    </row>
    <row r="14697" spans="1:21" x14ac:dyDescent="0.2">
      <c r="A14697" s="89">
        <v>41031</v>
      </c>
      <c r="B14697" s="90" t="s">
        <v>107</v>
      </c>
      <c r="C14697" s="96">
        <v>1564.3020534269665</v>
      </c>
      <c r="D14697" s="102">
        <v>982.20886680555884</v>
      </c>
      <c r="E14697" s="98">
        <v>1847.0991235955053</v>
      </c>
      <c r="F14697" s="91">
        <v>0.84689664644631801</v>
      </c>
      <c r="G14697" s="100">
        <v>782.15102671348325</v>
      </c>
      <c r="S14697" s="235"/>
      <c r="T14697" s="103"/>
      <c r="U14697" s="103"/>
    </row>
    <row r="14698" spans="1:21" x14ac:dyDescent="0.2">
      <c r="A14698" s="89">
        <v>41031</v>
      </c>
      <c r="B14698" s="90" t="s">
        <v>108</v>
      </c>
      <c r="C14698" s="96">
        <v>1547.0278505393258</v>
      </c>
      <c r="D14698" s="102">
        <v>978.86028285883685</v>
      </c>
      <c r="E14698" s="98">
        <v>1830.7000365168535</v>
      </c>
      <c r="F14698" s="91">
        <v>0.84504715118854135</v>
      </c>
      <c r="G14698" s="100">
        <v>773.51392526966288</v>
      </c>
      <c r="S14698" s="235"/>
      <c r="T14698" s="103"/>
      <c r="U14698" s="103"/>
    </row>
    <row r="14699" spans="1:21" x14ac:dyDescent="0.2">
      <c r="A14699" s="89">
        <v>41031</v>
      </c>
      <c r="B14699" s="90" t="s">
        <v>109</v>
      </c>
      <c r="C14699" s="96">
        <v>1646.8802801797754</v>
      </c>
      <c r="D14699" s="102">
        <v>1059.1613232307375</v>
      </c>
      <c r="E14699" s="98">
        <v>1958.069806179775</v>
      </c>
      <c r="F14699" s="91">
        <v>0.84107332383254751</v>
      </c>
      <c r="G14699" s="100">
        <v>823.44014008988768</v>
      </c>
      <c r="S14699" s="235"/>
      <c r="T14699" s="103"/>
      <c r="U14699" s="103"/>
    </row>
    <row r="14700" spans="1:21" x14ac:dyDescent="0.2">
      <c r="A14700" s="89">
        <v>41031</v>
      </c>
      <c r="B14700" s="90" t="s">
        <v>110</v>
      </c>
      <c r="C14700" s="96">
        <v>1632.9652877528092</v>
      </c>
      <c r="D14700" s="102">
        <v>1031.5510268723008</v>
      </c>
      <c r="E14700" s="98">
        <v>1931.4950561797752</v>
      </c>
      <c r="F14700" s="91">
        <v>0.84544109110099619</v>
      </c>
      <c r="G14700" s="100">
        <v>816.48264387640461</v>
      </c>
      <c r="S14700" s="235"/>
      <c r="T14700" s="103"/>
      <c r="U14700" s="103"/>
    </row>
    <row r="14701" spans="1:21" x14ac:dyDescent="0.2">
      <c r="A14701" s="89">
        <v>41031</v>
      </c>
      <c r="B14701" s="90" t="s">
        <v>111</v>
      </c>
      <c r="C14701" s="96">
        <v>1625.1284807191009</v>
      </c>
      <c r="D14701" s="102">
        <v>1032.0076791758595</v>
      </c>
      <c r="E14701" s="98">
        <v>1925.1188089887639</v>
      </c>
      <c r="F14701" s="91">
        <v>0.84417048606613354</v>
      </c>
      <c r="G14701" s="100">
        <v>812.56424035955047</v>
      </c>
      <c r="S14701" s="235"/>
      <c r="T14701" s="103"/>
      <c r="U14701" s="103"/>
    </row>
    <row r="14702" spans="1:21" x14ac:dyDescent="0.2">
      <c r="A14702" s="89">
        <v>41031</v>
      </c>
      <c r="B14702" s="90" t="s">
        <v>112</v>
      </c>
      <c r="C14702" s="96">
        <v>1785.122528764045</v>
      </c>
      <c r="D14702" s="102">
        <v>1115.6714532579676</v>
      </c>
      <c r="E14702" s="98">
        <v>2105.0855646067416</v>
      </c>
      <c r="F14702" s="91">
        <v>0.84800473613885141</v>
      </c>
      <c r="G14702" s="100">
        <v>892.5612643820225</v>
      </c>
      <c r="S14702" s="235"/>
      <c r="T14702" s="103"/>
      <c r="U14702" s="103"/>
    </row>
    <row r="14703" spans="1:21" x14ac:dyDescent="0.2">
      <c r="A14703" s="89">
        <v>41031</v>
      </c>
      <c r="B14703" s="90" t="s">
        <v>113</v>
      </c>
      <c r="C14703" s="96">
        <v>1801.9631544269662</v>
      </c>
      <c r="D14703" s="102">
        <v>1153.8634039404751</v>
      </c>
      <c r="E14703" s="98">
        <v>2139.7364241573032</v>
      </c>
      <c r="F14703" s="91">
        <v>0.84214258077914295</v>
      </c>
      <c r="G14703" s="100">
        <v>900.98157721348309</v>
      </c>
      <c r="S14703" s="235"/>
      <c r="T14703" s="103"/>
      <c r="U14703" s="103"/>
    </row>
    <row r="14704" spans="1:21" x14ac:dyDescent="0.2">
      <c r="A14704" s="89">
        <v>41031</v>
      </c>
      <c r="B14704" s="90" t="s">
        <v>114</v>
      </c>
      <c r="C14704" s="96">
        <v>1812.6688649662924</v>
      </c>
      <c r="D14704" s="102">
        <v>1152.1025846188318</v>
      </c>
      <c r="E14704" s="98">
        <v>2147.8148848314604</v>
      </c>
      <c r="F14704" s="91">
        <v>0.84395954128445894</v>
      </c>
      <c r="G14704" s="100">
        <v>906.3344324831462</v>
      </c>
      <c r="S14704" s="235"/>
      <c r="T14704" s="103"/>
      <c r="U14704" s="103"/>
    </row>
    <row r="14705" spans="1:21" x14ac:dyDescent="0.2">
      <c r="A14705" s="89">
        <v>41031</v>
      </c>
      <c r="B14705" s="90" t="s">
        <v>115</v>
      </c>
      <c r="C14705" s="96">
        <v>1499.0952805280901</v>
      </c>
      <c r="D14705" s="102">
        <v>973.86740017462148</v>
      </c>
      <c r="E14705" s="98">
        <v>1787.6533146067416</v>
      </c>
      <c r="F14705" s="91">
        <v>0.83858277680528337</v>
      </c>
      <c r="G14705" s="100">
        <v>749.54764026404507</v>
      </c>
      <c r="S14705" s="235"/>
      <c r="T14705" s="103"/>
      <c r="U14705" s="103"/>
    </row>
    <row r="14706" spans="1:21" x14ac:dyDescent="0.2">
      <c r="A14706" s="89">
        <v>41031</v>
      </c>
      <c r="B14706" s="90" t="s">
        <v>116</v>
      </c>
      <c r="C14706" s="96">
        <v>1549.2443621460675</v>
      </c>
      <c r="D14706" s="102">
        <v>994.31647232695207</v>
      </c>
      <c r="E14706" s="98">
        <v>1840.8756994382022</v>
      </c>
      <c r="F14706" s="91">
        <v>0.84158010376195702</v>
      </c>
      <c r="G14706" s="100">
        <v>774.62218107303374</v>
      </c>
      <c r="S14706" s="235"/>
      <c r="T14706" s="103"/>
      <c r="U14706" s="103"/>
    </row>
    <row r="14707" spans="1:21" x14ac:dyDescent="0.2">
      <c r="A14707" s="89">
        <v>41031</v>
      </c>
      <c r="B14707" s="90" t="s">
        <v>117</v>
      </c>
      <c r="C14707" s="96">
        <v>1528.8419198426971</v>
      </c>
      <c r="D14707" s="102">
        <v>976.26065603862378</v>
      </c>
      <c r="E14707" s="98">
        <v>1813.9576853932585</v>
      </c>
      <c r="F14707" s="91">
        <v>0.8428211595857874</v>
      </c>
      <c r="G14707" s="100">
        <v>764.42095992134853</v>
      </c>
      <c r="S14707" s="235"/>
      <c r="T14707" s="103"/>
      <c r="U14707" s="103"/>
    </row>
    <row r="14708" spans="1:21" x14ac:dyDescent="0.2">
      <c r="A14708" s="89">
        <v>41031</v>
      </c>
      <c r="B14708" s="90" t="s">
        <v>118</v>
      </c>
      <c r="C14708" s="96">
        <v>1633.4353340898876</v>
      </c>
      <c r="D14708" s="102">
        <v>1043.0023313146639</v>
      </c>
      <c r="E14708" s="98">
        <v>1938.0311797752809</v>
      </c>
      <c r="F14708" s="91">
        <v>0.84283232960126486</v>
      </c>
      <c r="G14708" s="100">
        <v>816.71766704494382</v>
      </c>
      <c r="S14708" s="235"/>
      <c r="T14708" s="103"/>
      <c r="U14708" s="103"/>
    </row>
    <row r="14709" spans="1:21" x14ac:dyDescent="0.2">
      <c r="A14709" s="89">
        <v>41031</v>
      </c>
      <c r="B14709" s="90" t="s">
        <v>119</v>
      </c>
      <c r="C14709" s="96">
        <v>1611.9996002696626</v>
      </c>
      <c r="D14709" s="102">
        <v>1046.3422141888784</v>
      </c>
      <c r="E14709" s="98">
        <v>1921.8154803370787</v>
      </c>
      <c r="F14709" s="91">
        <v>0.83878999662700415</v>
      </c>
      <c r="G14709" s="100">
        <v>805.99980013483128</v>
      </c>
      <c r="S14709" s="235"/>
      <c r="T14709" s="103"/>
      <c r="U14709" s="103"/>
    </row>
    <row r="14710" spans="1:21" x14ac:dyDescent="0.2">
      <c r="A14710" s="89">
        <v>41031</v>
      </c>
      <c r="B14710" s="90" t="s">
        <v>120</v>
      </c>
      <c r="C14710" s="96">
        <v>1611.7645771011239</v>
      </c>
      <c r="D14710" s="102">
        <v>1032.568303131166</v>
      </c>
      <c r="E14710" s="98">
        <v>1914.1531685393256</v>
      </c>
      <c r="F14710" s="91">
        <v>0.84202487219507516</v>
      </c>
      <c r="G14710" s="100">
        <v>805.88228855056195</v>
      </c>
      <c r="S14710" s="235"/>
      <c r="T14710" s="103"/>
      <c r="U14710" s="103"/>
    </row>
    <row r="14711" spans="1:21" x14ac:dyDescent="0.2">
      <c r="A14711" s="89">
        <v>41031</v>
      </c>
      <c r="B14711" s="90" t="s">
        <v>121</v>
      </c>
      <c r="C14711" s="96">
        <v>1659.0974328202249</v>
      </c>
      <c r="D14711" s="102">
        <v>1071.5530785525104</v>
      </c>
      <c r="E14711" s="98">
        <v>1975.0519719101123</v>
      </c>
      <c r="F14711" s="91">
        <v>0.84002722784842898</v>
      </c>
      <c r="G14711" s="100">
        <v>829.54871641011243</v>
      </c>
      <c r="S14711" s="235"/>
      <c r="T14711" s="103"/>
      <c r="U14711" s="103"/>
    </row>
    <row r="14712" spans="1:21" x14ac:dyDescent="0.2">
      <c r="A14712" s="89">
        <v>41031</v>
      </c>
      <c r="B14712" s="90" t="s">
        <v>122</v>
      </c>
      <c r="C14712" s="96">
        <v>1845.7463498764043</v>
      </c>
      <c r="D14712" s="102">
        <v>1186.8756857241717</v>
      </c>
      <c r="E14712" s="98">
        <v>2194.4141544943818</v>
      </c>
      <c r="F14712" s="91">
        <v>0.84111121234618791</v>
      </c>
      <c r="G14712" s="100">
        <v>922.87317493820217</v>
      </c>
      <c r="S14712" s="235"/>
      <c r="T14712" s="103"/>
      <c r="U14712" s="103"/>
    </row>
    <row r="14713" spans="1:21" x14ac:dyDescent="0.2">
      <c r="A14713" s="89">
        <v>41031</v>
      </c>
      <c r="B14713" s="90" t="s">
        <v>123</v>
      </c>
      <c r="C14713" s="96">
        <v>1888.0991456966294</v>
      </c>
      <c r="D14713" s="102">
        <v>1210.3642417769763</v>
      </c>
      <c r="E14713" s="98">
        <v>2242.7438511235955</v>
      </c>
      <c r="F14713" s="91">
        <v>0.84187016932437819</v>
      </c>
      <c r="G14713" s="100">
        <v>944.04957284831471</v>
      </c>
      <c r="S14713" s="235"/>
      <c r="T14713" s="103"/>
      <c r="U14713" s="103"/>
    </row>
    <row r="14714" spans="1:21" x14ac:dyDescent="0.2">
      <c r="A14714" s="89">
        <v>41031</v>
      </c>
      <c r="B14714" s="90" t="s">
        <v>124</v>
      </c>
      <c r="C14714" s="96">
        <v>1912.0512482696631</v>
      </c>
      <c r="D14714" s="102">
        <v>1233.4297920114714</v>
      </c>
      <c r="E14714" s="98">
        <v>2275.3656910112359</v>
      </c>
      <c r="F14714" s="91">
        <v>0.84032701021341949</v>
      </c>
      <c r="G14714" s="100">
        <v>956.02562413483156</v>
      </c>
      <c r="S14714" s="235"/>
      <c r="T14714" s="103"/>
      <c r="U14714" s="103"/>
    </row>
    <row r="14715" spans="1:21" x14ac:dyDescent="0.2">
      <c r="A14715" s="89">
        <v>41031</v>
      </c>
      <c r="B14715" s="90" t="s">
        <v>125</v>
      </c>
      <c r="C14715" s="96">
        <v>1902.7394682471909</v>
      </c>
      <c r="D14715" s="102">
        <v>1235.0057841603862</v>
      </c>
      <c r="E14715" s="98">
        <v>2268.4040140449438</v>
      </c>
      <c r="F14715" s="91">
        <v>0.83880096158633055</v>
      </c>
      <c r="G14715" s="100">
        <v>951.36973412359544</v>
      </c>
      <c r="S14715" s="235"/>
      <c r="T14715" s="103"/>
      <c r="U14715" s="103"/>
    </row>
    <row r="14716" spans="1:21" x14ac:dyDescent="0.2">
      <c r="A14716" s="89">
        <v>41031</v>
      </c>
      <c r="B14716" s="90" t="s">
        <v>126</v>
      </c>
      <c r="C14716" s="96">
        <v>1950.2303567865167</v>
      </c>
      <c r="D14716" s="102">
        <v>1254.6581904960897</v>
      </c>
      <c r="E14716" s="98">
        <v>2318.9578735955051</v>
      </c>
      <c r="F14716" s="91">
        <v>0.84099430135947983</v>
      </c>
      <c r="G14716" s="100">
        <v>975.11517839325836</v>
      </c>
      <c r="S14716" s="235"/>
      <c r="T14716" s="103"/>
      <c r="U14716" s="103"/>
    </row>
    <row r="14717" spans="1:21" x14ac:dyDescent="0.2">
      <c r="A14717" s="89">
        <v>41031</v>
      </c>
      <c r="B14717" s="90" t="s">
        <v>127</v>
      </c>
      <c r="C14717" s="96">
        <v>1904.0888254044942</v>
      </c>
      <c r="D14717" s="102">
        <v>1220.2210376828132</v>
      </c>
      <c r="E14717" s="98">
        <v>2261.5246264044945</v>
      </c>
      <c r="F14717" s="91">
        <v>0.84194918913252215</v>
      </c>
      <c r="G14717" s="100">
        <v>952.04441270224709</v>
      </c>
      <c r="S14717" s="235"/>
      <c r="T14717" s="103"/>
      <c r="U14717" s="103"/>
    </row>
    <row r="14718" spans="1:21" x14ac:dyDescent="0.2">
      <c r="A14718" s="89">
        <v>41031</v>
      </c>
      <c r="B14718" s="90" t="s">
        <v>128</v>
      </c>
      <c r="C14718" s="96">
        <v>1933.8719338314609</v>
      </c>
      <c r="D14718" s="102">
        <v>1253.500817682811</v>
      </c>
      <c r="E14718" s="98">
        <v>2304.5878061797753</v>
      </c>
      <c r="F14718" s="91">
        <v>0.83914005300460404</v>
      </c>
      <c r="G14718" s="100">
        <v>966.93596691573043</v>
      </c>
      <c r="S14718" s="235"/>
      <c r="T14718" s="103"/>
      <c r="U14718" s="103"/>
    </row>
    <row r="14719" spans="1:21" x14ac:dyDescent="0.2">
      <c r="A14719" s="89">
        <v>41031</v>
      </c>
      <c r="B14719" s="90" t="s">
        <v>129</v>
      </c>
      <c r="C14719" s="96">
        <v>1957.6538472134835</v>
      </c>
      <c r="D14719" s="102">
        <v>1279.6937890380455</v>
      </c>
      <c r="E14719" s="98">
        <v>2338.8084101123595</v>
      </c>
      <c r="F14719" s="91">
        <v>0.8370304462516599</v>
      </c>
      <c r="G14719" s="100">
        <v>978.82692360674173</v>
      </c>
      <c r="S14719" s="235"/>
      <c r="T14719" s="103"/>
      <c r="U14719" s="103"/>
    </row>
    <row r="14720" spans="1:21" x14ac:dyDescent="0.2">
      <c r="A14720" s="89">
        <v>41031</v>
      </c>
      <c r="B14720" s="90" t="s">
        <v>130</v>
      </c>
      <c r="C14720" s="96">
        <v>1959.4124688539325</v>
      </c>
      <c r="D14720" s="102">
        <v>1270.1398580503121</v>
      </c>
      <c r="E14720" s="98">
        <v>2335.0701235955057</v>
      </c>
      <c r="F14720" s="91">
        <v>0.83912360877490855</v>
      </c>
      <c r="G14720" s="100">
        <v>979.70623442696626</v>
      </c>
      <c r="S14720" s="235"/>
      <c r="T14720" s="103"/>
      <c r="U14720" s="103"/>
    </row>
    <row r="14721" spans="1:21" x14ac:dyDescent="0.2">
      <c r="A14721" s="89">
        <v>41031</v>
      </c>
      <c r="B14721" s="90" t="s">
        <v>131</v>
      </c>
      <c r="C14721" s="96">
        <v>1989.4832780561796</v>
      </c>
      <c r="D14721" s="102">
        <v>1297.4047205625325</v>
      </c>
      <c r="E14721" s="98">
        <v>2375.1426741573032</v>
      </c>
      <c r="F14721" s="91">
        <v>0.83762685067415799</v>
      </c>
      <c r="G14721" s="100">
        <v>994.74163902808982</v>
      </c>
      <c r="S14721" s="235"/>
      <c r="T14721" s="103"/>
      <c r="U14721" s="103"/>
    </row>
    <row r="14722" spans="1:21" x14ac:dyDescent="0.2">
      <c r="A14722" s="89">
        <v>41031</v>
      </c>
      <c r="B14722" s="90" t="s">
        <v>132</v>
      </c>
      <c r="C14722" s="96">
        <v>1823.0787704831459</v>
      </c>
      <c r="D14722" s="102">
        <v>1188.1490369407595</v>
      </c>
      <c r="E14722" s="98">
        <v>2176.0777415730336</v>
      </c>
      <c r="F14722" s="91">
        <v>0.83778200367294176</v>
      </c>
      <c r="G14722" s="100">
        <v>911.53938524157297</v>
      </c>
      <c r="S14722" s="235"/>
      <c r="T14722" s="103"/>
      <c r="U14722" s="103"/>
    </row>
    <row r="14723" spans="1:21" x14ac:dyDescent="0.2">
      <c r="A14723" s="89">
        <v>41031</v>
      </c>
      <c r="B14723" s="90" t="s">
        <v>133</v>
      </c>
      <c r="C14723" s="96">
        <v>1677.4940739438205</v>
      </c>
      <c r="D14723" s="102">
        <v>1101.0551667638306</v>
      </c>
      <c r="E14723" s="98">
        <v>2006.5664325842697</v>
      </c>
      <c r="F14723" s="91">
        <v>0.83600226072922246</v>
      </c>
      <c r="G14723" s="100">
        <v>838.74703697191023</v>
      </c>
      <c r="S14723" s="235"/>
      <c r="T14723" s="103"/>
      <c r="U14723" s="103"/>
    </row>
    <row r="14724" spans="1:21" x14ac:dyDescent="0.2">
      <c r="A14724" s="89">
        <v>41031</v>
      </c>
      <c r="B14724" s="90" t="s">
        <v>134</v>
      </c>
      <c r="C14724" s="96">
        <v>1654.1619462808987</v>
      </c>
      <c r="D14724" s="102">
        <v>1036.1995679505292</v>
      </c>
      <c r="E14724" s="98">
        <v>1951.9122134831459</v>
      </c>
      <c r="F14724" s="91">
        <v>0.84745714220880963</v>
      </c>
      <c r="G14724" s="100">
        <v>827.08097314044937</v>
      </c>
      <c r="S14724" s="235"/>
      <c r="T14724" s="103"/>
      <c r="U14724" s="103"/>
    </row>
    <row r="14725" spans="1:21" x14ac:dyDescent="0.2">
      <c r="A14725" s="89">
        <v>41031</v>
      </c>
      <c r="B14725" s="90" t="s">
        <v>135</v>
      </c>
      <c r="C14725" s="96">
        <v>1620.7481351123597</v>
      </c>
      <c r="D14725" s="102">
        <v>1032.0214765359519</v>
      </c>
      <c r="E14725" s="98">
        <v>1921.4298960674153</v>
      </c>
      <c r="F14725" s="91">
        <v>0.84351145905949521</v>
      </c>
      <c r="G14725" s="100">
        <v>810.37406755617985</v>
      </c>
      <c r="S14725" s="235"/>
      <c r="T14725" s="103"/>
      <c r="U14725" s="103"/>
    </row>
    <row r="14726" spans="1:21" x14ac:dyDescent="0.2">
      <c r="A14726" s="89">
        <v>41031</v>
      </c>
      <c r="B14726" s="90" t="s">
        <v>136</v>
      </c>
      <c r="C14726" s="96">
        <v>1630.5340135955057</v>
      </c>
      <c r="D14726" s="102">
        <v>1042.5956244148508</v>
      </c>
      <c r="E14726" s="98">
        <v>1935.3673567415726</v>
      </c>
      <c r="F14726" s="91">
        <v>0.84249329095883319</v>
      </c>
      <c r="G14726" s="100">
        <v>815.26700679775286</v>
      </c>
      <c r="S14726" s="235"/>
      <c r="T14726" s="103"/>
      <c r="U14726" s="103"/>
    </row>
    <row r="14727" spans="1:21" x14ac:dyDescent="0.2">
      <c r="A14727" s="89">
        <v>41031</v>
      </c>
      <c r="B14727" s="90" t="s">
        <v>137</v>
      </c>
      <c r="C14727" s="96">
        <v>1790.029650438202</v>
      </c>
      <c r="D14727" s="102">
        <v>1123.1848534016037</v>
      </c>
      <c r="E14727" s="98">
        <v>2113.2322078651682</v>
      </c>
      <c r="F14727" s="91">
        <v>0.84705771745099789</v>
      </c>
      <c r="G14727" s="100">
        <v>895.014825219101</v>
      </c>
      <c r="S14727" s="235"/>
      <c r="T14727" s="103"/>
      <c r="U14727" s="103"/>
    </row>
    <row r="14728" spans="1:21" x14ac:dyDescent="0.2">
      <c r="A14728" s="89">
        <v>41031</v>
      </c>
      <c r="B14728" s="90" t="s">
        <v>138</v>
      </c>
      <c r="C14728" s="96">
        <v>1835.559311157303</v>
      </c>
      <c r="D14728" s="102">
        <v>1149.2184472625665</v>
      </c>
      <c r="E14728" s="98">
        <v>2165.6364016853931</v>
      </c>
      <c r="F14728" s="91">
        <v>0.84758425270686732</v>
      </c>
      <c r="G14728" s="100">
        <v>917.7796555786515</v>
      </c>
      <c r="S14728" s="235"/>
      <c r="T14728" s="103"/>
      <c r="U14728" s="103"/>
    </row>
    <row r="14729" spans="1:21" x14ac:dyDescent="0.2">
      <c r="A14729" s="89">
        <v>41031</v>
      </c>
      <c r="B14729" s="90" t="s">
        <v>139</v>
      </c>
      <c r="C14729" s="96">
        <v>1607.0073839999998</v>
      </c>
      <c r="D14729" s="102">
        <v>1027.6801132713076</v>
      </c>
      <c r="E14729" s="98">
        <v>1907.5112443820221</v>
      </c>
      <c r="F14729" s="91">
        <v>0.84246286292305617</v>
      </c>
      <c r="G14729" s="100">
        <v>803.50369199999989</v>
      </c>
      <c r="S14729" s="235"/>
      <c r="T14729" s="103"/>
      <c r="U14729" s="103"/>
    </row>
    <row r="14730" spans="1:21" x14ac:dyDescent="0.2">
      <c r="A14730" s="89">
        <v>41031</v>
      </c>
      <c r="B14730" s="90" t="s">
        <v>140</v>
      </c>
      <c r="C14730" s="96">
        <v>1582.4879841235954</v>
      </c>
      <c r="D14730" s="102">
        <v>1007.1167710439737</v>
      </c>
      <c r="E14730" s="98">
        <v>1875.7804803370784</v>
      </c>
      <c r="F14730" s="91">
        <v>0.84364242016167146</v>
      </c>
      <c r="G14730" s="100">
        <v>791.24399206179771</v>
      </c>
      <c r="S14730" s="235"/>
      <c r="T14730" s="103"/>
      <c r="U14730" s="103"/>
    </row>
    <row r="14731" spans="1:21" x14ac:dyDescent="0.2">
      <c r="A14731" s="89">
        <v>41031</v>
      </c>
      <c r="B14731" s="90" t="s">
        <v>141</v>
      </c>
      <c r="C14731" s="96">
        <v>1570.6274183595506</v>
      </c>
      <c r="D14731" s="102">
        <v>993.21151368208086</v>
      </c>
      <c r="E14731" s="98">
        <v>1858.3163342696628</v>
      </c>
      <c r="F14731" s="91">
        <v>0.84518840489922464</v>
      </c>
      <c r="G14731" s="100">
        <v>785.31370917977529</v>
      </c>
      <c r="S14731" s="235"/>
      <c r="T14731" s="103"/>
      <c r="U14731" s="103"/>
    </row>
    <row r="14732" spans="1:21" x14ac:dyDescent="0.2">
      <c r="A14732" s="89">
        <v>41031</v>
      </c>
      <c r="B14732" s="90" t="s">
        <v>142</v>
      </c>
      <c r="C14732" s="96">
        <v>1596.3989244269662</v>
      </c>
      <c r="D14732" s="102">
        <v>1007.588706720732</v>
      </c>
      <c r="E14732" s="98">
        <v>1887.7829662921349</v>
      </c>
      <c r="F14732" s="91">
        <v>0.84564748857889793</v>
      </c>
      <c r="G14732" s="100">
        <v>798.19946221348312</v>
      </c>
      <c r="S14732" s="235"/>
      <c r="T14732" s="103"/>
      <c r="U14732" s="103"/>
    </row>
    <row r="14733" spans="1:21" x14ac:dyDescent="0.2">
      <c r="A14733" s="89">
        <v>41031</v>
      </c>
      <c r="B14733" s="90" t="s">
        <v>143</v>
      </c>
      <c r="C14733" s="96">
        <v>1577.9374493258426</v>
      </c>
      <c r="D14733" s="102">
        <v>1000.757877199546</v>
      </c>
      <c r="E14733" s="98">
        <v>1868.5296151685388</v>
      </c>
      <c r="F14733" s="91">
        <v>0.84448083483199965</v>
      </c>
      <c r="G14733" s="100">
        <v>788.96872466292132</v>
      </c>
      <c r="S14733" s="235"/>
      <c r="T14733" s="103"/>
      <c r="U14733" s="103"/>
    </row>
    <row r="14734" spans="1:21" x14ac:dyDescent="0.2">
      <c r="A14734" s="89">
        <v>41031</v>
      </c>
      <c r="B14734" s="90" t="s">
        <v>144</v>
      </c>
      <c r="C14734" s="96">
        <v>1607.2788762808991</v>
      </c>
      <c r="D14734" s="102">
        <v>1018.7476222661702</v>
      </c>
      <c r="E14734" s="98">
        <v>1902.9430112359553</v>
      </c>
      <c r="F14734" s="91">
        <v>0.84462796142117613</v>
      </c>
      <c r="G14734" s="100">
        <v>803.63943814044956</v>
      </c>
      <c r="S14734" s="235"/>
      <c r="T14734" s="103"/>
      <c r="U14734" s="103"/>
    </row>
    <row r="14735" spans="1:21" x14ac:dyDescent="0.2">
      <c r="A14735" s="89">
        <v>41031</v>
      </c>
      <c r="B14735" s="90" t="s">
        <v>145</v>
      </c>
      <c r="C14735" s="96">
        <v>1788.80590911236</v>
      </c>
      <c r="D14735" s="102">
        <v>1137.6901183025257</v>
      </c>
      <c r="E14735" s="98">
        <v>2119.9446657303374</v>
      </c>
      <c r="F14735" s="91">
        <v>0.84379839626432063</v>
      </c>
      <c r="G14735" s="100">
        <v>894.40295455618002</v>
      </c>
      <c r="S14735" s="235"/>
      <c r="T14735" s="103"/>
      <c r="U14735" s="103"/>
    </row>
    <row r="14736" spans="1:21" x14ac:dyDescent="0.2">
      <c r="A14736" s="89">
        <v>41031</v>
      </c>
      <c r="B14736" s="90" t="s">
        <v>146</v>
      </c>
      <c r="C14736" s="96">
        <v>1900.1704218876403</v>
      </c>
      <c r="D14736" s="102">
        <v>1198.5624672894196</v>
      </c>
      <c r="E14736" s="98">
        <v>2246.5973426966289</v>
      </c>
      <c r="F14736" s="91">
        <v>0.84579928310911001</v>
      </c>
      <c r="G14736" s="100">
        <v>950.08521094382013</v>
      </c>
      <c r="S14736" s="235"/>
      <c r="T14736" s="103"/>
      <c r="U14736" s="103"/>
    </row>
    <row r="14737" spans="1:21" x14ac:dyDescent="0.2">
      <c r="A14737" s="89">
        <v>41031</v>
      </c>
      <c r="B14737" s="90" t="s">
        <v>147</v>
      </c>
      <c r="C14737" s="96">
        <v>1854.9649310561799</v>
      </c>
      <c r="D14737" s="102">
        <v>1160.8230470928977</v>
      </c>
      <c r="E14737" s="98">
        <v>2188.24245505618</v>
      </c>
      <c r="F14737" s="91">
        <v>0.8476962535710223</v>
      </c>
      <c r="G14737" s="100">
        <v>927.48246552808996</v>
      </c>
      <c r="S14737" s="235"/>
      <c r="T14737" s="103"/>
      <c r="U14737" s="103"/>
    </row>
    <row r="14738" spans="1:21" x14ac:dyDescent="0.2">
      <c r="A14738" s="89">
        <v>41032</v>
      </c>
      <c r="B14738" s="90" t="s">
        <v>100</v>
      </c>
      <c r="C14738" s="96">
        <v>1770.93604405618</v>
      </c>
      <c r="D14738" s="102">
        <v>1128.8312013171515</v>
      </c>
      <c r="E14738" s="98">
        <v>2100.1129382022473</v>
      </c>
      <c r="F14738" s="91">
        <v>0.84325752765094075</v>
      </c>
      <c r="G14738" s="100">
        <v>885.46802202808999</v>
      </c>
      <c r="S14738" s="235"/>
      <c r="T14738" s="103"/>
      <c r="U14738" s="103"/>
    </row>
    <row r="14739" spans="1:21" x14ac:dyDescent="0.2">
      <c r="A14739" s="89">
        <v>41032</v>
      </c>
      <c r="B14739" s="90" t="s">
        <v>101</v>
      </c>
      <c r="C14739" s="96">
        <v>1736.9184664719103</v>
      </c>
      <c r="D14739" s="102">
        <v>1097.1779066064967</v>
      </c>
      <c r="E14739" s="98">
        <v>2054.4306067415728</v>
      </c>
      <c r="F14739" s="91">
        <v>0.84545005354391001</v>
      </c>
      <c r="G14739" s="100">
        <v>868.45923323595514</v>
      </c>
      <c r="S14739" s="235"/>
      <c r="T14739" s="103"/>
      <c r="U14739" s="103"/>
    </row>
    <row r="14740" spans="1:21" x14ac:dyDescent="0.2">
      <c r="A14740" s="89">
        <v>41032</v>
      </c>
      <c r="B14740" s="90" t="s">
        <v>102</v>
      </c>
      <c r="C14740" s="96">
        <v>1765.5507717977528</v>
      </c>
      <c r="D14740" s="102">
        <v>1098.8699558101114</v>
      </c>
      <c r="E14740" s="98">
        <v>2079.5876292134835</v>
      </c>
      <c r="F14740" s="91">
        <v>0.84899080327069365</v>
      </c>
      <c r="G14740" s="100">
        <v>882.77538589887638</v>
      </c>
      <c r="S14740" s="235"/>
      <c r="T14740" s="103"/>
      <c r="U14740" s="103"/>
    </row>
    <row r="14741" spans="1:21" x14ac:dyDescent="0.2">
      <c r="A14741" s="89">
        <v>41032</v>
      </c>
      <c r="B14741" s="90" t="s">
        <v>103</v>
      </c>
      <c r="C14741" s="96">
        <v>1733.9685204943821</v>
      </c>
      <c r="D14741" s="102">
        <v>1104.7596701397658</v>
      </c>
      <c r="E14741" s="98">
        <v>2056.0011573033707</v>
      </c>
      <c r="F14741" s="91">
        <v>0.84336942823934824</v>
      </c>
      <c r="G14741" s="100">
        <v>866.98426024719106</v>
      </c>
      <c r="S14741" s="235"/>
      <c r="T14741" s="103"/>
      <c r="U14741" s="103"/>
    </row>
    <row r="14742" spans="1:21" x14ac:dyDescent="0.2">
      <c r="A14742" s="89">
        <v>41032</v>
      </c>
      <c r="B14742" s="90" t="s">
        <v>104</v>
      </c>
      <c r="C14742" s="96">
        <v>1737.7613081797751</v>
      </c>
      <c r="D14742" s="102">
        <v>1102.6988780697686</v>
      </c>
      <c r="E14742" s="98">
        <v>2058.0960084269659</v>
      </c>
      <c r="F14742" s="91">
        <v>0.84435385961803233</v>
      </c>
      <c r="G14742" s="100">
        <v>868.88065408988757</v>
      </c>
      <c r="S14742" s="235"/>
      <c r="T14742" s="103"/>
      <c r="U14742" s="103"/>
    </row>
    <row r="14743" spans="1:21" x14ac:dyDescent="0.2">
      <c r="A14743" s="89">
        <v>41032</v>
      </c>
      <c r="B14743" s="90" t="s">
        <v>105</v>
      </c>
      <c r="C14743" s="96">
        <v>1747.5714994044947</v>
      </c>
      <c r="D14743" s="102">
        <v>1096.3724850062017</v>
      </c>
      <c r="E14743" s="98">
        <v>2063.0169101123597</v>
      </c>
      <c r="F14743" s="91">
        <v>0.8470950920655882</v>
      </c>
      <c r="G14743" s="100">
        <v>873.78574970224736</v>
      </c>
      <c r="S14743" s="235"/>
      <c r="T14743" s="103"/>
      <c r="U14743" s="103"/>
    </row>
    <row r="14744" spans="1:21" x14ac:dyDescent="0.2">
      <c r="A14744" s="89">
        <v>41032</v>
      </c>
      <c r="B14744" s="90" t="s">
        <v>106</v>
      </c>
      <c r="C14744" s="96">
        <v>1717.6951921348314</v>
      </c>
      <c r="D14744" s="102">
        <v>1106.9375461055768</v>
      </c>
      <c r="E14744" s="98">
        <v>2043.4743707865168</v>
      </c>
      <c r="F14744" s="91">
        <v>0.84057584312824252</v>
      </c>
      <c r="G14744" s="100">
        <v>858.84759606741568</v>
      </c>
      <c r="S14744" s="235"/>
      <c r="T14744" s="103"/>
      <c r="U14744" s="103"/>
    </row>
    <row r="14745" spans="1:21" x14ac:dyDescent="0.2">
      <c r="A14745" s="89">
        <v>41032</v>
      </c>
      <c r="B14745" s="90" t="s">
        <v>107</v>
      </c>
      <c r="C14745" s="96">
        <v>1730.9172714269664</v>
      </c>
      <c r="D14745" s="102">
        <v>1084.0566055488014</v>
      </c>
      <c r="E14745" s="98">
        <v>2042.3646404494384</v>
      </c>
      <c r="F14745" s="91">
        <v>0.84750648201883505</v>
      </c>
      <c r="G14745" s="100">
        <v>865.4586357134832</v>
      </c>
      <c r="S14745" s="235"/>
      <c r="T14745" s="103"/>
      <c r="U14745" s="103"/>
    </row>
    <row r="14746" spans="1:21" x14ac:dyDescent="0.2">
      <c r="A14746" s="89">
        <v>41032</v>
      </c>
      <c r="B14746" s="90" t="s">
        <v>108</v>
      </c>
      <c r="C14746" s="96">
        <v>1794.9651369775281</v>
      </c>
      <c r="D14746" s="102">
        <v>1142.5462352996888</v>
      </c>
      <c r="E14746" s="98">
        <v>2127.7480449438199</v>
      </c>
      <c r="F14746" s="91">
        <v>0.84359853660442286</v>
      </c>
      <c r="G14746" s="100">
        <v>897.48256848876406</v>
      </c>
      <c r="S14746" s="235"/>
      <c r="T14746" s="103"/>
      <c r="U14746" s="103"/>
    </row>
    <row r="14747" spans="1:21" x14ac:dyDescent="0.2">
      <c r="A14747" s="89">
        <v>41032</v>
      </c>
      <c r="B14747" s="90" t="s">
        <v>109</v>
      </c>
      <c r="C14747" s="96">
        <v>1851.0667881573038</v>
      </c>
      <c r="D14747" s="102">
        <v>1189.1297201220655</v>
      </c>
      <c r="E14747" s="98">
        <v>2200.1085758426966</v>
      </c>
      <c r="F14747" s="91">
        <v>0.84135247163804128</v>
      </c>
      <c r="G14747" s="100">
        <v>925.5333940786519</v>
      </c>
      <c r="S14747" s="235"/>
      <c r="T14747" s="103"/>
      <c r="U14747" s="103"/>
    </row>
    <row r="14748" spans="1:21" x14ac:dyDescent="0.2">
      <c r="A14748" s="89">
        <v>41032</v>
      </c>
      <c r="B14748" s="90" t="s">
        <v>110</v>
      </c>
      <c r="C14748" s="96">
        <v>1828.6504404269663</v>
      </c>
      <c r="D14748" s="102">
        <v>1179.1610561859979</v>
      </c>
      <c r="E14748" s="98">
        <v>2175.8637893258428</v>
      </c>
      <c r="F14748" s="91">
        <v>0.84042505298254211</v>
      </c>
      <c r="G14748" s="100">
        <v>914.32522021348314</v>
      </c>
      <c r="S14748" s="235"/>
      <c r="T14748" s="103"/>
      <c r="U14748" s="103"/>
    </row>
    <row r="14749" spans="1:21" x14ac:dyDescent="0.2">
      <c r="A14749" s="89">
        <v>41032</v>
      </c>
      <c r="B14749" s="90" t="s">
        <v>111</v>
      </c>
      <c r="C14749" s="96">
        <v>1829.9835890898873</v>
      </c>
      <c r="D14749" s="102">
        <v>1177.0127990226215</v>
      </c>
      <c r="E14749" s="98">
        <v>2175.8214691011235</v>
      </c>
      <c r="F14749" s="91">
        <v>0.84105410994307872</v>
      </c>
      <c r="G14749" s="100">
        <v>914.99179454494367</v>
      </c>
      <c r="S14749" s="235"/>
      <c r="T14749" s="103"/>
      <c r="U14749" s="103"/>
    </row>
    <row r="14750" spans="1:21" x14ac:dyDescent="0.2">
      <c r="A14750" s="89">
        <v>41032</v>
      </c>
      <c r="B14750" s="90" t="s">
        <v>112</v>
      </c>
      <c r="C14750" s="96">
        <v>1986.4036641235957</v>
      </c>
      <c r="D14750" s="102">
        <v>1258.0677439764613</v>
      </c>
      <c r="E14750" s="98">
        <v>2351.283471910112</v>
      </c>
      <c r="F14750" s="91">
        <v>0.84481675129962153</v>
      </c>
      <c r="G14750" s="100">
        <v>993.20183206179786</v>
      </c>
      <c r="S14750" s="235"/>
      <c r="T14750" s="103"/>
      <c r="U14750" s="103"/>
    </row>
    <row r="14751" spans="1:21" x14ac:dyDescent="0.2">
      <c r="A14751" s="89">
        <v>41032</v>
      </c>
      <c r="B14751" s="90" t="s">
        <v>113</v>
      </c>
      <c r="C14751" s="96">
        <v>2068.848170797753</v>
      </c>
      <c r="D14751" s="102">
        <v>1328.1500487180858</v>
      </c>
      <c r="E14751" s="98">
        <v>2458.4782500000001</v>
      </c>
      <c r="F14751" s="91">
        <v>0.84151575097227438</v>
      </c>
      <c r="G14751" s="100">
        <v>1034.4240853988765</v>
      </c>
      <c r="S14751" s="235"/>
      <c r="T14751" s="103"/>
      <c r="U14751" s="103"/>
    </row>
    <row r="14752" spans="1:21" x14ac:dyDescent="0.2">
      <c r="A14752" s="89">
        <v>41032</v>
      </c>
      <c r="B14752" s="90" t="s">
        <v>114</v>
      </c>
      <c r="C14752" s="96">
        <v>2043.2792709101129</v>
      </c>
      <c r="D14752" s="102">
        <v>1309.8950267161458</v>
      </c>
      <c r="E14752" s="98">
        <v>2427.1001544943824</v>
      </c>
      <c r="F14752" s="91">
        <v>0.84186030276767554</v>
      </c>
      <c r="G14752" s="100">
        <v>1021.6396354550565</v>
      </c>
      <c r="S14752" s="235"/>
      <c r="T14752" s="103"/>
      <c r="U14752" s="103"/>
    </row>
    <row r="14753" spans="1:21" x14ac:dyDescent="0.2">
      <c r="A14753" s="89">
        <v>41032</v>
      </c>
      <c r="B14753" s="90" t="s">
        <v>115</v>
      </c>
      <c r="C14753" s="96">
        <v>1760.2222292696633</v>
      </c>
      <c r="D14753" s="102">
        <v>1134.7315712582954</v>
      </c>
      <c r="E14753" s="98">
        <v>2094.2774494382024</v>
      </c>
      <c r="F14753" s="91">
        <v>0.84049142091552831</v>
      </c>
      <c r="G14753" s="100">
        <v>880.11111463483167</v>
      </c>
      <c r="S14753" s="235"/>
      <c r="T14753" s="103"/>
      <c r="U14753" s="103"/>
    </row>
    <row r="14754" spans="1:21" x14ac:dyDescent="0.2">
      <c r="A14754" s="89">
        <v>41032</v>
      </c>
      <c r="B14754" s="90" t="s">
        <v>116</v>
      </c>
      <c r="C14754" s="96">
        <v>1781.5039823932584</v>
      </c>
      <c r="D14754" s="102">
        <v>1148.4267041419514</v>
      </c>
      <c r="E14754" s="98">
        <v>2119.5849438202245</v>
      </c>
      <c r="F14754" s="91">
        <v>0.8404966206177954</v>
      </c>
      <c r="G14754" s="100">
        <v>890.75199119662921</v>
      </c>
      <c r="S14754" s="235"/>
      <c r="T14754" s="103"/>
      <c r="U14754" s="103"/>
    </row>
    <row r="14755" spans="1:21" x14ac:dyDescent="0.2">
      <c r="A14755" s="89">
        <v>41032</v>
      </c>
      <c r="B14755" s="90" t="s">
        <v>117</v>
      </c>
      <c r="C14755" s="96">
        <v>1812.6526564719104</v>
      </c>
      <c r="D14755" s="102">
        <v>1187.4197217344333</v>
      </c>
      <c r="E14755" s="98">
        <v>2166.9506797752811</v>
      </c>
      <c r="F14755" s="91">
        <v>0.83649926756057391</v>
      </c>
      <c r="G14755" s="100">
        <v>906.3263282359552</v>
      </c>
      <c r="S14755" s="235"/>
      <c r="T14755" s="103"/>
      <c r="U14755" s="103"/>
    </row>
    <row r="14756" spans="1:21" x14ac:dyDescent="0.2">
      <c r="A14756" s="89">
        <v>41032</v>
      </c>
      <c r="B14756" s="90" t="s">
        <v>118</v>
      </c>
      <c r="C14756" s="96">
        <v>1733.1621478988766</v>
      </c>
      <c r="D14756" s="102">
        <v>1130.3324960946125</v>
      </c>
      <c r="E14756" s="98">
        <v>2069.1792050561799</v>
      </c>
      <c r="F14756" s="91">
        <v>0.83760852789539797</v>
      </c>
      <c r="G14756" s="100">
        <v>866.58107394943829</v>
      </c>
      <c r="S14756" s="235"/>
      <c r="T14756" s="103"/>
      <c r="U14756" s="103"/>
    </row>
    <row r="14757" spans="1:21" x14ac:dyDescent="0.2">
      <c r="A14757" s="89">
        <v>41032</v>
      </c>
      <c r="B14757" s="90" t="s">
        <v>119</v>
      </c>
      <c r="C14757" s="96">
        <v>1760.967820011236</v>
      </c>
      <c r="D14757" s="102">
        <v>1118.2762208473666</v>
      </c>
      <c r="E14757" s="98">
        <v>2086.0367612359551</v>
      </c>
      <c r="F14757" s="91">
        <v>0.8441691214338336</v>
      </c>
      <c r="G14757" s="100">
        <v>880.48391000561799</v>
      </c>
      <c r="S14757" s="235"/>
      <c r="T14757" s="103"/>
      <c r="U14757" s="103"/>
    </row>
    <row r="14758" spans="1:21" x14ac:dyDescent="0.2">
      <c r="A14758" s="89">
        <v>41032</v>
      </c>
      <c r="B14758" s="90" t="s">
        <v>120</v>
      </c>
      <c r="C14758" s="96">
        <v>1858.8347090898876</v>
      </c>
      <c r="D14758" s="102">
        <v>1204.3379819680281</v>
      </c>
      <c r="E14758" s="98">
        <v>2214.8806853932583</v>
      </c>
      <c r="F14758" s="91">
        <v>0.83924823641678303</v>
      </c>
      <c r="G14758" s="100">
        <v>929.41735454494381</v>
      </c>
      <c r="S14758" s="235"/>
      <c r="T14758" s="103"/>
      <c r="U14758" s="103"/>
    </row>
    <row r="14759" spans="1:21" x14ac:dyDescent="0.2">
      <c r="A14759" s="89">
        <v>41032</v>
      </c>
      <c r="B14759" s="90" t="s">
        <v>121</v>
      </c>
      <c r="C14759" s="96">
        <v>1863.7296743932584</v>
      </c>
      <c r="D14759" s="102">
        <v>1203.8268778952718</v>
      </c>
      <c r="E14759" s="98">
        <v>2218.7130168539325</v>
      </c>
      <c r="F14759" s="91">
        <v>0.84000484075041415</v>
      </c>
      <c r="G14759" s="100">
        <v>931.8648371966292</v>
      </c>
      <c r="S14759" s="235"/>
      <c r="T14759" s="103"/>
      <c r="U14759" s="103"/>
    </row>
    <row r="14760" spans="1:21" x14ac:dyDescent="0.2">
      <c r="A14760" s="89">
        <v>41032</v>
      </c>
      <c r="B14760" s="90" t="s">
        <v>122</v>
      </c>
      <c r="C14760" s="96">
        <v>1868.9163925955058</v>
      </c>
      <c r="D14760" s="102">
        <v>1211.2747096403821</v>
      </c>
      <c r="E14760" s="98">
        <v>2227.1135814606741</v>
      </c>
      <c r="F14760" s="91">
        <v>0.83916528018735304</v>
      </c>
      <c r="G14760" s="100">
        <v>934.45819629775292</v>
      </c>
      <c r="S14760" s="235"/>
      <c r="T14760" s="103"/>
      <c r="U14760" s="103"/>
    </row>
    <row r="14761" spans="1:21" x14ac:dyDescent="0.2">
      <c r="A14761" s="89">
        <v>41032</v>
      </c>
      <c r="B14761" s="90" t="s">
        <v>123</v>
      </c>
      <c r="C14761" s="96">
        <v>1971.6336736179776</v>
      </c>
      <c r="D14761" s="102">
        <v>1269.3851900099421</v>
      </c>
      <c r="E14761" s="98">
        <v>2344.9260337078649</v>
      </c>
      <c r="F14761" s="91">
        <v>0.84080847125927183</v>
      </c>
      <c r="G14761" s="100">
        <v>985.8168368089888</v>
      </c>
      <c r="S14761" s="235"/>
      <c r="T14761" s="103"/>
      <c r="U14761" s="103"/>
    </row>
    <row r="14762" spans="1:21" x14ac:dyDescent="0.2">
      <c r="A14762" s="89">
        <v>41032</v>
      </c>
      <c r="B14762" s="90" t="s">
        <v>124</v>
      </c>
      <c r="C14762" s="96">
        <v>1903.37159952809</v>
      </c>
      <c r="D14762" s="102">
        <v>1230.401536810168</v>
      </c>
      <c r="E14762" s="98">
        <v>2266.4314213483149</v>
      </c>
      <c r="F14762" s="91">
        <v>0.83980992391808695</v>
      </c>
      <c r="G14762" s="100">
        <v>951.68579976404499</v>
      </c>
      <c r="S14762" s="235"/>
      <c r="T14762" s="103"/>
      <c r="U14762" s="103"/>
    </row>
    <row r="14763" spans="1:21" x14ac:dyDescent="0.2">
      <c r="A14763" s="89">
        <v>41032</v>
      </c>
      <c r="B14763" s="90" t="s">
        <v>125</v>
      </c>
      <c r="C14763" s="96">
        <v>1831.1789655505618</v>
      </c>
      <c r="D14763" s="102">
        <v>1158.4957517446678</v>
      </c>
      <c r="E14763" s="98">
        <v>2166.8707415730337</v>
      </c>
      <c r="F14763" s="91">
        <v>0.84507992582022806</v>
      </c>
      <c r="G14763" s="100">
        <v>915.58948277528089</v>
      </c>
      <c r="S14763" s="235"/>
      <c r="T14763" s="103"/>
      <c r="U14763" s="103"/>
    </row>
    <row r="14764" spans="1:21" x14ac:dyDescent="0.2">
      <c r="A14764" s="89">
        <v>41032</v>
      </c>
      <c r="B14764" s="90" t="s">
        <v>126</v>
      </c>
      <c r="C14764" s="96">
        <v>1810.472613977528</v>
      </c>
      <c r="D14764" s="102">
        <v>1171.1904967563946</v>
      </c>
      <c r="E14764" s="98">
        <v>2156.269525280899</v>
      </c>
      <c r="F14764" s="91">
        <v>0.8396318701121912</v>
      </c>
      <c r="G14764" s="100">
        <v>905.236306988764</v>
      </c>
      <c r="S14764" s="235"/>
      <c r="T14764" s="103"/>
      <c r="U14764" s="103"/>
    </row>
    <row r="14765" spans="1:21" x14ac:dyDescent="0.2">
      <c r="A14765" s="89">
        <v>41032</v>
      </c>
      <c r="B14765" s="90" t="s">
        <v>127</v>
      </c>
      <c r="C14765" s="96">
        <v>1960.1499553483147</v>
      </c>
      <c r="D14765" s="102">
        <v>1260.4670771154906</v>
      </c>
      <c r="E14765" s="98">
        <v>2330.4431123595505</v>
      </c>
      <c r="F14765" s="91">
        <v>0.84110611623713161</v>
      </c>
      <c r="G14765" s="100">
        <v>980.07497767415737</v>
      </c>
      <c r="S14765" s="235"/>
      <c r="T14765" s="103"/>
      <c r="U14765" s="103"/>
    </row>
    <row r="14766" spans="1:21" x14ac:dyDescent="0.2">
      <c r="A14766" s="89">
        <v>41032</v>
      </c>
      <c r="B14766" s="90" t="s">
        <v>128</v>
      </c>
      <c r="C14766" s="96">
        <v>2016.8189038314606</v>
      </c>
      <c r="D14766" s="102">
        <v>1291.5000045534587</v>
      </c>
      <c r="E14766" s="98">
        <v>2394.8968146067418</v>
      </c>
      <c r="F14766" s="91">
        <v>0.84213185784483824</v>
      </c>
      <c r="G14766" s="100">
        <v>1008.4094519157303</v>
      </c>
      <c r="S14766" s="235"/>
      <c r="T14766" s="103"/>
      <c r="U14766" s="103"/>
    </row>
    <row r="14767" spans="1:21" x14ac:dyDescent="0.2">
      <c r="A14767" s="89">
        <v>41032</v>
      </c>
      <c r="B14767" s="90" t="s">
        <v>129</v>
      </c>
      <c r="C14767" s="96">
        <v>1790.0863801685396</v>
      </c>
      <c r="D14767" s="102">
        <v>1142.9650127886575</v>
      </c>
      <c r="E14767" s="98">
        <v>2123.8592865168544</v>
      </c>
      <c r="F14767" s="91">
        <v>0.84284603576741424</v>
      </c>
      <c r="G14767" s="100">
        <v>895.04319008426978</v>
      </c>
      <c r="S14767" s="235"/>
      <c r="T14767" s="103"/>
      <c r="U14767" s="103"/>
    </row>
    <row r="14768" spans="1:21" x14ac:dyDescent="0.2">
      <c r="A14768" s="89">
        <v>41032</v>
      </c>
      <c r="B14768" s="90" t="s">
        <v>130</v>
      </c>
      <c r="C14768" s="96">
        <v>1761.9808509101122</v>
      </c>
      <c r="D14768" s="102">
        <v>1132.6468834996938</v>
      </c>
      <c r="E14768" s="98">
        <v>2094.6277668539324</v>
      </c>
      <c r="F14768" s="91">
        <v>0.84119043908052182</v>
      </c>
      <c r="G14768" s="100">
        <v>880.99042545505608</v>
      </c>
      <c r="S14768" s="235"/>
      <c r="T14768" s="103"/>
      <c r="U14768" s="103"/>
    </row>
    <row r="14769" spans="1:21" x14ac:dyDescent="0.2">
      <c r="A14769" s="89">
        <v>41032</v>
      </c>
      <c r="B14769" s="90" t="s">
        <v>131</v>
      </c>
      <c r="C14769" s="96">
        <v>1718.444835</v>
      </c>
      <c r="D14769" s="102">
        <v>1090.3772377557661</v>
      </c>
      <c r="E14769" s="98">
        <v>2035.1843089887639</v>
      </c>
      <c r="F14769" s="91">
        <v>0.84436816233801237</v>
      </c>
      <c r="G14769" s="100">
        <v>859.22241750000001</v>
      </c>
      <c r="S14769" s="235"/>
      <c r="T14769" s="103"/>
      <c r="U14769" s="103"/>
    </row>
    <row r="14770" spans="1:21" x14ac:dyDescent="0.2">
      <c r="A14770" s="89">
        <v>41032</v>
      </c>
      <c r="B14770" s="90" t="s">
        <v>132</v>
      </c>
      <c r="C14770" s="96">
        <v>1897.9822751460676</v>
      </c>
      <c r="D14770" s="102">
        <v>1222.105840109934</v>
      </c>
      <c r="E14770" s="98">
        <v>2257.4054578651685</v>
      </c>
      <c r="F14770" s="91">
        <v>0.84078040501461004</v>
      </c>
      <c r="G14770" s="100">
        <v>948.99113757303382</v>
      </c>
      <c r="S14770" s="235"/>
      <c r="T14770" s="103"/>
      <c r="U14770" s="103"/>
    </row>
    <row r="14771" spans="1:21" x14ac:dyDescent="0.2">
      <c r="A14771" s="89">
        <v>41032</v>
      </c>
      <c r="B14771" s="90" t="s">
        <v>133</v>
      </c>
      <c r="C14771" s="96">
        <v>2063.4750549101127</v>
      </c>
      <c r="D14771" s="102">
        <v>1308.5969730190654</v>
      </c>
      <c r="E14771" s="98">
        <v>2443.4310589887641</v>
      </c>
      <c r="F14771" s="91">
        <v>0.84449898732321926</v>
      </c>
      <c r="G14771" s="100">
        <v>1031.7375274550564</v>
      </c>
      <c r="S14771" s="235"/>
      <c r="T14771" s="103"/>
      <c r="U14771" s="103"/>
    </row>
    <row r="14772" spans="1:21" x14ac:dyDescent="0.2">
      <c r="A14772" s="89">
        <v>41032</v>
      </c>
      <c r="B14772" s="90" t="s">
        <v>134</v>
      </c>
      <c r="C14772" s="96">
        <v>1800.674579123596</v>
      </c>
      <c r="D14772" s="102">
        <v>1151.5892685726419</v>
      </c>
      <c r="E14772" s="98">
        <v>2137.4252696629214</v>
      </c>
      <c r="F14772" s="91">
        <v>0.84245030910838248</v>
      </c>
      <c r="G14772" s="100">
        <v>900.337289561798</v>
      </c>
      <c r="S14772" s="235"/>
      <c r="T14772" s="103"/>
      <c r="U14772" s="103"/>
    </row>
    <row r="14773" spans="1:21" x14ac:dyDescent="0.2">
      <c r="A14773" s="89">
        <v>41032</v>
      </c>
      <c r="B14773" s="90" t="s">
        <v>135</v>
      </c>
      <c r="C14773" s="96">
        <v>1681.9676183932588</v>
      </c>
      <c r="D14773" s="102">
        <v>1063.0723513099058</v>
      </c>
      <c r="E14773" s="98">
        <v>1989.7582500000001</v>
      </c>
      <c r="F14773" s="91">
        <v>0.84531254909648379</v>
      </c>
      <c r="G14773" s="100">
        <v>840.98380919662941</v>
      </c>
      <c r="S14773" s="235"/>
      <c r="T14773" s="103"/>
      <c r="U14773" s="103"/>
    </row>
    <row r="14774" spans="1:21" x14ac:dyDescent="0.2">
      <c r="A14774" s="89">
        <v>41032</v>
      </c>
      <c r="B14774" s="90" t="s">
        <v>136</v>
      </c>
      <c r="C14774" s="96">
        <v>1781.9335074943822</v>
      </c>
      <c r="D14774" s="102">
        <v>1138.5247329132178</v>
      </c>
      <c r="E14774" s="98">
        <v>2114.5982106741567</v>
      </c>
      <c r="F14774" s="91">
        <v>0.84268183832723598</v>
      </c>
      <c r="G14774" s="100">
        <v>890.96675374719109</v>
      </c>
      <c r="S14774" s="235"/>
      <c r="T14774" s="103"/>
      <c r="U14774" s="103"/>
    </row>
    <row r="14775" spans="1:21" x14ac:dyDescent="0.2">
      <c r="A14775" s="89">
        <v>41032</v>
      </c>
      <c r="B14775" s="90" t="s">
        <v>137</v>
      </c>
      <c r="C14775" s="96">
        <v>1826.6689519887639</v>
      </c>
      <c r="D14775" s="102">
        <v>1163.4990375137827</v>
      </c>
      <c r="E14775" s="98">
        <v>2165.7445533707864</v>
      </c>
      <c r="F14775" s="91">
        <v>0.84343693680111909</v>
      </c>
      <c r="G14775" s="100">
        <v>913.33447599438193</v>
      </c>
      <c r="S14775" s="235"/>
      <c r="T14775" s="103"/>
      <c r="U14775" s="103"/>
    </row>
    <row r="14776" spans="1:21" x14ac:dyDescent="0.2">
      <c r="A14776" s="89">
        <v>41032</v>
      </c>
      <c r="B14776" s="90" t="s">
        <v>138</v>
      </c>
      <c r="C14776" s="96">
        <v>1759.4442215393265</v>
      </c>
      <c r="D14776" s="102">
        <v>1122.8847672153806</v>
      </c>
      <c r="E14776" s="98">
        <v>2087.2264297752808</v>
      </c>
      <c r="F14776" s="91">
        <v>0.8429580022751797</v>
      </c>
      <c r="G14776" s="100">
        <v>879.72211076966323</v>
      </c>
      <c r="S14776" s="235"/>
      <c r="T14776" s="103"/>
      <c r="U14776" s="103"/>
    </row>
    <row r="14777" spans="1:21" x14ac:dyDescent="0.2">
      <c r="A14777" s="89">
        <v>41032</v>
      </c>
      <c r="B14777" s="90" t="s">
        <v>139</v>
      </c>
      <c r="C14777" s="96">
        <v>1810.800835988764</v>
      </c>
      <c r="D14777" s="102">
        <v>1171.8950630772179</v>
      </c>
      <c r="E14777" s="98">
        <v>2156.9278398876404</v>
      </c>
      <c r="F14777" s="91">
        <v>0.83952777765763964</v>
      </c>
      <c r="G14777" s="100">
        <v>905.400417994382</v>
      </c>
      <c r="S14777" s="235"/>
      <c r="T14777" s="103"/>
      <c r="U14777" s="103"/>
    </row>
    <row r="14778" spans="1:21" x14ac:dyDescent="0.2">
      <c r="A14778" s="89">
        <v>41032</v>
      </c>
      <c r="B14778" s="90" t="s">
        <v>140</v>
      </c>
      <c r="C14778" s="96">
        <v>1907.7924663707868</v>
      </c>
      <c r="D14778" s="102">
        <v>1225.0069791127603</v>
      </c>
      <c r="E14778" s="98">
        <v>2267.2261011235955</v>
      </c>
      <c r="F14778" s="91">
        <v>0.8414654654096122</v>
      </c>
      <c r="G14778" s="100">
        <v>953.89623318539338</v>
      </c>
      <c r="S14778" s="235"/>
      <c r="T14778" s="103"/>
      <c r="U14778" s="103"/>
    </row>
    <row r="14779" spans="1:21" x14ac:dyDescent="0.2">
      <c r="A14779" s="89">
        <v>41032</v>
      </c>
      <c r="B14779" s="90" t="s">
        <v>141</v>
      </c>
      <c r="C14779" s="96">
        <v>2063.6371398539327</v>
      </c>
      <c r="D14779" s="102">
        <v>1309.3553725031911</v>
      </c>
      <c r="E14779" s="98">
        <v>2443.974168539326</v>
      </c>
      <c r="F14779" s="91">
        <v>0.84437763967337398</v>
      </c>
      <c r="G14779" s="100">
        <v>1031.8185699269663</v>
      </c>
      <c r="S14779" s="235"/>
      <c r="T14779" s="103"/>
      <c r="U14779" s="103"/>
    </row>
    <row r="14780" spans="1:21" x14ac:dyDescent="0.2">
      <c r="A14780" s="89">
        <v>41032</v>
      </c>
      <c r="B14780" s="90" t="s">
        <v>142</v>
      </c>
      <c r="C14780" s="96">
        <v>1793.7089786629215</v>
      </c>
      <c r="D14780" s="102">
        <v>1145.4655083113826</v>
      </c>
      <c r="E14780" s="98">
        <v>2128.258238764045</v>
      </c>
      <c r="F14780" s="91">
        <v>0.84280607775520322</v>
      </c>
      <c r="G14780" s="100">
        <v>896.85448933146074</v>
      </c>
      <c r="S14780" s="235"/>
      <c r="T14780" s="103"/>
      <c r="U14780" s="103"/>
    </row>
    <row r="14781" spans="1:21" x14ac:dyDescent="0.2">
      <c r="A14781" s="89">
        <v>41032</v>
      </c>
      <c r="B14781" s="90" t="s">
        <v>143</v>
      </c>
      <c r="C14781" s="96">
        <v>1693.7755065505617</v>
      </c>
      <c r="D14781" s="102">
        <v>1070.5386222281895</v>
      </c>
      <c r="E14781" s="98">
        <v>2003.7286264044944</v>
      </c>
      <c r="F14781" s="91">
        <v>0.84531182727567511</v>
      </c>
      <c r="G14781" s="100">
        <v>846.88775327528083</v>
      </c>
      <c r="S14781" s="235"/>
      <c r="T14781" s="103"/>
      <c r="U14781" s="103"/>
    </row>
    <row r="14782" spans="1:21" x14ac:dyDescent="0.2">
      <c r="A14782" s="89">
        <v>41032</v>
      </c>
      <c r="B14782" s="90" t="s">
        <v>144</v>
      </c>
      <c r="C14782" s="96">
        <v>1690.9187594157304</v>
      </c>
      <c r="D14782" s="102">
        <v>1072.8656836576238</v>
      </c>
      <c r="E14782" s="98">
        <v>2002.5601179775285</v>
      </c>
      <c r="F14782" s="91">
        <v>0.84437852538652469</v>
      </c>
      <c r="G14782" s="100">
        <v>845.4593797078652</v>
      </c>
      <c r="S14782" s="235"/>
      <c r="T14782" s="103"/>
      <c r="U14782" s="103"/>
    </row>
    <row r="14783" spans="1:21" x14ac:dyDescent="0.2">
      <c r="A14783" s="89">
        <v>41032</v>
      </c>
      <c r="B14783" s="90" t="s">
        <v>145</v>
      </c>
      <c r="C14783" s="96">
        <v>1696.1743637191012</v>
      </c>
      <c r="D14783" s="102">
        <v>1089.7556511618245</v>
      </c>
      <c r="E14783" s="98">
        <v>2016.0790786516857</v>
      </c>
      <c r="F14783" s="91">
        <v>0.841323329863365</v>
      </c>
      <c r="G14783" s="100">
        <v>848.08718185955058</v>
      </c>
      <c r="S14783" s="235"/>
      <c r="T14783" s="103"/>
      <c r="U14783" s="103"/>
    </row>
    <row r="14784" spans="1:21" x14ac:dyDescent="0.2">
      <c r="A14784" s="89">
        <v>41032</v>
      </c>
      <c r="B14784" s="90" t="s">
        <v>146</v>
      </c>
      <c r="C14784" s="96">
        <v>1884.1564294382022</v>
      </c>
      <c r="D14784" s="102">
        <v>1192.0843081024329</v>
      </c>
      <c r="E14784" s="98">
        <v>2229.5987191011236</v>
      </c>
      <c r="F14784" s="91">
        <v>0.84506526367121859</v>
      </c>
      <c r="G14784" s="100">
        <v>942.07821471910108</v>
      </c>
      <c r="S14784" s="235"/>
      <c r="T14784" s="103"/>
      <c r="U14784" s="103"/>
    </row>
    <row r="14785" spans="1:21" x14ac:dyDescent="0.2">
      <c r="A14785" s="89">
        <v>41032</v>
      </c>
      <c r="B14785" s="90" t="s">
        <v>147</v>
      </c>
      <c r="C14785" s="96">
        <v>1826.8310369325843</v>
      </c>
      <c r="D14785" s="102">
        <v>1163.8222371200579</v>
      </c>
      <c r="E14785" s="98">
        <v>2166.0549016853929</v>
      </c>
      <c r="F14785" s="91">
        <v>0.84339092029068108</v>
      </c>
      <c r="G14785" s="100">
        <v>913.41551846629216</v>
      </c>
      <c r="S14785" s="235"/>
      <c r="T14785" s="103"/>
      <c r="U14785" s="103"/>
    </row>
    <row r="14786" spans="1:21" x14ac:dyDescent="0.2">
      <c r="A14786" s="89">
        <v>41033</v>
      </c>
      <c r="B14786" s="90" t="s">
        <v>100</v>
      </c>
      <c r="C14786" s="96">
        <v>1761.6040034157304</v>
      </c>
      <c r="D14786" s="102">
        <v>1117.3835216007305</v>
      </c>
      <c r="E14786" s="98">
        <v>2086.0955393258428</v>
      </c>
      <c r="F14786" s="91">
        <v>0.84445029971399233</v>
      </c>
      <c r="G14786" s="100">
        <v>880.8020017078652</v>
      </c>
      <c r="S14786" s="235"/>
      <c r="T14786" s="103"/>
      <c r="U14786" s="103"/>
    </row>
    <row r="14787" spans="1:21" x14ac:dyDescent="0.2">
      <c r="A14787" s="89">
        <v>41033</v>
      </c>
      <c r="B14787" s="90" t="s">
        <v>101</v>
      </c>
      <c r="C14787" s="96">
        <v>1793.579310707865</v>
      </c>
      <c r="D14787" s="102">
        <v>1130.5158406053465</v>
      </c>
      <c r="E14787" s="98">
        <v>2120.1398089887643</v>
      </c>
      <c r="F14787" s="91">
        <v>0.84597218688296894</v>
      </c>
      <c r="G14787" s="100">
        <v>896.78965535393252</v>
      </c>
      <c r="S14787" s="235"/>
      <c r="T14787" s="103"/>
      <c r="U14787" s="103"/>
    </row>
    <row r="14788" spans="1:21" x14ac:dyDescent="0.2">
      <c r="A14788" s="89">
        <v>41033</v>
      </c>
      <c r="B14788" s="90" t="s">
        <v>102</v>
      </c>
      <c r="C14788" s="96">
        <v>1747.012306348315</v>
      </c>
      <c r="D14788" s="102">
        <v>1095.7773144866003</v>
      </c>
      <c r="E14788" s="98">
        <v>2062.2269325842694</v>
      </c>
      <c r="F14788" s="91">
        <v>0.84714842908149546</v>
      </c>
      <c r="G14788" s="100">
        <v>873.50615317415748</v>
      </c>
      <c r="S14788" s="235"/>
      <c r="T14788" s="103"/>
      <c r="U14788" s="103"/>
    </row>
    <row r="14789" spans="1:21" x14ac:dyDescent="0.2">
      <c r="A14789" s="89">
        <v>41033</v>
      </c>
      <c r="B14789" s="90" t="s">
        <v>103</v>
      </c>
      <c r="C14789" s="96">
        <v>1718.7446921460673</v>
      </c>
      <c r="D14789" s="102">
        <v>1107.474792305768</v>
      </c>
      <c r="E14789" s="98">
        <v>2044.647581460674</v>
      </c>
      <c r="F14789" s="91">
        <v>0.84060681543868543</v>
      </c>
      <c r="G14789" s="100">
        <v>859.37234607303367</v>
      </c>
      <c r="S14789" s="235"/>
      <c r="T14789" s="103"/>
      <c r="U14789" s="103"/>
    </row>
    <row r="14790" spans="1:21" x14ac:dyDescent="0.2">
      <c r="A14790" s="89">
        <v>41033</v>
      </c>
      <c r="B14790" s="90" t="s">
        <v>104</v>
      </c>
      <c r="C14790" s="96">
        <v>1717.4642210898876</v>
      </c>
      <c r="D14790" s="102">
        <v>1093.5460801028883</v>
      </c>
      <c r="E14790" s="98">
        <v>2036.0565758426967</v>
      </c>
      <c r="F14790" s="91">
        <v>0.8435248025360258</v>
      </c>
      <c r="G14790" s="100">
        <v>858.73211054494379</v>
      </c>
      <c r="S14790" s="235"/>
      <c r="T14790" s="103"/>
      <c r="U14790" s="103"/>
    </row>
    <row r="14791" spans="1:21" x14ac:dyDescent="0.2">
      <c r="A14791" s="89">
        <v>41033</v>
      </c>
      <c r="B14791" s="90" t="s">
        <v>105</v>
      </c>
      <c r="C14791" s="96">
        <v>1707.7269680898878</v>
      </c>
      <c r="D14791" s="102">
        <v>1081.7712423254002</v>
      </c>
      <c r="E14791" s="98">
        <v>2021.5242808988767</v>
      </c>
      <c r="F14791" s="91">
        <v>0.84477192988774885</v>
      </c>
      <c r="G14791" s="100">
        <v>853.8634840449439</v>
      </c>
      <c r="S14791" s="235"/>
      <c r="T14791" s="103"/>
      <c r="U14791" s="103"/>
    </row>
    <row r="14792" spans="1:21" x14ac:dyDescent="0.2">
      <c r="A14792" s="89">
        <v>41033</v>
      </c>
      <c r="B14792" s="90" t="s">
        <v>106</v>
      </c>
      <c r="C14792" s="96">
        <v>1683.3210276741572</v>
      </c>
      <c r="D14792" s="102">
        <v>1067.8831369213854</v>
      </c>
      <c r="E14792" s="98">
        <v>1993.475376404494</v>
      </c>
      <c r="F14792" s="91">
        <v>0.84441525970100384</v>
      </c>
      <c r="G14792" s="100">
        <v>841.66051383707861</v>
      </c>
      <c r="S14792" s="235"/>
      <c r="T14792" s="103"/>
      <c r="U14792" s="103"/>
    </row>
    <row r="14793" spans="1:21" x14ac:dyDescent="0.2">
      <c r="A14793" s="89">
        <v>41033</v>
      </c>
      <c r="B14793" s="90" t="s">
        <v>107</v>
      </c>
      <c r="C14793" s="96">
        <v>1663.2549116292132</v>
      </c>
      <c r="D14793" s="102">
        <v>1053.6701373167809</v>
      </c>
      <c r="E14793" s="98">
        <v>1968.9178904494381</v>
      </c>
      <c r="F14793" s="91">
        <v>0.84475585279462706</v>
      </c>
      <c r="G14793" s="100">
        <v>831.62745581460661</v>
      </c>
      <c r="S14793" s="235"/>
      <c r="T14793" s="103"/>
      <c r="U14793" s="103"/>
    </row>
    <row r="14794" spans="1:21" x14ac:dyDescent="0.2">
      <c r="A14794" s="89">
        <v>41033</v>
      </c>
      <c r="B14794" s="90" t="s">
        <v>108</v>
      </c>
      <c r="C14794" s="96">
        <v>1707.3460684719105</v>
      </c>
      <c r="D14794" s="102">
        <v>1082.3327906993939</v>
      </c>
      <c r="E14794" s="98">
        <v>2021.503120786517</v>
      </c>
      <c r="F14794" s="91">
        <v>0.84459234859238019</v>
      </c>
      <c r="G14794" s="100">
        <v>853.67303423595524</v>
      </c>
      <c r="S14794" s="235"/>
      <c r="T14794" s="103"/>
      <c r="U14794" s="103"/>
    </row>
    <row r="14795" spans="1:21" x14ac:dyDescent="0.2">
      <c r="A14795" s="89">
        <v>41033</v>
      </c>
      <c r="B14795" s="90" t="s">
        <v>109</v>
      </c>
      <c r="C14795" s="96">
        <v>1765.1050382022477</v>
      </c>
      <c r="D14795" s="102">
        <v>1122.3128673994156</v>
      </c>
      <c r="E14795" s="98">
        <v>2091.6935646067413</v>
      </c>
      <c r="F14795" s="91">
        <v>0.84386406693090554</v>
      </c>
      <c r="G14795" s="100">
        <v>882.55251910112383</v>
      </c>
      <c r="S14795" s="235"/>
      <c r="T14795" s="103"/>
      <c r="U14795" s="103"/>
    </row>
    <row r="14796" spans="1:21" x14ac:dyDescent="0.2">
      <c r="A14796" s="89">
        <v>41033</v>
      </c>
      <c r="B14796" s="90" t="s">
        <v>110</v>
      </c>
      <c r="C14796" s="96">
        <v>1797.0114593932583</v>
      </c>
      <c r="D14796" s="102">
        <v>1129.65781658076</v>
      </c>
      <c r="E14796" s="98">
        <v>2122.5873286516853</v>
      </c>
      <c r="F14796" s="91">
        <v>0.84661367527090625</v>
      </c>
      <c r="G14796" s="100">
        <v>898.50572969662915</v>
      </c>
      <c r="S14796" s="235"/>
      <c r="T14796" s="103"/>
      <c r="U14796" s="103"/>
    </row>
    <row r="14797" spans="1:21" x14ac:dyDescent="0.2">
      <c r="A14797" s="89">
        <v>41033</v>
      </c>
      <c r="B14797" s="90" t="s">
        <v>111</v>
      </c>
      <c r="C14797" s="96">
        <v>1733.1945648876406</v>
      </c>
      <c r="D14797" s="102">
        <v>1094.2329925149347</v>
      </c>
      <c r="E14797" s="98">
        <v>2049.7095505617976</v>
      </c>
      <c r="F14797" s="91">
        <v>0.84558056745776267</v>
      </c>
      <c r="G14797" s="100">
        <v>866.59728244382029</v>
      </c>
      <c r="S14797" s="235"/>
      <c r="T14797" s="103"/>
      <c r="U14797" s="103"/>
    </row>
    <row r="14798" spans="1:21" x14ac:dyDescent="0.2">
      <c r="A14798" s="89">
        <v>41033</v>
      </c>
      <c r="B14798" s="90" t="s">
        <v>112</v>
      </c>
      <c r="C14798" s="96">
        <v>1836.1995466853932</v>
      </c>
      <c r="D14798" s="102">
        <v>1164.0895253902288</v>
      </c>
      <c r="E14798" s="98">
        <v>2174.1051488764042</v>
      </c>
      <c r="F14798" s="91">
        <v>0.84457715747297524</v>
      </c>
      <c r="G14798" s="100">
        <v>918.09977334269661</v>
      </c>
      <c r="S14798" s="235"/>
      <c r="T14798" s="103"/>
      <c r="U14798" s="103"/>
    </row>
    <row r="14799" spans="1:21" x14ac:dyDescent="0.2">
      <c r="A14799" s="89">
        <v>41033</v>
      </c>
      <c r="B14799" s="90" t="s">
        <v>113</v>
      </c>
      <c r="C14799" s="96">
        <v>2012.9855949101127</v>
      </c>
      <c r="D14799" s="102">
        <v>1280.983774636713</v>
      </c>
      <c r="E14799" s="98">
        <v>2386.0072162921347</v>
      </c>
      <c r="F14799" s="91">
        <v>0.84366282765829215</v>
      </c>
      <c r="G14799" s="100">
        <v>1006.4927974550563</v>
      </c>
      <c r="S14799" s="235"/>
      <c r="T14799" s="103"/>
      <c r="U14799" s="103"/>
    </row>
    <row r="14800" spans="1:21" x14ac:dyDescent="0.2">
      <c r="A14800" s="89">
        <v>41033</v>
      </c>
      <c r="B14800" s="90" t="s">
        <v>114</v>
      </c>
      <c r="C14800" s="96">
        <v>1947.0291791460675</v>
      </c>
      <c r="D14800" s="102">
        <v>1253.3372456968866</v>
      </c>
      <c r="E14800" s="98">
        <v>2315.5510955056179</v>
      </c>
      <c r="F14800" s="91">
        <v>0.84084915376091884</v>
      </c>
      <c r="G14800" s="100">
        <v>973.51458957303373</v>
      </c>
      <c r="S14800" s="235"/>
      <c r="T14800" s="103"/>
      <c r="U14800" s="103"/>
    </row>
    <row r="14801" spans="1:21" x14ac:dyDescent="0.2">
      <c r="A14801" s="89">
        <v>41033</v>
      </c>
      <c r="B14801" s="90" t="s">
        <v>115</v>
      </c>
      <c r="C14801" s="96">
        <v>1773.4807776741575</v>
      </c>
      <c r="D14801" s="102">
        <v>1137.7085508012622</v>
      </c>
      <c r="E14801" s="98">
        <v>2107.0393483146067</v>
      </c>
      <c r="F14801" s="91">
        <v>0.84169324084656583</v>
      </c>
      <c r="G14801" s="100">
        <v>886.74038883707874</v>
      </c>
      <c r="S14801" s="235"/>
      <c r="T14801" s="103"/>
      <c r="U14801" s="103"/>
    </row>
    <row r="14802" spans="1:21" x14ac:dyDescent="0.2">
      <c r="A14802" s="89">
        <v>41033</v>
      </c>
      <c r="B14802" s="90" t="s">
        <v>116</v>
      </c>
      <c r="C14802" s="96">
        <v>1812.2352877415733</v>
      </c>
      <c r="D14802" s="102">
        <v>1171.0667149496996</v>
      </c>
      <c r="E14802" s="98">
        <v>2157.6825505617976</v>
      </c>
      <c r="F14802" s="91">
        <v>0.83989894030969481</v>
      </c>
      <c r="G14802" s="100">
        <v>906.11764387078665</v>
      </c>
      <c r="S14802" s="235"/>
      <c r="T14802" s="103"/>
      <c r="U14802" s="103"/>
    </row>
    <row r="14803" spans="1:21" x14ac:dyDescent="0.2">
      <c r="A14803" s="89">
        <v>41033</v>
      </c>
      <c r="B14803" s="90" t="s">
        <v>117</v>
      </c>
      <c r="C14803" s="96">
        <v>1852.9186086404493</v>
      </c>
      <c r="D14803" s="102">
        <v>1201.7984391679172</v>
      </c>
      <c r="E14803" s="98">
        <v>2208.5350028089888</v>
      </c>
      <c r="F14803" s="91">
        <v>0.83898086572490882</v>
      </c>
      <c r="G14803" s="100">
        <v>926.45930432022465</v>
      </c>
      <c r="S14803" s="235"/>
      <c r="T14803" s="103"/>
      <c r="U14803" s="103"/>
    </row>
    <row r="14804" spans="1:21" x14ac:dyDescent="0.2">
      <c r="A14804" s="89">
        <v>41033</v>
      </c>
      <c r="B14804" s="90" t="s">
        <v>118</v>
      </c>
      <c r="C14804" s="96">
        <v>1911.3623872584271</v>
      </c>
      <c r="D14804" s="102">
        <v>1235.5800382304101</v>
      </c>
      <c r="E14804" s="98">
        <v>2275.9534719101125</v>
      </c>
      <c r="F14804" s="91">
        <v>0.83980732068933761</v>
      </c>
      <c r="G14804" s="100">
        <v>955.68119362921357</v>
      </c>
      <c r="S14804" s="235"/>
      <c r="T14804" s="103"/>
      <c r="U14804" s="103"/>
    </row>
    <row r="14805" spans="1:21" x14ac:dyDescent="0.2">
      <c r="A14805" s="89">
        <v>41033</v>
      </c>
      <c r="B14805" s="90" t="s">
        <v>119</v>
      </c>
      <c r="C14805" s="96">
        <v>1844.9116124157304</v>
      </c>
      <c r="D14805" s="102">
        <v>1202.5064601687338</v>
      </c>
      <c r="E14805" s="98">
        <v>2202.2081292134831</v>
      </c>
      <c r="F14805" s="91">
        <v>0.83775533653789536</v>
      </c>
      <c r="G14805" s="100">
        <v>922.45580620786518</v>
      </c>
      <c r="S14805" s="235"/>
      <c r="T14805" s="103"/>
      <c r="U14805" s="103"/>
    </row>
    <row r="14806" spans="1:21" x14ac:dyDescent="0.2">
      <c r="A14806" s="89">
        <v>41033</v>
      </c>
      <c r="B14806" s="90" t="s">
        <v>120</v>
      </c>
      <c r="C14806" s="96">
        <v>1788.2345596853936</v>
      </c>
      <c r="D14806" s="102">
        <v>1157.3069327532517</v>
      </c>
      <c r="E14806" s="98">
        <v>2130.0568483146062</v>
      </c>
      <c r="F14806" s="91">
        <v>0.83952433527786952</v>
      </c>
      <c r="G14806" s="100">
        <v>894.1172798426968</v>
      </c>
      <c r="S14806" s="235"/>
      <c r="T14806" s="103"/>
      <c r="U14806" s="103"/>
    </row>
    <row r="14807" spans="1:21" x14ac:dyDescent="0.2">
      <c r="A14807" s="89">
        <v>41033</v>
      </c>
      <c r="B14807" s="90" t="s">
        <v>121</v>
      </c>
      <c r="C14807" s="96">
        <v>1922.0599935505618</v>
      </c>
      <c r="D14807" s="102">
        <v>1239.8303404366336</v>
      </c>
      <c r="E14807" s="98">
        <v>2287.2459185393259</v>
      </c>
      <c r="F14807" s="91">
        <v>0.84033814552744812</v>
      </c>
      <c r="G14807" s="100">
        <v>961.02999677528089</v>
      </c>
      <c r="S14807" s="235"/>
      <c r="T14807" s="103"/>
      <c r="U14807" s="103"/>
    </row>
    <row r="14808" spans="1:21" x14ac:dyDescent="0.2">
      <c r="A14808" s="89">
        <v>41033</v>
      </c>
      <c r="B14808" s="90" t="s">
        <v>122</v>
      </c>
      <c r="C14808" s="96">
        <v>1887.1550008988766</v>
      </c>
      <c r="D14808" s="102">
        <v>1213.67537024224</v>
      </c>
      <c r="E14808" s="98">
        <v>2243.7383764044944</v>
      </c>
      <c r="F14808" s="91">
        <v>0.84107622383451441</v>
      </c>
      <c r="G14808" s="100">
        <v>943.57750044943828</v>
      </c>
      <c r="S14808" s="235"/>
      <c r="T14808" s="103"/>
      <c r="U14808" s="103"/>
    </row>
    <row r="14809" spans="1:21" x14ac:dyDescent="0.2">
      <c r="A14809" s="89">
        <v>41033</v>
      </c>
      <c r="B14809" s="90" t="s">
        <v>123</v>
      </c>
      <c r="C14809" s="96">
        <v>1997.7941835505619</v>
      </c>
      <c r="D14809" s="102">
        <v>1288.3788867565254</v>
      </c>
      <c r="E14809" s="98">
        <v>2377.2046095505621</v>
      </c>
      <c r="F14809" s="91">
        <v>0.840396394792566</v>
      </c>
      <c r="G14809" s="100">
        <v>998.89709177528096</v>
      </c>
      <c r="S14809" s="235"/>
      <c r="T14809" s="103"/>
      <c r="U14809" s="103"/>
    </row>
    <row r="14810" spans="1:21" x14ac:dyDescent="0.2">
      <c r="A14810" s="89">
        <v>41033</v>
      </c>
      <c r="B14810" s="90" t="s">
        <v>124</v>
      </c>
      <c r="C14810" s="96">
        <v>1931.007082449438</v>
      </c>
      <c r="D14810" s="102">
        <v>1232.010163439026</v>
      </c>
      <c r="E14810" s="98">
        <v>2290.5539494382024</v>
      </c>
      <c r="F14810" s="91">
        <v>0.84303060529224849</v>
      </c>
      <c r="G14810" s="100">
        <v>965.50354122471902</v>
      </c>
      <c r="S14810" s="235"/>
      <c r="T14810" s="103"/>
      <c r="U14810" s="103"/>
    </row>
    <row r="14811" spans="1:21" x14ac:dyDescent="0.2">
      <c r="A14811" s="89">
        <v>41033</v>
      </c>
      <c r="B14811" s="90" t="s">
        <v>125</v>
      </c>
      <c r="C14811" s="96">
        <v>2063.2238232471909</v>
      </c>
      <c r="D14811" s="102">
        <v>1331.5839392231239</v>
      </c>
      <c r="E14811" s="98">
        <v>2455.6075280898876</v>
      </c>
      <c r="F14811" s="91">
        <v>0.84020911307927326</v>
      </c>
      <c r="G14811" s="100">
        <v>1031.6119116235955</v>
      </c>
      <c r="S14811" s="235"/>
      <c r="T14811" s="103"/>
      <c r="U14811" s="103"/>
    </row>
    <row r="14812" spans="1:21" x14ac:dyDescent="0.2">
      <c r="A14812" s="89">
        <v>41033</v>
      </c>
      <c r="B14812" s="90" t="s">
        <v>126</v>
      </c>
      <c r="C14812" s="96">
        <v>2330.6680326741575</v>
      </c>
      <c r="D14812" s="102">
        <v>1508.1708669052493</v>
      </c>
      <c r="E14812" s="98">
        <v>2776.0750786516851</v>
      </c>
      <c r="F14812" s="91">
        <v>0.83955511527668847</v>
      </c>
      <c r="G14812" s="100">
        <v>1165.3340163370788</v>
      </c>
      <c r="S14812" s="235"/>
      <c r="T14812" s="103"/>
      <c r="U14812" s="103"/>
    </row>
    <row r="14813" spans="1:21" x14ac:dyDescent="0.2">
      <c r="A14813" s="89">
        <v>41033</v>
      </c>
      <c r="B14813" s="90" t="s">
        <v>127</v>
      </c>
      <c r="C14813" s="96">
        <v>2156.754940078652</v>
      </c>
      <c r="D14813" s="102">
        <v>1386.1812609912238</v>
      </c>
      <c r="E14813" s="98">
        <v>2563.8038848314604</v>
      </c>
      <c r="F14813" s="91">
        <v>0.84123241751793854</v>
      </c>
      <c r="G14813" s="100">
        <v>1078.377470039326</v>
      </c>
      <c r="S14813" s="235"/>
      <c r="T14813" s="103"/>
      <c r="U14813" s="103"/>
    </row>
    <row r="14814" spans="1:21" x14ac:dyDescent="0.2">
      <c r="A14814" s="89">
        <v>41033</v>
      </c>
      <c r="B14814" s="90" t="s">
        <v>128</v>
      </c>
      <c r="C14814" s="96">
        <v>1999.4474499775281</v>
      </c>
      <c r="D14814" s="102">
        <v>1301.6089035579444</v>
      </c>
      <c r="E14814" s="98">
        <v>2385.7862106741572</v>
      </c>
      <c r="F14814" s="91">
        <v>0.83806647931481648</v>
      </c>
      <c r="G14814" s="100">
        <v>999.72372498876405</v>
      </c>
      <c r="S14814" s="235"/>
      <c r="T14814" s="103"/>
      <c r="U14814" s="103"/>
    </row>
    <row r="14815" spans="1:21" x14ac:dyDescent="0.2">
      <c r="A14815" s="89">
        <v>41033</v>
      </c>
      <c r="B14815" s="90" t="s">
        <v>129</v>
      </c>
      <c r="C14815" s="96">
        <v>2185.1076488764047</v>
      </c>
      <c r="D14815" s="102">
        <v>1399.1432524992804</v>
      </c>
      <c r="E14815" s="98">
        <v>2594.6670842696631</v>
      </c>
      <c r="F14815" s="91">
        <v>0.84215337764284326</v>
      </c>
      <c r="G14815" s="100">
        <v>1092.5538244382024</v>
      </c>
      <c r="S14815" s="235"/>
      <c r="T14815" s="103"/>
      <c r="U14815" s="103"/>
    </row>
    <row r="14816" spans="1:21" x14ac:dyDescent="0.2">
      <c r="A14816" s="89">
        <v>41033</v>
      </c>
      <c r="B14816" s="90" t="s">
        <v>130</v>
      </c>
      <c r="C14816" s="96">
        <v>2163.4409440112358</v>
      </c>
      <c r="D14816" s="102">
        <v>1381.97410924423</v>
      </c>
      <c r="E14816" s="98">
        <v>2567.1636404494379</v>
      </c>
      <c r="F14816" s="91">
        <v>0.84273589338951471</v>
      </c>
      <c r="G14816" s="100">
        <v>1081.7204720056179</v>
      </c>
      <c r="S14816" s="235"/>
      <c r="T14816" s="103"/>
      <c r="U14816" s="103"/>
    </row>
    <row r="14817" spans="1:21" x14ac:dyDescent="0.2">
      <c r="A14817" s="89">
        <v>41033</v>
      </c>
      <c r="B14817" s="90" t="s">
        <v>131</v>
      </c>
      <c r="C14817" s="96">
        <v>1792.4366118539328</v>
      </c>
      <c r="D14817" s="102">
        <v>1150.6444480293899</v>
      </c>
      <c r="E14817" s="98">
        <v>2129.9792612359552</v>
      </c>
      <c r="F14817" s="91">
        <v>0.84152772962392242</v>
      </c>
      <c r="G14817" s="100">
        <v>896.21830592696642</v>
      </c>
      <c r="S14817" s="235"/>
      <c r="T14817" s="103"/>
      <c r="U14817" s="103"/>
    </row>
    <row r="14818" spans="1:21" x14ac:dyDescent="0.2">
      <c r="A14818" s="89">
        <v>41033</v>
      </c>
      <c r="B14818" s="90" t="s">
        <v>132</v>
      </c>
      <c r="C14818" s="96">
        <v>1661.0667648876406</v>
      </c>
      <c r="D14818" s="102">
        <v>1086.0450752426227</v>
      </c>
      <c r="E14818" s="98">
        <v>1984.5998848314605</v>
      </c>
      <c r="F14818" s="91">
        <v>0.83697816249178336</v>
      </c>
      <c r="G14818" s="100">
        <v>830.5333824438203</v>
      </c>
      <c r="S14818" s="235"/>
      <c r="T14818" s="103"/>
      <c r="U14818" s="103"/>
    </row>
    <row r="14819" spans="1:21" x14ac:dyDescent="0.2">
      <c r="A14819" s="89">
        <v>41033</v>
      </c>
      <c r="B14819" s="90" t="s">
        <v>133</v>
      </c>
      <c r="C14819" s="96">
        <v>1767.1635169887641</v>
      </c>
      <c r="D14819" s="102">
        <v>1142.4504462000041</v>
      </c>
      <c r="E14819" s="98">
        <v>2104.2955870786514</v>
      </c>
      <c r="F14819" s="91">
        <v>0.8397886341823676</v>
      </c>
      <c r="G14819" s="100">
        <v>883.58175849438203</v>
      </c>
      <c r="S14819" s="235"/>
      <c r="T14819" s="103"/>
      <c r="U14819" s="103"/>
    </row>
    <row r="14820" spans="1:21" x14ac:dyDescent="0.2">
      <c r="A14820" s="89">
        <v>41033</v>
      </c>
      <c r="B14820" s="90" t="s">
        <v>134</v>
      </c>
      <c r="C14820" s="96">
        <v>1817.1343051685392</v>
      </c>
      <c r="D14820" s="102">
        <v>1163.0274288202781</v>
      </c>
      <c r="E14820" s="98">
        <v>2157.4544915730335</v>
      </c>
      <c r="F14820" s="91">
        <v>0.8422584635116166</v>
      </c>
      <c r="G14820" s="100">
        <v>908.56715258426959</v>
      </c>
      <c r="S14820" s="235"/>
      <c r="T14820" s="103"/>
      <c r="U14820" s="103"/>
    </row>
    <row r="14821" spans="1:21" x14ac:dyDescent="0.2">
      <c r="A14821" s="89">
        <v>41033</v>
      </c>
      <c r="B14821" s="90" t="s">
        <v>135</v>
      </c>
      <c r="C14821" s="96">
        <v>1802.4332007640451</v>
      </c>
      <c r="D14821" s="102">
        <v>1141.012042395344</v>
      </c>
      <c r="E14821" s="98">
        <v>2133.2308651685394</v>
      </c>
      <c r="F14821" s="91">
        <v>0.8449311465506294</v>
      </c>
      <c r="G14821" s="100">
        <v>901.21660038202253</v>
      </c>
      <c r="S14821" s="235"/>
      <c r="T14821" s="103"/>
      <c r="U14821" s="103"/>
    </row>
    <row r="14822" spans="1:21" x14ac:dyDescent="0.2">
      <c r="A14822" s="89">
        <v>41033</v>
      </c>
      <c r="B14822" s="90" t="s">
        <v>136</v>
      </c>
      <c r="C14822" s="96">
        <v>1847.5333363820221</v>
      </c>
      <c r="D14822" s="102">
        <v>1179.4932415699966</v>
      </c>
      <c r="E14822" s="98">
        <v>2191.9360702247191</v>
      </c>
      <c r="F14822" s="91">
        <v>0.84287738199983697</v>
      </c>
      <c r="G14822" s="100">
        <v>923.76666819101104</v>
      </c>
      <c r="S14822" s="235"/>
      <c r="T14822" s="103"/>
      <c r="U14822" s="103"/>
    </row>
    <row r="14823" spans="1:21" x14ac:dyDescent="0.2">
      <c r="A14823" s="89">
        <v>41033</v>
      </c>
      <c r="B14823" s="90" t="s">
        <v>137</v>
      </c>
      <c r="C14823" s="96">
        <v>2017.5604424494384</v>
      </c>
      <c r="D14823" s="102">
        <v>1266.0510787819287</v>
      </c>
      <c r="E14823" s="98">
        <v>2381.8974522471908</v>
      </c>
      <c r="F14823" s="91">
        <v>0.8470391706183571</v>
      </c>
      <c r="G14823" s="100">
        <v>1008.7802212247192</v>
      </c>
      <c r="S14823" s="235"/>
      <c r="T14823" s="103"/>
      <c r="U14823" s="103"/>
    </row>
    <row r="14824" spans="1:21" x14ac:dyDescent="0.2">
      <c r="A14824" s="89">
        <v>41033</v>
      </c>
      <c r="B14824" s="90" t="s">
        <v>138</v>
      </c>
      <c r="C14824" s="96">
        <v>1845.5315873258426</v>
      </c>
      <c r="D14824" s="102">
        <v>1167.5905776740324</v>
      </c>
      <c r="E14824" s="98">
        <v>2183.8623117977527</v>
      </c>
      <c r="F14824" s="91">
        <v>0.8450768976394869</v>
      </c>
      <c r="G14824" s="100">
        <v>922.76579366292128</v>
      </c>
      <c r="S14824" s="235"/>
      <c r="T14824" s="103"/>
      <c r="U14824" s="103"/>
    </row>
    <row r="14825" spans="1:21" x14ac:dyDescent="0.2">
      <c r="A14825" s="89">
        <v>41033</v>
      </c>
      <c r="B14825" s="90" t="s">
        <v>139</v>
      </c>
      <c r="C14825" s="96">
        <v>1731.0428872584273</v>
      </c>
      <c r="D14825" s="102">
        <v>1104.2491167788648</v>
      </c>
      <c r="E14825" s="98">
        <v>2053.2597471910112</v>
      </c>
      <c r="F14825" s="91">
        <v>0.84307058063481888</v>
      </c>
      <c r="G14825" s="100">
        <v>865.52144362921365</v>
      </c>
      <c r="S14825" s="235"/>
      <c r="T14825" s="103"/>
      <c r="U14825" s="103"/>
    </row>
    <row r="14826" spans="1:21" x14ac:dyDescent="0.2">
      <c r="A14826" s="89">
        <v>41033</v>
      </c>
      <c r="B14826" s="90" t="s">
        <v>140</v>
      </c>
      <c r="C14826" s="96">
        <v>1734.1792309213483</v>
      </c>
      <c r="D14826" s="102">
        <v>1095.9188030255195</v>
      </c>
      <c r="E14826" s="98">
        <v>2051.4423286516849</v>
      </c>
      <c r="F14826" s="91">
        <v>0.84534632375512186</v>
      </c>
      <c r="G14826" s="100">
        <v>867.08961546067417</v>
      </c>
      <c r="S14826" s="235"/>
      <c r="T14826" s="103"/>
      <c r="U14826" s="103"/>
    </row>
    <row r="14827" spans="1:21" x14ac:dyDescent="0.2">
      <c r="A14827" s="89">
        <v>41033</v>
      </c>
      <c r="B14827" s="90" t="s">
        <v>141</v>
      </c>
      <c r="C14827" s="96">
        <v>1712.0181669775284</v>
      </c>
      <c r="D14827" s="102">
        <v>1079.3643415894855</v>
      </c>
      <c r="E14827" s="98">
        <v>2023.866</v>
      </c>
      <c r="F14827" s="91">
        <v>0.84591478239049833</v>
      </c>
      <c r="G14827" s="100">
        <v>856.00908348876419</v>
      </c>
      <c r="S14827" s="235"/>
      <c r="T14827" s="103"/>
      <c r="U14827" s="103"/>
    </row>
    <row r="14828" spans="1:21" x14ac:dyDescent="0.2">
      <c r="A14828" s="89">
        <v>41033</v>
      </c>
      <c r="B14828" s="90" t="s">
        <v>142</v>
      </c>
      <c r="C14828" s="96">
        <v>1727.428393011236</v>
      </c>
      <c r="D14828" s="102">
        <v>1098.0674316712907</v>
      </c>
      <c r="E14828" s="98">
        <v>2046.8905533707868</v>
      </c>
      <c r="F14828" s="91">
        <v>0.84392806941559939</v>
      </c>
      <c r="G14828" s="100">
        <v>863.71419650561802</v>
      </c>
      <c r="S14828" s="235"/>
      <c r="T14828" s="103"/>
      <c r="U14828" s="103"/>
    </row>
    <row r="14829" spans="1:21" x14ac:dyDescent="0.2">
      <c r="A14829" s="89">
        <v>41033</v>
      </c>
      <c r="B14829" s="90" t="s">
        <v>143</v>
      </c>
      <c r="C14829" s="96">
        <v>1718.1936033370787</v>
      </c>
      <c r="D14829" s="102">
        <v>1081.559382415853</v>
      </c>
      <c r="E14829" s="98">
        <v>2030.2610561797751</v>
      </c>
      <c r="F14829" s="91">
        <v>0.84629195743433328</v>
      </c>
      <c r="G14829" s="100">
        <v>859.09680166853934</v>
      </c>
      <c r="S14829" s="235"/>
      <c r="T14829" s="103"/>
      <c r="U14829" s="103"/>
    </row>
    <row r="14830" spans="1:21" x14ac:dyDescent="0.2">
      <c r="A14830" s="89">
        <v>41033</v>
      </c>
      <c r="B14830" s="90" t="s">
        <v>144</v>
      </c>
      <c r="C14830" s="96">
        <v>1689.9543540000002</v>
      </c>
      <c r="D14830" s="102">
        <v>1067.0918871411291</v>
      </c>
      <c r="E14830" s="98">
        <v>1998.6572528089887</v>
      </c>
      <c r="F14830" s="91">
        <v>0.84554485348844799</v>
      </c>
      <c r="G14830" s="100">
        <v>844.9771770000001</v>
      </c>
      <c r="S14830" s="235"/>
      <c r="T14830" s="103"/>
      <c r="U14830" s="103"/>
    </row>
    <row r="14831" spans="1:21" x14ac:dyDescent="0.2">
      <c r="A14831" s="89">
        <v>41033</v>
      </c>
      <c r="B14831" s="90" t="s">
        <v>145</v>
      </c>
      <c r="C14831" s="96">
        <v>1709.4207557528091</v>
      </c>
      <c r="D14831" s="102">
        <v>1091.7730062499172</v>
      </c>
      <c r="E14831" s="98">
        <v>2028.3213792134832</v>
      </c>
      <c r="F14831" s="91">
        <v>0.84277608729621867</v>
      </c>
      <c r="G14831" s="100">
        <v>854.71037787640455</v>
      </c>
      <c r="S14831" s="235"/>
      <c r="T14831" s="103"/>
      <c r="U14831" s="103"/>
    </row>
    <row r="14832" spans="1:21" x14ac:dyDescent="0.2">
      <c r="A14832" s="89">
        <v>41033</v>
      </c>
      <c r="B14832" s="90" t="s">
        <v>146</v>
      </c>
      <c r="C14832" s="96">
        <v>1688.7792381573033</v>
      </c>
      <c r="D14832" s="102">
        <v>1071.3401630718813</v>
      </c>
      <c r="E14832" s="98">
        <v>1999.9362640449438</v>
      </c>
      <c r="F14832" s="91">
        <v>0.8444165289256198</v>
      </c>
      <c r="G14832" s="100">
        <v>844.38961907865166</v>
      </c>
      <c r="S14832" s="235"/>
      <c r="T14832" s="103"/>
      <c r="U14832" s="103"/>
    </row>
    <row r="14833" spans="1:21" x14ac:dyDescent="0.2">
      <c r="A14833" s="89">
        <v>41033</v>
      </c>
      <c r="B14833" s="90" t="s">
        <v>147</v>
      </c>
      <c r="C14833" s="96">
        <v>1671.7886839213484</v>
      </c>
      <c r="D14833" s="102">
        <v>1070.5964125272722</v>
      </c>
      <c r="E14833" s="98">
        <v>1985.2088258426968</v>
      </c>
      <c r="F14833" s="91">
        <v>0.84212233099039069</v>
      </c>
      <c r="G14833" s="100">
        <v>835.89434196067418</v>
      </c>
      <c r="S14833" s="235"/>
      <c r="T14833" s="103"/>
      <c r="U14833" s="103"/>
    </row>
    <row r="14834" spans="1:21" x14ac:dyDescent="0.2">
      <c r="A14834" s="89">
        <v>41034</v>
      </c>
      <c r="B14834" s="90" t="s">
        <v>100</v>
      </c>
      <c r="C14834" s="96">
        <v>1650.8432570561799</v>
      </c>
      <c r="D14834" s="102">
        <v>1062.8090163097331</v>
      </c>
      <c r="E14834" s="98">
        <v>1963.3762921348314</v>
      </c>
      <c r="F14834" s="91">
        <v>0.84081857546582373</v>
      </c>
      <c r="G14834" s="100">
        <v>825.42162852808997</v>
      </c>
      <c r="S14834" s="235"/>
      <c r="T14834" s="103"/>
      <c r="U14834" s="103"/>
    </row>
    <row r="14835" spans="1:21" x14ac:dyDescent="0.2">
      <c r="A14835" s="89">
        <v>41034</v>
      </c>
      <c r="B14835" s="90" t="s">
        <v>101</v>
      </c>
      <c r="C14835" s="96">
        <v>1631.162092752809</v>
      </c>
      <c r="D14835" s="102">
        <v>1019.5019910474497</v>
      </c>
      <c r="E14835" s="98">
        <v>1923.5576629213479</v>
      </c>
      <c r="F14835" s="91">
        <v>0.84799230311376705</v>
      </c>
      <c r="G14835" s="100">
        <v>815.58104637640452</v>
      </c>
      <c r="S14835" s="235"/>
      <c r="T14835" s="103"/>
      <c r="U14835" s="103"/>
    </row>
    <row r="14836" spans="1:21" x14ac:dyDescent="0.2">
      <c r="A14836" s="89">
        <v>41034</v>
      </c>
      <c r="B14836" s="90" t="s">
        <v>102</v>
      </c>
      <c r="C14836" s="96">
        <v>1594.4214881123596</v>
      </c>
      <c r="D14836" s="102">
        <v>1006.4400615526832</v>
      </c>
      <c r="E14836" s="98">
        <v>1885.4976741573032</v>
      </c>
      <c r="F14836" s="91">
        <v>0.84562368332008897</v>
      </c>
      <c r="G14836" s="100">
        <v>797.21074405617981</v>
      </c>
      <c r="S14836" s="235"/>
      <c r="T14836" s="103"/>
      <c r="U14836" s="103"/>
    </row>
    <row r="14837" spans="1:21" x14ac:dyDescent="0.2">
      <c r="A14837" s="89">
        <v>41034</v>
      </c>
      <c r="B14837" s="90" t="s">
        <v>103</v>
      </c>
      <c r="C14837" s="96">
        <v>1320.5911318988765</v>
      </c>
      <c r="D14837" s="102">
        <v>838.91819824234324</v>
      </c>
      <c r="E14837" s="98">
        <v>1564.5269831460676</v>
      </c>
      <c r="F14837" s="91">
        <v>0.84408332110919138</v>
      </c>
      <c r="G14837" s="100">
        <v>660.29556594943824</v>
      </c>
      <c r="S14837" s="235"/>
      <c r="T14837" s="103"/>
      <c r="U14837" s="103"/>
    </row>
    <row r="14838" spans="1:21" x14ac:dyDescent="0.2">
      <c r="A14838" s="89">
        <v>41034</v>
      </c>
      <c r="B14838" s="90" t="s">
        <v>104</v>
      </c>
      <c r="C14838" s="96">
        <v>1185.5865300674159</v>
      </c>
      <c r="D14838" s="102">
        <v>746.23987843792236</v>
      </c>
      <c r="E14838" s="98">
        <v>1400.8887808988766</v>
      </c>
      <c r="F14838" s="91">
        <v>0.84631024691816537</v>
      </c>
      <c r="G14838" s="100">
        <v>592.79326503370794</v>
      </c>
      <c r="S14838" s="235"/>
      <c r="T14838" s="103"/>
      <c r="U14838" s="103"/>
    </row>
    <row r="14839" spans="1:21" x14ac:dyDescent="0.2">
      <c r="A14839" s="89">
        <v>41034</v>
      </c>
      <c r="B14839" s="90" t="s">
        <v>105</v>
      </c>
      <c r="C14839" s="96">
        <v>1100.7391141011237</v>
      </c>
      <c r="D14839" s="102">
        <v>677.4876224304893</v>
      </c>
      <c r="E14839" s="98">
        <v>1292.5231432584269</v>
      </c>
      <c r="F14839" s="91">
        <v>0.85162042926843129</v>
      </c>
      <c r="G14839" s="100">
        <v>550.36955705056187</v>
      </c>
      <c r="S14839" s="235"/>
      <c r="T14839" s="103"/>
      <c r="U14839" s="103"/>
    </row>
    <row r="14840" spans="1:21" x14ac:dyDescent="0.2">
      <c r="A14840" s="89">
        <v>41034</v>
      </c>
      <c r="B14840" s="90" t="s">
        <v>106</v>
      </c>
      <c r="C14840" s="96">
        <v>1110.0589983707866</v>
      </c>
      <c r="D14840" s="102">
        <v>697.62652231336506</v>
      </c>
      <c r="E14840" s="98">
        <v>1311.0735084269661</v>
      </c>
      <c r="F14840" s="91">
        <v>0.8466794510268475</v>
      </c>
      <c r="G14840" s="100">
        <v>555.02949918539332</v>
      </c>
      <c r="S14840" s="235"/>
      <c r="T14840" s="103"/>
      <c r="U14840" s="103"/>
    </row>
    <row r="14841" spans="1:21" x14ac:dyDescent="0.2">
      <c r="A14841" s="89">
        <v>41034</v>
      </c>
      <c r="B14841" s="90" t="s">
        <v>107</v>
      </c>
      <c r="C14841" s="96">
        <v>1104.4305986966292</v>
      </c>
      <c r="D14841" s="102">
        <v>682.52918483855001</v>
      </c>
      <c r="E14841" s="98">
        <v>1298.3116095505618</v>
      </c>
      <c r="F14841" s="91">
        <v>0.85066681262979027</v>
      </c>
      <c r="G14841" s="100">
        <v>552.2152993483146</v>
      </c>
      <c r="S14841" s="235"/>
      <c r="T14841" s="103"/>
      <c r="U14841" s="103"/>
    </row>
    <row r="14842" spans="1:21" x14ac:dyDescent="0.2">
      <c r="A14842" s="89">
        <v>41034</v>
      </c>
      <c r="B14842" s="90" t="s">
        <v>108</v>
      </c>
      <c r="C14842" s="96">
        <v>1109.3620331123595</v>
      </c>
      <c r="D14842" s="102">
        <v>695.06581627030346</v>
      </c>
      <c r="E14842" s="98">
        <v>1309.1220758426966</v>
      </c>
      <c r="F14842" s="91">
        <v>0.84740915578728637</v>
      </c>
      <c r="G14842" s="100">
        <v>554.68101655617977</v>
      </c>
      <c r="S14842" s="235"/>
      <c r="T14842" s="103"/>
      <c r="U14842" s="103"/>
    </row>
    <row r="14843" spans="1:21" x14ac:dyDescent="0.2">
      <c r="A14843" s="89">
        <v>41034</v>
      </c>
      <c r="B14843" s="90" t="s">
        <v>109</v>
      </c>
      <c r="C14843" s="96">
        <v>1086.3905444494385</v>
      </c>
      <c r="D14843" s="102">
        <v>688.31989630084104</v>
      </c>
      <c r="E14843" s="98">
        <v>1286.0904691011235</v>
      </c>
      <c r="F14843" s="91">
        <v>0.84472326834731959</v>
      </c>
      <c r="G14843" s="100">
        <v>543.19527222471925</v>
      </c>
      <c r="S14843" s="235"/>
      <c r="T14843" s="103"/>
      <c r="U14843" s="103"/>
    </row>
    <row r="14844" spans="1:21" x14ac:dyDescent="0.2">
      <c r="A14844" s="89">
        <v>41034</v>
      </c>
      <c r="B14844" s="90" t="s">
        <v>110</v>
      </c>
      <c r="C14844" s="96">
        <v>1081.844061775281</v>
      </c>
      <c r="D14844" s="102">
        <v>675.01607030607659</v>
      </c>
      <c r="E14844" s="98">
        <v>1275.1600955056178</v>
      </c>
      <c r="F14844" s="91">
        <v>0.84839861723112941</v>
      </c>
      <c r="G14844" s="100">
        <v>540.92203088764052</v>
      </c>
      <c r="S14844" s="235"/>
      <c r="T14844" s="103"/>
      <c r="U14844" s="103"/>
    </row>
    <row r="14845" spans="1:21" x14ac:dyDescent="0.2">
      <c r="A14845" s="89">
        <v>41034</v>
      </c>
      <c r="B14845" s="90" t="s">
        <v>111</v>
      </c>
      <c r="C14845" s="96">
        <v>1090.8762452696631</v>
      </c>
      <c r="D14845" s="102">
        <v>693.45411088849357</v>
      </c>
      <c r="E14845" s="98">
        <v>1292.6289438202245</v>
      </c>
      <c r="F14845" s="91">
        <v>0.84392063978213017</v>
      </c>
      <c r="G14845" s="100">
        <v>545.43812263483153</v>
      </c>
      <c r="S14845" s="235"/>
      <c r="T14845" s="103"/>
      <c r="U14845" s="103"/>
    </row>
    <row r="14846" spans="1:21" x14ac:dyDescent="0.2">
      <c r="A14846" s="89">
        <v>41034</v>
      </c>
      <c r="B14846" s="90" t="s">
        <v>112</v>
      </c>
      <c r="C14846" s="96">
        <v>1305.6306915842697</v>
      </c>
      <c r="D14846" s="102">
        <v>827.65254553792704</v>
      </c>
      <c r="E14846" s="98">
        <v>1545.8590617977529</v>
      </c>
      <c r="F14846" s="91">
        <v>0.84459878901630903</v>
      </c>
      <c r="G14846" s="100">
        <v>652.81534579213485</v>
      </c>
      <c r="S14846" s="235"/>
      <c r="T14846" s="103"/>
      <c r="U14846" s="103"/>
    </row>
    <row r="14847" spans="1:21" x14ac:dyDescent="0.2">
      <c r="A14847" s="89">
        <v>41034</v>
      </c>
      <c r="B14847" s="90" t="s">
        <v>113</v>
      </c>
      <c r="C14847" s="96">
        <v>1434.3828667078653</v>
      </c>
      <c r="D14847" s="102">
        <v>907.23126457553553</v>
      </c>
      <c r="E14847" s="98">
        <v>1697.2102921348312</v>
      </c>
      <c r="F14847" s="91">
        <v>0.84514150860093529</v>
      </c>
      <c r="G14847" s="100">
        <v>717.19143335393267</v>
      </c>
      <c r="S14847" s="235"/>
      <c r="T14847" s="103"/>
      <c r="U14847" s="103"/>
    </row>
    <row r="14848" spans="1:21" x14ac:dyDescent="0.2">
      <c r="A14848" s="89">
        <v>41034</v>
      </c>
      <c r="B14848" s="90" t="s">
        <v>114</v>
      </c>
      <c r="C14848" s="96">
        <v>1462.7274712584272</v>
      </c>
      <c r="D14848" s="102">
        <v>930.17308185702814</v>
      </c>
      <c r="E14848" s="98">
        <v>1733.4340533707864</v>
      </c>
      <c r="F14848" s="91">
        <v>0.84383220025823824</v>
      </c>
      <c r="G14848" s="100">
        <v>731.36373562921358</v>
      </c>
      <c r="S14848" s="235"/>
      <c r="T14848" s="103"/>
      <c r="U14848" s="103"/>
    </row>
    <row r="14849" spans="1:21" x14ac:dyDescent="0.2">
      <c r="A14849" s="89">
        <v>41034</v>
      </c>
      <c r="B14849" s="90" t="s">
        <v>115</v>
      </c>
      <c r="C14849" s="96">
        <v>1255.0277721235957</v>
      </c>
      <c r="D14849" s="102">
        <v>818.71172696657129</v>
      </c>
      <c r="E14849" s="98">
        <v>1498.4604101123598</v>
      </c>
      <c r="F14849" s="91">
        <v>0.83754483178470451</v>
      </c>
      <c r="G14849" s="100">
        <v>627.51388606179785</v>
      </c>
      <c r="S14849" s="235"/>
      <c r="T14849" s="103"/>
      <c r="U14849" s="103"/>
    </row>
    <row r="14850" spans="1:21" x14ac:dyDescent="0.2">
      <c r="A14850" s="89">
        <v>41034</v>
      </c>
      <c r="B14850" s="90" t="s">
        <v>116</v>
      </c>
      <c r="C14850" s="96">
        <v>1173.5881921011237</v>
      </c>
      <c r="D14850" s="102">
        <v>777.73561753838351</v>
      </c>
      <c r="E14850" s="98">
        <v>1407.8998314606742</v>
      </c>
      <c r="F14850" s="91">
        <v>0.8335736434342379</v>
      </c>
      <c r="G14850" s="100">
        <v>586.79409605056185</v>
      </c>
      <c r="S14850" s="235"/>
      <c r="T14850" s="103"/>
      <c r="U14850" s="103"/>
    </row>
    <row r="14851" spans="1:21" x14ac:dyDescent="0.2">
      <c r="A14851" s="89">
        <v>41034</v>
      </c>
      <c r="B14851" s="90" t="s">
        <v>117</v>
      </c>
      <c r="C14851" s="96">
        <v>1295.5490080786517</v>
      </c>
      <c r="D14851" s="102">
        <v>856.61592968211835</v>
      </c>
      <c r="E14851" s="98">
        <v>1553.138140449438</v>
      </c>
      <c r="F14851" s="91">
        <v>0.83414924554215975</v>
      </c>
      <c r="G14851" s="100">
        <v>647.77450403932585</v>
      </c>
      <c r="S14851" s="235"/>
      <c r="T14851" s="103"/>
      <c r="U14851" s="103"/>
    </row>
    <row r="14852" spans="1:21" x14ac:dyDescent="0.2">
      <c r="A14852" s="89">
        <v>41034</v>
      </c>
      <c r="B14852" s="90" t="s">
        <v>118</v>
      </c>
      <c r="C14852" s="96">
        <v>1243.5359496067415</v>
      </c>
      <c r="D14852" s="102">
        <v>814.24858824906926</v>
      </c>
      <c r="E14852" s="98">
        <v>1486.3991460674158</v>
      </c>
      <c r="F14852" s="91">
        <v>0.83660970399288748</v>
      </c>
      <c r="G14852" s="100">
        <v>621.76797480337075</v>
      </c>
      <c r="S14852" s="235"/>
      <c r="T14852" s="103"/>
      <c r="U14852" s="103"/>
    </row>
    <row r="14853" spans="1:21" x14ac:dyDescent="0.2">
      <c r="A14853" s="89">
        <v>41034</v>
      </c>
      <c r="B14853" s="90" t="s">
        <v>119</v>
      </c>
      <c r="C14853" s="96">
        <v>1208.4242986516854</v>
      </c>
      <c r="D14853" s="102">
        <v>787.72279337396026</v>
      </c>
      <c r="E14853" s="98">
        <v>1442.4966151685392</v>
      </c>
      <c r="F14853" s="91">
        <v>0.83773111558427815</v>
      </c>
      <c r="G14853" s="100">
        <v>604.21214932584269</v>
      </c>
      <c r="S14853" s="235"/>
      <c r="T14853" s="103"/>
      <c r="U14853" s="103"/>
    </row>
    <row r="14854" spans="1:21" x14ac:dyDescent="0.2">
      <c r="A14854" s="89">
        <v>41034</v>
      </c>
      <c r="B14854" s="90" t="s">
        <v>120</v>
      </c>
      <c r="C14854" s="96">
        <v>1252.089982516854</v>
      </c>
      <c r="D14854" s="102">
        <v>823.09915457397597</v>
      </c>
      <c r="E14854" s="98">
        <v>1498.4063342696631</v>
      </c>
      <c r="F14854" s="91">
        <v>0.83561444841804811</v>
      </c>
      <c r="G14854" s="100">
        <v>626.04499125842699</v>
      </c>
      <c r="S14854" s="235"/>
      <c r="T14854" s="103"/>
      <c r="U14854" s="103"/>
    </row>
    <row r="14855" spans="1:21" x14ac:dyDescent="0.2">
      <c r="A14855" s="89">
        <v>41034</v>
      </c>
      <c r="B14855" s="90" t="s">
        <v>121</v>
      </c>
      <c r="C14855" s="96">
        <v>1272.9178977977526</v>
      </c>
      <c r="D14855" s="102">
        <v>839.79432225395169</v>
      </c>
      <c r="E14855" s="98">
        <v>1524.9834353932583</v>
      </c>
      <c r="F14855" s="91">
        <v>0.83470932749475812</v>
      </c>
      <c r="G14855" s="100">
        <v>636.45894889887632</v>
      </c>
      <c r="S14855" s="235"/>
      <c r="T14855" s="103"/>
      <c r="U14855" s="103"/>
    </row>
    <row r="14856" spans="1:21" x14ac:dyDescent="0.2">
      <c r="A14856" s="89">
        <v>41034</v>
      </c>
      <c r="B14856" s="90" t="s">
        <v>122</v>
      </c>
      <c r="C14856" s="96">
        <v>1276.949760775281</v>
      </c>
      <c r="D14856" s="102">
        <v>838.0854207121256</v>
      </c>
      <c r="E14856" s="98">
        <v>1527.4121460674155</v>
      </c>
      <c r="F14856" s="91">
        <v>0.83602174047326194</v>
      </c>
      <c r="G14856" s="100">
        <v>638.4748803876405</v>
      </c>
      <c r="S14856" s="235"/>
      <c r="T14856" s="103"/>
      <c r="U14856" s="103"/>
    </row>
    <row r="14857" spans="1:21" x14ac:dyDescent="0.2">
      <c r="A14857" s="89">
        <v>41034</v>
      </c>
      <c r="B14857" s="90" t="s">
        <v>123</v>
      </c>
      <c r="C14857" s="96">
        <v>1306.7895989325843</v>
      </c>
      <c r="D14857" s="102">
        <v>841.24613431688738</v>
      </c>
      <c r="E14857" s="98">
        <v>1554.1538258426967</v>
      </c>
      <c r="F14857" s="91">
        <v>0.84083671590488418</v>
      </c>
      <c r="G14857" s="100">
        <v>653.39479946629217</v>
      </c>
      <c r="S14857" s="235"/>
      <c r="T14857" s="103"/>
      <c r="U14857" s="103"/>
    </row>
    <row r="14858" spans="1:21" x14ac:dyDescent="0.2">
      <c r="A14858" s="89">
        <v>41034</v>
      </c>
      <c r="B14858" s="90" t="s">
        <v>124</v>
      </c>
      <c r="C14858" s="96">
        <v>1301.4691606516856</v>
      </c>
      <c r="D14858" s="102">
        <v>838.44332122048093</v>
      </c>
      <c r="E14858" s="98">
        <v>1548.1631629213484</v>
      </c>
      <c r="F14858" s="91">
        <v>0.84065374491655198</v>
      </c>
      <c r="G14858" s="100">
        <v>650.73458032584278</v>
      </c>
      <c r="S14858" s="235"/>
      <c r="T14858" s="103"/>
      <c r="U14858" s="103"/>
    </row>
    <row r="14859" spans="1:21" x14ac:dyDescent="0.2">
      <c r="A14859" s="89">
        <v>41034</v>
      </c>
      <c r="B14859" s="90" t="s">
        <v>125</v>
      </c>
      <c r="C14859" s="96">
        <v>1294.2280157865168</v>
      </c>
      <c r="D14859" s="102">
        <v>832.5389566506434</v>
      </c>
      <c r="E14859" s="98">
        <v>1538.8785758426966</v>
      </c>
      <c r="F14859" s="91">
        <v>0.84102023129264236</v>
      </c>
      <c r="G14859" s="100">
        <v>647.11400789325842</v>
      </c>
      <c r="S14859" s="235"/>
      <c r="T14859" s="103"/>
      <c r="U14859" s="103"/>
    </row>
    <row r="14860" spans="1:21" x14ac:dyDescent="0.2">
      <c r="A14860" s="89">
        <v>41034</v>
      </c>
      <c r="B14860" s="90" t="s">
        <v>126</v>
      </c>
      <c r="C14860" s="96">
        <v>1291.383425022472</v>
      </c>
      <c r="D14860" s="102">
        <v>820.12950922786422</v>
      </c>
      <c r="E14860" s="98">
        <v>1529.7985365168538</v>
      </c>
      <c r="F14860" s="91">
        <v>0.84415260846227436</v>
      </c>
      <c r="G14860" s="100">
        <v>645.69171251123601</v>
      </c>
      <c r="S14860" s="235"/>
      <c r="T14860" s="103"/>
      <c r="U14860" s="103"/>
    </row>
    <row r="14861" spans="1:21" x14ac:dyDescent="0.2">
      <c r="A14861" s="89">
        <v>41034</v>
      </c>
      <c r="B14861" s="90" t="s">
        <v>127</v>
      </c>
      <c r="C14861" s="96">
        <v>1324.7972361910115</v>
      </c>
      <c r="D14861" s="102">
        <v>832.74180875170066</v>
      </c>
      <c r="E14861" s="98">
        <v>1564.7832556179776</v>
      </c>
      <c r="F14861" s="91">
        <v>0.84663306016002271</v>
      </c>
      <c r="G14861" s="100">
        <v>662.39861809550575</v>
      </c>
      <c r="S14861" s="235"/>
      <c r="T14861" s="103"/>
      <c r="U14861" s="103"/>
    </row>
    <row r="14862" spans="1:21" x14ac:dyDescent="0.2">
      <c r="A14862" s="89">
        <v>41034</v>
      </c>
      <c r="B14862" s="90" t="s">
        <v>128</v>
      </c>
      <c r="C14862" s="96">
        <v>1376.141694269663</v>
      </c>
      <c r="D14862" s="102">
        <v>870.76656577083963</v>
      </c>
      <c r="E14862" s="98">
        <v>1628.4963539325843</v>
      </c>
      <c r="F14862" s="91">
        <v>0.84503824091867252</v>
      </c>
      <c r="G14862" s="100">
        <v>688.07084713483152</v>
      </c>
      <c r="S14862" s="235"/>
      <c r="T14862" s="103"/>
      <c r="U14862" s="103"/>
    </row>
    <row r="14863" spans="1:21" x14ac:dyDescent="0.2">
      <c r="A14863" s="89">
        <v>41034</v>
      </c>
      <c r="B14863" s="90" t="s">
        <v>129</v>
      </c>
      <c r="C14863" s="96">
        <v>1393.3186461910111</v>
      </c>
      <c r="D14863" s="102">
        <v>884.2112586592142</v>
      </c>
      <c r="E14863" s="98">
        <v>1650.2019269662921</v>
      </c>
      <c r="F14863" s="91">
        <v>0.84433221378699297</v>
      </c>
      <c r="G14863" s="100">
        <v>696.65932309550556</v>
      </c>
      <c r="S14863" s="235"/>
      <c r="T14863" s="103"/>
      <c r="U14863" s="103"/>
    </row>
    <row r="14864" spans="1:21" x14ac:dyDescent="0.2">
      <c r="A14864" s="89">
        <v>41034</v>
      </c>
      <c r="B14864" s="90" t="s">
        <v>130</v>
      </c>
      <c r="C14864" s="96">
        <v>1309.1722476067414</v>
      </c>
      <c r="D14864" s="102">
        <v>820.46844096483687</v>
      </c>
      <c r="E14864" s="98">
        <v>1545.0244129213484</v>
      </c>
      <c r="F14864" s="91">
        <v>0.84734728892169719</v>
      </c>
      <c r="G14864" s="100">
        <v>654.5861238033707</v>
      </c>
      <c r="S14864" s="235"/>
      <c r="T14864" s="103"/>
      <c r="U14864" s="103"/>
    </row>
    <row r="14865" spans="1:21" x14ac:dyDescent="0.2">
      <c r="A14865" s="89">
        <v>41034</v>
      </c>
      <c r="B14865" s="90" t="s">
        <v>131</v>
      </c>
      <c r="C14865" s="96">
        <v>1299.6700177752812</v>
      </c>
      <c r="D14865" s="102">
        <v>816.14441206186791</v>
      </c>
      <c r="E14865" s="98">
        <v>1534.677117977528</v>
      </c>
      <c r="F14865" s="91">
        <v>0.84686870127317027</v>
      </c>
      <c r="G14865" s="100">
        <v>649.83500888764058</v>
      </c>
      <c r="S14865" s="235"/>
      <c r="T14865" s="103"/>
      <c r="U14865" s="103"/>
    </row>
    <row r="14866" spans="1:21" x14ac:dyDescent="0.2">
      <c r="A14866" s="89">
        <v>41034</v>
      </c>
      <c r="B14866" s="90" t="s">
        <v>132</v>
      </c>
      <c r="C14866" s="96">
        <v>1300.3224096741571</v>
      </c>
      <c r="D14866" s="102">
        <v>815.00276830840141</v>
      </c>
      <c r="E14866" s="98">
        <v>1534.6230421348314</v>
      </c>
      <c r="F14866" s="91">
        <v>0.84732365797483666</v>
      </c>
      <c r="G14866" s="100">
        <v>650.16120483707857</v>
      </c>
      <c r="S14866" s="235"/>
      <c r="T14866" s="103"/>
      <c r="U14866" s="103"/>
    </row>
    <row r="14867" spans="1:21" x14ac:dyDescent="0.2">
      <c r="A14867" s="89">
        <v>41034</v>
      </c>
      <c r="B14867" s="90" t="s">
        <v>133</v>
      </c>
      <c r="C14867" s="96">
        <v>1270.531197</v>
      </c>
      <c r="D14867" s="102">
        <v>823.7492451851673</v>
      </c>
      <c r="E14867" s="98">
        <v>1514.2035337078651</v>
      </c>
      <c r="F14867" s="91">
        <v>0.8390755725479131</v>
      </c>
      <c r="G14867" s="100">
        <v>635.26559850000001</v>
      </c>
      <c r="S14867" s="235"/>
      <c r="T14867" s="103"/>
      <c r="U14867" s="103"/>
    </row>
    <row r="14868" spans="1:21" x14ac:dyDescent="0.2">
      <c r="A14868" s="89">
        <v>41034</v>
      </c>
      <c r="B14868" s="90" t="s">
        <v>134</v>
      </c>
      <c r="C14868" s="96">
        <v>1253.6703107191008</v>
      </c>
      <c r="D14868" s="102">
        <v>797.96597860246379</v>
      </c>
      <c r="E14868" s="98">
        <v>1486.0817443820224</v>
      </c>
      <c r="F14868" s="91">
        <v>0.84360790747781622</v>
      </c>
      <c r="G14868" s="100">
        <v>626.83515535955041</v>
      </c>
      <c r="S14868" s="235"/>
      <c r="T14868" s="103"/>
      <c r="U14868" s="103"/>
    </row>
    <row r="14869" spans="1:21" x14ac:dyDescent="0.2">
      <c r="A14869" s="89">
        <v>41034</v>
      </c>
      <c r="B14869" s="90" t="s">
        <v>135</v>
      </c>
      <c r="C14869" s="96">
        <v>1225.8646386067417</v>
      </c>
      <c r="D14869" s="102">
        <v>774.19516092344713</v>
      </c>
      <c r="E14869" s="98">
        <v>1449.8697387640448</v>
      </c>
      <c r="F14869" s="91">
        <v>0.84549984445619342</v>
      </c>
      <c r="G14869" s="100">
        <v>612.93231930337083</v>
      </c>
      <c r="S14869" s="235"/>
      <c r="T14869" s="103"/>
      <c r="U14869" s="103"/>
    </row>
    <row r="14870" spans="1:21" x14ac:dyDescent="0.2">
      <c r="A14870" s="89">
        <v>41034</v>
      </c>
      <c r="B14870" s="90" t="s">
        <v>136</v>
      </c>
      <c r="C14870" s="96">
        <v>1233.3327023932586</v>
      </c>
      <c r="D14870" s="102">
        <v>774.13346065971837</v>
      </c>
      <c r="E14870" s="98">
        <v>1456.156643258427</v>
      </c>
      <c r="F14870" s="91">
        <v>0.84697804189076964</v>
      </c>
      <c r="G14870" s="100">
        <v>616.66635119662931</v>
      </c>
      <c r="S14870" s="235"/>
      <c r="T14870" s="103"/>
      <c r="U14870" s="103"/>
    </row>
    <row r="14871" spans="1:21" x14ac:dyDescent="0.2">
      <c r="A14871" s="89">
        <v>41034</v>
      </c>
      <c r="B14871" s="90" t="s">
        <v>137</v>
      </c>
      <c r="C14871" s="96">
        <v>1140.8389292022473</v>
      </c>
      <c r="D14871" s="102">
        <v>718.88067533439164</v>
      </c>
      <c r="E14871" s="98">
        <v>1348.444617977528</v>
      </c>
      <c r="F14871" s="91">
        <v>0.84604062635760358</v>
      </c>
      <c r="G14871" s="100">
        <v>570.41946460112365</v>
      </c>
      <c r="S14871" s="235"/>
      <c r="T14871" s="103"/>
      <c r="U14871" s="103"/>
    </row>
    <row r="14872" spans="1:21" x14ac:dyDescent="0.2">
      <c r="A14872" s="89">
        <v>41034</v>
      </c>
      <c r="B14872" s="90" t="s">
        <v>138</v>
      </c>
      <c r="C14872" s="96">
        <v>1083.2785135280901</v>
      </c>
      <c r="D14872" s="102">
        <v>673.70048383567246</v>
      </c>
      <c r="E14872" s="98">
        <v>1275.6820449438205</v>
      </c>
      <c r="F14872" s="91">
        <v>0.84917595087402542</v>
      </c>
      <c r="G14872" s="100">
        <v>541.63925676404506</v>
      </c>
      <c r="S14872" s="235"/>
      <c r="T14872" s="103"/>
      <c r="U14872" s="103"/>
    </row>
    <row r="14873" spans="1:21" x14ac:dyDescent="0.2">
      <c r="A14873" s="89">
        <v>41034</v>
      </c>
      <c r="B14873" s="90" t="s">
        <v>139</v>
      </c>
      <c r="C14873" s="96">
        <v>1099.8435947865171</v>
      </c>
      <c r="D14873" s="102">
        <v>687.17147004443109</v>
      </c>
      <c r="E14873" s="98">
        <v>1296.865668539326</v>
      </c>
      <c r="F14873" s="91">
        <v>0.84807827168814098</v>
      </c>
      <c r="G14873" s="100">
        <v>549.92179739325854</v>
      </c>
      <c r="S14873" s="235"/>
      <c r="T14873" s="103"/>
      <c r="U14873" s="103"/>
    </row>
    <row r="14874" spans="1:21" x14ac:dyDescent="0.2">
      <c r="A14874" s="89">
        <v>41034</v>
      </c>
      <c r="B14874" s="90" t="s">
        <v>140</v>
      </c>
      <c r="C14874" s="96">
        <v>1100.309589</v>
      </c>
      <c r="D14874" s="102">
        <v>685.40730706504974</v>
      </c>
      <c r="E14874" s="98">
        <v>1296.3272612359551</v>
      </c>
      <c r="F14874" s="91">
        <v>0.84878997912219611</v>
      </c>
      <c r="G14874" s="100">
        <v>550.15479449999998</v>
      </c>
      <c r="S14874" s="235"/>
      <c r="T14874" s="103"/>
      <c r="U14874" s="103"/>
    </row>
    <row r="14875" spans="1:21" x14ac:dyDescent="0.2">
      <c r="A14875" s="89">
        <v>41034</v>
      </c>
      <c r="B14875" s="90" t="s">
        <v>141</v>
      </c>
      <c r="C14875" s="96">
        <v>1105.0141044943821</v>
      </c>
      <c r="D14875" s="102">
        <v>694.3159234051335</v>
      </c>
      <c r="E14875" s="98">
        <v>1305.0405252808989</v>
      </c>
      <c r="F14875" s="91">
        <v>0.84672780889814681</v>
      </c>
      <c r="G14875" s="100">
        <v>552.50705224719104</v>
      </c>
      <c r="S14875" s="235"/>
      <c r="T14875" s="103"/>
      <c r="U14875" s="103"/>
    </row>
    <row r="14876" spans="1:21" x14ac:dyDescent="0.2">
      <c r="A14876" s="89">
        <v>41034</v>
      </c>
      <c r="B14876" s="90" t="s">
        <v>142</v>
      </c>
      <c r="C14876" s="96">
        <v>1121.7007494606742</v>
      </c>
      <c r="D14876" s="102">
        <v>711.41153117882925</v>
      </c>
      <c r="E14876" s="98">
        <v>1328.2766797752811</v>
      </c>
      <c r="F14876" s="91">
        <v>0.84447823750880302</v>
      </c>
      <c r="G14876" s="100">
        <v>560.85037473033708</v>
      </c>
      <c r="S14876" s="235"/>
      <c r="T14876" s="103"/>
      <c r="U14876" s="103"/>
    </row>
    <row r="14877" spans="1:21" x14ac:dyDescent="0.2">
      <c r="A14877" s="89">
        <v>41034</v>
      </c>
      <c r="B14877" s="90" t="s">
        <v>143</v>
      </c>
      <c r="C14877" s="96">
        <v>1102.8664789887641</v>
      </c>
      <c r="D14877" s="102">
        <v>695.31375885328794</v>
      </c>
      <c r="E14877" s="98">
        <v>1303.7544606741571</v>
      </c>
      <c r="F14877" s="91">
        <v>0.84591578572124992</v>
      </c>
      <c r="G14877" s="100">
        <v>551.43323949438206</v>
      </c>
      <c r="S14877" s="235"/>
      <c r="T14877" s="103"/>
      <c r="U14877" s="103"/>
    </row>
    <row r="14878" spans="1:21" x14ac:dyDescent="0.2">
      <c r="A14878" s="89">
        <v>41034</v>
      </c>
      <c r="B14878" s="90" t="s">
        <v>144</v>
      </c>
      <c r="C14878" s="96">
        <v>1092.9874016629215</v>
      </c>
      <c r="D14878" s="102">
        <v>696.85815003148207</v>
      </c>
      <c r="E14878" s="98">
        <v>1296.2379185393258</v>
      </c>
      <c r="F14878" s="91">
        <v>0.84319968273614576</v>
      </c>
      <c r="G14878" s="100">
        <v>546.49370083146073</v>
      </c>
      <c r="S14878" s="235"/>
      <c r="T14878" s="103"/>
      <c r="U14878" s="103"/>
    </row>
    <row r="14879" spans="1:21" x14ac:dyDescent="0.2">
      <c r="A14879" s="89">
        <v>41034</v>
      </c>
      <c r="B14879" s="90" t="s">
        <v>145</v>
      </c>
      <c r="C14879" s="96">
        <v>1179.8730357977529</v>
      </c>
      <c r="D14879" s="102">
        <v>757.27569769907245</v>
      </c>
      <c r="E14879" s="98">
        <v>1401.9867556179775</v>
      </c>
      <c r="F14879" s="91">
        <v>0.84157216968692428</v>
      </c>
      <c r="G14879" s="100">
        <v>589.93651789887645</v>
      </c>
      <c r="S14879" s="235"/>
      <c r="T14879" s="103"/>
      <c r="U14879" s="103"/>
    </row>
    <row r="14880" spans="1:21" x14ac:dyDescent="0.2">
      <c r="A14880" s="89">
        <v>41034</v>
      </c>
      <c r="B14880" s="90" t="s">
        <v>146</v>
      </c>
      <c r="C14880" s="96">
        <v>1302.3038981123595</v>
      </c>
      <c r="D14880" s="102">
        <v>816.03377092576557</v>
      </c>
      <c r="E14880" s="98">
        <v>1536.8495561797752</v>
      </c>
      <c r="F14880" s="91">
        <v>0.84738541445108151</v>
      </c>
      <c r="G14880" s="100">
        <v>651.15194905617977</v>
      </c>
      <c r="S14880" s="235"/>
      <c r="T14880" s="103"/>
      <c r="U14880" s="103"/>
    </row>
    <row r="14881" spans="1:21" x14ac:dyDescent="0.2">
      <c r="A14881" s="89">
        <v>41034</v>
      </c>
      <c r="B14881" s="90" t="s">
        <v>147</v>
      </c>
      <c r="C14881" s="96">
        <v>1334.4412903483146</v>
      </c>
      <c r="D14881" s="102">
        <v>837.86271296997393</v>
      </c>
      <c r="E14881" s="98">
        <v>1575.6736601123596</v>
      </c>
      <c r="F14881" s="91">
        <v>0.8469020737791334</v>
      </c>
      <c r="G14881" s="100">
        <v>667.22064517415731</v>
      </c>
      <c r="S14881" s="235"/>
      <c r="T14881" s="103"/>
      <c r="U14881" s="103"/>
    </row>
    <row r="14882" spans="1:21" x14ac:dyDescent="0.2">
      <c r="A14882" s="89">
        <v>41035</v>
      </c>
      <c r="B14882" s="90" t="s">
        <v>100</v>
      </c>
      <c r="C14882" s="96">
        <v>1330.7335972584269</v>
      </c>
      <c r="D14882" s="102">
        <v>834.60172825102973</v>
      </c>
      <c r="E14882" s="98">
        <v>1570.7997808988766</v>
      </c>
      <c r="F14882" s="91">
        <v>0.84716945688452161</v>
      </c>
      <c r="G14882" s="100">
        <v>665.36679862921346</v>
      </c>
      <c r="S14882" s="235"/>
      <c r="T14882" s="103"/>
      <c r="U14882" s="103"/>
    </row>
    <row r="14883" spans="1:21" x14ac:dyDescent="0.2">
      <c r="A14883" s="89">
        <v>41035</v>
      </c>
      <c r="B14883" s="90" t="s">
        <v>101</v>
      </c>
      <c r="C14883" s="96">
        <v>1321.3853481235953</v>
      </c>
      <c r="D14883" s="102">
        <v>826.37941500640727</v>
      </c>
      <c r="E14883" s="98">
        <v>1558.5128089887639</v>
      </c>
      <c r="F14883" s="91">
        <v>0.84785016876503705</v>
      </c>
      <c r="G14883" s="100">
        <v>660.69267406179767</v>
      </c>
      <c r="S14883" s="235"/>
      <c r="T14883" s="103"/>
      <c r="U14883" s="103"/>
    </row>
    <row r="14884" spans="1:21" x14ac:dyDescent="0.2">
      <c r="A14884" s="89">
        <v>41035</v>
      </c>
      <c r="B14884" s="90" t="s">
        <v>102</v>
      </c>
      <c r="C14884" s="96">
        <v>1399.5508122808988</v>
      </c>
      <c r="D14884" s="102">
        <v>895.10430448011914</v>
      </c>
      <c r="E14884" s="98">
        <v>1661.3109859550564</v>
      </c>
      <c r="F14884" s="91">
        <v>0.84243758339822417</v>
      </c>
      <c r="G14884" s="100">
        <v>699.77540614044938</v>
      </c>
      <c r="S14884" s="235"/>
      <c r="T14884" s="103"/>
      <c r="U14884" s="103"/>
    </row>
    <row r="14885" spans="1:21" x14ac:dyDescent="0.2">
      <c r="A14885" s="89">
        <v>41035</v>
      </c>
      <c r="B14885" s="90" t="s">
        <v>103</v>
      </c>
      <c r="C14885" s="96">
        <v>1378.5527078089888</v>
      </c>
      <c r="D14885" s="102">
        <v>872.32063878503652</v>
      </c>
      <c r="E14885" s="98">
        <v>1631.3647247191013</v>
      </c>
      <c r="F14885" s="91">
        <v>0.84503035214664013</v>
      </c>
      <c r="G14885" s="100">
        <v>689.27635390449439</v>
      </c>
      <c r="S14885" s="235"/>
      <c r="T14885" s="103"/>
      <c r="U14885" s="103"/>
    </row>
    <row r="14886" spans="1:21" x14ac:dyDescent="0.2">
      <c r="A14886" s="89">
        <v>41035</v>
      </c>
      <c r="B14886" s="90" t="s">
        <v>104</v>
      </c>
      <c r="C14886" s="96">
        <v>1368.8397675505621</v>
      </c>
      <c r="D14886" s="102">
        <v>864.1449506507721</v>
      </c>
      <c r="E14886" s="98">
        <v>1618.7862134831462</v>
      </c>
      <c r="F14886" s="91">
        <v>0.8455963833576432</v>
      </c>
      <c r="G14886" s="100">
        <v>684.41988377528105</v>
      </c>
      <c r="S14886" s="235"/>
      <c r="T14886" s="103"/>
      <c r="U14886" s="103"/>
    </row>
    <row r="14887" spans="1:21" x14ac:dyDescent="0.2">
      <c r="A14887" s="89">
        <v>41035</v>
      </c>
      <c r="B14887" s="90" t="s">
        <v>105</v>
      </c>
      <c r="C14887" s="96">
        <v>1369.2368756629214</v>
      </c>
      <c r="D14887" s="102">
        <v>859.33883983060264</v>
      </c>
      <c r="E14887" s="98">
        <v>1616.5620505617978</v>
      </c>
      <c r="F14887" s="91">
        <v>0.84700545530378846</v>
      </c>
      <c r="G14887" s="100">
        <v>684.61843783146071</v>
      </c>
      <c r="S14887" s="235"/>
      <c r="T14887" s="103"/>
      <c r="U14887" s="103"/>
    </row>
    <row r="14888" spans="1:21" x14ac:dyDescent="0.2">
      <c r="A14888" s="89">
        <v>41035</v>
      </c>
      <c r="B14888" s="90" t="s">
        <v>106</v>
      </c>
      <c r="C14888" s="96">
        <v>1340.4586938876405</v>
      </c>
      <c r="D14888" s="102">
        <v>834.34906188848333</v>
      </c>
      <c r="E14888" s="98">
        <v>1578.9135084269662</v>
      </c>
      <c r="F14888" s="91">
        <v>0.84897537878633234</v>
      </c>
      <c r="G14888" s="100">
        <v>670.22934694382025</v>
      </c>
      <c r="S14888" s="235"/>
      <c r="T14888" s="103"/>
      <c r="U14888" s="103"/>
    </row>
    <row r="14889" spans="1:21" x14ac:dyDescent="0.2">
      <c r="A14889" s="89">
        <v>41035</v>
      </c>
      <c r="B14889" s="90" t="s">
        <v>107</v>
      </c>
      <c r="C14889" s="96">
        <v>1448.6382375168539</v>
      </c>
      <c r="D14889" s="102">
        <v>914.33201020954209</v>
      </c>
      <c r="E14889" s="98">
        <v>1713.054514044944</v>
      </c>
      <c r="F14889" s="91">
        <v>0.84564631518716937</v>
      </c>
      <c r="G14889" s="100">
        <v>724.31911875842695</v>
      </c>
      <c r="S14889" s="235"/>
      <c r="T14889" s="103"/>
      <c r="U14889" s="103"/>
    </row>
    <row r="14890" spans="1:21" x14ac:dyDescent="0.2">
      <c r="A14890" s="89">
        <v>41035</v>
      </c>
      <c r="B14890" s="90" t="s">
        <v>108</v>
      </c>
      <c r="C14890" s="96">
        <v>1501.8790894382023</v>
      </c>
      <c r="D14890" s="102">
        <v>959.6448700681708</v>
      </c>
      <c r="E14890" s="98">
        <v>1782.2904016853931</v>
      </c>
      <c r="F14890" s="91">
        <v>0.84266800069055825</v>
      </c>
      <c r="G14890" s="100">
        <v>750.93954471910115</v>
      </c>
      <c r="S14890" s="235"/>
      <c r="T14890" s="103"/>
      <c r="U14890" s="103"/>
    </row>
    <row r="14891" spans="1:21" x14ac:dyDescent="0.2">
      <c r="A14891" s="89">
        <v>41035</v>
      </c>
      <c r="B14891" s="90" t="s">
        <v>109</v>
      </c>
      <c r="C14891" s="96">
        <v>1556.8501981348315</v>
      </c>
      <c r="D14891" s="102">
        <v>975.65161241386363</v>
      </c>
      <c r="E14891" s="98">
        <v>1837.3019915730338</v>
      </c>
      <c r="F14891" s="91">
        <v>0.8473567248473457</v>
      </c>
      <c r="G14891" s="100">
        <v>778.42509906741577</v>
      </c>
      <c r="S14891" s="235"/>
      <c r="T14891" s="103"/>
      <c r="U14891" s="103"/>
    </row>
    <row r="14892" spans="1:21" x14ac:dyDescent="0.2">
      <c r="A14892" s="89">
        <v>41035</v>
      </c>
      <c r="B14892" s="90" t="s">
        <v>110</v>
      </c>
      <c r="C14892" s="96">
        <v>1547.4128022808986</v>
      </c>
      <c r="D14892" s="102">
        <v>965.16960933952862</v>
      </c>
      <c r="E14892" s="98">
        <v>1823.7430617977527</v>
      </c>
      <c r="F14892" s="91">
        <v>0.84848180354722669</v>
      </c>
      <c r="G14892" s="100">
        <v>773.70640114044932</v>
      </c>
      <c r="S14892" s="235"/>
      <c r="T14892" s="103"/>
      <c r="U14892" s="103"/>
    </row>
    <row r="14893" spans="1:21" x14ac:dyDescent="0.2">
      <c r="A14893" s="89">
        <v>41035</v>
      </c>
      <c r="B14893" s="90" t="s">
        <v>111</v>
      </c>
      <c r="C14893" s="96">
        <v>1591.901067235955</v>
      </c>
      <c r="D14893" s="102">
        <v>1014.4744065404299</v>
      </c>
      <c r="E14893" s="98">
        <v>1887.6724634831462</v>
      </c>
      <c r="F14893" s="91">
        <v>0.84331423911252501</v>
      </c>
      <c r="G14893" s="100">
        <v>795.9505336179775</v>
      </c>
      <c r="S14893" s="235"/>
      <c r="T14893" s="103"/>
      <c r="U14893" s="103"/>
    </row>
    <row r="14894" spans="1:21" x14ac:dyDescent="0.2">
      <c r="A14894" s="89">
        <v>41035</v>
      </c>
      <c r="B14894" s="90" t="s">
        <v>112</v>
      </c>
      <c r="C14894" s="96">
        <v>1810.3551023932582</v>
      </c>
      <c r="D14894" s="102">
        <v>1146.3706532298934</v>
      </c>
      <c r="E14894" s="98">
        <v>2142.7905337078651</v>
      </c>
      <c r="F14894" s="91">
        <v>0.84485864293073776</v>
      </c>
      <c r="G14894" s="100">
        <v>905.17755119662911</v>
      </c>
      <c r="S14894" s="235"/>
      <c r="T14894" s="103"/>
      <c r="U14894" s="103"/>
    </row>
    <row r="14895" spans="1:21" x14ac:dyDescent="0.2">
      <c r="A14895" s="89">
        <v>41035</v>
      </c>
      <c r="B14895" s="90" t="s">
        <v>113</v>
      </c>
      <c r="C14895" s="96">
        <v>1898.8089083595507</v>
      </c>
      <c r="D14895" s="102">
        <v>1220.2514808498047</v>
      </c>
      <c r="E14895" s="98">
        <v>2257.0974606741574</v>
      </c>
      <c r="F14895" s="91">
        <v>0.84126137282189317</v>
      </c>
      <c r="G14895" s="100">
        <v>949.40445417977537</v>
      </c>
      <c r="S14895" s="235"/>
      <c r="T14895" s="103"/>
      <c r="U14895" s="103"/>
    </row>
    <row r="14896" spans="1:21" x14ac:dyDescent="0.2">
      <c r="A14896" s="89">
        <v>41035</v>
      </c>
      <c r="B14896" s="90" t="s">
        <v>114</v>
      </c>
      <c r="C14896" s="96">
        <v>2006.8871488988766</v>
      </c>
      <c r="D14896" s="102">
        <v>1278.0989882137883</v>
      </c>
      <c r="E14896" s="98">
        <v>2379.3135674157306</v>
      </c>
      <c r="F14896" s="91">
        <v>0.84347316653964133</v>
      </c>
      <c r="G14896" s="100">
        <v>1003.4435744494383</v>
      </c>
      <c r="S14896" s="235"/>
      <c r="T14896" s="103"/>
      <c r="U14896" s="103"/>
    </row>
    <row r="14897" spans="1:21" x14ac:dyDescent="0.2">
      <c r="A14897" s="89">
        <v>41035</v>
      </c>
      <c r="B14897" s="90" t="s">
        <v>115</v>
      </c>
      <c r="C14897" s="96">
        <v>1785.4912720112361</v>
      </c>
      <c r="D14897" s="102">
        <v>1150.9460983060706</v>
      </c>
      <c r="E14897" s="98">
        <v>2124.3012977528092</v>
      </c>
      <c r="F14897" s="91">
        <v>0.84050754659897675</v>
      </c>
      <c r="G14897" s="100">
        <v>892.74563600561805</v>
      </c>
      <c r="S14897" s="235"/>
      <c r="T14897" s="103"/>
      <c r="U14897" s="103"/>
    </row>
    <row r="14898" spans="1:21" x14ac:dyDescent="0.2">
      <c r="A14898" s="89">
        <v>41035</v>
      </c>
      <c r="B14898" s="90" t="s">
        <v>116</v>
      </c>
      <c r="C14898" s="96">
        <v>1767.7915961460678</v>
      </c>
      <c r="D14898" s="102">
        <v>1147.254268980279</v>
      </c>
      <c r="E14898" s="98">
        <v>2107.4343370786519</v>
      </c>
      <c r="F14898" s="91">
        <v>0.83883590821463005</v>
      </c>
      <c r="G14898" s="100">
        <v>883.89579807303392</v>
      </c>
      <c r="S14898" s="235"/>
      <c r="T14898" s="103"/>
      <c r="U14898" s="103"/>
    </row>
    <row r="14899" spans="1:21" x14ac:dyDescent="0.2">
      <c r="A14899" s="89">
        <v>41035</v>
      </c>
      <c r="B14899" s="90" t="s">
        <v>117</v>
      </c>
      <c r="C14899" s="96">
        <v>1799.4792026629216</v>
      </c>
      <c r="D14899" s="102">
        <v>1179.2672323015618</v>
      </c>
      <c r="E14899" s="98">
        <v>2151.4638286516856</v>
      </c>
      <c r="F14899" s="91">
        <v>0.83639760924572393</v>
      </c>
      <c r="G14899" s="100">
        <v>899.73960133146079</v>
      </c>
      <c r="S14899" s="235"/>
      <c r="T14899" s="103"/>
      <c r="U14899" s="103"/>
    </row>
    <row r="14900" spans="1:21" x14ac:dyDescent="0.2">
      <c r="A14900" s="89">
        <v>41035</v>
      </c>
      <c r="B14900" s="90" t="s">
        <v>118</v>
      </c>
      <c r="C14900" s="96">
        <v>1822.4182743370789</v>
      </c>
      <c r="D14900" s="102">
        <v>1167.4325250912591</v>
      </c>
      <c r="E14900" s="98">
        <v>2164.2798033707863</v>
      </c>
      <c r="F14900" s="91">
        <v>0.84204374660740688</v>
      </c>
      <c r="G14900" s="100">
        <v>911.20913716853943</v>
      </c>
      <c r="S14900" s="235"/>
      <c r="T14900" s="103"/>
      <c r="U14900" s="103"/>
    </row>
    <row r="14901" spans="1:21" x14ac:dyDescent="0.2">
      <c r="A14901" s="89">
        <v>41035</v>
      </c>
      <c r="B14901" s="90" t="s">
        <v>119</v>
      </c>
      <c r="C14901" s="96">
        <v>1816.7655619213485</v>
      </c>
      <c r="D14901" s="102">
        <v>1175.0934719251441</v>
      </c>
      <c r="E14901" s="98">
        <v>2163.6732134831459</v>
      </c>
      <c r="F14901" s="91">
        <v>0.83966726148846893</v>
      </c>
      <c r="G14901" s="100">
        <v>908.38278096067427</v>
      </c>
      <c r="S14901" s="235"/>
      <c r="T14901" s="103"/>
      <c r="U14901" s="103"/>
    </row>
    <row r="14902" spans="1:21" x14ac:dyDescent="0.2">
      <c r="A14902" s="89">
        <v>41035</v>
      </c>
      <c r="B14902" s="90" t="s">
        <v>120</v>
      </c>
      <c r="C14902" s="96">
        <v>1752.3327446292137</v>
      </c>
      <c r="D14902" s="102">
        <v>1124.9368560386793</v>
      </c>
      <c r="E14902" s="98">
        <v>2082.3431460674155</v>
      </c>
      <c r="F14902" s="91">
        <v>0.84151968321770643</v>
      </c>
      <c r="G14902" s="100">
        <v>876.16637231460686</v>
      </c>
      <c r="S14902" s="235"/>
      <c r="T14902" s="103"/>
      <c r="U14902" s="103"/>
    </row>
    <row r="14903" spans="1:21" x14ac:dyDescent="0.2">
      <c r="A14903" s="89">
        <v>41035</v>
      </c>
      <c r="B14903" s="90" t="s">
        <v>121</v>
      </c>
      <c r="C14903" s="96">
        <v>1669.1426472134833</v>
      </c>
      <c r="D14903" s="102">
        <v>1066.5389721214226</v>
      </c>
      <c r="E14903" s="98">
        <v>1980.7934157303371</v>
      </c>
      <c r="F14903" s="91">
        <v>0.84266366899147571</v>
      </c>
      <c r="G14903" s="100">
        <v>834.57132360674166</v>
      </c>
      <c r="S14903" s="235"/>
      <c r="T14903" s="103"/>
      <c r="U14903" s="103"/>
    </row>
    <row r="14904" spans="1:21" x14ac:dyDescent="0.2">
      <c r="A14904" s="89">
        <v>41035</v>
      </c>
      <c r="B14904" s="90" t="s">
        <v>122</v>
      </c>
      <c r="C14904" s="96">
        <v>1727.9875860674154</v>
      </c>
      <c r="D14904" s="102">
        <v>1112.8413121079195</v>
      </c>
      <c r="E14904" s="98">
        <v>2055.3240337078651</v>
      </c>
      <c r="F14904" s="91">
        <v>0.84073730357255394</v>
      </c>
      <c r="G14904" s="100">
        <v>863.99379303370768</v>
      </c>
      <c r="S14904" s="235"/>
      <c r="T14904" s="103"/>
      <c r="U14904" s="103"/>
    </row>
    <row r="14905" spans="1:21" x14ac:dyDescent="0.2">
      <c r="A14905" s="89">
        <v>41035</v>
      </c>
      <c r="B14905" s="90" t="s">
        <v>123</v>
      </c>
      <c r="C14905" s="96">
        <v>1714.3076168089888</v>
      </c>
      <c r="D14905" s="102">
        <v>1100.5217207421788</v>
      </c>
      <c r="E14905" s="98">
        <v>2037.1545505617978</v>
      </c>
      <c r="F14905" s="91">
        <v>0.84152064767801948</v>
      </c>
      <c r="G14905" s="100">
        <v>857.15380840449438</v>
      </c>
      <c r="S14905" s="235"/>
      <c r="T14905" s="103"/>
      <c r="U14905" s="103"/>
    </row>
    <row r="14906" spans="1:21" x14ac:dyDescent="0.2">
      <c r="A14906" s="89">
        <v>41035</v>
      </c>
      <c r="B14906" s="90" t="s">
        <v>124</v>
      </c>
      <c r="C14906" s="96">
        <v>1718.8419431123598</v>
      </c>
      <c r="D14906" s="102">
        <v>1101.0772780884072</v>
      </c>
      <c r="E14906" s="98">
        <v>2041.2713679775279</v>
      </c>
      <c r="F14906" s="91">
        <v>0.84204480113556479</v>
      </c>
      <c r="G14906" s="100">
        <v>859.42097155617989</v>
      </c>
      <c r="S14906" s="235"/>
      <c r="T14906" s="103"/>
      <c r="U14906" s="103"/>
    </row>
    <row r="14907" spans="1:21" x14ac:dyDescent="0.2">
      <c r="A14907" s="89">
        <v>41035</v>
      </c>
      <c r="B14907" s="90" t="s">
        <v>125</v>
      </c>
      <c r="C14907" s="96">
        <v>1778.9146754157305</v>
      </c>
      <c r="D14907" s="102">
        <v>1149.9321462009195</v>
      </c>
      <c r="E14907" s="98">
        <v>2118.2259943820222</v>
      </c>
      <c r="F14907" s="91">
        <v>0.83981344773115985</v>
      </c>
      <c r="G14907" s="100">
        <v>889.45733770786524</v>
      </c>
      <c r="S14907" s="235"/>
      <c r="T14907" s="103"/>
      <c r="U14907" s="103"/>
    </row>
    <row r="14908" spans="1:21" x14ac:dyDescent="0.2">
      <c r="A14908" s="89">
        <v>41035</v>
      </c>
      <c r="B14908" s="90" t="s">
        <v>126</v>
      </c>
      <c r="C14908" s="96">
        <v>1778.3392738651687</v>
      </c>
      <c r="D14908" s="102">
        <v>1131.790388922333</v>
      </c>
      <c r="E14908" s="98">
        <v>2107.946882022472</v>
      </c>
      <c r="F14908" s="91">
        <v>0.84363571446304142</v>
      </c>
      <c r="G14908" s="100">
        <v>889.16963693258435</v>
      </c>
      <c r="S14908" s="235"/>
      <c r="T14908" s="103"/>
      <c r="U14908" s="103"/>
    </row>
    <row r="14909" spans="1:21" x14ac:dyDescent="0.2">
      <c r="A14909" s="89">
        <v>41035</v>
      </c>
      <c r="B14909" s="90" t="s">
        <v>127</v>
      </c>
      <c r="C14909" s="96">
        <v>1895.8143890224719</v>
      </c>
      <c r="D14909" s="102">
        <v>1224.4697113222676</v>
      </c>
      <c r="E14909" s="98">
        <v>2256.864699438202</v>
      </c>
      <c r="F14909" s="91">
        <v>0.84002128682964206</v>
      </c>
      <c r="G14909" s="100">
        <v>947.90719451123596</v>
      </c>
      <c r="S14909" s="235"/>
      <c r="T14909" s="103"/>
      <c r="U14909" s="103"/>
    </row>
    <row r="14910" spans="1:21" x14ac:dyDescent="0.2">
      <c r="A14910" s="89">
        <v>41035</v>
      </c>
      <c r="B14910" s="90" t="s">
        <v>128</v>
      </c>
      <c r="C14910" s="96">
        <v>1895.1214758876404</v>
      </c>
      <c r="D14910" s="102">
        <v>1216.9043535709616</v>
      </c>
      <c r="E14910" s="98">
        <v>2252.1859634831462</v>
      </c>
      <c r="F14910" s="91">
        <v>0.84145870128624578</v>
      </c>
      <c r="G14910" s="100">
        <v>947.56073794382019</v>
      </c>
      <c r="S14910" s="235"/>
      <c r="T14910" s="103"/>
      <c r="U14910" s="103"/>
    </row>
    <row r="14911" spans="1:21" x14ac:dyDescent="0.2">
      <c r="A14911" s="89">
        <v>41035</v>
      </c>
      <c r="B14911" s="90" t="s">
        <v>129</v>
      </c>
      <c r="C14911" s="96">
        <v>1927.1940341460675</v>
      </c>
      <c r="D14911" s="102">
        <v>1231.0226527023704</v>
      </c>
      <c r="E14911" s="98">
        <v>2286.8086095505619</v>
      </c>
      <c r="F14911" s="91">
        <v>0.84274391223532641</v>
      </c>
      <c r="G14911" s="100">
        <v>963.59701707303373</v>
      </c>
      <c r="S14911" s="235"/>
      <c r="T14911" s="103"/>
      <c r="U14911" s="103"/>
    </row>
    <row r="14912" spans="1:21" x14ac:dyDescent="0.2">
      <c r="A14912" s="89">
        <v>41035</v>
      </c>
      <c r="B14912" s="90" t="s">
        <v>130</v>
      </c>
      <c r="C14912" s="96">
        <v>1775.9323124494383</v>
      </c>
      <c r="D14912" s="102">
        <v>1125.5331628060449</v>
      </c>
      <c r="E14912" s="98">
        <v>2102.5604578651687</v>
      </c>
      <c r="F14912" s="91">
        <v>0.84465219813589965</v>
      </c>
      <c r="G14912" s="100">
        <v>887.96615622471916</v>
      </c>
      <c r="S14912" s="235"/>
      <c r="T14912" s="103"/>
      <c r="U14912" s="103"/>
    </row>
    <row r="14913" spans="1:21" x14ac:dyDescent="0.2">
      <c r="A14913" s="89">
        <v>41035</v>
      </c>
      <c r="B14913" s="90" t="s">
        <v>131</v>
      </c>
      <c r="C14913" s="96">
        <v>1721.6541168876404</v>
      </c>
      <c r="D14913" s="102">
        <v>1096.8762214138194</v>
      </c>
      <c r="E14913" s="98">
        <v>2041.3795196629212</v>
      </c>
      <c r="F14913" s="91">
        <v>0.84337777483528642</v>
      </c>
      <c r="G14913" s="100">
        <v>860.82705844382019</v>
      </c>
      <c r="S14913" s="235"/>
      <c r="T14913" s="103"/>
      <c r="U14913" s="103"/>
    </row>
    <row r="14914" spans="1:21" x14ac:dyDescent="0.2">
      <c r="A14914" s="89">
        <v>41035</v>
      </c>
      <c r="B14914" s="90" t="s">
        <v>132</v>
      </c>
      <c r="C14914" s="96">
        <v>1704.1651514494381</v>
      </c>
      <c r="D14914" s="102">
        <v>1080.1006035545961</v>
      </c>
      <c r="E14914" s="98">
        <v>2017.6214157303368</v>
      </c>
      <c r="F14914" s="91">
        <v>0.84464069332480096</v>
      </c>
      <c r="G14914" s="100">
        <v>852.08257572471905</v>
      </c>
      <c r="S14914" s="235"/>
      <c r="T14914" s="103"/>
      <c r="U14914" s="103"/>
    </row>
    <row r="14915" spans="1:21" x14ac:dyDescent="0.2">
      <c r="A14915" s="89">
        <v>41035</v>
      </c>
      <c r="B14915" s="90" t="s">
        <v>133</v>
      </c>
      <c r="C14915" s="96">
        <v>1683.6776145505617</v>
      </c>
      <c r="D14915" s="102">
        <v>1064.6265522643414</v>
      </c>
      <c r="E14915" s="98">
        <v>1992.0341376404492</v>
      </c>
      <c r="F14915" s="91">
        <v>0.84520520142534616</v>
      </c>
      <c r="G14915" s="100">
        <v>841.83880727528083</v>
      </c>
      <c r="S14915" s="235"/>
      <c r="T14915" s="103"/>
      <c r="U14915" s="103"/>
    </row>
    <row r="14916" spans="1:21" x14ac:dyDescent="0.2">
      <c r="A14916" s="89">
        <v>41035</v>
      </c>
      <c r="B14916" s="90" t="s">
        <v>134</v>
      </c>
      <c r="C14916" s="96">
        <v>1598.1332333258426</v>
      </c>
      <c r="D14916" s="102">
        <v>1007.0556769526453</v>
      </c>
      <c r="E14916" s="98">
        <v>1888.9655814606742</v>
      </c>
      <c r="F14916" s="91">
        <v>0.84603618457148355</v>
      </c>
      <c r="G14916" s="100">
        <v>799.06661666292132</v>
      </c>
      <c r="S14916" s="235"/>
      <c r="T14916" s="103"/>
      <c r="U14916" s="103"/>
    </row>
    <row r="14917" spans="1:21" x14ac:dyDescent="0.2">
      <c r="A14917" s="89">
        <v>41035</v>
      </c>
      <c r="B14917" s="90" t="s">
        <v>135</v>
      </c>
      <c r="C14917" s="96">
        <v>1587.7760054157302</v>
      </c>
      <c r="D14917" s="102">
        <v>998.54272894084795</v>
      </c>
      <c r="E14917" s="98">
        <v>1875.6652752808984</v>
      </c>
      <c r="F14917" s="91">
        <v>0.84651351514621709</v>
      </c>
      <c r="G14917" s="100">
        <v>793.8880027078651</v>
      </c>
      <c r="S14917" s="235"/>
      <c r="T14917" s="103"/>
      <c r="U14917" s="103"/>
    </row>
    <row r="14918" spans="1:21" x14ac:dyDescent="0.2">
      <c r="A14918" s="89">
        <v>41035</v>
      </c>
      <c r="B14918" s="90" t="s">
        <v>136</v>
      </c>
      <c r="C14918" s="96">
        <v>1578.4966423820224</v>
      </c>
      <c r="D14918" s="102">
        <v>974.4005808740817</v>
      </c>
      <c r="E14918" s="98">
        <v>1855.0224101123592</v>
      </c>
      <c r="F14918" s="91">
        <v>0.8509313061540924</v>
      </c>
      <c r="G14918" s="100">
        <v>789.2483211910112</v>
      </c>
      <c r="S14918" s="235"/>
      <c r="T14918" s="103"/>
      <c r="U14918" s="103"/>
    </row>
    <row r="14919" spans="1:21" x14ac:dyDescent="0.2">
      <c r="A14919" s="89">
        <v>41035</v>
      </c>
      <c r="B14919" s="90" t="s">
        <v>137</v>
      </c>
      <c r="C14919" s="96">
        <v>1569.2172793483148</v>
      </c>
      <c r="D14919" s="102">
        <v>987.30745698134967</v>
      </c>
      <c r="E14919" s="98">
        <v>1853.9738089887642</v>
      </c>
      <c r="F14919" s="91">
        <v>0.84640746904846098</v>
      </c>
      <c r="G14919" s="100">
        <v>784.60863967415742</v>
      </c>
      <c r="S14919" s="235"/>
      <c r="T14919" s="103"/>
      <c r="U14919" s="103"/>
    </row>
    <row r="14920" spans="1:21" x14ac:dyDescent="0.2">
      <c r="A14920" s="89">
        <v>41035</v>
      </c>
      <c r="B14920" s="90" t="s">
        <v>138</v>
      </c>
      <c r="C14920" s="96">
        <v>1566.4253661910113</v>
      </c>
      <c r="D14920" s="102">
        <v>994.90080955736858</v>
      </c>
      <c r="E14920" s="98">
        <v>1855.671320224719</v>
      </c>
      <c r="F14920" s="91">
        <v>0.8441286714509979</v>
      </c>
      <c r="G14920" s="100">
        <v>783.21268309550567</v>
      </c>
      <c r="S14920" s="235"/>
      <c r="T14920" s="103"/>
      <c r="U14920" s="103"/>
    </row>
    <row r="14921" spans="1:21" x14ac:dyDescent="0.2">
      <c r="A14921" s="89">
        <v>41035</v>
      </c>
      <c r="B14921" s="90" t="s">
        <v>139</v>
      </c>
      <c r="C14921" s="96">
        <v>1512.4267671573036</v>
      </c>
      <c r="D14921" s="102">
        <v>954.58768570902055</v>
      </c>
      <c r="E14921" s="98">
        <v>1788.4832612359548</v>
      </c>
      <c r="F14921" s="91">
        <v>0.84564770604121908</v>
      </c>
      <c r="G14921" s="100">
        <v>756.21338357865181</v>
      </c>
      <c r="S14921" s="235"/>
      <c r="T14921" s="103"/>
      <c r="U14921" s="103"/>
    </row>
    <row r="14922" spans="1:21" x14ac:dyDescent="0.2">
      <c r="A14922" s="89">
        <v>41035</v>
      </c>
      <c r="B14922" s="90" t="s">
        <v>140</v>
      </c>
      <c r="C14922" s="96">
        <v>1548.8553582808991</v>
      </c>
      <c r="D14922" s="102">
        <v>978.68441927189815</v>
      </c>
      <c r="E14922" s="98">
        <v>1832.1506797752811</v>
      </c>
      <c r="F14922" s="91">
        <v>0.84537553345277849</v>
      </c>
      <c r="G14922" s="100">
        <v>774.42767914044953</v>
      </c>
      <c r="S14922" s="235"/>
      <c r="T14922" s="103"/>
      <c r="U14922" s="103"/>
    </row>
    <row r="14923" spans="1:21" x14ac:dyDescent="0.2">
      <c r="A14923" s="89">
        <v>41035</v>
      </c>
      <c r="B14923" s="90" t="s">
        <v>141</v>
      </c>
      <c r="C14923" s="96">
        <v>1540.4553060674159</v>
      </c>
      <c r="D14923" s="102">
        <v>959.53065496660543</v>
      </c>
      <c r="E14923" s="98">
        <v>1814.8558146067414</v>
      </c>
      <c r="F14923" s="91">
        <v>0.84880313558199394</v>
      </c>
      <c r="G14923" s="100">
        <v>770.22765303370795</v>
      </c>
      <c r="S14923" s="235"/>
      <c r="T14923" s="103"/>
      <c r="U14923" s="103"/>
    </row>
    <row r="14924" spans="1:21" x14ac:dyDescent="0.2">
      <c r="A14924" s="89">
        <v>41035</v>
      </c>
      <c r="B14924" s="90" t="s">
        <v>142</v>
      </c>
      <c r="C14924" s="96">
        <v>1565.2988758314609</v>
      </c>
      <c r="D14924" s="102">
        <v>982.79662900546816</v>
      </c>
      <c r="E14924" s="98">
        <v>1848.2558764044948</v>
      </c>
      <c r="F14924" s="91">
        <v>0.84690593754611276</v>
      </c>
      <c r="G14924" s="100">
        <v>782.64943791573046</v>
      </c>
      <c r="S14924" s="235"/>
      <c r="T14924" s="103"/>
      <c r="U14924" s="103"/>
    </row>
    <row r="14925" spans="1:21" x14ac:dyDescent="0.2">
      <c r="A14925" s="89">
        <v>41035</v>
      </c>
      <c r="B14925" s="90" t="s">
        <v>143</v>
      </c>
      <c r="C14925" s="96">
        <v>1568.3663333932582</v>
      </c>
      <c r="D14925" s="102">
        <v>980.46012068604603</v>
      </c>
      <c r="E14925" s="98">
        <v>1849.6148258426965</v>
      </c>
      <c r="F14925" s="91">
        <v>0.84794212907473876</v>
      </c>
      <c r="G14925" s="100">
        <v>784.18316669662909</v>
      </c>
      <c r="S14925" s="235"/>
      <c r="T14925" s="103"/>
      <c r="U14925" s="103"/>
    </row>
    <row r="14926" spans="1:21" x14ac:dyDescent="0.2">
      <c r="A14926" s="89">
        <v>41035</v>
      </c>
      <c r="B14926" s="90" t="s">
        <v>144</v>
      </c>
      <c r="C14926" s="96">
        <v>1522.6300143707865</v>
      </c>
      <c r="D14926" s="102">
        <v>957.32739995201291</v>
      </c>
      <c r="E14926" s="98">
        <v>1798.576634831461</v>
      </c>
      <c r="F14926" s="91">
        <v>0.84657499985451967</v>
      </c>
      <c r="G14926" s="100">
        <v>761.31500718539326</v>
      </c>
      <c r="S14926" s="235"/>
      <c r="T14926" s="103"/>
      <c r="U14926" s="103"/>
    </row>
    <row r="14927" spans="1:21" x14ac:dyDescent="0.2">
      <c r="A14927" s="89">
        <v>41035</v>
      </c>
      <c r="B14927" s="90" t="s">
        <v>145</v>
      </c>
      <c r="C14927" s="96">
        <v>1566.2916461123596</v>
      </c>
      <c r="D14927" s="102">
        <v>990.93115413405303</v>
      </c>
      <c r="E14927" s="98">
        <v>1853.4330505617977</v>
      </c>
      <c r="F14927" s="91">
        <v>0.8450759231025895</v>
      </c>
      <c r="G14927" s="100">
        <v>783.14582305617978</v>
      </c>
      <c r="S14927" s="235"/>
      <c r="T14927" s="103"/>
      <c r="U14927" s="103"/>
    </row>
    <row r="14928" spans="1:21" x14ac:dyDescent="0.2">
      <c r="A14928" s="89">
        <v>41035</v>
      </c>
      <c r="B14928" s="90" t="s">
        <v>146</v>
      </c>
      <c r="C14928" s="96">
        <v>1811.193891977528</v>
      </c>
      <c r="D14928" s="102">
        <v>1137.5167912223485</v>
      </c>
      <c r="E14928" s="98">
        <v>2138.7771657303369</v>
      </c>
      <c r="F14928" s="91">
        <v>0.84683618330993926</v>
      </c>
      <c r="G14928" s="100">
        <v>905.59694598876399</v>
      </c>
      <c r="S14928" s="235"/>
      <c r="T14928" s="103"/>
      <c r="U14928" s="103"/>
    </row>
    <row r="14929" spans="1:21" x14ac:dyDescent="0.2">
      <c r="A14929" s="89">
        <v>41035</v>
      </c>
      <c r="B14929" s="90" t="s">
        <v>147</v>
      </c>
      <c r="C14929" s="96">
        <v>1834.2140061235955</v>
      </c>
      <c r="D14929" s="102">
        <v>1154.7130228918106</v>
      </c>
      <c r="E14929" s="98">
        <v>2167.4185533707864</v>
      </c>
      <c r="F14929" s="91">
        <v>0.84626663515037803</v>
      </c>
      <c r="G14929" s="100">
        <v>917.10700306179774</v>
      </c>
      <c r="S14929" s="235"/>
      <c r="T14929" s="103"/>
      <c r="U14929" s="103"/>
    </row>
    <row r="14930" spans="1:21" x14ac:dyDescent="0.2">
      <c r="A14930" s="89">
        <v>41036</v>
      </c>
      <c r="B14930" s="90" t="s">
        <v>100</v>
      </c>
      <c r="C14930" s="96">
        <v>1829.5905331011238</v>
      </c>
      <c r="D14930" s="102">
        <v>1148.7797591766657</v>
      </c>
      <c r="E14930" s="98">
        <v>2160.3463735955056</v>
      </c>
      <c r="F14930" s="91">
        <v>0.84689684740512305</v>
      </c>
      <c r="G14930" s="100">
        <v>914.79526655056191</v>
      </c>
      <c r="S14930" s="235"/>
      <c r="T14930" s="103"/>
      <c r="U14930" s="103"/>
    </row>
    <row r="14931" spans="1:21" x14ac:dyDescent="0.2">
      <c r="A14931" s="89">
        <v>41036</v>
      </c>
      <c r="B14931" s="90" t="s">
        <v>101</v>
      </c>
      <c r="C14931" s="96">
        <v>1808.1791120224723</v>
      </c>
      <c r="D14931" s="102">
        <v>1130.3504615991676</v>
      </c>
      <c r="E14931" s="98">
        <v>2132.4173764044945</v>
      </c>
      <c r="F14931" s="91">
        <v>0.84794802932588842</v>
      </c>
      <c r="G14931" s="100">
        <v>904.08955601123614</v>
      </c>
      <c r="S14931" s="235"/>
      <c r="T14931" s="103"/>
      <c r="U14931" s="103"/>
    </row>
    <row r="14932" spans="1:21" x14ac:dyDescent="0.2">
      <c r="A14932" s="89">
        <v>41036</v>
      </c>
      <c r="B14932" s="90" t="s">
        <v>102</v>
      </c>
      <c r="C14932" s="96">
        <v>1785.2035712359548</v>
      </c>
      <c r="D14932" s="102">
        <v>1140.8956694982728</v>
      </c>
      <c r="E14932" s="98">
        <v>2118.630387640449</v>
      </c>
      <c r="F14932" s="91">
        <v>0.84262152645897015</v>
      </c>
      <c r="G14932" s="100">
        <v>892.60178561797738</v>
      </c>
      <c r="S14932" s="235"/>
      <c r="T14932" s="103"/>
      <c r="U14932" s="103"/>
    </row>
    <row r="14933" spans="1:21" x14ac:dyDescent="0.2">
      <c r="A14933" s="89">
        <v>41036</v>
      </c>
      <c r="B14933" s="90" t="s">
        <v>103</v>
      </c>
      <c r="C14933" s="96">
        <v>1802.6763281797751</v>
      </c>
      <c r="D14933" s="102">
        <v>1143.4571364390915</v>
      </c>
      <c r="E14933" s="98">
        <v>2134.744988764045</v>
      </c>
      <c r="F14933" s="91">
        <v>0.84444574769723291</v>
      </c>
      <c r="G14933" s="100">
        <v>901.33816408988753</v>
      </c>
      <c r="S14933" s="235"/>
      <c r="T14933" s="103"/>
      <c r="U14933" s="103"/>
    </row>
    <row r="14934" spans="1:21" x14ac:dyDescent="0.2">
      <c r="A14934" s="89">
        <v>41036</v>
      </c>
      <c r="B14934" s="90" t="s">
        <v>104</v>
      </c>
      <c r="C14934" s="96">
        <v>1796.1078358314605</v>
      </c>
      <c r="D14934" s="102">
        <v>1126.1978180142428</v>
      </c>
      <c r="E14934" s="98">
        <v>2119.982283707865</v>
      </c>
      <c r="F14934" s="91">
        <v>0.84722775734241251</v>
      </c>
      <c r="G14934" s="100">
        <v>898.05391791573027</v>
      </c>
      <c r="S14934" s="235"/>
      <c r="T14934" s="103"/>
      <c r="U14934" s="103"/>
    </row>
    <row r="14935" spans="1:21" x14ac:dyDescent="0.2">
      <c r="A14935" s="89">
        <v>41036</v>
      </c>
      <c r="B14935" s="90" t="s">
        <v>105</v>
      </c>
      <c r="C14935" s="96">
        <v>1797.9920733033709</v>
      </c>
      <c r="D14935" s="102">
        <v>1126.1531463381302</v>
      </c>
      <c r="E14935" s="98">
        <v>2121.5551853932589</v>
      </c>
      <c r="F14935" s="91">
        <v>0.84748777014258481</v>
      </c>
      <c r="G14935" s="100">
        <v>898.99603665168547</v>
      </c>
      <c r="S14935" s="235"/>
      <c r="T14935" s="103"/>
      <c r="U14935" s="103"/>
    </row>
    <row r="14936" spans="1:21" x14ac:dyDescent="0.2">
      <c r="A14936" s="89">
        <v>41036</v>
      </c>
      <c r="B14936" s="90" t="s">
        <v>106</v>
      </c>
      <c r="C14936" s="96">
        <v>1788.6195114269665</v>
      </c>
      <c r="D14936" s="102">
        <v>1124.5679679564771</v>
      </c>
      <c r="E14936" s="98">
        <v>2112.773738764045</v>
      </c>
      <c r="F14936" s="91">
        <v>0.84657409291412999</v>
      </c>
      <c r="G14936" s="100">
        <v>894.30975571348324</v>
      </c>
      <c r="S14936" s="235"/>
      <c r="T14936" s="103"/>
      <c r="U14936" s="103"/>
    </row>
    <row r="14937" spans="1:21" x14ac:dyDescent="0.2">
      <c r="A14937" s="89">
        <v>41036</v>
      </c>
      <c r="B14937" s="90" t="s">
        <v>107</v>
      </c>
      <c r="C14937" s="96">
        <v>1804.8117973146068</v>
      </c>
      <c r="D14937" s="102">
        <v>1125.7864577454288</v>
      </c>
      <c r="E14937" s="98">
        <v>2127.1438061797753</v>
      </c>
      <c r="F14937" s="91">
        <v>0.84846722260679786</v>
      </c>
      <c r="G14937" s="100">
        <v>902.4058986573034</v>
      </c>
      <c r="S14937" s="235"/>
      <c r="T14937" s="103"/>
      <c r="U14937" s="103"/>
    </row>
    <row r="14938" spans="1:21" x14ac:dyDescent="0.2">
      <c r="A14938" s="89">
        <v>41036</v>
      </c>
      <c r="B14938" s="90" t="s">
        <v>108</v>
      </c>
      <c r="C14938" s="96">
        <v>1826.6203265056179</v>
      </c>
      <c r="D14938" s="102">
        <v>1147.2936579590012</v>
      </c>
      <c r="E14938" s="98">
        <v>2157.0406938202245</v>
      </c>
      <c r="F14938" s="91">
        <v>0.84681774049917624</v>
      </c>
      <c r="G14938" s="100">
        <v>913.31016325280893</v>
      </c>
      <c r="S14938" s="235"/>
      <c r="T14938" s="103"/>
      <c r="U14938" s="103"/>
    </row>
    <row r="14939" spans="1:21" x14ac:dyDescent="0.2">
      <c r="A14939" s="89">
        <v>41036</v>
      </c>
      <c r="B14939" s="90" t="s">
        <v>109</v>
      </c>
      <c r="C14939" s="96">
        <v>1849.2595410337085</v>
      </c>
      <c r="D14939" s="102">
        <v>1163.8635169725633</v>
      </c>
      <c r="E14939" s="98">
        <v>2185.026117977528</v>
      </c>
      <c r="F14939" s="91">
        <v>0.84633292289677209</v>
      </c>
      <c r="G14939" s="100">
        <v>924.62977051685425</v>
      </c>
      <c r="S14939" s="235"/>
      <c r="T14939" s="103"/>
      <c r="U14939" s="103"/>
    </row>
    <row r="14940" spans="1:21" x14ac:dyDescent="0.2">
      <c r="A14940" s="89">
        <v>41036</v>
      </c>
      <c r="B14940" s="90" t="s">
        <v>110</v>
      </c>
      <c r="C14940" s="96">
        <v>1769.2544127640451</v>
      </c>
      <c r="D14940" s="102">
        <v>1115.7645929128275</v>
      </c>
      <c r="E14940" s="98">
        <v>2091.6959157303372</v>
      </c>
      <c r="F14940" s="91">
        <v>0.84584685539546589</v>
      </c>
      <c r="G14940" s="100">
        <v>884.62720638202256</v>
      </c>
      <c r="S14940" s="235"/>
      <c r="T14940" s="103"/>
      <c r="U14940" s="103"/>
    </row>
    <row r="14941" spans="1:21" x14ac:dyDescent="0.2">
      <c r="A14941" s="89">
        <v>41036</v>
      </c>
      <c r="B14941" s="90" t="s">
        <v>111</v>
      </c>
      <c r="C14941" s="96">
        <v>1800.9946968876404</v>
      </c>
      <c r="D14941" s="102">
        <v>1130.8353664758365</v>
      </c>
      <c r="E14941" s="98">
        <v>2126.5865898876405</v>
      </c>
      <c r="F14941" s="91">
        <v>0.8468945988147123</v>
      </c>
      <c r="G14941" s="100">
        <v>900.49734844382021</v>
      </c>
      <c r="S14941" s="235"/>
      <c r="T14941" s="103"/>
      <c r="U14941" s="103"/>
    </row>
    <row r="14942" spans="1:21" x14ac:dyDescent="0.2">
      <c r="A14942" s="89">
        <v>41036</v>
      </c>
      <c r="B14942" s="90" t="s">
        <v>112</v>
      </c>
      <c r="C14942" s="96">
        <v>1792.2380577977528</v>
      </c>
      <c r="D14942" s="102">
        <v>1128.0970508473258</v>
      </c>
      <c r="E14942" s="98">
        <v>2117.7158005617976</v>
      </c>
      <c r="F14942" s="91">
        <v>0.84630716610902157</v>
      </c>
      <c r="G14942" s="100">
        <v>896.11902889887642</v>
      </c>
      <c r="S14942" s="235"/>
      <c r="T14942" s="103"/>
      <c r="U14942" s="103"/>
    </row>
    <row r="14943" spans="1:21" x14ac:dyDescent="0.2">
      <c r="A14943" s="89">
        <v>41036</v>
      </c>
      <c r="B14943" s="90" t="s">
        <v>113</v>
      </c>
      <c r="C14943" s="96">
        <v>1743.8354414494381</v>
      </c>
      <c r="D14943" s="102">
        <v>1099.0940668416029</v>
      </c>
      <c r="E14943" s="98">
        <v>2061.3029410112358</v>
      </c>
      <c r="F14943" s="91">
        <v>0.84598697588523586</v>
      </c>
      <c r="G14943" s="100">
        <v>871.91772072471906</v>
      </c>
      <c r="S14943" s="235"/>
      <c r="T14943" s="103"/>
      <c r="U14943" s="103"/>
    </row>
    <row r="14944" spans="1:21" x14ac:dyDescent="0.2">
      <c r="A14944" s="89">
        <v>41036</v>
      </c>
      <c r="B14944" s="90" t="s">
        <v>114</v>
      </c>
      <c r="C14944" s="96">
        <v>1779.1010731011238</v>
      </c>
      <c r="D14944" s="102">
        <v>1121.9243687987478</v>
      </c>
      <c r="E14944" s="98">
        <v>2103.3104662921351</v>
      </c>
      <c r="F14944" s="91">
        <v>0.84585756673262291</v>
      </c>
      <c r="G14944" s="100">
        <v>889.5505365505619</v>
      </c>
      <c r="S14944" s="235"/>
      <c r="T14944" s="103"/>
      <c r="U14944" s="103"/>
    </row>
    <row r="14945" spans="1:21" x14ac:dyDescent="0.2">
      <c r="A14945" s="89">
        <v>41036</v>
      </c>
      <c r="B14945" s="90" t="s">
        <v>115</v>
      </c>
      <c r="C14945" s="96">
        <v>1459.1170291348317</v>
      </c>
      <c r="D14945" s="102">
        <v>932.31162664714645</v>
      </c>
      <c r="E14945" s="98">
        <v>1731.5390477528092</v>
      </c>
      <c r="F14945" s="91">
        <v>0.84267058893559066</v>
      </c>
      <c r="G14945" s="100">
        <v>729.55851456741584</v>
      </c>
      <c r="S14945" s="235"/>
      <c r="T14945" s="103"/>
      <c r="U14945" s="103"/>
    </row>
    <row r="14946" spans="1:21" x14ac:dyDescent="0.2">
      <c r="A14946" s="89">
        <v>41036</v>
      </c>
      <c r="B14946" s="90" t="s">
        <v>116</v>
      </c>
      <c r="C14946" s="96">
        <v>1473.7006219550562</v>
      </c>
      <c r="D14946" s="102">
        <v>941.20668361396611</v>
      </c>
      <c r="E14946" s="98">
        <v>1748.6176095505616</v>
      </c>
      <c r="F14946" s="91">
        <v>0.84278038486289408</v>
      </c>
      <c r="G14946" s="100">
        <v>736.85031097752812</v>
      </c>
      <c r="S14946" s="235"/>
      <c r="T14946" s="103"/>
      <c r="U14946" s="103"/>
    </row>
    <row r="14947" spans="1:21" x14ac:dyDescent="0.2">
      <c r="A14947" s="89">
        <v>41036</v>
      </c>
      <c r="B14947" s="90" t="s">
        <v>117</v>
      </c>
      <c r="C14947" s="96">
        <v>1557.5309548988766</v>
      </c>
      <c r="D14947" s="102">
        <v>996.00432408519737</v>
      </c>
      <c r="E14947" s="98">
        <v>1848.7637191011233</v>
      </c>
      <c r="F14947" s="91">
        <v>0.84247161430458761</v>
      </c>
      <c r="G14947" s="100">
        <v>778.76547744943832</v>
      </c>
      <c r="S14947" s="235"/>
      <c r="T14947" s="103"/>
      <c r="U14947" s="103"/>
    </row>
    <row r="14948" spans="1:21" x14ac:dyDescent="0.2">
      <c r="A14948" s="89">
        <v>41036</v>
      </c>
      <c r="B14948" s="90" t="s">
        <v>118</v>
      </c>
      <c r="C14948" s="96">
        <v>1547.1332057528093</v>
      </c>
      <c r="D14948" s="102">
        <v>984.19331250027847</v>
      </c>
      <c r="E14948" s="98">
        <v>1833.6459943820223</v>
      </c>
      <c r="F14948" s="91">
        <v>0.84374694488083346</v>
      </c>
      <c r="G14948" s="100">
        <v>773.56660287640466</v>
      </c>
      <c r="S14948" s="235"/>
      <c r="T14948" s="103"/>
      <c r="U14948" s="103"/>
    </row>
    <row r="14949" spans="1:21" x14ac:dyDescent="0.2">
      <c r="A14949" s="89">
        <v>41036</v>
      </c>
      <c r="B14949" s="90" t="s">
        <v>119</v>
      </c>
      <c r="C14949" s="96">
        <v>1564.1804897191012</v>
      </c>
      <c r="D14949" s="102">
        <v>1002.9071228850722</v>
      </c>
      <c r="E14949" s="98">
        <v>1858.0859241573035</v>
      </c>
      <c r="F14949" s="91">
        <v>0.84182355045206159</v>
      </c>
      <c r="G14949" s="100">
        <v>782.09024485955058</v>
      </c>
      <c r="S14949" s="235"/>
      <c r="T14949" s="103"/>
      <c r="U14949" s="103"/>
    </row>
    <row r="14950" spans="1:21" x14ac:dyDescent="0.2">
      <c r="A14950" s="89">
        <v>41036</v>
      </c>
      <c r="B14950" s="90" t="s">
        <v>120</v>
      </c>
      <c r="C14950" s="96">
        <v>1589.7939629662922</v>
      </c>
      <c r="D14950" s="102">
        <v>1006.3727320286081</v>
      </c>
      <c r="E14950" s="98">
        <v>1881.5501376404491</v>
      </c>
      <c r="F14950" s="91">
        <v>0.84493840007897281</v>
      </c>
      <c r="G14950" s="100">
        <v>794.89698148314608</v>
      </c>
      <c r="S14950" s="235"/>
      <c r="T14950" s="103"/>
      <c r="U14950" s="103"/>
    </row>
    <row r="14951" spans="1:21" x14ac:dyDescent="0.2">
      <c r="A14951" s="89">
        <v>41036</v>
      </c>
      <c r="B14951" s="90" t="s">
        <v>121</v>
      </c>
      <c r="C14951" s="96">
        <v>1435.5012528202249</v>
      </c>
      <c r="D14951" s="102">
        <v>920.79700355962564</v>
      </c>
      <c r="E14951" s="98">
        <v>1705.4415758426967</v>
      </c>
      <c r="F14951" s="91">
        <v>0.84171822310061351</v>
      </c>
      <c r="G14951" s="100">
        <v>717.75062641011243</v>
      </c>
      <c r="S14951" s="235"/>
      <c r="T14951" s="103"/>
      <c r="U14951" s="103"/>
    </row>
    <row r="14952" spans="1:21" x14ac:dyDescent="0.2">
      <c r="A14952" s="89">
        <v>41036</v>
      </c>
      <c r="B14952" s="90" t="s">
        <v>122</v>
      </c>
      <c r="C14952" s="96">
        <v>1451.5071410224718</v>
      </c>
      <c r="D14952" s="102">
        <v>935.66334097944753</v>
      </c>
      <c r="E14952" s="98">
        <v>1726.9449522471907</v>
      </c>
      <c r="F14952" s="91">
        <v>0.8405057376806917</v>
      </c>
      <c r="G14952" s="100">
        <v>725.75357051123592</v>
      </c>
      <c r="S14952" s="235"/>
      <c r="T14952" s="103"/>
      <c r="U14952" s="103"/>
    </row>
    <row r="14953" spans="1:21" x14ac:dyDescent="0.2">
      <c r="A14953" s="89">
        <v>41036</v>
      </c>
      <c r="B14953" s="90" t="s">
        <v>123</v>
      </c>
      <c r="C14953" s="96">
        <v>1374.7275031348313</v>
      </c>
      <c r="D14953" s="102">
        <v>862.43023846116239</v>
      </c>
      <c r="E14953" s="98">
        <v>1622.8560084269661</v>
      </c>
      <c r="F14953" s="91">
        <v>0.84710380711308719</v>
      </c>
      <c r="G14953" s="100">
        <v>687.36375156741565</v>
      </c>
      <c r="S14953" s="235"/>
      <c r="T14953" s="103"/>
      <c r="U14953" s="103"/>
    </row>
    <row r="14954" spans="1:21" x14ac:dyDescent="0.2">
      <c r="A14954" s="89">
        <v>41036</v>
      </c>
      <c r="B14954" s="90" t="s">
        <v>124</v>
      </c>
      <c r="C14954" s="96">
        <v>1527.6951688651686</v>
      </c>
      <c r="D14954" s="102">
        <v>974.89788602340195</v>
      </c>
      <c r="E14954" s="98">
        <v>1812.2578230337078</v>
      </c>
      <c r="F14954" s="91">
        <v>0.8429789345910047</v>
      </c>
      <c r="G14954" s="100">
        <v>763.84758443258431</v>
      </c>
      <c r="S14954" s="235"/>
      <c r="T14954" s="103"/>
      <c r="U14954" s="103"/>
    </row>
    <row r="14955" spans="1:21" x14ac:dyDescent="0.2">
      <c r="A14955" s="89">
        <v>41036</v>
      </c>
      <c r="B14955" s="90" t="s">
        <v>125</v>
      </c>
      <c r="C14955" s="96">
        <v>1550.4599992247195</v>
      </c>
      <c r="D14955" s="102">
        <v>999.50195674780514</v>
      </c>
      <c r="E14955" s="98">
        <v>1844.7033286516855</v>
      </c>
      <c r="F14955" s="91">
        <v>0.8404928722918108</v>
      </c>
      <c r="G14955" s="100">
        <v>775.22999961235973</v>
      </c>
      <c r="S14955" s="235"/>
      <c r="T14955" s="103"/>
      <c r="U14955" s="103"/>
    </row>
    <row r="14956" spans="1:21" x14ac:dyDescent="0.2">
      <c r="A14956" s="89">
        <v>41036</v>
      </c>
      <c r="B14956" s="90" t="s">
        <v>126</v>
      </c>
      <c r="C14956" s="96">
        <v>1559.2976807865168</v>
      </c>
      <c r="D14956" s="102">
        <v>998.16389298431898</v>
      </c>
      <c r="E14956" s="98">
        <v>1851.415786516854</v>
      </c>
      <c r="F14956" s="91">
        <v>0.84221906939666358</v>
      </c>
      <c r="G14956" s="100">
        <v>779.64884039325841</v>
      </c>
      <c r="S14956" s="235"/>
      <c r="T14956" s="103"/>
      <c r="U14956" s="103"/>
    </row>
    <row r="14957" spans="1:21" x14ac:dyDescent="0.2">
      <c r="A14957" s="89">
        <v>41036</v>
      </c>
      <c r="B14957" s="90" t="s">
        <v>127</v>
      </c>
      <c r="C14957" s="96">
        <v>1607.1289477078656</v>
      </c>
      <c r="D14957" s="102">
        <v>1022.5843595632558</v>
      </c>
      <c r="E14957" s="98">
        <v>1904.8732837078653</v>
      </c>
      <c r="F14957" s="91">
        <v>0.84369336346592261</v>
      </c>
      <c r="G14957" s="100">
        <v>803.56447385393278</v>
      </c>
      <c r="S14957" s="235"/>
      <c r="T14957" s="103"/>
      <c r="U14957" s="103"/>
    </row>
    <row r="14958" spans="1:21" x14ac:dyDescent="0.2">
      <c r="A14958" s="89">
        <v>41036</v>
      </c>
      <c r="B14958" s="90" t="s">
        <v>128</v>
      </c>
      <c r="C14958" s="96">
        <v>1611.655169764045</v>
      </c>
      <c r="D14958" s="102">
        <v>1016.4851026521839</v>
      </c>
      <c r="E14958" s="98">
        <v>1905.4328511235954</v>
      </c>
      <c r="F14958" s="91">
        <v>0.84582102634248402</v>
      </c>
      <c r="G14958" s="100">
        <v>805.82758488202251</v>
      </c>
      <c r="S14958" s="235"/>
      <c r="T14958" s="103"/>
      <c r="U14958" s="103"/>
    </row>
    <row r="14959" spans="1:21" x14ac:dyDescent="0.2">
      <c r="A14959" s="89">
        <v>41036</v>
      </c>
      <c r="B14959" s="90" t="s">
        <v>129</v>
      </c>
      <c r="C14959" s="96">
        <v>1636.6324596067416</v>
      </c>
      <c r="D14959" s="102">
        <v>1031.1625065042501</v>
      </c>
      <c r="E14959" s="98">
        <v>1934.389289325843</v>
      </c>
      <c r="F14959" s="91">
        <v>0.84607191977222274</v>
      </c>
      <c r="G14959" s="100">
        <v>818.31622980337079</v>
      </c>
      <c r="S14959" s="235"/>
      <c r="T14959" s="103"/>
      <c r="U14959" s="103"/>
    </row>
    <row r="14960" spans="1:21" x14ac:dyDescent="0.2">
      <c r="A14960" s="89">
        <v>41036</v>
      </c>
      <c r="B14960" s="90" t="s">
        <v>130</v>
      </c>
      <c r="C14960" s="96">
        <v>1644.5381527415727</v>
      </c>
      <c r="D14960" s="102">
        <v>1042.7343324114599</v>
      </c>
      <c r="E14960" s="98">
        <v>1947.2546376404493</v>
      </c>
      <c r="F14960" s="91">
        <v>0.84454191093072051</v>
      </c>
      <c r="G14960" s="100">
        <v>822.26907637078637</v>
      </c>
      <c r="S14960" s="235"/>
      <c r="T14960" s="103"/>
      <c r="U14960" s="103"/>
    </row>
    <row r="14961" spans="1:21" x14ac:dyDescent="0.2">
      <c r="A14961" s="89">
        <v>41036</v>
      </c>
      <c r="B14961" s="90" t="s">
        <v>131</v>
      </c>
      <c r="C14961" s="96">
        <v>1627.827195033708</v>
      </c>
      <c r="D14961" s="102">
        <v>1032.1736329109046</v>
      </c>
      <c r="E14961" s="98">
        <v>1927.4863904494382</v>
      </c>
      <c r="F14961" s="91">
        <v>0.84453369066545902</v>
      </c>
      <c r="G14961" s="100">
        <v>813.913597516854</v>
      </c>
      <c r="S14961" s="235"/>
      <c r="T14961" s="103"/>
      <c r="U14961" s="103"/>
    </row>
    <row r="14962" spans="1:21" x14ac:dyDescent="0.2">
      <c r="A14962" s="89">
        <v>41036</v>
      </c>
      <c r="B14962" s="90" t="s">
        <v>132</v>
      </c>
      <c r="C14962" s="96">
        <v>1666.0184599213483</v>
      </c>
      <c r="D14962" s="102">
        <v>1067.1338009952815</v>
      </c>
      <c r="E14962" s="98">
        <v>1978.4822612359551</v>
      </c>
      <c r="F14962" s="91">
        <v>0.84206893969349461</v>
      </c>
      <c r="G14962" s="100">
        <v>833.00922996067413</v>
      </c>
      <c r="S14962" s="235"/>
      <c r="T14962" s="103"/>
      <c r="U14962" s="103"/>
    </row>
    <row r="14963" spans="1:21" x14ac:dyDescent="0.2">
      <c r="A14963" s="89">
        <v>41036</v>
      </c>
      <c r="B14963" s="90" t="s">
        <v>133</v>
      </c>
      <c r="C14963" s="96">
        <v>1665.5524657078649</v>
      </c>
      <c r="D14963" s="102">
        <v>1043.0435207233863</v>
      </c>
      <c r="E14963" s="98">
        <v>1965.1984129213483</v>
      </c>
      <c r="F14963" s="91">
        <v>0.84752381986302983</v>
      </c>
      <c r="G14963" s="100">
        <v>832.77623285393247</v>
      </c>
      <c r="S14963" s="235"/>
      <c r="T14963" s="103"/>
      <c r="U14963" s="103"/>
    </row>
    <row r="14964" spans="1:21" x14ac:dyDescent="0.2">
      <c r="A14964" s="89">
        <v>41036</v>
      </c>
      <c r="B14964" s="90" t="s">
        <v>134</v>
      </c>
      <c r="C14964" s="96">
        <v>1612.1981543258428</v>
      </c>
      <c r="D14964" s="102">
        <v>1005.6105809983453</v>
      </c>
      <c r="E14964" s="98">
        <v>1900.1146095505617</v>
      </c>
      <c r="F14964" s="91">
        <v>0.8484741637280393</v>
      </c>
      <c r="G14964" s="100">
        <v>806.09907716292139</v>
      </c>
      <c r="S14964" s="235"/>
      <c r="T14964" s="103"/>
      <c r="U14964" s="103"/>
    </row>
    <row r="14965" spans="1:21" x14ac:dyDescent="0.2">
      <c r="A14965" s="89">
        <v>41036</v>
      </c>
      <c r="B14965" s="90" t="s">
        <v>135</v>
      </c>
      <c r="C14965" s="96">
        <v>1580.5064956853932</v>
      </c>
      <c r="D14965" s="102">
        <v>996.60304547251928</v>
      </c>
      <c r="E14965" s="98">
        <v>1868.4802415730337</v>
      </c>
      <c r="F14965" s="91">
        <v>0.84587808879091941</v>
      </c>
      <c r="G14965" s="100">
        <v>790.25324784269662</v>
      </c>
      <c r="S14965" s="235"/>
      <c r="T14965" s="103"/>
      <c r="U14965" s="103"/>
    </row>
    <row r="14966" spans="1:21" x14ac:dyDescent="0.2">
      <c r="A14966" s="89">
        <v>41036</v>
      </c>
      <c r="B14966" s="90" t="s">
        <v>136</v>
      </c>
      <c r="C14966" s="96">
        <v>1588.318989977528</v>
      </c>
      <c r="D14966" s="102">
        <v>993.51317787435084</v>
      </c>
      <c r="E14966" s="98">
        <v>1873.4528679775283</v>
      </c>
      <c r="F14966" s="91">
        <v>0.84780301502443756</v>
      </c>
      <c r="G14966" s="100">
        <v>794.15949498876398</v>
      </c>
      <c r="S14966" s="235"/>
      <c r="T14966" s="103"/>
      <c r="U14966" s="103"/>
    </row>
    <row r="14967" spans="1:21" x14ac:dyDescent="0.2">
      <c r="A14967" s="89">
        <v>41036</v>
      </c>
      <c r="B14967" s="90" t="s">
        <v>137</v>
      </c>
      <c r="C14967" s="96">
        <v>1605.333856955056</v>
      </c>
      <c r="D14967" s="102">
        <v>1009.4482938335008</v>
      </c>
      <c r="E14967" s="98">
        <v>1896.3340028089888</v>
      </c>
      <c r="F14967" s="91">
        <v>0.84654594316039156</v>
      </c>
      <c r="G14967" s="100">
        <v>802.66692847752802</v>
      </c>
      <c r="S14967" s="235"/>
      <c r="T14967" s="103"/>
      <c r="U14967" s="103"/>
    </row>
    <row r="14968" spans="1:21" x14ac:dyDescent="0.2">
      <c r="A14968" s="89">
        <v>41036</v>
      </c>
      <c r="B14968" s="90" t="s">
        <v>138</v>
      </c>
      <c r="C14968" s="96">
        <v>1620.3469748764046</v>
      </c>
      <c r="D14968" s="102">
        <v>1033.2897753956192</v>
      </c>
      <c r="E14968" s="98">
        <v>1921.7731601123596</v>
      </c>
      <c r="F14968" s="91">
        <v>0.84315204755053841</v>
      </c>
      <c r="G14968" s="100">
        <v>810.1734874382023</v>
      </c>
      <c r="S14968" s="235"/>
      <c r="T14968" s="103"/>
      <c r="U14968" s="103"/>
    </row>
    <row r="14969" spans="1:21" x14ac:dyDescent="0.2">
      <c r="A14969" s="89">
        <v>41036</v>
      </c>
      <c r="B14969" s="90" t="s">
        <v>139</v>
      </c>
      <c r="C14969" s="96">
        <v>1589.3644378651686</v>
      </c>
      <c r="D14969" s="102">
        <v>1011.2091846267836</v>
      </c>
      <c r="E14969" s="98">
        <v>1883.7790028089887</v>
      </c>
      <c r="F14969" s="91">
        <v>0.84371066642912729</v>
      </c>
      <c r="G14969" s="100">
        <v>794.68221893258431</v>
      </c>
      <c r="S14969" s="235"/>
      <c r="T14969" s="103"/>
      <c r="U14969" s="103"/>
    </row>
    <row r="14970" spans="1:21" x14ac:dyDescent="0.2">
      <c r="A14970" s="89">
        <v>41036</v>
      </c>
      <c r="B14970" s="90" t="s">
        <v>140</v>
      </c>
      <c r="C14970" s="96">
        <v>1564.4236171348316</v>
      </c>
      <c r="D14970" s="102">
        <v>1000.0549205670611</v>
      </c>
      <c r="E14970" s="98">
        <v>1856.7528370786515</v>
      </c>
      <c r="F14970" s="91">
        <v>0.84255889415859986</v>
      </c>
      <c r="G14970" s="100">
        <v>782.2118085674158</v>
      </c>
      <c r="S14970" s="235"/>
      <c r="T14970" s="103"/>
      <c r="U14970" s="103"/>
    </row>
    <row r="14971" spans="1:21" x14ac:dyDescent="0.2">
      <c r="A14971" s="89">
        <v>41036</v>
      </c>
      <c r="B14971" s="90" t="s">
        <v>141</v>
      </c>
      <c r="C14971" s="96">
        <v>1539.3774411910115</v>
      </c>
      <c r="D14971" s="102">
        <v>970.83055597430211</v>
      </c>
      <c r="E14971" s="98">
        <v>1819.9436460674156</v>
      </c>
      <c r="F14971" s="91">
        <v>0.84583797114671144</v>
      </c>
      <c r="G14971" s="100">
        <v>769.68872059550574</v>
      </c>
      <c r="S14971" s="235"/>
      <c r="T14971" s="103"/>
      <c r="U14971" s="103"/>
    </row>
    <row r="14972" spans="1:21" x14ac:dyDescent="0.2">
      <c r="A14972" s="89">
        <v>41036</v>
      </c>
      <c r="B14972" s="90" t="s">
        <v>142</v>
      </c>
      <c r="C14972" s="96">
        <v>1533.1493272247192</v>
      </c>
      <c r="D14972" s="102">
        <v>972.05317646201843</v>
      </c>
      <c r="E14972" s="98">
        <v>1815.3330926966294</v>
      </c>
      <c r="F14972" s="91">
        <v>0.84455537851032414</v>
      </c>
      <c r="G14972" s="100">
        <v>766.57466361235959</v>
      </c>
      <c r="S14972" s="235"/>
      <c r="T14972" s="103"/>
      <c r="U14972" s="103"/>
    </row>
    <row r="14973" spans="1:21" x14ac:dyDescent="0.2">
      <c r="A14973" s="89">
        <v>41036</v>
      </c>
      <c r="B14973" s="90" t="s">
        <v>143</v>
      </c>
      <c r="C14973" s="96">
        <v>1542.7528601460674</v>
      </c>
      <c r="D14973" s="102">
        <v>974.80776385954334</v>
      </c>
      <c r="E14973" s="98">
        <v>1824.9209747191012</v>
      </c>
      <c r="F14973" s="91">
        <v>0.845380639226602</v>
      </c>
      <c r="G14973" s="100">
        <v>771.3764300730337</v>
      </c>
      <c r="S14973" s="235"/>
      <c r="T14973" s="103"/>
      <c r="U14973" s="103"/>
    </row>
    <row r="14974" spans="1:21" x14ac:dyDescent="0.2">
      <c r="A14974" s="89">
        <v>41036</v>
      </c>
      <c r="B14974" s="90" t="s">
        <v>144</v>
      </c>
      <c r="C14974" s="96">
        <v>1514.3677343595507</v>
      </c>
      <c r="D14974" s="102">
        <v>950.28081394644641</v>
      </c>
      <c r="E14974" s="98">
        <v>1787.8319999999999</v>
      </c>
      <c r="F14974" s="91">
        <v>0.84704140789489768</v>
      </c>
      <c r="G14974" s="100">
        <v>757.18386717977535</v>
      </c>
      <c r="S14974" s="235"/>
      <c r="T14974" s="103"/>
      <c r="U14974" s="103"/>
    </row>
    <row r="14975" spans="1:21" x14ac:dyDescent="0.2">
      <c r="A14975" s="89">
        <v>41036</v>
      </c>
      <c r="B14975" s="90" t="s">
        <v>145</v>
      </c>
      <c r="C14975" s="96">
        <v>1708.0389816067418</v>
      </c>
      <c r="D14975" s="102">
        <v>1072.0282709272929</v>
      </c>
      <c r="E14975" s="98">
        <v>2016.5916235955056</v>
      </c>
      <c r="F14975" s="91">
        <v>0.84699299631195224</v>
      </c>
      <c r="G14975" s="100">
        <v>854.0194908033709</v>
      </c>
      <c r="S14975" s="235"/>
      <c r="T14975" s="103"/>
      <c r="U14975" s="103"/>
    </row>
    <row r="14976" spans="1:21" x14ac:dyDescent="0.2">
      <c r="A14976" s="89">
        <v>41036</v>
      </c>
      <c r="B14976" s="90" t="s">
        <v>146</v>
      </c>
      <c r="C14976" s="96">
        <v>1869.6741397078652</v>
      </c>
      <c r="D14976" s="102">
        <v>1163.1423973868852</v>
      </c>
      <c r="E14976" s="98">
        <v>2201.9495056179776</v>
      </c>
      <c r="F14976" s="91">
        <v>0.84909946160783589</v>
      </c>
      <c r="G14976" s="100">
        <v>934.83706985393258</v>
      </c>
      <c r="S14976" s="235"/>
      <c r="T14976" s="103"/>
      <c r="U14976" s="103"/>
    </row>
    <row r="14977" spans="1:21" x14ac:dyDescent="0.2">
      <c r="A14977" s="89">
        <v>41036</v>
      </c>
      <c r="B14977" s="90" t="s">
        <v>147</v>
      </c>
      <c r="C14977" s="96">
        <v>1912.7198486629215</v>
      </c>
      <c r="D14977" s="102">
        <v>1195.607446164955</v>
      </c>
      <c r="E14977" s="98">
        <v>2255.6538707865166</v>
      </c>
      <c r="F14977" s="91">
        <v>0.84796691258130907</v>
      </c>
      <c r="G14977" s="100">
        <v>956.35992433146077</v>
      </c>
      <c r="S14977" s="235"/>
      <c r="T14977" s="103"/>
      <c r="U14977" s="103"/>
    </row>
    <row r="14978" spans="1:21" x14ac:dyDescent="0.2">
      <c r="A14978" s="89">
        <v>41037</v>
      </c>
      <c r="B14978" s="90" t="s">
        <v>100</v>
      </c>
      <c r="C14978" s="96">
        <v>1910.5843795280898</v>
      </c>
      <c r="D14978" s="102">
        <v>1194.6678708118279</v>
      </c>
      <c r="E14978" s="98">
        <v>2253.3450674157302</v>
      </c>
      <c r="F14978" s="91">
        <v>0.84788806080165136</v>
      </c>
      <c r="G14978" s="100">
        <v>955.29218976404491</v>
      </c>
      <c r="S14978" s="235"/>
      <c r="T14978" s="103"/>
      <c r="U14978" s="103"/>
    </row>
    <row r="14979" spans="1:21" x14ac:dyDescent="0.2">
      <c r="A14979" s="89">
        <v>41037</v>
      </c>
      <c r="B14979" s="90" t="s">
        <v>101</v>
      </c>
      <c r="C14979" s="96">
        <v>1927.2872329887641</v>
      </c>
      <c r="D14979" s="102">
        <v>1221.0292443916458</v>
      </c>
      <c r="E14979" s="98">
        <v>2281.5232837078652</v>
      </c>
      <c r="F14979" s="91">
        <v>0.84473704333912958</v>
      </c>
      <c r="G14979" s="100">
        <v>963.64361649438206</v>
      </c>
      <c r="S14979" s="235"/>
      <c r="T14979" s="103"/>
      <c r="U14979" s="103"/>
    </row>
    <row r="14980" spans="1:21" x14ac:dyDescent="0.2">
      <c r="A14980" s="89">
        <v>41037</v>
      </c>
      <c r="B14980" s="90" t="s">
        <v>102</v>
      </c>
      <c r="C14980" s="96">
        <v>1941.7857312134836</v>
      </c>
      <c r="D14980" s="102">
        <v>1227.1673716222901</v>
      </c>
      <c r="E14980" s="98">
        <v>2297.0571573033708</v>
      </c>
      <c r="F14980" s="91">
        <v>0.84533627081924334</v>
      </c>
      <c r="G14980" s="100">
        <v>970.89286560674179</v>
      </c>
      <c r="S14980" s="235"/>
      <c r="T14980" s="103"/>
      <c r="U14980" s="103"/>
    </row>
    <row r="14981" spans="1:21" x14ac:dyDescent="0.2">
      <c r="A14981" s="89">
        <v>41037</v>
      </c>
      <c r="B14981" s="90" t="s">
        <v>103</v>
      </c>
      <c r="C14981" s="96">
        <v>1875.5983444044948</v>
      </c>
      <c r="D14981" s="102">
        <v>1182.378271345151</v>
      </c>
      <c r="E14981" s="98">
        <v>2217.180084269663</v>
      </c>
      <c r="F14981" s="91">
        <v>0.84593865771724863</v>
      </c>
      <c r="G14981" s="100">
        <v>937.79917220224741</v>
      </c>
      <c r="S14981" s="235"/>
      <c r="T14981" s="103"/>
      <c r="U14981" s="103"/>
    </row>
    <row r="14982" spans="1:21" x14ac:dyDescent="0.2">
      <c r="A14982" s="89">
        <v>41037</v>
      </c>
      <c r="B14982" s="90" t="s">
        <v>104</v>
      </c>
      <c r="C14982" s="96">
        <v>1841.9535621910113</v>
      </c>
      <c r="D14982" s="102">
        <v>1176.8511042736841</v>
      </c>
      <c r="E14982" s="98">
        <v>2185.811393258427</v>
      </c>
      <c r="F14982" s="91">
        <v>0.84268641286802848</v>
      </c>
      <c r="G14982" s="100">
        <v>920.97678109550566</v>
      </c>
      <c r="S14982" s="235"/>
      <c r="T14982" s="103"/>
      <c r="U14982" s="103"/>
    </row>
    <row r="14983" spans="1:21" x14ac:dyDescent="0.2">
      <c r="A14983" s="89">
        <v>41037</v>
      </c>
      <c r="B14983" s="90" t="s">
        <v>105</v>
      </c>
      <c r="C14983" s="96">
        <v>1786.974349247191</v>
      </c>
      <c r="D14983" s="102">
        <v>1130.1434244922427</v>
      </c>
      <c r="E14983" s="98">
        <v>2114.3560449438205</v>
      </c>
      <c r="F14983" s="91">
        <v>0.84516245668296219</v>
      </c>
      <c r="G14983" s="100">
        <v>893.48717462359548</v>
      </c>
      <c r="S14983" s="235"/>
      <c r="T14983" s="103"/>
      <c r="U14983" s="103"/>
    </row>
    <row r="14984" spans="1:21" x14ac:dyDescent="0.2">
      <c r="A14984" s="89">
        <v>41037</v>
      </c>
      <c r="B14984" s="90" t="s">
        <v>106</v>
      </c>
      <c r="C14984" s="96">
        <v>1813.8156159438201</v>
      </c>
      <c r="D14984" s="102">
        <v>1152.0820830273658</v>
      </c>
      <c r="E14984" s="98">
        <v>2148.7717921348312</v>
      </c>
      <c r="F14984" s="91">
        <v>0.84411738025552352</v>
      </c>
      <c r="G14984" s="100">
        <v>906.90780797191007</v>
      </c>
      <c r="S14984" s="235"/>
      <c r="T14984" s="103"/>
      <c r="U14984" s="103"/>
    </row>
    <row r="14985" spans="1:21" x14ac:dyDescent="0.2">
      <c r="A14985" s="89">
        <v>41037</v>
      </c>
      <c r="B14985" s="90" t="s">
        <v>107</v>
      </c>
      <c r="C14985" s="96">
        <v>1787.2701542696627</v>
      </c>
      <c r="D14985" s="102">
        <v>1132.0676157340147</v>
      </c>
      <c r="E14985" s="98">
        <v>2115.6350561797753</v>
      </c>
      <c r="F14985" s="91">
        <v>0.84479133064516121</v>
      </c>
      <c r="G14985" s="100">
        <v>893.63507713483136</v>
      </c>
      <c r="S14985" s="235"/>
      <c r="T14985" s="103"/>
      <c r="U14985" s="103"/>
    </row>
    <row r="14986" spans="1:21" x14ac:dyDescent="0.2">
      <c r="A14986" s="89">
        <v>41037</v>
      </c>
      <c r="B14986" s="90" t="s">
        <v>108</v>
      </c>
      <c r="C14986" s="96">
        <v>1742.7251595842695</v>
      </c>
      <c r="D14986" s="102">
        <v>1095.8311708644803</v>
      </c>
      <c r="E14986" s="98">
        <v>2058.6250112359548</v>
      </c>
      <c r="F14986" s="91">
        <v>0.84654813289088249</v>
      </c>
      <c r="G14986" s="100">
        <v>871.36257979213474</v>
      </c>
      <c r="S14986" s="235"/>
      <c r="T14986" s="103"/>
      <c r="U14986" s="103"/>
    </row>
    <row r="14987" spans="1:21" x14ac:dyDescent="0.2">
      <c r="A14987" s="89">
        <v>41037</v>
      </c>
      <c r="B14987" s="90" t="s">
        <v>109</v>
      </c>
      <c r="C14987" s="96">
        <v>1765.3157486292137</v>
      </c>
      <c r="D14987" s="102">
        <v>1110.0445109470365</v>
      </c>
      <c r="E14987" s="98">
        <v>2085.3149662921346</v>
      </c>
      <c r="F14987" s="91">
        <v>0.84654633816209235</v>
      </c>
      <c r="G14987" s="100">
        <v>882.65787431460683</v>
      </c>
      <c r="S14987" s="235"/>
      <c r="T14987" s="103"/>
      <c r="U14987" s="103"/>
    </row>
    <row r="14988" spans="1:21" x14ac:dyDescent="0.2">
      <c r="A14988" s="89">
        <v>41037</v>
      </c>
      <c r="B14988" s="90" t="s">
        <v>110</v>
      </c>
      <c r="C14988" s="96">
        <v>1745.0227136629214</v>
      </c>
      <c r="D14988" s="102">
        <v>1093.7146410738033</v>
      </c>
      <c r="E14988" s="98">
        <v>2059.4455533707865</v>
      </c>
      <c r="F14988" s="91">
        <v>0.84732646163272674</v>
      </c>
      <c r="G14988" s="100">
        <v>872.51135683146072</v>
      </c>
      <c r="S14988" s="235"/>
      <c r="T14988" s="103"/>
      <c r="U14988" s="103"/>
    </row>
    <row r="14989" spans="1:21" x14ac:dyDescent="0.2">
      <c r="A14989" s="89">
        <v>41037</v>
      </c>
      <c r="B14989" s="90" t="s">
        <v>111</v>
      </c>
      <c r="C14989" s="96">
        <v>1812.7336989438206</v>
      </c>
      <c r="D14989" s="102">
        <v>1164.9590097087128</v>
      </c>
      <c r="E14989" s="98">
        <v>2154.7930196629213</v>
      </c>
      <c r="F14989" s="91">
        <v>0.84125653016427082</v>
      </c>
      <c r="G14989" s="100">
        <v>906.36684947191031</v>
      </c>
      <c r="S14989" s="235"/>
      <c r="T14989" s="103"/>
      <c r="U14989" s="103"/>
    </row>
    <row r="14990" spans="1:21" x14ac:dyDescent="0.2">
      <c r="A14990" s="89">
        <v>41037</v>
      </c>
      <c r="B14990" s="90" t="s">
        <v>112</v>
      </c>
      <c r="C14990" s="96">
        <v>1791.8409496853938</v>
      </c>
      <c r="D14990" s="102">
        <v>1144.3019158444356</v>
      </c>
      <c r="E14990" s="98">
        <v>2126.057587078652</v>
      </c>
      <c r="F14990" s="91">
        <v>0.84279981905264634</v>
      </c>
      <c r="G14990" s="100">
        <v>895.92047484269688</v>
      </c>
      <c r="S14990" s="235"/>
      <c r="T14990" s="103"/>
      <c r="U14990" s="103"/>
    </row>
    <row r="14991" spans="1:21" x14ac:dyDescent="0.2">
      <c r="A14991" s="89">
        <v>41037</v>
      </c>
      <c r="B14991" s="90" t="s">
        <v>113</v>
      </c>
      <c r="C14991" s="96">
        <v>1795.5932161348314</v>
      </c>
      <c r="D14991" s="102">
        <v>1145.4019248336042</v>
      </c>
      <c r="E14991" s="98">
        <v>2129.8123314606742</v>
      </c>
      <c r="F14991" s="91">
        <v>0.84307579105027175</v>
      </c>
      <c r="G14991" s="100">
        <v>897.79660806741572</v>
      </c>
      <c r="S14991" s="235"/>
      <c r="T14991" s="103"/>
      <c r="U14991" s="103"/>
    </row>
    <row r="14992" spans="1:21" x14ac:dyDescent="0.2">
      <c r="A14992" s="89">
        <v>41037</v>
      </c>
      <c r="B14992" s="90" t="s">
        <v>114</v>
      </c>
      <c r="C14992" s="96">
        <v>1824.302511808989</v>
      </c>
      <c r="D14992" s="102">
        <v>1150.3410066922286</v>
      </c>
      <c r="E14992" s="98">
        <v>2156.7021320224721</v>
      </c>
      <c r="F14992" s="91">
        <v>0.84587597180062524</v>
      </c>
      <c r="G14992" s="100">
        <v>912.15125590449452</v>
      </c>
      <c r="S14992" s="235"/>
      <c r="T14992" s="103"/>
      <c r="U14992" s="103"/>
    </row>
    <row r="14993" spans="1:21" x14ac:dyDescent="0.2">
      <c r="A14993" s="89">
        <v>41037</v>
      </c>
      <c r="B14993" s="90" t="s">
        <v>115</v>
      </c>
      <c r="C14993" s="96">
        <v>1450.8547491235956</v>
      </c>
      <c r="D14993" s="102">
        <v>933.74543171523021</v>
      </c>
      <c r="E14993" s="98">
        <v>1725.3579438202246</v>
      </c>
      <c r="F14993" s="91">
        <v>0.84090072690143702</v>
      </c>
      <c r="G14993" s="100">
        <v>725.42737456179782</v>
      </c>
      <c r="S14993" s="235"/>
      <c r="T14993" s="103"/>
      <c r="U14993" s="103"/>
    </row>
    <row r="14994" spans="1:21" x14ac:dyDescent="0.2">
      <c r="A14994" s="89">
        <v>41037</v>
      </c>
      <c r="B14994" s="90" t="s">
        <v>116</v>
      </c>
      <c r="C14994" s="96">
        <v>1479.333073752809</v>
      </c>
      <c r="D14994" s="102">
        <v>954.78449291414995</v>
      </c>
      <c r="E14994" s="98">
        <v>1760.6929803370786</v>
      </c>
      <c r="F14994" s="91">
        <v>0.84019933643944889</v>
      </c>
      <c r="G14994" s="100">
        <v>739.66653687640451</v>
      </c>
      <c r="S14994" s="235"/>
      <c r="T14994" s="103"/>
      <c r="U14994" s="103"/>
    </row>
    <row r="14995" spans="1:21" x14ac:dyDescent="0.2">
      <c r="A14995" s="89">
        <v>41037</v>
      </c>
      <c r="B14995" s="90" t="s">
        <v>117</v>
      </c>
      <c r="C14995" s="96">
        <v>1453.7925387303371</v>
      </c>
      <c r="D14995" s="102">
        <v>932.37847253140455</v>
      </c>
      <c r="E14995" s="98">
        <v>1727.0907219101125</v>
      </c>
      <c r="F14995" s="91">
        <v>0.84175806185935886</v>
      </c>
      <c r="G14995" s="100">
        <v>726.89626936516856</v>
      </c>
      <c r="S14995" s="235"/>
      <c r="T14995" s="103"/>
      <c r="U14995" s="103"/>
    </row>
    <row r="14996" spans="1:21" x14ac:dyDescent="0.2">
      <c r="A14996" s="89">
        <v>41037</v>
      </c>
      <c r="B14996" s="90" t="s">
        <v>118</v>
      </c>
      <c r="C14996" s="96">
        <v>1486.03123405618</v>
      </c>
      <c r="D14996" s="102">
        <v>959.69379219106565</v>
      </c>
      <c r="E14996" s="98">
        <v>1768.9830421348311</v>
      </c>
      <c r="F14996" s="91">
        <v>0.84004832079273006</v>
      </c>
      <c r="G14996" s="100">
        <v>743.01561702808999</v>
      </c>
      <c r="S14996" s="235"/>
      <c r="T14996" s="103"/>
      <c r="U14996" s="103"/>
    </row>
    <row r="14997" spans="1:21" x14ac:dyDescent="0.2">
      <c r="A14997" s="89">
        <v>41037</v>
      </c>
      <c r="B14997" s="90" t="s">
        <v>119</v>
      </c>
      <c r="C14997" s="96">
        <v>1472.6187049550563</v>
      </c>
      <c r="D14997" s="102">
        <v>945.41201494894096</v>
      </c>
      <c r="E14997" s="98">
        <v>1749.9742078651684</v>
      </c>
      <c r="F14997" s="91">
        <v>0.8415088052934997</v>
      </c>
      <c r="G14997" s="100">
        <v>736.30935247752814</v>
      </c>
      <c r="S14997" s="235"/>
      <c r="T14997" s="103"/>
      <c r="U14997" s="103"/>
    </row>
    <row r="14998" spans="1:21" x14ac:dyDescent="0.2">
      <c r="A14998" s="89">
        <v>41037</v>
      </c>
      <c r="B14998" s="90" t="s">
        <v>120</v>
      </c>
      <c r="C14998" s="96">
        <v>1540.232439269663</v>
      </c>
      <c r="D14998" s="102">
        <v>967.80855211884159</v>
      </c>
      <c r="E14998" s="98">
        <v>1819.05727247191</v>
      </c>
      <c r="F14998" s="91">
        <v>0.846720145966953</v>
      </c>
      <c r="G14998" s="100">
        <v>770.11621963483151</v>
      </c>
      <c r="S14998" s="235"/>
      <c r="T14998" s="103"/>
      <c r="U14998" s="103"/>
    </row>
    <row r="14999" spans="1:21" x14ac:dyDescent="0.2">
      <c r="A14999" s="89">
        <v>41037</v>
      </c>
      <c r="B14999" s="90" t="s">
        <v>121</v>
      </c>
      <c r="C14999" s="96">
        <v>1376.5752714943819</v>
      </c>
      <c r="D14999" s="102">
        <v>861.20793314686011</v>
      </c>
      <c r="E14999" s="98">
        <v>1623.7729466292133</v>
      </c>
      <c r="F14999" s="91">
        <v>0.8477633984184868</v>
      </c>
      <c r="G14999" s="100">
        <v>688.28763574719096</v>
      </c>
      <c r="S14999" s="235"/>
      <c r="T14999" s="103"/>
      <c r="U14999" s="103"/>
    </row>
    <row r="15000" spans="1:21" x14ac:dyDescent="0.2">
      <c r="A15000" s="89">
        <v>41037</v>
      </c>
      <c r="B15000" s="90" t="s">
        <v>122</v>
      </c>
      <c r="C15000" s="96">
        <v>1404.2553277752811</v>
      </c>
      <c r="D15000" s="102">
        <v>899.40323232875664</v>
      </c>
      <c r="E15000" s="98">
        <v>1667.5908370786515</v>
      </c>
      <c r="F15000" s="91">
        <v>0.84208625794281078</v>
      </c>
      <c r="G15000" s="100">
        <v>702.12766388764055</v>
      </c>
      <c r="S15000" s="235"/>
      <c r="T15000" s="103"/>
      <c r="U15000" s="103"/>
    </row>
    <row r="15001" spans="1:21" x14ac:dyDescent="0.2">
      <c r="A15001" s="89">
        <v>41037</v>
      </c>
      <c r="B15001" s="90" t="s">
        <v>123</v>
      </c>
      <c r="C15001" s="96">
        <v>1520.4540240000001</v>
      </c>
      <c r="D15001" s="102">
        <v>965.20883729310492</v>
      </c>
      <c r="E15001" s="98">
        <v>1800.94656741573</v>
      </c>
      <c r="F15001" s="91">
        <v>0.84425271216223652</v>
      </c>
      <c r="G15001" s="100">
        <v>760.22701200000006</v>
      </c>
      <c r="S15001" s="235"/>
      <c r="T15001" s="103"/>
      <c r="U15001" s="103"/>
    </row>
    <row r="15002" spans="1:21" x14ac:dyDescent="0.2">
      <c r="A15002" s="89">
        <v>41037</v>
      </c>
      <c r="B15002" s="90" t="s">
        <v>124</v>
      </c>
      <c r="C15002" s="96">
        <v>1478.5996393820224</v>
      </c>
      <c r="D15002" s="102">
        <v>944.14593835301298</v>
      </c>
      <c r="E15002" s="98">
        <v>1754.328488764045</v>
      </c>
      <c r="F15002" s="91">
        <v>0.8428294067228661</v>
      </c>
      <c r="G15002" s="100">
        <v>739.29981969101118</v>
      </c>
      <c r="S15002" s="235"/>
      <c r="T15002" s="103"/>
      <c r="U15002" s="103"/>
    </row>
    <row r="15003" spans="1:21" x14ac:dyDescent="0.2">
      <c r="A15003" s="89">
        <v>41037</v>
      </c>
      <c r="B15003" s="90" t="s">
        <v>125</v>
      </c>
      <c r="C15003" s="96">
        <v>1498.5320353483146</v>
      </c>
      <c r="D15003" s="102">
        <v>958.2500612474247</v>
      </c>
      <c r="E15003" s="98">
        <v>1778.7190449438201</v>
      </c>
      <c r="F15003" s="91">
        <v>0.84247820902802839</v>
      </c>
      <c r="G15003" s="100">
        <v>749.2660176741573</v>
      </c>
      <c r="S15003" s="235"/>
      <c r="T15003" s="103"/>
      <c r="U15003" s="103"/>
    </row>
    <row r="15004" spans="1:21" x14ac:dyDescent="0.2">
      <c r="A15004" s="89">
        <v>41037</v>
      </c>
      <c r="B15004" s="90" t="s">
        <v>126</v>
      </c>
      <c r="C15004" s="96">
        <v>1534.4297982808989</v>
      </c>
      <c r="D15004" s="102">
        <v>975.08118059745277</v>
      </c>
      <c r="E15004" s="98">
        <v>1818.0368848314608</v>
      </c>
      <c r="F15004" s="91">
        <v>0.84400366740807165</v>
      </c>
      <c r="G15004" s="100">
        <v>767.21489914044946</v>
      </c>
      <c r="S15004" s="235"/>
      <c r="T15004" s="103"/>
      <c r="U15004" s="103"/>
    </row>
    <row r="15005" spans="1:21" x14ac:dyDescent="0.2">
      <c r="A15005" s="89">
        <v>41037</v>
      </c>
      <c r="B15005" s="90" t="s">
        <v>127</v>
      </c>
      <c r="C15005" s="96">
        <v>1630.7649846404495</v>
      </c>
      <c r="D15005" s="102">
        <v>1047.5902478337018</v>
      </c>
      <c r="E15005" s="98">
        <v>1938.2568876404496</v>
      </c>
      <c r="F15005" s="91">
        <v>0.84135647603743202</v>
      </c>
      <c r="G15005" s="100">
        <v>815.38249232022474</v>
      </c>
      <c r="S15005" s="235"/>
      <c r="T15005" s="103"/>
      <c r="U15005" s="103"/>
    </row>
    <row r="15006" spans="1:21" x14ac:dyDescent="0.2">
      <c r="A15006" s="89">
        <v>41037</v>
      </c>
      <c r="B15006" s="90" t="s">
        <v>128</v>
      </c>
      <c r="C15006" s="96">
        <v>1852.76462794382</v>
      </c>
      <c r="D15006" s="102">
        <v>1190.3365219768768</v>
      </c>
      <c r="E15006" s="98">
        <v>2202.1893202247188</v>
      </c>
      <c r="F15006" s="91">
        <v>0.84132849566029033</v>
      </c>
      <c r="G15006" s="100">
        <v>926.38231397190998</v>
      </c>
      <c r="S15006" s="235"/>
      <c r="T15006" s="103"/>
      <c r="U15006" s="103"/>
    </row>
    <row r="15007" spans="1:21" x14ac:dyDescent="0.2">
      <c r="A15007" s="89">
        <v>41037</v>
      </c>
      <c r="B15007" s="90" t="s">
        <v>129</v>
      </c>
      <c r="C15007" s="96">
        <v>1610.5854091348313</v>
      </c>
      <c r="D15007" s="102">
        <v>1018.7291364384154</v>
      </c>
      <c r="E15007" s="98">
        <v>1905.7267415730335</v>
      </c>
      <c r="F15007" s="91">
        <v>0.84512924859595284</v>
      </c>
      <c r="G15007" s="100">
        <v>805.29270456741563</v>
      </c>
      <c r="S15007" s="235"/>
      <c r="T15007" s="103"/>
      <c r="U15007" s="103"/>
    </row>
    <row r="15008" spans="1:21" x14ac:dyDescent="0.2">
      <c r="A15008" s="89">
        <v>41037</v>
      </c>
      <c r="B15008" s="90" t="s">
        <v>130</v>
      </c>
      <c r="C15008" s="96">
        <v>1597.942783516854</v>
      </c>
      <c r="D15008" s="102">
        <v>1026.3381062339038</v>
      </c>
      <c r="E15008" s="98">
        <v>1899.1553511235954</v>
      </c>
      <c r="F15008" s="91">
        <v>0.8413965621988031</v>
      </c>
      <c r="G15008" s="100">
        <v>798.97139175842699</v>
      </c>
      <c r="S15008" s="235"/>
      <c r="T15008" s="103"/>
      <c r="U15008" s="103"/>
    </row>
    <row r="15009" spans="1:21" x14ac:dyDescent="0.2">
      <c r="A15009" s="89">
        <v>41037</v>
      </c>
      <c r="B15009" s="90" t="s">
        <v>131</v>
      </c>
      <c r="C15009" s="96">
        <v>1629.3426892584268</v>
      </c>
      <c r="D15009" s="102">
        <v>1042.6560370506713</v>
      </c>
      <c r="E15009" s="98">
        <v>1934.3963426966288</v>
      </c>
      <c r="F15009" s="91">
        <v>0.84230033592136322</v>
      </c>
      <c r="G15009" s="100">
        <v>814.67134462921342</v>
      </c>
      <c r="S15009" s="235"/>
      <c r="T15009" s="103"/>
      <c r="U15009" s="103"/>
    </row>
    <row r="15010" spans="1:21" x14ac:dyDescent="0.2">
      <c r="A15010" s="89">
        <v>41037</v>
      </c>
      <c r="B15010" s="90" t="s">
        <v>132</v>
      </c>
      <c r="C15010" s="96">
        <v>1684.2813809662921</v>
      </c>
      <c r="D15010" s="102">
        <v>1089.6274918997688</v>
      </c>
      <c r="E15010" s="98">
        <v>2006.0139185393257</v>
      </c>
      <c r="F15010" s="91">
        <v>0.83961599937088049</v>
      </c>
      <c r="G15010" s="100">
        <v>842.14069048314605</v>
      </c>
      <c r="S15010" s="235"/>
      <c r="T15010" s="103"/>
      <c r="U15010" s="103"/>
    </row>
    <row r="15011" spans="1:21" x14ac:dyDescent="0.2">
      <c r="A15011" s="89">
        <v>41037</v>
      </c>
      <c r="B15011" s="90" t="s">
        <v>133</v>
      </c>
      <c r="C15011" s="96">
        <v>1631.2633958426968</v>
      </c>
      <c r="D15011" s="102">
        <v>1034.2314638021669</v>
      </c>
      <c r="E15011" s="98">
        <v>1931.4903539325844</v>
      </c>
      <c r="F15011" s="91">
        <v>0.84456202047366447</v>
      </c>
      <c r="G15011" s="100">
        <v>815.6316979213484</v>
      </c>
      <c r="S15011" s="235"/>
      <c r="T15011" s="103"/>
      <c r="U15011" s="103"/>
    </row>
    <row r="15012" spans="1:21" x14ac:dyDescent="0.2">
      <c r="A15012" s="89">
        <v>41037</v>
      </c>
      <c r="B15012" s="90" t="s">
        <v>134</v>
      </c>
      <c r="C15012" s="96">
        <v>1626.2185019662923</v>
      </c>
      <c r="D15012" s="102">
        <v>1016.490076391485</v>
      </c>
      <c r="E15012" s="98">
        <v>1917.7691966292134</v>
      </c>
      <c r="F15012" s="91">
        <v>0.847974044439045</v>
      </c>
      <c r="G15012" s="100">
        <v>813.10925098314613</v>
      </c>
      <c r="S15012" s="235"/>
      <c r="T15012" s="103"/>
      <c r="U15012" s="103"/>
    </row>
    <row r="15013" spans="1:21" x14ac:dyDescent="0.2">
      <c r="A15013" s="89">
        <v>41037</v>
      </c>
      <c r="B15013" s="90" t="s">
        <v>135</v>
      </c>
      <c r="C15013" s="96">
        <v>1686.2669215280901</v>
      </c>
      <c r="D15013" s="102">
        <v>1055.0431058920103</v>
      </c>
      <c r="E15013" s="98">
        <v>1989.1234466292135</v>
      </c>
      <c r="F15013" s="91">
        <v>0.84774372570272249</v>
      </c>
      <c r="G15013" s="100">
        <v>843.13346076404503</v>
      </c>
      <c r="S15013" s="235"/>
      <c r="T15013" s="103"/>
      <c r="U15013" s="103"/>
    </row>
    <row r="15014" spans="1:21" x14ac:dyDescent="0.2">
      <c r="A15014" s="89">
        <v>41037</v>
      </c>
      <c r="B15014" s="90" t="s">
        <v>136</v>
      </c>
      <c r="C15014" s="96">
        <v>1771.4547158764044</v>
      </c>
      <c r="D15014" s="102">
        <v>1125.2570058332667</v>
      </c>
      <c r="E15014" s="98">
        <v>2098.6317303370788</v>
      </c>
      <c r="F15014" s="91">
        <v>0.84409984385010528</v>
      </c>
      <c r="G15014" s="100">
        <v>885.7273579382022</v>
      </c>
      <c r="S15014" s="235"/>
      <c r="T15014" s="103"/>
      <c r="U15014" s="103"/>
    </row>
    <row r="15015" spans="1:21" x14ac:dyDescent="0.2">
      <c r="A15015" s="89">
        <v>41037</v>
      </c>
      <c r="B15015" s="90" t="s">
        <v>137</v>
      </c>
      <c r="C15015" s="96">
        <v>1903.2257230786518</v>
      </c>
      <c r="D15015" s="102">
        <v>1196.3003271852406</v>
      </c>
      <c r="E15015" s="98">
        <v>2247.9774522471907</v>
      </c>
      <c r="F15015" s="91">
        <v>0.84663915164099712</v>
      </c>
      <c r="G15015" s="100">
        <v>951.61286153932588</v>
      </c>
      <c r="S15015" s="235"/>
      <c r="T15015" s="103"/>
      <c r="U15015" s="103"/>
    </row>
    <row r="15016" spans="1:21" x14ac:dyDescent="0.2">
      <c r="A15016" s="89">
        <v>41037</v>
      </c>
      <c r="B15016" s="90" t="s">
        <v>138</v>
      </c>
      <c r="C15016" s="96">
        <v>1641.6287280000001</v>
      </c>
      <c r="D15016" s="102">
        <v>1031.6586840491016</v>
      </c>
      <c r="E15016" s="98">
        <v>1938.8822865168536</v>
      </c>
      <c r="F15016" s="91">
        <v>0.84668818701167214</v>
      </c>
      <c r="G15016" s="100">
        <v>820.81436400000007</v>
      </c>
      <c r="S15016" s="235"/>
      <c r="T15016" s="103"/>
      <c r="U15016" s="103"/>
    </row>
    <row r="15017" spans="1:21" x14ac:dyDescent="0.2">
      <c r="A15017" s="89">
        <v>41037</v>
      </c>
      <c r="B15017" s="90" t="s">
        <v>139</v>
      </c>
      <c r="C15017" s="96">
        <v>1577.0419300112362</v>
      </c>
      <c r="D15017" s="102">
        <v>999.68076179216598</v>
      </c>
      <c r="E15017" s="98">
        <v>1867.1965280898876</v>
      </c>
      <c r="F15017" s="91">
        <v>0.84460414653005222</v>
      </c>
      <c r="G15017" s="100">
        <v>788.52096500561811</v>
      </c>
      <c r="S15017" s="235"/>
      <c r="T15017" s="103"/>
      <c r="U15017" s="103"/>
    </row>
    <row r="15018" spans="1:21" x14ac:dyDescent="0.2">
      <c r="A15018" s="89">
        <v>41037</v>
      </c>
      <c r="B15018" s="90" t="s">
        <v>140</v>
      </c>
      <c r="C15018" s="96">
        <v>1502.3693963932585</v>
      </c>
      <c r="D15018" s="102">
        <v>938.92340378392248</v>
      </c>
      <c r="E15018" s="98">
        <v>1771.6351095505618</v>
      </c>
      <c r="F15018" s="91">
        <v>0.84801288272864939</v>
      </c>
      <c r="G15018" s="100">
        <v>751.18469819662926</v>
      </c>
      <c r="S15018" s="235"/>
      <c r="T15018" s="103"/>
      <c r="U15018" s="103"/>
    </row>
    <row r="15019" spans="1:21" x14ac:dyDescent="0.2">
      <c r="A15019" s="89">
        <v>41037</v>
      </c>
      <c r="B15019" s="90" t="s">
        <v>141</v>
      </c>
      <c r="C15019" s="96">
        <v>1476.3182937977531</v>
      </c>
      <c r="D15019" s="102">
        <v>928.27382020378195</v>
      </c>
      <c r="E15019" s="98">
        <v>1743.9059578651688</v>
      </c>
      <c r="F15019" s="91">
        <v>0.84655843231650652</v>
      </c>
      <c r="G15019" s="100">
        <v>738.15914689887654</v>
      </c>
      <c r="S15019" s="235"/>
      <c r="T15019" s="103"/>
      <c r="U15019" s="103"/>
    </row>
    <row r="15020" spans="1:21" x14ac:dyDescent="0.2">
      <c r="A15020" s="89">
        <v>41037</v>
      </c>
      <c r="B15020" s="90" t="s">
        <v>142</v>
      </c>
      <c r="C15020" s="96">
        <v>1512.4956532584272</v>
      </c>
      <c r="D15020" s="102">
        <v>949.9508124201393</v>
      </c>
      <c r="E15020" s="98">
        <v>1786.071008426966</v>
      </c>
      <c r="F15020" s="91">
        <v>0.84682839938738885</v>
      </c>
      <c r="G15020" s="100">
        <v>756.24782662921359</v>
      </c>
      <c r="S15020" s="235"/>
      <c r="T15020" s="103"/>
      <c r="U15020" s="103"/>
    </row>
    <row r="15021" spans="1:21" x14ac:dyDescent="0.2">
      <c r="A15021" s="89">
        <v>41037</v>
      </c>
      <c r="B15021" s="90" t="s">
        <v>143</v>
      </c>
      <c r="C15021" s="96">
        <v>1478.1660621573035</v>
      </c>
      <c r="D15021" s="102">
        <v>922.9292229864493</v>
      </c>
      <c r="E15021" s="98">
        <v>1742.634</v>
      </c>
      <c r="F15021" s="91">
        <v>0.84823667055578134</v>
      </c>
      <c r="G15021" s="100">
        <v>739.08303107865174</v>
      </c>
      <c r="S15021" s="235"/>
      <c r="T15021" s="103"/>
      <c r="U15021" s="103"/>
    </row>
    <row r="15022" spans="1:21" x14ac:dyDescent="0.2">
      <c r="A15022" s="89">
        <v>41037</v>
      </c>
      <c r="B15022" s="90" t="s">
        <v>144</v>
      </c>
      <c r="C15022" s="96">
        <v>1480.941766820225</v>
      </c>
      <c r="D15022" s="102">
        <v>925.10698614852026</v>
      </c>
      <c r="E15022" s="98">
        <v>1746.1418764044943</v>
      </c>
      <c r="F15022" s="91">
        <v>0.84812224414985871</v>
      </c>
      <c r="G15022" s="100">
        <v>740.47088341011249</v>
      </c>
      <c r="S15022" s="235"/>
      <c r="T15022" s="103"/>
      <c r="U15022" s="103"/>
    </row>
    <row r="15023" spans="1:21" x14ac:dyDescent="0.2">
      <c r="A15023" s="89">
        <v>41037</v>
      </c>
      <c r="B15023" s="90" t="s">
        <v>145</v>
      </c>
      <c r="C15023" s="96">
        <v>1521.6939738202245</v>
      </c>
      <c r="D15023" s="102">
        <v>950.02676968928699</v>
      </c>
      <c r="E15023" s="98">
        <v>1793.9073033707866</v>
      </c>
      <c r="F15023" s="91">
        <v>0.84825674713566979</v>
      </c>
      <c r="G15023" s="100">
        <v>760.84698691011226</v>
      </c>
      <c r="S15023" s="235"/>
      <c r="T15023" s="103"/>
      <c r="U15023" s="103"/>
    </row>
    <row r="15024" spans="1:21" x14ac:dyDescent="0.2">
      <c r="A15024" s="89">
        <v>41037</v>
      </c>
      <c r="B15024" s="90" t="s">
        <v>146</v>
      </c>
      <c r="C15024" s="96">
        <v>1711.0902306741571</v>
      </c>
      <c r="D15024" s="102">
        <v>1076.2139001820167</v>
      </c>
      <c r="E15024" s="98">
        <v>2021.40202247191</v>
      </c>
      <c r="F15024" s="91">
        <v>0.84648685004367308</v>
      </c>
      <c r="G15024" s="100">
        <v>855.54511533707853</v>
      </c>
      <c r="S15024" s="235"/>
      <c r="T15024" s="103"/>
      <c r="U15024" s="103"/>
    </row>
    <row r="15025" spans="1:21" x14ac:dyDescent="0.2">
      <c r="A15025" s="89">
        <v>41037</v>
      </c>
      <c r="B15025" s="90" t="s">
        <v>147</v>
      </c>
      <c r="C15025" s="96">
        <v>1783.0599978539321</v>
      </c>
      <c r="D15025" s="102">
        <v>1129.5225589342165</v>
      </c>
      <c r="E15025" s="98">
        <v>2110.7165056179774</v>
      </c>
      <c r="F15025" s="91">
        <v>0.84476526956986409</v>
      </c>
      <c r="G15025" s="100">
        <v>891.52999892696607</v>
      </c>
      <c r="S15025" s="235"/>
      <c r="T15025" s="103"/>
      <c r="U15025" s="103"/>
    </row>
    <row r="15026" spans="1:21" x14ac:dyDescent="0.2">
      <c r="A15026" s="89">
        <v>41038</v>
      </c>
      <c r="B15026" s="90" t="s">
        <v>100</v>
      </c>
      <c r="C15026" s="96">
        <v>1761.2352601685393</v>
      </c>
      <c r="D15026" s="102">
        <v>1114.9345930848319</v>
      </c>
      <c r="E15026" s="98">
        <v>2084.4732640449438</v>
      </c>
      <c r="F15026" s="91">
        <v>0.84493060695383659</v>
      </c>
      <c r="G15026" s="100">
        <v>880.61763008426965</v>
      </c>
      <c r="S15026" s="235"/>
      <c r="T15026" s="103"/>
      <c r="U15026" s="103"/>
    </row>
    <row r="15027" spans="1:21" x14ac:dyDescent="0.2">
      <c r="A15027" s="89">
        <v>41038</v>
      </c>
      <c r="B15027" s="90" t="s">
        <v>101</v>
      </c>
      <c r="C15027" s="96">
        <v>1732.7204664269661</v>
      </c>
      <c r="D15027" s="102">
        <v>1096.0746555925168</v>
      </c>
      <c r="E15027" s="98">
        <v>2050.292629213483</v>
      </c>
      <c r="F15027" s="91">
        <v>0.84510885994437712</v>
      </c>
      <c r="G15027" s="100">
        <v>866.36023321348307</v>
      </c>
      <c r="S15027" s="235"/>
      <c r="T15027" s="103"/>
      <c r="U15027" s="103"/>
    </row>
    <row r="15028" spans="1:21" x14ac:dyDescent="0.2">
      <c r="A15028" s="89">
        <v>41038</v>
      </c>
      <c r="B15028" s="90" t="s">
        <v>102</v>
      </c>
      <c r="C15028" s="96">
        <v>1712.4274314606744</v>
      </c>
      <c r="D15028" s="102">
        <v>1086.4367188699539</v>
      </c>
      <c r="E15028" s="98">
        <v>2027.9922219101122</v>
      </c>
      <c r="F15028" s="91">
        <v>0.84439546313830749</v>
      </c>
      <c r="G15028" s="100">
        <v>856.21371573033719</v>
      </c>
      <c r="S15028" s="235"/>
      <c r="T15028" s="103"/>
      <c r="U15028" s="103"/>
    </row>
    <row r="15029" spans="1:21" x14ac:dyDescent="0.2">
      <c r="A15029" s="89">
        <v>41038</v>
      </c>
      <c r="B15029" s="90" t="s">
        <v>103</v>
      </c>
      <c r="C15029" s="96">
        <v>1682.9806492921348</v>
      </c>
      <c r="D15029" s="102">
        <v>1059.6112448469978</v>
      </c>
      <c r="E15029" s="98">
        <v>1988.7684269662921</v>
      </c>
      <c r="F15029" s="91">
        <v>0.84624264266875349</v>
      </c>
      <c r="G15029" s="100">
        <v>841.49032464606739</v>
      </c>
      <c r="S15029" s="235"/>
      <c r="T15029" s="103"/>
      <c r="U15029" s="103"/>
    </row>
    <row r="15030" spans="1:21" x14ac:dyDescent="0.2">
      <c r="A15030" s="89">
        <v>41038</v>
      </c>
      <c r="B15030" s="90" t="s">
        <v>104</v>
      </c>
      <c r="C15030" s="96">
        <v>1665.0905236179776</v>
      </c>
      <c r="D15030" s="102">
        <v>1049.2065803918942</v>
      </c>
      <c r="E15030" s="98">
        <v>1968.0855926966294</v>
      </c>
      <c r="F15030" s="91">
        <v>0.84604578672643282</v>
      </c>
      <c r="G15030" s="100">
        <v>832.54526180898881</v>
      </c>
      <c r="S15030" s="235"/>
      <c r="T15030" s="103"/>
      <c r="U15030" s="103"/>
    </row>
    <row r="15031" spans="1:21" x14ac:dyDescent="0.2">
      <c r="A15031" s="89">
        <v>41038</v>
      </c>
      <c r="B15031" s="90" t="s">
        <v>105</v>
      </c>
      <c r="C15031" s="96">
        <v>1659.8632841797755</v>
      </c>
      <c r="D15031" s="102">
        <v>1051.2300608349369</v>
      </c>
      <c r="E15031" s="98">
        <v>1964.7469971910111</v>
      </c>
      <c r="F15031" s="91">
        <v>0.84482291437669765</v>
      </c>
      <c r="G15031" s="100">
        <v>829.93164208988776</v>
      </c>
      <c r="S15031" s="235"/>
      <c r="T15031" s="103"/>
      <c r="U15031" s="103"/>
    </row>
    <row r="15032" spans="1:21" x14ac:dyDescent="0.2">
      <c r="A15032" s="89">
        <v>41038</v>
      </c>
      <c r="B15032" s="90" t="s">
        <v>106</v>
      </c>
      <c r="C15032" s="96">
        <v>1734.8478313146072</v>
      </c>
      <c r="D15032" s="102">
        <v>1107.8230806312977</v>
      </c>
      <c r="E15032" s="98">
        <v>2058.3898988764045</v>
      </c>
      <c r="F15032" s="91">
        <v>0.84281788997390317</v>
      </c>
      <c r="G15032" s="100">
        <v>867.42391565730361</v>
      </c>
      <c r="S15032" s="235"/>
      <c r="T15032" s="103"/>
      <c r="U15032" s="103"/>
    </row>
    <row r="15033" spans="1:21" x14ac:dyDescent="0.2">
      <c r="A15033" s="89">
        <v>41038</v>
      </c>
      <c r="B15033" s="90" t="s">
        <v>107</v>
      </c>
      <c r="C15033" s="96">
        <v>1740.3019896741575</v>
      </c>
      <c r="D15033" s="102">
        <v>1090.2627842763222</v>
      </c>
      <c r="E15033" s="98">
        <v>2053.612415730337</v>
      </c>
      <c r="F15033" s="91">
        <v>0.84743448975265601</v>
      </c>
      <c r="G15033" s="100">
        <v>870.15099483707877</v>
      </c>
      <c r="S15033" s="235"/>
      <c r="T15033" s="103"/>
      <c r="U15033" s="103"/>
    </row>
    <row r="15034" spans="1:21" x14ac:dyDescent="0.2">
      <c r="A15034" s="89">
        <v>41038</v>
      </c>
      <c r="B15034" s="90" t="s">
        <v>108</v>
      </c>
      <c r="C15034" s="96">
        <v>1730.4917984494384</v>
      </c>
      <c r="D15034" s="102">
        <v>1079.7206779730648</v>
      </c>
      <c r="E15034" s="98">
        <v>2039.705519662921</v>
      </c>
      <c r="F15034" s="91">
        <v>0.84840276293188499</v>
      </c>
      <c r="G15034" s="100">
        <v>865.24589922471921</v>
      </c>
      <c r="S15034" s="235"/>
      <c r="T15034" s="103"/>
      <c r="U15034" s="103"/>
    </row>
    <row r="15035" spans="1:21" x14ac:dyDescent="0.2">
      <c r="A15035" s="89">
        <v>41038</v>
      </c>
      <c r="B15035" s="90" t="s">
        <v>109</v>
      </c>
      <c r="C15035" s="96">
        <v>1737.7126826966291</v>
      </c>
      <c r="D15035" s="102">
        <v>1092.0891230474085</v>
      </c>
      <c r="E15035" s="98">
        <v>2052.389831460674</v>
      </c>
      <c r="F15035" s="91">
        <v>0.84667769059248799</v>
      </c>
      <c r="G15035" s="100">
        <v>868.85634134831457</v>
      </c>
      <c r="S15035" s="235"/>
      <c r="T15035" s="103"/>
      <c r="U15035" s="103"/>
    </row>
    <row r="15036" spans="1:21" x14ac:dyDescent="0.2">
      <c r="A15036" s="89">
        <v>41038</v>
      </c>
      <c r="B15036" s="90" t="s">
        <v>110</v>
      </c>
      <c r="C15036" s="96">
        <v>1742.4253024382024</v>
      </c>
      <c r="D15036" s="102">
        <v>1085.386100378634</v>
      </c>
      <c r="E15036" s="98">
        <v>2052.8294915730335</v>
      </c>
      <c r="F15036" s="91">
        <v>0.84879202563629585</v>
      </c>
      <c r="G15036" s="100">
        <v>871.21265121910119</v>
      </c>
      <c r="S15036" s="235"/>
      <c r="T15036" s="103"/>
      <c r="U15036" s="103"/>
    </row>
    <row r="15037" spans="1:21" x14ac:dyDescent="0.2">
      <c r="A15037" s="89">
        <v>41038</v>
      </c>
      <c r="B15037" s="90" t="s">
        <v>111</v>
      </c>
      <c r="C15037" s="96">
        <v>1717.9788407865169</v>
      </c>
      <c r="D15037" s="102">
        <v>1074.2659671225715</v>
      </c>
      <c r="E15037" s="98">
        <v>2026.2030168539327</v>
      </c>
      <c r="F15037" s="91">
        <v>0.84788090161567686</v>
      </c>
      <c r="G15037" s="100">
        <v>858.98942039325846</v>
      </c>
      <c r="S15037" s="235"/>
      <c r="T15037" s="103"/>
      <c r="U15037" s="103"/>
    </row>
    <row r="15038" spans="1:21" x14ac:dyDescent="0.2">
      <c r="A15038" s="89">
        <v>41038</v>
      </c>
      <c r="B15038" s="90" t="s">
        <v>112</v>
      </c>
      <c r="C15038" s="96">
        <v>1901.4914141797758</v>
      </c>
      <c r="D15038" s="102">
        <v>1198.8346483768348</v>
      </c>
      <c r="E15038" s="98">
        <v>2247.8598960674158</v>
      </c>
      <c r="F15038" s="91">
        <v>0.84591189046363413</v>
      </c>
      <c r="G15038" s="100">
        <v>950.7457070898879</v>
      </c>
      <c r="S15038" s="235"/>
      <c r="T15038" s="103"/>
      <c r="U15038" s="103"/>
    </row>
    <row r="15039" spans="1:21" x14ac:dyDescent="0.2">
      <c r="A15039" s="89">
        <v>41038</v>
      </c>
      <c r="B15039" s="90" t="s">
        <v>113</v>
      </c>
      <c r="C15039" s="96">
        <v>1958.3994379550563</v>
      </c>
      <c r="D15039" s="102">
        <v>1229.6600562538567</v>
      </c>
      <c r="E15039" s="98">
        <v>2312.4429101123596</v>
      </c>
      <c r="F15039" s="91">
        <v>0.84689634039869088</v>
      </c>
      <c r="G15039" s="100">
        <v>979.19971897752816</v>
      </c>
      <c r="S15039" s="235"/>
      <c r="T15039" s="103"/>
      <c r="U15039" s="103"/>
    </row>
    <row r="15040" spans="1:21" x14ac:dyDescent="0.2">
      <c r="A15040" s="89">
        <v>41038</v>
      </c>
      <c r="B15040" s="90" t="s">
        <v>114</v>
      </c>
      <c r="C15040" s="96">
        <v>1946.5024030786519</v>
      </c>
      <c r="D15040" s="102">
        <v>1227.2756173911321</v>
      </c>
      <c r="E15040" s="98">
        <v>2301.1034410112361</v>
      </c>
      <c r="F15040" s="91">
        <v>0.84589956643724273</v>
      </c>
      <c r="G15040" s="100">
        <v>973.25120153932596</v>
      </c>
      <c r="S15040" s="235"/>
      <c r="T15040" s="103"/>
      <c r="U15040" s="103"/>
    </row>
    <row r="15041" spans="1:21" x14ac:dyDescent="0.2">
      <c r="A15041" s="89">
        <v>41038</v>
      </c>
      <c r="B15041" s="90" t="s">
        <v>115</v>
      </c>
      <c r="C15041" s="96">
        <v>1693.0137073146068</v>
      </c>
      <c r="D15041" s="102">
        <v>1062.965498654381</v>
      </c>
      <c r="E15041" s="98">
        <v>1999.0475393258425</v>
      </c>
      <c r="F15041" s="91">
        <v>0.84691017797683676</v>
      </c>
      <c r="G15041" s="100">
        <v>846.5068536573034</v>
      </c>
      <c r="S15041" s="235"/>
      <c r="T15041" s="103"/>
      <c r="U15041" s="103"/>
    </row>
    <row r="15042" spans="1:21" x14ac:dyDescent="0.2">
      <c r="A15042" s="89">
        <v>41038</v>
      </c>
      <c r="B15042" s="90" t="s">
        <v>116</v>
      </c>
      <c r="C15042" s="96">
        <v>1645.0527724382025</v>
      </c>
      <c r="D15042" s="102">
        <v>1034.9233410634763</v>
      </c>
      <c r="E15042" s="98">
        <v>1943.518702247191</v>
      </c>
      <c r="F15042" s="91">
        <v>0.84643012209561574</v>
      </c>
      <c r="G15042" s="100">
        <v>822.52638621910125</v>
      </c>
      <c r="S15042" s="235"/>
      <c r="T15042" s="103"/>
      <c r="U15042" s="103"/>
    </row>
    <row r="15043" spans="1:21" x14ac:dyDescent="0.2">
      <c r="A15043" s="89">
        <v>41038</v>
      </c>
      <c r="B15043" s="90" t="s">
        <v>117</v>
      </c>
      <c r="C15043" s="96">
        <v>1631.3971159213481</v>
      </c>
      <c r="D15043" s="102">
        <v>1039.5873852273585</v>
      </c>
      <c r="E15043" s="98">
        <v>1934.4762808988764</v>
      </c>
      <c r="F15043" s="91">
        <v>0.84332753625870305</v>
      </c>
      <c r="G15043" s="100">
        <v>815.69855796067407</v>
      </c>
      <c r="S15043" s="235"/>
      <c r="T15043" s="103"/>
      <c r="U15043" s="103"/>
    </row>
    <row r="15044" spans="1:21" x14ac:dyDescent="0.2">
      <c r="A15044" s="89">
        <v>41038</v>
      </c>
      <c r="B15044" s="90" t="s">
        <v>118</v>
      </c>
      <c r="C15044" s="96">
        <v>1697.3737923033709</v>
      </c>
      <c r="D15044" s="102">
        <v>1089.4586260401932</v>
      </c>
      <c r="E15044" s="98">
        <v>2016.9278342696628</v>
      </c>
      <c r="F15044" s="91">
        <v>0.84156396845898873</v>
      </c>
      <c r="G15044" s="100">
        <v>848.68689615168546</v>
      </c>
      <c r="S15044" s="235"/>
      <c r="T15044" s="103"/>
      <c r="U15044" s="103"/>
    </row>
    <row r="15045" spans="1:21" x14ac:dyDescent="0.2">
      <c r="A15045" s="89">
        <v>41038</v>
      </c>
      <c r="B15045" s="90" t="s">
        <v>119</v>
      </c>
      <c r="C15045" s="96">
        <v>1720.7383369550564</v>
      </c>
      <c r="D15045" s="102">
        <v>1101.8173793778565</v>
      </c>
      <c r="E15045" s="98">
        <v>2043.2674719101121</v>
      </c>
      <c r="F15045" s="91">
        <v>0.84215031101457061</v>
      </c>
      <c r="G15045" s="100">
        <v>860.36916847752821</v>
      </c>
      <c r="S15045" s="235"/>
      <c r="T15045" s="103"/>
      <c r="U15045" s="103"/>
    </row>
    <row r="15046" spans="1:21" x14ac:dyDescent="0.2">
      <c r="A15046" s="89">
        <v>41038</v>
      </c>
      <c r="B15046" s="90" t="s">
        <v>120</v>
      </c>
      <c r="C15046" s="96">
        <v>1768.2940594719098</v>
      </c>
      <c r="D15046" s="102">
        <v>1123.5325652905813</v>
      </c>
      <c r="E15046" s="98">
        <v>2095.0392134831463</v>
      </c>
      <c r="F15046" s="91">
        <v>0.84403864523948446</v>
      </c>
      <c r="G15046" s="100">
        <v>884.1470297359549</v>
      </c>
      <c r="S15046" s="235"/>
      <c r="T15046" s="103"/>
      <c r="U15046" s="103"/>
    </row>
    <row r="15047" spans="1:21" x14ac:dyDescent="0.2">
      <c r="A15047" s="89">
        <v>41038</v>
      </c>
      <c r="B15047" s="90" t="s">
        <v>121</v>
      </c>
      <c r="C15047" s="96">
        <v>1815.023148775281</v>
      </c>
      <c r="D15047" s="102">
        <v>1156.6052094071374</v>
      </c>
      <c r="E15047" s="98">
        <v>2152.2185393258428</v>
      </c>
      <c r="F15047" s="91">
        <v>0.84332660257810799</v>
      </c>
      <c r="G15047" s="100">
        <v>907.51157438764051</v>
      </c>
      <c r="S15047" s="235"/>
      <c r="T15047" s="103"/>
      <c r="U15047" s="103"/>
    </row>
    <row r="15048" spans="1:21" x14ac:dyDescent="0.2">
      <c r="A15048" s="89">
        <v>41038</v>
      </c>
      <c r="B15048" s="90" t="s">
        <v>122</v>
      </c>
      <c r="C15048" s="96">
        <v>2044.8271821235955</v>
      </c>
      <c r="D15048" s="102">
        <v>1301.4138470360981</v>
      </c>
      <c r="E15048" s="98">
        <v>2423.8391460674161</v>
      </c>
      <c r="F15048" s="91">
        <v>0.84363155263056433</v>
      </c>
      <c r="G15048" s="100">
        <v>1022.4135910617978</v>
      </c>
      <c r="S15048" s="235"/>
      <c r="T15048" s="103"/>
      <c r="U15048" s="103"/>
    </row>
    <row r="15049" spans="1:21" x14ac:dyDescent="0.2">
      <c r="A15049" s="89">
        <v>41038</v>
      </c>
      <c r="B15049" s="90" t="s">
        <v>123</v>
      </c>
      <c r="C15049" s="96">
        <v>2115.1679956179778</v>
      </c>
      <c r="D15049" s="102">
        <v>1333.5708296340749</v>
      </c>
      <c r="E15049" s="98">
        <v>2500.4693174157305</v>
      </c>
      <c r="F15049" s="91">
        <v>0.84590839842979282</v>
      </c>
      <c r="G15049" s="100">
        <v>1057.5839978089889</v>
      </c>
      <c r="S15049" s="235"/>
      <c r="T15049" s="103"/>
      <c r="U15049" s="103"/>
    </row>
    <row r="15050" spans="1:21" x14ac:dyDescent="0.2">
      <c r="A15050" s="89">
        <v>41038</v>
      </c>
      <c r="B15050" s="90" t="s">
        <v>124</v>
      </c>
      <c r="C15050" s="96">
        <v>2082.3822636067416</v>
      </c>
      <c r="D15050" s="102">
        <v>1314.8338751540559</v>
      </c>
      <c r="E15050" s="98">
        <v>2462.743188202247</v>
      </c>
      <c r="F15050" s="91">
        <v>0.845553963394307</v>
      </c>
      <c r="G15050" s="100">
        <v>1041.1911318033708</v>
      </c>
      <c r="S15050" s="235"/>
      <c r="T15050" s="103"/>
      <c r="U15050" s="103"/>
    </row>
    <row r="15051" spans="1:21" x14ac:dyDescent="0.2">
      <c r="A15051" s="89">
        <v>41038</v>
      </c>
      <c r="B15051" s="90" t="s">
        <v>125</v>
      </c>
      <c r="C15051" s="96">
        <v>2148.7722565955055</v>
      </c>
      <c r="D15051" s="102">
        <v>1357.4692743089045</v>
      </c>
      <c r="E15051" s="98">
        <v>2541.6421938202247</v>
      </c>
      <c r="F15051" s="91">
        <v>0.84542673308621208</v>
      </c>
      <c r="G15051" s="100">
        <v>1074.3861282977527</v>
      </c>
      <c r="S15051" s="235"/>
      <c r="T15051" s="103"/>
      <c r="U15051" s="103"/>
    </row>
    <row r="15052" spans="1:21" x14ac:dyDescent="0.2">
      <c r="A15052" s="89">
        <v>41038</v>
      </c>
      <c r="B15052" s="90" t="s">
        <v>126</v>
      </c>
      <c r="C15052" s="96">
        <v>2120.2939319662919</v>
      </c>
      <c r="D15052" s="102">
        <v>1358.8371543854764</v>
      </c>
      <c r="E15052" s="98">
        <v>2518.3496123595505</v>
      </c>
      <c r="F15052" s="91">
        <v>0.84193787930012509</v>
      </c>
      <c r="G15052" s="100">
        <v>1060.1469659831459</v>
      </c>
      <c r="S15052" s="235"/>
      <c r="T15052" s="103"/>
      <c r="U15052" s="103"/>
    </row>
    <row r="15053" spans="1:21" x14ac:dyDescent="0.2">
      <c r="A15053" s="89">
        <v>41038</v>
      </c>
      <c r="B15053" s="90" t="s">
        <v>127</v>
      </c>
      <c r="C15053" s="96">
        <v>2228.2222439325842</v>
      </c>
      <c r="D15053" s="102">
        <v>1425.7469404660962</v>
      </c>
      <c r="E15053" s="98">
        <v>2645.3220421348315</v>
      </c>
      <c r="F15053" s="91">
        <v>0.84232551214609819</v>
      </c>
      <c r="G15053" s="100">
        <v>1114.1111219662921</v>
      </c>
      <c r="S15053" s="235"/>
      <c r="T15053" s="103"/>
      <c r="U15053" s="103"/>
    </row>
    <row r="15054" spans="1:21" x14ac:dyDescent="0.2">
      <c r="A15054" s="89">
        <v>41038</v>
      </c>
      <c r="B15054" s="90" t="s">
        <v>128</v>
      </c>
      <c r="C15054" s="96">
        <v>2343.4646389887639</v>
      </c>
      <c r="D15054" s="102">
        <v>1499.2408575672814</v>
      </c>
      <c r="E15054" s="98">
        <v>2782.0046123595507</v>
      </c>
      <c r="F15054" s="91">
        <v>0.84236547580744658</v>
      </c>
      <c r="G15054" s="100">
        <v>1171.732319494382</v>
      </c>
      <c r="S15054" s="235"/>
      <c r="T15054" s="103"/>
      <c r="U15054" s="103"/>
    </row>
    <row r="15055" spans="1:21" x14ac:dyDescent="0.2">
      <c r="A15055" s="89">
        <v>41038</v>
      </c>
      <c r="B15055" s="90" t="s">
        <v>129</v>
      </c>
      <c r="C15055" s="96">
        <v>2324.8167662022474</v>
      </c>
      <c r="D15055" s="102">
        <v>1485.6641509717354</v>
      </c>
      <c r="E15055" s="98">
        <v>2758.9800589887636</v>
      </c>
      <c r="F15055" s="91">
        <v>0.84263630635096065</v>
      </c>
      <c r="G15055" s="100">
        <v>1162.4083831011237</v>
      </c>
      <c r="S15055" s="235"/>
      <c r="T15055" s="103"/>
      <c r="U15055" s="103"/>
    </row>
    <row r="15056" spans="1:21" x14ac:dyDescent="0.2">
      <c r="A15056" s="89">
        <v>41038</v>
      </c>
      <c r="B15056" s="90" t="s">
        <v>130</v>
      </c>
      <c r="C15056" s="96">
        <v>1937.5472099325843</v>
      </c>
      <c r="D15056" s="102">
        <v>1267.8389019484018</v>
      </c>
      <c r="E15056" s="98">
        <v>2315.4923174157307</v>
      </c>
      <c r="F15056" s="91">
        <v>0.83677548630134846</v>
      </c>
      <c r="G15056" s="100">
        <v>968.77360496629217</v>
      </c>
      <c r="S15056" s="235"/>
      <c r="T15056" s="103"/>
      <c r="U15056" s="103"/>
    </row>
    <row r="15057" spans="1:21" x14ac:dyDescent="0.2">
      <c r="A15057" s="89">
        <v>41038</v>
      </c>
      <c r="B15057" s="90" t="s">
        <v>131</v>
      </c>
      <c r="C15057" s="96">
        <v>1866.7241937303372</v>
      </c>
      <c r="D15057" s="102">
        <v>1205.7947049390511</v>
      </c>
      <c r="E15057" s="98">
        <v>2222.2961292134833</v>
      </c>
      <c r="F15057" s="91">
        <v>0.83999795040412084</v>
      </c>
      <c r="G15057" s="100">
        <v>933.36209686516861</v>
      </c>
      <c r="S15057" s="235"/>
      <c r="T15057" s="103"/>
      <c r="U15057" s="103"/>
    </row>
    <row r="15058" spans="1:21" x14ac:dyDescent="0.2">
      <c r="A15058" s="89">
        <v>41038</v>
      </c>
      <c r="B15058" s="90" t="s">
        <v>132</v>
      </c>
      <c r="C15058" s="96">
        <v>1985.8444710674157</v>
      </c>
      <c r="D15058" s="102">
        <v>1272.2535432994628</v>
      </c>
      <c r="E15058" s="98">
        <v>2358.4332387640447</v>
      </c>
      <c r="F15058" s="91">
        <v>0.84201852247813169</v>
      </c>
      <c r="G15058" s="100">
        <v>992.92223553370786</v>
      </c>
      <c r="S15058" s="235"/>
      <c r="T15058" s="103"/>
      <c r="U15058" s="103"/>
    </row>
    <row r="15059" spans="1:21" x14ac:dyDescent="0.2">
      <c r="A15059" s="89">
        <v>41038</v>
      </c>
      <c r="B15059" s="90" t="s">
        <v>133</v>
      </c>
      <c r="C15059" s="96">
        <v>2141.5999978314612</v>
      </c>
      <c r="D15059" s="102">
        <v>1371.0297903848423</v>
      </c>
      <c r="E15059" s="98">
        <v>2542.8671292134827</v>
      </c>
      <c r="F15059" s="91">
        <v>0.84219893883872143</v>
      </c>
      <c r="G15059" s="100">
        <v>1070.7999989157306</v>
      </c>
      <c r="S15059" s="235"/>
      <c r="T15059" s="103"/>
      <c r="U15059" s="103"/>
    </row>
    <row r="15060" spans="1:21" x14ac:dyDescent="0.2">
      <c r="A15060" s="89">
        <v>41038</v>
      </c>
      <c r="B15060" s="90" t="s">
        <v>134</v>
      </c>
      <c r="C15060" s="96">
        <v>1908.412441280899</v>
      </c>
      <c r="D15060" s="102">
        <v>1201.9680750338848</v>
      </c>
      <c r="E15060" s="98">
        <v>2255.385842696629</v>
      </c>
      <c r="F15060" s="91">
        <v>0.84615785252918196</v>
      </c>
      <c r="G15060" s="100">
        <v>954.20622064044949</v>
      </c>
      <c r="S15060" s="235"/>
      <c r="T15060" s="103"/>
      <c r="U15060" s="103"/>
    </row>
    <row r="15061" spans="1:21" x14ac:dyDescent="0.2">
      <c r="A15061" s="89">
        <v>41038</v>
      </c>
      <c r="B15061" s="90" t="s">
        <v>135</v>
      </c>
      <c r="C15061" s="96">
        <v>1850.9006510898878</v>
      </c>
      <c r="D15061" s="102">
        <v>1170.8015159631127</v>
      </c>
      <c r="E15061" s="98">
        <v>2190.1163005617973</v>
      </c>
      <c r="F15061" s="91">
        <v>0.84511523457229387</v>
      </c>
      <c r="G15061" s="100">
        <v>925.45032554494389</v>
      </c>
      <c r="S15061" s="235"/>
      <c r="T15061" s="103"/>
      <c r="U15061" s="103"/>
    </row>
    <row r="15062" spans="1:21" x14ac:dyDescent="0.2">
      <c r="A15062" s="89">
        <v>41038</v>
      </c>
      <c r="B15062" s="90" t="s">
        <v>136</v>
      </c>
      <c r="C15062" s="96">
        <v>1844.5145043033708</v>
      </c>
      <c r="D15062" s="102">
        <v>1177.0256171919134</v>
      </c>
      <c r="E15062" s="98">
        <v>2188.0637696629215</v>
      </c>
      <c r="F15062" s="91">
        <v>0.84298937255723783</v>
      </c>
      <c r="G15062" s="100">
        <v>922.25725215168541</v>
      </c>
      <c r="S15062" s="235"/>
      <c r="T15062" s="103"/>
      <c r="U15062" s="103"/>
    </row>
    <row r="15063" spans="1:21" x14ac:dyDescent="0.2">
      <c r="A15063" s="89">
        <v>41038</v>
      </c>
      <c r="B15063" s="90" t="s">
        <v>137</v>
      </c>
      <c r="C15063" s="96">
        <v>1841.7387996404493</v>
      </c>
      <c r="D15063" s="102">
        <v>1152.2145225202651</v>
      </c>
      <c r="E15063" s="98">
        <v>2172.4640646067419</v>
      </c>
      <c r="F15063" s="91">
        <v>0.84776490881741684</v>
      </c>
      <c r="G15063" s="100">
        <v>920.86939982022466</v>
      </c>
      <c r="S15063" s="235"/>
      <c r="T15063" s="103"/>
      <c r="U15063" s="103"/>
    </row>
    <row r="15064" spans="1:21" x14ac:dyDescent="0.2">
      <c r="A15064" s="89">
        <v>41038</v>
      </c>
      <c r="B15064" s="90" t="s">
        <v>138</v>
      </c>
      <c r="C15064" s="96">
        <v>1801.9915192921351</v>
      </c>
      <c r="D15064" s="102">
        <v>1152.7679784122358</v>
      </c>
      <c r="E15064" s="98">
        <v>2139.1698033707867</v>
      </c>
      <c r="F15064" s="91">
        <v>0.84237890627132805</v>
      </c>
      <c r="G15064" s="100">
        <v>900.99575964606754</v>
      </c>
      <c r="S15064" s="235"/>
      <c r="T15064" s="103"/>
      <c r="U15064" s="103"/>
    </row>
    <row r="15065" spans="1:21" x14ac:dyDescent="0.2">
      <c r="A15065" s="89">
        <v>41038</v>
      </c>
      <c r="B15065" s="90" t="s">
        <v>139</v>
      </c>
      <c r="C15065" s="96">
        <v>1855.9698577078652</v>
      </c>
      <c r="D15065" s="102">
        <v>1171.8374277336472</v>
      </c>
      <c r="E15065" s="98">
        <v>2194.9549129213483</v>
      </c>
      <c r="F15065" s="91">
        <v>0.84556172283178466</v>
      </c>
      <c r="G15065" s="100">
        <v>927.98492885393262</v>
      </c>
      <c r="S15065" s="235"/>
      <c r="T15065" s="103"/>
      <c r="U15065" s="103"/>
    </row>
    <row r="15066" spans="1:21" x14ac:dyDescent="0.2">
      <c r="A15066" s="89">
        <v>41038</v>
      </c>
      <c r="B15066" s="90" t="s">
        <v>140</v>
      </c>
      <c r="C15066" s="96">
        <v>1820.7731121573033</v>
      </c>
      <c r="D15066" s="102">
        <v>1141.563633039563</v>
      </c>
      <c r="E15066" s="98">
        <v>2149.0421713483142</v>
      </c>
      <c r="F15066" s="91">
        <v>0.84724866567646084</v>
      </c>
      <c r="G15066" s="100">
        <v>910.38655607865167</v>
      </c>
      <c r="S15066" s="235"/>
      <c r="T15066" s="103"/>
      <c r="U15066" s="103"/>
    </row>
    <row r="15067" spans="1:21" x14ac:dyDescent="0.2">
      <c r="A15067" s="89">
        <v>41038</v>
      </c>
      <c r="B15067" s="90" t="s">
        <v>141</v>
      </c>
      <c r="C15067" s="96">
        <v>1901.0618890786518</v>
      </c>
      <c r="D15067" s="102">
        <v>1211.3961712878652</v>
      </c>
      <c r="E15067" s="98">
        <v>2254.2220365168537</v>
      </c>
      <c r="F15067" s="91">
        <v>0.84333391222459486</v>
      </c>
      <c r="G15067" s="100">
        <v>950.5309445393259</v>
      </c>
      <c r="S15067" s="235"/>
      <c r="T15067" s="103"/>
      <c r="U15067" s="103"/>
    </row>
    <row r="15068" spans="1:21" x14ac:dyDescent="0.2">
      <c r="A15068" s="89">
        <v>41038</v>
      </c>
      <c r="B15068" s="90" t="s">
        <v>142</v>
      </c>
      <c r="C15068" s="96">
        <v>1973.1734805842698</v>
      </c>
      <c r="D15068" s="102">
        <v>1251.8220347402657</v>
      </c>
      <c r="E15068" s="98">
        <v>2336.7652837078654</v>
      </c>
      <c r="F15068" s="91">
        <v>0.8444037979943515</v>
      </c>
      <c r="G15068" s="100">
        <v>986.58674029213489</v>
      </c>
      <c r="S15068" s="235"/>
      <c r="T15068" s="103"/>
      <c r="U15068" s="103"/>
    </row>
    <row r="15069" spans="1:21" x14ac:dyDescent="0.2">
      <c r="A15069" s="89">
        <v>41038</v>
      </c>
      <c r="B15069" s="90" t="s">
        <v>143</v>
      </c>
      <c r="C15069" s="96">
        <v>1666.1076066404498</v>
      </c>
      <c r="D15069" s="102">
        <v>1049.9827929357386</v>
      </c>
      <c r="E15069" s="98">
        <v>1969.3599016853934</v>
      </c>
      <c r="F15069" s="91">
        <v>0.84601479151402548</v>
      </c>
      <c r="G15069" s="100">
        <v>833.05380332022492</v>
      </c>
      <c r="S15069" s="235"/>
      <c r="T15069" s="103"/>
      <c r="U15069" s="103"/>
    </row>
    <row r="15070" spans="1:21" x14ac:dyDescent="0.2">
      <c r="A15070" s="89">
        <v>41038</v>
      </c>
      <c r="B15070" s="90" t="s">
        <v>144</v>
      </c>
      <c r="C15070" s="96">
        <v>1692.4058887752808</v>
      </c>
      <c r="D15070" s="102">
        <v>1058.4671860169005</v>
      </c>
      <c r="E15070" s="98">
        <v>1996.1439016853931</v>
      </c>
      <c r="F15070" s="91">
        <v>0.84783761699060933</v>
      </c>
      <c r="G15070" s="100">
        <v>846.2029443876404</v>
      </c>
      <c r="S15070" s="235"/>
      <c r="T15070" s="103"/>
      <c r="U15070" s="103"/>
    </row>
    <row r="15071" spans="1:21" x14ac:dyDescent="0.2">
      <c r="A15071" s="89">
        <v>41038</v>
      </c>
      <c r="B15071" s="90" t="s">
        <v>145</v>
      </c>
      <c r="C15071" s="96">
        <v>1695.9150278089885</v>
      </c>
      <c r="D15071" s="102">
        <v>1063.6986455426184</v>
      </c>
      <c r="E15071" s="98">
        <v>2001.8947500000002</v>
      </c>
      <c r="F15071" s="91">
        <v>0.84715494049274487</v>
      </c>
      <c r="G15071" s="100">
        <v>847.95751390449425</v>
      </c>
      <c r="S15071" s="235"/>
      <c r="T15071" s="103"/>
      <c r="U15071" s="103"/>
    </row>
    <row r="15072" spans="1:21" x14ac:dyDescent="0.2">
      <c r="A15072" s="89">
        <v>41038</v>
      </c>
      <c r="B15072" s="90" t="s">
        <v>146</v>
      </c>
      <c r="C15072" s="96">
        <v>1822.3048148764044</v>
      </c>
      <c r="D15072" s="102">
        <v>1141.1161391273013</v>
      </c>
      <c r="E15072" s="98">
        <v>2150.1025280898875</v>
      </c>
      <c r="F15072" s="91">
        <v>0.84754321762288576</v>
      </c>
      <c r="G15072" s="100">
        <v>911.1524074382022</v>
      </c>
      <c r="S15072" s="235"/>
      <c r="T15072" s="103"/>
      <c r="U15072" s="103"/>
    </row>
    <row r="15073" spans="1:21" x14ac:dyDescent="0.2">
      <c r="A15073" s="89">
        <v>41038</v>
      </c>
      <c r="B15073" s="90" t="s">
        <v>147</v>
      </c>
      <c r="C15073" s="96">
        <v>1877.790543269663</v>
      </c>
      <c r="D15073" s="102">
        <v>1182.1801909015203</v>
      </c>
      <c r="E15073" s="98">
        <v>2218.9293202247186</v>
      </c>
      <c r="F15073" s="91">
        <v>0.8462597371418269</v>
      </c>
      <c r="G15073" s="100">
        <v>938.89527163483149</v>
      </c>
      <c r="S15073" s="235"/>
      <c r="T15073" s="103"/>
      <c r="U15073" s="103"/>
    </row>
    <row r="15074" spans="1:21" x14ac:dyDescent="0.2">
      <c r="A15074" s="89">
        <v>41039</v>
      </c>
      <c r="B15074" s="90" t="s">
        <v>100</v>
      </c>
      <c r="C15074" s="96">
        <v>1856.9504716179774</v>
      </c>
      <c r="D15074" s="102">
        <v>1168.562185109233</v>
      </c>
      <c r="E15074" s="98">
        <v>2194.0379747191009</v>
      </c>
      <c r="F15074" s="91">
        <v>0.84636204706334661</v>
      </c>
      <c r="G15074" s="100">
        <v>928.47523580898871</v>
      </c>
      <c r="S15074" s="235"/>
      <c r="T15074" s="103"/>
      <c r="U15074" s="103"/>
    </row>
    <row r="15075" spans="1:21" x14ac:dyDescent="0.2">
      <c r="A15075" s="89">
        <v>41039</v>
      </c>
      <c r="B15075" s="90" t="s">
        <v>101</v>
      </c>
      <c r="C15075" s="96">
        <v>1889.6956823932585</v>
      </c>
      <c r="D15075" s="102">
        <v>1180.2730634419629</v>
      </c>
      <c r="E15075" s="98">
        <v>2228.0023061797756</v>
      </c>
      <c r="F15075" s="91">
        <v>0.84815696875709634</v>
      </c>
      <c r="G15075" s="100">
        <v>944.84784119662925</v>
      </c>
      <c r="S15075" s="235"/>
      <c r="T15075" s="103"/>
      <c r="U15075" s="103"/>
    </row>
    <row r="15076" spans="1:21" x14ac:dyDescent="0.2">
      <c r="A15076" s="89">
        <v>41039</v>
      </c>
      <c r="B15076" s="90" t="s">
        <v>102</v>
      </c>
      <c r="C15076" s="96">
        <v>1856.0103789438203</v>
      </c>
      <c r="D15076" s="102">
        <v>1168.7492404485272</v>
      </c>
      <c r="E15076" s="98">
        <v>2193.3420421348314</v>
      </c>
      <c r="F15076" s="91">
        <v>0.84620198003286429</v>
      </c>
      <c r="G15076" s="100">
        <v>928.00518947191017</v>
      </c>
      <c r="S15076" s="235"/>
      <c r="T15076" s="103"/>
      <c r="U15076" s="103"/>
    </row>
    <row r="15077" spans="1:21" x14ac:dyDescent="0.2">
      <c r="A15077" s="89">
        <v>41039</v>
      </c>
      <c r="B15077" s="90" t="s">
        <v>103</v>
      </c>
      <c r="C15077" s="96">
        <v>1843.1610950224722</v>
      </c>
      <c r="D15077" s="102">
        <v>1159.5388719227778</v>
      </c>
      <c r="E15077" s="98">
        <v>2177.5613005617975</v>
      </c>
      <c r="F15077" s="91">
        <v>0.84643362028290448</v>
      </c>
      <c r="G15077" s="100">
        <v>921.58054751123609</v>
      </c>
      <c r="S15077" s="235"/>
      <c r="T15077" s="103"/>
      <c r="U15077" s="103"/>
    </row>
    <row r="15078" spans="1:21" x14ac:dyDescent="0.2">
      <c r="A15078" s="89">
        <v>41039</v>
      </c>
      <c r="B15078" s="90" t="s">
        <v>104</v>
      </c>
      <c r="C15078" s="96">
        <v>1853.3481337415731</v>
      </c>
      <c r="D15078" s="102">
        <v>1167.9070761185478</v>
      </c>
      <c r="E15078" s="98">
        <v>2190.6406011235954</v>
      </c>
      <c r="F15078" s="91">
        <v>0.84603021271082868</v>
      </c>
      <c r="G15078" s="100">
        <v>926.67406687078653</v>
      </c>
      <c r="S15078" s="235"/>
      <c r="T15078" s="103"/>
      <c r="U15078" s="103"/>
    </row>
    <row r="15079" spans="1:21" x14ac:dyDescent="0.2">
      <c r="A15079" s="89">
        <v>41039</v>
      </c>
      <c r="B15079" s="90" t="s">
        <v>105</v>
      </c>
      <c r="C15079" s="96">
        <v>1842.9584888426966</v>
      </c>
      <c r="D15079" s="102">
        <v>1154.24966504095</v>
      </c>
      <c r="E15079" s="98">
        <v>2174.5777247191008</v>
      </c>
      <c r="F15079" s="91">
        <v>0.84750177834216489</v>
      </c>
      <c r="G15079" s="100">
        <v>921.47924442134831</v>
      </c>
      <c r="S15079" s="235"/>
      <c r="T15079" s="103"/>
      <c r="U15079" s="103"/>
    </row>
    <row r="15080" spans="1:21" x14ac:dyDescent="0.2">
      <c r="A15080" s="89">
        <v>41039</v>
      </c>
      <c r="B15080" s="90" t="s">
        <v>106</v>
      </c>
      <c r="C15080" s="96">
        <v>1857.8257303146065</v>
      </c>
      <c r="D15080" s="102">
        <v>1166.113529985387</v>
      </c>
      <c r="E15080" s="98">
        <v>2193.4760561797752</v>
      </c>
      <c r="F15080" s="91">
        <v>0.84697789386871747</v>
      </c>
      <c r="G15080" s="100">
        <v>928.91286515730326</v>
      </c>
      <c r="S15080" s="235"/>
      <c r="T15080" s="103"/>
      <c r="U15080" s="103"/>
    </row>
    <row r="15081" spans="1:21" x14ac:dyDescent="0.2">
      <c r="A15081" s="89">
        <v>41039</v>
      </c>
      <c r="B15081" s="90" t="s">
        <v>107</v>
      </c>
      <c r="C15081" s="96">
        <v>1809.2812896404494</v>
      </c>
      <c r="D15081" s="102">
        <v>1134.5800536303434</v>
      </c>
      <c r="E15081" s="98">
        <v>2135.596095505618</v>
      </c>
      <c r="F15081" s="91">
        <v>0.8472020029668057</v>
      </c>
      <c r="G15081" s="100">
        <v>904.64064482022468</v>
      </c>
      <c r="S15081" s="235"/>
      <c r="T15081" s="103"/>
      <c r="U15081" s="103"/>
    </row>
    <row r="15082" spans="1:21" x14ac:dyDescent="0.2">
      <c r="A15082" s="89">
        <v>41039</v>
      </c>
      <c r="B15082" s="90" t="s">
        <v>108</v>
      </c>
      <c r="C15082" s="96">
        <v>1810.261903550562</v>
      </c>
      <c r="D15082" s="102">
        <v>1141.6725506505666</v>
      </c>
      <c r="E15082" s="98">
        <v>2140.2019466292136</v>
      </c>
      <c r="F15082" s="91">
        <v>0.84583695777012902</v>
      </c>
      <c r="G15082" s="100">
        <v>905.13095177528101</v>
      </c>
      <c r="S15082" s="235"/>
      <c r="T15082" s="103"/>
      <c r="U15082" s="103"/>
    </row>
    <row r="15083" spans="1:21" x14ac:dyDescent="0.2">
      <c r="A15083" s="89">
        <v>41039</v>
      </c>
      <c r="B15083" s="90" t="s">
        <v>109</v>
      </c>
      <c r="C15083" s="96">
        <v>1831.2721643932589</v>
      </c>
      <c r="D15083" s="102">
        <v>1157.1912993910078</v>
      </c>
      <c r="E15083" s="98">
        <v>2166.2523960674157</v>
      </c>
      <c r="F15083" s="91">
        <v>0.84536417257643881</v>
      </c>
      <c r="G15083" s="100">
        <v>915.63608219662945</v>
      </c>
      <c r="S15083" s="235"/>
      <c r="T15083" s="103"/>
      <c r="U15083" s="103"/>
    </row>
    <row r="15084" spans="1:21" x14ac:dyDescent="0.2">
      <c r="A15084" s="89">
        <v>41039</v>
      </c>
      <c r="B15084" s="90" t="s">
        <v>110</v>
      </c>
      <c r="C15084" s="96">
        <v>1817.138357292135</v>
      </c>
      <c r="D15084" s="102">
        <v>1148.2563267702526</v>
      </c>
      <c r="E15084" s="98">
        <v>2149.5312050561797</v>
      </c>
      <c r="F15084" s="91">
        <v>0.84536495819079893</v>
      </c>
      <c r="G15084" s="100">
        <v>908.56917864606748</v>
      </c>
      <c r="S15084" s="235"/>
      <c r="T15084" s="103"/>
      <c r="U15084" s="103"/>
    </row>
    <row r="15085" spans="1:21" x14ac:dyDescent="0.2">
      <c r="A15085" s="89">
        <v>41039</v>
      </c>
      <c r="B15085" s="90" t="s">
        <v>111</v>
      </c>
      <c r="C15085" s="96">
        <v>1825.2304481123599</v>
      </c>
      <c r="D15085" s="102">
        <v>1158.311997873162</v>
      </c>
      <c r="E15085" s="98">
        <v>2161.7476432584267</v>
      </c>
      <c r="F15085" s="91">
        <v>0.84433095315472129</v>
      </c>
      <c r="G15085" s="100">
        <v>912.61522405617995</v>
      </c>
      <c r="S15085" s="235"/>
      <c r="T15085" s="103"/>
      <c r="U15085" s="103"/>
    </row>
    <row r="15086" spans="1:21" x14ac:dyDescent="0.2">
      <c r="A15086" s="89">
        <v>41039</v>
      </c>
      <c r="B15086" s="90" t="s">
        <v>112</v>
      </c>
      <c r="C15086" s="96">
        <v>2008.4634249775281</v>
      </c>
      <c r="D15086" s="102">
        <v>1265.9950293529141</v>
      </c>
      <c r="E15086" s="98">
        <v>2374.1669578651686</v>
      </c>
      <c r="F15086" s="91">
        <v>0.84596553680602227</v>
      </c>
      <c r="G15086" s="100">
        <v>1004.2317124887641</v>
      </c>
      <c r="S15086" s="235"/>
      <c r="T15086" s="103"/>
      <c r="U15086" s="103"/>
    </row>
    <row r="15087" spans="1:21" x14ac:dyDescent="0.2">
      <c r="A15087" s="89">
        <v>41039</v>
      </c>
      <c r="B15087" s="90" t="s">
        <v>113</v>
      </c>
      <c r="C15087" s="96">
        <v>2279.2627927415729</v>
      </c>
      <c r="D15087" s="102">
        <v>1455.7835858700796</v>
      </c>
      <c r="E15087" s="98">
        <v>2704.5045252808991</v>
      </c>
      <c r="F15087" s="91">
        <v>0.84276538324698902</v>
      </c>
      <c r="G15087" s="100">
        <v>1139.6313963707864</v>
      </c>
      <c r="S15087" s="235"/>
      <c r="T15087" s="103"/>
      <c r="U15087" s="103"/>
    </row>
    <row r="15088" spans="1:21" x14ac:dyDescent="0.2">
      <c r="A15088" s="89">
        <v>41039</v>
      </c>
      <c r="B15088" s="90" t="s">
        <v>114</v>
      </c>
      <c r="C15088" s="96">
        <v>2314.868802775281</v>
      </c>
      <c r="D15088" s="102">
        <v>1473.6508321668714</v>
      </c>
      <c r="E15088" s="98">
        <v>2744.1327134831463</v>
      </c>
      <c r="F15088" s="91">
        <v>0.84357028047561244</v>
      </c>
      <c r="G15088" s="100">
        <v>1157.4344013876405</v>
      </c>
      <c r="S15088" s="235"/>
      <c r="T15088" s="103"/>
      <c r="U15088" s="103"/>
    </row>
    <row r="15089" spans="1:21" x14ac:dyDescent="0.2">
      <c r="A15089" s="89">
        <v>41039</v>
      </c>
      <c r="B15089" s="90" t="s">
        <v>115</v>
      </c>
      <c r="C15089" s="96">
        <v>1981.8733899438207</v>
      </c>
      <c r="D15089" s="102">
        <v>1264.3882538588605</v>
      </c>
      <c r="E15089" s="98">
        <v>2350.8508651685393</v>
      </c>
      <c r="F15089" s="91">
        <v>0.84304513710687234</v>
      </c>
      <c r="G15089" s="100">
        <v>990.93669497191036</v>
      </c>
      <c r="S15089" s="235"/>
      <c r="T15089" s="103"/>
      <c r="U15089" s="103"/>
    </row>
    <row r="15090" spans="1:21" x14ac:dyDescent="0.2">
      <c r="A15090" s="89">
        <v>41039</v>
      </c>
      <c r="B15090" s="90" t="s">
        <v>116</v>
      </c>
      <c r="C15090" s="96">
        <v>1964.8544708426966</v>
      </c>
      <c r="D15090" s="102">
        <v>1252.9984755533853</v>
      </c>
      <c r="E15090" s="98">
        <v>2330.3772808988765</v>
      </c>
      <c r="F15090" s="91">
        <v>0.84314865534769123</v>
      </c>
      <c r="G15090" s="100">
        <v>982.42723542134831</v>
      </c>
      <c r="S15090" s="235"/>
      <c r="T15090" s="103"/>
      <c r="U15090" s="103"/>
    </row>
    <row r="15091" spans="1:21" x14ac:dyDescent="0.2">
      <c r="A15091" s="89">
        <v>41039</v>
      </c>
      <c r="B15091" s="90" t="s">
        <v>117</v>
      </c>
      <c r="C15091" s="96">
        <v>2019.294751348315</v>
      </c>
      <c r="D15091" s="102">
        <v>1305.9952570543426</v>
      </c>
      <c r="E15091" s="98">
        <v>2404.8232584269663</v>
      </c>
      <c r="F15091" s="91">
        <v>0.83968530505196803</v>
      </c>
      <c r="G15091" s="100">
        <v>1009.6473756741575</v>
      </c>
      <c r="S15091" s="235"/>
      <c r="T15091" s="103"/>
      <c r="U15091" s="103"/>
    </row>
    <row r="15092" spans="1:21" x14ac:dyDescent="0.2">
      <c r="A15092" s="89">
        <v>41039</v>
      </c>
      <c r="B15092" s="90" t="s">
        <v>118</v>
      </c>
      <c r="C15092" s="96">
        <v>2060.3468154943821</v>
      </c>
      <c r="D15092" s="102">
        <v>1325.2098906525139</v>
      </c>
      <c r="E15092" s="98">
        <v>2449.7367724719097</v>
      </c>
      <c r="F15092" s="91">
        <v>0.84104824593680183</v>
      </c>
      <c r="G15092" s="100">
        <v>1030.173407747191</v>
      </c>
      <c r="S15092" s="235"/>
      <c r="T15092" s="103"/>
      <c r="U15092" s="103"/>
    </row>
    <row r="15093" spans="1:21" x14ac:dyDescent="0.2">
      <c r="A15093" s="89">
        <v>41039</v>
      </c>
      <c r="B15093" s="90" t="s">
        <v>119</v>
      </c>
      <c r="C15093" s="96">
        <v>2028.1405371573032</v>
      </c>
      <c r="D15093" s="102">
        <v>1299.6822054381601</v>
      </c>
      <c r="E15093" s="98">
        <v>2408.8436797752806</v>
      </c>
      <c r="F15093" s="91">
        <v>0.84195606140225221</v>
      </c>
      <c r="G15093" s="100">
        <v>1014.0702685786516</v>
      </c>
      <c r="S15093" s="235"/>
      <c r="T15093" s="103"/>
      <c r="U15093" s="103"/>
    </row>
    <row r="15094" spans="1:21" x14ac:dyDescent="0.2">
      <c r="A15094" s="89">
        <v>41039</v>
      </c>
      <c r="B15094" s="90" t="s">
        <v>120</v>
      </c>
      <c r="C15094" s="96">
        <v>2037.6265584943819</v>
      </c>
      <c r="D15094" s="102">
        <v>1318.251180944728</v>
      </c>
      <c r="E15094" s="98">
        <v>2426.8720955056178</v>
      </c>
      <c r="F15094" s="91">
        <v>0.83961019712077578</v>
      </c>
      <c r="G15094" s="100">
        <v>1018.813279247191</v>
      </c>
      <c r="S15094" s="235"/>
      <c r="T15094" s="103"/>
      <c r="U15094" s="103"/>
    </row>
    <row r="15095" spans="1:21" x14ac:dyDescent="0.2">
      <c r="A15095" s="89">
        <v>41039</v>
      </c>
      <c r="B15095" s="90" t="s">
        <v>121</v>
      </c>
      <c r="C15095" s="96">
        <v>2042.8497458089894</v>
      </c>
      <c r="D15095" s="102">
        <v>1311.3614330414132</v>
      </c>
      <c r="E15095" s="98">
        <v>2427.5304101123597</v>
      </c>
      <c r="F15095" s="91">
        <v>0.84153415228047945</v>
      </c>
      <c r="G15095" s="100">
        <v>1021.4248729044947</v>
      </c>
      <c r="S15095" s="235"/>
      <c r="T15095" s="103"/>
      <c r="U15095" s="103"/>
    </row>
    <row r="15096" spans="1:21" x14ac:dyDescent="0.2">
      <c r="A15096" s="89">
        <v>41039</v>
      </c>
      <c r="B15096" s="90" t="s">
        <v>122</v>
      </c>
      <c r="C15096" s="96">
        <v>2058.8799467528092</v>
      </c>
      <c r="D15096" s="102">
        <v>1310.0953184235511</v>
      </c>
      <c r="E15096" s="98">
        <v>2440.3557893258426</v>
      </c>
      <c r="F15096" s="91">
        <v>0.84368023538140824</v>
      </c>
      <c r="G15096" s="100">
        <v>1029.4399733764046</v>
      </c>
      <c r="S15096" s="235"/>
      <c r="T15096" s="103"/>
      <c r="U15096" s="103"/>
    </row>
    <row r="15097" spans="1:21" x14ac:dyDescent="0.2">
      <c r="A15097" s="89">
        <v>41039</v>
      </c>
      <c r="B15097" s="90" t="s">
        <v>123</v>
      </c>
      <c r="C15097" s="96">
        <v>2113.6768141348316</v>
      </c>
      <c r="D15097" s="102">
        <v>1356.8819076570066</v>
      </c>
      <c r="E15097" s="98">
        <v>2511.7241460674159</v>
      </c>
      <c r="F15097" s="91">
        <v>0.84152426429637839</v>
      </c>
      <c r="G15097" s="100">
        <v>1056.8384070674158</v>
      </c>
      <c r="S15097" s="235"/>
      <c r="T15097" s="103"/>
      <c r="U15097" s="103"/>
    </row>
    <row r="15098" spans="1:21" x14ac:dyDescent="0.2">
      <c r="A15098" s="89">
        <v>41039</v>
      </c>
      <c r="B15098" s="90" t="s">
        <v>124</v>
      </c>
      <c r="C15098" s="96">
        <v>2052.6964061460676</v>
      </c>
      <c r="D15098" s="102">
        <v>1316.4296853745998</v>
      </c>
      <c r="E15098" s="98">
        <v>2438.5548286516851</v>
      </c>
      <c r="F15098" s="91">
        <v>0.84176758382793282</v>
      </c>
      <c r="G15098" s="100">
        <v>1026.3482030730338</v>
      </c>
      <c r="S15098" s="235"/>
      <c r="T15098" s="103"/>
      <c r="U15098" s="103"/>
    </row>
    <row r="15099" spans="1:21" x14ac:dyDescent="0.2">
      <c r="A15099" s="89">
        <v>41039</v>
      </c>
      <c r="B15099" s="90" t="s">
        <v>125</v>
      </c>
      <c r="C15099" s="96">
        <v>2119.0418257752813</v>
      </c>
      <c r="D15099" s="102">
        <v>1354.7356838630865</v>
      </c>
      <c r="E15099" s="98">
        <v>2515.0839016853934</v>
      </c>
      <c r="F15099" s="91">
        <v>0.84253325479729768</v>
      </c>
      <c r="G15099" s="100">
        <v>1059.5209128876406</v>
      </c>
      <c r="S15099" s="235"/>
      <c r="T15099" s="103"/>
      <c r="U15099" s="103"/>
    </row>
    <row r="15100" spans="1:21" x14ac:dyDescent="0.2">
      <c r="A15100" s="89">
        <v>41039</v>
      </c>
      <c r="B15100" s="90" t="s">
        <v>126</v>
      </c>
      <c r="C15100" s="96">
        <v>2321.7331001460675</v>
      </c>
      <c r="D15100" s="102">
        <v>1482.4903540465648</v>
      </c>
      <c r="E15100" s="98">
        <v>2754.6728005617979</v>
      </c>
      <c r="F15100" s="91">
        <v>0.8428344374230452</v>
      </c>
      <c r="G15100" s="100">
        <v>1160.8665500730337</v>
      </c>
      <c r="S15100" s="235"/>
      <c r="T15100" s="103"/>
      <c r="U15100" s="103"/>
    </row>
    <row r="15101" spans="1:21" x14ac:dyDescent="0.2">
      <c r="A15101" s="89">
        <v>41039</v>
      </c>
      <c r="B15101" s="90" t="s">
        <v>127</v>
      </c>
      <c r="C15101" s="96">
        <v>2193.9372261910112</v>
      </c>
      <c r="D15101" s="102">
        <v>1397.198520616417</v>
      </c>
      <c r="E15101" s="98">
        <v>2601.0621404494382</v>
      </c>
      <c r="F15101" s="91">
        <v>0.84347743641830886</v>
      </c>
      <c r="G15101" s="100">
        <v>1096.9686130955056</v>
      </c>
      <c r="S15101" s="235"/>
      <c r="T15101" s="103"/>
      <c r="U15101" s="103"/>
    </row>
    <row r="15102" spans="1:21" x14ac:dyDescent="0.2">
      <c r="A15102" s="89">
        <v>41039</v>
      </c>
      <c r="B15102" s="90" t="s">
        <v>128</v>
      </c>
      <c r="C15102" s="96">
        <v>1963.8860133033709</v>
      </c>
      <c r="D15102" s="102">
        <v>1250.0860795826516</v>
      </c>
      <c r="E15102" s="98">
        <v>2327.9955926966295</v>
      </c>
      <c r="F15102" s="91">
        <v>0.84359524539670927</v>
      </c>
      <c r="G15102" s="100">
        <v>981.94300665168544</v>
      </c>
      <c r="S15102" s="235"/>
      <c r="T15102" s="103"/>
      <c r="U15102" s="103"/>
    </row>
    <row r="15103" spans="1:21" x14ac:dyDescent="0.2">
      <c r="A15103" s="89">
        <v>41039</v>
      </c>
      <c r="B15103" s="90" t="s">
        <v>129</v>
      </c>
      <c r="C15103" s="96">
        <v>1916.7030861573032</v>
      </c>
      <c r="D15103" s="102">
        <v>1225.9572824048182</v>
      </c>
      <c r="E15103" s="98">
        <v>2275.2410814606742</v>
      </c>
      <c r="F15103" s="91">
        <v>0.84241758017431967</v>
      </c>
      <c r="G15103" s="100">
        <v>958.35154307865162</v>
      </c>
      <c r="S15103" s="235"/>
      <c r="T15103" s="103"/>
      <c r="U15103" s="103"/>
    </row>
    <row r="15104" spans="1:21" x14ac:dyDescent="0.2">
      <c r="A15104" s="89">
        <v>41039</v>
      </c>
      <c r="B15104" s="90" t="s">
        <v>130</v>
      </c>
      <c r="C15104" s="96">
        <v>1882.9813135955055</v>
      </c>
      <c r="D15104" s="102">
        <v>1189.3936044843729</v>
      </c>
      <c r="E15104" s="98">
        <v>2227.1676573033706</v>
      </c>
      <c r="F15104" s="91">
        <v>0.84546006557737019</v>
      </c>
      <c r="G15104" s="100">
        <v>941.49065679775276</v>
      </c>
      <c r="S15104" s="235"/>
      <c r="T15104" s="103"/>
      <c r="U15104" s="103"/>
    </row>
    <row r="15105" spans="1:21" x14ac:dyDescent="0.2">
      <c r="A15105" s="89">
        <v>41039</v>
      </c>
      <c r="B15105" s="90" t="s">
        <v>131</v>
      </c>
      <c r="C15105" s="96">
        <v>1881.9237093370789</v>
      </c>
      <c r="D15105" s="102">
        <v>1193.4430320243512</v>
      </c>
      <c r="E15105" s="98">
        <v>2228.4396151685391</v>
      </c>
      <c r="F15105" s="91">
        <v>0.84450289634379305</v>
      </c>
      <c r="G15105" s="100">
        <v>940.96185466853944</v>
      </c>
      <c r="S15105" s="235"/>
      <c r="T15105" s="103"/>
      <c r="U15105" s="103"/>
    </row>
    <row r="15106" spans="1:21" x14ac:dyDescent="0.2">
      <c r="A15106" s="89">
        <v>41039</v>
      </c>
      <c r="B15106" s="90" t="s">
        <v>132</v>
      </c>
      <c r="C15106" s="96">
        <v>1859.0940450000003</v>
      </c>
      <c r="D15106" s="102">
        <v>1180.654742635973</v>
      </c>
      <c r="E15106" s="98">
        <v>2202.3115786516855</v>
      </c>
      <c r="F15106" s="91">
        <v>0.84415577841995804</v>
      </c>
      <c r="G15106" s="100">
        <v>929.54702250000014</v>
      </c>
      <c r="S15106" s="235"/>
      <c r="T15106" s="103"/>
      <c r="U15106" s="103"/>
    </row>
    <row r="15107" spans="1:21" x14ac:dyDescent="0.2">
      <c r="A15107" s="89">
        <v>41039</v>
      </c>
      <c r="B15107" s="90" t="s">
        <v>133</v>
      </c>
      <c r="C15107" s="96">
        <v>1921.9951595730342</v>
      </c>
      <c r="D15107" s="102">
        <v>1224.9911065069252</v>
      </c>
      <c r="E15107" s="98">
        <v>2279.1815646067416</v>
      </c>
      <c r="F15107" s="91">
        <v>0.84328304046486191</v>
      </c>
      <c r="G15107" s="100">
        <v>960.99757978651712</v>
      </c>
      <c r="S15107" s="235"/>
      <c r="T15107" s="103"/>
      <c r="U15107" s="103"/>
    </row>
    <row r="15108" spans="1:21" x14ac:dyDescent="0.2">
      <c r="A15108" s="89">
        <v>41039</v>
      </c>
      <c r="B15108" s="90" t="s">
        <v>134</v>
      </c>
      <c r="C15108" s="96">
        <v>2058.9042594943821</v>
      </c>
      <c r="D15108" s="102">
        <v>1301.3208515016145</v>
      </c>
      <c r="E15108" s="98">
        <v>2435.6770533707863</v>
      </c>
      <c r="F15108" s="91">
        <v>0.84531085787626059</v>
      </c>
      <c r="G15108" s="100">
        <v>1029.4521297471911</v>
      </c>
      <c r="S15108" s="235"/>
      <c r="T15108" s="103"/>
      <c r="U15108" s="103"/>
    </row>
    <row r="15109" spans="1:21" x14ac:dyDescent="0.2">
      <c r="A15109" s="89">
        <v>41039</v>
      </c>
      <c r="B15109" s="90" t="s">
        <v>135</v>
      </c>
      <c r="C15109" s="96">
        <v>1952.3901386629213</v>
      </c>
      <c r="D15109" s="102">
        <v>1230.3466591045881</v>
      </c>
      <c r="E15109" s="98">
        <v>2307.7218539325841</v>
      </c>
      <c r="F15109" s="91">
        <v>0.84602489478351017</v>
      </c>
      <c r="G15109" s="100">
        <v>976.19506933146067</v>
      </c>
      <c r="S15109" s="235"/>
      <c r="T15109" s="103"/>
      <c r="U15109" s="103"/>
    </row>
    <row r="15110" spans="1:21" x14ac:dyDescent="0.2">
      <c r="A15110" s="89">
        <v>41039</v>
      </c>
      <c r="B15110" s="90" t="s">
        <v>136</v>
      </c>
      <c r="C15110" s="96">
        <v>1813.9614923932586</v>
      </c>
      <c r="D15110" s="102">
        <v>1158.3307083496777</v>
      </c>
      <c r="E15110" s="98">
        <v>2152.25145505618</v>
      </c>
      <c r="F15110" s="91">
        <v>0.84282042794386636</v>
      </c>
      <c r="G15110" s="100">
        <v>906.9807461966293</v>
      </c>
      <c r="S15110" s="235"/>
      <c r="T15110" s="103"/>
      <c r="U15110" s="103"/>
    </row>
    <row r="15111" spans="1:21" x14ac:dyDescent="0.2">
      <c r="A15111" s="89">
        <v>41039</v>
      </c>
      <c r="B15111" s="90" t="s">
        <v>137</v>
      </c>
      <c r="C15111" s="96">
        <v>1817.0005850898879</v>
      </c>
      <c r="D15111" s="102">
        <v>1165.8680387359332</v>
      </c>
      <c r="E15111" s="98">
        <v>2158.8745702247193</v>
      </c>
      <c r="F15111" s="91">
        <v>0.84164249750774289</v>
      </c>
      <c r="G15111" s="100">
        <v>908.50029254494393</v>
      </c>
      <c r="S15111" s="235"/>
      <c r="T15111" s="103"/>
      <c r="U15111" s="103"/>
    </row>
    <row r="15112" spans="1:21" x14ac:dyDescent="0.2">
      <c r="A15112" s="89">
        <v>41039</v>
      </c>
      <c r="B15112" s="90" t="s">
        <v>138</v>
      </c>
      <c r="C15112" s="96">
        <v>1769.1895787865171</v>
      </c>
      <c r="D15112" s="102">
        <v>1117.9417988611467</v>
      </c>
      <c r="E15112" s="98">
        <v>2092.8032949438202</v>
      </c>
      <c r="F15112" s="91">
        <v>0.8453683072178122</v>
      </c>
      <c r="G15112" s="100">
        <v>884.59478939325857</v>
      </c>
      <c r="S15112" s="235"/>
      <c r="T15112" s="103"/>
      <c r="U15112" s="103"/>
    </row>
    <row r="15113" spans="1:21" x14ac:dyDescent="0.2">
      <c r="A15113" s="89">
        <v>41039</v>
      </c>
      <c r="B15113" s="90" t="s">
        <v>139</v>
      </c>
      <c r="C15113" s="96">
        <v>1628.6700367415731</v>
      </c>
      <c r="D15113" s="102">
        <v>1045.5441753413711</v>
      </c>
      <c r="E15113" s="98">
        <v>1935.3885168539325</v>
      </c>
      <c r="F15113" s="91">
        <v>0.84152097760146627</v>
      </c>
      <c r="G15113" s="100">
        <v>814.33501837078654</v>
      </c>
      <c r="S15113" s="235"/>
      <c r="T15113" s="103"/>
      <c r="U15113" s="103"/>
    </row>
    <row r="15114" spans="1:21" x14ac:dyDescent="0.2">
      <c r="A15114" s="89">
        <v>41039</v>
      </c>
      <c r="B15114" s="90" t="s">
        <v>140</v>
      </c>
      <c r="C15114" s="96">
        <v>1583.2092621235954</v>
      </c>
      <c r="D15114" s="102">
        <v>1002.8401078976681</v>
      </c>
      <c r="E15114" s="98">
        <v>1874.0970758426965</v>
      </c>
      <c r="F15114" s="91">
        <v>0.84478508745962266</v>
      </c>
      <c r="G15114" s="100">
        <v>791.6046310617977</v>
      </c>
      <c r="S15114" s="235"/>
      <c r="T15114" s="103"/>
      <c r="U15114" s="103"/>
    </row>
    <row r="15115" spans="1:21" x14ac:dyDescent="0.2">
      <c r="A15115" s="89">
        <v>41039</v>
      </c>
      <c r="B15115" s="90" t="s">
        <v>141</v>
      </c>
      <c r="C15115" s="96">
        <v>1560.5497869775281</v>
      </c>
      <c r="D15115" s="102">
        <v>975.51058568572341</v>
      </c>
      <c r="E15115" s="98">
        <v>1840.3631544943817</v>
      </c>
      <c r="F15115" s="91">
        <v>0.84795752575598105</v>
      </c>
      <c r="G15115" s="100">
        <v>780.27489348876406</v>
      </c>
      <c r="S15115" s="235"/>
      <c r="T15115" s="103"/>
      <c r="U15115" s="103"/>
    </row>
    <row r="15116" spans="1:21" x14ac:dyDescent="0.2">
      <c r="A15116" s="89">
        <v>41039</v>
      </c>
      <c r="B15116" s="90" t="s">
        <v>142</v>
      </c>
      <c r="C15116" s="96">
        <v>1594.9604205505618</v>
      </c>
      <c r="D15116" s="102">
        <v>1011.7309091697833</v>
      </c>
      <c r="E15116" s="98">
        <v>1888.7821938202248</v>
      </c>
      <c r="F15116" s="91">
        <v>0.84443850951634436</v>
      </c>
      <c r="G15116" s="100">
        <v>797.48021027528091</v>
      </c>
      <c r="S15116" s="235"/>
      <c r="T15116" s="103"/>
      <c r="U15116" s="103"/>
    </row>
    <row r="15117" spans="1:21" x14ac:dyDescent="0.2">
      <c r="A15117" s="89">
        <v>41039</v>
      </c>
      <c r="B15117" s="90" t="s">
        <v>143</v>
      </c>
      <c r="C15117" s="96">
        <v>1593.6313240112358</v>
      </c>
      <c r="D15117" s="102">
        <v>1005.0091005367641</v>
      </c>
      <c r="E15117" s="98">
        <v>1884.0658398876405</v>
      </c>
      <c r="F15117" s="91">
        <v>0.84584693924829868</v>
      </c>
      <c r="G15117" s="100">
        <v>796.81566200561792</v>
      </c>
      <c r="S15117" s="235"/>
      <c r="T15117" s="103"/>
      <c r="U15117" s="103"/>
    </row>
    <row r="15118" spans="1:21" x14ac:dyDescent="0.2">
      <c r="A15118" s="89">
        <v>41039</v>
      </c>
      <c r="B15118" s="90" t="s">
        <v>144</v>
      </c>
      <c r="C15118" s="96">
        <v>1568.0056943932584</v>
      </c>
      <c r="D15118" s="102">
        <v>979.45336707428407</v>
      </c>
      <c r="E15118" s="98">
        <v>1848.7754747191009</v>
      </c>
      <c r="F15118" s="91">
        <v>0.84813202892119599</v>
      </c>
      <c r="G15118" s="100">
        <v>784.0028471966292</v>
      </c>
      <c r="S15118" s="235"/>
      <c r="T15118" s="103"/>
      <c r="U15118" s="103"/>
    </row>
    <row r="15119" spans="1:21" x14ac:dyDescent="0.2">
      <c r="A15119" s="89">
        <v>41039</v>
      </c>
      <c r="B15119" s="90" t="s">
        <v>145</v>
      </c>
      <c r="C15119" s="96">
        <v>1699.987412022472</v>
      </c>
      <c r="D15119" s="102">
        <v>1060.7754006756998</v>
      </c>
      <c r="E15119" s="98">
        <v>2003.796808988764</v>
      </c>
      <c r="F15119" s="91">
        <v>0.84838313166113255</v>
      </c>
      <c r="G15119" s="100">
        <v>849.99370601123599</v>
      </c>
      <c r="S15119" s="235"/>
      <c r="T15119" s="103"/>
      <c r="U15119" s="103"/>
    </row>
    <row r="15120" spans="1:21" x14ac:dyDescent="0.2">
      <c r="A15120" s="89">
        <v>41039</v>
      </c>
      <c r="B15120" s="90" t="s">
        <v>146</v>
      </c>
      <c r="C15120" s="96">
        <v>1814.2613495393259</v>
      </c>
      <c r="D15120" s="102">
        <v>1137.5384241416052</v>
      </c>
      <c r="E15120" s="98">
        <v>2141.3869129213485</v>
      </c>
      <c r="F15120" s="91">
        <v>0.84723659166490961</v>
      </c>
      <c r="G15120" s="100">
        <v>907.13067476966296</v>
      </c>
      <c r="S15120" s="235"/>
      <c r="T15120" s="103"/>
      <c r="U15120" s="103"/>
    </row>
    <row r="15121" spans="1:21" x14ac:dyDescent="0.2">
      <c r="A15121" s="89">
        <v>41039</v>
      </c>
      <c r="B15121" s="90" t="s">
        <v>147</v>
      </c>
      <c r="C15121" s="96">
        <v>1751.327817977528</v>
      </c>
      <c r="D15121" s="102">
        <v>1102.418473676528</v>
      </c>
      <c r="E15121" s="98">
        <v>2069.4143174157307</v>
      </c>
      <c r="F15121" s="91">
        <v>0.84629153439151483</v>
      </c>
      <c r="G15121" s="100">
        <v>875.66390898876398</v>
      </c>
      <c r="S15121" s="235"/>
      <c r="T15121" s="103"/>
      <c r="U15121" s="103"/>
    </row>
    <row r="15122" spans="1:21" x14ac:dyDescent="0.2">
      <c r="A15122" s="89">
        <v>41040</v>
      </c>
      <c r="B15122" s="90" t="s">
        <v>100</v>
      </c>
      <c r="C15122" s="96">
        <v>1715.0815724157303</v>
      </c>
      <c r="D15122" s="102">
        <v>1074.5564377606879</v>
      </c>
      <c r="E15122" s="98">
        <v>2023.9012668539326</v>
      </c>
      <c r="F15122" s="91">
        <v>0.8474136562411223</v>
      </c>
      <c r="G15122" s="100">
        <v>857.54078620786515</v>
      </c>
      <c r="S15122" s="235"/>
      <c r="T15122" s="103"/>
      <c r="U15122" s="103"/>
    </row>
    <row r="15123" spans="1:21" x14ac:dyDescent="0.2">
      <c r="A15123" s="89">
        <v>41040</v>
      </c>
      <c r="B15123" s="90" t="s">
        <v>101</v>
      </c>
      <c r="C15123" s="96">
        <v>1709.5747364494382</v>
      </c>
      <c r="D15123" s="102">
        <v>1072.9160981895491</v>
      </c>
      <c r="E15123" s="98">
        <v>2018.3643707865169</v>
      </c>
      <c r="F15123" s="91">
        <v>0.84700996568981768</v>
      </c>
      <c r="G15123" s="100">
        <v>854.7873682247191</v>
      </c>
      <c r="S15123" s="235"/>
      <c r="T15123" s="103"/>
      <c r="U15123" s="103"/>
    </row>
    <row r="15124" spans="1:21" x14ac:dyDescent="0.2">
      <c r="A15124" s="89">
        <v>41040</v>
      </c>
      <c r="B15124" s="90" t="s">
        <v>102</v>
      </c>
      <c r="C15124" s="96">
        <v>1702.5848232471913</v>
      </c>
      <c r="D15124" s="102">
        <v>1059.3543758190212</v>
      </c>
      <c r="E15124" s="98">
        <v>2005.2498033707864</v>
      </c>
      <c r="F15124" s="91">
        <v>0.84906370287890265</v>
      </c>
      <c r="G15124" s="100">
        <v>851.29241162359563</v>
      </c>
      <c r="S15124" s="235"/>
      <c r="T15124" s="103"/>
      <c r="U15124" s="103"/>
    </row>
    <row r="15125" spans="1:21" x14ac:dyDescent="0.2">
      <c r="A15125" s="89">
        <v>41040</v>
      </c>
      <c r="B15125" s="90" t="s">
        <v>103</v>
      </c>
      <c r="C15125" s="96">
        <v>1632.782942191011</v>
      </c>
      <c r="D15125" s="102">
        <v>1024.0816852965168</v>
      </c>
      <c r="E15125" s="98">
        <v>1927.3617808988763</v>
      </c>
      <c r="F15125" s="91">
        <v>0.84715955165901413</v>
      </c>
      <c r="G15125" s="100">
        <v>816.39147109550549</v>
      </c>
      <c r="S15125" s="235"/>
      <c r="T15125" s="103"/>
      <c r="U15125" s="103"/>
    </row>
    <row r="15126" spans="1:21" x14ac:dyDescent="0.2">
      <c r="A15126" s="89">
        <v>41040</v>
      </c>
      <c r="B15126" s="90" t="s">
        <v>104</v>
      </c>
      <c r="C15126" s="96">
        <v>1628.2972413707867</v>
      </c>
      <c r="D15126" s="102">
        <v>1030.5573531066659</v>
      </c>
      <c r="E15126" s="98">
        <v>1927.0185168539329</v>
      </c>
      <c r="F15126" s="91">
        <v>0.84498266473804251</v>
      </c>
      <c r="G15126" s="100">
        <v>814.14862068539333</v>
      </c>
      <c r="S15126" s="235"/>
      <c r="T15126" s="103"/>
      <c r="U15126" s="103"/>
    </row>
    <row r="15127" spans="1:21" x14ac:dyDescent="0.2">
      <c r="A15127" s="89">
        <v>41040</v>
      </c>
      <c r="B15127" s="90" t="s">
        <v>105</v>
      </c>
      <c r="C15127" s="96">
        <v>1595.4790923707865</v>
      </c>
      <c r="D15127" s="102">
        <v>1001.6044761078211</v>
      </c>
      <c r="E15127" s="98">
        <v>1883.816620786517</v>
      </c>
      <c r="F15127" s="91">
        <v>0.84693970462191481</v>
      </c>
      <c r="G15127" s="100">
        <v>797.73954618539324</v>
      </c>
      <c r="S15127" s="235"/>
      <c r="T15127" s="103"/>
      <c r="U15127" s="103"/>
    </row>
    <row r="15128" spans="1:21" x14ac:dyDescent="0.2">
      <c r="A15128" s="89">
        <v>41040</v>
      </c>
      <c r="B15128" s="90" t="s">
        <v>106</v>
      </c>
      <c r="C15128" s="96">
        <v>1609.8357662696631</v>
      </c>
      <c r="D15128" s="102">
        <v>1003.4848766387222</v>
      </c>
      <c r="E15128" s="98">
        <v>1896.9852640449437</v>
      </c>
      <c r="F15128" s="91">
        <v>0.84862850375390286</v>
      </c>
      <c r="G15128" s="100">
        <v>804.91788313483153</v>
      </c>
      <c r="S15128" s="235"/>
      <c r="T15128" s="103"/>
      <c r="U15128" s="103"/>
    </row>
    <row r="15129" spans="1:21" x14ac:dyDescent="0.2">
      <c r="A15129" s="89">
        <v>41040</v>
      </c>
      <c r="B15129" s="90" t="s">
        <v>107</v>
      </c>
      <c r="C15129" s="96">
        <v>1629.2251776741573</v>
      </c>
      <c r="D15129" s="102">
        <v>1031.1618648487661</v>
      </c>
      <c r="E15129" s="98">
        <v>1928.1258960674156</v>
      </c>
      <c r="F15129" s="91">
        <v>0.84497862976536287</v>
      </c>
      <c r="G15129" s="100">
        <v>814.61258883707865</v>
      </c>
      <c r="S15129" s="235"/>
      <c r="T15129" s="103"/>
      <c r="U15129" s="103"/>
    </row>
    <row r="15130" spans="1:21" x14ac:dyDescent="0.2">
      <c r="A15130" s="89">
        <v>41040</v>
      </c>
      <c r="B15130" s="90" t="s">
        <v>108</v>
      </c>
      <c r="C15130" s="96">
        <v>1592.4683645393259</v>
      </c>
      <c r="D15130" s="102">
        <v>1001.3671296510408</v>
      </c>
      <c r="E15130" s="98">
        <v>1881.1410421348314</v>
      </c>
      <c r="F15130" s="91">
        <v>0.84654384167393293</v>
      </c>
      <c r="G15130" s="100">
        <v>796.23418226966294</v>
      </c>
      <c r="S15130" s="235"/>
      <c r="T15130" s="103"/>
      <c r="U15130" s="103"/>
    </row>
    <row r="15131" spans="1:21" x14ac:dyDescent="0.2">
      <c r="A15131" s="89">
        <v>41040</v>
      </c>
      <c r="B15131" s="90" t="s">
        <v>109</v>
      </c>
      <c r="C15131" s="96">
        <v>1590.0249340112362</v>
      </c>
      <c r="D15131" s="102">
        <v>1003.4021321320383</v>
      </c>
      <c r="E15131" s="98">
        <v>1880.1582724719099</v>
      </c>
      <c r="F15131" s="91">
        <v>0.84568674738258853</v>
      </c>
      <c r="G15131" s="100">
        <v>795.01246700561808</v>
      </c>
      <c r="S15131" s="235"/>
      <c r="T15131" s="103"/>
      <c r="U15131" s="103"/>
    </row>
    <row r="15132" spans="1:21" x14ac:dyDescent="0.2">
      <c r="A15132" s="89">
        <v>41040</v>
      </c>
      <c r="B15132" s="90" t="s">
        <v>110</v>
      </c>
      <c r="C15132" s="96">
        <v>1611.8091504606743</v>
      </c>
      <c r="D15132" s="102">
        <v>1012.5684529736883</v>
      </c>
      <c r="E15132" s="98">
        <v>1903.4767162921351</v>
      </c>
      <c r="F15132" s="91">
        <v>0.84677114075783777</v>
      </c>
      <c r="G15132" s="100">
        <v>805.90457523033717</v>
      </c>
      <c r="S15132" s="235"/>
      <c r="T15132" s="103"/>
      <c r="U15132" s="103"/>
    </row>
    <row r="15133" spans="1:21" x14ac:dyDescent="0.2">
      <c r="A15133" s="89">
        <v>41040</v>
      </c>
      <c r="B15133" s="90" t="s">
        <v>111</v>
      </c>
      <c r="C15133" s="96">
        <v>1527.8613059325842</v>
      </c>
      <c r="D15133" s="102">
        <v>958.28546808345038</v>
      </c>
      <c r="E15133" s="98">
        <v>1803.5163455056179</v>
      </c>
      <c r="F15133" s="91">
        <v>0.84715689421946794</v>
      </c>
      <c r="G15133" s="100">
        <v>763.93065296629209</v>
      </c>
      <c r="S15133" s="235"/>
      <c r="T15133" s="103"/>
      <c r="U15133" s="103"/>
    </row>
    <row r="15134" spans="1:21" x14ac:dyDescent="0.2">
      <c r="A15134" s="89">
        <v>41040</v>
      </c>
      <c r="B15134" s="90" t="s">
        <v>112</v>
      </c>
      <c r="C15134" s="96">
        <v>1827.0782164719101</v>
      </c>
      <c r="D15134" s="102">
        <v>1166.9846430384973</v>
      </c>
      <c r="E15134" s="98">
        <v>2167.9640140449437</v>
      </c>
      <c r="F15134" s="91">
        <v>0.84276224357755103</v>
      </c>
      <c r="G15134" s="100">
        <v>913.53910823595504</v>
      </c>
      <c r="S15134" s="235"/>
      <c r="T15134" s="103"/>
      <c r="U15134" s="103"/>
    </row>
    <row r="15135" spans="1:21" x14ac:dyDescent="0.2">
      <c r="A15135" s="89">
        <v>41040</v>
      </c>
      <c r="B15135" s="90" t="s">
        <v>113</v>
      </c>
      <c r="C15135" s="96">
        <v>2066.2953329325846</v>
      </c>
      <c r="D15135" s="102">
        <v>1321.2608312348464</v>
      </c>
      <c r="E15135" s="98">
        <v>2452.6121966292139</v>
      </c>
      <c r="F15135" s="91">
        <v>0.84248758763102871</v>
      </c>
      <c r="G15135" s="100">
        <v>1033.1476664662923</v>
      </c>
      <c r="S15135" s="235"/>
      <c r="T15135" s="103"/>
      <c r="U15135" s="103"/>
    </row>
    <row r="15136" spans="1:21" x14ac:dyDescent="0.2">
      <c r="A15136" s="89">
        <v>41040</v>
      </c>
      <c r="B15136" s="90" t="s">
        <v>114</v>
      </c>
      <c r="C15136" s="96">
        <v>2170.7914962134832</v>
      </c>
      <c r="D15136" s="102">
        <v>1399.2475025948386</v>
      </c>
      <c r="E15136" s="98">
        <v>2582.6787050561798</v>
      </c>
      <c r="F15136" s="91">
        <v>0.84051937701877744</v>
      </c>
      <c r="G15136" s="100">
        <v>1085.3957481067416</v>
      </c>
      <c r="S15136" s="235"/>
      <c r="T15136" s="103"/>
      <c r="U15136" s="103"/>
    </row>
    <row r="15137" spans="1:21" x14ac:dyDescent="0.2">
      <c r="A15137" s="89">
        <v>41040</v>
      </c>
      <c r="B15137" s="90" t="s">
        <v>115</v>
      </c>
      <c r="C15137" s="96">
        <v>1867.0848327303372</v>
      </c>
      <c r="D15137" s="102">
        <v>1177.9743844981333</v>
      </c>
      <c r="E15137" s="98">
        <v>2207.6298202247194</v>
      </c>
      <c r="F15137" s="91">
        <v>0.8457418067220539</v>
      </c>
      <c r="G15137" s="100">
        <v>933.54241636516861</v>
      </c>
      <c r="S15137" s="235"/>
      <c r="T15137" s="103"/>
      <c r="U15137" s="103"/>
    </row>
    <row r="15138" spans="1:21" x14ac:dyDescent="0.2">
      <c r="A15138" s="89">
        <v>41040</v>
      </c>
      <c r="B15138" s="90" t="s">
        <v>116</v>
      </c>
      <c r="C15138" s="96">
        <v>1932.0282175955058</v>
      </c>
      <c r="D15138" s="102">
        <v>1229.799713015248</v>
      </c>
      <c r="E15138" s="98">
        <v>2290.2271432584266</v>
      </c>
      <c r="F15138" s="91">
        <v>0.84359676867976841</v>
      </c>
      <c r="G15138" s="100">
        <v>966.0141087977529</v>
      </c>
      <c r="S15138" s="235"/>
      <c r="T15138" s="103"/>
      <c r="U15138" s="103"/>
    </row>
    <row r="15139" spans="1:21" x14ac:dyDescent="0.2">
      <c r="A15139" s="89">
        <v>41040</v>
      </c>
      <c r="B15139" s="90" t="s">
        <v>117</v>
      </c>
      <c r="C15139" s="96">
        <v>2033.1449097977529</v>
      </c>
      <c r="D15139" s="102">
        <v>1310.329744871329</v>
      </c>
      <c r="E15139" s="98">
        <v>2418.810092696629</v>
      </c>
      <c r="F15139" s="91">
        <v>0.84055582368233206</v>
      </c>
      <c r="G15139" s="100">
        <v>1016.5724548988765</v>
      </c>
      <c r="S15139" s="235"/>
      <c r="T15139" s="103"/>
      <c r="U15139" s="103"/>
    </row>
    <row r="15140" spans="1:21" x14ac:dyDescent="0.2">
      <c r="A15140" s="89">
        <v>41040</v>
      </c>
      <c r="B15140" s="90" t="s">
        <v>118</v>
      </c>
      <c r="C15140" s="96">
        <v>1988.6809575842694</v>
      </c>
      <c r="D15140" s="102">
        <v>1267.6140048477857</v>
      </c>
      <c r="E15140" s="98">
        <v>2358.3250870786514</v>
      </c>
      <c r="F15140" s="91">
        <v>0.84325989172583726</v>
      </c>
      <c r="G15140" s="100">
        <v>994.34047879213472</v>
      </c>
      <c r="S15140" s="235"/>
      <c r="T15140" s="103"/>
      <c r="U15140" s="103"/>
    </row>
    <row r="15141" spans="1:21" x14ac:dyDescent="0.2">
      <c r="A15141" s="89">
        <v>41040</v>
      </c>
      <c r="B15141" s="90" t="s">
        <v>119</v>
      </c>
      <c r="C15141" s="96">
        <v>1998.0859364494383</v>
      </c>
      <c r="D15141" s="102">
        <v>1274.930510727896</v>
      </c>
      <c r="E15141" s="98">
        <v>2370.1888567415726</v>
      </c>
      <c r="F15141" s="91">
        <v>0.84300705860051828</v>
      </c>
      <c r="G15141" s="100">
        <v>999.04296822471917</v>
      </c>
      <c r="S15141" s="235"/>
      <c r="T15141" s="103"/>
      <c r="U15141" s="103"/>
    </row>
    <row r="15142" spans="1:21" x14ac:dyDescent="0.2">
      <c r="A15142" s="89">
        <v>41040</v>
      </c>
      <c r="B15142" s="90" t="s">
        <v>120</v>
      </c>
      <c r="C15142" s="96">
        <v>1878.3699969438203</v>
      </c>
      <c r="D15142" s="102">
        <v>1204.5688459664718</v>
      </c>
      <c r="E15142" s="98">
        <v>2231.4255421348312</v>
      </c>
      <c r="F15142" s="91">
        <v>0.84178027071732875</v>
      </c>
      <c r="G15142" s="100">
        <v>939.18499847191015</v>
      </c>
      <c r="S15142" s="235"/>
      <c r="T15142" s="103"/>
      <c r="U15142" s="103"/>
    </row>
    <row r="15143" spans="1:21" x14ac:dyDescent="0.2">
      <c r="A15143" s="89">
        <v>41040</v>
      </c>
      <c r="B15143" s="90" t="s">
        <v>121</v>
      </c>
      <c r="C15143" s="96">
        <v>1843.1935120112355</v>
      </c>
      <c r="D15143" s="102">
        <v>1194.0869329420102</v>
      </c>
      <c r="E15143" s="98">
        <v>2196.1798483146067</v>
      </c>
      <c r="F15143" s="91">
        <v>0.83927257297517777</v>
      </c>
      <c r="G15143" s="100">
        <v>921.59675600561775</v>
      </c>
      <c r="S15143" s="235"/>
      <c r="T15143" s="103"/>
      <c r="U15143" s="103"/>
    </row>
    <row r="15144" spans="1:21" x14ac:dyDescent="0.2">
      <c r="A15144" s="89">
        <v>41040</v>
      </c>
      <c r="B15144" s="90" t="s">
        <v>122</v>
      </c>
      <c r="C15144" s="96">
        <v>1832.0947454831462</v>
      </c>
      <c r="D15144" s="102">
        <v>1170.307749671226</v>
      </c>
      <c r="E15144" s="98">
        <v>2173.980539325843</v>
      </c>
      <c r="F15144" s="91">
        <v>0.84273741753515585</v>
      </c>
      <c r="G15144" s="100">
        <v>916.0473727415731</v>
      </c>
      <c r="S15144" s="235"/>
      <c r="T15144" s="103"/>
      <c r="U15144" s="103"/>
    </row>
    <row r="15145" spans="1:21" x14ac:dyDescent="0.2">
      <c r="A15145" s="89">
        <v>41040</v>
      </c>
      <c r="B15145" s="90" t="s">
        <v>123</v>
      </c>
      <c r="C15145" s="96">
        <v>1907.0955011123597</v>
      </c>
      <c r="D15145" s="102">
        <v>1199.6069550582881</v>
      </c>
      <c r="E15145" s="98">
        <v>2253.0135589887645</v>
      </c>
      <c r="F15145" s="91">
        <v>0.84646428047611677</v>
      </c>
      <c r="G15145" s="100">
        <v>953.54775055617984</v>
      </c>
      <c r="S15145" s="235"/>
      <c r="T15145" s="103"/>
      <c r="U15145" s="103"/>
    </row>
    <row r="15146" spans="1:21" x14ac:dyDescent="0.2">
      <c r="A15146" s="89">
        <v>41040</v>
      </c>
      <c r="B15146" s="90" t="s">
        <v>124</v>
      </c>
      <c r="C15146" s="96">
        <v>2032.7396974382023</v>
      </c>
      <c r="D15146" s="102">
        <v>1290.4472054391383</v>
      </c>
      <c r="E15146" s="98">
        <v>2407.7551095505614</v>
      </c>
      <c r="F15146" s="91">
        <v>0.84424686272086835</v>
      </c>
      <c r="G15146" s="100">
        <v>1016.3698487191011</v>
      </c>
      <c r="S15146" s="235"/>
      <c r="T15146" s="103"/>
      <c r="U15146" s="103"/>
    </row>
    <row r="15147" spans="1:21" x14ac:dyDescent="0.2">
      <c r="A15147" s="89">
        <v>41040</v>
      </c>
      <c r="B15147" s="90" t="s">
        <v>125</v>
      </c>
      <c r="C15147" s="96">
        <v>2091.1794239325845</v>
      </c>
      <c r="D15147" s="102">
        <v>1324.4525257862706</v>
      </c>
      <c r="E15147" s="98">
        <v>2475.3193483146065</v>
      </c>
      <c r="F15147" s="91">
        <v>0.84481197359703308</v>
      </c>
      <c r="G15147" s="100">
        <v>1045.5897119662923</v>
      </c>
      <c r="S15147" s="235"/>
      <c r="T15147" s="103"/>
      <c r="U15147" s="103"/>
    </row>
    <row r="15148" spans="1:21" x14ac:dyDescent="0.2">
      <c r="A15148" s="89">
        <v>41040</v>
      </c>
      <c r="B15148" s="90" t="s">
        <v>126</v>
      </c>
      <c r="C15148" s="96">
        <v>2203.8203556404492</v>
      </c>
      <c r="D15148" s="102">
        <v>1406.0442678388688</v>
      </c>
      <c r="E15148" s="98">
        <v>2614.1508455056178</v>
      </c>
      <c r="F15148" s="91">
        <v>0.84303488432175611</v>
      </c>
      <c r="G15148" s="100">
        <v>1101.9101778202246</v>
      </c>
      <c r="S15148" s="235"/>
      <c r="T15148" s="103"/>
      <c r="U15148" s="103"/>
    </row>
    <row r="15149" spans="1:21" x14ac:dyDescent="0.2">
      <c r="A15149" s="89">
        <v>41040</v>
      </c>
      <c r="B15149" s="90" t="s">
        <v>127</v>
      </c>
      <c r="C15149" s="96">
        <v>2174.4343553258427</v>
      </c>
      <c r="D15149" s="102">
        <v>1372.9835401305827</v>
      </c>
      <c r="E15149" s="98">
        <v>2571.6237219101126</v>
      </c>
      <c r="F15149" s="91">
        <v>0.84554919010886576</v>
      </c>
      <c r="G15149" s="100">
        <v>1087.2171776629214</v>
      </c>
      <c r="S15149" s="235"/>
      <c r="T15149" s="103"/>
      <c r="U15149" s="103"/>
    </row>
    <row r="15150" spans="1:21" x14ac:dyDescent="0.2">
      <c r="A15150" s="89">
        <v>41040</v>
      </c>
      <c r="B15150" s="90" t="s">
        <v>128</v>
      </c>
      <c r="C15150" s="96">
        <v>2206.6122687977531</v>
      </c>
      <c r="D15150" s="102">
        <v>1395.1581698026857</v>
      </c>
      <c r="E15150" s="98">
        <v>2610.6711825842694</v>
      </c>
      <c r="F15150" s="91">
        <v>0.8452279565186207</v>
      </c>
      <c r="G15150" s="100">
        <v>1103.3061343988766</v>
      </c>
      <c r="S15150" s="235"/>
      <c r="T15150" s="103"/>
      <c r="U15150" s="103"/>
    </row>
    <row r="15151" spans="1:21" x14ac:dyDescent="0.2">
      <c r="A15151" s="89">
        <v>41040</v>
      </c>
      <c r="B15151" s="90" t="s">
        <v>129</v>
      </c>
      <c r="C15151" s="96">
        <v>2190.6671624494384</v>
      </c>
      <c r="D15151" s="102">
        <v>1376.6277349536874</v>
      </c>
      <c r="E15151" s="98">
        <v>2587.3010140449437</v>
      </c>
      <c r="F15151" s="91">
        <v>0.84669976572404515</v>
      </c>
      <c r="G15151" s="100">
        <v>1095.3335812247192</v>
      </c>
      <c r="S15151" s="235"/>
      <c r="T15151" s="103"/>
      <c r="U15151" s="103"/>
    </row>
    <row r="15152" spans="1:21" x14ac:dyDescent="0.2">
      <c r="A15152" s="89">
        <v>41040</v>
      </c>
      <c r="B15152" s="90" t="s">
        <v>130</v>
      </c>
      <c r="C15152" s="96">
        <v>1984.1263706629215</v>
      </c>
      <c r="D15152" s="102">
        <v>1249.2520294614858</v>
      </c>
      <c r="E15152" s="98">
        <v>2344.6509522471906</v>
      </c>
      <c r="F15152" s="91">
        <v>0.84623528664736625</v>
      </c>
      <c r="G15152" s="100">
        <v>992.06318533146077</v>
      </c>
      <c r="S15152" s="235"/>
      <c r="T15152" s="103"/>
      <c r="U15152" s="103"/>
    </row>
    <row r="15153" spans="1:21" x14ac:dyDescent="0.2">
      <c r="A15153" s="89">
        <v>41040</v>
      </c>
      <c r="B15153" s="90" t="s">
        <v>131</v>
      </c>
      <c r="C15153" s="96">
        <v>1901.4103717078656</v>
      </c>
      <c r="D15153" s="102">
        <v>1220.4124407085153</v>
      </c>
      <c r="E15153" s="98">
        <v>2259.373348314607</v>
      </c>
      <c r="F15153" s="91">
        <v>0.84156537171080381</v>
      </c>
      <c r="G15153" s="100">
        <v>950.70518585393279</v>
      </c>
      <c r="S15153" s="235"/>
      <c r="T15153" s="103"/>
      <c r="U15153" s="103"/>
    </row>
    <row r="15154" spans="1:21" x14ac:dyDescent="0.2">
      <c r="A15154" s="89">
        <v>41040</v>
      </c>
      <c r="B15154" s="90" t="s">
        <v>132</v>
      </c>
      <c r="C15154" s="96">
        <v>1892.4025009550562</v>
      </c>
      <c r="D15154" s="102">
        <v>1208.6510391132454</v>
      </c>
      <c r="E15154" s="98">
        <v>2245.4452921348316</v>
      </c>
      <c r="F15154" s="91">
        <v>0.84277381755129566</v>
      </c>
      <c r="G15154" s="100">
        <v>946.20125047752811</v>
      </c>
      <c r="S15154" s="235"/>
      <c r="T15154" s="103"/>
      <c r="U15154" s="103"/>
    </row>
    <row r="15155" spans="1:21" x14ac:dyDescent="0.2">
      <c r="A15155" s="89">
        <v>41040</v>
      </c>
      <c r="B15155" s="90" t="s">
        <v>133</v>
      </c>
      <c r="C15155" s="96">
        <v>1914.3325938539326</v>
      </c>
      <c r="D15155" s="102">
        <v>1216.3840930303015</v>
      </c>
      <c r="E15155" s="98">
        <v>2268.0960168539327</v>
      </c>
      <c r="F15155" s="91">
        <v>0.84402625798412889</v>
      </c>
      <c r="G15155" s="100">
        <v>957.16629692696631</v>
      </c>
      <c r="S15155" s="235"/>
      <c r="T15155" s="103"/>
      <c r="U15155" s="103"/>
    </row>
    <row r="15156" spans="1:21" x14ac:dyDescent="0.2">
      <c r="A15156" s="89">
        <v>41040</v>
      </c>
      <c r="B15156" s="90" t="s">
        <v>134</v>
      </c>
      <c r="C15156" s="96">
        <v>1867.2266570561799</v>
      </c>
      <c r="D15156" s="102">
        <v>1174.7367841981441</v>
      </c>
      <c r="E15156" s="98">
        <v>2206.0240028089888</v>
      </c>
      <c r="F15156" s="91">
        <v>0.8464217318934838</v>
      </c>
      <c r="G15156" s="100">
        <v>933.61332852808994</v>
      </c>
      <c r="S15156" s="235"/>
      <c r="T15156" s="103"/>
      <c r="U15156" s="103"/>
    </row>
    <row r="15157" spans="1:21" x14ac:dyDescent="0.2">
      <c r="A15157" s="89">
        <v>41040</v>
      </c>
      <c r="B15157" s="90" t="s">
        <v>135</v>
      </c>
      <c r="C15157" s="96">
        <v>1870.6831184831458</v>
      </c>
      <c r="D15157" s="102">
        <v>1170.8652518150977</v>
      </c>
      <c r="E15157" s="98">
        <v>2206.8939185393256</v>
      </c>
      <c r="F15157" s="91">
        <v>0.84765429945146287</v>
      </c>
      <c r="G15157" s="100">
        <v>935.3415592415729</v>
      </c>
      <c r="S15157" s="235"/>
      <c r="T15157" s="103"/>
      <c r="U15157" s="103"/>
    </row>
    <row r="15158" spans="1:21" x14ac:dyDescent="0.2">
      <c r="A15158" s="89">
        <v>41040</v>
      </c>
      <c r="B15158" s="90" t="s">
        <v>136</v>
      </c>
      <c r="C15158" s="96">
        <v>1842.4357648988766</v>
      </c>
      <c r="D15158" s="102">
        <v>1158.8108884813425</v>
      </c>
      <c r="E15158" s="98">
        <v>2176.5597219101128</v>
      </c>
      <c r="F15158" s="91">
        <v>0.8464898740669452</v>
      </c>
      <c r="G15158" s="100">
        <v>921.21788244943832</v>
      </c>
      <c r="S15158" s="235"/>
      <c r="T15158" s="103"/>
      <c r="U15158" s="103"/>
    </row>
    <row r="15159" spans="1:21" x14ac:dyDescent="0.2">
      <c r="A15159" s="89">
        <v>41040</v>
      </c>
      <c r="B15159" s="90" t="s">
        <v>137</v>
      </c>
      <c r="C15159" s="96">
        <v>1795.4554439325841</v>
      </c>
      <c r="D15159" s="102">
        <v>1130.5151200200421</v>
      </c>
      <c r="E15159" s="98">
        <v>2121.7268174157302</v>
      </c>
      <c r="F15159" s="91">
        <v>0.84622366517450831</v>
      </c>
      <c r="G15159" s="100">
        <v>897.72772196629205</v>
      </c>
      <c r="S15159" s="235"/>
      <c r="T15159" s="103"/>
      <c r="U15159" s="103"/>
    </row>
    <row r="15160" spans="1:21" x14ac:dyDescent="0.2">
      <c r="A15160" s="89">
        <v>41040</v>
      </c>
      <c r="B15160" s="90" t="s">
        <v>138</v>
      </c>
      <c r="C15160" s="96">
        <v>1696.2959274269663</v>
      </c>
      <c r="D15160" s="102">
        <v>1057.1553709110499</v>
      </c>
      <c r="E15160" s="98">
        <v>1998.7489466292136</v>
      </c>
      <c r="F15160" s="91">
        <v>0.84867883497208663</v>
      </c>
      <c r="G15160" s="100">
        <v>848.14796371348314</v>
      </c>
      <c r="S15160" s="235"/>
      <c r="T15160" s="103"/>
      <c r="U15160" s="103"/>
    </row>
    <row r="15161" spans="1:21" x14ac:dyDescent="0.2">
      <c r="A15161" s="89">
        <v>41040</v>
      </c>
      <c r="B15161" s="90" t="s">
        <v>139</v>
      </c>
      <c r="C15161" s="96">
        <v>1563.9940920337081</v>
      </c>
      <c r="D15161" s="102">
        <v>992.20736214644239</v>
      </c>
      <c r="E15161" s="98">
        <v>1852.1751994382023</v>
      </c>
      <c r="F15161" s="91">
        <v>0.84440936932321264</v>
      </c>
      <c r="G15161" s="100">
        <v>781.99704601685403</v>
      </c>
      <c r="S15161" s="235"/>
      <c r="T15161" s="103"/>
      <c r="U15161" s="103"/>
    </row>
    <row r="15162" spans="1:21" x14ac:dyDescent="0.2">
      <c r="A15162" s="89">
        <v>41040</v>
      </c>
      <c r="B15162" s="90" t="s">
        <v>140</v>
      </c>
      <c r="C15162" s="96">
        <v>1550.1925590674161</v>
      </c>
      <c r="D15162" s="102">
        <v>985.20087706318827</v>
      </c>
      <c r="E15162" s="98">
        <v>1836.768286516854</v>
      </c>
      <c r="F15162" s="91">
        <v>0.84397829080940623</v>
      </c>
      <c r="G15162" s="100">
        <v>775.09627953370807</v>
      </c>
      <c r="S15162" s="235"/>
      <c r="T15162" s="103"/>
      <c r="U15162" s="103"/>
    </row>
    <row r="15163" spans="1:21" x14ac:dyDescent="0.2">
      <c r="A15163" s="89">
        <v>41040</v>
      </c>
      <c r="B15163" s="90" t="s">
        <v>141</v>
      </c>
      <c r="C15163" s="96">
        <v>1548.1624451460673</v>
      </c>
      <c r="D15163" s="102">
        <v>979.70101795108974</v>
      </c>
      <c r="E15163" s="98">
        <v>1832.108359550562</v>
      </c>
      <c r="F15163" s="91">
        <v>0.84501685562192952</v>
      </c>
      <c r="G15163" s="100">
        <v>774.08122257303364</v>
      </c>
      <c r="S15163" s="235"/>
      <c r="T15163" s="103"/>
      <c r="U15163" s="103"/>
    </row>
    <row r="15164" spans="1:21" x14ac:dyDescent="0.2">
      <c r="A15164" s="89">
        <v>41040</v>
      </c>
      <c r="B15164" s="90" t="s">
        <v>142</v>
      </c>
      <c r="C15164" s="96">
        <v>1552.919638247191</v>
      </c>
      <c r="D15164" s="102">
        <v>980.52683373224249</v>
      </c>
      <c r="E15164" s="98">
        <v>1836.5707921348317</v>
      </c>
      <c r="F15164" s="91">
        <v>0.84555392304920396</v>
      </c>
      <c r="G15164" s="100">
        <v>776.45981912359548</v>
      </c>
      <c r="S15164" s="235"/>
      <c r="T15164" s="103"/>
      <c r="U15164" s="103"/>
    </row>
    <row r="15165" spans="1:21" x14ac:dyDescent="0.2">
      <c r="A15165" s="89">
        <v>41040</v>
      </c>
      <c r="B15165" s="90" t="s">
        <v>143</v>
      </c>
      <c r="C15165" s="96">
        <v>1613.8554728764045</v>
      </c>
      <c r="D15165" s="102">
        <v>1016.2569329960588</v>
      </c>
      <c r="E15165" s="98">
        <v>1907.1726825842695</v>
      </c>
      <c r="F15165" s="91">
        <v>0.84620311921078251</v>
      </c>
      <c r="G15165" s="100">
        <v>806.92773643820226</v>
      </c>
      <c r="S15165" s="235"/>
      <c r="T15165" s="103"/>
      <c r="U15165" s="103"/>
    </row>
    <row r="15166" spans="1:21" x14ac:dyDescent="0.2">
      <c r="A15166" s="89">
        <v>41040</v>
      </c>
      <c r="B15166" s="90" t="s">
        <v>144</v>
      </c>
      <c r="C15166" s="96">
        <v>1570.8502851573035</v>
      </c>
      <c r="D15166" s="102">
        <v>978.32685652588214</v>
      </c>
      <c r="E15166" s="98">
        <v>1850.592893258427</v>
      </c>
      <c r="F15166" s="91">
        <v>0.84883622480114063</v>
      </c>
      <c r="G15166" s="100">
        <v>785.42514257865173</v>
      </c>
      <c r="S15166" s="235"/>
      <c r="T15166" s="103"/>
      <c r="U15166" s="103"/>
    </row>
    <row r="15167" spans="1:21" x14ac:dyDescent="0.2">
      <c r="A15167" s="89">
        <v>41040</v>
      </c>
      <c r="B15167" s="90" t="s">
        <v>145</v>
      </c>
      <c r="C15167" s="96">
        <v>1663.4656220561797</v>
      </c>
      <c r="D15167" s="102">
        <v>1056.055307834418</v>
      </c>
      <c r="E15167" s="98">
        <v>1970.3732359550563</v>
      </c>
      <c r="F15167" s="91">
        <v>0.84423884353559242</v>
      </c>
      <c r="G15167" s="100">
        <v>831.73281102808983</v>
      </c>
      <c r="S15167" s="235"/>
      <c r="T15167" s="103"/>
      <c r="U15167" s="103"/>
    </row>
    <row r="15168" spans="1:21" x14ac:dyDescent="0.2">
      <c r="A15168" s="89">
        <v>41040</v>
      </c>
      <c r="B15168" s="90" t="s">
        <v>146</v>
      </c>
      <c r="C15168" s="96">
        <v>1772.3218703258424</v>
      </c>
      <c r="D15168" s="102">
        <v>1112.3945336606016</v>
      </c>
      <c r="E15168" s="98">
        <v>2092.4976488764041</v>
      </c>
      <c r="F15168" s="91">
        <v>0.84698870332184861</v>
      </c>
      <c r="G15168" s="100">
        <v>886.16093516292119</v>
      </c>
      <c r="S15168" s="235"/>
      <c r="T15168" s="103"/>
      <c r="U15168" s="103"/>
    </row>
    <row r="15169" spans="1:21" x14ac:dyDescent="0.2">
      <c r="A15169" s="89">
        <v>41040</v>
      </c>
      <c r="B15169" s="90" t="s">
        <v>147</v>
      </c>
      <c r="C15169" s="96">
        <v>1767.7956482696629</v>
      </c>
      <c r="D15169" s="102">
        <v>1119.5427998494038</v>
      </c>
      <c r="E15169" s="98">
        <v>2092.4811910112358</v>
      </c>
      <c r="F15169" s="91">
        <v>0.84483227656413884</v>
      </c>
      <c r="G15169" s="100">
        <v>883.89782413483147</v>
      </c>
      <c r="S15169" s="235"/>
      <c r="T15169" s="103"/>
      <c r="U15169" s="103"/>
    </row>
    <row r="15170" spans="1:21" x14ac:dyDescent="0.2">
      <c r="A15170" s="89">
        <v>41041</v>
      </c>
      <c r="B15170" s="90" t="s">
        <v>100</v>
      </c>
      <c r="C15170" s="96">
        <v>1729.1667540337075</v>
      </c>
      <c r="D15170" s="102">
        <v>1086.6522484471113</v>
      </c>
      <c r="E15170" s="98">
        <v>2042.2611910112357</v>
      </c>
      <c r="F15170" s="91">
        <v>0.8466922652422838</v>
      </c>
      <c r="G15170" s="100">
        <v>864.58337701685377</v>
      </c>
      <c r="S15170" s="235"/>
      <c r="T15170" s="103"/>
      <c r="U15170" s="103"/>
    </row>
    <row r="15171" spans="1:21" x14ac:dyDescent="0.2">
      <c r="A15171" s="89">
        <v>41041</v>
      </c>
      <c r="B15171" s="90" t="s">
        <v>101</v>
      </c>
      <c r="C15171" s="96">
        <v>1722.3348736516855</v>
      </c>
      <c r="D15171" s="102">
        <v>1087.616607793597</v>
      </c>
      <c r="E15171" s="98">
        <v>2036.9946741573033</v>
      </c>
      <c r="F15171" s="91">
        <v>0.84552743092674443</v>
      </c>
      <c r="G15171" s="100">
        <v>861.16743682584274</v>
      </c>
      <c r="S15171" s="235"/>
      <c r="T15171" s="103"/>
      <c r="U15171" s="103"/>
    </row>
    <row r="15172" spans="1:21" x14ac:dyDescent="0.2">
      <c r="A15172" s="89">
        <v>41041</v>
      </c>
      <c r="B15172" s="90" t="s">
        <v>102</v>
      </c>
      <c r="C15172" s="96">
        <v>1688.3010875730338</v>
      </c>
      <c r="D15172" s="102">
        <v>1059.0987815877172</v>
      </c>
      <c r="E15172" s="98">
        <v>1993.0004494382022</v>
      </c>
      <c r="F15172" s="91">
        <v>0.84711525682241628</v>
      </c>
      <c r="G15172" s="100">
        <v>844.15054378651689</v>
      </c>
      <c r="S15172" s="235"/>
      <c r="T15172" s="103"/>
      <c r="U15172" s="103"/>
    </row>
    <row r="15173" spans="1:21" x14ac:dyDescent="0.2">
      <c r="A15173" s="89">
        <v>41041</v>
      </c>
      <c r="B15173" s="90" t="s">
        <v>103</v>
      </c>
      <c r="C15173" s="96">
        <v>1641.3653399662924</v>
      </c>
      <c r="D15173" s="102">
        <v>1037.8126276359715</v>
      </c>
      <c r="E15173" s="98">
        <v>1941.941098314607</v>
      </c>
      <c r="F15173" s="91">
        <v>0.84521891080569767</v>
      </c>
      <c r="G15173" s="100">
        <v>820.68266998314618</v>
      </c>
      <c r="S15173" s="235"/>
      <c r="T15173" s="103"/>
      <c r="U15173" s="103"/>
    </row>
    <row r="15174" spans="1:21" x14ac:dyDescent="0.2">
      <c r="A15174" s="89">
        <v>41041</v>
      </c>
      <c r="B15174" s="90" t="s">
        <v>104</v>
      </c>
      <c r="C15174" s="96">
        <v>1674.503606730337</v>
      </c>
      <c r="D15174" s="102">
        <v>1043.1097536922962</v>
      </c>
      <c r="E15174" s="98">
        <v>1972.8254578651681</v>
      </c>
      <c r="F15174" s="91">
        <v>0.84878446800983043</v>
      </c>
      <c r="G15174" s="100">
        <v>837.25180336516848</v>
      </c>
      <c r="S15174" s="235"/>
      <c r="T15174" s="103"/>
      <c r="U15174" s="103"/>
    </row>
    <row r="15175" spans="1:21" x14ac:dyDescent="0.2">
      <c r="A15175" s="89">
        <v>41041</v>
      </c>
      <c r="B15175" s="90" t="s">
        <v>105</v>
      </c>
      <c r="C15175" s="96">
        <v>1657.7521277865167</v>
      </c>
      <c r="D15175" s="102">
        <v>1037.3769263784607</v>
      </c>
      <c r="E15175" s="98">
        <v>1955.5799662921345</v>
      </c>
      <c r="F15175" s="91">
        <v>0.84770357457163337</v>
      </c>
      <c r="G15175" s="100">
        <v>828.87606389325833</v>
      </c>
      <c r="S15175" s="235"/>
      <c r="T15175" s="103"/>
      <c r="U15175" s="103"/>
    </row>
    <row r="15176" spans="1:21" x14ac:dyDescent="0.2">
      <c r="A15176" s="89">
        <v>41041</v>
      </c>
      <c r="B15176" s="90" t="s">
        <v>106</v>
      </c>
      <c r="C15176" s="96">
        <v>1609.6210037191013</v>
      </c>
      <c r="D15176" s="102">
        <v>1021.5296445587228</v>
      </c>
      <c r="E15176" s="98">
        <v>1906.4109185393263</v>
      </c>
      <c r="F15176" s="91">
        <v>0.84432007185123414</v>
      </c>
      <c r="G15176" s="100">
        <v>804.81050185955064</v>
      </c>
      <c r="S15176" s="235"/>
      <c r="T15176" s="103"/>
      <c r="U15176" s="103"/>
    </row>
    <row r="15177" spans="1:21" x14ac:dyDescent="0.2">
      <c r="A15177" s="89">
        <v>41041</v>
      </c>
      <c r="B15177" s="90" t="s">
        <v>107</v>
      </c>
      <c r="C15177" s="96">
        <v>1666.8775101235958</v>
      </c>
      <c r="D15177" s="102">
        <v>1058.8971306492967</v>
      </c>
      <c r="E15177" s="98">
        <v>1974.776890449438</v>
      </c>
      <c r="F15177" s="91">
        <v>0.84408396623693138</v>
      </c>
      <c r="G15177" s="100">
        <v>833.43875506179791</v>
      </c>
      <c r="S15177" s="235"/>
      <c r="T15177" s="103"/>
      <c r="U15177" s="103"/>
    </row>
    <row r="15178" spans="1:21" x14ac:dyDescent="0.2">
      <c r="A15178" s="89">
        <v>41041</v>
      </c>
      <c r="B15178" s="90" t="s">
        <v>108</v>
      </c>
      <c r="C15178" s="96">
        <v>1640.2145368651686</v>
      </c>
      <c r="D15178" s="102">
        <v>1030.0557668209906</v>
      </c>
      <c r="E15178" s="98">
        <v>1936.8321067415727</v>
      </c>
      <c r="F15178" s="91">
        <v>0.84685426845003187</v>
      </c>
      <c r="G15178" s="100">
        <v>820.10726843258431</v>
      </c>
      <c r="S15178" s="235"/>
      <c r="T15178" s="103"/>
      <c r="U15178" s="103"/>
    </row>
    <row r="15179" spans="1:21" x14ac:dyDescent="0.2">
      <c r="A15179" s="89">
        <v>41041</v>
      </c>
      <c r="B15179" s="90" t="s">
        <v>109</v>
      </c>
      <c r="C15179" s="96">
        <v>1662.3796529325843</v>
      </c>
      <c r="D15179" s="102">
        <v>1056.3311294501243</v>
      </c>
      <c r="E15179" s="98">
        <v>1969.6044185393257</v>
      </c>
      <c r="F15179" s="91">
        <v>0.84401702051695149</v>
      </c>
      <c r="G15179" s="100">
        <v>831.18982646629217</v>
      </c>
      <c r="S15179" s="235"/>
      <c r="T15179" s="103"/>
      <c r="U15179" s="103"/>
    </row>
    <row r="15180" spans="1:21" x14ac:dyDescent="0.2">
      <c r="A15180" s="89">
        <v>41041</v>
      </c>
      <c r="B15180" s="90" t="s">
        <v>110</v>
      </c>
      <c r="C15180" s="96">
        <v>1653.2907397078652</v>
      </c>
      <c r="D15180" s="102">
        <v>1032.4137832117403</v>
      </c>
      <c r="E15180" s="98">
        <v>1949.1661011235956</v>
      </c>
      <c r="F15180" s="91">
        <v>0.84820413137434869</v>
      </c>
      <c r="G15180" s="100">
        <v>826.64536985393261</v>
      </c>
      <c r="S15180" s="235"/>
      <c r="T15180" s="103"/>
      <c r="U15180" s="103"/>
    </row>
    <row r="15181" spans="1:21" x14ac:dyDescent="0.2">
      <c r="A15181" s="89">
        <v>41041</v>
      </c>
      <c r="B15181" s="90" t="s">
        <v>111</v>
      </c>
      <c r="C15181" s="96">
        <v>1713.7727364943817</v>
      </c>
      <c r="D15181" s="102">
        <v>1072.8058362657493</v>
      </c>
      <c r="E15181" s="98">
        <v>2021.8628426966293</v>
      </c>
      <c r="F15181" s="91">
        <v>0.84762066956463922</v>
      </c>
      <c r="G15181" s="100">
        <v>856.88636824719083</v>
      </c>
      <c r="S15181" s="235"/>
      <c r="T15181" s="103"/>
      <c r="U15181" s="103"/>
    </row>
    <row r="15182" spans="1:21" x14ac:dyDescent="0.2">
      <c r="A15182" s="89">
        <v>41041</v>
      </c>
      <c r="B15182" s="90" t="s">
        <v>112</v>
      </c>
      <c r="C15182" s="96">
        <v>1847.9507051123599</v>
      </c>
      <c r="D15182" s="102">
        <v>1165.9625639451297</v>
      </c>
      <c r="E15182" s="98">
        <v>2185.0378735955055</v>
      </c>
      <c r="F15182" s="91">
        <v>0.84572937038914353</v>
      </c>
      <c r="G15182" s="100">
        <v>923.97535255617993</v>
      </c>
      <c r="S15182" s="235"/>
      <c r="T15182" s="103"/>
      <c r="U15182" s="103"/>
    </row>
    <row r="15183" spans="1:21" x14ac:dyDescent="0.2">
      <c r="A15183" s="89">
        <v>41041</v>
      </c>
      <c r="B15183" s="90" t="s">
        <v>113</v>
      </c>
      <c r="C15183" s="96">
        <v>2021.260031292135</v>
      </c>
      <c r="D15183" s="102">
        <v>1278.901137074226</v>
      </c>
      <c r="E15183" s="98">
        <v>2391.8779719101121</v>
      </c>
      <c r="F15183" s="91">
        <v>0.84505148466164925</v>
      </c>
      <c r="G15183" s="100">
        <v>1010.6300156460675</v>
      </c>
      <c r="S15183" s="235"/>
      <c r="T15183" s="103"/>
      <c r="U15183" s="103"/>
    </row>
    <row r="15184" spans="1:21" x14ac:dyDescent="0.2">
      <c r="A15184" s="89">
        <v>41041</v>
      </c>
      <c r="B15184" s="90" t="s">
        <v>114</v>
      </c>
      <c r="C15184" s="96">
        <v>2086.3979180898873</v>
      </c>
      <c r="D15184" s="102">
        <v>1317.5721975074034</v>
      </c>
      <c r="E15184" s="98">
        <v>2467.6006095505618</v>
      </c>
      <c r="F15184" s="91">
        <v>0.84551685958202738</v>
      </c>
      <c r="G15184" s="100">
        <v>1043.1989590449436</v>
      </c>
      <c r="S15184" s="235"/>
      <c r="T15184" s="103"/>
      <c r="U15184" s="103"/>
    </row>
    <row r="15185" spans="1:21" x14ac:dyDescent="0.2">
      <c r="A15185" s="89">
        <v>41041</v>
      </c>
      <c r="B15185" s="90" t="s">
        <v>115</v>
      </c>
      <c r="C15185" s="96">
        <v>1883.2406495056184</v>
      </c>
      <c r="D15185" s="102">
        <v>1199.4405981111956</v>
      </c>
      <c r="E15185" s="98">
        <v>2232.768033707865</v>
      </c>
      <c r="F15185" s="91">
        <v>0.84345557669875759</v>
      </c>
      <c r="G15185" s="100">
        <v>941.62032475280921</v>
      </c>
      <c r="S15185" s="235"/>
      <c r="T15185" s="103"/>
      <c r="U15185" s="103"/>
    </row>
    <row r="15186" spans="1:21" x14ac:dyDescent="0.2">
      <c r="A15186" s="89">
        <v>41041</v>
      </c>
      <c r="B15186" s="90" t="s">
        <v>116</v>
      </c>
      <c r="C15186" s="96">
        <v>1936.708420348315</v>
      </c>
      <c r="D15186" s="102">
        <v>1229.0501184375803</v>
      </c>
      <c r="E15186" s="98">
        <v>2293.7749887640452</v>
      </c>
      <c r="F15186" s="91">
        <v>0.84433234725951545</v>
      </c>
      <c r="G15186" s="100">
        <v>968.35421017415752</v>
      </c>
      <c r="S15186" s="235"/>
      <c r="T15186" s="103"/>
      <c r="U15186" s="103"/>
    </row>
    <row r="15187" spans="1:21" x14ac:dyDescent="0.2">
      <c r="A15187" s="89">
        <v>41041</v>
      </c>
      <c r="B15187" s="90" t="s">
        <v>117</v>
      </c>
      <c r="C15187" s="96">
        <v>1961.2440287191012</v>
      </c>
      <c r="D15187" s="102">
        <v>1249.0918575539292</v>
      </c>
      <c r="E15187" s="98">
        <v>2325.2330224719103</v>
      </c>
      <c r="F15187" s="91">
        <v>0.84346128313373969</v>
      </c>
      <c r="G15187" s="100">
        <v>980.62201435955058</v>
      </c>
      <c r="S15187" s="235"/>
      <c r="T15187" s="103"/>
      <c r="U15187" s="103"/>
    </row>
    <row r="15188" spans="1:21" x14ac:dyDescent="0.2">
      <c r="A15188" s="89">
        <v>41041</v>
      </c>
      <c r="B15188" s="90" t="s">
        <v>118</v>
      </c>
      <c r="C15188" s="96">
        <v>1947.8720208539323</v>
      </c>
      <c r="D15188" s="102">
        <v>1242.430324314251</v>
      </c>
      <c r="E15188" s="98">
        <v>2310.3762724719099</v>
      </c>
      <c r="F15188" s="91">
        <v>0.84309731019262579</v>
      </c>
      <c r="G15188" s="100">
        <v>973.93601042696616</v>
      </c>
      <c r="S15188" s="235"/>
      <c r="T15188" s="103"/>
      <c r="U15188" s="103"/>
    </row>
    <row r="15189" spans="1:21" x14ac:dyDescent="0.2">
      <c r="A15189" s="89">
        <v>41041</v>
      </c>
      <c r="B15189" s="90" t="s">
        <v>119</v>
      </c>
      <c r="C15189" s="96">
        <v>1976.3219806179777</v>
      </c>
      <c r="D15189" s="102">
        <v>1273.8770696921563</v>
      </c>
      <c r="E15189" s="98">
        <v>2351.2999297752808</v>
      </c>
      <c r="F15189" s="91">
        <v>0.84052313173286208</v>
      </c>
      <c r="G15189" s="100">
        <v>988.16099030898886</v>
      </c>
      <c r="S15189" s="235"/>
      <c r="T15189" s="103"/>
      <c r="U15189" s="103"/>
    </row>
    <row r="15190" spans="1:21" x14ac:dyDescent="0.2">
      <c r="A15190" s="89">
        <v>41041</v>
      </c>
      <c r="B15190" s="90" t="s">
        <v>120</v>
      </c>
      <c r="C15190" s="96">
        <v>1961.369644550562</v>
      </c>
      <c r="D15190" s="102">
        <v>1241.2744895322801</v>
      </c>
      <c r="E15190" s="98">
        <v>2321.149120786517</v>
      </c>
      <c r="F15190" s="91">
        <v>0.84499941300021075</v>
      </c>
      <c r="G15190" s="100">
        <v>980.68482227528102</v>
      </c>
      <c r="S15190" s="235"/>
      <c r="T15190" s="103"/>
      <c r="U15190" s="103"/>
    </row>
    <row r="15191" spans="1:21" x14ac:dyDescent="0.2">
      <c r="A15191" s="89">
        <v>41041</v>
      </c>
      <c r="B15191" s="90" t="s">
        <v>121</v>
      </c>
      <c r="C15191" s="96">
        <v>1921.1806827303369</v>
      </c>
      <c r="D15191" s="102">
        <v>1228.0544283377421</v>
      </c>
      <c r="E15191" s="98">
        <v>2280.1431741573033</v>
      </c>
      <c r="F15191" s="91">
        <v>0.84257019668967414</v>
      </c>
      <c r="G15191" s="100">
        <v>960.59034136516846</v>
      </c>
      <c r="S15191" s="235"/>
      <c r="T15191" s="103"/>
      <c r="U15191" s="103"/>
    </row>
    <row r="15192" spans="1:21" x14ac:dyDescent="0.2">
      <c r="A15192" s="89">
        <v>41041</v>
      </c>
      <c r="B15192" s="90" t="s">
        <v>122</v>
      </c>
      <c r="C15192" s="96">
        <v>2033.9999078764044</v>
      </c>
      <c r="D15192" s="102">
        <v>1295.0164390111918</v>
      </c>
      <c r="E15192" s="98">
        <v>2411.2700393258424</v>
      </c>
      <c r="F15192" s="91">
        <v>0.84353883003708807</v>
      </c>
      <c r="G15192" s="100">
        <v>1016.9999539382022</v>
      </c>
      <c r="S15192" s="235"/>
      <c r="T15192" s="103"/>
      <c r="U15192" s="103"/>
    </row>
    <row r="15193" spans="1:21" x14ac:dyDescent="0.2">
      <c r="A15193" s="89">
        <v>41041</v>
      </c>
      <c r="B15193" s="90" t="s">
        <v>123</v>
      </c>
      <c r="C15193" s="96">
        <v>2051.5253424269663</v>
      </c>
      <c r="D15193" s="102">
        <v>1309.840946489823</v>
      </c>
      <c r="E15193" s="98">
        <v>2434.0171601123598</v>
      </c>
      <c r="F15193" s="91">
        <v>0.84285574319133527</v>
      </c>
      <c r="G15193" s="100">
        <v>1025.7626712134831</v>
      </c>
      <c r="S15193" s="235"/>
      <c r="T15193" s="103"/>
      <c r="U15193" s="103"/>
    </row>
    <row r="15194" spans="1:21" x14ac:dyDescent="0.2">
      <c r="A15194" s="89">
        <v>41041</v>
      </c>
      <c r="B15194" s="90" t="s">
        <v>124</v>
      </c>
      <c r="C15194" s="96">
        <v>2137.8963568651684</v>
      </c>
      <c r="D15194" s="102">
        <v>1357.9515511428938</v>
      </c>
      <c r="E15194" s="98">
        <v>2532.7126264044941</v>
      </c>
      <c r="F15194" s="91">
        <v>0.84411327782583168</v>
      </c>
      <c r="G15194" s="100">
        <v>1068.9481784325842</v>
      </c>
      <c r="S15194" s="235"/>
      <c r="T15194" s="103"/>
      <c r="U15194" s="103"/>
    </row>
    <row r="15195" spans="1:21" x14ac:dyDescent="0.2">
      <c r="A15195" s="89">
        <v>41041</v>
      </c>
      <c r="B15195" s="90" t="s">
        <v>125</v>
      </c>
      <c r="C15195" s="96">
        <v>2162.269880292135</v>
      </c>
      <c r="D15195" s="102">
        <v>1361.1011965865507</v>
      </c>
      <c r="E15195" s="98">
        <v>2554.9965758426965</v>
      </c>
      <c r="F15195" s="91">
        <v>0.84629071550867685</v>
      </c>
      <c r="G15195" s="100">
        <v>1081.1349401460675</v>
      </c>
      <c r="S15195" s="235"/>
      <c r="T15195" s="103"/>
      <c r="U15195" s="103"/>
    </row>
    <row r="15196" spans="1:21" x14ac:dyDescent="0.2">
      <c r="A15196" s="89">
        <v>41041</v>
      </c>
      <c r="B15196" s="90" t="s">
        <v>126</v>
      </c>
      <c r="C15196" s="96">
        <v>2231.3666918426961</v>
      </c>
      <c r="D15196" s="102">
        <v>1427.2974707139265</v>
      </c>
      <c r="E15196" s="98">
        <v>2648.8064073033706</v>
      </c>
      <c r="F15196" s="91">
        <v>0.84240459615708541</v>
      </c>
      <c r="G15196" s="100">
        <v>1115.6833459213481</v>
      </c>
      <c r="S15196" s="235"/>
      <c r="T15196" s="103"/>
      <c r="U15196" s="103"/>
    </row>
    <row r="15197" spans="1:21" x14ac:dyDescent="0.2">
      <c r="A15197" s="89">
        <v>41041</v>
      </c>
      <c r="B15197" s="90" t="s">
        <v>127</v>
      </c>
      <c r="C15197" s="96">
        <v>2253.8924469101125</v>
      </c>
      <c r="D15197" s="102">
        <v>1440.7755912174664</v>
      </c>
      <c r="E15197" s="98">
        <v>2675.0449466292139</v>
      </c>
      <c r="F15197" s="91">
        <v>0.84256245852998113</v>
      </c>
      <c r="G15197" s="100">
        <v>1126.9462234550563</v>
      </c>
      <c r="S15197" s="235"/>
      <c r="T15197" s="103"/>
      <c r="U15197" s="103"/>
    </row>
    <row r="15198" spans="1:21" x14ac:dyDescent="0.2">
      <c r="A15198" s="89">
        <v>41041</v>
      </c>
      <c r="B15198" s="90" t="s">
        <v>128</v>
      </c>
      <c r="C15198" s="96">
        <v>2287.7195746853936</v>
      </c>
      <c r="D15198" s="102">
        <v>1454.2065109669047</v>
      </c>
      <c r="E15198" s="98">
        <v>2710.7890786516859</v>
      </c>
      <c r="F15198" s="91">
        <v>0.84393123489462996</v>
      </c>
      <c r="G15198" s="100">
        <v>1143.8597873426968</v>
      </c>
      <c r="S15198" s="235"/>
      <c r="T15198" s="103"/>
      <c r="U15198" s="103"/>
    </row>
    <row r="15199" spans="1:21" x14ac:dyDescent="0.2">
      <c r="A15199" s="89">
        <v>41041</v>
      </c>
      <c r="B15199" s="90" t="s">
        <v>129</v>
      </c>
      <c r="C15199" s="96">
        <v>2319.5084842921351</v>
      </c>
      <c r="D15199" s="102">
        <v>1471.5050144459144</v>
      </c>
      <c r="E15199" s="98">
        <v>2746.89763483146</v>
      </c>
      <c r="F15199" s="91">
        <v>0.84441023752763611</v>
      </c>
      <c r="G15199" s="100">
        <v>1159.7542421460676</v>
      </c>
      <c r="S15199" s="235"/>
      <c r="T15199" s="103"/>
      <c r="U15199" s="103"/>
    </row>
    <row r="15200" spans="1:21" x14ac:dyDescent="0.2">
      <c r="A15200" s="89">
        <v>41041</v>
      </c>
      <c r="B15200" s="90" t="s">
        <v>130</v>
      </c>
      <c r="C15200" s="96">
        <v>2159.5792702247195</v>
      </c>
      <c r="D15200" s="102">
        <v>1362.8876040886628</v>
      </c>
      <c r="E15200" s="98">
        <v>2553.6728932584274</v>
      </c>
      <c r="F15200" s="91">
        <v>0.84567576212517426</v>
      </c>
      <c r="G15200" s="100">
        <v>1079.7896351123597</v>
      </c>
      <c r="S15200" s="235"/>
      <c r="T15200" s="103"/>
      <c r="U15200" s="103"/>
    </row>
    <row r="15201" spans="1:21" x14ac:dyDescent="0.2">
      <c r="A15201" s="89">
        <v>41041</v>
      </c>
      <c r="B15201" s="90" t="s">
        <v>131</v>
      </c>
      <c r="C15201" s="96">
        <v>2044.7218269101124</v>
      </c>
      <c r="D15201" s="102">
        <v>1293.6768937900285</v>
      </c>
      <c r="E15201" s="98">
        <v>2419.6047724719101</v>
      </c>
      <c r="F15201" s="91">
        <v>0.84506438827246533</v>
      </c>
      <c r="G15201" s="100">
        <v>1022.3609134550562</v>
      </c>
      <c r="S15201" s="235"/>
      <c r="T15201" s="103"/>
      <c r="U15201" s="103"/>
    </row>
    <row r="15202" spans="1:21" x14ac:dyDescent="0.2">
      <c r="A15202" s="89">
        <v>41041</v>
      </c>
      <c r="B15202" s="90" t="s">
        <v>132</v>
      </c>
      <c r="C15202" s="96">
        <v>2146.669204449438</v>
      </c>
      <c r="D15202" s="102">
        <v>1378.491324703328</v>
      </c>
      <c r="E15202" s="98">
        <v>2551.1618932584265</v>
      </c>
      <c r="F15202" s="91">
        <v>0.8414476596417183</v>
      </c>
      <c r="G15202" s="100">
        <v>1073.334602224719</v>
      </c>
      <c r="S15202" s="235"/>
      <c r="T15202" s="103"/>
      <c r="U15202" s="103"/>
    </row>
    <row r="15203" spans="1:21" x14ac:dyDescent="0.2">
      <c r="A15203" s="89">
        <v>41041</v>
      </c>
      <c r="B15203" s="90" t="s">
        <v>133</v>
      </c>
      <c r="C15203" s="96">
        <v>2062.5106494943821</v>
      </c>
      <c r="D15203" s="102">
        <v>1301.8365270871559</v>
      </c>
      <c r="E15203" s="98">
        <v>2439.0015421348312</v>
      </c>
      <c r="F15203" s="91">
        <v>0.84563728799002291</v>
      </c>
      <c r="G15203" s="100">
        <v>1031.255324747191</v>
      </c>
      <c r="S15203" s="235"/>
      <c r="T15203" s="103"/>
      <c r="U15203" s="103"/>
    </row>
    <row r="15204" spans="1:21" x14ac:dyDescent="0.2">
      <c r="A15204" s="89">
        <v>41041</v>
      </c>
      <c r="B15204" s="90" t="s">
        <v>134</v>
      </c>
      <c r="C15204" s="96">
        <v>1975.9289246292135</v>
      </c>
      <c r="D15204" s="102">
        <v>1238.5091374639483</v>
      </c>
      <c r="E15204" s="98">
        <v>2331.9948539325837</v>
      </c>
      <c r="F15204" s="91">
        <v>0.84731272939864566</v>
      </c>
      <c r="G15204" s="100">
        <v>987.96446231460675</v>
      </c>
      <c r="S15204" s="235"/>
      <c r="T15204" s="103"/>
      <c r="U15204" s="103"/>
    </row>
    <row r="15205" spans="1:21" x14ac:dyDescent="0.2">
      <c r="A15205" s="89">
        <v>41041</v>
      </c>
      <c r="B15205" s="90" t="s">
        <v>135</v>
      </c>
      <c r="C15205" s="96">
        <v>1829.5945852247191</v>
      </c>
      <c r="D15205" s="102">
        <v>1143.9289066348472</v>
      </c>
      <c r="E15205" s="98">
        <v>2157.7742443820225</v>
      </c>
      <c r="F15205" s="91">
        <v>0.84790825082292487</v>
      </c>
      <c r="G15205" s="100">
        <v>914.79729261235957</v>
      </c>
      <c r="S15205" s="235"/>
      <c r="T15205" s="103"/>
      <c r="U15205" s="103"/>
    </row>
    <row r="15206" spans="1:21" x14ac:dyDescent="0.2">
      <c r="A15206" s="89">
        <v>41041</v>
      </c>
      <c r="B15206" s="90" t="s">
        <v>136</v>
      </c>
      <c r="C15206" s="96">
        <v>1758.921497595506</v>
      </c>
      <c r="D15206" s="102">
        <v>1106.6669291078176</v>
      </c>
      <c r="E15206" s="98">
        <v>2078.1040702247192</v>
      </c>
      <c r="F15206" s="91">
        <v>0.84640683919419979</v>
      </c>
      <c r="G15206" s="100">
        <v>879.46074879775301</v>
      </c>
      <c r="S15206" s="235"/>
      <c r="T15206" s="103"/>
      <c r="U15206" s="103"/>
    </row>
    <row r="15207" spans="1:21" x14ac:dyDescent="0.2">
      <c r="A15207" s="89">
        <v>41041</v>
      </c>
      <c r="B15207" s="90" t="s">
        <v>137</v>
      </c>
      <c r="C15207" s="96">
        <v>1706.7382499325843</v>
      </c>
      <c r="D15207" s="102">
        <v>1073.5725321971224</v>
      </c>
      <c r="E15207" s="98">
        <v>2016.3118398876404</v>
      </c>
      <c r="F15207" s="91">
        <v>0.8464654207593667</v>
      </c>
      <c r="G15207" s="100">
        <v>853.36912496629213</v>
      </c>
      <c r="S15207" s="235"/>
      <c r="T15207" s="103"/>
      <c r="U15207" s="103"/>
    </row>
    <row r="15208" spans="1:21" x14ac:dyDescent="0.2">
      <c r="A15208" s="89">
        <v>41041</v>
      </c>
      <c r="B15208" s="90" t="s">
        <v>138</v>
      </c>
      <c r="C15208" s="96">
        <v>1739.9129858089889</v>
      </c>
      <c r="D15208" s="102">
        <v>1101.6406264912748</v>
      </c>
      <c r="E15208" s="98">
        <v>2059.3468061797748</v>
      </c>
      <c r="F15208" s="91">
        <v>0.84488585438245978</v>
      </c>
      <c r="G15208" s="100">
        <v>869.95649290449444</v>
      </c>
      <c r="S15208" s="235"/>
      <c r="T15208" s="103"/>
      <c r="U15208" s="103"/>
    </row>
    <row r="15209" spans="1:21" x14ac:dyDescent="0.2">
      <c r="A15209" s="89">
        <v>41041</v>
      </c>
      <c r="B15209" s="90" t="s">
        <v>139</v>
      </c>
      <c r="C15209" s="96">
        <v>1721.1151844494384</v>
      </c>
      <c r="D15209" s="102">
        <v>1081.7543155837461</v>
      </c>
      <c r="E15209" s="98">
        <v>2032.8378876404493</v>
      </c>
      <c r="F15209" s="91">
        <v>0.84665638854614578</v>
      </c>
      <c r="G15209" s="100">
        <v>860.5575922247192</v>
      </c>
      <c r="S15209" s="235"/>
      <c r="T15209" s="103"/>
      <c r="U15209" s="103"/>
    </row>
    <row r="15210" spans="1:21" x14ac:dyDescent="0.2">
      <c r="A15210" s="89">
        <v>41041</v>
      </c>
      <c r="B15210" s="90" t="s">
        <v>140</v>
      </c>
      <c r="C15210" s="96">
        <v>1699.72807611236</v>
      </c>
      <c r="D15210" s="102">
        <v>1072.3408924309574</v>
      </c>
      <c r="E15210" s="98">
        <v>2009.7239915730336</v>
      </c>
      <c r="F15210" s="91">
        <v>0.84575199541801938</v>
      </c>
      <c r="G15210" s="100">
        <v>849.86403805617999</v>
      </c>
      <c r="S15210" s="235"/>
      <c r="T15210" s="103"/>
      <c r="U15210" s="103"/>
    </row>
    <row r="15211" spans="1:21" x14ac:dyDescent="0.2">
      <c r="A15211" s="89">
        <v>41041</v>
      </c>
      <c r="B15211" s="90" t="s">
        <v>141</v>
      </c>
      <c r="C15211" s="96">
        <v>1726.6463331573036</v>
      </c>
      <c r="D15211" s="102">
        <v>1073.2822856034368</v>
      </c>
      <c r="E15211" s="98">
        <v>2033.0377331460672</v>
      </c>
      <c r="F15211" s="91">
        <v>0.84929379568640284</v>
      </c>
      <c r="G15211" s="100">
        <v>863.32316657865181</v>
      </c>
      <c r="S15211" s="235"/>
      <c r="T15211" s="103"/>
      <c r="U15211" s="103"/>
    </row>
    <row r="15212" spans="1:21" x14ac:dyDescent="0.2">
      <c r="A15212" s="89">
        <v>41041</v>
      </c>
      <c r="B15212" s="90" t="s">
        <v>142</v>
      </c>
      <c r="C15212" s="96">
        <v>1784.5917005730337</v>
      </c>
      <c r="D15212" s="102">
        <v>1115.0524000121229</v>
      </c>
      <c r="E15212" s="98">
        <v>2104.3073426966289</v>
      </c>
      <c r="F15212" s="91">
        <v>0.8480660901397199</v>
      </c>
      <c r="G15212" s="100">
        <v>892.29585028651684</v>
      </c>
      <c r="S15212" s="235"/>
      <c r="T15212" s="103"/>
      <c r="U15212" s="103"/>
    </row>
    <row r="15213" spans="1:21" x14ac:dyDescent="0.2">
      <c r="A15213" s="89">
        <v>41041</v>
      </c>
      <c r="B15213" s="90" t="s">
        <v>143</v>
      </c>
      <c r="C15213" s="96">
        <v>1776.7103201797752</v>
      </c>
      <c r="D15213" s="102">
        <v>1102.9130344317803</v>
      </c>
      <c r="E15213" s="98">
        <v>2091.199828651685</v>
      </c>
      <c r="F15213" s="91">
        <v>0.8496128853096363</v>
      </c>
      <c r="G15213" s="100">
        <v>888.35516008988759</v>
      </c>
      <c r="S15213" s="235"/>
      <c r="T15213" s="103"/>
      <c r="U15213" s="103"/>
    </row>
    <row r="15214" spans="1:21" x14ac:dyDescent="0.2">
      <c r="A15214" s="89">
        <v>41041</v>
      </c>
      <c r="B15214" s="90" t="s">
        <v>144</v>
      </c>
      <c r="C15214" s="96">
        <v>1652.1034674943821</v>
      </c>
      <c r="D15214" s="102">
        <v>1024.9689008870141</v>
      </c>
      <c r="E15214" s="98">
        <v>1944.2240393258423</v>
      </c>
      <c r="F15214" s="91">
        <v>0.84974953198667746</v>
      </c>
      <c r="G15214" s="100">
        <v>826.05173374719107</v>
      </c>
      <c r="S15214" s="235"/>
      <c r="T15214" s="103"/>
      <c r="U15214" s="103"/>
    </row>
    <row r="15215" spans="1:21" x14ac:dyDescent="0.2">
      <c r="A15215" s="89">
        <v>41041</v>
      </c>
      <c r="B15215" s="90" t="s">
        <v>145</v>
      </c>
      <c r="C15215" s="96">
        <v>1665.5484135842698</v>
      </c>
      <c r="D15215" s="102">
        <v>1048.8016898660396</v>
      </c>
      <c r="E15215" s="98">
        <v>1968.2572247191013</v>
      </c>
      <c r="F15215" s="91">
        <v>0.84620464879633184</v>
      </c>
      <c r="G15215" s="100">
        <v>832.77420679213492</v>
      </c>
      <c r="S15215" s="235"/>
      <c r="T15215" s="103"/>
      <c r="U15215" s="103"/>
    </row>
    <row r="15216" spans="1:21" x14ac:dyDescent="0.2">
      <c r="A15216" s="89">
        <v>41041</v>
      </c>
      <c r="B15216" s="90" t="s">
        <v>146</v>
      </c>
      <c r="C15216" s="96">
        <v>1744.666126786517</v>
      </c>
      <c r="D15216" s="102">
        <v>1089.9097891820991</v>
      </c>
      <c r="E15216" s="98">
        <v>2057.1249943820221</v>
      </c>
      <c r="F15216" s="91">
        <v>0.84810895378315576</v>
      </c>
      <c r="G15216" s="100">
        <v>872.3330633932585</v>
      </c>
      <c r="S15216" s="235"/>
      <c r="T15216" s="103"/>
      <c r="U15216" s="103"/>
    </row>
    <row r="15217" spans="1:21" x14ac:dyDescent="0.2">
      <c r="A15217" s="89">
        <v>41041</v>
      </c>
      <c r="B15217" s="90" t="s">
        <v>147</v>
      </c>
      <c r="C15217" s="96">
        <v>1682.6767400224719</v>
      </c>
      <c r="D15217" s="102">
        <v>1069.0953641942574</v>
      </c>
      <c r="E15217" s="98">
        <v>1993.5811769662919</v>
      </c>
      <c r="F15217" s="91">
        <v>0.84404726502437433</v>
      </c>
      <c r="G15217" s="100">
        <v>841.33837001123595</v>
      </c>
      <c r="S15217" s="235"/>
      <c r="T15217" s="103"/>
      <c r="U15217" s="103"/>
    </row>
    <row r="15218" spans="1:21" x14ac:dyDescent="0.2">
      <c r="A15218" s="89">
        <v>41042</v>
      </c>
      <c r="B15218" s="90" t="s">
        <v>100</v>
      </c>
      <c r="C15218" s="96">
        <v>1640.3887781797748</v>
      </c>
      <c r="D15218" s="102">
        <v>1034.6916064519439</v>
      </c>
      <c r="E15218" s="98">
        <v>1939.4489073033708</v>
      </c>
      <c r="F15218" s="91">
        <v>0.84580149134250093</v>
      </c>
      <c r="G15218" s="100">
        <v>820.19438908988741</v>
      </c>
      <c r="S15218" s="235"/>
      <c r="T15218" s="103"/>
      <c r="U15218" s="103"/>
    </row>
    <row r="15219" spans="1:21" x14ac:dyDescent="0.2">
      <c r="A15219" s="89">
        <v>41042</v>
      </c>
      <c r="B15219" s="90" t="s">
        <v>101</v>
      </c>
      <c r="C15219" s="96">
        <v>1575.9235438988765</v>
      </c>
      <c r="D15219" s="102">
        <v>991.39453801241405</v>
      </c>
      <c r="E15219" s="98">
        <v>1861.8265617977529</v>
      </c>
      <c r="F15219" s="91">
        <v>0.84643949991624756</v>
      </c>
      <c r="G15219" s="100">
        <v>787.96177194943823</v>
      </c>
      <c r="S15219" s="235"/>
      <c r="T15219" s="103"/>
      <c r="U15219" s="103"/>
    </row>
    <row r="15220" spans="1:21" x14ac:dyDescent="0.2">
      <c r="A15220" s="89">
        <v>41042</v>
      </c>
      <c r="B15220" s="90" t="s">
        <v>102</v>
      </c>
      <c r="C15220" s="96">
        <v>1653.096237775281</v>
      </c>
      <c r="D15220" s="102">
        <v>1031.3977602387451</v>
      </c>
      <c r="E15220" s="98">
        <v>1948.4631151685392</v>
      </c>
      <c r="F15220" s="91">
        <v>0.84841033166403601</v>
      </c>
      <c r="G15220" s="100">
        <v>826.5481188876405</v>
      </c>
      <c r="S15220" s="235"/>
      <c r="T15220" s="103"/>
      <c r="U15220" s="103"/>
    </row>
    <row r="15221" spans="1:21" x14ac:dyDescent="0.2">
      <c r="A15221" s="89">
        <v>41042</v>
      </c>
      <c r="B15221" s="90" t="s">
        <v>103</v>
      </c>
      <c r="C15221" s="96">
        <v>1634.2173939438205</v>
      </c>
      <c r="D15221" s="102">
        <v>1025.3433426769925</v>
      </c>
      <c r="E15221" s="98">
        <v>1929.2473820224718</v>
      </c>
      <c r="F15221" s="91">
        <v>0.84707508698580425</v>
      </c>
      <c r="G15221" s="100">
        <v>817.10869697191026</v>
      </c>
      <c r="S15221" s="235"/>
      <c r="T15221" s="103"/>
      <c r="U15221" s="103"/>
    </row>
    <row r="15222" spans="1:21" x14ac:dyDescent="0.2">
      <c r="A15222" s="89">
        <v>41042</v>
      </c>
      <c r="B15222" s="90" t="s">
        <v>104</v>
      </c>
      <c r="C15222" s="96">
        <v>1658.13707952809</v>
      </c>
      <c r="D15222" s="102">
        <v>1033.7960254599891</v>
      </c>
      <c r="E15222" s="98">
        <v>1954.0094157303372</v>
      </c>
      <c r="F15222" s="91">
        <v>0.84858192912460406</v>
      </c>
      <c r="G15222" s="100">
        <v>829.068539764045</v>
      </c>
      <c r="S15222" s="235"/>
      <c r="T15222" s="103"/>
      <c r="U15222" s="103"/>
    </row>
    <row r="15223" spans="1:21" x14ac:dyDescent="0.2">
      <c r="A15223" s="89">
        <v>41042</v>
      </c>
      <c r="B15223" s="90" t="s">
        <v>105</v>
      </c>
      <c r="C15223" s="96">
        <v>1614.0621311797752</v>
      </c>
      <c r="D15223" s="102">
        <v>1025.7812282544621</v>
      </c>
      <c r="E15223" s="98">
        <v>1912.439199438202</v>
      </c>
      <c r="F15223" s="91">
        <v>0.8439808866362507</v>
      </c>
      <c r="G15223" s="100">
        <v>807.03106558988759</v>
      </c>
      <c r="S15223" s="235"/>
      <c r="T15223" s="103"/>
      <c r="U15223" s="103"/>
    </row>
    <row r="15224" spans="1:21" x14ac:dyDescent="0.2">
      <c r="A15224" s="89">
        <v>41042</v>
      </c>
      <c r="B15224" s="90" t="s">
        <v>106</v>
      </c>
      <c r="C15224" s="96">
        <v>1611.2904786404495</v>
      </c>
      <c r="D15224" s="102">
        <v>1024.5447488607665</v>
      </c>
      <c r="E15224" s="98">
        <v>1909.4368146067416</v>
      </c>
      <c r="F15224" s="91">
        <v>0.84385640117256411</v>
      </c>
      <c r="G15224" s="100">
        <v>805.64523932022473</v>
      </c>
      <c r="S15224" s="235"/>
      <c r="T15224" s="103"/>
      <c r="U15224" s="103"/>
    </row>
    <row r="15225" spans="1:21" x14ac:dyDescent="0.2">
      <c r="A15225" s="89">
        <v>41042</v>
      </c>
      <c r="B15225" s="90" t="s">
        <v>107</v>
      </c>
      <c r="C15225" s="96">
        <v>1627.251793483146</v>
      </c>
      <c r="D15225" s="102">
        <v>1039.0778507866264</v>
      </c>
      <c r="E15225" s="98">
        <v>1930.7074297752806</v>
      </c>
      <c r="F15225" s="91">
        <v>0.84282671128092435</v>
      </c>
      <c r="G15225" s="100">
        <v>813.625896741573</v>
      </c>
      <c r="S15225" s="235"/>
      <c r="T15225" s="103"/>
      <c r="U15225" s="103"/>
    </row>
    <row r="15226" spans="1:21" x14ac:dyDescent="0.2">
      <c r="A15226" s="89">
        <v>41042</v>
      </c>
      <c r="B15226" s="90" t="s">
        <v>108</v>
      </c>
      <c r="C15226" s="96">
        <v>1605.1028859101125</v>
      </c>
      <c r="D15226" s="102">
        <v>1015.4776652420409</v>
      </c>
      <c r="E15226" s="98">
        <v>1899.3551966292134</v>
      </c>
      <c r="F15226" s="91">
        <v>0.84507778679769285</v>
      </c>
      <c r="G15226" s="100">
        <v>802.55144295505625</v>
      </c>
      <c r="S15226" s="235"/>
      <c r="T15226" s="103"/>
      <c r="U15226" s="103"/>
    </row>
    <row r="15227" spans="1:21" x14ac:dyDescent="0.2">
      <c r="A15227" s="89">
        <v>41042</v>
      </c>
      <c r="B15227" s="90" t="s">
        <v>109</v>
      </c>
      <c r="C15227" s="96">
        <v>1606.3590442247194</v>
      </c>
      <c r="D15227" s="102">
        <v>1023.8808494807854</v>
      </c>
      <c r="E15227" s="98">
        <v>1904.9203061797753</v>
      </c>
      <c r="F15227" s="91">
        <v>0.84326837139249888</v>
      </c>
      <c r="G15227" s="100">
        <v>803.17952211235968</v>
      </c>
      <c r="S15227" s="235"/>
      <c r="T15227" s="103"/>
      <c r="U15227" s="103"/>
    </row>
    <row r="15228" spans="1:21" x14ac:dyDescent="0.2">
      <c r="A15228" s="89">
        <v>41042</v>
      </c>
      <c r="B15228" s="90" t="s">
        <v>110</v>
      </c>
      <c r="C15228" s="96">
        <v>1600.7428009213488</v>
      </c>
      <c r="D15228" s="102">
        <v>1015.7083366975855</v>
      </c>
      <c r="E15228" s="98">
        <v>1895.7955955056179</v>
      </c>
      <c r="F15228" s="91">
        <v>0.84436465867746824</v>
      </c>
      <c r="G15228" s="100">
        <v>800.37140046067441</v>
      </c>
      <c r="S15228" s="235"/>
      <c r="T15228" s="103"/>
      <c r="U15228" s="103"/>
    </row>
    <row r="15229" spans="1:21" x14ac:dyDescent="0.2">
      <c r="A15229" s="89">
        <v>41042</v>
      </c>
      <c r="B15229" s="90" t="s">
        <v>111</v>
      </c>
      <c r="C15229" s="96">
        <v>1597.3714340898875</v>
      </c>
      <c r="D15229" s="102">
        <v>1013.8071534702468</v>
      </c>
      <c r="E15229" s="98">
        <v>1891.9303483146066</v>
      </c>
      <c r="F15229" s="91">
        <v>0.84430773866113951</v>
      </c>
      <c r="G15229" s="100">
        <v>798.68571704494377</v>
      </c>
      <c r="S15229" s="235"/>
      <c r="T15229" s="103"/>
      <c r="U15229" s="103"/>
    </row>
    <row r="15230" spans="1:21" x14ac:dyDescent="0.2">
      <c r="A15230" s="89">
        <v>41042</v>
      </c>
      <c r="B15230" s="90" t="s">
        <v>112</v>
      </c>
      <c r="C15230" s="96">
        <v>1860.5041840112358</v>
      </c>
      <c r="D15230" s="102">
        <v>1181.6752666049765</v>
      </c>
      <c r="E15230" s="98">
        <v>2204.049058988764</v>
      </c>
      <c r="F15230" s="91">
        <v>0.84413011426562823</v>
      </c>
      <c r="G15230" s="100">
        <v>930.2520920056179</v>
      </c>
      <c r="S15230" s="235"/>
      <c r="T15230" s="103"/>
      <c r="U15230" s="103"/>
    </row>
    <row r="15231" spans="1:21" x14ac:dyDescent="0.2">
      <c r="A15231" s="89">
        <v>41042</v>
      </c>
      <c r="B15231" s="90" t="s">
        <v>113</v>
      </c>
      <c r="C15231" s="96">
        <v>1940.4039570674156</v>
      </c>
      <c r="D15231" s="102">
        <v>1228.067811690968</v>
      </c>
      <c r="E15231" s="98">
        <v>2296.370629213483</v>
      </c>
      <c r="F15231" s="91">
        <v>0.84498727356220038</v>
      </c>
      <c r="G15231" s="100">
        <v>970.2019785337078</v>
      </c>
      <c r="S15231" s="235"/>
      <c r="T15231" s="103"/>
      <c r="U15231" s="103"/>
    </row>
    <row r="15232" spans="1:21" x14ac:dyDescent="0.2">
      <c r="A15232" s="89">
        <v>41042</v>
      </c>
      <c r="B15232" s="90" t="s">
        <v>114</v>
      </c>
      <c r="C15232" s="96">
        <v>1958.772233325843</v>
      </c>
      <c r="D15232" s="102">
        <v>1252.0523230803446</v>
      </c>
      <c r="E15232" s="98">
        <v>2324.7416376404494</v>
      </c>
      <c r="F15232" s="91">
        <v>0.8425763111095409</v>
      </c>
      <c r="G15232" s="100">
        <v>979.38611666292149</v>
      </c>
      <c r="S15232" s="235"/>
      <c r="T15232" s="103"/>
      <c r="U15232" s="103"/>
    </row>
    <row r="15233" spans="1:21" x14ac:dyDescent="0.2">
      <c r="A15233" s="89">
        <v>41042</v>
      </c>
      <c r="B15233" s="90" t="s">
        <v>115</v>
      </c>
      <c r="C15233" s="96">
        <v>1757.9530400561798</v>
      </c>
      <c r="D15233" s="102">
        <v>1102.8519319036825</v>
      </c>
      <c r="E15233" s="98">
        <v>2075.2545084269664</v>
      </c>
      <c r="F15233" s="91">
        <v>0.84710238330656629</v>
      </c>
      <c r="G15233" s="100">
        <v>878.97652002808991</v>
      </c>
      <c r="S15233" s="235"/>
      <c r="T15233" s="103"/>
      <c r="U15233" s="103"/>
    </row>
    <row r="15234" spans="1:21" x14ac:dyDescent="0.2">
      <c r="A15234" s="89">
        <v>41042</v>
      </c>
      <c r="B15234" s="90" t="s">
        <v>116</v>
      </c>
      <c r="C15234" s="96">
        <v>1804.2080308988766</v>
      </c>
      <c r="D15234" s="102">
        <v>1149.2782923909494</v>
      </c>
      <c r="E15234" s="98">
        <v>2139.1603988764045</v>
      </c>
      <c r="F15234" s="91">
        <v>0.84341876927346737</v>
      </c>
      <c r="G15234" s="100">
        <v>902.10401544943829</v>
      </c>
      <c r="S15234" s="235"/>
      <c r="T15234" s="103"/>
      <c r="U15234" s="103"/>
    </row>
    <row r="15235" spans="1:21" x14ac:dyDescent="0.2">
      <c r="A15235" s="89">
        <v>41042</v>
      </c>
      <c r="B15235" s="90" t="s">
        <v>117</v>
      </c>
      <c r="C15235" s="96">
        <v>1827.1673631910114</v>
      </c>
      <c r="D15235" s="102">
        <v>1154.7613958406096</v>
      </c>
      <c r="E15235" s="98">
        <v>2161.4843174157304</v>
      </c>
      <c r="F15235" s="91">
        <v>0.84532991910650168</v>
      </c>
      <c r="G15235" s="100">
        <v>913.58368159550571</v>
      </c>
      <c r="S15235" s="235"/>
      <c r="T15235" s="103"/>
      <c r="U15235" s="103"/>
    </row>
    <row r="15236" spans="1:21" x14ac:dyDescent="0.2">
      <c r="A15236" s="89">
        <v>41042</v>
      </c>
      <c r="B15236" s="90" t="s">
        <v>118</v>
      </c>
      <c r="C15236" s="96">
        <v>1740.0061846516855</v>
      </c>
      <c r="D15236" s="102">
        <v>1129.6000053988664</v>
      </c>
      <c r="E15236" s="98">
        <v>2074.5162556179775</v>
      </c>
      <c r="F15236" s="91">
        <v>0.83875273569902931</v>
      </c>
      <c r="G15236" s="100">
        <v>870.00309232584277</v>
      </c>
      <c r="S15236" s="235"/>
      <c r="T15236" s="103"/>
      <c r="U15236" s="103"/>
    </row>
    <row r="15237" spans="1:21" x14ac:dyDescent="0.2">
      <c r="A15237" s="89">
        <v>41042</v>
      </c>
      <c r="B15237" s="90" t="s">
        <v>119</v>
      </c>
      <c r="C15237" s="96">
        <v>1760.5990767640453</v>
      </c>
      <c r="D15237" s="102">
        <v>1116.5141280333946</v>
      </c>
      <c r="E15237" s="98">
        <v>2084.7812612359553</v>
      </c>
      <c r="F15237" s="91">
        <v>0.84450062435820261</v>
      </c>
      <c r="G15237" s="100">
        <v>880.29953838202266</v>
      </c>
      <c r="S15237" s="235"/>
      <c r="T15237" s="103"/>
      <c r="U15237" s="103"/>
    </row>
    <row r="15238" spans="1:21" x14ac:dyDescent="0.2">
      <c r="A15238" s="89">
        <v>41042</v>
      </c>
      <c r="B15238" s="90" t="s">
        <v>120</v>
      </c>
      <c r="C15238" s="96">
        <v>1754.9544685955057</v>
      </c>
      <c r="D15238" s="102">
        <v>1106.9828357896392</v>
      </c>
      <c r="E15238" s="98">
        <v>2074.9159466292135</v>
      </c>
      <c r="F15238" s="91">
        <v>0.8457954508694685</v>
      </c>
      <c r="G15238" s="100">
        <v>877.47723429775283</v>
      </c>
      <c r="S15238" s="235"/>
      <c r="T15238" s="103"/>
      <c r="U15238" s="103"/>
    </row>
    <row r="15239" spans="1:21" x14ac:dyDescent="0.2">
      <c r="A15239" s="89">
        <v>41042</v>
      </c>
      <c r="B15239" s="90" t="s">
        <v>121</v>
      </c>
      <c r="C15239" s="96">
        <v>1795.7107277191012</v>
      </c>
      <c r="D15239" s="102">
        <v>1151.5584550898557</v>
      </c>
      <c r="E15239" s="98">
        <v>2133.2285140449439</v>
      </c>
      <c r="F15239" s="91">
        <v>0.84178076370924992</v>
      </c>
      <c r="G15239" s="100">
        <v>897.85536385955061</v>
      </c>
      <c r="S15239" s="235"/>
      <c r="T15239" s="103"/>
      <c r="U15239" s="103"/>
    </row>
    <row r="15240" spans="1:21" x14ac:dyDescent="0.2">
      <c r="A15240" s="89">
        <v>41042</v>
      </c>
      <c r="B15240" s="90" t="s">
        <v>122</v>
      </c>
      <c r="C15240" s="96">
        <v>1886.9523947191014</v>
      </c>
      <c r="D15240" s="102">
        <v>1198.8753404782719</v>
      </c>
      <c r="E15240" s="98">
        <v>2235.5964353932586</v>
      </c>
      <c r="F15240" s="91">
        <v>0.84404875801618995</v>
      </c>
      <c r="G15240" s="100">
        <v>943.47619735955072</v>
      </c>
      <c r="S15240" s="235"/>
      <c r="T15240" s="103"/>
      <c r="U15240" s="103"/>
    </row>
    <row r="15241" spans="1:21" x14ac:dyDescent="0.2">
      <c r="A15241" s="89">
        <v>41042</v>
      </c>
      <c r="B15241" s="90" t="s">
        <v>123</v>
      </c>
      <c r="C15241" s="96">
        <v>1865.022301820225</v>
      </c>
      <c r="D15241" s="102">
        <v>1194.9776219241003</v>
      </c>
      <c r="E15241" s="98">
        <v>2215.0123483146067</v>
      </c>
      <c r="F15241" s="91">
        <v>0.84199183053733873</v>
      </c>
      <c r="G15241" s="100">
        <v>932.51115091011252</v>
      </c>
      <c r="S15241" s="235"/>
      <c r="T15241" s="103"/>
      <c r="U15241" s="103"/>
    </row>
    <row r="15242" spans="1:21" x14ac:dyDescent="0.2">
      <c r="A15242" s="89">
        <v>41042</v>
      </c>
      <c r="B15242" s="90" t="s">
        <v>124</v>
      </c>
      <c r="C15242" s="96">
        <v>1954.2379070224722</v>
      </c>
      <c r="D15242" s="102">
        <v>1242.2557246802478</v>
      </c>
      <c r="E15242" s="98">
        <v>2315.652193820225</v>
      </c>
      <c r="F15242" s="91">
        <v>0.84392548770395737</v>
      </c>
      <c r="G15242" s="100">
        <v>977.1189535112361</v>
      </c>
      <c r="S15242" s="235"/>
      <c r="T15242" s="103"/>
      <c r="U15242" s="103"/>
    </row>
    <row r="15243" spans="1:21" x14ac:dyDescent="0.2">
      <c r="A15243" s="89">
        <v>41042</v>
      </c>
      <c r="B15243" s="90" t="s">
        <v>125</v>
      </c>
      <c r="C15243" s="96">
        <v>1980.3457393483147</v>
      </c>
      <c r="D15243" s="102">
        <v>1261.0678170992483</v>
      </c>
      <c r="E15243" s="98">
        <v>2347.7779466292136</v>
      </c>
      <c r="F15243" s="91">
        <v>0.84349788794616032</v>
      </c>
      <c r="G15243" s="100">
        <v>990.17286967415737</v>
      </c>
      <c r="S15243" s="235"/>
      <c r="T15243" s="103"/>
      <c r="U15243" s="103"/>
    </row>
    <row r="15244" spans="1:21" x14ac:dyDescent="0.2">
      <c r="A15244" s="89">
        <v>41042</v>
      </c>
      <c r="B15244" s="90" t="s">
        <v>126</v>
      </c>
      <c r="C15244" s="96">
        <v>2057.352296157303</v>
      </c>
      <c r="D15244" s="102">
        <v>1302.5735826890334</v>
      </c>
      <c r="E15244" s="98">
        <v>2435.0351966292133</v>
      </c>
      <c r="F15244" s="91">
        <v>0.84489632798953729</v>
      </c>
      <c r="G15244" s="100">
        <v>1028.6761480786515</v>
      </c>
      <c r="S15244" s="235"/>
      <c r="T15244" s="103"/>
      <c r="U15244" s="103"/>
    </row>
    <row r="15245" spans="1:21" x14ac:dyDescent="0.2">
      <c r="A15245" s="89">
        <v>41042</v>
      </c>
      <c r="B15245" s="90" t="s">
        <v>127</v>
      </c>
      <c r="C15245" s="96">
        <v>2076.3729643146071</v>
      </c>
      <c r="D15245" s="102">
        <v>1323.9841322195111</v>
      </c>
      <c r="E15245" s="98">
        <v>2462.5715561797756</v>
      </c>
      <c r="F15245" s="91">
        <v>0.84317264166557482</v>
      </c>
      <c r="G15245" s="100">
        <v>1038.1864821573035</v>
      </c>
      <c r="S15245" s="235"/>
      <c r="T15245" s="103"/>
      <c r="U15245" s="103"/>
    </row>
    <row r="15246" spans="1:21" x14ac:dyDescent="0.2">
      <c r="A15246" s="89">
        <v>41042</v>
      </c>
      <c r="B15246" s="90" t="s">
        <v>128</v>
      </c>
      <c r="C15246" s="96">
        <v>2105.9615708089891</v>
      </c>
      <c r="D15246" s="102">
        <v>1349.1176327324731</v>
      </c>
      <c r="E15246" s="98">
        <v>2501.0382893258425</v>
      </c>
      <c r="F15246" s="91">
        <v>0.84203491797666696</v>
      </c>
      <c r="G15246" s="100">
        <v>1052.9807854044946</v>
      </c>
      <c r="S15246" s="235"/>
      <c r="T15246" s="103"/>
      <c r="U15246" s="103"/>
    </row>
    <row r="15247" spans="1:21" x14ac:dyDescent="0.2">
      <c r="A15247" s="89">
        <v>41042</v>
      </c>
      <c r="B15247" s="90" t="s">
        <v>129</v>
      </c>
      <c r="C15247" s="96">
        <v>2203.6096452134834</v>
      </c>
      <c r="D15247" s="102">
        <v>1425.3988272484244</v>
      </c>
      <c r="E15247" s="98">
        <v>2624.4346601123598</v>
      </c>
      <c r="F15247" s="91">
        <v>0.83965117467208739</v>
      </c>
      <c r="G15247" s="100">
        <v>1101.8048226067417</v>
      </c>
      <c r="S15247" s="235"/>
      <c r="T15247" s="103"/>
      <c r="U15247" s="103"/>
    </row>
    <row r="15248" spans="1:21" x14ac:dyDescent="0.2">
      <c r="A15248" s="89">
        <v>41042</v>
      </c>
      <c r="B15248" s="90" t="s">
        <v>130</v>
      </c>
      <c r="C15248" s="96">
        <v>1958.1887275280901</v>
      </c>
      <c r="D15248" s="102">
        <v>1251.9436562956298</v>
      </c>
      <c r="E15248" s="98">
        <v>2324.1914747191013</v>
      </c>
      <c r="F15248" s="91">
        <v>0.84252470109621846</v>
      </c>
      <c r="G15248" s="100">
        <v>979.09436376404506</v>
      </c>
      <c r="S15248" s="235"/>
      <c r="T15248" s="103"/>
      <c r="U15248" s="103"/>
    </row>
    <row r="15249" spans="1:21" x14ac:dyDescent="0.2">
      <c r="A15249" s="89">
        <v>41042</v>
      </c>
      <c r="B15249" s="90" t="s">
        <v>131</v>
      </c>
      <c r="C15249" s="96">
        <v>1966.3010789662922</v>
      </c>
      <c r="D15249" s="102">
        <v>1281.8538811880671</v>
      </c>
      <c r="E15249" s="98">
        <v>2347.2301348314604</v>
      </c>
      <c r="F15249" s="91">
        <v>0.83771124517685169</v>
      </c>
      <c r="G15249" s="100">
        <v>983.15053948314608</v>
      </c>
      <c r="S15249" s="235"/>
      <c r="T15249" s="103"/>
      <c r="U15249" s="103"/>
    </row>
    <row r="15250" spans="1:21" x14ac:dyDescent="0.2">
      <c r="A15250" s="89">
        <v>41042</v>
      </c>
      <c r="B15250" s="90" t="s">
        <v>132</v>
      </c>
      <c r="C15250" s="96">
        <v>1908.5299528651688</v>
      </c>
      <c r="D15250" s="102">
        <v>1212.245934983132</v>
      </c>
      <c r="E15250" s="98">
        <v>2260.9791657303372</v>
      </c>
      <c r="F15250" s="91">
        <v>0.84411655878690017</v>
      </c>
      <c r="G15250" s="100">
        <v>954.26497643258438</v>
      </c>
      <c r="S15250" s="235"/>
      <c r="T15250" s="103"/>
      <c r="U15250" s="103"/>
    </row>
    <row r="15251" spans="1:21" x14ac:dyDescent="0.2">
      <c r="A15251" s="89">
        <v>41042</v>
      </c>
      <c r="B15251" s="90" t="s">
        <v>133</v>
      </c>
      <c r="C15251" s="96">
        <v>1916.1438931011237</v>
      </c>
      <c r="D15251" s="102">
        <v>1222.8542798422573</v>
      </c>
      <c r="E15251" s="98">
        <v>2273.0992078651684</v>
      </c>
      <c r="F15251" s="91">
        <v>0.8429653604519588</v>
      </c>
      <c r="G15251" s="100">
        <v>958.07194655056185</v>
      </c>
      <c r="S15251" s="235"/>
      <c r="T15251" s="103"/>
      <c r="U15251" s="103"/>
    </row>
    <row r="15252" spans="1:21" x14ac:dyDescent="0.2">
      <c r="A15252" s="89">
        <v>41042</v>
      </c>
      <c r="B15252" s="90" t="s">
        <v>134</v>
      </c>
      <c r="C15252" s="96">
        <v>1852.2135391348311</v>
      </c>
      <c r="D15252" s="102">
        <v>1175.9857868306797</v>
      </c>
      <c r="E15252" s="98">
        <v>2194.0003567415729</v>
      </c>
      <c r="F15252" s="91">
        <v>0.84421751958402247</v>
      </c>
      <c r="G15252" s="100">
        <v>926.10676956741554</v>
      </c>
      <c r="S15252" s="235"/>
      <c r="T15252" s="103"/>
      <c r="U15252" s="103"/>
    </row>
    <row r="15253" spans="1:21" x14ac:dyDescent="0.2">
      <c r="A15253" s="89">
        <v>41042</v>
      </c>
      <c r="B15253" s="90" t="s">
        <v>135</v>
      </c>
      <c r="C15253" s="96">
        <v>1816.1982646179777</v>
      </c>
      <c r="D15253" s="102">
        <v>1148.4938593086008</v>
      </c>
      <c r="E15253" s="98">
        <v>2148.8634859550566</v>
      </c>
      <c r="F15253" s="91">
        <v>0.84519015586081925</v>
      </c>
      <c r="G15253" s="100">
        <v>908.09913230898883</v>
      </c>
      <c r="S15253" s="235"/>
      <c r="T15253" s="103"/>
      <c r="U15253" s="103"/>
    </row>
    <row r="15254" spans="1:21" x14ac:dyDescent="0.2">
      <c r="A15254" s="89">
        <v>41042</v>
      </c>
      <c r="B15254" s="90" t="s">
        <v>136</v>
      </c>
      <c r="C15254" s="96">
        <v>1827.580679797753</v>
      </c>
      <c r="D15254" s="102">
        <v>1145.8429160714836</v>
      </c>
      <c r="E15254" s="98">
        <v>2157.0830140449434</v>
      </c>
      <c r="F15254" s="91">
        <v>0.84724633586108</v>
      </c>
      <c r="G15254" s="100">
        <v>913.79033989887648</v>
      </c>
      <c r="S15254" s="235"/>
      <c r="T15254" s="103"/>
      <c r="U15254" s="103"/>
    </row>
    <row r="15255" spans="1:21" x14ac:dyDescent="0.2">
      <c r="A15255" s="89">
        <v>41042</v>
      </c>
      <c r="B15255" s="90" t="s">
        <v>137</v>
      </c>
      <c r="C15255" s="96">
        <v>1803.660994213483</v>
      </c>
      <c r="D15255" s="102">
        <v>1131.8016233496539</v>
      </c>
      <c r="E15255" s="98">
        <v>2129.3585646067413</v>
      </c>
      <c r="F15255" s="91">
        <v>0.84704428093658835</v>
      </c>
      <c r="G15255" s="100">
        <v>901.83049710674152</v>
      </c>
      <c r="S15255" s="235"/>
      <c r="T15255" s="103"/>
      <c r="U15255" s="103"/>
    </row>
    <row r="15256" spans="1:21" x14ac:dyDescent="0.2">
      <c r="A15256" s="89">
        <v>41042</v>
      </c>
      <c r="B15256" s="90" t="s">
        <v>138</v>
      </c>
      <c r="C15256" s="96">
        <v>1791.8085326966291</v>
      </c>
      <c r="D15256" s="102">
        <v>1126.6383861459497</v>
      </c>
      <c r="E15256" s="98">
        <v>2116.5755056179773</v>
      </c>
      <c r="F15256" s="91">
        <v>0.84656017606774392</v>
      </c>
      <c r="G15256" s="100">
        <v>895.90426634831454</v>
      </c>
      <c r="S15256" s="235"/>
      <c r="T15256" s="103"/>
      <c r="U15256" s="103"/>
    </row>
    <row r="15257" spans="1:21" x14ac:dyDescent="0.2">
      <c r="A15257" s="89">
        <v>41042</v>
      </c>
      <c r="B15257" s="90" t="s">
        <v>139</v>
      </c>
      <c r="C15257" s="96">
        <v>1786.2044457640447</v>
      </c>
      <c r="D15257" s="102">
        <v>1123.6075693855669</v>
      </c>
      <c r="E15257" s="98">
        <v>2110.2180674157303</v>
      </c>
      <c r="F15257" s="91">
        <v>0.84645491067731804</v>
      </c>
      <c r="G15257" s="100">
        <v>893.10222288202237</v>
      </c>
      <c r="S15257" s="235"/>
      <c r="T15257" s="103"/>
      <c r="U15257" s="103"/>
    </row>
    <row r="15258" spans="1:21" x14ac:dyDescent="0.2">
      <c r="A15258" s="89">
        <v>41042</v>
      </c>
      <c r="B15258" s="90" t="s">
        <v>140</v>
      </c>
      <c r="C15258" s="96">
        <v>1799.7669034382022</v>
      </c>
      <c r="D15258" s="102">
        <v>1134.3545391246994</v>
      </c>
      <c r="E15258" s="98">
        <v>2127.421238764045</v>
      </c>
      <c r="F15258" s="91">
        <v>0.84598521000185267</v>
      </c>
      <c r="G15258" s="100">
        <v>899.88345171910112</v>
      </c>
      <c r="S15258" s="235"/>
      <c r="T15258" s="103"/>
      <c r="U15258" s="103"/>
    </row>
    <row r="15259" spans="1:21" x14ac:dyDescent="0.2">
      <c r="A15259" s="89">
        <v>41042</v>
      </c>
      <c r="B15259" s="90" t="s">
        <v>141</v>
      </c>
      <c r="C15259" s="96">
        <v>1683.4709562471912</v>
      </c>
      <c r="D15259" s="102">
        <v>1068.8315810058987</v>
      </c>
      <c r="E15259" s="98">
        <v>1994.1101797752806</v>
      </c>
      <c r="F15259" s="91">
        <v>0.84422163495344282</v>
      </c>
      <c r="G15259" s="100">
        <v>841.73547812359561</v>
      </c>
      <c r="S15259" s="235"/>
      <c r="T15259" s="103"/>
      <c r="U15259" s="103"/>
    </row>
    <row r="15260" spans="1:21" x14ac:dyDescent="0.2">
      <c r="A15260" s="89">
        <v>41042</v>
      </c>
      <c r="B15260" s="90" t="s">
        <v>142</v>
      </c>
      <c r="C15260" s="96">
        <v>1662.6106239775281</v>
      </c>
      <c r="D15260" s="102">
        <v>1060.6787093294886</v>
      </c>
      <c r="E15260" s="98">
        <v>1972.1342275280897</v>
      </c>
      <c r="F15260" s="91">
        <v>0.84305145195997921</v>
      </c>
      <c r="G15260" s="100">
        <v>831.30531198876406</v>
      </c>
      <c r="S15260" s="235"/>
      <c r="T15260" s="103"/>
      <c r="U15260" s="103"/>
    </row>
    <row r="15261" spans="1:21" x14ac:dyDescent="0.2">
      <c r="A15261" s="89">
        <v>41042</v>
      </c>
      <c r="B15261" s="90" t="s">
        <v>143</v>
      </c>
      <c r="C15261" s="96">
        <v>1716.1918542808992</v>
      </c>
      <c r="D15261" s="102">
        <v>1105.8718853263561</v>
      </c>
      <c r="E15261" s="98">
        <v>2041.6334410112361</v>
      </c>
      <c r="F15261" s="91">
        <v>0.84059744506871747</v>
      </c>
      <c r="G15261" s="100">
        <v>858.09592714044959</v>
      </c>
      <c r="S15261" s="235"/>
      <c r="T15261" s="103"/>
      <c r="U15261" s="103"/>
    </row>
    <row r="15262" spans="1:21" x14ac:dyDescent="0.2">
      <c r="A15262" s="89">
        <v>41042</v>
      </c>
      <c r="B15262" s="90" t="s">
        <v>144</v>
      </c>
      <c r="C15262" s="96">
        <v>1648.3025755617978</v>
      </c>
      <c r="D15262" s="102">
        <v>1028.1855988384839</v>
      </c>
      <c r="E15262" s="98">
        <v>1942.6958089887639</v>
      </c>
      <c r="F15262" s="91">
        <v>0.84846148734926885</v>
      </c>
      <c r="G15262" s="100">
        <v>824.15128778089888</v>
      </c>
      <c r="S15262" s="235"/>
      <c r="T15262" s="103"/>
      <c r="U15262" s="103"/>
    </row>
    <row r="15263" spans="1:21" x14ac:dyDescent="0.2">
      <c r="A15263" s="89">
        <v>41042</v>
      </c>
      <c r="B15263" s="90" t="s">
        <v>145</v>
      </c>
      <c r="C15263" s="96">
        <v>1533.1574314719103</v>
      </c>
      <c r="D15263" s="102">
        <v>972.45307045091829</v>
      </c>
      <c r="E15263" s="98">
        <v>1815.5540983146066</v>
      </c>
      <c r="F15263" s="91">
        <v>0.84445703540046124</v>
      </c>
      <c r="G15263" s="100">
        <v>766.57871573595514</v>
      </c>
      <c r="S15263" s="235"/>
      <c r="T15263" s="103"/>
      <c r="U15263" s="103"/>
    </row>
    <row r="15264" spans="1:21" x14ac:dyDescent="0.2">
      <c r="A15264" s="89">
        <v>41042</v>
      </c>
      <c r="B15264" s="90" t="s">
        <v>146</v>
      </c>
      <c r="C15264" s="96">
        <v>1653.6594829550561</v>
      </c>
      <c r="D15264" s="102">
        <v>1041.0934240429538</v>
      </c>
      <c r="E15264" s="98">
        <v>1954.0893539325843</v>
      </c>
      <c r="F15264" s="91">
        <v>0.84625581712887576</v>
      </c>
      <c r="G15264" s="100">
        <v>826.82974147752805</v>
      </c>
      <c r="S15264" s="235"/>
      <c r="T15264" s="103"/>
      <c r="U15264" s="103"/>
    </row>
    <row r="15265" spans="1:21" x14ac:dyDescent="0.2">
      <c r="A15265" s="89">
        <v>41042</v>
      </c>
      <c r="B15265" s="90" t="s">
        <v>147</v>
      </c>
      <c r="C15265" s="96">
        <v>1656.5243343370787</v>
      </c>
      <c r="D15265" s="102">
        <v>1027.8596988408378</v>
      </c>
      <c r="E15265" s="98">
        <v>1949.5046629213482</v>
      </c>
      <c r="F15265" s="91">
        <v>0.84971550252912131</v>
      </c>
      <c r="G15265" s="100">
        <v>828.26216716853935</v>
      </c>
      <c r="S15265" s="235"/>
      <c r="T15265" s="103"/>
      <c r="U15265" s="103"/>
    </row>
    <row r="15266" spans="1:21" x14ac:dyDescent="0.2">
      <c r="A15266" s="89">
        <v>41043</v>
      </c>
      <c r="B15266" s="90" t="s">
        <v>100</v>
      </c>
      <c r="C15266" s="96">
        <v>1577.5930188202249</v>
      </c>
      <c r="D15266" s="102">
        <v>988.04494016672186</v>
      </c>
      <c r="E15266" s="98">
        <v>1861.4597865168539</v>
      </c>
      <c r="F15266" s="91">
        <v>0.8475031425589924</v>
      </c>
      <c r="G15266" s="100">
        <v>788.79650941011244</v>
      </c>
      <c r="S15266" s="235"/>
      <c r="T15266" s="103"/>
      <c r="U15266" s="103"/>
    </row>
    <row r="15267" spans="1:21" x14ac:dyDescent="0.2">
      <c r="A15267" s="89">
        <v>41043</v>
      </c>
      <c r="B15267" s="90" t="s">
        <v>101</v>
      </c>
      <c r="C15267" s="96">
        <v>1633.4434383370788</v>
      </c>
      <c r="D15267" s="102">
        <v>1015.6602674324115</v>
      </c>
      <c r="E15267" s="98">
        <v>1923.4612668539328</v>
      </c>
      <c r="F15267" s="91">
        <v>0.84922086370306005</v>
      </c>
      <c r="G15267" s="100">
        <v>816.72171916853938</v>
      </c>
      <c r="S15267" s="235"/>
      <c r="T15267" s="103"/>
      <c r="U15267" s="103"/>
    </row>
    <row r="15268" spans="1:21" x14ac:dyDescent="0.2">
      <c r="A15268" s="89">
        <v>41043</v>
      </c>
      <c r="B15268" s="90" t="s">
        <v>102</v>
      </c>
      <c r="C15268" s="96">
        <v>1653.6594829550561</v>
      </c>
      <c r="D15268" s="102">
        <v>1027.1207757710317</v>
      </c>
      <c r="E15268" s="98">
        <v>1946.6809634831459</v>
      </c>
      <c r="F15268" s="91">
        <v>0.84947637233591988</v>
      </c>
      <c r="G15268" s="100">
        <v>826.82974147752805</v>
      </c>
      <c r="S15268" s="235"/>
      <c r="T15268" s="103"/>
      <c r="U15268" s="103"/>
    </row>
    <row r="15269" spans="1:21" x14ac:dyDescent="0.2">
      <c r="A15269" s="89">
        <v>41043</v>
      </c>
      <c r="B15269" s="90" t="s">
        <v>103</v>
      </c>
      <c r="C15269" s="96">
        <v>1682.4498211011235</v>
      </c>
      <c r="D15269" s="102">
        <v>1060.8198165371248</v>
      </c>
      <c r="E15269" s="98">
        <v>1988.9635702247192</v>
      </c>
      <c r="F15269" s="91">
        <v>0.84589272839775298</v>
      </c>
      <c r="G15269" s="100">
        <v>841.22491055056173</v>
      </c>
      <c r="S15269" s="235"/>
      <c r="T15269" s="103"/>
      <c r="U15269" s="103"/>
    </row>
    <row r="15270" spans="1:21" x14ac:dyDescent="0.2">
      <c r="A15270" s="89">
        <v>41043</v>
      </c>
      <c r="B15270" s="90" t="s">
        <v>104</v>
      </c>
      <c r="C15270" s="96">
        <v>1740.1763738426969</v>
      </c>
      <c r="D15270" s="102">
        <v>1108.7728492868805</v>
      </c>
      <c r="E15270" s="98">
        <v>2063.3930898876406</v>
      </c>
      <c r="F15270" s="91">
        <v>0.84335669357963006</v>
      </c>
      <c r="G15270" s="100">
        <v>870.08818692134844</v>
      </c>
      <c r="S15270" s="235"/>
      <c r="T15270" s="103"/>
      <c r="U15270" s="103"/>
    </row>
    <row r="15271" spans="1:21" x14ac:dyDescent="0.2">
      <c r="A15271" s="89">
        <v>41043</v>
      </c>
      <c r="B15271" s="90" t="s">
        <v>105</v>
      </c>
      <c r="C15271" s="96">
        <v>1719.4740743932587</v>
      </c>
      <c r="D15271" s="102">
        <v>1072.3021088436008</v>
      </c>
      <c r="E15271" s="98">
        <v>2026.4310758426961</v>
      </c>
      <c r="F15271" s="91">
        <v>0.8485233447568461</v>
      </c>
      <c r="G15271" s="100">
        <v>859.73703719662933</v>
      </c>
      <c r="S15271" s="235"/>
      <c r="T15271" s="103"/>
      <c r="U15271" s="103"/>
    </row>
    <row r="15272" spans="1:21" x14ac:dyDescent="0.2">
      <c r="A15272" s="89">
        <v>41043</v>
      </c>
      <c r="B15272" s="90" t="s">
        <v>106</v>
      </c>
      <c r="C15272" s="96">
        <v>1659.9078575393257</v>
      </c>
      <c r="D15272" s="102">
        <v>1042.131921448346</v>
      </c>
      <c r="E15272" s="98">
        <v>1959.9318960674159</v>
      </c>
      <c r="F15272" s="91">
        <v>0.84692119194034987</v>
      </c>
      <c r="G15272" s="100">
        <v>829.95392876966287</v>
      </c>
      <c r="S15272" s="235"/>
      <c r="T15272" s="103"/>
      <c r="U15272" s="103"/>
    </row>
    <row r="15273" spans="1:21" x14ac:dyDescent="0.2">
      <c r="A15273" s="89">
        <v>41043</v>
      </c>
      <c r="B15273" s="90" t="s">
        <v>107</v>
      </c>
      <c r="C15273" s="96">
        <v>1616.9269825617978</v>
      </c>
      <c r="D15273" s="102">
        <v>1024.9222560285561</v>
      </c>
      <c r="E15273" s="98">
        <v>1914.3976853932586</v>
      </c>
      <c r="F15273" s="91">
        <v>0.8446139456283589</v>
      </c>
      <c r="G15273" s="100">
        <v>808.46349128089889</v>
      </c>
      <c r="S15273" s="235"/>
      <c r="T15273" s="103"/>
      <c r="U15273" s="103"/>
    </row>
    <row r="15274" spans="1:21" x14ac:dyDescent="0.2">
      <c r="A15274" s="89">
        <v>41043</v>
      </c>
      <c r="B15274" s="90" t="s">
        <v>108</v>
      </c>
      <c r="C15274" s="96">
        <v>1577.1108161123595</v>
      </c>
      <c r="D15274" s="102">
        <v>983.10185640269674</v>
      </c>
      <c r="E15274" s="98">
        <v>1858.4315393258428</v>
      </c>
      <c r="F15274" s="91">
        <v>0.84862465080874916</v>
      </c>
      <c r="G15274" s="100">
        <v>788.55540805617977</v>
      </c>
      <c r="S15274" s="235"/>
      <c r="T15274" s="103"/>
      <c r="U15274" s="103"/>
    </row>
    <row r="15275" spans="1:21" x14ac:dyDescent="0.2">
      <c r="A15275" s="89">
        <v>41043</v>
      </c>
      <c r="B15275" s="90" t="s">
        <v>109</v>
      </c>
      <c r="C15275" s="96">
        <v>1612.6682006629214</v>
      </c>
      <c r="D15275" s="102">
        <v>1011.9651705465069</v>
      </c>
      <c r="E15275" s="98">
        <v>1903.8834606741573</v>
      </c>
      <c r="F15275" s="91">
        <v>0.84704144658722036</v>
      </c>
      <c r="G15275" s="100">
        <v>806.33410033146072</v>
      </c>
      <c r="S15275" s="235"/>
      <c r="T15275" s="103"/>
      <c r="U15275" s="103"/>
    </row>
    <row r="15276" spans="1:21" x14ac:dyDescent="0.2">
      <c r="A15276" s="89">
        <v>41043</v>
      </c>
      <c r="B15276" s="90" t="s">
        <v>110</v>
      </c>
      <c r="C15276" s="96">
        <v>1759.2091983707865</v>
      </c>
      <c r="D15276" s="102">
        <v>1109.9900812224594</v>
      </c>
      <c r="E15276" s="98">
        <v>2080.118983146067</v>
      </c>
      <c r="F15276" s="91">
        <v>0.84572527467158543</v>
      </c>
      <c r="G15276" s="100">
        <v>879.60459918539323</v>
      </c>
      <c r="S15276" s="235"/>
      <c r="T15276" s="103"/>
      <c r="U15276" s="103"/>
    </row>
    <row r="15277" spans="1:21" x14ac:dyDescent="0.2">
      <c r="A15277" s="89">
        <v>41043</v>
      </c>
      <c r="B15277" s="90" t="s">
        <v>111</v>
      </c>
      <c r="C15277" s="96">
        <v>1717.8248600898878</v>
      </c>
      <c r="D15277" s="102">
        <v>1088.2947023148472</v>
      </c>
      <c r="E15277" s="98">
        <v>2033.5455758426965</v>
      </c>
      <c r="F15277" s="91">
        <v>0.84474372273560927</v>
      </c>
      <c r="G15277" s="100">
        <v>858.9124300449439</v>
      </c>
      <c r="S15277" s="235"/>
      <c r="T15277" s="103"/>
      <c r="U15277" s="103"/>
    </row>
    <row r="15278" spans="1:21" x14ac:dyDescent="0.2">
      <c r="A15278" s="89">
        <v>41043</v>
      </c>
      <c r="B15278" s="90" t="s">
        <v>112</v>
      </c>
      <c r="C15278" s="96">
        <v>1729.46255905618</v>
      </c>
      <c r="D15278" s="102">
        <v>1087.4451716437438</v>
      </c>
      <c r="E15278" s="98">
        <v>2042.9336123595506</v>
      </c>
      <c r="F15278" s="91">
        <v>0.84655837497268582</v>
      </c>
      <c r="G15278" s="100">
        <v>864.73127952809</v>
      </c>
      <c r="S15278" s="235"/>
      <c r="T15278" s="103"/>
      <c r="U15278" s="103"/>
    </row>
    <row r="15279" spans="1:21" x14ac:dyDescent="0.2">
      <c r="A15279" s="89">
        <v>41043</v>
      </c>
      <c r="B15279" s="90" t="s">
        <v>113</v>
      </c>
      <c r="C15279" s="96">
        <v>1782.7155673483144</v>
      </c>
      <c r="D15279" s="102">
        <v>1121.2102079024178</v>
      </c>
      <c r="E15279" s="98">
        <v>2105.9883960674156</v>
      </c>
      <c r="F15279" s="91">
        <v>0.84649828587718734</v>
      </c>
      <c r="G15279" s="100">
        <v>891.35778367415719</v>
      </c>
      <c r="S15279" s="235"/>
      <c r="T15279" s="103"/>
      <c r="U15279" s="103"/>
    </row>
    <row r="15280" spans="1:21" x14ac:dyDescent="0.2">
      <c r="A15280" s="89">
        <v>41043</v>
      </c>
      <c r="B15280" s="90" t="s">
        <v>114</v>
      </c>
      <c r="C15280" s="96">
        <v>1832.439175988764</v>
      </c>
      <c r="D15280" s="102">
        <v>1160.070050898657</v>
      </c>
      <c r="E15280" s="98">
        <v>2168.7775028089886</v>
      </c>
      <c r="F15280" s="91">
        <v>0.84491801192856297</v>
      </c>
      <c r="G15280" s="100">
        <v>916.21958799438198</v>
      </c>
      <c r="S15280" s="235"/>
      <c r="T15280" s="103"/>
      <c r="U15280" s="103"/>
    </row>
    <row r="15281" spans="1:21" x14ac:dyDescent="0.2">
      <c r="A15281" s="89">
        <v>41043</v>
      </c>
      <c r="B15281" s="90" t="s">
        <v>115</v>
      </c>
      <c r="C15281" s="96">
        <v>1601.6828935955054</v>
      </c>
      <c r="D15281" s="102">
        <v>1020.5396562656663</v>
      </c>
      <c r="E15281" s="98">
        <v>1899.1812134831462</v>
      </c>
      <c r="F15281" s="91">
        <v>0.84335443201756333</v>
      </c>
      <c r="G15281" s="100">
        <v>800.84144679775272</v>
      </c>
      <c r="S15281" s="235"/>
      <c r="T15281" s="103"/>
      <c r="U15281" s="103"/>
    </row>
    <row r="15282" spans="1:21" x14ac:dyDescent="0.2">
      <c r="A15282" s="89">
        <v>41043</v>
      </c>
      <c r="B15282" s="90" t="s">
        <v>116</v>
      </c>
      <c r="C15282" s="96">
        <v>1581.183200325843</v>
      </c>
      <c r="D15282" s="102">
        <v>1007.6161840618578</v>
      </c>
      <c r="E15282" s="98">
        <v>1874.9481825842695</v>
      </c>
      <c r="F15282" s="91">
        <v>0.84332101282205796</v>
      </c>
      <c r="G15282" s="100">
        <v>790.59160016292151</v>
      </c>
      <c r="S15282" s="235"/>
      <c r="T15282" s="103"/>
      <c r="U15282" s="103"/>
    </row>
    <row r="15283" spans="1:21" x14ac:dyDescent="0.2">
      <c r="A15283" s="89">
        <v>41043</v>
      </c>
      <c r="B15283" s="90" t="s">
        <v>117</v>
      </c>
      <c r="C15283" s="96">
        <v>1527.4601456966295</v>
      </c>
      <c r="D15283" s="102">
        <v>968.18764413448082</v>
      </c>
      <c r="E15283" s="98">
        <v>1808.4584073033709</v>
      </c>
      <c r="F15283" s="91">
        <v>0.84462000316294605</v>
      </c>
      <c r="G15283" s="100">
        <v>763.73007284831476</v>
      </c>
      <c r="S15283" s="235"/>
      <c r="T15283" s="103"/>
      <c r="U15283" s="103"/>
    </row>
    <row r="15284" spans="1:21" x14ac:dyDescent="0.2">
      <c r="A15284" s="89">
        <v>41043</v>
      </c>
      <c r="B15284" s="90" t="s">
        <v>118</v>
      </c>
      <c r="C15284" s="96">
        <v>1548.8432019101124</v>
      </c>
      <c r="D15284" s="102">
        <v>982.18510230174525</v>
      </c>
      <c r="E15284" s="98">
        <v>1834.0127696629211</v>
      </c>
      <c r="F15284" s="91">
        <v>0.84451058767425002</v>
      </c>
      <c r="G15284" s="100">
        <v>774.42160095505619</v>
      </c>
      <c r="S15284" s="235"/>
      <c r="T15284" s="103"/>
      <c r="U15284" s="103"/>
    </row>
    <row r="15285" spans="1:21" x14ac:dyDescent="0.2">
      <c r="A15285" s="89">
        <v>41043</v>
      </c>
      <c r="B15285" s="90" t="s">
        <v>119</v>
      </c>
      <c r="C15285" s="96">
        <v>1528.9837441685393</v>
      </c>
      <c r="D15285" s="102">
        <v>971.78911781312991</v>
      </c>
      <c r="E15285" s="98">
        <v>1811.6747443820225</v>
      </c>
      <c r="F15285" s="91">
        <v>0.84396150518181923</v>
      </c>
      <c r="G15285" s="100">
        <v>764.49187208426963</v>
      </c>
      <c r="S15285" s="235"/>
      <c r="T15285" s="103"/>
      <c r="U15285" s="103"/>
    </row>
    <row r="15286" spans="1:21" x14ac:dyDescent="0.2">
      <c r="A15286" s="89">
        <v>41043</v>
      </c>
      <c r="B15286" s="90" t="s">
        <v>120</v>
      </c>
      <c r="C15286" s="96">
        <v>1516.8354776292133</v>
      </c>
      <c r="D15286" s="102">
        <v>968.7381021553374</v>
      </c>
      <c r="E15286" s="98">
        <v>1799.7898146067414</v>
      </c>
      <c r="F15286" s="91">
        <v>0.84278478815630242</v>
      </c>
      <c r="G15286" s="100">
        <v>758.41773881460665</v>
      </c>
      <c r="S15286" s="235"/>
      <c r="T15286" s="103"/>
      <c r="U15286" s="103"/>
    </row>
    <row r="15287" spans="1:21" x14ac:dyDescent="0.2">
      <c r="A15287" s="89">
        <v>41043</v>
      </c>
      <c r="B15287" s="90" t="s">
        <v>121</v>
      </c>
      <c r="C15287" s="96">
        <v>1677.9479117865169</v>
      </c>
      <c r="D15287" s="102">
        <v>1085.0079283387593</v>
      </c>
      <c r="E15287" s="98">
        <v>1998.1870280898879</v>
      </c>
      <c r="F15287" s="91">
        <v>0.83973516402541415</v>
      </c>
      <c r="G15287" s="100">
        <v>838.97395589325845</v>
      </c>
      <c r="S15287" s="235"/>
      <c r="T15287" s="103"/>
      <c r="U15287" s="103"/>
    </row>
    <row r="15288" spans="1:21" x14ac:dyDescent="0.2">
      <c r="A15288" s="89">
        <v>41043</v>
      </c>
      <c r="B15288" s="90" t="s">
        <v>122</v>
      </c>
      <c r="C15288" s="96">
        <v>1762.7548065168542</v>
      </c>
      <c r="D15288" s="102">
        <v>1139.3052580202318</v>
      </c>
      <c r="E15288" s="98">
        <v>2098.8856516853934</v>
      </c>
      <c r="F15288" s="91">
        <v>0.83985271189088928</v>
      </c>
      <c r="G15288" s="100">
        <v>881.37740325842708</v>
      </c>
      <c r="S15288" s="235"/>
      <c r="T15288" s="103"/>
      <c r="U15288" s="103"/>
    </row>
    <row r="15289" spans="1:21" x14ac:dyDescent="0.2">
      <c r="A15289" s="89">
        <v>41043</v>
      </c>
      <c r="B15289" s="90" t="s">
        <v>123</v>
      </c>
      <c r="C15289" s="96">
        <v>1893.3669063707866</v>
      </c>
      <c r="D15289" s="102">
        <v>1221.5504001158881</v>
      </c>
      <c r="E15289" s="98">
        <v>2253.2251601123598</v>
      </c>
      <c r="F15289" s="91">
        <v>0.84029192461013158</v>
      </c>
      <c r="G15289" s="100">
        <v>946.68345318539332</v>
      </c>
      <c r="S15289" s="235"/>
      <c r="T15289" s="103"/>
      <c r="U15289" s="103"/>
    </row>
    <row r="15290" spans="1:21" x14ac:dyDescent="0.2">
      <c r="A15290" s="89">
        <v>41043</v>
      </c>
      <c r="B15290" s="90" t="s">
        <v>124</v>
      </c>
      <c r="C15290" s="96">
        <v>1847.4441896629212</v>
      </c>
      <c r="D15290" s="102">
        <v>1183.5513796681012</v>
      </c>
      <c r="E15290" s="98">
        <v>2194.0473792134831</v>
      </c>
      <c r="F15290" s="91">
        <v>0.84202565868253432</v>
      </c>
      <c r="G15290" s="100">
        <v>923.72209483146059</v>
      </c>
      <c r="S15290" s="235"/>
      <c r="T15290" s="103"/>
      <c r="U15290" s="103"/>
    </row>
    <row r="15291" spans="1:21" x14ac:dyDescent="0.2">
      <c r="A15291" s="89">
        <v>41043</v>
      </c>
      <c r="B15291" s="90" t="s">
        <v>125</v>
      </c>
      <c r="C15291" s="96">
        <v>1906.2486072808986</v>
      </c>
      <c r="D15291" s="102">
        <v>1230.3847071943669</v>
      </c>
      <c r="E15291" s="98">
        <v>2268.8389719101119</v>
      </c>
      <c r="F15291" s="91">
        <v>0.84018682281186652</v>
      </c>
      <c r="G15291" s="100">
        <v>953.12430364044928</v>
      </c>
      <c r="S15291" s="235"/>
      <c r="T15291" s="103"/>
      <c r="U15291" s="103"/>
    </row>
    <row r="15292" spans="1:21" x14ac:dyDescent="0.2">
      <c r="A15292" s="89">
        <v>41043</v>
      </c>
      <c r="B15292" s="90" t="s">
        <v>126</v>
      </c>
      <c r="C15292" s="96">
        <v>2055.776020078652</v>
      </c>
      <c r="D15292" s="102">
        <v>1321.5896967112085</v>
      </c>
      <c r="E15292" s="98">
        <v>2443.9341994382021</v>
      </c>
      <c r="F15292" s="91">
        <v>0.84117486491707594</v>
      </c>
      <c r="G15292" s="100">
        <v>1027.888010039326</v>
      </c>
      <c r="S15292" s="235"/>
      <c r="T15292" s="103"/>
      <c r="U15292" s="103"/>
    </row>
    <row r="15293" spans="1:21" x14ac:dyDescent="0.2">
      <c r="A15293" s="89">
        <v>41043</v>
      </c>
      <c r="B15293" s="90" t="s">
        <v>127</v>
      </c>
      <c r="C15293" s="96">
        <v>1945.2908181235953</v>
      </c>
      <c r="D15293" s="102">
        <v>1228.4863633494501</v>
      </c>
      <c r="E15293" s="98">
        <v>2300.7249101123593</v>
      </c>
      <c r="F15293" s="91">
        <v>0.845512129491654</v>
      </c>
      <c r="G15293" s="100">
        <v>972.64540906179764</v>
      </c>
      <c r="S15293" s="235"/>
      <c r="T15293" s="103"/>
      <c r="U15293" s="103"/>
    </row>
    <row r="15294" spans="1:21" x14ac:dyDescent="0.2">
      <c r="A15294" s="89">
        <v>41043</v>
      </c>
      <c r="B15294" s="90" t="s">
        <v>128</v>
      </c>
      <c r="C15294" s="96">
        <v>1902.5611748089891</v>
      </c>
      <c r="D15294" s="102">
        <v>1197.1671055782854</v>
      </c>
      <c r="E15294" s="98">
        <v>2247.8763539325846</v>
      </c>
      <c r="F15294" s="91">
        <v>0.84638159544697456</v>
      </c>
      <c r="G15294" s="100">
        <v>951.28058740449455</v>
      </c>
      <c r="S15294" s="235"/>
      <c r="T15294" s="103"/>
      <c r="U15294" s="103"/>
    </row>
    <row r="15295" spans="1:21" x14ac:dyDescent="0.2">
      <c r="A15295" s="89">
        <v>41043</v>
      </c>
      <c r="B15295" s="90" t="s">
        <v>129</v>
      </c>
      <c r="C15295" s="96">
        <v>1927.9153121460674</v>
      </c>
      <c r="D15295" s="102">
        <v>1224.6783324541805</v>
      </c>
      <c r="E15295" s="98">
        <v>2284.0084213483146</v>
      </c>
      <c r="F15295" s="91">
        <v>0.84409290882034693</v>
      </c>
      <c r="G15295" s="100">
        <v>963.95765607303372</v>
      </c>
      <c r="S15295" s="235"/>
      <c r="T15295" s="103"/>
      <c r="U15295" s="103"/>
    </row>
    <row r="15296" spans="1:21" x14ac:dyDescent="0.2">
      <c r="A15296" s="89">
        <v>41043</v>
      </c>
      <c r="B15296" s="90" t="s">
        <v>130</v>
      </c>
      <c r="C15296" s="96">
        <v>1903.7119779101122</v>
      </c>
      <c r="D15296" s="102">
        <v>1211.1344279695184</v>
      </c>
      <c r="E15296" s="98">
        <v>2256.3168876404493</v>
      </c>
      <c r="F15296" s="91">
        <v>0.8437254484678901</v>
      </c>
      <c r="G15296" s="100">
        <v>951.85598895505609</v>
      </c>
      <c r="S15296" s="235"/>
      <c r="T15296" s="103"/>
      <c r="U15296" s="103"/>
    </row>
    <row r="15297" spans="1:21" x14ac:dyDescent="0.2">
      <c r="A15297" s="89">
        <v>41043</v>
      </c>
      <c r="B15297" s="90" t="s">
        <v>131</v>
      </c>
      <c r="C15297" s="96">
        <v>1830.1821431460676</v>
      </c>
      <c r="D15297" s="102">
        <v>1179.8312397095576</v>
      </c>
      <c r="E15297" s="98">
        <v>2177.5142780898877</v>
      </c>
      <c r="F15297" s="91">
        <v>0.84049145466522523</v>
      </c>
      <c r="G15297" s="100">
        <v>915.09107157303379</v>
      </c>
      <c r="S15297" s="235"/>
      <c r="T15297" s="103"/>
      <c r="U15297" s="103"/>
    </row>
    <row r="15298" spans="1:21" x14ac:dyDescent="0.2">
      <c r="A15298" s="89">
        <v>41043</v>
      </c>
      <c r="B15298" s="90" t="s">
        <v>132</v>
      </c>
      <c r="C15298" s="96">
        <v>1845.3208768988766</v>
      </c>
      <c r="D15298" s="102">
        <v>1187.9671485381418</v>
      </c>
      <c r="E15298" s="98">
        <v>2194.6469157303372</v>
      </c>
      <c r="F15298" s="91">
        <v>0.84082813671409573</v>
      </c>
      <c r="G15298" s="100">
        <v>922.66043844943829</v>
      </c>
      <c r="S15298" s="235"/>
      <c r="T15298" s="103"/>
      <c r="U15298" s="103"/>
    </row>
    <row r="15299" spans="1:21" x14ac:dyDescent="0.2">
      <c r="A15299" s="89">
        <v>41043</v>
      </c>
      <c r="B15299" s="90" t="s">
        <v>133</v>
      </c>
      <c r="C15299" s="96">
        <v>1829.0191836741574</v>
      </c>
      <c r="D15299" s="102">
        <v>1171.8475111512319</v>
      </c>
      <c r="E15299" s="98">
        <v>2172.2195477528089</v>
      </c>
      <c r="F15299" s="91">
        <v>0.84200475295708621</v>
      </c>
      <c r="G15299" s="100">
        <v>914.50959183707869</v>
      </c>
      <c r="S15299" s="235"/>
      <c r="T15299" s="103"/>
      <c r="U15299" s="103"/>
    </row>
    <row r="15300" spans="1:21" x14ac:dyDescent="0.2">
      <c r="A15300" s="89">
        <v>41043</v>
      </c>
      <c r="B15300" s="90" t="s">
        <v>134</v>
      </c>
      <c r="C15300" s="96">
        <v>1792.4487682247193</v>
      </c>
      <c r="D15300" s="102">
        <v>1155.3495799894865</v>
      </c>
      <c r="E15300" s="98">
        <v>2132.5349325842699</v>
      </c>
      <c r="F15300" s="91">
        <v>0.84052492685434044</v>
      </c>
      <c r="G15300" s="100">
        <v>896.22438411235964</v>
      </c>
      <c r="S15300" s="235"/>
      <c r="T15300" s="103"/>
      <c r="U15300" s="103"/>
    </row>
    <row r="15301" spans="1:21" x14ac:dyDescent="0.2">
      <c r="A15301" s="89">
        <v>41043</v>
      </c>
      <c r="B15301" s="90" t="s">
        <v>135</v>
      </c>
      <c r="C15301" s="96">
        <v>1783.943360797753</v>
      </c>
      <c r="D15301" s="102">
        <v>1132.3310673846454</v>
      </c>
      <c r="E15301" s="98">
        <v>2112.9665308988765</v>
      </c>
      <c r="F15301" s="91">
        <v>0.84428377577700964</v>
      </c>
      <c r="G15301" s="100">
        <v>891.97168039887652</v>
      </c>
      <c r="S15301" s="235"/>
      <c r="T15301" s="103"/>
      <c r="U15301" s="103"/>
    </row>
    <row r="15302" spans="1:21" x14ac:dyDescent="0.2">
      <c r="A15302" s="89">
        <v>41043</v>
      </c>
      <c r="B15302" s="90" t="s">
        <v>136</v>
      </c>
      <c r="C15302" s="96">
        <v>1734.1062926966292</v>
      </c>
      <c r="D15302" s="102">
        <v>1089.4234609845876</v>
      </c>
      <c r="E15302" s="98">
        <v>2047.9179943820222</v>
      </c>
      <c r="F15302" s="91">
        <v>0.84676549425013059</v>
      </c>
      <c r="G15302" s="100">
        <v>867.05314634831461</v>
      </c>
      <c r="S15302" s="235"/>
      <c r="T15302" s="103"/>
      <c r="U15302" s="103"/>
    </row>
    <row r="15303" spans="1:21" x14ac:dyDescent="0.2">
      <c r="A15303" s="89">
        <v>41043</v>
      </c>
      <c r="B15303" s="90" t="s">
        <v>137</v>
      </c>
      <c r="C15303" s="96">
        <v>1725.5117385505619</v>
      </c>
      <c r="D15303" s="102">
        <v>1096.5289714257315</v>
      </c>
      <c r="E15303" s="98">
        <v>2044.4477359550563</v>
      </c>
      <c r="F15303" s="91">
        <v>0.84399894807997888</v>
      </c>
      <c r="G15303" s="100">
        <v>862.75586927528093</v>
      </c>
      <c r="S15303" s="235"/>
      <c r="T15303" s="103"/>
      <c r="U15303" s="103"/>
    </row>
    <row r="15304" spans="1:21" x14ac:dyDescent="0.2">
      <c r="A15304" s="89">
        <v>41043</v>
      </c>
      <c r="B15304" s="90" t="s">
        <v>138</v>
      </c>
      <c r="C15304" s="96">
        <v>1744.1555592134835</v>
      </c>
      <c r="D15304" s="102">
        <v>1106.3921299961073</v>
      </c>
      <c r="E15304" s="98">
        <v>2065.4738342696628</v>
      </c>
      <c r="F15304" s="91">
        <v>0.84443362596757598</v>
      </c>
      <c r="G15304" s="100">
        <v>872.07777960674173</v>
      </c>
      <c r="S15304" s="235"/>
      <c r="T15304" s="103"/>
      <c r="U15304" s="103"/>
    </row>
    <row r="15305" spans="1:21" x14ac:dyDescent="0.2">
      <c r="A15305" s="89">
        <v>41043</v>
      </c>
      <c r="B15305" s="90" t="s">
        <v>139</v>
      </c>
      <c r="C15305" s="96">
        <v>1715.5799836179779</v>
      </c>
      <c r="D15305" s="102">
        <v>1089.1653382319666</v>
      </c>
      <c r="E15305" s="98">
        <v>2032.1160926966293</v>
      </c>
      <c r="F15305" s="91">
        <v>0.8442332550702818</v>
      </c>
      <c r="G15305" s="100">
        <v>857.78999180898893</v>
      </c>
      <c r="S15305" s="235"/>
      <c r="T15305" s="103"/>
      <c r="U15305" s="103"/>
    </row>
    <row r="15306" spans="1:21" x14ac:dyDescent="0.2">
      <c r="A15306" s="89">
        <v>41043</v>
      </c>
      <c r="B15306" s="90" t="s">
        <v>140</v>
      </c>
      <c r="C15306" s="96">
        <v>1688.5523192359553</v>
      </c>
      <c r="D15306" s="102">
        <v>1078.8587409980657</v>
      </c>
      <c r="E15306" s="98">
        <v>2003.7827022471911</v>
      </c>
      <c r="F15306" s="91">
        <v>0.84268235140581216</v>
      </c>
      <c r="G15306" s="100">
        <v>844.27615961797767</v>
      </c>
      <c r="S15306" s="235"/>
      <c r="T15306" s="103"/>
      <c r="U15306" s="103"/>
    </row>
    <row r="15307" spans="1:21" x14ac:dyDescent="0.2">
      <c r="A15307" s="89">
        <v>41043</v>
      </c>
      <c r="B15307" s="90" t="s">
        <v>141</v>
      </c>
      <c r="C15307" s="96">
        <v>1691.6967671460675</v>
      </c>
      <c r="D15307" s="102">
        <v>1060.7380376020424</v>
      </c>
      <c r="E15307" s="98">
        <v>1996.7481404494379</v>
      </c>
      <c r="F15307" s="91">
        <v>0.84722591341204012</v>
      </c>
      <c r="G15307" s="100">
        <v>845.84838357303374</v>
      </c>
      <c r="S15307" s="235"/>
      <c r="T15307" s="103"/>
      <c r="U15307" s="103"/>
    </row>
    <row r="15308" spans="1:21" x14ac:dyDescent="0.2">
      <c r="A15308" s="89">
        <v>41043</v>
      </c>
      <c r="B15308" s="90" t="s">
        <v>142</v>
      </c>
      <c r="C15308" s="96">
        <v>1714.7898195168543</v>
      </c>
      <c r="D15308" s="102">
        <v>1092.2831413584922</v>
      </c>
      <c r="E15308" s="98">
        <v>2033.1223735955055</v>
      </c>
      <c r="F15308" s="91">
        <v>0.84342676160919361</v>
      </c>
      <c r="G15308" s="100">
        <v>857.39490975842716</v>
      </c>
      <c r="S15308" s="235"/>
      <c r="T15308" s="103"/>
      <c r="U15308" s="103"/>
    </row>
    <row r="15309" spans="1:21" x14ac:dyDescent="0.2">
      <c r="A15309" s="89">
        <v>41043</v>
      </c>
      <c r="B15309" s="90" t="s">
        <v>143</v>
      </c>
      <c r="C15309" s="96">
        <v>1869.7794949213485</v>
      </c>
      <c r="D15309" s="102">
        <v>1183.5071448508606</v>
      </c>
      <c r="E15309" s="98">
        <v>2212.8634213483147</v>
      </c>
      <c r="F15309" s="91">
        <v>0.84495928527847308</v>
      </c>
      <c r="G15309" s="100">
        <v>934.88974746067424</v>
      </c>
      <c r="S15309" s="235"/>
      <c r="T15309" s="103"/>
      <c r="U15309" s="103"/>
    </row>
    <row r="15310" spans="1:21" x14ac:dyDescent="0.2">
      <c r="A15310" s="89">
        <v>41043</v>
      </c>
      <c r="B15310" s="90" t="s">
        <v>144</v>
      </c>
      <c r="C15310" s="96">
        <v>1839.42098494382</v>
      </c>
      <c r="D15310" s="102">
        <v>1169.7972525590912</v>
      </c>
      <c r="E15310" s="98">
        <v>2179.8842106741567</v>
      </c>
      <c r="F15310" s="91">
        <v>0.84381591276123602</v>
      </c>
      <c r="G15310" s="100">
        <v>919.71049247191002</v>
      </c>
      <c r="S15310" s="235"/>
      <c r="T15310" s="103"/>
      <c r="U15310" s="103"/>
    </row>
    <row r="15311" spans="1:21" x14ac:dyDescent="0.2">
      <c r="A15311" s="89">
        <v>41043</v>
      </c>
      <c r="B15311" s="90" t="s">
        <v>145</v>
      </c>
      <c r="C15311" s="96">
        <v>1444.9953784044944</v>
      </c>
      <c r="D15311" s="102">
        <v>917.08944233582781</v>
      </c>
      <c r="E15311" s="98">
        <v>1711.451047752809</v>
      </c>
      <c r="F15311" s="91">
        <v>0.84431008430058252</v>
      </c>
      <c r="G15311" s="100">
        <v>722.49768920224722</v>
      </c>
      <c r="S15311" s="235"/>
      <c r="T15311" s="103"/>
      <c r="U15311" s="103"/>
    </row>
    <row r="15312" spans="1:21" x14ac:dyDescent="0.2">
      <c r="A15312" s="89">
        <v>41043</v>
      </c>
      <c r="B15312" s="90" t="s">
        <v>146</v>
      </c>
      <c r="C15312" s="96">
        <v>1566.9845592471911</v>
      </c>
      <c r="D15312" s="102">
        <v>999.74036426967734</v>
      </c>
      <c r="E15312" s="98">
        <v>1858.7418876404495</v>
      </c>
      <c r="F15312" s="91">
        <v>0.84303504949596575</v>
      </c>
      <c r="G15312" s="100">
        <v>783.49227962359555</v>
      </c>
      <c r="S15312" s="235"/>
      <c r="T15312" s="103"/>
      <c r="U15312" s="103"/>
    </row>
    <row r="15313" spans="1:21" x14ac:dyDescent="0.2">
      <c r="A15313" s="89">
        <v>41043</v>
      </c>
      <c r="B15313" s="90" t="s">
        <v>147</v>
      </c>
      <c r="C15313" s="96">
        <v>1612.8991717078652</v>
      </c>
      <c r="D15313" s="102">
        <v>1023.0642227227825</v>
      </c>
      <c r="E15313" s="98">
        <v>1910.0010842696631</v>
      </c>
      <c r="F15313" s="91">
        <v>0.84444934874191324</v>
      </c>
      <c r="G15313" s="100">
        <v>806.4495858539326</v>
      </c>
      <c r="S15313" s="235"/>
      <c r="T15313" s="103"/>
      <c r="U15313" s="103"/>
    </row>
    <row r="15314" spans="1:21" x14ac:dyDescent="0.2">
      <c r="A15314" s="89">
        <v>41044</v>
      </c>
      <c r="B15314" s="90" t="s">
        <v>100</v>
      </c>
      <c r="C15314" s="96">
        <v>1616.9391389325842</v>
      </c>
      <c r="D15314" s="102">
        <v>1028.1886482067205</v>
      </c>
      <c r="E15314" s="98">
        <v>1916.158676966292</v>
      </c>
      <c r="F15314" s="91">
        <v>0.84384407114579929</v>
      </c>
      <c r="G15314" s="100">
        <v>808.46956946629211</v>
      </c>
      <c r="S15314" s="235"/>
      <c r="T15314" s="103"/>
      <c r="U15314" s="103"/>
    </row>
    <row r="15315" spans="1:21" x14ac:dyDescent="0.2">
      <c r="A15315" s="89">
        <v>41044</v>
      </c>
      <c r="B15315" s="90" t="s">
        <v>101</v>
      </c>
      <c r="C15315" s="96">
        <v>1645.6200697415736</v>
      </c>
      <c r="D15315" s="102">
        <v>1038.3629265479267</v>
      </c>
      <c r="E15315" s="98">
        <v>1945.8322078651686</v>
      </c>
      <c r="F15315" s="91">
        <v>0.84571530016302543</v>
      </c>
      <c r="G15315" s="100">
        <v>822.81003487078681</v>
      </c>
      <c r="S15315" s="235"/>
      <c r="T15315" s="103"/>
      <c r="U15315" s="103"/>
    </row>
    <row r="15316" spans="1:21" x14ac:dyDescent="0.2">
      <c r="A15316" s="89">
        <v>41044</v>
      </c>
      <c r="B15316" s="90" t="s">
        <v>102</v>
      </c>
      <c r="C15316" s="96">
        <v>1629.6303900337077</v>
      </c>
      <c r="D15316" s="102">
        <v>1024.261169957427</v>
      </c>
      <c r="E15316" s="98">
        <v>1924.7873005617976</v>
      </c>
      <c r="F15316" s="91">
        <v>0.84665479118552955</v>
      </c>
      <c r="G15316" s="100">
        <v>814.81519501685386</v>
      </c>
      <c r="S15316" s="235"/>
      <c r="T15316" s="103"/>
      <c r="U15316" s="103"/>
    </row>
    <row r="15317" spans="1:21" x14ac:dyDescent="0.2">
      <c r="A15317" s="89">
        <v>41044</v>
      </c>
      <c r="B15317" s="90" t="s">
        <v>103</v>
      </c>
      <c r="C15317" s="96">
        <v>1633.6257838988765</v>
      </c>
      <c r="D15317" s="102">
        <v>1035.0760827629465</v>
      </c>
      <c r="E15317" s="98">
        <v>1933.9378735955054</v>
      </c>
      <c r="F15317" s="91">
        <v>0.8447147171598125</v>
      </c>
      <c r="G15317" s="100">
        <v>816.81289194943827</v>
      </c>
      <c r="S15317" s="235"/>
      <c r="T15317" s="103"/>
      <c r="U15317" s="103"/>
    </row>
    <row r="15318" spans="1:21" x14ac:dyDescent="0.2">
      <c r="A15318" s="89">
        <v>41044</v>
      </c>
      <c r="B15318" s="90" t="s">
        <v>104</v>
      </c>
      <c r="C15318" s="96">
        <v>1636.1624132696631</v>
      </c>
      <c r="D15318" s="102">
        <v>1039.1226411380208</v>
      </c>
      <c r="E15318" s="98">
        <v>1938.2474831460672</v>
      </c>
      <c r="F15318" s="91">
        <v>0.84414525363599358</v>
      </c>
      <c r="G15318" s="100">
        <v>818.08120663483157</v>
      </c>
      <c r="S15318" s="235"/>
      <c r="T15318" s="103"/>
      <c r="U15318" s="103"/>
    </row>
    <row r="15319" spans="1:21" x14ac:dyDescent="0.2">
      <c r="A15319" s="89">
        <v>41044</v>
      </c>
      <c r="B15319" s="90" t="s">
        <v>105</v>
      </c>
      <c r="C15319" s="96">
        <v>1621.0885134943821</v>
      </c>
      <c r="D15319" s="102">
        <v>1019.3921352252831</v>
      </c>
      <c r="E15319" s="98">
        <v>1914.9643061797751</v>
      </c>
      <c r="F15319" s="91">
        <v>0.84653719563491214</v>
      </c>
      <c r="G15319" s="100">
        <v>810.54425674719107</v>
      </c>
      <c r="S15319" s="235"/>
      <c r="T15319" s="103"/>
      <c r="U15319" s="103"/>
    </row>
    <row r="15320" spans="1:21" x14ac:dyDescent="0.2">
      <c r="A15320" s="89">
        <v>41044</v>
      </c>
      <c r="B15320" s="90" t="s">
        <v>106</v>
      </c>
      <c r="C15320" s="96">
        <v>1630.0558630112359</v>
      </c>
      <c r="D15320" s="102">
        <v>1028.0907991369322</v>
      </c>
      <c r="E15320" s="98">
        <v>1927.1877977528088</v>
      </c>
      <c r="F15320" s="91">
        <v>0.84582097547107626</v>
      </c>
      <c r="G15320" s="100">
        <v>815.02793150561797</v>
      </c>
      <c r="S15320" s="235"/>
      <c r="T15320" s="103"/>
      <c r="U15320" s="103"/>
    </row>
    <row r="15321" spans="1:21" x14ac:dyDescent="0.2">
      <c r="A15321" s="89">
        <v>41044</v>
      </c>
      <c r="B15321" s="90" t="s">
        <v>107</v>
      </c>
      <c r="C15321" s="96">
        <v>1597.9468356404495</v>
      </c>
      <c r="D15321" s="102">
        <v>1004.4253522569767</v>
      </c>
      <c r="E15321" s="98">
        <v>1887.406786516854</v>
      </c>
      <c r="F15321" s="91">
        <v>0.84663616081905002</v>
      </c>
      <c r="G15321" s="100">
        <v>798.97341782022477</v>
      </c>
      <c r="S15321" s="235"/>
      <c r="T15321" s="103"/>
      <c r="U15321" s="103"/>
    </row>
    <row r="15322" spans="1:21" x14ac:dyDescent="0.2">
      <c r="A15322" s="89">
        <v>41044</v>
      </c>
      <c r="B15322" s="90" t="s">
        <v>108</v>
      </c>
      <c r="C15322" s="96">
        <v>1618.9125231235957</v>
      </c>
      <c r="D15322" s="102">
        <v>1022.0297784465705</v>
      </c>
      <c r="E15322" s="98">
        <v>1914.5293483146068</v>
      </c>
      <c r="F15322" s="91">
        <v>0.84559295189115402</v>
      </c>
      <c r="G15322" s="100">
        <v>809.45626156179787</v>
      </c>
      <c r="S15322" s="235"/>
      <c r="T15322" s="103"/>
      <c r="U15322" s="103"/>
    </row>
    <row r="15323" spans="1:21" x14ac:dyDescent="0.2">
      <c r="A15323" s="89">
        <v>41044</v>
      </c>
      <c r="B15323" s="90" t="s">
        <v>109</v>
      </c>
      <c r="C15323" s="96">
        <v>1629.5615039325842</v>
      </c>
      <c r="D15323" s="102">
        <v>1030.6214838434635</v>
      </c>
      <c r="E15323" s="98">
        <v>1928.1211938202246</v>
      </c>
      <c r="F15323" s="91">
        <v>0.84515512259055758</v>
      </c>
      <c r="G15323" s="100">
        <v>814.78075196629209</v>
      </c>
      <c r="S15323" s="235"/>
      <c r="T15323" s="103"/>
      <c r="U15323" s="103"/>
    </row>
    <row r="15324" spans="1:21" x14ac:dyDescent="0.2">
      <c r="A15324" s="89">
        <v>41044</v>
      </c>
      <c r="B15324" s="90" t="s">
        <v>110</v>
      </c>
      <c r="C15324" s="96">
        <v>1596.9783781011238</v>
      </c>
      <c r="D15324" s="102">
        <v>1010.887558791713</v>
      </c>
      <c r="E15324" s="98">
        <v>1890.0353426966292</v>
      </c>
      <c r="F15324" s="91">
        <v>0.84494630445514152</v>
      </c>
      <c r="G15324" s="100">
        <v>798.48918905056189</v>
      </c>
      <c r="S15324" s="235"/>
      <c r="T15324" s="103"/>
      <c r="U15324" s="103"/>
    </row>
    <row r="15325" spans="1:21" x14ac:dyDescent="0.2">
      <c r="A15325" s="89">
        <v>41044</v>
      </c>
      <c r="B15325" s="90" t="s">
        <v>111</v>
      </c>
      <c r="C15325" s="96">
        <v>1634.7279615168541</v>
      </c>
      <c r="D15325" s="102">
        <v>1030.0393588770655</v>
      </c>
      <c r="E15325" s="98">
        <v>1932.1792331460674</v>
      </c>
      <c r="F15325" s="91">
        <v>0.84605399616841503</v>
      </c>
      <c r="G15325" s="100">
        <v>817.36398075842703</v>
      </c>
      <c r="S15325" s="235"/>
      <c r="T15325" s="103"/>
      <c r="U15325" s="103"/>
    </row>
    <row r="15326" spans="1:21" x14ac:dyDescent="0.2">
      <c r="A15326" s="89">
        <v>41044</v>
      </c>
      <c r="B15326" s="90" t="s">
        <v>112</v>
      </c>
      <c r="C15326" s="96">
        <v>1649.5992551123597</v>
      </c>
      <c r="D15326" s="102">
        <v>1042.8628676643966</v>
      </c>
      <c r="E15326" s="98">
        <v>1951.5995140449438</v>
      </c>
      <c r="F15326" s="91">
        <v>0.84525500403171894</v>
      </c>
      <c r="G15326" s="100">
        <v>824.79962755617987</v>
      </c>
      <c r="S15326" s="235"/>
      <c r="T15326" s="103"/>
      <c r="U15326" s="103"/>
    </row>
    <row r="15327" spans="1:21" x14ac:dyDescent="0.2">
      <c r="A15327" s="89">
        <v>41044</v>
      </c>
      <c r="B15327" s="90" t="s">
        <v>113</v>
      </c>
      <c r="C15327" s="96">
        <v>1597.205297022472</v>
      </c>
      <c r="D15327" s="102">
        <v>1007.9189171306365</v>
      </c>
      <c r="E15327" s="98">
        <v>1888.6411264044946</v>
      </c>
      <c r="F15327" s="91">
        <v>0.84569020270312323</v>
      </c>
      <c r="G15327" s="100">
        <v>798.602648511236</v>
      </c>
      <c r="S15327" s="235"/>
      <c r="T15327" s="103"/>
      <c r="U15327" s="103"/>
    </row>
    <row r="15328" spans="1:21" x14ac:dyDescent="0.2">
      <c r="A15328" s="89">
        <v>41044</v>
      </c>
      <c r="B15328" s="90" t="s">
        <v>114</v>
      </c>
      <c r="C15328" s="96">
        <v>1649.0805832921349</v>
      </c>
      <c r="D15328" s="102">
        <v>1045.7652638948714</v>
      </c>
      <c r="E15328" s="98">
        <v>1952.7139466292133</v>
      </c>
      <c r="F15328" s="91">
        <v>0.84450699301799315</v>
      </c>
      <c r="G15328" s="100">
        <v>824.54029164606743</v>
      </c>
      <c r="S15328" s="235"/>
      <c r="T15328" s="103"/>
      <c r="U15328" s="103"/>
    </row>
    <row r="15329" spans="1:21" x14ac:dyDescent="0.2">
      <c r="A15329" s="89">
        <v>41044</v>
      </c>
      <c r="B15329" s="90" t="s">
        <v>115</v>
      </c>
      <c r="C15329" s="96">
        <v>1379.2132039550563</v>
      </c>
      <c r="D15329" s="102">
        <v>874.79266402382495</v>
      </c>
      <c r="E15329" s="98">
        <v>1633.2456235955058</v>
      </c>
      <c r="F15329" s="91">
        <v>0.84446159477151383</v>
      </c>
      <c r="G15329" s="100">
        <v>689.60660197752816</v>
      </c>
      <c r="S15329" s="235"/>
      <c r="T15329" s="103"/>
      <c r="U15329" s="103"/>
    </row>
    <row r="15330" spans="1:21" x14ac:dyDescent="0.2">
      <c r="A15330" s="89">
        <v>41044</v>
      </c>
      <c r="B15330" s="90" t="s">
        <v>116</v>
      </c>
      <c r="C15330" s="96">
        <v>1291.7967416292136</v>
      </c>
      <c r="D15330" s="102">
        <v>811.60804869512162</v>
      </c>
      <c r="E15330" s="98">
        <v>1525.5970786516853</v>
      </c>
      <c r="F15330" s="91">
        <v>0.84674830576556737</v>
      </c>
      <c r="G15330" s="100">
        <v>645.89837081460678</v>
      </c>
      <c r="S15330" s="235"/>
      <c r="T15330" s="103"/>
      <c r="U15330" s="103"/>
    </row>
    <row r="15331" spans="1:21" x14ac:dyDescent="0.2">
      <c r="A15331" s="89">
        <v>41044</v>
      </c>
      <c r="B15331" s="90" t="s">
        <v>117</v>
      </c>
      <c r="C15331" s="96">
        <v>1305.3754077977526</v>
      </c>
      <c r="D15331" s="102">
        <v>832.83392987102764</v>
      </c>
      <c r="E15331" s="98">
        <v>1548.4241376404491</v>
      </c>
      <c r="F15331" s="91">
        <v>0.84303478360065875</v>
      </c>
      <c r="G15331" s="100">
        <v>652.68770389887629</v>
      </c>
      <c r="S15331" s="235"/>
      <c r="T15331" s="103"/>
      <c r="U15331" s="103"/>
    </row>
    <row r="15332" spans="1:21" x14ac:dyDescent="0.2">
      <c r="A15332" s="89">
        <v>41044</v>
      </c>
      <c r="B15332" s="90" t="s">
        <v>118</v>
      </c>
      <c r="C15332" s="96">
        <v>1329.307249752809</v>
      </c>
      <c r="D15332" s="102">
        <v>836.19627757557987</v>
      </c>
      <c r="E15332" s="98">
        <v>1570.4400589887641</v>
      </c>
      <c r="F15332" s="91">
        <v>0.8464552608322885</v>
      </c>
      <c r="G15332" s="100">
        <v>664.65362487640448</v>
      </c>
      <c r="S15332" s="235"/>
      <c r="T15332" s="103"/>
      <c r="U15332" s="103"/>
    </row>
    <row r="15333" spans="1:21" x14ac:dyDescent="0.2">
      <c r="A15333" s="89">
        <v>41044</v>
      </c>
      <c r="B15333" s="90" t="s">
        <v>119</v>
      </c>
      <c r="C15333" s="96">
        <v>1298.276087258427</v>
      </c>
      <c r="D15333" s="102">
        <v>812.78208970975084</v>
      </c>
      <c r="E15333" s="98">
        <v>1531.71</v>
      </c>
      <c r="F15333" s="91">
        <v>0.84759914556830407</v>
      </c>
      <c r="G15333" s="100">
        <v>649.13804362921348</v>
      </c>
      <c r="S15333" s="235"/>
      <c r="T15333" s="103"/>
      <c r="U15333" s="103"/>
    </row>
    <row r="15334" spans="1:21" x14ac:dyDescent="0.2">
      <c r="A15334" s="89">
        <v>41044</v>
      </c>
      <c r="B15334" s="90" t="s">
        <v>120</v>
      </c>
      <c r="C15334" s="96">
        <v>1327.6377748314608</v>
      </c>
      <c r="D15334" s="102">
        <v>837.32043376235777</v>
      </c>
      <c r="E15334" s="98">
        <v>1569.6265702247192</v>
      </c>
      <c r="F15334" s="91">
        <v>0.84583033953189668</v>
      </c>
      <c r="G15334" s="100">
        <v>663.81888741573039</v>
      </c>
      <c r="S15334" s="235"/>
      <c r="T15334" s="103"/>
      <c r="U15334" s="103"/>
    </row>
    <row r="15335" spans="1:21" x14ac:dyDescent="0.2">
      <c r="A15335" s="89">
        <v>41044</v>
      </c>
      <c r="B15335" s="90" t="s">
        <v>121</v>
      </c>
      <c r="C15335" s="96">
        <v>1395.5311056741571</v>
      </c>
      <c r="D15335" s="102">
        <v>892.67508974227599</v>
      </c>
      <c r="E15335" s="98">
        <v>1656.6157921348317</v>
      </c>
      <c r="F15335" s="91">
        <v>0.8423987700103821</v>
      </c>
      <c r="G15335" s="100">
        <v>697.76555283707853</v>
      </c>
      <c r="S15335" s="235"/>
      <c r="T15335" s="103"/>
      <c r="U15335" s="103"/>
    </row>
    <row r="15336" spans="1:21" x14ac:dyDescent="0.2">
      <c r="A15336" s="89">
        <v>41044</v>
      </c>
      <c r="B15336" s="90" t="s">
        <v>122</v>
      </c>
      <c r="C15336" s="96">
        <v>1461.645554258427</v>
      </c>
      <c r="D15336" s="102">
        <v>938.30300403093133</v>
      </c>
      <c r="E15336" s="98">
        <v>1736.8996095505618</v>
      </c>
      <c r="F15336" s="91">
        <v>0.84152563926054469</v>
      </c>
      <c r="G15336" s="100">
        <v>730.82277712921348</v>
      </c>
      <c r="S15336" s="235"/>
      <c r="T15336" s="103"/>
      <c r="U15336" s="103"/>
    </row>
    <row r="15337" spans="1:21" x14ac:dyDescent="0.2">
      <c r="A15337" s="89">
        <v>41044</v>
      </c>
      <c r="B15337" s="90" t="s">
        <v>123</v>
      </c>
      <c r="C15337" s="96">
        <v>1559.9257599438201</v>
      </c>
      <c r="D15337" s="102">
        <v>985.56605459586319</v>
      </c>
      <c r="E15337" s="98">
        <v>1845.1853089887641</v>
      </c>
      <c r="F15337" s="91">
        <v>0.84540330575183387</v>
      </c>
      <c r="G15337" s="100">
        <v>779.96287997191007</v>
      </c>
      <c r="S15337" s="235"/>
      <c r="T15337" s="103"/>
      <c r="U15337" s="103"/>
    </row>
    <row r="15338" spans="1:21" x14ac:dyDescent="0.2">
      <c r="A15338" s="89">
        <v>41044</v>
      </c>
      <c r="B15338" s="90" t="s">
        <v>124</v>
      </c>
      <c r="C15338" s="96">
        <v>1535.9655531235953</v>
      </c>
      <c r="D15338" s="102">
        <v>966.49385218409498</v>
      </c>
      <c r="E15338" s="98">
        <v>1814.7453117977529</v>
      </c>
      <c r="F15338" s="91">
        <v>0.84638078034322728</v>
      </c>
      <c r="G15338" s="100">
        <v>767.98277656179766</v>
      </c>
      <c r="S15338" s="235"/>
      <c r="T15338" s="103"/>
      <c r="U15338" s="103"/>
    </row>
    <row r="15339" spans="1:21" x14ac:dyDescent="0.2">
      <c r="A15339" s="89">
        <v>41044</v>
      </c>
      <c r="B15339" s="90" t="s">
        <v>125</v>
      </c>
      <c r="C15339" s="96">
        <v>1588.3554590898877</v>
      </c>
      <c r="D15339" s="102">
        <v>1009.2686280432168</v>
      </c>
      <c r="E15339" s="98">
        <v>1881.8863483146067</v>
      </c>
      <c r="F15339" s="91">
        <v>0.84402305192999483</v>
      </c>
      <c r="G15339" s="100">
        <v>794.17772954494387</v>
      </c>
      <c r="S15339" s="235"/>
      <c r="T15339" s="103"/>
      <c r="U15339" s="103"/>
    </row>
    <row r="15340" spans="1:21" x14ac:dyDescent="0.2">
      <c r="A15340" s="89">
        <v>41044</v>
      </c>
      <c r="B15340" s="90" t="s">
        <v>126</v>
      </c>
      <c r="C15340" s="96">
        <v>1682.7780431123597</v>
      </c>
      <c r="D15340" s="102">
        <v>1069.2340461821216</v>
      </c>
      <c r="E15340" s="98">
        <v>1993.7410533707866</v>
      </c>
      <c r="F15340" s="91">
        <v>0.84403039214511499</v>
      </c>
      <c r="G15340" s="100">
        <v>841.38902155617984</v>
      </c>
      <c r="S15340" s="235"/>
      <c r="T15340" s="103"/>
      <c r="U15340" s="103"/>
    </row>
    <row r="15341" spans="1:21" x14ac:dyDescent="0.2">
      <c r="A15341" s="89">
        <v>41044</v>
      </c>
      <c r="B15341" s="90" t="s">
        <v>127</v>
      </c>
      <c r="C15341" s="96">
        <v>1656.9862764269662</v>
      </c>
      <c r="D15341" s="102">
        <v>1045.6568277723568</v>
      </c>
      <c r="E15341" s="98">
        <v>1959.3370617977528</v>
      </c>
      <c r="F15341" s="91">
        <v>0.84568720141833575</v>
      </c>
      <c r="G15341" s="100">
        <v>828.49313821348312</v>
      </c>
      <c r="S15341" s="235"/>
      <c r="T15341" s="103"/>
      <c r="U15341" s="103"/>
    </row>
    <row r="15342" spans="1:21" x14ac:dyDescent="0.2">
      <c r="A15342" s="89">
        <v>41044</v>
      </c>
      <c r="B15342" s="90" t="s">
        <v>128</v>
      </c>
      <c r="C15342" s="96">
        <v>1683.750552775281</v>
      </c>
      <c r="D15342" s="102">
        <v>1081.2638485115895</v>
      </c>
      <c r="E15342" s="98">
        <v>2001.0365898876407</v>
      </c>
      <c r="F15342" s="91">
        <v>0.84143916272406816</v>
      </c>
      <c r="G15342" s="100">
        <v>841.8752763876405</v>
      </c>
      <c r="S15342" s="235"/>
      <c r="T15342" s="103"/>
      <c r="U15342" s="103"/>
    </row>
    <row r="15343" spans="1:21" x14ac:dyDescent="0.2">
      <c r="A15343" s="89">
        <v>41044</v>
      </c>
      <c r="B15343" s="90" t="s">
        <v>129</v>
      </c>
      <c r="C15343" s="96">
        <v>1759.6630362134829</v>
      </c>
      <c r="D15343" s="102">
        <v>1141.2038462592491</v>
      </c>
      <c r="E15343" s="98">
        <v>2097.3221544943822</v>
      </c>
      <c r="F15343" s="91">
        <v>0.83900464811410846</v>
      </c>
      <c r="G15343" s="100">
        <v>879.83151810674144</v>
      </c>
      <c r="S15343" s="235"/>
      <c r="T15343" s="103"/>
      <c r="U15343" s="103"/>
    </row>
    <row r="15344" spans="1:21" x14ac:dyDescent="0.2">
      <c r="A15344" s="89">
        <v>41044</v>
      </c>
      <c r="B15344" s="90" t="s">
        <v>130</v>
      </c>
      <c r="C15344" s="96">
        <v>1931.0719164269667</v>
      </c>
      <c r="D15344" s="102">
        <v>1229.5025042866316</v>
      </c>
      <c r="E15344" s="98">
        <v>2289.2608314606741</v>
      </c>
      <c r="F15344" s="91">
        <v>0.84353512272991482</v>
      </c>
      <c r="G15344" s="100">
        <v>965.53595821348335</v>
      </c>
      <c r="S15344" s="235"/>
      <c r="T15344" s="103"/>
      <c r="U15344" s="103"/>
    </row>
    <row r="15345" spans="1:21" x14ac:dyDescent="0.2">
      <c r="A15345" s="89">
        <v>41044</v>
      </c>
      <c r="B15345" s="90" t="s">
        <v>131</v>
      </c>
      <c r="C15345" s="96">
        <v>1707.7674893258429</v>
      </c>
      <c r="D15345" s="102">
        <v>1091.4086686153132</v>
      </c>
      <c r="E15345" s="98">
        <v>2026.7320196629212</v>
      </c>
      <c r="F15345" s="91">
        <v>0.84262126060941822</v>
      </c>
      <c r="G15345" s="100">
        <v>853.88374466292146</v>
      </c>
      <c r="S15345" s="235"/>
      <c r="T15345" s="103"/>
      <c r="U15345" s="103"/>
    </row>
    <row r="15346" spans="1:21" x14ac:dyDescent="0.2">
      <c r="A15346" s="89">
        <v>41044</v>
      </c>
      <c r="B15346" s="90" t="s">
        <v>132</v>
      </c>
      <c r="C15346" s="96">
        <v>1519.5949737977528</v>
      </c>
      <c r="D15346" s="102">
        <v>989.83460638969507</v>
      </c>
      <c r="E15346" s="98">
        <v>1813.5438876404496</v>
      </c>
      <c r="F15346" s="91">
        <v>0.837914640033804</v>
      </c>
      <c r="G15346" s="100">
        <v>759.7974868988764</v>
      </c>
      <c r="S15346" s="235"/>
      <c r="T15346" s="103"/>
      <c r="U15346" s="103"/>
    </row>
    <row r="15347" spans="1:21" x14ac:dyDescent="0.2">
      <c r="A15347" s="89">
        <v>41044</v>
      </c>
      <c r="B15347" s="90" t="s">
        <v>133</v>
      </c>
      <c r="C15347" s="96">
        <v>1575.0280245842694</v>
      </c>
      <c r="D15347" s="102">
        <v>1008.9180880608582</v>
      </c>
      <c r="E15347" s="98">
        <v>1870.462238764045</v>
      </c>
      <c r="F15347" s="91">
        <v>0.84205283161717759</v>
      </c>
      <c r="G15347" s="100">
        <v>787.51401229213468</v>
      </c>
      <c r="S15347" s="235"/>
      <c r="T15347" s="103"/>
      <c r="U15347" s="103"/>
    </row>
    <row r="15348" spans="1:21" x14ac:dyDescent="0.2">
      <c r="A15348" s="89">
        <v>41044</v>
      </c>
      <c r="B15348" s="90" t="s">
        <v>134</v>
      </c>
      <c r="C15348" s="96">
        <v>1526.8239622921349</v>
      </c>
      <c r="D15348" s="102">
        <v>963.81895991946351</v>
      </c>
      <c r="E15348" s="98">
        <v>1805.585334269663</v>
      </c>
      <c r="F15348" s="91">
        <v>0.84561163258989158</v>
      </c>
      <c r="G15348" s="100">
        <v>763.41198114606743</v>
      </c>
      <c r="S15348" s="235"/>
      <c r="T15348" s="103"/>
      <c r="U15348" s="103"/>
    </row>
    <row r="15349" spans="1:21" x14ac:dyDescent="0.2">
      <c r="A15349" s="89">
        <v>41044</v>
      </c>
      <c r="B15349" s="90" t="s">
        <v>135</v>
      </c>
      <c r="C15349" s="96">
        <v>1541.6466304044943</v>
      </c>
      <c r="D15349" s="102">
        <v>983.38019403809187</v>
      </c>
      <c r="E15349" s="98">
        <v>1828.5816741573035</v>
      </c>
      <c r="F15349" s="91">
        <v>0.84308327716067577</v>
      </c>
      <c r="G15349" s="100">
        <v>770.82331520224716</v>
      </c>
      <c r="S15349" s="235"/>
      <c r="T15349" s="103"/>
      <c r="U15349" s="103"/>
    </row>
    <row r="15350" spans="1:21" x14ac:dyDescent="0.2">
      <c r="A15350" s="89">
        <v>41044</v>
      </c>
      <c r="B15350" s="90" t="s">
        <v>136</v>
      </c>
      <c r="C15350" s="96">
        <v>1492.0405333483145</v>
      </c>
      <c r="D15350" s="102">
        <v>937.1911251770216</v>
      </c>
      <c r="E15350" s="98">
        <v>1761.9625870786515</v>
      </c>
      <c r="F15350" s="91">
        <v>0.84680602431072616</v>
      </c>
      <c r="G15350" s="100">
        <v>746.02026667415726</v>
      </c>
      <c r="S15350" s="235"/>
      <c r="T15350" s="103"/>
      <c r="U15350" s="103"/>
    </row>
    <row r="15351" spans="1:21" x14ac:dyDescent="0.2">
      <c r="A15351" s="89">
        <v>41044</v>
      </c>
      <c r="B15351" s="90" t="s">
        <v>137</v>
      </c>
      <c r="C15351" s="96">
        <v>1497.6527245280897</v>
      </c>
      <c r="D15351" s="102">
        <v>949.19849968250071</v>
      </c>
      <c r="E15351" s="98">
        <v>1773.1163174157302</v>
      </c>
      <c r="F15351" s="91">
        <v>0.84464437545241178</v>
      </c>
      <c r="G15351" s="100">
        <v>748.82636226404486</v>
      </c>
      <c r="S15351" s="235"/>
      <c r="T15351" s="103"/>
      <c r="U15351" s="103"/>
    </row>
    <row r="15352" spans="1:21" x14ac:dyDescent="0.2">
      <c r="A15352" s="89">
        <v>41044</v>
      </c>
      <c r="B15352" s="90" t="s">
        <v>138</v>
      </c>
      <c r="C15352" s="96">
        <v>1489.7713441348315</v>
      </c>
      <c r="D15352" s="102">
        <v>935.20321133626169</v>
      </c>
      <c r="E15352" s="98">
        <v>1758.9837134831462</v>
      </c>
      <c r="F15352" s="91">
        <v>0.84695005002904811</v>
      </c>
      <c r="G15352" s="100">
        <v>744.88567206741573</v>
      </c>
      <c r="S15352" s="235"/>
      <c r="T15352" s="103"/>
      <c r="U15352" s="103"/>
    </row>
    <row r="15353" spans="1:21" x14ac:dyDescent="0.2">
      <c r="A15353" s="89">
        <v>41044</v>
      </c>
      <c r="B15353" s="90" t="s">
        <v>139</v>
      </c>
      <c r="C15353" s="96">
        <v>1485.1883923483144</v>
      </c>
      <c r="D15353" s="102">
        <v>933.03142842474506</v>
      </c>
      <c r="E15353" s="98">
        <v>1753.9476067415728</v>
      </c>
      <c r="F15353" s="91">
        <v>0.8467689608513731</v>
      </c>
      <c r="G15353" s="100">
        <v>742.59419617415722</v>
      </c>
      <c r="S15353" s="235"/>
      <c r="T15353" s="103"/>
      <c r="U15353" s="103"/>
    </row>
    <row r="15354" spans="1:21" x14ac:dyDescent="0.2">
      <c r="A15354" s="89">
        <v>41044</v>
      </c>
      <c r="B15354" s="90" t="s">
        <v>140</v>
      </c>
      <c r="C15354" s="96">
        <v>1495.2943885955058</v>
      </c>
      <c r="D15354" s="102">
        <v>948.50097723988677</v>
      </c>
      <c r="E15354" s="98">
        <v>1770.7510870786518</v>
      </c>
      <c r="F15354" s="91">
        <v>0.84444075709274935</v>
      </c>
      <c r="G15354" s="100">
        <v>747.64719429775289</v>
      </c>
      <c r="S15354" s="235"/>
      <c r="T15354" s="103"/>
      <c r="U15354" s="103"/>
    </row>
    <row r="15355" spans="1:21" x14ac:dyDescent="0.2">
      <c r="A15355" s="89">
        <v>41044</v>
      </c>
      <c r="B15355" s="90" t="s">
        <v>141</v>
      </c>
      <c r="C15355" s="96">
        <v>1454.2058553370787</v>
      </c>
      <c r="D15355" s="102">
        <v>915.1637392823128</v>
      </c>
      <c r="E15355" s="98">
        <v>1718.2081769662923</v>
      </c>
      <c r="F15355" s="91">
        <v>0.84635021229188767</v>
      </c>
      <c r="G15355" s="100">
        <v>727.10292766853934</v>
      </c>
      <c r="S15355" s="235"/>
      <c r="T15355" s="103"/>
      <c r="U15355" s="103"/>
    </row>
    <row r="15356" spans="1:21" x14ac:dyDescent="0.2">
      <c r="A15356" s="89">
        <v>41044</v>
      </c>
      <c r="B15356" s="90" t="s">
        <v>142</v>
      </c>
      <c r="C15356" s="96">
        <v>1544.89643352809</v>
      </c>
      <c r="D15356" s="102">
        <v>984.78629986327451</v>
      </c>
      <c r="E15356" s="98">
        <v>1832.0777949438204</v>
      </c>
      <c r="F15356" s="91">
        <v>0.84324827132980085</v>
      </c>
      <c r="G15356" s="100">
        <v>772.44821676404501</v>
      </c>
      <c r="S15356" s="235"/>
      <c r="T15356" s="103"/>
      <c r="U15356" s="103"/>
    </row>
    <row r="15357" spans="1:21" x14ac:dyDescent="0.2">
      <c r="A15357" s="89">
        <v>41044</v>
      </c>
      <c r="B15357" s="90" t="s">
        <v>143</v>
      </c>
      <c r="C15357" s="96">
        <v>1576.0775245955056</v>
      </c>
      <c r="D15357" s="102">
        <v>1008.6742335415332</v>
      </c>
      <c r="E15357" s="98">
        <v>1871.214598314607</v>
      </c>
      <c r="F15357" s="91">
        <v>0.84227513296180467</v>
      </c>
      <c r="G15357" s="100">
        <v>788.03876229775278</v>
      </c>
      <c r="S15357" s="235"/>
      <c r="T15357" s="103"/>
      <c r="U15357" s="103"/>
    </row>
    <row r="15358" spans="1:21" x14ac:dyDescent="0.2">
      <c r="A15358" s="89">
        <v>41044</v>
      </c>
      <c r="B15358" s="90" t="s">
        <v>144</v>
      </c>
      <c r="C15358" s="96">
        <v>1550.3181748988766</v>
      </c>
      <c r="D15358" s="102">
        <v>976.29936128330041</v>
      </c>
      <c r="E15358" s="98">
        <v>1832.1154129213487</v>
      </c>
      <c r="F15358" s="91">
        <v>0.84619023668757842</v>
      </c>
      <c r="G15358" s="100">
        <v>775.15908744943829</v>
      </c>
      <c r="S15358" s="235"/>
      <c r="T15358" s="103"/>
      <c r="U15358" s="103"/>
    </row>
    <row r="15359" spans="1:21" x14ac:dyDescent="0.2">
      <c r="A15359" s="89">
        <v>41044</v>
      </c>
      <c r="B15359" s="90" t="s">
        <v>145</v>
      </c>
      <c r="C15359" s="96">
        <v>1580.6969454943821</v>
      </c>
      <c r="D15359" s="102">
        <v>1001.3449253463791</v>
      </c>
      <c r="E15359" s="98">
        <v>1871.1746292134828</v>
      </c>
      <c r="F15359" s="91">
        <v>0.84476185216277855</v>
      </c>
      <c r="G15359" s="100">
        <v>790.34847274719107</v>
      </c>
      <c r="S15359" s="235"/>
      <c r="T15359" s="103"/>
      <c r="U15359" s="103"/>
    </row>
    <row r="15360" spans="1:21" x14ac:dyDescent="0.2">
      <c r="A15360" s="89">
        <v>41044</v>
      </c>
      <c r="B15360" s="90" t="s">
        <v>146</v>
      </c>
      <c r="C15360" s="96">
        <v>1832.6782512808988</v>
      </c>
      <c r="D15360" s="102">
        <v>1165.8889576536264</v>
      </c>
      <c r="E15360" s="98">
        <v>2172.0972893258427</v>
      </c>
      <c r="F15360" s="91">
        <v>0.84373672408095046</v>
      </c>
      <c r="G15360" s="100">
        <v>916.33912564044942</v>
      </c>
      <c r="S15360" s="235"/>
      <c r="T15360" s="103"/>
      <c r="U15360" s="103"/>
    </row>
    <row r="15361" spans="1:21" x14ac:dyDescent="0.2">
      <c r="A15361" s="89">
        <v>41044</v>
      </c>
      <c r="B15361" s="90" t="s">
        <v>147</v>
      </c>
      <c r="C15361" s="96">
        <v>1875.7118038651683</v>
      </c>
      <c r="D15361" s="102">
        <v>1176.5710129068621</v>
      </c>
      <c r="E15361" s="98">
        <v>2214.1847528089888</v>
      </c>
      <c r="F15361" s="91">
        <v>0.84713427887423465</v>
      </c>
      <c r="G15361" s="100">
        <v>937.85590193258417</v>
      </c>
      <c r="S15361" s="235"/>
      <c r="T15361" s="103"/>
      <c r="U15361" s="103"/>
    </row>
    <row r="15362" spans="1:21" x14ac:dyDescent="0.2">
      <c r="A15362" s="89">
        <v>41045</v>
      </c>
      <c r="B15362" s="90" t="s">
        <v>100</v>
      </c>
      <c r="C15362" s="96">
        <v>1804.6578166179777</v>
      </c>
      <c r="D15362" s="102">
        <v>1127.05446691161</v>
      </c>
      <c r="E15362" s="98">
        <v>2127.6845646067418</v>
      </c>
      <c r="F15362" s="91">
        <v>0.84817921163588039</v>
      </c>
      <c r="G15362" s="100">
        <v>902.32890830898884</v>
      </c>
      <c r="S15362" s="235"/>
      <c r="T15362" s="103"/>
      <c r="U15362" s="103"/>
    </row>
    <row r="15363" spans="1:21" x14ac:dyDescent="0.2">
      <c r="A15363" s="89">
        <v>41045</v>
      </c>
      <c r="B15363" s="90" t="s">
        <v>101</v>
      </c>
      <c r="C15363" s="96">
        <v>1758.0462388988767</v>
      </c>
      <c r="D15363" s="102">
        <v>1096.0962608008672</v>
      </c>
      <c r="E15363" s="98">
        <v>2071.7513342696629</v>
      </c>
      <c r="F15363" s="91">
        <v>0.84857975463480317</v>
      </c>
      <c r="G15363" s="100">
        <v>879.02311944943835</v>
      </c>
      <c r="S15363" s="235"/>
      <c r="T15363" s="103"/>
      <c r="U15363" s="103"/>
    </row>
    <row r="15364" spans="1:21" x14ac:dyDescent="0.2">
      <c r="A15364" s="89">
        <v>41045</v>
      </c>
      <c r="B15364" s="90" t="s">
        <v>102</v>
      </c>
      <c r="C15364" s="96">
        <v>1842.8126123932589</v>
      </c>
      <c r="D15364" s="102">
        <v>1159.7351144223783</v>
      </c>
      <c r="E15364" s="98">
        <v>2177.3708595505623</v>
      </c>
      <c r="F15364" s="91">
        <v>0.84634760509913287</v>
      </c>
      <c r="G15364" s="100">
        <v>921.40630619662943</v>
      </c>
      <c r="S15364" s="235"/>
      <c r="T15364" s="103"/>
      <c r="U15364" s="103"/>
    </row>
    <row r="15365" spans="1:21" x14ac:dyDescent="0.2">
      <c r="A15365" s="89">
        <v>41045</v>
      </c>
      <c r="B15365" s="90" t="s">
        <v>103</v>
      </c>
      <c r="C15365" s="96">
        <v>1828.7193265280901</v>
      </c>
      <c r="D15365" s="102">
        <v>1146.297360445632</v>
      </c>
      <c r="E15365" s="98">
        <v>2158.289140449438</v>
      </c>
      <c r="F15365" s="91">
        <v>0.84730043452254089</v>
      </c>
      <c r="G15365" s="100">
        <v>914.35966326404503</v>
      </c>
      <c r="S15365" s="235"/>
      <c r="T15365" s="103"/>
      <c r="U15365" s="103"/>
    </row>
    <row r="15366" spans="1:21" x14ac:dyDescent="0.2">
      <c r="A15366" s="89">
        <v>41045</v>
      </c>
      <c r="B15366" s="90" t="s">
        <v>104</v>
      </c>
      <c r="C15366" s="96">
        <v>1827.3861778651685</v>
      </c>
      <c r="D15366" s="102">
        <v>1152.2169217896126</v>
      </c>
      <c r="E15366" s="98">
        <v>2160.311106741573</v>
      </c>
      <c r="F15366" s="91">
        <v>0.84589028504391683</v>
      </c>
      <c r="G15366" s="100">
        <v>913.69308893258426</v>
      </c>
      <c r="S15366" s="235"/>
      <c r="T15366" s="103"/>
      <c r="U15366" s="103"/>
    </row>
    <row r="15367" spans="1:21" x14ac:dyDescent="0.2">
      <c r="A15367" s="89">
        <v>41045</v>
      </c>
      <c r="B15367" s="90" t="s">
        <v>105</v>
      </c>
      <c r="C15367" s="96">
        <v>1806.5258455955054</v>
      </c>
      <c r="D15367" s="102">
        <v>1142.4939267323675</v>
      </c>
      <c r="E15367" s="98">
        <v>2137.4816966292133</v>
      </c>
      <c r="F15367" s="91">
        <v>0.84516552747299689</v>
      </c>
      <c r="G15367" s="100">
        <v>903.26292279775271</v>
      </c>
      <c r="S15367" s="235"/>
      <c r="T15367" s="103"/>
      <c r="U15367" s="103"/>
    </row>
    <row r="15368" spans="1:21" x14ac:dyDescent="0.2">
      <c r="A15368" s="89">
        <v>41045</v>
      </c>
      <c r="B15368" s="90" t="s">
        <v>106</v>
      </c>
      <c r="C15368" s="96">
        <v>1844.153865303371</v>
      </c>
      <c r="D15368" s="102">
        <v>1159.6120296803497</v>
      </c>
      <c r="E15368" s="98">
        <v>2178.4406207865168</v>
      </c>
      <c r="F15368" s="91">
        <v>0.84654768539779945</v>
      </c>
      <c r="G15368" s="100">
        <v>922.07693265168552</v>
      </c>
      <c r="S15368" s="235"/>
      <c r="T15368" s="103"/>
      <c r="U15368" s="103"/>
    </row>
    <row r="15369" spans="1:21" x14ac:dyDescent="0.2">
      <c r="A15369" s="89">
        <v>41045</v>
      </c>
      <c r="B15369" s="90" t="s">
        <v>107</v>
      </c>
      <c r="C15369" s="96">
        <v>1834.1289115280899</v>
      </c>
      <c r="D15369" s="102">
        <v>1157.7446519815087</v>
      </c>
      <c r="E15369" s="98">
        <v>2168.9632415730334</v>
      </c>
      <c r="F15369" s="91">
        <v>0.84562470971056847</v>
      </c>
      <c r="G15369" s="100">
        <v>917.06445576404496</v>
      </c>
      <c r="S15369" s="235"/>
      <c r="T15369" s="103"/>
      <c r="U15369" s="103"/>
    </row>
    <row r="15370" spans="1:21" x14ac:dyDescent="0.2">
      <c r="A15370" s="89">
        <v>41045</v>
      </c>
      <c r="B15370" s="90" t="s">
        <v>108</v>
      </c>
      <c r="C15370" s="96">
        <v>1839.2913169887643</v>
      </c>
      <c r="D15370" s="102">
        <v>1162.2380459612871</v>
      </c>
      <c r="E15370" s="98">
        <v>2175.7274241573032</v>
      </c>
      <c r="F15370" s="91">
        <v>0.84536844853217474</v>
      </c>
      <c r="G15370" s="100">
        <v>919.64565849438213</v>
      </c>
      <c r="S15370" s="235"/>
      <c r="T15370" s="103"/>
      <c r="U15370" s="103"/>
    </row>
    <row r="15371" spans="1:21" x14ac:dyDescent="0.2">
      <c r="A15371" s="89">
        <v>41045</v>
      </c>
      <c r="B15371" s="90" t="s">
        <v>109</v>
      </c>
      <c r="C15371" s="96">
        <v>1807.7171699325843</v>
      </c>
      <c r="D15371" s="102">
        <v>1141.6739003640164</v>
      </c>
      <c r="E15371" s="98">
        <v>2138.0506685393257</v>
      </c>
      <c r="F15371" s="91">
        <v>0.84549781561892601</v>
      </c>
      <c r="G15371" s="100">
        <v>903.85858496629214</v>
      </c>
      <c r="S15371" s="235"/>
      <c r="T15371" s="103"/>
      <c r="U15371" s="103"/>
    </row>
    <row r="15372" spans="1:21" x14ac:dyDescent="0.2">
      <c r="A15372" s="89">
        <v>41045</v>
      </c>
      <c r="B15372" s="90" t="s">
        <v>110</v>
      </c>
      <c r="C15372" s="96">
        <v>1805.6181699101123</v>
      </c>
      <c r="D15372" s="102">
        <v>1136.7641518206492</v>
      </c>
      <c r="E15372" s="98">
        <v>2133.6564185393258</v>
      </c>
      <c r="F15372" s="91">
        <v>0.8462553549958225</v>
      </c>
      <c r="G15372" s="100">
        <v>902.80908495505616</v>
      </c>
      <c r="S15372" s="235"/>
      <c r="T15372" s="103"/>
      <c r="U15372" s="103"/>
    </row>
    <row r="15373" spans="1:21" x14ac:dyDescent="0.2">
      <c r="A15373" s="89">
        <v>41045</v>
      </c>
      <c r="B15373" s="90" t="s">
        <v>111</v>
      </c>
      <c r="C15373" s="96">
        <v>1801.3310231460675</v>
      </c>
      <c r="D15373" s="102">
        <v>1139.3550041683079</v>
      </c>
      <c r="E15373" s="98">
        <v>2131.4134466292135</v>
      </c>
      <c r="F15373" s="91">
        <v>0.84513449326072121</v>
      </c>
      <c r="G15373" s="100">
        <v>900.66551157303377</v>
      </c>
      <c r="S15373" s="235"/>
      <c r="T15373" s="103"/>
      <c r="U15373" s="103"/>
    </row>
    <row r="15374" spans="1:21" x14ac:dyDescent="0.2">
      <c r="A15374" s="89">
        <v>41045</v>
      </c>
      <c r="B15374" s="90" t="s">
        <v>112</v>
      </c>
      <c r="C15374" s="96">
        <v>1976.6745153707868</v>
      </c>
      <c r="D15374" s="102">
        <v>1247.4145878497998</v>
      </c>
      <c r="E15374" s="98">
        <v>2337.3671713483145</v>
      </c>
      <c r="F15374" s="91">
        <v>0.84568421239121727</v>
      </c>
      <c r="G15374" s="100">
        <v>988.33725768539341</v>
      </c>
      <c r="S15374" s="235"/>
      <c r="T15374" s="103"/>
      <c r="U15374" s="103"/>
    </row>
    <row r="15375" spans="1:21" x14ac:dyDescent="0.2">
      <c r="A15375" s="89">
        <v>41045</v>
      </c>
      <c r="B15375" s="90" t="s">
        <v>113</v>
      </c>
      <c r="C15375" s="96">
        <v>2044.5759504606744</v>
      </c>
      <c r="D15375" s="102">
        <v>1295.8979958861255</v>
      </c>
      <c r="E15375" s="98">
        <v>2420.6698314606738</v>
      </c>
      <c r="F15375" s="91">
        <v>0.84463230957314905</v>
      </c>
      <c r="G15375" s="100">
        <v>1022.2879752303372</v>
      </c>
      <c r="S15375" s="235"/>
      <c r="T15375" s="103"/>
      <c r="U15375" s="103"/>
    </row>
    <row r="15376" spans="1:21" x14ac:dyDescent="0.2">
      <c r="A15376" s="89">
        <v>41045</v>
      </c>
      <c r="B15376" s="90" t="s">
        <v>114</v>
      </c>
      <c r="C15376" s="96">
        <v>2051.4280914606743</v>
      </c>
      <c r="D15376" s="102">
        <v>1301.8937521806358</v>
      </c>
      <c r="E15376" s="98">
        <v>2429.6675814606738</v>
      </c>
      <c r="F15376" s="91">
        <v>0.8443245928430223</v>
      </c>
      <c r="G15376" s="100">
        <v>1025.7140457303371</v>
      </c>
      <c r="S15376" s="235"/>
      <c r="T15376" s="103"/>
      <c r="U15376" s="103"/>
    </row>
    <row r="15377" spans="1:21" x14ac:dyDescent="0.2">
      <c r="A15377" s="89">
        <v>41045</v>
      </c>
      <c r="B15377" s="90" t="s">
        <v>115</v>
      </c>
      <c r="C15377" s="96">
        <v>1899.0115145393261</v>
      </c>
      <c r="D15377" s="102">
        <v>1217.4722929073157</v>
      </c>
      <c r="E15377" s="98">
        <v>2255.7667247191011</v>
      </c>
      <c r="F15377" s="91">
        <v>0.84184747196135723</v>
      </c>
      <c r="G15377" s="100">
        <v>949.50575726966304</v>
      </c>
      <c r="S15377" s="235"/>
      <c r="T15377" s="103"/>
      <c r="U15377" s="103"/>
    </row>
    <row r="15378" spans="1:21" x14ac:dyDescent="0.2">
      <c r="A15378" s="89">
        <v>41045</v>
      </c>
      <c r="B15378" s="90" t="s">
        <v>116</v>
      </c>
      <c r="C15378" s="96">
        <v>2026.5561568314606</v>
      </c>
      <c r="D15378" s="102">
        <v>1299.0171122571044</v>
      </c>
      <c r="E15378" s="98">
        <v>2407.1508707865169</v>
      </c>
      <c r="F15378" s="91">
        <v>0.84188996270487193</v>
      </c>
      <c r="G15378" s="100">
        <v>1013.2780784157303</v>
      </c>
      <c r="S15378" s="235"/>
      <c r="T15378" s="103"/>
      <c r="U15378" s="103"/>
    </row>
    <row r="15379" spans="1:21" x14ac:dyDescent="0.2">
      <c r="A15379" s="89">
        <v>41045</v>
      </c>
      <c r="B15379" s="90" t="s">
        <v>117</v>
      </c>
      <c r="C15379" s="96">
        <v>1903.1406284831462</v>
      </c>
      <c r="D15379" s="102">
        <v>1227.3133501940065</v>
      </c>
      <c r="E15379" s="98">
        <v>2264.5622780898875</v>
      </c>
      <c r="F15379" s="91">
        <v>0.84040109953982223</v>
      </c>
      <c r="G15379" s="100">
        <v>951.5703142415731</v>
      </c>
      <c r="S15379" s="235"/>
      <c r="T15379" s="103"/>
      <c r="U15379" s="103"/>
    </row>
    <row r="15380" spans="1:21" x14ac:dyDescent="0.2">
      <c r="A15380" s="89">
        <v>41045</v>
      </c>
      <c r="B15380" s="90" t="s">
        <v>118</v>
      </c>
      <c r="C15380" s="96">
        <v>1927.7005495955057</v>
      </c>
      <c r="D15380" s="102">
        <v>1249.4835322418342</v>
      </c>
      <c r="E15380" s="98">
        <v>2297.2240870786518</v>
      </c>
      <c r="F15380" s="91">
        <v>0.83914345162858528</v>
      </c>
      <c r="G15380" s="100">
        <v>963.85027479775283</v>
      </c>
      <c r="S15380" s="235"/>
      <c r="T15380" s="103"/>
      <c r="U15380" s="103"/>
    </row>
    <row r="15381" spans="1:21" x14ac:dyDescent="0.2">
      <c r="A15381" s="89">
        <v>41045</v>
      </c>
      <c r="B15381" s="90" t="s">
        <v>119</v>
      </c>
      <c r="C15381" s="96">
        <v>1972.3954728539327</v>
      </c>
      <c r="D15381" s="102">
        <v>1261.9388409070023</v>
      </c>
      <c r="E15381" s="98">
        <v>2341.5451179775282</v>
      </c>
      <c r="F15381" s="91">
        <v>0.84234784019773978</v>
      </c>
      <c r="G15381" s="100">
        <v>986.19773642696634</v>
      </c>
      <c r="S15381" s="235"/>
      <c r="T15381" s="103"/>
      <c r="U15381" s="103"/>
    </row>
    <row r="15382" spans="1:21" x14ac:dyDescent="0.2">
      <c r="A15382" s="89">
        <v>41045</v>
      </c>
      <c r="B15382" s="90" t="s">
        <v>120</v>
      </c>
      <c r="C15382" s="96">
        <v>1919.4342174606736</v>
      </c>
      <c r="D15382" s="102">
        <v>1224.371997672205</v>
      </c>
      <c r="E15382" s="98">
        <v>2276.6893735955055</v>
      </c>
      <c r="F15382" s="91">
        <v>0.84308129151117805</v>
      </c>
      <c r="G15382" s="100">
        <v>959.7171087303368</v>
      </c>
      <c r="S15382" s="235"/>
      <c r="T15382" s="103"/>
      <c r="U15382" s="103"/>
    </row>
    <row r="15383" spans="1:21" x14ac:dyDescent="0.2">
      <c r="A15383" s="89">
        <v>41045</v>
      </c>
      <c r="B15383" s="90" t="s">
        <v>121</v>
      </c>
      <c r="C15383" s="96">
        <v>1808.5802722584269</v>
      </c>
      <c r="D15383" s="102">
        <v>1156.778944135549</v>
      </c>
      <c r="E15383" s="98">
        <v>2146.8814887640447</v>
      </c>
      <c r="F15383" s="91">
        <v>0.842422034809021</v>
      </c>
      <c r="G15383" s="100">
        <v>904.29013612921347</v>
      </c>
      <c r="S15383" s="235"/>
      <c r="T15383" s="103"/>
      <c r="U15383" s="103"/>
    </row>
    <row r="15384" spans="1:21" x14ac:dyDescent="0.2">
      <c r="A15384" s="89">
        <v>41045</v>
      </c>
      <c r="B15384" s="90" t="s">
        <v>122</v>
      </c>
      <c r="C15384" s="96">
        <v>1849.7417437415729</v>
      </c>
      <c r="D15384" s="102">
        <v>1198.2792601867618</v>
      </c>
      <c r="E15384" s="98">
        <v>2203.9550140449437</v>
      </c>
      <c r="F15384" s="91">
        <v>0.83928289459353389</v>
      </c>
      <c r="G15384" s="100">
        <v>924.87087187078646</v>
      </c>
      <c r="S15384" s="235"/>
      <c r="T15384" s="103"/>
      <c r="U15384" s="103"/>
    </row>
    <row r="15385" spans="1:21" x14ac:dyDescent="0.2">
      <c r="A15385" s="89">
        <v>41045</v>
      </c>
      <c r="B15385" s="90" t="s">
        <v>123</v>
      </c>
      <c r="C15385" s="96">
        <v>1836.4183613595508</v>
      </c>
      <c r="D15385" s="102">
        <v>1178.9329243732116</v>
      </c>
      <c r="E15385" s="98">
        <v>2182.2729522471909</v>
      </c>
      <c r="F15385" s="91">
        <v>0.84151634627946192</v>
      </c>
      <c r="G15385" s="100">
        <v>918.20918067977539</v>
      </c>
      <c r="S15385" s="235"/>
      <c r="T15385" s="103"/>
      <c r="U15385" s="103"/>
    </row>
    <row r="15386" spans="1:21" x14ac:dyDescent="0.2">
      <c r="A15386" s="89">
        <v>41045</v>
      </c>
      <c r="B15386" s="90" t="s">
        <v>124</v>
      </c>
      <c r="C15386" s="96">
        <v>1867.7007555168541</v>
      </c>
      <c r="D15386" s="102">
        <v>1202.2064045700608</v>
      </c>
      <c r="E15386" s="98">
        <v>2221.1722921348314</v>
      </c>
      <c r="F15386" s="91">
        <v>0.8408626211169572</v>
      </c>
      <c r="G15386" s="100">
        <v>933.85037775842704</v>
      </c>
      <c r="S15386" s="235"/>
      <c r="T15386" s="103"/>
      <c r="U15386" s="103"/>
    </row>
    <row r="15387" spans="1:21" x14ac:dyDescent="0.2">
      <c r="A15387" s="89">
        <v>41045</v>
      </c>
      <c r="B15387" s="90" t="s">
        <v>125</v>
      </c>
      <c r="C15387" s="96">
        <v>1924.009065</v>
      </c>
      <c r="D15387" s="102">
        <v>1224.3849460805043</v>
      </c>
      <c r="E15387" s="98">
        <v>2280.5546207865168</v>
      </c>
      <c r="F15387" s="91">
        <v>0.84365840110264423</v>
      </c>
      <c r="G15387" s="100">
        <v>962.00453249999998</v>
      </c>
      <c r="S15387" s="235"/>
      <c r="T15387" s="103"/>
      <c r="U15387" s="103"/>
    </row>
    <row r="15388" spans="1:21" x14ac:dyDescent="0.2">
      <c r="A15388" s="89">
        <v>41045</v>
      </c>
      <c r="B15388" s="90" t="s">
        <v>126</v>
      </c>
      <c r="C15388" s="96">
        <v>1913.8301305280902</v>
      </c>
      <c r="D15388" s="102">
        <v>1231.2241324665376</v>
      </c>
      <c r="E15388" s="98">
        <v>2275.6666348314607</v>
      </c>
      <c r="F15388" s="91">
        <v>0.84099757901043859</v>
      </c>
      <c r="G15388" s="100">
        <v>956.9150652640451</v>
      </c>
      <c r="S15388" s="235"/>
      <c r="T15388" s="103"/>
      <c r="U15388" s="103"/>
    </row>
    <row r="15389" spans="1:21" x14ac:dyDescent="0.2">
      <c r="A15389" s="89">
        <v>41045</v>
      </c>
      <c r="B15389" s="90" t="s">
        <v>127</v>
      </c>
      <c r="C15389" s="96">
        <v>1933.0655612359549</v>
      </c>
      <c r="D15389" s="102">
        <v>1256.9363482606964</v>
      </c>
      <c r="E15389" s="98">
        <v>2305.7821769662919</v>
      </c>
      <c r="F15389" s="91">
        <v>0.83835566973602049</v>
      </c>
      <c r="G15389" s="100">
        <v>966.53278061797744</v>
      </c>
      <c r="S15389" s="235"/>
      <c r="T15389" s="103"/>
      <c r="U15389" s="103"/>
    </row>
    <row r="15390" spans="1:21" x14ac:dyDescent="0.2">
      <c r="A15390" s="89">
        <v>41045</v>
      </c>
      <c r="B15390" s="90" t="s">
        <v>128</v>
      </c>
      <c r="C15390" s="96">
        <v>1892.8198696853935</v>
      </c>
      <c r="D15390" s="102">
        <v>1225.9306443209662</v>
      </c>
      <c r="E15390" s="98">
        <v>2255.1436769662923</v>
      </c>
      <c r="F15390" s="91">
        <v>0.83933449075479261</v>
      </c>
      <c r="G15390" s="100">
        <v>946.40993484269677</v>
      </c>
      <c r="S15390" s="235"/>
      <c r="T15390" s="103"/>
      <c r="U15390" s="103"/>
    </row>
    <row r="15391" spans="1:21" x14ac:dyDescent="0.2">
      <c r="A15391" s="89">
        <v>41045</v>
      </c>
      <c r="B15391" s="90" t="s">
        <v>129</v>
      </c>
      <c r="C15391" s="96">
        <v>1957.2324263595506</v>
      </c>
      <c r="D15391" s="102">
        <v>1279.8270843047499</v>
      </c>
      <c r="E15391" s="98">
        <v>2338.5286264044944</v>
      </c>
      <c r="F15391" s="91">
        <v>0.83695038164609104</v>
      </c>
      <c r="G15391" s="100">
        <v>978.61621317977529</v>
      </c>
      <c r="S15391" s="235"/>
      <c r="T15391" s="103"/>
      <c r="U15391" s="103"/>
    </row>
    <row r="15392" spans="1:21" x14ac:dyDescent="0.2">
      <c r="A15392" s="89">
        <v>41045</v>
      </c>
      <c r="B15392" s="90" t="s">
        <v>130</v>
      </c>
      <c r="C15392" s="96">
        <v>1949.229482258427</v>
      </c>
      <c r="D15392" s="102">
        <v>1254.762376337145</v>
      </c>
      <c r="E15392" s="98">
        <v>2318.1725983146066</v>
      </c>
      <c r="F15392" s="91">
        <v>0.84084743460240441</v>
      </c>
      <c r="G15392" s="100">
        <v>974.61474112921348</v>
      </c>
      <c r="S15392" s="235"/>
      <c r="T15392" s="103"/>
      <c r="U15392" s="103"/>
    </row>
    <row r="15393" spans="1:21" x14ac:dyDescent="0.2">
      <c r="A15393" s="89">
        <v>41045</v>
      </c>
      <c r="B15393" s="90" t="s">
        <v>131</v>
      </c>
      <c r="C15393" s="96">
        <v>1964.5546136966293</v>
      </c>
      <c r="D15393" s="102">
        <v>1257.8342414397034</v>
      </c>
      <c r="E15393" s="98">
        <v>2332.7284044943822</v>
      </c>
      <c r="F15393" s="91">
        <v>0.84217031434589384</v>
      </c>
      <c r="G15393" s="100">
        <v>982.27730684831465</v>
      </c>
      <c r="S15393" s="235"/>
      <c r="T15393" s="103"/>
      <c r="U15393" s="103"/>
    </row>
    <row r="15394" spans="1:21" x14ac:dyDescent="0.2">
      <c r="A15394" s="89">
        <v>41045</v>
      </c>
      <c r="B15394" s="90" t="s">
        <v>132</v>
      </c>
      <c r="C15394" s="96">
        <v>1755.3394203370788</v>
      </c>
      <c r="D15394" s="102">
        <v>1145.4011674010883</v>
      </c>
      <c r="E15394" s="98">
        <v>2095.986716292135</v>
      </c>
      <c r="F15394" s="91">
        <v>0.83747640511879207</v>
      </c>
      <c r="G15394" s="100">
        <v>877.66971016853938</v>
      </c>
      <c r="S15394" s="235"/>
      <c r="T15394" s="103"/>
      <c r="U15394" s="103"/>
    </row>
    <row r="15395" spans="1:21" x14ac:dyDescent="0.2">
      <c r="A15395" s="89">
        <v>41045</v>
      </c>
      <c r="B15395" s="90" t="s">
        <v>133</v>
      </c>
      <c r="C15395" s="96">
        <v>1738.409647955056</v>
      </c>
      <c r="D15395" s="102">
        <v>1122.370993546074</v>
      </c>
      <c r="E15395" s="98">
        <v>2069.2473876404492</v>
      </c>
      <c r="F15395" s="91">
        <v>0.84011687454024264</v>
      </c>
      <c r="G15395" s="100">
        <v>869.20482397752801</v>
      </c>
      <c r="S15395" s="235"/>
      <c r="T15395" s="103"/>
      <c r="U15395" s="103"/>
    </row>
    <row r="15396" spans="1:21" x14ac:dyDescent="0.2">
      <c r="A15396" s="89">
        <v>41045</v>
      </c>
      <c r="B15396" s="90" t="s">
        <v>134</v>
      </c>
      <c r="C15396" s="96">
        <v>1734.3899413483148</v>
      </c>
      <c r="D15396" s="102">
        <v>1115.4311326142563</v>
      </c>
      <c r="E15396" s="98">
        <v>2062.1093764044945</v>
      </c>
      <c r="F15396" s="91">
        <v>0.84107562925319068</v>
      </c>
      <c r="G15396" s="100">
        <v>867.19497067415739</v>
      </c>
      <c r="S15396" s="235"/>
      <c r="T15396" s="103"/>
      <c r="U15396" s="103"/>
    </row>
    <row r="15397" spans="1:21" x14ac:dyDescent="0.2">
      <c r="A15397" s="89">
        <v>41045</v>
      </c>
      <c r="B15397" s="90" t="s">
        <v>135</v>
      </c>
      <c r="C15397" s="96">
        <v>1789.3732064157302</v>
      </c>
      <c r="D15397" s="102">
        <v>1138.0423607502767</v>
      </c>
      <c r="E15397" s="98">
        <v>2120.6123848314605</v>
      </c>
      <c r="F15397" s="91">
        <v>0.84380022450823511</v>
      </c>
      <c r="G15397" s="100">
        <v>894.68660320786512</v>
      </c>
      <c r="S15397" s="235"/>
      <c r="T15397" s="103"/>
      <c r="U15397" s="103"/>
    </row>
    <row r="15398" spans="1:21" x14ac:dyDescent="0.2">
      <c r="A15398" s="89">
        <v>41045</v>
      </c>
      <c r="B15398" s="90" t="s">
        <v>136</v>
      </c>
      <c r="C15398" s="96">
        <v>1916.7598158876408</v>
      </c>
      <c r="D15398" s="102">
        <v>1209.5757843681565</v>
      </c>
      <c r="E15398" s="98">
        <v>2266.5043061797751</v>
      </c>
      <c r="F15398" s="91">
        <v>0.84568990699089663</v>
      </c>
      <c r="G15398" s="100">
        <v>958.3799079438204</v>
      </c>
      <c r="S15398" s="235"/>
      <c r="T15398" s="103"/>
      <c r="U15398" s="103"/>
    </row>
    <row r="15399" spans="1:21" x14ac:dyDescent="0.2">
      <c r="A15399" s="89">
        <v>41045</v>
      </c>
      <c r="B15399" s="90" t="s">
        <v>137</v>
      </c>
      <c r="C15399" s="96">
        <v>1821.5511198876404</v>
      </c>
      <c r="D15399" s="102">
        <v>1136.3778000437651</v>
      </c>
      <c r="E15399" s="98">
        <v>2146.9520224719099</v>
      </c>
      <c r="F15399" s="91">
        <v>0.84843587598682502</v>
      </c>
      <c r="G15399" s="100">
        <v>910.77555994382021</v>
      </c>
      <c r="S15399" s="235"/>
      <c r="T15399" s="103"/>
      <c r="U15399" s="103"/>
    </row>
    <row r="15400" spans="1:21" x14ac:dyDescent="0.2">
      <c r="A15400" s="89">
        <v>41045</v>
      </c>
      <c r="B15400" s="90" t="s">
        <v>138</v>
      </c>
      <c r="C15400" s="96">
        <v>1675.6544098314607</v>
      </c>
      <c r="D15400" s="102">
        <v>1057.4422837535694</v>
      </c>
      <c r="E15400" s="98">
        <v>1981.4141123595505</v>
      </c>
      <c r="F15400" s="91">
        <v>0.84568611850453701</v>
      </c>
      <c r="G15400" s="100">
        <v>837.82720491573036</v>
      </c>
      <c r="S15400" s="235"/>
      <c r="T15400" s="103"/>
      <c r="U15400" s="103"/>
    </row>
    <row r="15401" spans="1:21" x14ac:dyDescent="0.2">
      <c r="A15401" s="89">
        <v>41045</v>
      </c>
      <c r="B15401" s="90" t="s">
        <v>139</v>
      </c>
      <c r="C15401" s="96">
        <v>1683.8842728539328</v>
      </c>
      <c r="D15401" s="102">
        <v>1066.4939235694353</v>
      </c>
      <c r="E15401" s="98">
        <v>1993.2073483146069</v>
      </c>
      <c r="F15401" s="91">
        <v>0.84481139118705939</v>
      </c>
      <c r="G15401" s="100">
        <v>841.94213642696639</v>
      </c>
      <c r="S15401" s="235"/>
      <c r="T15401" s="103"/>
      <c r="U15401" s="103"/>
    </row>
    <row r="15402" spans="1:21" x14ac:dyDescent="0.2">
      <c r="A15402" s="89">
        <v>41045</v>
      </c>
      <c r="B15402" s="90" t="s">
        <v>140</v>
      </c>
      <c r="C15402" s="96">
        <v>1667.9877919887645</v>
      </c>
      <c r="D15402" s="102">
        <v>1048.1604283278498</v>
      </c>
      <c r="E15402" s="98">
        <v>1969.9805983146066</v>
      </c>
      <c r="F15402" s="91">
        <v>0.84670264946557927</v>
      </c>
      <c r="G15402" s="100">
        <v>833.99389599438223</v>
      </c>
      <c r="S15402" s="235"/>
      <c r="T15402" s="103"/>
      <c r="U15402" s="103"/>
    </row>
    <row r="15403" spans="1:21" x14ac:dyDescent="0.2">
      <c r="A15403" s="89">
        <v>41045</v>
      </c>
      <c r="B15403" s="90" t="s">
        <v>141</v>
      </c>
      <c r="C15403" s="96">
        <v>1616.7405848764045</v>
      </c>
      <c r="D15403" s="102">
        <v>1028.2336075709918</v>
      </c>
      <c r="E15403" s="98">
        <v>1916.0152584269663</v>
      </c>
      <c r="F15403" s="91">
        <v>0.84380360634692231</v>
      </c>
      <c r="G15403" s="100">
        <v>808.37029243820223</v>
      </c>
      <c r="S15403" s="235"/>
      <c r="T15403" s="103"/>
      <c r="U15403" s="103"/>
    </row>
    <row r="15404" spans="1:21" x14ac:dyDescent="0.2">
      <c r="A15404" s="89">
        <v>41045</v>
      </c>
      <c r="B15404" s="90" t="s">
        <v>142</v>
      </c>
      <c r="C15404" s="96">
        <v>1656.6053768089887</v>
      </c>
      <c r="D15404" s="102">
        <v>1054.3437504888993</v>
      </c>
      <c r="E15404" s="98">
        <v>1963.6654803370786</v>
      </c>
      <c r="F15404" s="91">
        <v>0.84362911778874849</v>
      </c>
      <c r="G15404" s="100">
        <v>828.30268840449435</v>
      </c>
      <c r="S15404" s="235"/>
      <c r="T15404" s="103"/>
      <c r="U15404" s="103"/>
    </row>
    <row r="15405" spans="1:21" x14ac:dyDescent="0.2">
      <c r="A15405" s="89">
        <v>41045</v>
      </c>
      <c r="B15405" s="90" t="s">
        <v>143</v>
      </c>
      <c r="C15405" s="96">
        <v>1647.0869384831462</v>
      </c>
      <c r="D15405" s="102">
        <v>1045.5502233402876</v>
      </c>
      <c r="E15405" s="98">
        <v>1950.9153370786516</v>
      </c>
      <c r="F15405" s="91">
        <v>0.84426366802238306</v>
      </c>
      <c r="G15405" s="100">
        <v>823.54346924157312</v>
      </c>
      <c r="S15405" s="235"/>
      <c r="T15405" s="103"/>
      <c r="U15405" s="103"/>
    </row>
    <row r="15406" spans="1:21" x14ac:dyDescent="0.2">
      <c r="A15406" s="89">
        <v>41045</v>
      </c>
      <c r="B15406" s="90" t="s">
        <v>144</v>
      </c>
      <c r="C15406" s="96">
        <v>1758.5487022247187</v>
      </c>
      <c r="D15406" s="102">
        <v>1104.7950344763897</v>
      </c>
      <c r="E15406" s="98">
        <v>2076.7921432584267</v>
      </c>
      <c r="F15406" s="91">
        <v>0.84676201608968282</v>
      </c>
      <c r="G15406" s="100">
        <v>879.27435111235934</v>
      </c>
      <c r="S15406" s="235"/>
      <c r="T15406" s="103"/>
      <c r="U15406" s="103"/>
    </row>
    <row r="15407" spans="1:21" x14ac:dyDescent="0.2">
      <c r="A15407" s="89">
        <v>41045</v>
      </c>
      <c r="B15407" s="90" t="s">
        <v>145</v>
      </c>
      <c r="C15407" s="96">
        <v>1700.5587614494384</v>
      </c>
      <c r="D15407" s="102">
        <v>1075.9605304526128</v>
      </c>
      <c r="E15407" s="98">
        <v>2012.3596011235954</v>
      </c>
      <c r="F15407" s="91">
        <v>0.84505709640560067</v>
      </c>
      <c r="G15407" s="100">
        <v>850.2793807247192</v>
      </c>
      <c r="S15407" s="235"/>
      <c r="T15407" s="103"/>
      <c r="U15407" s="103"/>
    </row>
    <row r="15408" spans="1:21" x14ac:dyDescent="0.2">
      <c r="A15408" s="89">
        <v>41045</v>
      </c>
      <c r="B15408" s="90" t="s">
        <v>146</v>
      </c>
      <c r="C15408" s="96">
        <v>1845.6369425393257</v>
      </c>
      <c r="D15408" s="102">
        <v>1172.1101714486256</v>
      </c>
      <c r="E15408" s="98">
        <v>2186.3709606741572</v>
      </c>
      <c r="F15408" s="91">
        <v>0.8441554410191362</v>
      </c>
      <c r="G15408" s="100">
        <v>922.81847126966284</v>
      </c>
      <c r="S15408" s="235"/>
      <c r="T15408" s="103"/>
      <c r="U15408" s="103"/>
    </row>
    <row r="15409" spans="1:21" x14ac:dyDescent="0.2">
      <c r="A15409" s="89">
        <v>41045</v>
      </c>
      <c r="B15409" s="90" t="s">
        <v>147</v>
      </c>
      <c r="C15409" s="96">
        <v>1879.1925780337076</v>
      </c>
      <c r="D15409" s="102">
        <v>1190.9888013603361</v>
      </c>
      <c r="E15409" s="98">
        <v>2224.8188848314603</v>
      </c>
      <c r="F15409" s="91">
        <v>0.84464968849635802</v>
      </c>
      <c r="G15409" s="100">
        <v>939.5962890168538</v>
      </c>
      <c r="S15409" s="235"/>
      <c r="T15409" s="103"/>
      <c r="U15409" s="103"/>
    </row>
    <row r="15410" spans="1:21" x14ac:dyDescent="0.2">
      <c r="A15410" s="89">
        <v>41046</v>
      </c>
      <c r="B15410" s="90" t="s">
        <v>100</v>
      </c>
      <c r="C15410" s="96">
        <v>1878.7792614269665</v>
      </c>
      <c r="D15410" s="102">
        <v>1182.467542656952</v>
      </c>
      <c r="E15410" s="98">
        <v>2219.9191432584271</v>
      </c>
      <c r="F15410" s="91">
        <v>0.84632778951996834</v>
      </c>
      <c r="G15410" s="100">
        <v>939.38963071348326</v>
      </c>
      <c r="S15410" s="235"/>
      <c r="T15410" s="103"/>
      <c r="U15410" s="103"/>
    </row>
    <row r="15411" spans="1:21" x14ac:dyDescent="0.2">
      <c r="A15411" s="89">
        <v>41046</v>
      </c>
      <c r="B15411" s="90" t="s">
        <v>101</v>
      </c>
      <c r="C15411" s="96">
        <v>1943.0459416516856</v>
      </c>
      <c r="D15411" s="102">
        <v>1208.6532824261187</v>
      </c>
      <c r="E15411" s="98">
        <v>2288.2898174157303</v>
      </c>
      <c r="F15411" s="91">
        <v>0.84912580865567788</v>
      </c>
      <c r="G15411" s="100">
        <v>971.52297082584278</v>
      </c>
      <c r="S15411" s="235"/>
      <c r="T15411" s="103"/>
      <c r="U15411" s="103"/>
    </row>
    <row r="15412" spans="1:21" x14ac:dyDescent="0.2">
      <c r="A15412" s="89">
        <v>41046</v>
      </c>
      <c r="B15412" s="90" t="s">
        <v>102</v>
      </c>
      <c r="C15412" s="96">
        <v>1970.3369940674158</v>
      </c>
      <c r="D15412" s="102">
        <v>1237.3885989687737</v>
      </c>
      <c r="E15412" s="98">
        <v>2326.6625056179773</v>
      </c>
      <c r="F15412" s="91">
        <v>0.84685122543979841</v>
      </c>
      <c r="G15412" s="100">
        <v>985.16849703370792</v>
      </c>
      <c r="S15412" s="235"/>
      <c r="T15412" s="103"/>
      <c r="U15412" s="103"/>
    </row>
    <row r="15413" spans="1:21" x14ac:dyDescent="0.2">
      <c r="A15413" s="89">
        <v>41046</v>
      </c>
      <c r="B15413" s="90" t="s">
        <v>103</v>
      </c>
      <c r="C15413" s="96">
        <v>1968.8377083370788</v>
      </c>
      <c r="D15413" s="102">
        <v>1248.3160303240836</v>
      </c>
      <c r="E15413" s="98">
        <v>2331.2260365168536</v>
      </c>
      <c r="F15413" s="91">
        <v>0.84455032566416044</v>
      </c>
      <c r="G15413" s="100">
        <v>984.41885416853938</v>
      </c>
      <c r="S15413" s="235"/>
      <c r="T15413" s="103"/>
      <c r="U15413" s="103"/>
    </row>
    <row r="15414" spans="1:21" x14ac:dyDescent="0.2">
      <c r="A15414" s="89">
        <v>41046</v>
      </c>
      <c r="B15414" s="90" t="s">
        <v>104</v>
      </c>
      <c r="C15414" s="96">
        <v>1965.7661986516857</v>
      </c>
      <c r="D15414" s="102">
        <v>1252.1760234741892</v>
      </c>
      <c r="E15414" s="98">
        <v>2330.7040870786518</v>
      </c>
      <c r="F15414" s="91">
        <v>0.84342161218570388</v>
      </c>
      <c r="G15414" s="100">
        <v>982.88309932584286</v>
      </c>
      <c r="S15414" s="235"/>
      <c r="T15414" s="103"/>
      <c r="U15414" s="103"/>
    </row>
    <row r="15415" spans="1:21" x14ac:dyDescent="0.2">
      <c r="A15415" s="89">
        <v>41046</v>
      </c>
      <c r="B15415" s="90" t="s">
        <v>105</v>
      </c>
      <c r="C15415" s="96">
        <v>2003.0052144943822</v>
      </c>
      <c r="D15415" s="102">
        <v>1275.0554759800602</v>
      </c>
      <c r="E15415" s="98">
        <v>2374.4044213483144</v>
      </c>
      <c r="F15415" s="91">
        <v>0.84358216169298084</v>
      </c>
      <c r="G15415" s="100">
        <v>1001.5026072471911</v>
      </c>
      <c r="S15415" s="235"/>
      <c r="T15415" s="103"/>
      <c r="U15415" s="103"/>
    </row>
    <row r="15416" spans="1:21" x14ac:dyDescent="0.2">
      <c r="A15416" s="89">
        <v>41046</v>
      </c>
      <c r="B15416" s="90" t="s">
        <v>106</v>
      </c>
      <c r="C15416" s="96">
        <v>2045.2080817415733</v>
      </c>
      <c r="D15416" s="102">
        <v>1295.3132236761612</v>
      </c>
      <c r="E15416" s="98">
        <v>2420.8908370786517</v>
      </c>
      <c r="F15416" s="91">
        <v>0.84481631737248264</v>
      </c>
      <c r="G15416" s="100">
        <v>1022.6040408707867</v>
      </c>
      <c r="S15416" s="235"/>
      <c r="T15416" s="103"/>
      <c r="U15416" s="103"/>
    </row>
    <row r="15417" spans="1:21" x14ac:dyDescent="0.2">
      <c r="A15417" s="89">
        <v>41046</v>
      </c>
      <c r="B15417" s="90" t="s">
        <v>107</v>
      </c>
      <c r="C15417" s="96">
        <v>2059.6133811235954</v>
      </c>
      <c r="D15417" s="102">
        <v>1291.7529838497328</v>
      </c>
      <c r="E15417" s="98">
        <v>2431.179353932584</v>
      </c>
      <c r="F15417" s="91">
        <v>0.8471663671345524</v>
      </c>
      <c r="G15417" s="100">
        <v>1029.8066905617977</v>
      </c>
      <c r="S15417" s="235"/>
      <c r="T15417" s="103"/>
      <c r="U15417" s="103"/>
    </row>
    <row r="15418" spans="1:21" x14ac:dyDescent="0.2">
      <c r="A15418" s="89">
        <v>41046</v>
      </c>
      <c r="B15418" s="90" t="s">
        <v>108</v>
      </c>
      <c r="C15418" s="96">
        <v>1968.8620210786521</v>
      </c>
      <c r="D15418" s="102">
        <v>1235.9043094272984</v>
      </c>
      <c r="E15418" s="98">
        <v>2324.624081460674</v>
      </c>
      <c r="F15418" s="91">
        <v>0.84695931560750271</v>
      </c>
      <c r="G15418" s="100">
        <v>984.43101053932605</v>
      </c>
      <c r="S15418" s="235"/>
      <c r="T15418" s="103"/>
      <c r="U15418" s="103"/>
    </row>
    <row r="15419" spans="1:21" x14ac:dyDescent="0.2">
      <c r="A15419" s="89">
        <v>41046</v>
      </c>
      <c r="B15419" s="90" t="s">
        <v>109</v>
      </c>
      <c r="C15419" s="96">
        <v>1931.254261988764</v>
      </c>
      <c r="D15419" s="102">
        <v>1228.1254291928121</v>
      </c>
      <c r="E15419" s="98">
        <v>2288.6754016853929</v>
      </c>
      <c r="F15419" s="91">
        <v>0.84383056704615167</v>
      </c>
      <c r="G15419" s="100">
        <v>965.62713099438201</v>
      </c>
      <c r="S15419" s="235"/>
      <c r="T15419" s="103"/>
      <c r="U15419" s="103"/>
    </row>
    <row r="15420" spans="1:21" x14ac:dyDescent="0.2">
      <c r="A15420" s="89">
        <v>41046</v>
      </c>
      <c r="B15420" s="90" t="s">
        <v>110</v>
      </c>
      <c r="C15420" s="96">
        <v>1878.2038598764047</v>
      </c>
      <c r="D15420" s="102">
        <v>1183.7473150726103</v>
      </c>
      <c r="E15420" s="98">
        <v>2220.114286516854</v>
      </c>
      <c r="F15420" s="91">
        <v>0.84599422258712909</v>
      </c>
      <c r="G15420" s="100">
        <v>939.10192993820237</v>
      </c>
      <c r="S15420" s="235"/>
      <c r="T15420" s="103"/>
      <c r="U15420" s="103"/>
    </row>
    <row r="15421" spans="1:21" x14ac:dyDescent="0.2">
      <c r="A15421" s="89">
        <v>41046</v>
      </c>
      <c r="B15421" s="90" t="s">
        <v>111</v>
      </c>
      <c r="C15421" s="96">
        <v>1873.5479698651686</v>
      </c>
      <c r="D15421" s="102">
        <v>1179.0427600570824</v>
      </c>
      <c r="E15421" s="98">
        <v>2213.6675056179774</v>
      </c>
      <c r="F15421" s="91">
        <v>0.84635473263729388</v>
      </c>
      <c r="G15421" s="100">
        <v>936.77398493258431</v>
      </c>
      <c r="S15421" s="235"/>
      <c r="T15421" s="103"/>
      <c r="U15421" s="103"/>
    </row>
    <row r="15422" spans="1:21" x14ac:dyDescent="0.2">
      <c r="A15422" s="89">
        <v>41046</v>
      </c>
      <c r="B15422" s="90" t="s">
        <v>112</v>
      </c>
      <c r="C15422" s="96">
        <v>2019.8296316629214</v>
      </c>
      <c r="D15422" s="102">
        <v>1270.173663113884</v>
      </c>
      <c r="E15422" s="98">
        <v>2386.011918539326</v>
      </c>
      <c r="F15422" s="91">
        <v>0.84652956507418675</v>
      </c>
      <c r="G15422" s="100">
        <v>1009.9148158314607</v>
      </c>
      <c r="S15422" s="235"/>
      <c r="T15422" s="103"/>
      <c r="U15422" s="103"/>
    </row>
    <row r="15423" spans="1:21" x14ac:dyDescent="0.2">
      <c r="A15423" s="89">
        <v>41046</v>
      </c>
      <c r="B15423" s="90" t="s">
        <v>113</v>
      </c>
      <c r="C15423" s="96">
        <v>2069.8166283370788</v>
      </c>
      <c r="D15423" s="102">
        <v>1316.4081275204232</v>
      </c>
      <c r="E15423" s="98">
        <v>2452.9719185393255</v>
      </c>
      <c r="F15423" s="91">
        <v>0.84379956113382459</v>
      </c>
      <c r="G15423" s="100">
        <v>1034.9083141685394</v>
      </c>
      <c r="S15423" s="235"/>
      <c r="T15423" s="103"/>
      <c r="U15423" s="103"/>
    </row>
    <row r="15424" spans="1:21" x14ac:dyDescent="0.2">
      <c r="A15424" s="89">
        <v>41046</v>
      </c>
      <c r="B15424" s="90" t="s">
        <v>114</v>
      </c>
      <c r="C15424" s="96">
        <v>2229.1704408539331</v>
      </c>
      <c r="D15424" s="102">
        <v>1426.8823417206568</v>
      </c>
      <c r="E15424" s="98">
        <v>2646.7327162921351</v>
      </c>
      <c r="F15424" s="91">
        <v>0.84223481545081214</v>
      </c>
      <c r="G15424" s="100">
        <v>1114.5852204269665</v>
      </c>
      <c r="S15424" s="235"/>
      <c r="T15424" s="103"/>
      <c r="U15424" s="103"/>
    </row>
    <row r="15425" spans="1:21" x14ac:dyDescent="0.2">
      <c r="A15425" s="89">
        <v>41046</v>
      </c>
      <c r="B15425" s="90" t="s">
        <v>115</v>
      </c>
      <c r="C15425" s="96">
        <v>2039.1258442247192</v>
      </c>
      <c r="D15425" s="102">
        <v>1301.0464230488928</v>
      </c>
      <c r="E15425" s="98">
        <v>2418.8336039325841</v>
      </c>
      <c r="F15425" s="91">
        <v>0.84302030570001629</v>
      </c>
      <c r="G15425" s="100">
        <v>1019.5629221123596</v>
      </c>
      <c r="S15425" s="235"/>
      <c r="T15425" s="103"/>
      <c r="U15425" s="103"/>
    </row>
    <row r="15426" spans="1:21" x14ac:dyDescent="0.2">
      <c r="A15426" s="89">
        <v>41046</v>
      </c>
      <c r="B15426" s="90" t="s">
        <v>116</v>
      </c>
      <c r="C15426" s="96">
        <v>2001.4289384157307</v>
      </c>
      <c r="D15426" s="102">
        <v>1294.9365926614364</v>
      </c>
      <c r="E15426" s="98">
        <v>2383.8159691011238</v>
      </c>
      <c r="F15426" s="91">
        <v>0.83959037289712368</v>
      </c>
      <c r="G15426" s="100">
        <v>1000.7144692078654</v>
      </c>
      <c r="S15426" s="235"/>
      <c r="T15426" s="103"/>
      <c r="U15426" s="103"/>
    </row>
    <row r="15427" spans="1:21" x14ac:dyDescent="0.2">
      <c r="A15427" s="89">
        <v>41046</v>
      </c>
      <c r="B15427" s="90" t="s">
        <v>117</v>
      </c>
      <c r="C15427" s="96">
        <v>2101.5325997191012</v>
      </c>
      <c r="D15427" s="102">
        <v>1336.0324468413048</v>
      </c>
      <c r="E15427" s="98">
        <v>2490.2654410112364</v>
      </c>
      <c r="F15427" s="91">
        <v>0.84389903385790066</v>
      </c>
      <c r="G15427" s="100">
        <v>1050.7662998595506</v>
      </c>
      <c r="S15427" s="235"/>
      <c r="T15427" s="103"/>
      <c r="U15427" s="103"/>
    </row>
    <row r="15428" spans="1:21" x14ac:dyDescent="0.2">
      <c r="A15428" s="89">
        <v>41046</v>
      </c>
      <c r="B15428" s="90" t="s">
        <v>118</v>
      </c>
      <c r="C15428" s="96">
        <v>2087.9134123146068</v>
      </c>
      <c r="D15428" s="102">
        <v>1344.1147652405843</v>
      </c>
      <c r="E15428" s="98">
        <v>2483.1485898876404</v>
      </c>
      <c r="F15428" s="91">
        <v>0.84083305397728225</v>
      </c>
      <c r="G15428" s="100">
        <v>1043.9567061573034</v>
      </c>
      <c r="S15428" s="235"/>
      <c r="T15428" s="103"/>
      <c r="U15428" s="103"/>
    </row>
    <row r="15429" spans="1:21" x14ac:dyDescent="0.2">
      <c r="A15429" s="89">
        <v>41046</v>
      </c>
      <c r="B15429" s="90" t="s">
        <v>119</v>
      </c>
      <c r="C15429" s="96">
        <v>2195.0718207977529</v>
      </c>
      <c r="D15429" s="102">
        <v>1405.7353165326724</v>
      </c>
      <c r="E15429" s="98">
        <v>2606.6131432584266</v>
      </c>
      <c r="F15429" s="91">
        <v>0.84211645539919988</v>
      </c>
      <c r="G15429" s="100">
        <v>1097.5359103988765</v>
      </c>
      <c r="S15429" s="235"/>
      <c r="T15429" s="103"/>
      <c r="U15429" s="103"/>
    </row>
    <row r="15430" spans="1:21" x14ac:dyDescent="0.2">
      <c r="A15430" s="89">
        <v>41046</v>
      </c>
      <c r="B15430" s="90" t="s">
        <v>120</v>
      </c>
      <c r="C15430" s="96">
        <v>2163.0397837752807</v>
      </c>
      <c r="D15430" s="102">
        <v>1371.275404710562</v>
      </c>
      <c r="E15430" s="98">
        <v>2561.0812837078656</v>
      </c>
      <c r="F15430" s="91">
        <v>0.84458068454730539</v>
      </c>
      <c r="G15430" s="100">
        <v>1081.5198918876404</v>
      </c>
      <c r="S15430" s="235"/>
      <c r="T15430" s="103"/>
      <c r="U15430" s="103"/>
    </row>
    <row r="15431" spans="1:21" x14ac:dyDescent="0.2">
      <c r="A15431" s="89">
        <v>41046</v>
      </c>
      <c r="B15431" s="90" t="s">
        <v>121</v>
      </c>
      <c r="C15431" s="96">
        <v>1990.8934170674156</v>
      </c>
      <c r="D15431" s="102">
        <v>1272.3196052010305</v>
      </c>
      <c r="E15431" s="98">
        <v>2362.7216882022472</v>
      </c>
      <c r="F15431" s="91">
        <v>0.84262713928962618</v>
      </c>
      <c r="G15431" s="100">
        <v>995.44670853370781</v>
      </c>
      <c r="S15431" s="235"/>
      <c r="T15431" s="103"/>
      <c r="U15431" s="103"/>
    </row>
    <row r="15432" spans="1:21" x14ac:dyDescent="0.2">
      <c r="A15432" s="89">
        <v>41046</v>
      </c>
      <c r="B15432" s="90" t="s">
        <v>122</v>
      </c>
      <c r="C15432" s="96">
        <v>1994.4025561011235</v>
      </c>
      <c r="D15432" s="102">
        <v>1285.9422470999868</v>
      </c>
      <c r="E15432" s="98">
        <v>2373.0337162921346</v>
      </c>
      <c r="F15432" s="91">
        <v>0.84044425597853611</v>
      </c>
      <c r="G15432" s="100">
        <v>997.20127805056177</v>
      </c>
      <c r="S15432" s="235"/>
      <c r="T15432" s="103"/>
      <c r="U15432" s="103"/>
    </row>
    <row r="15433" spans="1:21" x14ac:dyDescent="0.2">
      <c r="A15433" s="89">
        <v>41046</v>
      </c>
      <c r="B15433" s="90" t="s">
        <v>123</v>
      </c>
      <c r="C15433" s="96">
        <v>2043.1050295955056</v>
      </c>
      <c r="D15433" s="102">
        <v>1316.2197237585017</v>
      </c>
      <c r="E15433" s="98">
        <v>2430.3729185393254</v>
      </c>
      <c r="F15433" s="91">
        <v>0.84065495217229003</v>
      </c>
      <c r="G15433" s="100">
        <v>1021.5525147977528</v>
      </c>
      <c r="S15433" s="235"/>
      <c r="T15433" s="103"/>
      <c r="U15433" s="103"/>
    </row>
    <row r="15434" spans="1:21" x14ac:dyDescent="0.2">
      <c r="A15434" s="89">
        <v>41046</v>
      </c>
      <c r="B15434" s="90" t="s">
        <v>124</v>
      </c>
      <c r="C15434" s="96">
        <v>2073.4756959438196</v>
      </c>
      <c r="D15434" s="102">
        <v>1333.8219441542437</v>
      </c>
      <c r="E15434" s="98">
        <v>2465.4375758426968</v>
      </c>
      <c r="F15434" s="91">
        <v>0.84101731727484408</v>
      </c>
      <c r="G15434" s="100">
        <v>1036.7378479719098</v>
      </c>
      <c r="S15434" s="235"/>
      <c r="T15434" s="103"/>
      <c r="U15434" s="103"/>
    </row>
    <row r="15435" spans="1:21" x14ac:dyDescent="0.2">
      <c r="A15435" s="89">
        <v>41046</v>
      </c>
      <c r="B15435" s="90" t="s">
        <v>125</v>
      </c>
      <c r="C15435" s="96">
        <v>2157.2736118988764</v>
      </c>
      <c r="D15435" s="102">
        <v>1403.3053891673094</v>
      </c>
      <c r="E15435" s="98">
        <v>2573.5375365168538</v>
      </c>
      <c r="F15435" s="91">
        <v>0.83825224279364174</v>
      </c>
      <c r="G15435" s="100">
        <v>1078.6368059494382</v>
      </c>
      <c r="S15435" s="235"/>
      <c r="T15435" s="103"/>
      <c r="U15435" s="103"/>
    </row>
    <row r="15436" spans="1:21" x14ac:dyDescent="0.2">
      <c r="A15436" s="89">
        <v>41046</v>
      </c>
      <c r="B15436" s="90" t="s">
        <v>126</v>
      </c>
      <c r="C15436" s="96">
        <v>2235.4836494157307</v>
      </c>
      <c r="D15436" s="102">
        <v>1416.0837336692423</v>
      </c>
      <c r="E15436" s="98">
        <v>2646.2577893258426</v>
      </c>
      <c r="F15436" s="91">
        <v>0.84477168416204818</v>
      </c>
      <c r="G15436" s="100">
        <v>1117.7418247078654</v>
      </c>
      <c r="S15436" s="235"/>
      <c r="T15436" s="103"/>
      <c r="U15436" s="103"/>
    </row>
    <row r="15437" spans="1:21" x14ac:dyDescent="0.2">
      <c r="A15437" s="89">
        <v>41046</v>
      </c>
      <c r="B15437" s="90" t="s">
        <v>127</v>
      </c>
      <c r="C15437" s="96">
        <v>2252.4417866629215</v>
      </c>
      <c r="D15437" s="102">
        <v>1425.9112967723872</v>
      </c>
      <c r="E15437" s="98">
        <v>2665.8426488764044</v>
      </c>
      <c r="F15437" s="91">
        <v>0.84492675800361938</v>
      </c>
      <c r="G15437" s="100">
        <v>1126.2208933314607</v>
      </c>
      <c r="S15437" s="235"/>
      <c r="T15437" s="103"/>
      <c r="U15437" s="103"/>
    </row>
    <row r="15438" spans="1:21" x14ac:dyDescent="0.2">
      <c r="A15438" s="89">
        <v>41046</v>
      </c>
      <c r="B15438" s="90" t="s">
        <v>128</v>
      </c>
      <c r="C15438" s="96">
        <v>2195.5783362471916</v>
      </c>
      <c r="D15438" s="102">
        <v>1411.4068582687767</v>
      </c>
      <c r="E15438" s="98">
        <v>2610.1022106741575</v>
      </c>
      <c r="F15438" s="91">
        <v>0.84118481156341396</v>
      </c>
      <c r="G15438" s="100">
        <v>1097.7891681235958</v>
      </c>
      <c r="S15438" s="235"/>
      <c r="T15438" s="103"/>
      <c r="U15438" s="103"/>
    </row>
    <row r="15439" spans="1:21" x14ac:dyDescent="0.2">
      <c r="A15439" s="89">
        <v>41046</v>
      </c>
      <c r="B15439" s="90" t="s">
        <v>129</v>
      </c>
      <c r="C15439" s="96">
        <v>2038.9232380449439</v>
      </c>
      <c r="D15439" s="102">
        <v>1305.4889334642078</v>
      </c>
      <c r="E15439" s="98">
        <v>2421.0554157303368</v>
      </c>
      <c r="F15439" s="91">
        <v>0.84216297768214499</v>
      </c>
      <c r="G15439" s="100">
        <v>1019.461619022472</v>
      </c>
      <c r="S15439" s="235"/>
      <c r="T15439" s="103"/>
      <c r="U15439" s="103"/>
    </row>
    <row r="15440" spans="1:21" x14ac:dyDescent="0.2">
      <c r="A15440" s="89">
        <v>41046</v>
      </c>
      <c r="B15440" s="90" t="s">
        <v>130</v>
      </c>
      <c r="C15440" s="96">
        <v>1713.7160067640448</v>
      </c>
      <c r="D15440" s="102">
        <v>1099.5021080008617</v>
      </c>
      <c r="E15440" s="98">
        <v>2036.1059494382021</v>
      </c>
      <c r="F15440" s="91">
        <v>0.84166347396454966</v>
      </c>
      <c r="G15440" s="100">
        <v>856.85800338202239</v>
      </c>
      <c r="S15440" s="235"/>
      <c r="T15440" s="103"/>
      <c r="U15440" s="103"/>
    </row>
    <row r="15441" spans="1:21" x14ac:dyDescent="0.2">
      <c r="A15441" s="89">
        <v>41046</v>
      </c>
      <c r="B15441" s="90" t="s">
        <v>131</v>
      </c>
      <c r="C15441" s="96">
        <v>1686.1372535730334</v>
      </c>
      <c r="D15441" s="102">
        <v>1102.8787447484044</v>
      </c>
      <c r="E15441" s="98">
        <v>2014.7953651685393</v>
      </c>
      <c r="F15441" s="91">
        <v>0.83687767141155134</v>
      </c>
      <c r="G15441" s="100">
        <v>843.06862678651669</v>
      </c>
      <c r="S15441" s="235"/>
      <c r="T15441" s="103"/>
      <c r="U15441" s="103"/>
    </row>
    <row r="15442" spans="1:21" x14ac:dyDescent="0.2">
      <c r="A15442" s="89">
        <v>41046</v>
      </c>
      <c r="B15442" s="90" t="s">
        <v>132</v>
      </c>
      <c r="C15442" s="96">
        <v>1634.1930812022474</v>
      </c>
      <c r="D15442" s="102">
        <v>1055.9957326495876</v>
      </c>
      <c r="E15442" s="98">
        <v>1945.6911404494381</v>
      </c>
      <c r="F15442" s="91">
        <v>0.8399036451513896</v>
      </c>
      <c r="G15442" s="100">
        <v>817.09654060112371</v>
      </c>
      <c r="S15442" s="235"/>
      <c r="T15442" s="103"/>
      <c r="U15442" s="103"/>
    </row>
    <row r="15443" spans="1:21" x14ac:dyDescent="0.2">
      <c r="A15443" s="89">
        <v>41046</v>
      </c>
      <c r="B15443" s="90" t="s">
        <v>133</v>
      </c>
      <c r="C15443" s="96">
        <v>1644.2869210786519</v>
      </c>
      <c r="D15443" s="102">
        <v>1056.325758452115</v>
      </c>
      <c r="E15443" s="98">
        <v>1954.3550308988765</v>
      </c>
      <c r="F15443" s="91">
        <v>0.84134504482657202</v>
      </c>
      <c r="G15443" s="100">
        <v>822.14346053932593</v>
      </c>
      <c r="S15443" s="235"/>
      <c r="T15443" s="103"/>
      <c r="U15443" s="103"/>
    </row>
    <row r="15444" spans="1:21" x14ac:dyDescent="0.2">
      <c r="A15444" s="89">
        <v>41046</v>
      </c>
      <c r="B15444" s="90" t="s">
        <v>134</v>
      </c>
      <c r="C15444" s="96">
        <v>1617.2673609438204</v>
      </c>
      <c r="D15444" s="102">
        <v>1016.4674560912824</v>
      </c>
      <c r="E15444" s="98">
        <v>1910.172716292135</v>
      </c>
      <c r="F15444" s="91">
        <v>0.84666027692151447</v>
      </c>
      <c r="G15444" s="100">
        <v>808.63368047191022</v>
      </c>
      <c r="S15444" s="235"/>
      <c r="T15444" s="103"/>
      <c r="U15444" s="103"/>
    </row>
    <row r="15445" spans="1:21" x14ac:dyDescent="0.2">
      <c r="A15445" s="89">
        <v>41046</v>
      </c>
      <c r="B15445" s="90" t="s">
        <v>135</v>
      </c>
      <c r="C15445" s="96">
        <v>1678.2031955730338</v>
      </c>
      <c r="D15445" s="102">
        <v>1062.4220078962669</v>
      </c>
      <c r="E15445" s="98">
        <v>1986.2292134831462</v>
      </c>
      <c r="F15445" s="91">
        <v>0.84491919874144672</v>
      </c>
      <c r="G15445" s="100">
        <v>839.10159778651689</v>
      </c>
      <c r="S15445" s="235"/>
      <c r="T15445" s="103"/>
      <c r="U15445" s="103"/>
    </row>
    <row r="15446" spans="1:21" x14ac:dyDescent="0.2">
      <c r="A15446" s="89">
        <v>41046</v>
      </c>
      <c r="B15446" s="90" t="s">
        <v>136</v>
      </c>
      <c r="C15446" s="96">
        <v>1694.7196513483145</v>
      </c>
      <c r="D15446" s="102">
        <v>1088.0919675476175</v>
      </c>
      <c r="E15446" s="98">
        <v>2013.9560140449439</v>
      </c>
      <c r="F15446" s="91">
        <v>0.84148791707945159</v>
      </c>
      <c r="G15446" s="100">
        <v>847.35982567415726</v>
      </c>
      <c r="S15446" s="235"/>
      <c r="T15446" s="103"/>
      <c r="U15446" s="103"/>
    </row>
    <row r="15447" spans="1:21" x14ac:dyDescent="0.2">
      <c r="A15447" s="89">
        <v>41046</v>
      </c>
      <c r="B15447" s="90" t="s">
        <v>137</v>
      </c>
      <c r="C15447" s="96">
        <v>1656.5972725617974</v>
      </c>
      <c r="D15447" s="102">
        <v>1060.2125254632549</v>
      </c>
      <c r="E15447" s="98">
        <v>1966.815985955056</v>
      </c>
      <c r="F15447" s="91">
        <v>0.84227364653911885</v>
      </c>
      <c r="G15447" s="100">
        <v>828.29863628089868</v>
      </c>
      <c r="S15447" s="235"/>
      <c r="T15447" s="103"/>
      <c r="U15447" s="103"/>
    </row>
    <row r="15448" spans="1:21" x14ac:dyDescent="0.2">
      <c r="A15448" s="89">
        <v>41046</v>
      </c>
      <c r="B15448" s="90" t="s">
        <v>138</v>
      </c>
      <c r="C15448" s="96">
        <v>1676.3756878314607</v>
      </c>
      <c r="D15448" s="102">
        <v>1068.9459913861272</v>
      </c>
      <c r="E15448" s="98">
        <v>1988.1853483146065</v>
      </c>
      <c r="F15448" s="91">
        <v>0.84316871626306455</v>
      </c>
      <c r="G15448" s="100">
        <v>838.18784391573035</v>
      </c>
      <c r="S15448" s="235"/>
      <c r="T15448" s="103"/>
      <c r="U15448" s="103"/>
    </row>
    <row r="15449" spans="1:21" x14ac:dyDescent="0.2">
      <c r="A15449" s="89">
        <v>41046</v>
      </c>
      <c r="B15449" s="90" t="s">
        <v>139</v>
      </c>
      <c r="C15449" s="96">
        <v>1635.9598070898878</v>
      </c>
      <c r="D15449" s="102">
        <v>1050.4917509483748</v>
      </c>
      <c r="E15449" s="98">
        <v>1944.1958258426966</v>
      </c>
      <c r="F15449" s="91">
        <v>0.84145834763367711</v>
      </c>
      <c r="G15449" s="100">
        <v>817.97990354494391</v>
      </c>
      <c r="S15449" s="235"/>
      <c r="T15449" s="103"/>
      <c r="U15449" s="103"/>
    </row>
    <row r="15450" spans="1:21" x14ac:dyDescent="0.2">
      <c r="A15450" s="89">
        <v>41046</v>
      </c>
      <c r="B15450" s="90" t="s">
        <v>140</v>
      </c>
      <c r="C15450" s="96">
        <v>1619.6054362584275</v>
      </c>
      <c r="D15450" s="102">
        <v>1027.0160717555939</v>
      </c>
      <c r="E15450" s="98">
        <v>1917.780952247191</v>
      </c>
      <c r="F15450" s="91">
        <v>0.84452055609407761</v>
      </c>
      <c r="G15450" s="100">
        <v>809.80271812921376</v>
      </c>
      <c r="S15450" s="235"/>
      <c r="T15450" s="103"/>
      <c r="U15450" s="103"/>
    </row>
    <row r="15451" spans="1:21" x14ac:dyDescent="0.2">
      <c r="A15451" s="89">
        <v>41046</v>
      </c>
      <c r="B15451" s="90" t="s">
        <v>141</v>
      </c>
      <c r="C15451" s="96">
        <v>1539.0451670561795</v>
      </c>
      <c r="D15451" s="102">
        <v>989.34366364778737</v>
      </c>
      <c r="E15451" s="98">
        <v>1829.6067640449435</v>
      </c>
      <c r="F15451" s="91">
        <v>0.84118904526435911</v>
      </c>
      <c r="G15451" s="100">
        <v>769.52258352808974</v>
      </c>
      <c r="S15451" s="235"/>
      <c r="T15451" s="103"/>
      <c r="U15451" s="103"/>
    </row>
    <row r="15452" spans="1:21" x14ac:dyDescent="0.2">
      <c r="A15452" s="89">
        <v>41046</v>
      </c>
      <c r="B15452" s="90" t="s">
        <v>142</v>
      </c>
      <c r="C15452" s="96">
        <v>1586.4388046292138</v>
      </c>
      <c r="D15452" s="102">
        <v>1005.3294919356155</v>
      </c>
      <c r="E15452" s="98">
        <v>1878.1574662921348</v>
      </c>
      <c r="F15452" s="91">
        <v>0.84467827277611973</v>
      </c>
      <c r="G15452" s="100">
        <v>793.2194023146069</v>
      </c>
      <c r="S15452" s="235"/>
      <c r="T15452" s="103"/>
      <c r="U15452" s="103"/>
    </row>
    <row r="15453" spans="1:21" x14ac:dyDescent="0.2">
      <c r="A15453" s="89">
        <v>41046</v>
      </c>
      <c r="B15453" s="90" t="s">
        <v>143</v>
      </c>
      <c r="C15453" s="96">
        <v>1548.3204779662922</v>
      </c>
      <c r="D15453" s="102">
        <v>992.91332071298245</v>
      </c>
      <c r="E15453" s="98">
        <v>1839.3404157303371</v>
      </c>
      <c r="F15453" s="91">
        <v>0.84178027336582439</v>
      </c>
      <c r="G15453" s="100">
        <v>774.16023898314609</v>
      </c>
      <c r="S15453" s="235"/>
      <c r="T15453" s="103"/>
      <c r="U15453" s="103"/>
    </row>
    <row r="15454" spans="1:21" x14ac:dyDescent="0.2">
      <c r="A15454" s="89">
        <v>41046</v>
      </c>
      <c r="B15454" s="90" t="s">
        <v>144</v>
      </c>
      <c r="C15454" s="96">
        <v>1571.4945728089888</v>
      </c>
      <c r="D15454" s="102">
        <v>996.73313376527335</v>
      </c>
      <c r="E15454" s="98">
        <v>1860.9331348314608</v>
      </c>
      <c r="F15454" s="91">
        <v>0.84446589906698299</v>
      </c>
      <c r="G15454" s="100">
        <v>785.74728640449439</v>
      </c>
      <c r="S15454" s="235"/>
      <c r="T15454" s="103"/>
      <c r="U15454" s="103"/>
    </row>
    <row r="15455" spans="1:21" x14ac:dyDescent="0.2">
      <c r="A15455" s="89">
        <v>41046</v>
      </c>
      <c r="B15455" s="90" t="s">
        <v>145</v>
      </c>
      <c r="C15455" s="96">
        <v>1737.4006691797756</v>
      </c>
      <c r="D15455" s="102">
        <v>1109.3209155668562</v>
      </c>
      <c r="E15455" s="98">
        <v>2061.3476123595506</v>
      </c>
      <c r="F15455" s="91">
        <v>0.84284700880267127</v>
      </c>
      <c r="G15455" s="100">
        <v>868.7003345898878</v>
      </c>
      <c r="S15455" s="235"/>
      <c r="T15455" s="103"/>
      <c r="U15455" s="103"/>
    </row>
    <row r="15456" spans="1:21" x14ac:dyDescent="0.2">
      <c r="A15456" s="89">
        <v>41046</v>
      </c>
      <c r="B15456" s="90" t="s">
        <v>146</v>
      </c>
      <c r="C15456" s="96">
        <v>1869.0663211685389</v>
      </c>
      <c r="D15456" s="102">
        <v>1170.8955243593398</v>
      </c>
      <c r="E15456" s="98">
        <v>2205.5396713483142</v>
      </c>
      <c r="F15456" s="91">
        <v>0.84744171480983665</v>
      </c>
      <c r="G15456" s="100">
        <v>934.53316058426947</v>
      </c>
      <c r="S15456" s="235"/>
      <c r="T15456" s="103"/>
      <c r="U15456" s="103"/>
    </row>
    <row r="15457" spans="1:21" x14ac:dyDescent="0.2">
      <c r="A15457" s="89">
        <v>41046</v>
      </c>
      <c r="B15457" s="90" t="s">
        <v>147</v>
      </c>
      <c r="C15457" s="96">
        <v>1877.0246919101126</v>
      </c>
      <c r="D15457" s="102">
        <v>1191.1234848291781</v>
      </c>
      <c r="E15457" s="98">
        <v>2223.0602443820226</v>
      </c>
      <c r="F15457" s="91">
        <v>0.84434270130717815</v>
      </c>
      <c r="G15457" s="100">
        <v>938.51234595505628</v>
      </c>
      <c r="S15457" s="235"/>
      <c r="T15457" s="103"/>
      <c r="U15457" s="103"/>
    </row>
    <row r="15458" spans="1:21" x14ac:dyDescent="0.2">
      <c r="A15458" s="89">
        <v>41047</v>
      </c>
      <c r="B15458" s="90" t="s">
        <v>100</v>
      </c>
      <c r="C15458" s="96">
        <v>1881.5225491011238</v>
      </c>
      <c r="D15458" s="102">
        <v>1189.0526115990665</v>
      </c>
      <c r="E15458" s="98">
        <v>2225.7522808988765</v>
      </c>
      <c r="F15458" s="91">
        <v>0.84534229853344933</v>
      </c>
      <c r="G15458" s="100">
        <v>940.76127455056189</v>
      </c>
      <c r="S15458" s="235"/>
      <c r="T15458" s="103"/>
      <c r="U15458" s="103"/>
    </row>
    <row r="15459" spans="1:21" x14ac:dyDescent="0.2">
      <c r="A15459" s="89">
        <v>41047</v>
      </c>
      <c r="B15459" s="90" t="s">
        <v>101</v>
      </c>
      <c r="C15459" s="96">
        <v>1911.1516768314609</v>
      </c>
      <c r="D15459" s="102">
        <v>1198.7940635969783</v>
      </c>
      <c r="E15459" s="98">
        <v>2256.0159438202249</v>
      </c>
      <c r="F15459" s="91">
        <v>0.84713571376415542</v>
      </c>
      <c r="G15459" s="100">
        <v>955.57583841573046</v>
      </c>
      <c r="S15459" s="235"/>
      <c r="T15459" s="103"/>
      <c r="U15459" s="103"/>
    </row>
    <row r="15460" spans="1:21" x14ac:dyDescent="0.2">
      <c r="A15460" s="89">
        <v>41047</v>
      </c>
      <c r="B15460" s="90" t="s">
        <v>102</v>
      </c>
      <c r="C15460" s="96">
        <v>1880.65134252809</v>
      </c>
      <c r="D15460" s="102">
        <v>1175.4383268039871</v>
      </c>
      <c r="E15460" s="98">
        <v>2217.770216292135</v>
      </c>
      <c r="F15460" s="91">
        <v>0.84799197352029088</v>
      </c>
      <c r="G15460" s="100">
        <v>940.32567126404501</v>
      </c>
      <c r="S15460" s="235"/>
      <c r="T15460" s="103"/>
      <c r="U15460" s="103"/>
    </row>
    <row r="15461" spans="1:21" x14ac:dyDescent="0.2">
      <c r="A15461" s="89">
        <v>41047</v>
      </c>
      <c r="B15461" s="90" t="s">
        <v>103</v>
      </c>
      <c r="C15461" s="96">
        <v>1876.4776552247192</v>
      </c>
      <c r="D15461" s="102">
        <v>1176.0311446948594</v>
      </c>
      <c r="E15461" s="98">
        <v>2214.5468258426963</v>
      </c>
      <c r="F15461" s="91">
        <v>0.8473416020501926</v>
      </c>
      <c r="G15461" s="100">
        <v>938.23882761235961</v>
      </c>
      <c r="S15461" s="235"/>
      <c r="T15461" s="103"/>
      <c r="U15461" s="103"/>
    </row>
    <row r="15462" spans="1:21" x14ac:dyDescent="0.2">
      <c r="A15462" s="89">
        <v>41047</v>
      </c>
      <c r="B15462" s="90" t="s">
        <v>104</v>
      </c>
      <c r="C15462" s="96">
        <v>1861.9102708988764</v>
      </c>
      <c r="D15462" s="102">
        <v>1189.8910750379714</v>
      </c>
      <c r="E15462" s="98">
        <v>2209.6494353932585</v>
      </c>
      <c r="F15462" s="91">
        <v>0.84262699823581122</v>
      </c>
      <c r="G15462" s="100">
        <v>930.95513544943822</v>
      </c>
      <c r="S15462" s="235"/>
      <c r="T15462" s="103"/>
      <c r="U15462" s="103"/>
    </row>
    <row r="15463" spans="1:21" x14ac:dyDescent="0.2">
      <c r="A15463" s="89">
        <v>41047</v>
      </c>
      <c r="B15463" s="90" t="s">
        <v>105</v>
      </c>
      <c r="C15463" s="96">
        <v>1842.8085602696631</v>
      </c>
      <c r="D15463" s="102">
        <v>1160.4344258183569</v>
      </c>
      <c r="E15463" s="98">
        <v>2177.739985955056</v>
      </c>
      <c r="F15463" s="91">
        <v>0.84620228868208636</v>
      </c>
      <c r="G15463" s="100">
        <v>921.40428013483154</v>
      </c>
      <c r="S15463" s="235"/>
      <c r="T15463" s="103"/>
      <c r="U15463" s="103"/>
    </row>
    <row r="15464" spans="1:21" x14ac:dyDescent="0.2">
      <c r="A15464" s="89">
        <v>41047</v>
      </c>
      <c r="B15464" s="90" t="s">
        <v>106</v>
      </c>
      <c r="C15464" s="96">
        <v>1833.9708787078653</v>
      </c>
      <c r="D15464" s="102">
        <v>1146.9168258613363</v>
      </c>
      <c r="E15464" s="98">
        <v>2163.0689747191009</v>
      </c>
      <c r="F15464" s="91">
        <v>0.84785593993646335</v>
      </c>
      <c r="G15464" s="100">
        <v>916.98543935393263</v>
      </c>
      <c r="S15464" s="235"/>
      <c r="T15464" s="103"/>
      <c r="U15464" s="103"/>
    </row>
    <row r="15465" spans="1:21" x14ac:dyDescent="0.2">
      <c r="A15465" s="89">
        <v>41047</v>
      </c>
      <c r="B15465" s="90" t="s">
        <v>107</v>
      </c>
      <c r="C15465" s="96">
        <v>1826.8715581685397</v>
      </c>
      <c r="D15465" s="102">
        <v>1146.9996941849342</v>
      </c>
      <c r="E15465" s="98">
        <v>2157.0971207865168</v>
      </c>
      <c r="F15465" s="91">
        <v>0.84691205628350619</v>
      </c>
      <c r="G15465" s="100">
        <v>913.43577908426983</v>
      </c>
      <c r="S15465" s="235"/>
      <c r="T15465" s="103"/>
      <c r="U15465" s="103"/>
    </row>
    <row r="15466" spans="1:21" x14ac:dyDescent="0.2">
      <c r="A15466" s="89">
        <v>41047</v>
      </c>
      <c r="B15466" s="90" t="s">
        <v>108</v>
      </c>
      <c r="C15466" s="96">
        <v>1899.4734566292136</v>
      </c>
      <c r="D15466" s="102">
        <v>1205.2535222145277</v>
      </c>
      <c r="E15466" s="98">
        <v>2249.5856207865168</v>
      </c>
      <c r="F15466" s="91">
        <v>0.84436593080867295</v>
      </c>
      <c r="G15466" s="100">
        <v>949.73672831460681</v>
      </c>
      <c r="S15466" s="235"/>
      <c r="T15466" s="103"/>
      <c r="U15466" s="103"/>
    </row>
    <row r="15467" spans="1:21" x14ac:dyDescent="0.2">
      <c r="A15467" s="89">
        <v>41047</v>
      </c>
      <c r="B15467" s="90" t="s">
        <v>109</v>
      </c>
      <c r="C15467" s="96">
        <v>1860.3502033146065</v>
      </c>
      <c r="D15467" s="102">
        <v>1180.1366485854455</v>
      </c>
      <c r="E15467" s="98">
        <v>2203.0945028089886</v>
      </c>
      <c r="F15467" s="91">
        <v>0.84442596581427787</v>
      </c>
      <c r="G15467" s="100">
        <v>930.17510165730323</v>
      </c>
      <c r="S15467" s="235"/>
      <c r="T15467" s="103"/>
      <c r="U15467" s="103"/>
    </row>
    <row r="15468" spans="1:21" x14ac:dyDescent="0.2">
      <c r="A15468" s="89">
        <v>41047</v>
      </c>
      <c r="B15468" s="90" t="s">
        <v>110</v>
      </c>
      <c r="C15468" s="96">
        <v>1897.5811149101123</v>
      </c>
      <c r="D15468" s="102">
        <v>1190.6643787702956</v>
      </c>
      <c r="E15468" s="98">
        <v>2240.1999353932583</v>
      </c>
      <c r="F15468" s="91">
        <v>0.8470588204784496</v>
      </c>
      <c r="G15468" s="100">
        <v>948.79055745505616</v>
      </c>
      <c r="S15468" s="235"/>
      <c r="T15468" s="103"/>
      <c r="U15468" s="103"/>
    </row>
    <row r="15469" spans="1:21" x14ac:dyDescent="0.2">
      <c r="A15469" s="89">
        <v>41047</v>
      </c>
      <c r="B15469" s="90" t="s">
        <v>111</v>
      </c>
      <c r="C15469" s="96">
        <v>1935.5049396404497</v>
      </c>
      <c r="D15469" s="102">
        <v>1211.9968815786219</v>
      </c>
      <c r="E15469" s="98">
        <v>2283.6628061797751</v>
      </c>
      <c r="F15469" s="91">
        <v>0.8475441008203215</v>
      </c>
      <c r="G15469" s="100">
        <v>967.75246982022486</v>
      </c>
      <c r="S15469" s="235"/>
      <c r="T15469" s="103"/>
      <c r="U15469" s="103"/>
    </row>
    <row r="15470" spans="1:21" x14ac:dyDescent="0.2">
      <c r="A15470" s="89">
        <v>41047</v>
      </c>
      <c r="B15470" s="90" t="s">
        <v>112</v>
      </c>
      <c r="C15470" s="96">
        <v>2169.7541525730339</v>
      </c>
      <c r="D15470" s="102">
        <v>1368.3552730231061</v>
      </c>
      <c r="E15470" s="98">
        <v>2565.1957500000003</v>
      </c>
      <c r="F15470" s="91">
        <v>0.84584350047088364</v>
      </c>
      <c r="G15470" s="100">
        <v>1084.877076286517</v>
      </c>
      <c r="S15470" s="235"/>
      <c r="T15470" s="103"/>
      <c r="U15470" s="103"/>
    </row>
    <row r="15471" spans="1:21" x14ac:dyDescent="0.2">
      <c r="A15471" s="89">
        <v>41047</v>
      </c>
      <c r="B15471" s="90" t="s">
        <v>113</v>
      </c>
      <c r="C15471" s="96">
        <v>2226.30558947191</v>
      </c>
      <c r="D15471" s="102">
        <v>1410.5817483211404</v>
      </c>
      <c r="E15471" s="98">
        <v>2635.5601769662921</v>
      </c>
      <c r="F15471" s="91">
        <v>0.84471817753542555</v>
      </c>
      <c r="G15471" s="100">
        <v>1113.152794735955</v>
      </c>
      <c r="S15471" s="235"/>
      <c r="T15471" s="103"/>
      <c r="U15471" s="103"/>
    </row>
    <row r="15472" spans="1:21" x14ac:dyDescent="0.2">
      <c r="A15472" s="89">
        <v>41047</v>
      </c>
      <c r="B15472" s="90" t="s">
        <v>114</v>
      </c>
      <c r="C15472" s="96">
        <v>2283.8700572696634</v>
      </c>
      <c r="D15472" s="102">
        <v>1469.0860337477757</v>
      </c>
      <c r="E15472" s="98">
        <v>2715.5618595505621</v>
      </c>
      <c r="F15472" s="91">
        <v>0.8410303927481344</v>
      </c>
      <c r="G15472" s="100">
        <v>1141.9350286348317</v>
      </c>
      <c r="S15472" s="235"/>
      <c r="T15472" s="103"/>
      <c r="U15472" s="103"/>
    </row>
    <row r="15473" spans="1:21" x14ac:dyDescent="0.2">
      <c r="A15473" s="89">
        <v>41047</v>
      </c>
      <c r="B15473" s="90" t="s">
        <v>115</v>
      </c>
      <c r="C15473" s="96">
        <v>2154.8544941123596</v>
      </c>
      <c r="D15473" s="102">
        <v>1367.0129724731598</v>
      </c>
      <c r="E15473" s="98">
        <v>2551.8860393258428</v>
      </c>
      <c r="F15473" s="91">
        <v>0.84441642804771533</v>
      </c>
      <c r="G15473" s="100">
        <v>1077.4272470561798</v>
      </c>
      <c r="S15473" s="235"/>
      <c r="T15473" s="103"/>
      <c r="U15473" s="103"/>
    </row>
    <row r="15474" spans="1:21" x14ac:dyDescent="0.2">
      <c r="A15474" s="89">
        <v>41047</v>
      </c>
      <c r="B15474" s="90" t="s">
        <v>116</v>
      </c>
      <c r="C15474" s="96">
        <v>2023.1604772584271</v>
      </c>
      <c r="D15474" s="102">
        <v>1282.1009018117932</v>
      </c>
      <c r="E15474" s="98">
        <v>2395.1954073033708</v>
      </c>
      <c r="F15474" s="91">
        <v>0.84467449757521085</v>
      </c>
      <c r="G15474" s="100">
        <v>1011.5802386292136</v>
      </c>
      <c r="S15474" s="235"/>
      <c r="T15474" s="103"/>
      <c r="U15474" s="103"/>
    </row>
    <row r="15475" spans="1:21" x14ac:dyDescent="0.2">
      <c r="A15475" s="89">
        <v>41047</v>
      </c>
      <c r="B15475" s="90" t="s">
        <v>117</v>
      </c>
      <c r="C15475" s="96">
        <v>1987.2586622022473</v>
      </c>
      <c r="D15475" s="102">
        <v>1279.6664050327865</v>
      </c>
      <c r="E15475" s="98">
        <v>2363.6292219101119</v>
      </c>
      <c r="F15475" s="91">
        <v>0.84076582053605275</v>
      </c>
      <c r="G15475" s="100">
        <v>993.62933110112363</v>
      </c>
      <c r="S15475" s="235"/>
      <c r="T15475" s="103"/>
      <c r="U15475" s="103"/>
    </row>
    <row r="15476" spans="1:21" x14ac:dyDescent="0.2">
      <c r="A15476" s="89">
        <v>41047</v>
      </c>
      <c r="B15476" s="90" t="s">
        <v>118</v>
      </c>
      <c r="C15476" s="96">
        <v>2023.3914483033707</v>
      </c>
      <c r="D15476" s="102">
        <v>1279.8989027145956</v>
      </c>
      <c r="E15476" s="98">
        <v>2394.2126376404494</v>
      </c>
      <c r="F15476" s="91">
        <v>0.84511768774951779</v>
      </c>
      <c r="G15476" s="100">
        <v>1011.6957241516853</v>
      </c>
      <c r="S15476" s="235"/>
      <c r="T15476" s="103"/>
      <c r="U15476" s="103"/>
    </row>
    <row r="15477" spans="1:21" x14ac:dyDescent="0.2">
      <c r="A15477" s="89">
        <v>41047</v>
      </c>
      <c r="B15477" s="90" t="s">
        <v>119</v>
      </c>
      <c r="C15477" s="96">
        <v>2003.3496449999998</v>
      </c>
      <c r="D15477" s="102">
        <v>1271.9324931732326</v>
      </c>
      <c r="E15477" s="98">
        <v>2373.0196095505617</v>
      </c>
      <c r="F15477" s="91">
        <v>0.84421959133301239</v>
      </c>
      <c r="G15477" s="100">
        <v>1001.6748224999999</v>
      </c>
      <c r="S15477" s="235"/>
      <c r="T15477" s="103"/>
      <c r="U15477" s="103"/>
    </row>
    <row r="15478" spans="1:21" x14ac:dyDescent="0.2">
      <c r="A15478" s="89">
        <v>41047</v>
      </c>
      <c r="B15478" s="90" t="s">
        <v>120</v>
      </c>
      <c r="C15478" s="96">
        <v>1963.6428858876407</v>
      </c>
      <c r="D15478" s="102">
        <v>1247.6336897305523</v>
      </c>
      <c r="E15478" s="98">
        <v>2326.4744157303371</v>
      </c>
      <c r="F15478" s="91">
        <v>0.84404232972027127</v>
      </c>
      <c r="G15478" s="100">
        <v>981.82144294382033</v>
      </c>
      <c r="S15478" s="235"/>
      <c r="T15478" s="103"/>
      <c r="U15478" s="103"/>
    </row>
    <row r="15479" spans="1:21" x14ac:dyDescent="0.2">
      <c r="A15479" s="89">
        <v>41047</v>
      </c>
      <c r="B15479" s="90" t="s">
        <v>121</v>
      </c>
      <c r="C15479" s="96">
        <v>1799.3900559438205</v>
      </c>
      <c r="D15479" s="102">
        <v>1156.0069184137374</v>
      </c>
      <c r="E15479" s="98">
        <v>2138.7277921348314</v>
      </c>
      <c r="F15479" s="91">
        <v>0.84133664067071789</v>
      </c>
      <c r="G15479" s="100">
        <v>899.69502797191024</v>
      </c>
      <c r="S15479" s="235"/>
      <c r="T15479" s="103"/>
      <c r="U15479" s="103"/>
    </row>
    <row r="15480" spans="1:21" x14ac:dyDescent="0.2">
      <c r="A15480" s="89">
        <v>41047</v>
      </c>
      <c r="B15480" s="90" t="s">
        <v>122</v>
      </c>
      <c r="C15480" s="96">
        <v>1872.9766204382022</v>
      </c>
      <c r="D15480" s="102">
        <v>1225.8054746297851</v>
      </c>
      <c r="E15480" s="98">
        <v>2238.4459971910114</v>
      </c>
      <c r="F15480" s="91">
        <v>0.83673075999535806</v>
      </c>
      <c r="G15480" s="100">
        <v>936.48831021910109</v>
      </c>
      <c r="S15480" s="235"/>
      <c r="T15480" s="103"/>
      <c r="U15480" s="103"/>
    </row>
    <row r="15481" spans="1:21" x14ac:dyDescent="0.2">
      <c r="A15481" s="89">
        <v>41047</v>
      </c>
      <c r="B15481" s="90" t="s">
        <v>123</v>
      </c>
      <c r="C15481" s="96">
        <v>1926.3228275730339</v>
      </c>
      <c r="D15481" s="102">
        <v>1260.5169317887317</v>
      </c>
      <c r="E15481" s="98">
        <v>2302.0909129213483</v>
      </c>
      <c r="F15481" s="91">
        <v>0.8367709618941741</v>
      </c>
      <c r="G15481" s="100">
        <v>963.16141378651696</v>
      </c>
      <c r="S15481" s="235"/>
      <c r="T15481" s="103"/>
      <c r="U15481" s="103"/>
    </row>
    <row r="15482" spans="1:21" x14ac:dyDescent="0.2">
      <c r="A15482" s="89">
        <v>41047</v>
      </c>
      <c r="B15482" s="90" t="s">
        <v>124</v>
      </c>
      <c r="C15482" s="96">
        <v>1924.552049561798</v>
      </c>
      <c r="D15482" s="102">
        <v>1254.0133132495471</v>
      </c>
      <c r="E15482" s="98">
        <v>2297.05245505618</v>
      </c>
      <c r="F15482" s="91">
        <v>0.83783548143428377</v>
      </c>
      <c r="G15482" s="100">
        <v>962.27602478089898</v>
      </c>
      <c r="S15482" s="235"/>
      <c r="T15482" s="103"/>
      <c r="U15482" s="103"/>
    </row>
    <row r="15483" spans="1:21" x14ac:dyDescent="0.2">
      <c r="A15483" s="89">
        <v>41047</v>
      </c>
      <c r="B15483" s="90" t="s">
        <v>125</v>
      </c>
      <c r="C15483" s="96">
        <v>1947.1669513483146</v>
      </c>
      <c r="D15483" s="102">
        <v>1257.800359261897</v>
      </c>
      <c r="E15483" s="98">
        <v>2318.085606741573</v>
      </c>
      <c r="F15483" s="91">
        <v>0.83998923322135555</v>
      </c>
      <c r="G15483" s="100">
        <v>973.58347567415728</v>
      </c>
      <c r="S15483" s="235"/>
      <c r="T15483" s="103"/>
      <c r="U15483" s="103"/>
    </row>
    <row r="15484" spans="1:21" x14ac:dyDescent="0.2">
      <c r="A15484" s="89">
        <v>41047</v>
      </c>
      <c r="B15484" s="90" t="s">
        <v>126</v>
      </c>
      <c r="C15484" s="96">
        <v>1950.1898355505623</v>
      </c>
      <c r="D15484" s="102">
        <v>1266.8812580323879</v>
      </c>
      <c r="E15484" s="98">
        <v>2325.5598286516852</v>
      </c>
      <c r="F15484" s="91">
        <v>0.8385894060963569</v>
      </c>
      <c r="G15484" s="100">
        <v>975.09491777528115</v>
      </c>
      <c r="S15484" s="235"/>
      <c r="T15484" s="103"/>
      <c r="U15484" s="103"/>
    </row>
    <row r="15485" spans="1:21" x14ac:dyDescent="0.2">
      <c r="A15485" s="89">
        <v>41047</v>
      </c>
      <c r="B15485" s="90" t="s">
        <v>127</v>
      </c>
      <c r="C15485" s="96">
        <v>1786.9702971235954</v>
      </c>
      <c r="D15485" s="102">
        <v>1148.9266638136341</v>
      </c>
      <c r="E15485" s="98">
        <v>2124.4517696629214</v>
      </c>
      <c r="F15485" s="91">
        <v>0.84114420606833884</v>
      </c>
      <c r="G15485" s="100">
        <v>893.4851485617977</v>
      </c>
      <c r="S15485" s="235"/>
      <c r="T15485" s="103"/>
      <c r="U15485" s="103"/>
    </row>
    <row r="15486" spans="1:21" x14ac:dyDescent="0.2">
      <c r="A15486" s="89">
        <v>41047</v>
      </c>
      <c r="B15486" s="90" t="s">
        <v>128</v>
      </c>
      <c r="C15486" s="96">
        <v>1832.5202184606742</v>
      </c>
      <c r="D15486" s="102">
        <v>1188.4433912942079</v>
      </c>
      <c r="E15486" s="98">
        <v>2184.1538511235958</v>
      </c>
      <c r="F15486" s="91">
        <v>0.83900693054107411</v>
      </c>
      <c r="G15486" s="100">
        <v>916.26010923033709</v>
      </c>
      <c r="S15486" s="235"/>
      <c r="T15486" s="103"/>
      <c r="U15486" s="103"/>
    </row>
    <row r="15487" spans="1:21" x14ac:dyDescent="0.2">
      <c r="A15487" s="89">
        <v>41047</v>
      </c>
      <c r="B15487" s="90" t="s">
        <v>129</v>
      </c>
      <c r="C15487" s="96">
        <v>1977.7442759999999</v>
      </c>
      <c r="D15487" s="102">
        <v>1289.6366088581178</v>
      </c>
      <c r="E15487" s="98">
        <v>2361.066497191011</v>
      </c>
      <c r="F15487" s="91">
        <v>0.83764869746487269</v>
      </c>
      <c r="G15487" s="100">
        <v>988.87213799999995</v>
      </c>
      <c r="S15487" s="235"/>
      <c r="T15487" s="103"/>
      <c r="U15487" s="103"/>
    </row>
    <row r="15488" spans="1:21" x14ac:dyDescent="0.2">
      <c r="A15488" s="89">
        <v>41047</v>
      </c>
      <c r="B15488" s="90" t="s">
        <v>130</v>
      </c>
      <c r="C15488" s="96">
        <v>1750.9226056179775</v>
      </c>
      <c r="D15488" s="102">
        <v>1141.1510738551167</v>
      </c>
      <c r="E15488" s="98">
        <v>2089.9654887640449</v>
      </c>
      <c r="F15488" s="91">
        <v>0.83777584607554012</v>
      </c>
      <c r="G15488" s="100">
        <v>875.46130280898876</v>
      </c>
      <c r="S15488" s="235"/>
      <c r="T15488" s="103"/>
      <c r="U15488" s="103"/>
    </row>
    <row r="15489" spans="1:21" x14ac:dyDescent="0.2">
      <c r="A15489" s="89">
        <v>41047</v>
      </c>
      <c r="B15489" s="90" t="s">
        <v>131</v>
      </c>
      <c r="C15489" s="96">
        <v>1700.384520134832</v>
      </c>
      <c r="D15489" s="102">
        <v>1097.6174819139571</v>
      </c>
      <c r="E15489" s="98">
        <v>2023.8754044943821</v>
      </c>
      <c r="F15489" s="91">
        <v>0.84016264853005274</v>
      </c>
      <c r="G15489" s="100">
        <v>850.19226006741599</v>
      </c>
      <c r="S15489" s="235"/>
      <c r="T15489" s="103"/>
      <c r="U15489" s="103"/>
    </row>
    <row r="15490" spans="1:21" x14ac:dyDescent="0.2">
      <c r="A15490" s="89">
        <v>41047</v>
      </c>
      <c r="B15490" s="90" t="s">
        <v>132</v>
      </c>
      <c r="C15490" s="96">
        <v>1641.0614306966293</v>
      </c>
      <c r="D15490" s="102">
        <v>1053.986503177144</v>
      </c>
      <c r="E15490" s="98">
        <v>1950.376929775281</v>
      </c>
      <c r="F15490" s="91">
        <v>0.84140732267875495</v>
      </c>
      <c r="G15490" s="100">
        <v>820.53071534831463</v>
      </c>
      <c r="S15490" s="235"/>
      <c r="T15490" s="103"/>
      <c r="U15490" s="103"/>
    </row>
    <row r="15491" spans="1:21" x14ac:dyDescent="0.2">
      <c r="A15491" s="89">
        <v>41047</v>
      </c>
      <c r="B15491" s="90" t="s">
        <v>133</v>
      </c>
      <c r="C15491" s="96">
        <v>1603.5914438089887</v>
      </c>
      <c r="D15491" s="102">
        <v>1022.1558423607964</v>
      </c>
      <c r="E15491" s="98">
        <v>1901.6592977528089</v>
      </c>
      <c r="F15491" s="91">
        <v>0.84325906628172198</v>
      </c>
      <c r="G15491" s="100">
        <v>801.79572190449437</v>
      </c>
      <c r="S15491" s="235"/>
      <c r="T15491" s="103"/>
      <c r="U15491" s="103"/>
    </row>
    <row r="15492" spans="1:21" x14ac:dyDescent="0.2">
      <c r="A15492" s="89">
        <v>41047</v>
      </c>
      <c r="B15492" s="90" t="s">
        <v>134</v>
      </c>
      <c r="C15492" s="96">
        <v>1590.3734166404495</v>
      </c>
      <c r="D15492" s="102">
        <v>1005.6723410480203</v>
      </c>
      <c r="E15492" s="98">
        <v>1881.6653426966291</v>
      </c>
      <c r="F15492" s="91">
        <v>0.8451946159359417</v>
      </c>
      <c r="G15492" s="100">
        <v>795.18670832022474</v>
      </c>
      <c r="S15492" s="235"/>
      <c r="T15492" s="103"/>
      <c r="U15492" s="103"/>
    </row>
    <row r="15493" spans="1:21" x14ac:dyDescent="0.2">
      <c r="A15493" s="89">
        <v>41047</v>
      </c>
      <c r="B15493" s="90" t="s">
        <v>135</v>
      </c>
      <c r="C15493" s="96">
        <v>1646.4426508314607</v>
      </c>
      <c r="D15493" s="102">
        <v>1030.5410264043821</v>
      </c>
      <c r="E15493" s="98">
        <v>1942.366651685393</v>
      </c>
      <c r="F15493" s="91">
        <v>0.84764771337215927</v>
      </c>
      <c r="G15493" s="100">
        <v>823.22132541573035</v>
      </c>
      <c r="S15493" s="235"/>
      <c r="T15493" s="103"/>
      <c r="U15493" s="103"/>
    </row>
    <row r="15494" spans="1:21" x14ac:dyDescent="0.2">
      <c r="A15494" s="89">
        <v>41047</v>
      </c>
      <c r="B15494" s="90" t="s">
        <v>136</v>
      </c>
      <c r="C15494" s="96">
        <v>1649.3723361910113</v>
      </c>
      <c r="D15494" s="102">
        <v>1028.8339547613512</v>
      </c>
      <c r="E15494" s="98">
        <v>1943.9466067415731</v>
      </c>
      <c r="F15494" s="91">
        <v>0.84846586345068153</v>
      </c>
      <c r="G15494" s="100">
        <v>824.68616809550565</v>
      </c>
      <c r="S15494" s="235"/>
      <c r="T15494" s="103"/>
      <c r="U15494" s="103"/>
    </row>
    <row r="15495" spans="1:21" x14ac:dyDescent="0.2">
      <c r="A15495" s="89">
        <v>41047</v>
      </c>
      <c r="B15495" s="90" t="s">
        <v>137</v>
      </c>
      <c r="C15495" s="96">
        <v>1667.2665139887638</v>
      </c>
      <c r="D15495" s="102">
        <v>1038.4170873916344</v>
      </c>
      <c r="E15495" s="98">
        <v>1964.2015365168538</v>
      </c>
      <c r="F15495" s="91">
        <v>0.84882660103471408</v>
      </c>
      <c r="G15495" s="100">
        <v>833.6332569943819</v>
      </c>
      <c r="S15495" s="235"/>
      <c r="T15495" s="103"/>
      <c r="U15495" s="103"/>
    </row>
    <row r="15496" spans="1:21" x14ac:dyDescent="0.2">
      <c r="A15496" s="89">
        <v>41047</v>
      </c>
      <c r="B15496" s="90" t="s">
        <v>138</v>
      </c>
      <c r="C15496" s="96">
        <v>1575.3440902247189</v>
      </c>
      <c r="D15496" s="102">
        <v>986.29377109038421</v>
      </c>
      <c r="E15496" s="98">
        <v>1858.6243314606743</v>
      </c>
      <c r="F15496" s="91">
        <v>0.84758606866330632</v>
      </c>
      <c r="G15496" s="100">
        <v>787.67204511235946</v>
      </c>
      <c r="S15496" s="235"/>
      <c r="T15496" s="103"/>
      <c r="U15496" s="103"/>
    </row>
    <row r="15497" spans="1:21" x14ac:dyDescent="0.2">
      <c r="A15497" s="89">
        <v>41047</v>
      </c>
      <c r="B15497" s="90" t="s">
        <v>139</v>
      </c>
      <c r="C15497" s="96">
        <v>1631.0040599325841</v>
      </c>
      <c r="D15497" s="102">
        <v>1032.9364095127453</v>
      </c>
      <c r="E15497" s="98">
        <v>1930.5781179775281</v>
      </c>
      <c r="F15497" s="91">
        <v>0.84482676186199734</v>
      </c>
      <c r="G15497" s="100">
        <v>815.50202996629207</v>
      </c>
      <c r="S15497" s="235"/>
      <c r="T15497" s="103"/>
      <c r="U15497" s="103"/>
    </row>
    <row r="15498" spans="1:21" x14ac:dyDescent="0.2">
      <c r="A15498" s="89">
        <v>41047</v>
      </c>
      <c r="B15498" s="90" t="s">
        <v>140</v>
      </c>
      <c r="C15498" s="96">
        <v>1616.3637373820225</v>
      </c>
      <c r="D15498" s="102">
        <v>1013.0953008257662</v>
      </c>
      <c r="E15498" s="98">
        <v>1907.6146938202246</v>
      </c>
      <c r="F15498" s="91">
        <v>0.84732191601285189</v>
      </c>
      <c r="G15498" s="100">
        <v>808.18186869101123</v>
      </c>
      <c r="S15498" s="235"/>
      <c r="T15498" s="103"/>
      <c r="U15498" s="103"/>
    </row>
    <row r="15499" spans="1:21" x14ac:dyDescent="0.2">
      <c r="A15499" s="89">
        <v>41047</v>
      </c>
      <c r="B15499" s="90" t="s">
        <v>141</v>
      </c>
      <c r="C15499" s="96">
        <v>1566.433470438202</v>
      </c>
      <c r="D15499" s="102">
        <v>983.0897307275643</v>
      </c>
      <c r="E15499" s="98">
        <v>1849.3726601123594</v>
      </c>
      <c r="F15499" s="91">
        <v>0.84700801748795873</v>
      </c>
      <c r="G15499" s="100">
        <v>783.216735219101</v>
      </c>
      <c r="S15499" s="235"/>
      <c r="T15499" s="103"/>
      <c r="U15499" s="103"/>
    </row>
    <row r="15500" spans="1:21" x14ac:dyDescent="0.2">
      <c r="A15500" s="89">
        <v>41047</v>
      </c>
      <c r="B15500" s="90" t="s">
        <v>142</v>
      </c>
      <c r="C15500" s="96">
        <v>1553.4180494494383</v>
      </c>
      <c r="D15500" s="102">
        <v>972.17076222593016</v>
      </c>
      <c r="E15500" s="98">
        <v>1832.5456685393256</v>
      </c>
      <c r="F15500" s="91">
        <v>0.84768313069525159</v>
      </c>
      <c r="G15500" s="100">
        <v>776.70902472471914</v>
      </c>
      <c r="S15500" s="235"/>
      <c r="T15500" s="103"/>
      <c r="U15500" s="103"/>
    </row>
    <row r="15501" spans="1:21" x14ac:dyDescent="0.2">
      <c r="A15501" s="89">
        <v>41047</v>
      </c>
      <c r="B15501" s="90" t="s">
        <v>143</v>
      </c>
      <c r="C15501" s="96">
        <v>1542.4246381348314</v>
      </c>
      <c r="D15501" s="102">
        <v>962.73555280209644</v>
      </c>
      <c r="E15501" s="98">
        <v>1818.2226235955056</v>
      </c>
      <c r="F15501" s="91">
        <v>0.8483145122706216</v>
      </c>
      <c r="G15501" s="100">
        <v>771.21231906741571</v>
      </c>
      <c r="S15501" s="235"/>
      <c r="T15501" s="103"/>
      <c r="U15501" s="103"/>
    </row>
    <row r="15502" spans="1:21" x14ac:dyDescent="0.2">
      <c r="A15502" s="89">
        <v>41047</v>
      </c>
      <c r="B15502" s="90" t="s">
        <v>144</v>
      </c>
      <c r="C15502" s="96">
        <v>1552.0079104382021</v>
      </c>
      <c r="D15502" s="102">
        <v>978.87893309621541</v>
      </c>
      <c r="E15502" s="98">
        <v>1834.9203033707865</v>
      </c>
      <c r="F15502" s="91">
        <v>0.84581761267076916</v>
      </c>
      <c r="G15502" s="100">
        <v>776.00395521910104</v>
      </c>
      <c r="S15502" s="235"/>
      <c r="T15502" s="103"/>
      <c r="U15502" s="103"/>
    </row>
    <row r="15503" spans="1:21" x14ac:dyDescent="0.2">
      <c r="A15503" s="89">
        <v>41047</v>
      </c>
      <c r="B15503" s="90" t="s">
        <v>145</v>
      </c>
      <c r="C15503" s="96">
        <v>1580.8509261910112</v>
      </c>
      <c r="D15503" s="102">
        <v>981.62554832591979</v>
      </c>
      <c r="E15503" s="98">
        <v>1860.8273342696632</v>
      </c>
      <c r="F15503" s="91">
        <v>0.84954197365735873</v>
      </c>
      <c r="G15503" s="100">
        <v>790.42546309550562</v>
      </c>
      <c r="S15503" s="235"/>
      <c r="T15503" s="103"/>
      <c r="U15503" s="103"/>
    </row>
    <row r="15504" spans="1:21" x14ac:dyDescent="0.2">
      <c r="A15504" s="89">
        <v>41047</v>
      </c>
      <c r="B15504" s="90" t="s">
        <v>146</v>
      </c>
      <c r="C15504" s="96">
        <v>1708.2740047752809</v>
      </c>
      <c r="D15504" s="102">
        <v>1065.2335956403249</v>
      </c>
      <c r="E15504" s="98">
        <v>2013.1871966292135</v>
      </c>
      <c r="F15504" s="91">
        <v>0.84854205691131701</v>
      </c>
      <c r="G15504" s="100">
        <v>854.13700238764045</v>
      </c>
      <c r="S15504" s="235"/>
      <c r="T15504" s="103"/>
      <c r="U15504" s="103"/>
    </row>
    <row r="15505" spans="1:21" x14ac:dyDescent="0.2">
      <c r="A15505" s="89">
        <v>41047</v>
      </c>
      <c r="B15505" s="90" t="s">
        <v>147</v>
      </c>
      <c r="C15505" s="96">
        <v>1757.3290130224721</v>
      </c>
      <c r="D15505" s="102">
        <v>1091.4236908028042</v>
      </c>
      <c r="E15505" s="98">
        <v>2068.6737134831465</v>
      </c>
      <c r="F15505" s="91">
        <v>0.84949550118445449</v>
      </c>
      <c r="G15505" s="100">
        <v>878.66450651123603</v>
      </c>
      <c r="S15505" s="235"/>
      <c r="T15505" s="103"/>
      <c r="U15505" s="103"/>
    </row>
    <row r="15506" spans="1:21" x14ac:dyDescent="0.2">
      <c r="A15506" s="89">
        <v>41048</v>
      </c>
      <c r="B15506" s="90" t="s">
        <v>100</v>
      </c>
      <c r="C15506" s="96">
        <v>1723.7044914269663</v>
      </c>
      <c r="D15506" s="102">
        <v>1062.767273046356</v>
      </c>
      <c r="E15506" s="98">
        <v>2025.0015926966291</v>
      </c>
      <c r="F15506" s="91">
        <v>0.85121142503970326</v>
      </c>
      <c r="G15506" s="100">
        <v>861.85224571348317</v>
      </c>
      <c r="S15506" s="235"/>
      <c r="T15506" s="103"/>
      <c r="U15506" s="103"/>
    </row>
    <row r="15507" spans="1:21" x14ac:dyDescent="0.2">
      <c r="A15507" s="89">
        <v>41048</v>
      </c>
      <c r="B15507" s="90" t="s">
        <v>101</v>
      </c>
      <c r="C15507" s="96">
        <v>1710.4013696629215</v>
      </c>
      <c r="D15507" s="102">
        <v>1062.0016225219688</v>
      </c>
      <c r="E15507" s="98">
        <v>2013.2859438202245</v>
      </c>
      <c r="F15507" s="91">
        <v>0.84955710087431624</v>
      </c>
      <c r="G15507" s="100">
        <v>855.20068483146076</v>
      </c>
      <c r="S15507" s="235"/>
      <c r="T15507" s="103"/>
      <c r="U15507" s="103"/>
    </row>
    <row r="15508" spans="1:21" x14ac:dyDescent="0.2">
      <c r="A15508" s="89">
        <v>41048</v>
      </c>
      <c r="B15508" s="90" t="s">
        <v>102</v>
      </c>
      <c r="C15508" s="96">
        <v>1738.7054529775282</v>
      </c>
      <c r="D15508" s="102">
        <v>1087.5180765160794</v>
      </c>
      <c r="E15508" s="98">
        <v>2050.8028230337077</v>
      </c>
      <c r="F15508" s="91">
        <v>0.84781697852624338</v>
      </c>
      <c r="G15508" s="100">
        <v>869.35272648876412</v>
      </c>
      <c r="S15508" s="235"/>
      <c r="T15508" s="103"/>
      <c r="U15508" s="103"/>
    </row>
    <row r="15509" spans="1:21" x14ac:dyDescent="0.2">
      <c r="A15509" s="89">
        <v>41048</v>
      </c>
      <c r="B15509" s="90" t="s">
        <v>103</v>
      </c>
      <c r="C15509" s="96">
        <v>1728.2590783483147</v>
      </c>
      <c r="D15509" s="102">
        <v>1078.2446562273669</v>
      </c>
      <c r="E15509" s="98">
        <v>2037.0299410112359</v>
      </c>
      <c r="F15509" s="91">
        <v>0.84842104848511002</v>
      </c>
      <c r="G15509" s="100">
        <v>864.12953917415734</v>
      </c>
      <c r="S15509" s="235"/>
      <c r="T15509" s="103"/>
      <c r="U15509" s="103"/>
    </row>
    <row r="15510" spans="1:21" x14ac:dyDescent="0.2">
      <c r="A15510" s="89">
        <v>41048</v>
      </c>
      <c r="B15510" s="90" t="s">
        <v>104</v>
      </c>
      <c r="C15510" s="96">
        <v>1668.628027516854</v>
      </c>
      <c r="D15510" s="102">
        <v>1060.5436707526771</v>
      </c>
      <c r="E15510" s="98">
        <v>1977.1374185393258</v>
      </c>
      <c r="F15510" s="91">
        <v>0.84396158399025545</v>
      </c>
      <c r="G15510" s="100">
        <v>834.314013758427</v>
      </c>
      <c r="S15510" s="235"/>
      <c r="T15510" s="103"/>
      <c r="U15510" s="103"/>
    </row>
    <row r="15511" spans="1:21" x14ac:dyDescent="0.2">
      <c r="A15511" s="89">
        <v>41048</v>
      </c>
      <c r="B15511" s="90" t="s">
        <v>105</v>
      </c>
      <c r="C15511" s="96">
        <v>1701.3165085617982</v>
      </c>
      <c r="D15511" s="102">
        <v>1072.731193000998</v>
      </c>
      <c r="E15511" s="98">
        <v>2011.2757331460675</v>
      </c>
      <c r="F15511" s="91">
        <v>0.8458892435899743</v>
      </c>
      <c r="G15511" s="100">
        <v>850.65825428089909</v>
      </c>
      <c r="S15511" s="235"/>
      <c r="T15511" s="103"/>
      <c r="U15511" s="103"/>
    </row>
    <row r="15512" spans="1:21" x14ac:dyDescent="0.2">
      <c r="A15512" s="89">
        <v>41048</v>
      </c>
      <c r="B15512" s="90" t="s">
        <v>106</v>
      </c>
      <c r="C15512" s="96">
        <v>1701.6528348202246</v>
      </c>
      <c r="D15512" s="102">
        <v>1084.8199220660422</v>
      </c>
      <c r="E15512" s="98">
        <v>2018.0328623595506</v>
      </c>
      <c r="F15512" s="91">
        <v>0.84322355029966956</v>
      </c>
      <c r="G15512" s="100">
        <v>850.8264174101123</v>
      </c>
      <c r="S15512" s="235"/>
      <c r="T15512" s="103"/>
      <c r="U15512" s="103"/>
    </row>
    <row r="15513" spans="1:21" x14ac:dyDescent="0.2">
      <c r="A15513" s="89">
        <v>41048</v>
      </c>
      <c r="B15513" s="90" t="s">
        <v>107</v>
      </c>
      <c r="C15513" s="96">
        <v>1704.2299854269663</v>
      </c>
      <c r="D15513" s="102">
        <v>1069.2914306769399</v>
      </c>
      <c r="E15513" s="98">
        <v>2011.9105365168539</v>
      </c>
      <c r="F15513" s="91">
        <v>0.84707046088512294</v>
      </c>
      <c r="G15513" s="100">
        <v>852.11499271348316</v>
      </c>
      <c r="S15513" s="235"/>
      <c r="T15513" s="103"/>
      <c r="U15513" s="103"/>
    </row>
    <row r="15514" spans="1:21" x14ac:dyDescent="0.2">
      <c r="A15514" s="89">
        <v>41048</v>
      </c>
      <c r="B15514" s="90" t="s">
        <v>108</v>
      </c>
      <c r="C15514" s="96">
        <v>1853.1941530449435</v>
      </c>
      <c r="D15514" s="102">
        <v>1178.9795314744465</v>
      </c>
      <c r="E15514" s="98">
        <v>2196.4337696629213</v>
      </c>
      <c r="F15514" s="91">
        <v>0.843728674472778</v>
      </c>
      <c r="G15514" s="100">
        <v>926.59707652247175</v>
      </c>
      <c r="S15514" s="235"/>
      <c r="T15514" s="103"/>
      <c r="U15514" s="103"/>
    </row>
    <row r="15515" spans="1:21" x14ac:dyDescent="0.2">
      <c r="A15515" s="89">
        <v>41048</v>
      </c>
      <c r="B15515" s="90" t="s">
        <v>109</v>
      </c>
      <c r="C15515" s="96">
        <v>1836.7506354943821</v>
      </c>
      <c r="D15515" s="102">
        <v>1157.2412960617137</v>
      </c>
      <c r="E15515" s="98">
        <v>2170.9123230337082</v>
      </c>
      <c r="F15515" s="91">
        <v>0.84607315367192859</v>
      </c>
      <c r="G15515" s="100">
        <v>918.37531774719105</v>
      </c>
      <c r="S15515" s="235"/>
      <c r="T15515" s="103"/>
      <c r="U15515" s="103"/>
    </row>
    <row r="15516" spans="1:21" x14ac:dyDescent="0.2">
      <c r="A15516" s="89">
        <v>41048</v>
      </c>
      <c r="B15516" s="90" t="s">
        <v>110</v>
      </c>
      <c r="C15516" s="96">
        <v>1838.9225737415732</v>
      </c>
      <c r="D15516" s="102">
        <v>1160.8097463204494</v>
      </c>
      <c r="E15516" s="98">
        <v>2174.6529606741574</v>
      </c>
      <c r="F15516" s="91">
        <v>0.84561656825073117</v>
      </c>
      <c r="G15516" s="100">
        <v>919.46128687078658</v>
      </c>
      <c r="S15516" s="235"/>
      <c r="T15516" s="103"/>
      <c r="U15516" s="103"/>
    </row>
    <row r="15517" spans="1:21" x14ac:dyDescent="0.2">
      <c r="A15517" s="89">
        <v>41048</v>
      </c>
      <c r="B15517" s="90" t="s">
        <v>111</v>
      </c>
      <c r="C15517" s="96">
        <v>1983.6076988426967</v>
      </c>
      <c r="D15517" s="102">
        <v>1254.2157270449206</v>
      </c>
      <c r="E15517" s="98">
        <v>2346.8610084269662</v>
      </c>
      <c r="F15517" s="91">
        <v>0.84521737406692532</v>
      </c>
      <c r="G15517" s="100">
        <v>991.80384942134833</v>
      </c>
      <c r="S15517" s="235"/>
      <c r="T15517" s="103"/>
      <c r="U15517" s="103"/>
    </row>
    <row r="15518" spans="1:21" x14ac:dyDescent="0.2">
      <c r="A15518" s="89">
        <v>41048</v>
      </c>
      <c r="B15518" s="90" t="s">
        <v>112</v>
      </c>
      <c r="C15518" s="96">
        <v>2012.8356663370787</v>
      </c>
      <c r="D15518" s="102">
        <v>1269.5654121935177</v>
      </c>
      <c r="E15518" s="98">
        <v>2379.7696853932584</v>
      </c>
      <c r="F15518" s="91">
        <v>0.84581112142558301</v>
      </c>
      <c r="G15518" s="100">
        <v>1006.4178331685393</v>
      </c>
      <c r="S15518" s="235"/>
      <c r="T15518" s="103"/>
      <c r="U15518" s="103"/>
    </row>
    <row r="15519" spans="1:21" x14ac:dyDescent="0.2">
      <c r="A15519" s="89">
        <v>41048</v>
      </c>
      <c r="B15519" s="90" t="s">
        <v>113</v>
      </c>
      <c r="C15519" s="96">
        <v>1938.625074808989</v>
      </c>
      <c r="D15519" s="102">
        <v>1212.9456662115192</v>
      </c>
      <c r="E15519" s="98">
        <v>2286.8109606741577</v>
      </c>
      <c r="F15519" s="91">
        <v>0.84774172773663692</v>
      </c>
      <c r="G15519" s="100">
        <v>969.31253740449449</v>
      </c>
      <c r="S15519" s="235"/>
      <c r="T15519" s="103"/>
      <c r="U15519" s="103"/>
    </row>
    <row r="15520" spans="1:21" x14ac:dyDescent="0.2">
      <c r="A15520" s="89">
        <v>41048</v>
      </c>
      <c r="B15520" s="90" t="s">
        <v>114</v>
      </c>
      <c r="C15520" s="96">
        <v>1936.4774493033708</v>
      </c>
      <c r="D15520" s="102">
        <v>1250.9717099391794</v>
      </c>
      <c r="E15520" s="98">
        <v>2305.4012949438202</v>
      </c>
      <c r="F15520" s="91">
        <v>0.83997413098987628</v>
      </c>
      <c r="G15520" s="100">
        <v>968.2387246516854</v>
      </c>
      <c r="S15520" s="235"/>
      <c r="T15520" s="103"/>
      <c r="U15520" s="103"/>
    </row>
    <row r="15521" spans="1:21" x14ac:dyDescent="0.2">
      <c r="A15521" s="89">
        <v>41048</v>
      </c>
      <c r="B15521" s="90" t="s">
        <v>115</v>
      </c>
      <c r="C15521" s="96">
        <v>1669.5073383370789</v>
      </c>
      <c r="D15521" s="102">
        <v>1074.2287280652235</v>
      </c>
      <c r="E15521" s="98">
        <v>1985.2511460674152</v>
      </c>
      <c r="F15521" s="91">
        <v>0.84095523210965351</v>
      </c>
      <c r="G15521" s="100">
        <v>834.75366916853943</v>
      </c>
      <c r="S15521" s="235"/>
      <c r="T15521" s="103"/>
      <c r="U15521" s="103"/>
    </row>
    <row r="15522" spans="1:21" x14ac:dyDescent="0.2">
      <c r="A15522" s="89">
        <v>41048</v>
      </c>
      <c r="B15522" s="90" t="s">
        <v>116</v>
      </c>
      <c r="C15522" s="96">
        <v>1584.943571022472</v>
      </c>
      <c r="D15522" s="102">
        <v>1006.1242516875601</v>
      </c>
      <c r="E15522" s="98">
        <v>1877.3204662921348</v>
      </c>
      <c r="F15522" s="91">
        <v>0.84425839886189935</v>
      </c>
      <c r="G15522" s="100">
        <v>792.47178551123602</v>
      </c>
      <c r="S15522" s="235"/>
      <c r="T15522" s="103"/>
      <c r="U15522" s="103"/>
    </row>
    <row r="15523" spans="1:21" x14ac:dyDescent="0.2">
      <c r="A15523" s="89">
        <v>41048</v>
      </c>
      <c r="B15523" s="90" t="s">
        <v>117</v>
      </c>
      <c r="C15523" s="96">
        <v>1530.0129835617979</v>
      </c>
      <c r="D15523" s="102">
        <v>977.85579594861383</v>
      </c>
      <c r="E15523" s="98">
        <v>1815.8033174157304</v>
      </c>
      <c r="F15523" s="91">
        <v>0.84260942189450772</v>
      </c>
      <c r="G15523" s="100">
        <v>765.00649178089895</v>
      </c>
      <c r="S15523" s="235"/>
      <c r="T15523" s="103"/>
      <c r="U15523" s="103"/>
    </row>
    <row r="15524" spans="1:21" x14ac:dyDescent="0.2">
      <c r="A15524" s="89">
        <v>41048</v>
      </c>
      <c r="B15524" s="90" t="s">
        <v>118</v>
      </c>
      <c r="C15524" s="96">
        <v>1549.7427733483146</v>
      </c>
      <c r="D15524" s="102">
        <v>995.44186934857078</v>
      </c>
      <c r="E15524" s="98">
        <v>1841.9031404494381</v>
      </c>
      <c r="F15524" s="91">
        <v>0.84138125361476168</v>
      </c>
      <c r="G15524" s="100">
        <v>774.87138667415729</v>
      </c>
      <c r="S15524" s="235"/>
      <c r="T15524" s="103"/>
      <c r="U15524" s="103"/>
    </row>
    <row r="15525" spans="1:21" x14ac:dyDescent="0.2">
      <c r="A15525" s="89">
        <v>41048</v>
      </c>
      <c r="B15525" s="90" t="s">
        <v>119</v>
      </c>
      <c r="C15525" s="96">
        <v>1506.6281782921346</v>
      </c>
      <c r="D15525" s="102">
        <v>964.03208429669917</v>
      </c>
      <c r="E15525" s="98">
        <v>1788.6548932584269</v>
      </c>
      <c r="F15525" s="91">
        <v>0.84232468989447218</v>
      </c>
      <c r="G15525" s="100">
        <v>753.31408914606732</v>
      </c>
      <c r="S15525" s="235"/>
      <c r="T15525" s="103"/>
      <c r="U15525" s="103"/>
    </row>
    <row r="15526" spans="1:21" x14ac:dyDescent="0.2">
      <c r="A15526" s="89">
        <v>41048</v>
      </c>
      <c r="B15526" s="90" t="s">
        <v>120</v>
      </c>
      <c r="C15526" s="96">
        <v>1545.9986111460676</v>
      </c>
      <c r="D15526" s="102">
        <v>989.53359618093873</v>
      </c>
      <c r="E15526" s="98">
        <v>1835.5621601123594</v>
      </c>
      <c r="F15526" s="91">
        <v>0.84224802882809102</v>
      </c>
      <c r="G15526" s="100">
        <v>772.99930557303378</v>
      </c>
      <c r="S15526" s="235"/>
      <c r="T15526" s="103"/>
      <c r="U15526" s="103"/>
    </row>
    <row r="15527" spans="1:21" x14ac:dyDescent="0.2">
      <c r="A15527" s="89">
        <v>41048</v>
      </c>
      <c r="B15527" s="90" t="s">
        <v>121</v>
      </c>
      <c r="C15527" s="96">
        <v>1450.2550348314608</v>
      </c>
      <c r="D15527" s="102">
        <v>938.73700164871673</v>
      </c>
      <c r="E15527" s="98">
        <v>1727.5609466292135</v>
      </c>
      <c r="F15527" s="91">
        <v>0.83948125689063113</v>
      </c>
      <c r="G15527" s="100">
        <v>725.12751741573038</v>
      </c>
      <c r="S15527" s="235"/>
      <c r="T15527" s="103"/>
      <c r="U15527" s="103"/>
    </row>
    <row r="15528" spans="1:21" x14ac:dyDescent="0.2">
      <c r="A15528" s="89">
        <v>41048</v>
      </c>
      <c r="B15528" s="90" t="s">
        <v>122</v>
      </c>
      <c r="C15528" s="96">
        <v>1609.7060983146071</v>
      </c>
      <c r="D15528" s="102">
        <v>1035.6657822863372</v>
      </c>
      <c r="E15528" s="98">
        <v>1914.0943904494382</v>
      </c>
      <c r="F15528" s="91">
        <v>0.84097529690614714</v>
      </c>
      <c r="G15528" s="100">
        <v>804.85304915730353</v>
      </c>
      <c r="S15528" s="235"/>
      <c r="T15528" s="103"/>
      <c r="U15528" s="103"/>
    </row>
    <row r="15529" spans="1:21" x14ac:dyDescent="0.2">
      <c r="A15529" s="89">
        <v>41048</v>
      </c>
      <c r="B15529" s="90" t="s">
        <v>123</v>
      </c>
      <c r="C15529" s="96">
        <v>1809.7067626179776</v>
      </c>
      <c r="D15529" s="102">
        <v>1166.4864262841324</v>
      </c>
      <c r="E15529" s="98">
        <v>2153.0743483146066</v>
      </c>
      <c r="F15529" s="91">
        <v>0.840522188207104</v>
      </c>
      <c r="G15529" s="100">
        <v>904.85338130898879</v>
      </c>
      <c r="S15529" s="235"/>
      <c r="T15529" s="103"/>
      <c r="U15529" s="103"/>
    </row>
    <row r="15530" spans="1:21" x14ac:dyDescent="0.2">
      <c r="A15530" s="89">
        <v>41048</v>
      </c>
      <c r="B15530" s="90" t="s">
        <v>124</v>
      </c>
      <c r="C15530" s="96">
        <v>1901.2725995056182</v>
      </c>
      <c r="D15530" s="102">
        <v>1210.1374136722195</v>
      </c>
      <c r="E15530" s="98">
        <v>2253.723598314607</v>
      </c>
      <c r="F15530" s="91">
        <v>0.84361392005986857</v>
      </c>
      <c r="G15530" s="100">
        <v>950.63629975280912</v>
      </c>
      <c r="S15530" s="235"/>
      <c r="T15530" s="103"/>
      <c r="U15530" s="103"/>
    </row>
    <row r="15531" spans="1:21" x14ac:dyDescent="0.2">
      <c r="A15531" s="89">
        <v>41048</v>
      </c>
      <c r="B15531" s="90" t="s">
        <v>125</v>
      </c>
      <c r="C15531" s="96">
        <v>2053.2758598202249</v>
      </c>
      <c r="D15531" s="102">
        <v>1308.7624918617646</v>
      </c>
      <c r="E15531" s="98">
        <v>2434.912938202247</v>
      </c>
      <c r="F15531" s="91">
        <v>0.84326458971309515</v>
      </c>
      <c r="G15531" s="100">
        <v>1026.6379299101125</v>
      </c>
      <c r="S15531" s="235"/>
      <c r="T15531" s="103"/>
      <c r="U15531" s="103"/>
    </row>
    <row r="15532" spans="1:21" x14ac:dyDescent="0.2">
      <c r="A15532" s="89">
        <v>41048</v>
      </c>
      <c r="B15532" s="90" t="s">
        <v>126</v>
      </c>
      <c r="C15532" s="96">
        <v>2086.3128234943824</v>
      </c>
      <c r="D15532" s="102">
        <v>1334.3626982510573</v>
      </c>
      <c r="E15532" s="98">
        <v>2476.5348792134837</v>
      </c>
      <c r="F15532" s="91">
        <v>0.84243223909568721</v>
      </c>
      <c r="G15532" s="100">
        <v>1043.1564117471912</v>
      </c>
      <c r="S15532" s="235"/>
      <c r="T15532" s="103"/>
      <c r="U15532" s="103"/>
    </row>
    <row r="15533" spans="1:21" x14ac:dyDescent="0.2">
      <c r="A15533" s="89">
        <v>41048</v>
      </c>
      <c r="B15533" s="90" t="s">
        <v>127</v>
      </c>
      <c r="C15533" s="96">
        <v>2244.8440549213487</v>
      </c>
      <c r="D15533" s="102">
        <v>1441.9624410160282</v>
      </c>
      <c r="E15533" s="98">
        <v>2668.066811797753</v>
      </c>
      <c r="F15533" s="91">
        <v>0.84137475305903775</v>
      </c>
      <c r="G15533" s="100">
        <v>1122.4220274606744</v>
      </c>
      <c r="S15533" s="235"/>
      <c r="T15533" s="103"/>
      <c r="U15533" s="103"/>
    </row>
    <row r="15534" spans="1:21" x14ac:dyDescent="0.2">
      <c r="A15534" s="89">
        <v>41048</v>
      </c>
      <c r="B15534" s="90" t="s">
        <v>128</v>
      </c>
      <c r="C15534" s="96">
        <v>2261.8062442921346</v>
      </c>
      <c r="D15534" s="102">
        <v>1461.6326889167474</v>
      </c>
      <c r="E15534" s="98">
        <v>2692.9793174157303</v>
      </c>
      <c r="F15534" s="91">
        <v>0.83988994258694749</v>
      </c>
      <c r="G15534" s="100">
        <v>1130.9031221460673</v>
      </c>
      <c r="S15534" s="235"/>
      <c r="T15534" s="103"/>
      <c r="U15534" s="103"/>
    </row>
    <row r="15535" spans="1:21" x14ac:dyDescent="0.2">
      <c r="A15535" s="89">
        <v>41048</v>
      </c>
      <c r="B15535" s="90" t="s">
        <v>129</v>
      </c>
      <c r="C15535" s="96">
        <v>1889.4728155955054</v>
      </c>
      <c r="D15535" s="102">
        <v>1214.2655679569859</v>
      </c>
      <c r="E15535" s="98">
        <v>2246.0072106741572</v>
      </c>
      <c r="F15535" s="91">
        <v>0.84125857059397635</v>
      </c>
      <c r="G15535" s="100">
        <v>944.73640779775269</v>
      </c>
      <c r="S15535" s="235"/>
      <c r="T15535" s="103"/>
      <c r="U15535" s="103"/>
    </row>
    <row r="15536" spans="1:21" x14ac:dyDescent="0.2">
      <c r="A15536" s="89">
        <v>41048</v>
      </c>
      <c r="B15536" s="90" t="s">
        <v>130</v>
      </c>
      <c r="C15536" s="96">
        <v>1715.3084913370787</v>
      </c>
      <c r="D15536" s="102">
        <v>1102.56990783993</v>
      </c>
      <c r="E15536" s="98">
        <v>2039.1036320224721</v>
      </c>
      <c r="F15536" s="91">
        <v>0.84120711885337618</v>
      </c>
      <c r="G15536" s="100">
        <v>857.65424566853937</v>
      </c>
      <c r="S15536" s="235"/>
      <c r="T15536" s="103"/>
      <c r="U15536" s="103"/>
    </row>
    <row r="15537" spans="1:21" x14ac:dyDescent="0.2">
      <c r="A15537" s="89">
        <v>41048</v>
      </c>
      <c r="B15537" s="90" t="s">
        <v>131</v>
      </c>
      <c r="C15537" s="96">
        <v>1625.9794266741571</v>
      </c>
      <c r="D15537" s="102">
        <v>1053.6630425360013</v>
      </c>
      <c r="E15537" s="98">
        <v>1937.5280393258427</v>
      </c>
      <c r="F15537" s="91">
        <v>0.83920304308984972</v>
      </c>
      <c r="G15537" s="100">
        <v>812.98971333707857</v>
      </c>
      <c r="S15537" s="235"/>
      <c r="T15537" s="103"/>
      <c r="U15537" s="103"/>
    </row>
    <row r="15538" spans="1:21" x14ac:dyDescent="0.2">
      <c r="A15538" s="89">
        <v>41048</v>
      </c>
      <c r="B15538" s="90" t="s">
        <v>132</v>
      </c>
      <c r="C15538" s="96">
        <v>1765.0969339550561</v>
      </c>
      <c r="D15538" s="102">
        <v>1141.7451107275047</v>
      </c>
      <c r="E15538" s="98">
        <v>2102.1772247191011</v>
      </c>
      <c r="F15538" s="91">
        <v>0.83965182059800569</v>
      </c>
      <c r="G15538" s="100">
        <v>882.54846697752805</v>
      </c>
      <c r="S15538" s="235"/>
      <c r="T15538" s="103"/>
      <c r="U15538" s="103"/>
    </row>
    <row r="15539" spans="1:21" x14ac:dyDescent="0.2">
      <c r="A15539" s="89">
        <v>41048</v>
      </c>
      <c r="B15539" s="90" t="s">
        <v>133</v>
      </c>
      <c r="C15539" s="96">
        <v>1850.4792302359551</v>
      </c>
      <c r="D15539" s="102">
        <v>1182.900116796392</v>
      </c>
      <c r="E15539" s="98">
        <v>2196.2527331460674</v>
      </c>
      <c r="F15539" s="91">
        <v>0.84256206141867751</v>
      </c>
      <c r="G15539" s="100">
        <v>925.23961511797756</v>
      </c>
      <c r="S15539" s="235"/>
      <c r="T15539" s="103"/>
      <c r="U15539" s="103"/>
    </row>
    <row r="15540" spans="1:21" x14ac:dyDescent="0.2">
      <c r="A15540" s="89">
        <v>41048</v>
      </c>
      <c r="B15540" s="90" t="s">
        <v>134</v>
      </c>
      <c r="C15540" s="96">
        <v>1586.7832351348316</v>
      </c>
      <c r="D15540" s="102">
        <v>998.04121678602758</v>
      </c>
      <c r="E15540" s="98">
        <v>1874.5578960674159</v>
      </c>
      <c r="F15540" s="91">
        <v>0.84648398348415965</v>
      </c>
      <c r="G15540" s="100">
        <v>793.39161756741578</v>
      </c>
      <c r="S15540" s="235"/>
      <c r="T15540" s="103"/>
      <c r="U15540" s="103"/>
    </row>
    <row r="15541" spans="1:21" x14ac:dyDescent="0.2">
      <c r="A15541" s="89">
        <v>41048</v>
      </c>
      <c r="B15541" s="90" t="s">
        <v>135</v>
      </c>
      <c r="C15541" s="96">
        <v>1555.0510552584267</v>
      </c>
      <c r="D15541" s="102">
        <v>969.85422212748347</v>
      </c>
      <c r="E15541" s="98">
        <v>1832.7031938202247</v>
      </c>
      <c r="F15541" s="91">
        <v>0.84850130697756965</v>
      </c>
      <c r="G15541" s="100">
        <v>777.52552762921334</v>
      </c>
      <c r="S15541" s="235"/>
      <c r="T15541" s="103"/>
      <c r="U15541" s="103"/>
    </row>
    <row r="15542" spans="1:21" x14ac:dyDescent="0.2">
      <c r="A15542" s="89">
        <v>41048</v>
      </c>
      <c r="B15542" s="90" t="s">
        <v>136</v>
      </c>
      <c r="C15542" s="96">
        <v>1796.7278107415732</v>
      </c>
      <c r="D15542" s="102">
        <v>1127.4482804581123</v>
      </c>
      <c r="E15542" s="98">
        <v>2121.1719522471913</v>
      </c>
      <c r="F15542" s="91">
        <v>0.84704486538118773</v>
      </c>
      <c r="G15542" s="100">
        <v>898.3639053707866</v>
      </c>
      <c r="S15542" s="235"/>
      <c r="T15542" s="103"/>
      <c r="U15542" s="103"/>
    </row>
    <row r="15543" spans="1:21" x14ac:dyDescent="0.2">
      <c r="A15543" s="89">
        <v>41048</v>
      </c>
      <c r="B15543" s="90" t="s">
        <v>137</v>
      </c>
      <c r="C15543" s="96">
        <v>1733.1459394044944</v>
      </c>
      <c r="D15543" s="102">
        <v>1100.6121019861175</v>
      </c>
      <c r="E15543" s="98">
        <v>2053.0810617977527</v>
      </c>
      <c r="F15543" s="91">
        <v>0.84416829498533708</v>
      </c>
      <c r="G15543" s="100">
        <v>866.57296970224718</v>
      </c>
      <c r="S15543" s="235"/>
      <c r="T15543" s="103"/>
      <c r="U15543" s="103"/>
    </row>
    <row r="15544" spans="1:21" x14ac:dyDescent="0.2">
      <c r="A15544" s="89">
        <v>41048</v>
      </c>
      <c r="B15544" s="90" t="s">
        <v>138</v>
      </c>
      <c r="C15544" s="96">
        <v>1737.9314973707865</v>
      </c>
      <c r="D15544" s="102">
        <v>1095.259496626076</v>
      </c>
      <c r="E15544" s="98">
        <v>2054.2636769662918</v>
      </c>
      <c r="F15544" s="91">
        <v>0.84601189071178029</v>
      </c>
      <c r="G15544" s="100">
        <v>868.96574868539324</v>
      </c>
      <c r="S15544" s="235"/>
      <c r="T15544" s="103"/>
      <c r="U15544" s="103"/>
    </row>
    <row r="15545" spans="1:21" x14ac:dyDescent="0.2">
      <c r="A15545" s="89">
        <v>41048</v>
      </c>
      <c r="B15545" s="90" t="s">
        <v>139</v>
      </c>
      <c r="C15545" s="96">
        <v>1714.3765029101121</v>
      </c>
      <c r="D15545" s="102">
        <v>1093.0017189386999</v>
      </c>
      <c r="E15545" s="98">
        <v>2033.1599915730337</v>
      </c>
      <c r="F15545" s="91">
        <v>0.84320786854738261</v>
      </c>
      <c r="G15545" s="100">
        <v>857.18825145505605</v>
      </c>
      <c r="S15545" s="235"/>
      <c r="T15545" s="103"/>
      <c r="U15545" s="103"/>
    </row>
    <row r="15546" spans="1:21" x14ac:dyDescent="0.2">
      <c r="A15546" s="89">
        <v>41048</v>
      </c>
      <c r="B15546" s="90" t="s">
        <v>140</v>
      </c>
      <c r="C15546" s="96">
        <v>1717.0914257191014</v>
      </c>
      <c r="D15546" s="102">
        <v>1099.1677006140605</v>
      </c>
      <c r="E15546" s="98">
        <v>2038.7674213483149</v>
      </c>
      <c r="F15546" s="91">
        <v>0.84222035713299903</v>
      </c>
      <c r="G15546" s="100">
        <v>858.54571285955069</v>
      </c>
      <c r="S15546" s="235"/>
      <c r="T15546" s="103"/>
      <c r="U15546" s="103"/>
    </row>
    <row r="15547" spans="1:21" x14ac:dyDescent="0.2">
      <c r="A15547" s="89">
        <v>41048</v>
      </c>
      <c r="B15547" s="90" t="s">
        <v>141</v>
      </c>
      <c r="C15547" s="96">
        <v>1682.0365044943824</v>
      </c>
      <c r="D15547" s="102">
        <v>1075.1922129769525</v>
      </c>
      <c r="E15547" s="98">
        <v>1996.3178848314606</v>
      </c>
      <c r="F15547" s="91">
        <v>0.8425694711623487</v>
      </c>
      <c r="G15547" s="100">
        <v>841.01825224719119</v>
      </c>
      <c r="S15547" s="235"/>
      <c r="T15547" s="103"/>
      <c r="U15547" s="103"/>
    </row>
    <row r="15548" spans="1:21" x14ac:dyDescent="0.2">
      <c r="A15548" s="89">
        <v>41048</v>
      </c>
      <c r="B15548" s="90" t="s">
        <v>142</v>
      </c>
      <c r="C15548" s="96">
        <v>1669.8639252134833</v>
      </c>
      <c r="D15548" s="102">
        <v>1061.8031341807293</v>
      </c>
      <c r="E15548" s="98">
        <v>1978.8560898876406</v>
      </c>
      <c r="F15548" s="91">
        <v>0.84385314007765877</v>
      </c>
      <c r="G15548" s="100">
        <v>834.93196260674165</v>
      </c>
      <c r="S15548" s="235"/>
      <c r="T15548" s="103"/>
      <c r="U15548" s="103"/>
    </row>
    <row r="15549" spans="1:21" x14ac:dyDescent="0.2">
      <c r="A15549" s="89">
        <v>41048</v>
      </c>
      <c r="B15549" s="90" t="s">
        <v>143</v>
      </c>
      <c r="C15549" s="96">
        <v>1662.8496992696632</v>
      </c>
      <c r="D15549" s="102">
        <v>1053.602433434228</v>
      </c>
      <c r="E15549" s="98">
        <v>1968.5393595505618</v>
      </c>
      <c r="F15549" s="91">
        <v>0.84471244692273217</v>
      </c>
      <c r="G15549" s="100">
        <v>831.42484963483162</v>
      </c>
      <c r="S15549" s="235"/>
      <c r="T15549" s="103"/>
      <c r="U15549" s="103"/>
    </row>
    <row r="15550" spans="1:21" x14ac:dyDescent="0.2">
      <c r="A15550" s="89">
        <v>41048</v>
      </c>
      <c r="B15550" s="90" t="s">
        <v>144</v>
      </c>
      <c r="C15550" s="96">
        <v>1652.1642493483148</v>
      </c>
      <c r="D15550" s="102">
        <v>1046.4731685896616</v>
      </c>
      <c r="E15550" s="98">
        <v>1955.6975224719099</v>
      </c>
      <c r="F15550" s="91">
        <v>0.84479538904362705</v>
      </c>
      <c r="G15550" s="100">
        <v>826.0821246741574</v>
      </c>
      <c r="S15550" s="235"/>
      <c r="T15550" s="103"/>
      <c r="U15550" s="103"/>
    </row>
    <row r="15551" spans="1:21" x14ac:dyDescent="0.2">
      <c r="A15551" s="89">
        <v>41048</v>
      </c>
      <c r="B15551" s="90" t="s">
        <v>145</v>
      </c>
      <c r="C15551" s="96">
        <v>1713.0028330112357</v>
      </c>
      <c r="D15551" s="102">
        <v>1083.9559601132942</v>
      </c>
      <c r="E15551" s="98">
        <v>2027.1505196629214</v>
      </c>
      <c r="F15551" s="91">
        <v>0.84502991583282983</v>
      </c>
      <c r="G15551" s="100">
        <v>856.50141650561784</v>
      </c>
      <c r="S15551" s="235"/>
      <c r="T15551" s="103"/>
      <c r="U15551" s="103"/>
    </row>
    <row r="15552" spans="1:21" x14ac:dyDescent="0.2">
      <c r="A15552" s="89">
        <v>41048</v>
      </c>
      <c r="B15552" s="90" t="s">
        <v>146</v>
      </c>
      <c r="C15552" s="96">
        <v>1825.9841431011237</v>
      </c>
      <c r="D15552" s="102">
        <v>1141.3835593452477</v>
      </c>
      <c r="E15552" s="98">
        <v>2153.3635365168539</v>
      </c>
      <c r="F15552" s="91">
        <v>0.84796835840116502</v>
      </c>
      <c r="G15552" s="100">
        <v>912.99207155056183</v>
      </c>
      <c r="S15552" s="235"/>
      <c r="T15552" s="103"/>
      <c r="U15552" s="103"/>
    </row>
    <row r="15553" spans="1:21" x14ac:dyDescent="0.2">
      <c r="A15553" s="89">
        <v>41048</v>
      </c>
      <c r="B15553" s="90" t="s">
        <v>147</v>
      </c>
      <c r="C15553" s="96">
        <v>1804.4997837977526</v>
      </c>
      <c r="D15553" s="102">
        <v>1141.4264129878998</v>
      </c>
      <c r="E15553" s="98">
        <v>2135.1987556179774</v>
      </c>
      <c r="F15553" s="91">
        <v>0.84512028636673087</v>
      </c>
      <c r="G15553" s="100">
        <v>902.24989189887629</v>
      </c>
      <c r="S15553" s="235"/>
      <c r="T15553" s="103"/>
      <c r="U15553" s="103"/>
    </row>
    <row r="15554" spans="1:21" x14ac:dyDescent="0.2">
      <c r="A15554" s="89">
        <v>41049</v>
      </c>
      <c r="B15554" s="90" t="s">
        <v>100</v>
      </c>
      <c r="C15554" s="96">
        <v>1643.606164314607</v>
      </c>
      <c r="D15554" s="102">
        <v>1043.1764417002505</v>
      </c>
      <c r="E15554" s="98">
        <v>1946.704474719101</v>
      </c>
      <c r="F15554" s="91">
        <v>0.84430183710949269</v>
      </c>
      <c r="G15554" s="100">
        <v>821.80308215730349</v>
      </c>
      <c r="S15554" s="235"/>
      <c r="T15554" s="103"/>
      <c r="U15554" s="103"/>
    </row>
    <row r="15555" spans="1:21" x14ac:dyDescent="0.2">
      <c r="A15555" s="89">
        <v>41049</v>
      </c>
      <c r="B15555" s="90" t="s">
        <v>101</v>
      </c>
      <c r="C15555" s="96">
        <v>1713.1811264494384</v>
      </c>
      <c r="D15555" s="102">
        <v>1091.1413342903227</v>
      </c>
      <c r="E15555" s="98">
        <v>2031.1521320224717</v>
      </c>
      <c r="F15555" s="91">
        <v>0.84345288540429453</v>
      </c>
      <c r="G15555" s="100">
        <v>856.59056322471918</v>
      </c>
      <c r="S15555" s="235"/>
      <c r="T15555" s="103"/>
      <c r="U15555" s="103"/>
    </row>
    <row r="15556" spans="1:21" x14ac:dyDescent="0.2">
      <c r="A15556" s="89">
        <v>41049</v>
      </c>
      <c r="B15556" s="90" t="s">
        <v>102</v>
      </c>
      <c r="C15556" s="96">
        <v>1755.1975960112359</v>
      </c>
      <c r="D15556" s="102">
        <v>1102.0233691537153</v>
      </c>
      <c r="E15556" s="98">
        <v>2072.4801825842696</v>
      </c>
      <c r="F15556" s="91">
        <v>0.84690681761916786</v>
      </c>
      <c r="G15556" s="100">
        <v>877.59879800561794</v>
      </c>
      <c r="S15556" s="235"/>
      <c r="T15556" s="103"/>
      <c r="U15556" s="103"/>
    </row>
    <row r="15557" spans="1:21" x14ac:dyDescent="0.2">
      <c r="A15557" s="89">
        <v>41049</v>
      </c>
      <c r="B15557" s="90" t="s">
        <v>103</v>
      </c>
      <c r="C15557" s="96">
        <v>1769.035598089888</v>
      </c>
      <c r="D15557" s="102">
        <v>1119.4434453761476</v>
      </c>
      <c r="E15557" s="98">
        <v>2093.4757162921351</v>
      </c>
      <c r="F15557" s="91">
        <v>0.8450232234950974</v>
      </c>
      <c r="G15557" s="100">
        <v>884.51779904494401</v>
      </c>
      <c r="S15557" s="235"/>
      <c r="T15557" s="103"/>
      <c r="U15557" s="103"/>
    </row>
    <row r="15558" spans="1:21" x14ac:dyDescent="0.2">
      <c r="A15558" s="89">
        <v>41049</v>
      </c>
      <c r="B15558" s="90" t="s">
        <v>104</v>
      </c>
      <c r="C15558" s="96">
        <v>1744.6093970561799</v>
      </c>
      <c r="D15558" s="102">
        <v>1104.4680748881851</v>
      </c>
      <c r="E15558" s="98">
        <v>2064.8272752808989</v>
      </c>
      <c r="F15558" s="91">
        <v>0.84491783789462171</v>
      </c>
      <c r="G15558" s="100">
        <v>872.30469852808994</v>
      </c>
      <c r="S15558" s="235"/>
      <c r="T15558" s="103"/>
      <c r="U15558" s="103"/>
    </row>
    <row r="15559" spans="1:21" x14ac:dyDescent="0.2">
      <c r="A15559" s="89">
        <v>41049</v>
      </c>
      <c r="B15559" s="90" t="s">
        <v>105</v>
      </c>
      <c r="C15559" s="96">
        <v>1698.5489081460676</v>
      </c>
      <c r="D15559" s="102">
        <v>1061.2325467266794</v>
      </c>
      <c r="E15559" s="98">
        <v>2002.818741573034</v>
      </c>
      <c r="F15559" s="91">
        <v>0.848079196029497</v>
      </c>
      <c r="G15559" s="100">
        <v>849.27445407303378</v>
      </c>
      <c r="S15559" s="235"/>
      <c r="T15559" s="103"/>
      <c r="U15559" s="103"/>
    </row>
    <row r="15560" spans="1:21" x14ac:dyDescent="0.2">
      <c r="A15560" s="89">
        <v>41049</v>
      </c>
      <c r="B15560" s="90" t="s">
        <v>106</v>
      </c>
      <c r="C15560" s="96">
        <v>1684.0260971797754</v>
      </c>
      <c r="D15560" s="102">
        <v>1061.0880262910018</v>
      </c>
      <c r="E15560" s="98">
        <v>1990.4400758426966</v>
      </c>
      <c r="F15560" s="91">
        <v>0.84605716977779699</v>
      </c>
      <c r="G15560" s="100">
        <v>842.01304858988772</v>
      </c>
      <c r="S15560" s="235"/>
      <c r="T15560" s="103"/>
      <c r="U15560" s="103"/>
    </row>
    <row r="15561" spans="1:21" x14ac:dyDescent="0.2">
      <c r="A15561" s="89">
        <v>41049</v>
      </c>
      <c r="B15561" s="90" t="s">
        <v>107</v>
      </c>
      <c r="C15561" s="96">
        <v>1749.5732484606742</v>
      </c>
      <c r="D15561" s="102">
        <v>1098.3710129382914</v>
      </c>
      <c r="E15561" s="98">
        <v>2065.7747780898876</v>
      </c>
      <c r="F15561" s="91">
        <v>0.84693320250449167</v>
      </c>
      <c r="G15561" s="100">
        <v>874.78662423033711</v>
      </c>
      <c r="S15561" s="235"/>
      <c r="T15561" s="103"/>
      <c r="U15561" s="103"/>
    </row>
    <row r="15562" spans="1:21" x14ac:dyDescent="0.2">
      <c r="A15562" s="89">
        <v>41049</v>
      </c>
      <c r="B15562" s="90" t="s">
        <v>108</v>
      </c>
      <c r="C15562" s="96">
        <v>1917.1042463932588</v>
      </c>
      <c r="D15562" s="102">
        <v>1199.5756030898658</v>
      </c>
      <c r="E15562" s="98">
        <v>2261.4752528089889</v>
      </c>
      <c r="F15562" s="91">
        <v>0.84772284994585489</v>
      </c>
      <c r="G15562" s="100">
        <v>958.5521231966294</v>
      </c>
      <c r="S15562" s="235"/>
      <c r="T15562" s="103"/>
      <c r="U15562" s="103"/>
    </row>
    <row r="15563" spans="1:21" x14ac:dyDescent="0.2">
      <c r="A15563" s="89">
        <v>41049</v>
      </c>
      <c r="B15563" s="90" t="s">
        <v>109</v>
      </c>
      <c r="C15563" s="96">
        <v>1944.5087582696631</v>
      </c>
      <c r="D15563" s="102">
        <v>1225.9940586224398</v>
      </c>
      <c r="E15563" s="98">
        <v>2298.7335084269662</v>
      </c>
      <c r="F15563" s="91">
        <v>0.84590438654209177</v>
      </c>
      <c r="G15563" s="100">
        <v>972.25437913483154</v>
      </c>
      <c r="S15563" s="235"/>
      <c r="T15563" s="103"/>
      <c r="U15563" s="103"/>
    </row>
    <row r="15564" spans="1:21" x14ac:dyDescent="0.2">
      <c r="A15564" s="89">
        <v>41049</v>
      </c>
      <c r="B15564" s="90" t="s">
        <v>110</v>
      </c>
      <c r="C15564" s="96">
        <v>1944.6019571123597</v>
      </c>
      <c r="D15564" s="102">
        <v>1227.4326882994992</v>
      </c>
      <c r="E15564" s="98">
        <v>2299.5799129213483</v>
      </c>
      <c r="F15564" s="91">
        <v>0.84563356384600241</v>
      </c>
      <c r="G15564" s="100">
        <v>972.30097855617987</v>
      </c>
      <c r="S15564" s="235"/>
      <c r="T15564" s="103"/>
      <c r="U15564" s="103"/>
    </row>
    <row r="15565" spans="1:21" x14ac:dyDescent="0.2">
      <c r="A15565" s="89">
        <v>41049</v>
      </c>
      <c r="B15565" s="90" t="s">
        <v>111</v>
      </c>
      <c r="C15565" s="96">
        <v>1922.6961769550562</v>
      </c>
      <c r="D15565" s="102">
        <v>1213.7685387593333</v>
      </c>
      <c r="E15565" s="98">
        <v>2273.7622247191011</v>
      </c>
      <c r="F15565" s="91">
        <v>0.84560124891360822</v>
      </c>
      <c r="G15565" s="100">
        <v>961.34808847752811</v>
      </c>
      <c r="S15565" s="235"/>
      <c r="T15565" s="103"/>
      <c r="U15565" s="103"/>
    </row>
    <row r="15566" spans="1:21" x14ac:dyDescent="0.2">
      <c r="A15566" s="89">
        <v>41049</v>
      </c>
      <c r="B15566" s="90" t="s">
        <v>112</v>
      </c>
      <c r="C15566" s="96">
        <v>2050.0220045730334</v>
      </c>
      <c r="D15566" s="102">
        <v>1296.4469611827444</v>
      </c>
      <c r="E15566" s="98">
        <v>2425.5648707865166</v>
      </c>
      <c r="F15566" s="91">
        <v>0.84517302722490817</v>
      </c>
      <c r="G15566" s="100">
        <v>1025.0110022865167</v>
      </c>
      <c r="S15566" s="235"/>
      <c r="T15566" s="103"/>
      <c r="U15566" s="103"/>
    </row>
    <row r="15567" spans="1:21" x14ac:dyDescent="0.2">
      <c r="A15567" s="89">
        <v>41049</v>
      </c>
      <c r="B15567" s="90" t="s">
        <v>113</v>
      </c>
      <c r="C15567" s="96">
        <v>2043.3522091348314</v>
      </c>
      <c r="D15567" s="102">
        <v>1316.9343053550501</v>
      </c>
      <c r="E15567" s="98">
        <v>2430.9677528089887</v>
      </c>
      <c r="F15567" s="91">
        <v>0.8405509315266454</v>
      </c>
      <c r="G15567" s="100">
        <v>1021.6761045674157</v>
      </c>
      <c r="S15567" s="235"/>
      <c r="T15567" s="103"/>
      <c r="U15567" s="103"/>
    </row>
    <row r="15568" spans="1:21" x14ac:dyDescent="0.2">
      <c r="A15568" s="89">
        <v>41049</v>
      </c>
      <c r="B15568" s="90" t="s">
        <v>114</v>
      </c>
      <c r="C15568" s="96">
        <v>2120.4114435505621</v>
      </c>
      <c r="D15568" s="102">
        <v>1354.7537921690923</v>
      </c>
      <c r="E15568" s="98">
        <v>2516.2477078651686</v>
      </c>
      <c r="F15568" s="91">
        <v>0.84268787882952845</v>
      </c>
      <c r="G15568" s="100">
        <v>1060.2057217752811</v>
      </c>
      <c r="S15568" s="235"/>
      <c r="T15568" s="103"/>
      <c r="U15568" s="103"/>
    </row>
    <row r="15569" spans="1:21" x14ac:dyDescent="0.2">
      <c r="A15569" s="89">
        <v>41049</v>
      </c>
      <c r="B15569" s="90" t="s">
        <v>115</v>
      </c>
      <c r="C15569" s="96">
        <v>1788.6965017752809</v>
      </c>
      <c r="D15569" s="102">
        <v>1139.9020718817583</v>
      </c>
      <c r="E15569" s="98">
        <v>2121.0402893258424</v>
      </c>
      <c r="F15569" s="91">
        <v>0.84331095018652635</v>
      </c>
      <c r="G15569" s="100">
        <v>894.34825088764046</v>
      </c>
      <c r="S15569" s="235"/>
      <c r="T15569" s="103"/>
      <c r="U15569" s="103"/>
    </row>
    <row r="15570" spans="1:21" x14ac:dyDescent="0.2">
      <c r="A15570" s="89">
        <v>41049</v>
      </c>
      <c r="B15570" s="90" t="s">
        <v>116</v>
      </c>
      <c r="C15570" s="96">
        <v>1772.6500923370786</v>
      </c>
      <c r="D15570" s="102">
        <v>1142.2741300309297</v>
      </c>
      <c r="E15570" s="98">
        <v>2108.8097443820225</v>
      </c>
      <c r="F15570" s="91">
        <v>0.84059270735992642</v>
      </c>
      <c r="G15570" s="100">
        <v>886.3250461685393</v>
      </c>
      <c r="S15570" s="235"/>
      <c r="T15570" s="103"/>
      <c r="U15570" s="103"/>
    </row>
    <row r="15571" spans="1:21" x14ac:dyDescent="0.2">
      <c r="A15571" s="89">
        <v>41049</v>
      </c>
      <c r="B15571" s="90" t="s">
        <v>117</v>
      </c>
      <c r="C15571" s="96">
        <v>1749.8609492359551</v>
      </c>
      <c r="D15571" s="102">
        <v>1122.6505868174493</v>
      </c>
      <c r="E15571" s="98">
        <v>2079.0280617977528</v>
      </c>
      <c r="F15571" s="91">
        <v>0.84167259759006607</v>
      </c>
      <c r="G15571" s="100">
        <v>874.93047461797755</v>
      </c>
      <c r="S15571" s="235"/>
      <c r="T15571" s="103"/>
      <c r="U15571" s="103"/>
    </row>
    <row r="15572" spans="1:21" x14ac:dyDescent="0.2">
      <c r="A15572" s="89">
        <v>41049</v>
      </c>
      <c r="B15572" s="90" t="s">
        <v>118</v>
      </c>
      <c r="C15572" s="96">
        <v>1685.290359741573</v>
      </c>
      <c r="D15572" s="102">
        <v>1069.5232733166551</v>
      </c>
      <c r="E15572" s="98">
        <v>1996.0169410112362</v>
      </c>
      <c r="F15572" s="91">
        <v>0.84432668135960776</v>
      </c>
      <c r="G15572" s="100">
        <v>842.64517987078648</v>
      </c>
      <c r="S15572" s="235"/>
      <c r="T15572" s="103"/>
      <c r="U15572" s="103"/>
    </row>
    <row r="15573" spans="1:21" x14ac:dyDescent="0.2">
      <c r="A15573" s="89">
        <v>41049</v>
      </c>
      <c r="B15573" s="90" t="s">
        <v>119</v>
      </c>
      <c r="C15573" s="96">
        <v>1729.5517057752811</v>
      </c>
      <c r="D15573" s="102">
        <v>1115.1365181880271</v>
      </c>
      <c r="E15573" s="98">
        <v>2057.8820561797756</v>
      </c>
      <c r="F15573" s="91">
        <v>0.84045229928579945</v>
      </c>
      <c r="G15573" s="100">
        <v>864.77585288764055</v>
      </c>
      <c r="S15573" s="235"/>
      <c r="T15573" s="103"/>
      <c r="U15573" s="103"/>
    </row>
    <row r="15574" spans="1:21" x14ac:dyDescent="0.2">
      <c r="A15574" s="89">
        <v>41049</v>
      </c>
      <c r="B15574" s="90" t="s">
        <v>120</v>
      </c>
      <c r="C15574" s="96">
        <v>1838.7078111910116</v>
      </c>
      <c r="D15574" s="102">
        <v>1167.3160243582615</v>
      </c>
      <c r="E15574" s="98">
        <v>2177.9515870786518</v>
      </c>
      <c r="F15574" s="91">
        <v>0.8442372282743541</v>
      </c>
      <c r="G15574" s="100">
        <v>919.35390559550581</v>
      </c>
      <c r="S15574" s="235"/>
      <c r="T15574" s="103"/>
      <c r="U15574" s="103"/>
    </row>
    <row r="15575" spans="1:21" x14ac:dyDescent="0.2">
      <c r="A15575" s="89">
        <v>41049</v>
      </c>
      <c r="B15575" s="90" t="s">
        <v>121</v>
      </c>
      <c r="C15575" s="96">
        <v>1949.6468509887636</v>
      </c>
      <c r="D15575" s="102">
        <v>1244.1596244532573</v>
      </c>
      <c r="E15575" s="98">
        <v>2312.8026320224717</v>
      </c>
      <c r="F15575" s="91">
        <v>0.84298021110597754</v>
      </c>
      <c r="G15575" s="100">
        <v>974.82342549438181</v>
      </c>
      <c r="S15575" s="235"/>
      <c r="T15575" s="103"/>
      <c r="U15575" s="103"/>
    </row>
    <row r="15576" spans="1:21" x14ac:dyDescent="0.2">
      <c r="A15576" s="89">
        <v>41049</v>
      </c>
      <c r="B15576" s="90" t="s">
        <v>122</v>
      </c>
      <c r="C15576" s="96">
        <v>2032.0994619101125</v>
      </c>
      <c r="D15576" s="102">
        <v>1308.9484287627663</v>
      </c>
      <c r="E15576" s="98">
        <v>2417.1831151685392</v>
      </c>
      <c r="F15576" s="91">
        <v>0.84068908522407226</v>
      </c>
      <c r="G15576" s="100">
        <v>1016.0497309550562</v>
      </c>
      <c r="S15576" s="235"/>
      <c r="T15576" s="103"/>
      <c r="U15576" s="103"/>
    </row>
    <row r="15577" spans="1:21" x14ac:dyDescent="0.2">
      <c r="A15577" s="89">
        <v>41049</v>
      </c>
      <c r="B15577" s="90" t="s">
        <v>123</v>
      </c>
      <c r="C15577" s="96">
        <v>2070.4122905056179</v>
      </c>
      <c r="D15577" s="102">
        <v>1321.3627835455511</v>
      </c>
      <c r="E15577" s="98">
        <v>2456.1365308988761</v>
      </c>
      <c r="F15577" s="91">
        <v>0.84295488644839545</v>
      </c>
      <c r="G15577" s="100">
        <v>1035.2061452528089</v>
      </c>
      <c r="S15577" s="235"/>
      <c r="T15577" s="103"/>
      <c r="U15577" s="103"/>
    </row>
    <row r="15578" spans="1:21" x14ac:dyDescent="0.2">
      <c r="A15578" s="89">
        <v>41049</v>
      </c>
      <c r="B15578" s="90" t="s">
        <v>124</v>
      </c>
      <c r="C15578" s="96">
        <v>2081.5758910112363</v>
      </c>
      <c r="D15578" s="102">
        <v>1335.2326474438814</v>
      </c>
      <c r="E15578" s="98">
        <v>2473.0152471910114</v>
      </c>
      <c r="F15578" s="91">
        <v>0.84171575301672974</v>
      </c>
      <c r="G15578" s="100">
        <v>1040.7879455056182</v>
      </c>
      <c r="S15578" s="235"/>
      <c r="T15578" s="103"/>
      <c r="U15578" s="103"/>
    </row>
    <row r="15579" spans="1:21" x14ac:dyDescent="0.2">
      <c r="A15579" s="89">
        <v>41049</v>
      </c>
      <c r="B15579" s="90" t="s">
        <v>125</v>
      </c>
      <c r="C15579" s="96">
        <v>2080.4412964044941</v>
      </c>
      <c r="D15579" s="102">
        <v>1333.4390962860593</v>
      </c>
      <c r="E15579" s="98">
        <v>2471.0920280898877</v>
      </c>
      <c r="F15579" s="91">
        <v>0.84191170250046909</v>
      </c>
      <c r="G15579" s="100">
        <v>1040.220648202247</v>
      </c>
      <c r="S15579" s="235"/>
      <c r="T15579" s="103"/>
      <c r="U15579" s="103"/>
    </row>
    <row r="15580" spans="1:21" x14ac:dyDescent="0.2">
      <c r="A15580" s="89">
        <v>41049</v>
      </c>
      <c r="B15580" s="90" t="s">
        <v>126</v>
      </c>
      <c r="C15580" s="96">
        <v>2032.4560487865172</v>
      </c>
      <c r="D15580" s="102">
        <v>1291.4726706804461</v>
      </c>
      <c r="E15580" s="98">
        <v>2408.0654578651688</v>
      </c>
      <c r="F15580" s="91">
        <v>0.84402026620503823</v>
      </c>
      <c r="G15580" s="100">
        <v>1016.2280243932586</v>
      </c>
      <c r="S15580" s="235"/>
      <c r="T15580" s="103"/>
      <c r="U15580" s="103"/>
    </row>
    <row r="15581" spans="1:21" x14ac:dyDescent="0.2">
      <c r="A15581" s="89">
        <v>41049</v>
      </c>
      <c r="B15581" s="90" t="s">
        <v>127</v>
      </c>
      <c r="C15581" s="96">
        <v>1746.8056480449441</v>
      </c>
      <c r="D15581" s="102">
        <v>1111.301134765841</v>
      </c>
      <c r="E15581" s="98">
        <v>2070.3430112359551</v>
      </c>
      <c r="F15581" s="91">
        <v>0.84372765216433121</v>
      </c>
      <c r="G15581" s="100">
        <v>873.40282402247203</v>
      </c>
      <c r="S15581" s="235"/>
      <c r="T15581" s="103"/>
      <c r="U15581" s="103"/>
    </row>
    <row r="15582" spans="1:21" x14ac:dyDescent="0.2">
      <c r="A15582" s="89">
        <v>41049</v>
      </c>
      <c r="B15582" s="90" t="s">
        <v>128</v>
      </c>
      <c r="C15582" s="96">
        <v>1711.7669353146068</v>
      </c>
      <c r="D15582" s="102">
        <v>1104.4867309948886</v>
      </c>
      <c r="E15582" s="98">
        <v>2037.1639550561797</v>
      </c>
      <c r="F15582" s="91">
        <v>0.84026959689034986</v>
      </c>
      <c r="G15582" s="100">
        <v>855.88346765730341</v>
      </c>
      <c r="S15582" s="235"/>
      <c r="T15582" s="103"/>
      <c r="U15582" s="103"/>
    </row>
    <row r="15583" spans="1:21" x14ac:dyDescent="0.2">
      <c r="A15583" s="89">
        <v>41049</v>
      </c>
      <c r="B15583" s="90" t="s">
        <v>129</v>
      </c>
      <c r="C15583" s="96">
        <v>1775.1259398539326</v>
      </c>
      <c r="D15583" s="102">
        <v>1150.6580390534691</v>
      </c>
      <c r="E15583" s="98">
        <v>2115.4399129213484</v>
      </c>
      <c r="F15583" s="91">
        <v>0.83912850892680091</v>
      </c>
      <c r="G15583" s="100">
        <v>887.56296992696628</v>
      </c>
      <c r="S15583" s="235"/>
      <c r="T15583" s="103"/>
      <c r="U15583" s="103"/>
    </row>
    <row r="15584" spans="1:21" x14ac:dyDescent="0.2">
      <c r="A15584" s="89">
        <v>41049</v>
      </c>
      <c r="B15584" s="90" t="s">
        <v>130</v>
      </c>
      <c r="C15584" s="96">
        <v>1762.0213721460675</v>
      </c>
      <c r="D15584" s="102">
        <v>1142.1086224718101</v>
      </c>
      <c r="E15584" s="98">
        <v>2099.7931853932582</v>
      </c>
      <c r="F15584" s="91">
        <v>0.83914043745030475</v>
      </c>
      <c r="G15584" s="100">
        <v>881.01068607303375</v>
      </c>
      <c r="S15584" s="235"/>
      <c r="T15584" s="103"/>
      <c r="U15584" s="103"/>
    </row>
    <row r="15585" spans="1:21" x14ac:dyDescent="0.2">
      <c r="A15585" s="89">
        <v>41049</v>
      </c>
      <c r="B15585" s="90" t="s">
        <v>131</v>
      </c>
      <c r="C15585" s="96">
        <v>1720.936891011236</v>
      </c>
      <c r="D15585" s="102">
        <v>1108.1570424627225</v>
      </c>
      <c r="E15585" s="98">
        <v>2046.8599887640451</v>
      </c>
      <c r="F15585" s="91">
        <v>0.8407692272349262</v>
      </c>
      <c r="G15585" s="100">
        <v>860.46844550561798</v>
      </c>
      <c r="S15585" s="235"/>
      <c r="T15585" s="103"/>
      <c r="U15585" s="103"/>
    </row>
    <row r="15586" spans="1:21" x14ac:dyDescent="0.2">
      <c r="A15586" s="89">
        <v>41049</v>
      </c>
      <c r="B15586" s="90" t="s">
        <v>132</v>
      </c>
      <c r="C15586" s="96">
        <v>1692.6044428314608</v>
      </c>
      <c r="D15586" s="102">
        <v>1088.5002377368296</v>
      </c>
      <c r="E15586" s="98">
        <v>2012.3972191011233</v>
      </c>
      <c r="F15586" s="91">
        <v>0.84108864133070893</v>
      </c>
      <c r="G15586" s="100">
        <v>846.3022214157304</v>
      </c>
      <c r="S15586" s="235"/>
      <c r="T15586" s="103"/>
      <c r="U15586" s="103"/>
    </row>
    <row r="15587" spans="1:21" x14ac:dyDescent="0.2">
      <c r="A15587" s="89">
        <v>41049</v>
      </c>
      <c r="B15587" s="90" t="s">
        <v>133</v>
      </c>
      <c r="C15587" s="96">
        <v>1591.7592429101121</v>
      </c>
      <c r="D15587" s="102">
        <v>1015.9210796571688</v>
      </c>
      <c r="E15587" s="98">
        <v>1888.3307780898876</v>
      </c>
      <c r="F15587" s="91">
        <v>0.84294513513158542</v>
      </c>
      <c r="G15587" s="100">
        <v>795.87962145505605</v>
      </c>
      <c r="S15587" s="235"/>
      <c r="T15587" s="103"/>
      <c r="U15587" s="103"/>
    </row>
    <row r="15588" spans="1:21" x14ac:dyDescent="0.2">
      <c r="A15588" s="89">
        <v>41049</v>
      </c>
      <c r="B15588" s="90" t="s">
        <v>134</v>
      </c>
      <c r="C15588" s="96">
        <v>1494.0503866516854</v>
      </c>
      <c r="D15588" s="102">
        <v>959.1216856077566</v>
      </c>
      <c r="E15588" s="98">
        <v>1775.4157162921349</v>
      </c>
      <c r="F15588" s="91">
        <v>0.84152143801674428</v>
      </c>
      <c r="G15588" s="100">
        <v>747.02519332584268</v>
      </c>
      <c r="S15588" s="235"/>
      <c r="T15588" s="103"/>
      <c r="U15588" s="103"/>
    </row>
    <row r="15589" spans="1:21" x14ac:dyDescent="0.2">
      <c r="A15589" s="89">
        <v>41049</v>
      </c>
      <c r="B15589" s="90" t="s">
        <v>135</v>
      </c>
      <c r="C15589" s="96">
        <v>1737.5262850112358</v>
      </c>
      <c r="D15589" s="102">
        <v>1095.4217574125512</v>
      </c>
      <c r="E15589" s="98">
        <v>2054.0074044943822</v>
      </c>
      <c r="F15589" s="91">
        <v>0.84592016621232591</v>
      </c>
      <c r="G15589" s="100">
        <v>868.76314250561791</v>
      </c>
      <c r="S15589" s="235"/>
      <c r="T15589" s="103"/>
      <c r="U15589" s="103"/>
    </row>
    <row r="15590" spans="1:21" x14ac:dyDescent="0.2">
      <c r="A15590" s="89">
        <v>41049</v>
      </c>
      <c r="B15590" s="90" t="s">
        <v>136</v>
      </c>
      <c r="C15590" s="96">
        <v>1648.6672666853933</v>
      </c>
      <c r="D15590" s="102">
        <v>1039.2168421995511</v>
      </c>
      <c r="E15590" s="98">
        <v>1948.865157303371</v>
      </c>
      <c r="F15590" s="91">
        <v>0.84596271861447869</v>
      </c>
      <c r="G15590" s="100">
        <v>824.33363334269666</v>
      </c>
      <c r="S15590" s="235"/>
      <c r="T15590" s="103"/>
      <c r="U15590" s="103"/>
    </row>
    <row r="15591" spans="1:21" x14ac:dyDescent="0.2">
      <c r="A15591" s="89">
        <v>41049</v>
      </c>
      <c r="B15591" s="90" t="s">
        <v>137</v>
      </c>
      <c r="C15591" s="96">
        <v>1497.0246453707864</v>
      </c>
      <c r="D15591" s="102">
        <v>937.68738045644477</v>
      </c>
      <c r="E15591" s="98">
        <v>1766.4485308988762</v>
      </c>
      <c r="F15591" s="91">
        <v>0.84747708137808542</v>
      </c>
      <c r="G15591" s="100">
        <v>748.5123226853932</v>
      </c>
      <c r="S15591" s="235"/>
      <c r="T15591" s="103"/>
      <c r="U15591" s="103"/>
    </row>
    <row r="15592" spans="1:21" x14ac:dyDescent="0.2">
      <c r="A15592" s="89">
        <v>41049</v>
      </c>
      <c r="B15592" s="90" t="s">
        <v>138</v>
      </c>
      <c r="C15592" s="96">
        <v>1478.6077436292135</v>
      </c>
      <c r="D15592" s="102">
        <v>925.58903052168887</v>
      </c>
      <c r="E15592" s="98">
        <v>1744.4185028089887</v>
      </c>
      <c r="F15592" s="91">
        <v>0.84762213955438592</v>
      </c>
      <c r="G15592" s="100">
        <v>739.30387181460674</v>
      </c>
      <c r="S15592" s="235"/>
      <c r="T15592" s="103"/>
      <c r="U15592" s="103"/>
    </row>
    <row r="15593" spans="1:21" x14ac:dyDescent="0.2">
      <c r="A15593" s="89">
        <v>41049</v>
      </c>
      <c r="B15593" s="90" t="s">
        <v>139</v>
      </c>
      <c r="C15593" s="96">
        <v>1436.9519130674155</v>
      </c>
      <c r="D15593" s="102">
        <v>898.18074434386517</v>
      </c>
      <c r="E15593" s="98">
        <v>1694.5676292134831</v>
      </c>
      <c r="F15593" s="91">
        <v>0.84797554744649684</v>
      </c>
      <c r="G15593" s="100">
        <v>718.47595653370774</v>
      </c>
      <c r="S15593" s="235"/>
      <c r="T15593" s="103"/>
      <c r="U15593" s="103"/>
    </row>
    <row r="15594" spans="1:21" x14ac:dyDescent="0.2">
      <c r="A15594" s="89">
        <v>41049</v>
      </c>
      <c r="B15594" s="90" t="s">
        <v>140</v>
      </c>
      <c r="C15594" s="96">
        <v>1455.8874866292135</v>
      </c>
      <c r="D15594" s="102">
        <v>912.65436631630666</v>
      </c>
      <c r="E15594" s="98">
        <v>1718.2975196629213</v>
      </c>
      <c r="F15594" s="91">
        <v>0.84728486770720313</v>
      </c>
      <c r="G15594" s="100">
        <v>727.94374331460676</v>
      </c>
      <c r="S15594" s="235"/>
      <c r="T15594" s="103"/>
      <c r="U15594" s="103"/>
    </row>
    <row r="15595" spans="1:21" x14ac:dyDescent="0.2">
      <c r="A15595" s="89">
        <v>41049</v>
      </c>
      <c r="B15595" s="90" t="s">
        <v>141</v>
      </c>
      <c r="C15595" s="96">
        <v>1433.0699786629214</v>
      </c>
      <c r="D15595" s="102">
        <v>910.1065133430875</v>
      </c>
      <c r="E15595" s="98">
        <v>1697.640547752809</v>
      </c>
      <c r="F15595" s="91">
        <v>0.84415395270800797</v>
      </c>
      <c r="G15595" s="100">
        <v>716.53498933146068</v>
      </c>
      <c r="S15595" s="235"/>
      <c r="T15595" s="103"/>
      <c r="U15595" s="103"/>
    </row>
    <row r="15596" spans="1:21" x14ac:dyDescent="0.2">
      <c r="A15596" s="89">
        <v>41049</v>
      </c>
      <c r="B15596" s="90" t="s">
        <v>142</v>
      </c>
      <c r="C15596" s="96">
        <v>1454.0923958764045</v>
      </c>
      <c r="D15596" s="102">
        <v>916.53504859796203</v>
      </c>
      <c r="E15596" s="98">
        <v>1718.8429803370786</v>
      </c>
      <c r="F15596" s="91">
        <v>0.84597162888680244</v>
      </c>
      <c r="G15596" s="100">
        <v>727.04619793820223</v>
      </c>
      <c r="S15596" s="235"/>
      <c r="T15596" s="103"/>
      <c r="U15596" s="103"/>
    </row>
    <row r="15597" spans="1:21" x14ac:dyDescent="0.2">
      <c r="A15597" s="89">
        <v>41049</v>
      </c>
      <c r="B15597" s="90" t="s">
        <v>143</v>
      </c>
      <c r="C15597" s="96">
        <v>1456.6857549775279</v>
      </c>
      <c r="D15597" s="102">
        <v>922.90149833481814</v>
      </c>
      <c r="E15597" s="98">
        <v>1724.4363033707864</v>
      </c>
      <c r="F15597" s="91">
        <v>0.84473155206145822</v>
      </c>
      <c r="G15597" s="100">
        <v>728.34287748876397</v>
      </c>
      <c r="S15597" s="235"/>
      <c r="T15597" s="103"/>
      <c r="U15597" s="103"/>
    </row>
    <row r="15598" spans="1:21" x14ac:dyDescent="0.2">
      <c r="A15598" s="89">
        <v>41049</v>
      </c>
      <c r="B15598" s="90" t="s">
        <v>144</v>
      </c>
      <c r="C15598" s="96">
        <v>1356.1566206966295</v>
      </c>
      <c r="D15598" s="102">
        <v>854.01566986098635</v>
      </c>
      <c r="E15598" s="98">
        <v>1602.6551544943818</v>
      </c>
      <c r="F15598" s="91">
        <v>0.84619365363379151</v>
      </c>
      <c r="G15598" s="100">
        <v>678.07831034831474</v>
      </c>
      <c r="S15598" s="235"/>
      <c r="T15598" s="103"/>
      <c r="U15598" s="103"/>
    </row>
    <row r="15599" spans="1:21" x14ac:dyDescent="0.2">
      <c r="A15599" s="89">
        <v>41049</v>
      </c>
      <c r="B15599" s="90" t="s">
        <v>145</v>
      </c>
      <c r="C15599" s="96">
        <v>1336.4673521460677</v>
      </c>
      <c r="D15599" s="102">
        <v>837.21200801082637</v>
      </c>
      <c r="E15599" s="98">
        <v>1577.0443651685393</v>
      </c>
      <c r="F15599" s="91">
        <v>0.84745070060425276</v>
      </c>
      <c r="G15599" s="100">
        <v>668.23367607303385</v>
      </c>
      <c r="S15599" s="235"/>
      <c r="T15599" s="103"/>
      <c r="U15599" s="103"/>
    </row>
    <row r="15600" spans="1:21" x14ac:dyDescent="0.2">
      <c r="A15600" s="89">
        <v>41049</v>
      </c>
      <c r="B15600" s="90" t="s">
        <v>146</v>
      </c>
      <c r="C15600" s="96">
        <v>1490.3426935617979</v>
      </c>
      <c r="D15600" s="102">
        <v>936.21209761401894</v>
      </c>
      <c r="E15600" s="98">
        <v>1760.0041011235958</v>
      </c>
      <c r="F15600" s="91">
        <v>0.84678364818033969</v>
      </c>
      <c r="G15600" s="100">
        <v>745.17134678089894</v>
      </c>
      <c r="S15600" s="235"/>
      <c r="T15600" s="103"/>
      <c r="U15600" s="103"/>
    </row>
    <row r="15601" spans="1:21" x14ac:dyDescent="0.2">
      <c r="A15601" s="89">
        <v>41049</v>
      </c>
      <c r="B15601" s="90" t="s">
        <v>147</v>
      </c>
      <c r="C15601" s="96">
        <v>1485.4841973707864</v>
      </c>
      <c r="D15601" s="102">
        <v>937.85599150981125</v>
      </c>
      <c r="E15601" s="98">
        <v>1756.7689550561795</v>
      </c>
      <c r="F15601" s="91">
        <v>0.84557744095795584</v>
      </c>
      <c r="G15601" s="100">
        <v>742.74209868539322</v>
      </c>
      <c r="S15601" s="235"/>
      <c r="T15601" s="103"/>
      <c r="U15601" s="103"/>
    </row>
    <row r="15602" spans="1:21" x14ac:dyDescent="0.2">
      <c r="A15602" s="89">
        <v>41050</v>
      </c>
      <c r="B15602" s="90" t="s">
        <v>100</v>
      </c>
      <c r="C15602" s="96">
        <v>1433.0051446853934</v>
      </c>
      <c r="D15602" s="102">
        <v>894.42950887276356</v>
      </c>
      <c r="E15602" s="98">
        <v>1689.2329297752806</v>
      </c>
      <c r="F15602" s="91">
        <v>0.84831707896910746</v>
      </c>
      <c r="G15602" s="100">
        <v>716.50257234269668</v>
      </c>
      <c r="S15602" s="235"/>
      <c r="T15602" s="103"/>
      <c r="U15602" s="103"/>
    </row>
    <row r="15603" spans="1:21" x14ac:dyDescent="0.2">
      <c r="A15603" s="89">
        <v>41050</v>
      </c>
      <c r="B15603" s="90" t="s">
        <v>101</v>
      </c>
      <c r="C15603" s="96">
        <v>1454.5300252247191</v>
      </c>
      <c r="D15603" s="102">
        <v>910.86654633104024</v>
      </c>
      <c r="E15603" s="98">
        <v>1716.1979662921347</v>
      </c>
      <c r="F15603" s="91">
        <v>0.84753044450183557</v>
      </c>
      <c r="G15603" s="100">
        <v>727.26501261235956</v>
      </c>
      <c r="S15603" s="235"/>
      <c r="T15603" s="103"/>
      <c r="U15603" s="103"/>
    </row>
    <row r="15604" spans="1:21" x14ac:dyDescent="0.2">
      <c r="A15604" s="89">
        <v>41050</v>
      </c>
      <c r="B15604" s="90" t="s">
        <v>102</v>
      </c>
      <c r="C15604" s="96">
        <v>1458.8536411011237</v>
      </c>
      <c r="D15604" s="102">
        <v>917.3172169236841</v>
      </c>
      <c r="E15604" s="98">
        <v>1723.2889550561797</v>
      </c>
      <c r="F15604" s="91">
        <v>0.8465519591597247</v>
      </c>
      <c r="G15604" s="100">
        <v>729.42682055056184</v>
      </c>
      <c r="S15604" s="235"/>
      <c r="T15604" s="103"/>
      <c r="U15604" s="103"/>
    </row>
    <row r="15605" spans="1:21" x14ac:dyDescent="0.2">
      <c r="A15605" s="89">
        <v>41050</v>
      </c>
      <c r="B15605" s="90" t="s">
        <v>103</v>
      </c>
      <c r="C15605" s="96">
        <v>1494.9945314494382</v>
      </c>
      <c r="D15605" s="102">
        <v>936.54805616288093</v>
      </c>
      <c r="E15605" s="98">
        <v>1764.1232696629213</v>
      </c>
      <c r="F15605" s="91">
        <v>0.84744334886251649</v>
      </c>
      <c r="G15605" s="100">
        <v>747.49726572471911</v>
      </c>
      <c r="S15605" s="235"/>
      <c r="T15605" s="103"/>
      <c r="U15605" s="103"/>
    </row>
    <row r="15606" spans="1:21" x14ac:dyDescent="0.2">
      <c r="A15606" s="89">
        <v>41050</v>
      </c>
      <c r="B15606" s="90" t="s">
        <v>104</v>
      </c>
      <c r="C15606" s="96">
        <v>1507.5115412359551</v>
      </c>
      <c r="D15606" s="102">
        <v>937.87531197717726</v>
      </c>
      <c r="E15606" s="98">
        <v>1775.4439297752808</v>
      </c>
      <c r="F15606" s="91">
        <v>0.84908991827568547</v>
      </c>
      <c r="G15606" s="100">
        <v>753.75577061797753</v>
      </c>
      <c r="S15606" s="235"/>
      <c r="T15606" s="103"/>
      <c r="U15606" s="103"/>
    </row>
    <row r="15607" spans="1:21" x14ac:dyDescent="0.2">
      <c r="A15607" s="89">
        <v>41050</v>
      </c>
      <c r="B15607" s="90" t="s">
        <v>105</v>
      </c>
      <c r="C15607" s="96">
        <v>1467.841251235955</v>
      </c>
      <c r="D15607" s="102">
        <v>923.27507336172073</v>
      </c>
      <c r="E15607" s="98">
        <v>1734.0688567415727</v>
      </c>
      <c r="F15607" s="91">
        <v>0.84647229868029783</v>
      </c>
      <c r="G15607" s="100">
        <v>733.92062561797752</v>
      </c>
      <c r="S15607" s="235"/>
      <c r="T15607" s="103"/>
      <c r="U15607" s="103"/>
    </row>
    <row r="15608" spans="1:21" x14ac:dyDescent="0.2">
      <c r="A15608" s="89">
        <v>41050</v>
      </c>
      <c r="B15608" s="90" t="s">
        <v>106</v>
      </c>
      <c r="C15608" s="96">
        <v>1473.5101721460676</v>
      </c>
      <c r="D15608" s="102">
        <v>934.41622867892011</v>
      </c>
      <c r="E15608" s="98">
        <v>1744.8111404494384</v>
      </c>
      <c r="F15608" s="91">
        <v>0.84450983718874717</v>
      </c>
      <c r="G15608" s="100">
        <v>736.75508607303379</v>
      </c>
      <c r="S15608" s="235"/>
      <c r="T15608" s="103"/>
      <c r="U15608" s="103"/>
    </row>
    <row r="15609" spans="1:21" x14ac:dyDescent="0.2">
      <c r="A15609" s="89">
        <v>41050</v>
      </c>
      <c r="B15609" s="90" t="s">
        <v>107</v>
      </c>
      <c r="C15609" s="96">
        <v>1433.9533416067416</v>
      </c>
      <c r="D15609" s="102">
        <v>898.39851435279149</v>
      </c>
      <c r="E15609" s="98">
        <v>1692.1412696629213</v>
      </c>
      <c r="F15609" s="91">
        <v>0.84741940127279591</v>
      </c>
      <c r="G15609" s="100">
        <v>716.97667080337078</v>
      </c>
      <c r="S15609" s="235"/>
      <c r="T15609" s="103"/>
      <c r="U15609" s="103"/>
    </row>
    <row r="15610" spans="1:21" x14ac:dyDescent="0.2">
      <c r="A15610" s="89">
        <v>41050</v>
      </c>
      <c r="B15610" s="90" t="s">
        <v>108</v>
      </c>
      <c r="C15610" s="96">
        <v>1414.9245692022471</v>
      </c>
      <c r="D15610" s="102">
        <v>889.58028300099807</v>
      </c>
      <c r="E15610" s="98">
        <v>1671.336176966292</v>
      </c>
      <c r="F15610" s="91">
        <v>0.84658286507657143</v>
      </c>
      <c r="G15610" s="100">
        <v>707.46228460112354</v>
      </c>
      <c r="S15610" s="235"/>
      <c r="T15610" s="103"/>
      <c r="U15610" s="103"/>
    </row>
    <row r="15611" spans="1:21" x14ac:dyDescent="0.2">
      <c r="A15611" s="89">
        <v>41050</v>
      </c>
      <c r="B15611" s="90" t="s">
        <v>109</v>
      </c>
      <c r="C15611" s="96">
        <v>1440.5461466966294</v>
      </c>
      <c r="D15611" s="102">
        <v>909.19380540025145</v>
      </c>
      <c r="E15611" s="98">
        <v>1703.4689831460676</v>
      </c>
      <c r="F15611" s="91">
        <v>0.84565446212947382</v>
      </c>
      <c r="G15611" s="100">
        <v>720.27307334831471</v>
      </c>
      <c r="S15611" s="235"/>
      <c r="T15611" s="103"/>
      <c r="U15611" s="103"/>
    </row>
    <row r="15612" spans="1:21" x14ac:dyDescent="0.2">
      <c r="A15612" s="89">
        <v>41050</v>
      </c>
      <c r="B15612" s="90" t="s">
        <v>110</v>
      </c>
      <c r="C15612" s="96">
        <v>1524.7735877528091</v>
      </c>
      <c r="D15612" s="102">
        <v>958.03027267667142</v>
      </c>
      <c r="E15612" s="98">
        <v>1800.765530898876</v>
      </c>
      <c r="F15612" s="91">
        <v>0.84673632496269413</v>
      </c>
      <c r="G15612" s="100">
        <v>762.38679387640457</v>
      </c>
      <c r="S15612" s="235"/>
      <c r="T15612" s="103"/>
      <c r="U15612" s="103"/>
    </row>
    <row r="15613" spans="1:21" x14ac:dyDescent="0.2">
      <c r="A15613" s="89">
        <v>41050</v>
      </c>
      <c r="B15613" s="90" t="s">
        <v>111</v>
      </c>
      <c r="C15613" s="96">
        <v>1498.6738596741573</v>
      </c>
      <c r="D15613" s="102">
        <v>953.16973734687599</v>
      </c>
      <c r="E15613" s="98">
        <v>1776.1069466292136</v>
      </c>
      <c r="F15613" s="91">
        <v>0.84379708244394691</v>
      </c>
      <c r="G15613" s="100">
        <v>749.33692983707863</v>
      </c>
      <c r="S15613" s="235"/>
      <c r="T15613" s="103"/>
      <c r="U15613" s="103"/>
    </row>
    <row r="15614" spans="1:21" x14ac:dyDescent="0.2">
      <c r="A15614" s="89">
        <v>41050</v>
      </c>
      <c r="B15614" s="90" t="s">
        <v>112</v>
      </c>
      <c r="C15614" s="96">
        <v>1508.3503308202248</v>
      </c>
      <c r="D15614" s="102">
        <v>953.41172465778027</v>
      </c>
      <c r="E15614" s="98">
        <v>1784.4087640449441</v>
      </c>
      <c r="F15614" s="91">
        <v>0.84529417318095723</v>
      </c>
      <c r="G15614" s="100">
        <v>754.17516541011241</v>
      </c>
      <c r="S15614" s="235"/>
      <c r="T15614" s="103"/>
      <c r="U15614" s="103"/>
    </row>
    <row r="15615" spans="1:21" x14ac:dyDescent="0.2">
      <c r="A15615" s="89">
        <v>41050</v>
      </c>
      <c r="B15615" s="90" t="s">
        <v>113</v>
      </c>
      <c r="C15615" s="96">
        <v>1551.5864895842697</v>
      </c>
      <c r="D15615" s="102">
        <v>973.79158350277032</v>
      </c>
      <c r="E15615" s="98">
        <v>1831.8544382022469</v>
      </c>
      <c r="F15615" s="91">
        <v>0.84700315550561545</v>
      </c>
      <c r="G15615" s="100">
        <v>775.79324479213483</v>
      </c>
      <c r="S15615" s="235"/>
      <c r="T15615" s="103"/>
      <c r="U15615" s="103"/>
    </row>
    <row r="15616" spans="1:21" x14ac:dyDescent="0.2">
      <c r="A15616" s="89">
        <v>41050</v>
      </c>
      <c r="B15616" s="90" t="s">
        <v>114</v>
      </c>
      <c r="C15616" s="96">
        <v>1586.5238992247189</v>
      </c>
      <c r="D15616" s="102">
        <v>994.01453804799894</v>
      </c>
      <c r="E15616" s="98">
        <v>1872.1973679775278</v>
      </c>
      <c r="F15616" s="91">
        <v>0.84741273882816515</v>
      </c>
      <c r="G15616" s="100">
        <v>793.26194961235944</v>
      </c>
      <c r="S15616" s="235"/>
      <c r="T15616" s="103"/>
      <c r="U15616" s="103"/>
    </row>
    <row r="15617" spans="1:21" x14ac:dyDescent="0.2">
      <c r="A15617" s="89">
        <v>41050</v>
      </c>
      <c r="B15617" s="90" t="s">
        <v>115</v>
      </c>
      <c r="C15617" s="96">
        <v>1325.7494852359553</v>
      </c>
      <c r="D15617" s="102">
        <v>843.14941370471126</v>
      </c>
      <c r="E15617" s="98">
        <v>1571.1500983146068</v>
      </c>
      <c r="F15617" s="91">
        <v>0.84380829473778729</v>
      </c>
      <c r="G15617" s="100">
        <v>662.87474261797763</v>
      </c>
      <c r="S15617" s="235"/>
      <c r="T15617" s="103"/>
      <c r="U15617" s="103"/>
    </row>
    <row r="15618" spans="1:21" x14ac:dyDescent="0.2">
      <c r="A15618" s="89">
        <v>41050</v>
      </c>
      <c r="B15618" s="90" t="s">
        <v>116</v>
      </c>
      <c r="C15618" s="96">
        <v>1282.6308380561798</v>
      </c>
      <c r="D15618" s="102">
        <v>825.90439295091505</v>
      </c>
      <c r="E15618" s="98">
        <v>1525.5359494382024</v>
      </c>
      <c r="F15618" s="91">
        <v>0.84077391852255245</v>
      </c>
      <c r="G15618" s="100">
        <v>641.31541902808988</v>
      </c>
      <c r="S15618" s="235"/>
      <c r="T15618" s="103"/>
      <c r="U15618" s="103"/>
    </row>
    <row r="15619" spans="1:21" x14ac:dyDescent="0.2">
      <c r="A15619" s="89">
        <v>41050</v>
      </c>
      <c r="B15619" s="90" t="s">
        <v>117</v>
      </c>
      <c r="C15619" s="96">
        <v>1245.1041214382024</v>
      </c>
      <c r="D15619" s="102">
        <v>796.4293964572679</v>
      </c>
      <c r="E15619" s="98">
        <v>1478.0338483146068</v>
      </c>
      <c r="F15619" s="91">
        <v>0.84240568837986163</v>
      </c>
      <c r="G15619" s="100">
        <v>622.55206071910118</v>
      </c>
      <c r="S15619" s="235"/>
      <c r="T15619" s="103"/>
      <c r="U15619" s="103"/>
    </row>
    <row r="15620" spans="1:21" x14ac:dyDescent="0.2">
      <c r="A15620" s="89">
        <v>41050</v>
      </c>
      <c r="B15620" s="90" t="s">
        <v>118</v>
      </c>
      <c r="C15620" s="96">
        <v>1241.0925190786515</v>
      </c>
      <c r="D15620" s="102">
        <v>796.09274881542899</v>
      </c>
      <c r="E15620" s="98">
        <v>1474.474247191011</v>
      </c>
      <c r="F15620" s="91">
        <v>0.84171868138289296</v>
      </c>
      <c r="G15620" s="100">
        <v>620.54625953932577</v>
      </c>
      <c r="S15620" s="235"/>
      <c r="T15620" s="103"/>
      <c r="U15620" s="103"/>
    </row>
    <row r="15621" spans="1:21" x14ac:dyDescent="0.2">
      <c r="A15621" s="89">
        <v>41050</v>
      </c>
      <c r="B15621" s="90" t="s">
        <v>119</v>
      </c>
      <c r="C15621" s="96">
        <v>1212.4440052584268</v>
      </c>
      <c r="D15621" s="102">
        <v>770.74138473613402</v>
      </c>
      <c r="E15621" s="98">
        <v>1436.6846376404494</v>
      </c>
      <c r="F15621" s="91">
        <v>0.8439179855432255</v>
      </c>
      <c r="G15621" s="100">
        <v>606.22200262921342</v>
      </c>
      <c r="S15621" s="235"/>
      <c r="T15621" s="103"/>
      <c r="U15621" s="103"/>
    </row>
    <row r="15622" spans="1:21" x14ac:dyDescent="0.2">
      <c r="A15622" s="89">
        <v>41050</v>
      </c>
      <c r="B15622" s="90" t="s">
        <v>120</v>
      </c>
      <c r="C15622" s="96">
        <v>1206.9776905280901</v>
      </c>
      <c r="D15622" s="102">
        <v>759.95773520720297</v>
      </c>
      <c r="E15622" s="98">
        <v>1426.2997247191011</v>
      </c>
      <c r="F15622" s="91">
        <v>0.84623005221836889</v>
      </c>
      <c r="G15622" s="100">
        <v>603.48884526404504</v>
      </c>
      <c r="S15622" s="235"/>
      <c r="T15622" s="103"/>
      <c r="U15622" s="103"/>
    </row>
    <row r="15623" spans="1:21" x14ac:dyDescent="0.2">
      <c r="A15623" s="89">
        <v>41050</v>
      </c>
      <c r="B15623" s="90" t="s">
        <v>121</v>
      </c>
      <c r="C15623" s="96">
        <v>1215.2683354044943</v>
      </c>
      <c r="D15623" s="102">
        <v>773.3278086488267</v>
      </c>
      <c r="E15623" s="98">
        <v>1440.4558398876402</v>
      </c>
      <c r="F15623" s="91">
        <v>0.84366927590039054</v>
      </c>
      <c r="G15623" s="100">
        <v>607.63416770224717</v>
      </c>
      <c r="S15623" s="235"/>
      <c r="T15623" s="103"/>
      <c r="U15623" s="103"/>
    </row>
    <row r="15624" spans="1:21" x14ac:dyDescent="0.2">
      <c r="A15624" s="89">
        <v>41050</v>
      </c>
      <c r="B15624" s="90" t="s">
        <v>122</v>
      </c>
      <c r="C15624" s="96">
        <v>1191.3932231797753</v>
      </c>
      <c r="D15624" s="102">
        <v>743.95801189620056</v>
      </c>
      <c r="E15624" s="98">
        <v>1404.5965028089886</v>
      </c>
      <c r="F15624" s="91">
        <v>0.84821030153297561</v>
      </c>
      <c r="G15624" s="100">
        <v>595.69661158988765</v>
      </c>
      <c r="S15624" s="235"/>
      <c r="T15624" s="103"/>
      <c r="U15624" s="103"/>
    </row>
    <row r="15625" spans="1:21" x14ac:dyDescent="0.2">
      <c r="A15625" s="89">
        <v>41050</v>
      </c>
      <c r="B15625" s="90" t="s">
        <v>123</v>
      </c>
      <c r="C15625" s="96">
        <v>1189.1523988314605</v>
      </c>
      <c r="D15625" s="102">
        <v>763.87213082122412</v>
      </c>
      <c r="E15625" s="98">
        <v>1413.359140449438</v>
      </c>
      <c r="F15625" s="91">
        <v>0.84136605113214091</v>
      </c>
      <c r="G15625" s="100">
        <v>594.57619941573023</v>
      </c>
      <c r="S15625" s="235"/>
      <c r="T15625" s="103"/>
      <c r="U15625" s="103"/>
    </row>
    <row r="15626" spans="1:21" x14ac:dyDescent="0.2">
      <c r="A15626" s="89">
        <v>41050</v>
      </c>
      <c r="B15626" s="90" t="s">
        <v>124</v>
      </c>
      <c r="C15626" s="96">
        <v>1222.5986269887642</v>
      </c>
      <c r="D15626" s="102">
        <v>771.81089245382771</v>
      </c>
      <c r="E15626" s="98">
        <v>1445.8352106741575</v>
      </c>
      <c r="F15626" s="91">
        <v>0.8456002578735764</v>
      </c>
      <c r="G15626" s="100">
        <v>611.29931349438209</v>
      </c>
      <c r="S15626" s="235"/>
      <c r="T15626" s="103"/>
      <c r="U15626" s="103"/>
    </row>
    <row r="15627" spans="1:21" x14ac:dyDescent="0.2">
      <c r="A15627" s="89">
        <v>41050</v>
      </c>
      <c r="B15627" s="90" t="s">
        <v>125</v>
      </c>
      <c r="C15627" s="96">
        <v>1256.1542624831461</v>
      </c>
      <c r="D15627" s="102">
        <v>798.69570595721495</v>
      </c>
      <c r="E15627" s="98">
        <v>1488.5692331460673</v>
      </c>
      <c r="F15627" s="91">
        <v>0.8438668719682485</v>
      </c>
      <c r="G15627" s="100">
        <v>628.07713124157306</v>
      </c>
      <c r="S15627" s="235"/>
      <c r="T15627" s="103"/>
      <c r="U15627" s="103"/>
    </row>
    <row r="15628" spans="1:21" x14ac:dyDescent="0.2">
      <c r="A15628" s="89">
        <v>41050</v>
      </c>
      <c r="B15628" s="90" t="s">
        <v>126</v>
      </c>
      <c r="C15628" s="96">
        <v>1259.3473358764047</v>
      </c>
      <c r="D15628" s="102">
        <v>808.83668201957676</v>
      </c>
      <c r="E15628" s="98">
        <v>1496.7205786516854</v>
      </c>
      <c r="F15628" s="91">
        <v>0.84140443703318524</v>
      </c>
      <c r="G15628" s="100">
        <v>629.67366793820236</v>
      </c>
      <c r="S15628" s="235"/>
      <c r="T15628" s="103"/>
      <c r="U15628" s="103"/>
    </row>
    <row r="15629" spans="1:21" x14ac:dyDescent="0.2">
      <c r="A15629" s="89">
        <v>41050</v>
      </c>
      <c r="B15629" s="90" t="s">
        <v>127</v>
      </c>
      <c r="C15629" s="96">
        <v>1241.3842719775282</v>
      </c>
      <c r="D15629" s="102">
        <v>787.78922053036786</v>
      </c>
      <c r="E15629" s="98">
        <v>1470.2539803370785</v>
      </c>
      <c r="F15629" s="91">
        <v>0.84433321628751634</v>
      </c>
      <c r="G15629" s="100">
        <v>620.69213598876411</v>
      </c>
      <c r="S15629" s="235"/>
      <c r="T15629" s="103"/>
      <c r="U15629" s="103"/>
    </row>
    <row r="15630" spans="1:21" x14ac:dyDescent="0.2">
      <c r="A15630" s="89">
        <v>41050</v>
      </c>
      <c r="B15630" s="90" t="s">
        <v>128</v>
      </c>
      <c r="C15630" s="96">
        <v>1266.2481023595508</v>
      </c>
      <c r="D15630" s="102">
        <v>800.65486757368637</v>
      </c>
      <c r="E15630" s="98">
        <v>1498.1430084269662</v>
      </c>
      <c r="F15630" s="91">
        <v>0.84521176899466854</v>
      </c>
      <c r="G15630" s="100">
        <v>633.12405117977539</v>
      </c>
      <c r="S15630" s="235"/>
      <c r="T15630" s="103"/>
      <c r="U15630" s="103"/>
    </row>
    <row r="15631" spans="1:21" x14ac:dyDescent="0.2">
      <c r="A15631" s="89">
        <v>41050</v>
      </c>
      <c r="B15631" s="90" t="s">
        <v>129</v>
      </c>
      <c r="C15631" s="96">
        <v>1276.4189325842697</v>
      </c>
      <c r="D15631" s="102">
        <v>805.43860981716966</v>
      </c>
      <c r="E15631" s="98">
        <v>1509.2967387640449</v>
      </c>
      <c r="F15631" s="91">
        <v>0.84570442630752807</v>
      </c>
      <c r="G15631" s="100">
        <v>638.20946629213483</v>
      </c>
      <c r="S15631" s="235"/>
      <c r="T15631" s="103"/>
      <c r="U15631" s="103"/>
    </row>
    <row r="15632" spans="1:21" x14ac:dyDescent="0.2">
      <c r="A15632" s="89">
        <v>41050</v>
      </c>
      <c r="B15632" s="90" t="s">
        <v>130</v>
      </c>
      <c r="C15632" s="96">
        <v>1268.1323398314605</v>
      </c>
      <c r="D15632" s="102">
        <v>803.31385790133118</v>
      </c>
      <c r="E15632" s="98">
        <v>1501.1571488764043</v>
      </c>
      <c r="F15632" s="91">
        <v>0.84476987687840699</v>
      </c>
      <c r="G15632" s="100">
        <v>634.06616991573026</v>
      </c>
      <c r="S15632" s="235"/>
      <c r="T15632" s="103"/>
      <c r="U15632" s="103"/>
    </row>
    <row r="15633" spans="1:21" x14ac:dyDescent="0.2">
      <c r="A15633" s="89">
        <v>41050</v>
      </c>
      <c r="B15633" s="90" t="s">
        <v>131</v>
      </c>
      <c r="C15633" s="96">
        <v>1288.4618439101125</v>
      </c>
      <c r="D15633" s="102">
        <v>817.23003708565034</v>
      </c>
      <c r="E15633" s="98">
        <v>1525.7781151685394</v>
      </c>
      <c r="F15633" s="91">
        <v>0.84446213450098362</v>
      </c>
      <c r="G15633" s="100">
        <v>644.23092195505626</v>
      </c>
      <c r="S15633" s="235"/>
      <c r="T15633" s="103"/>
      <c r="U15633" s="103"/>
    </row>
    <row r="15634" spans="1:21" x14ac:dyDescent="0.2">
      <c r="A15634" s="89">
        <v>41050</v>
      </c>
      <c r="B15634" s="90" t="s">
        <v>132</v>
      </c>
      <c r="C15634" s="96">
        <v>1333.5903443932586</v>
      </c>
      <c r="D15634" s="102">
        <v>845.94234499213849</v>
      </c>
      <c r="E15634" s="98">
        <v>1579.2661769662923</v>
      </c>
      <c r="F15634" s="91">
        <v>0.84443671614308413</v>
      </c>
      <c r="G15634" s="100">
        <v>666.79517219662932</v>
      </c>
      <c r="S15634" s="235"/>
      <c r="T15634" s="103"/>
      <c r="U15634" s="103"/>
    </row>
    <row r="15635" spans="1:21" x14ac:dyDescent="0.2">
      <c r="A15635" s="89">
        <v>41050</v>
      </c>
      <c r="B15635" s="90" t="s">
        <v>133</v>
      </c>
      <c r="C15635" s="96">
        <v>1389.7446731797754</v>
      </c>
      <c r="D15635" s="102">
        <v>874.44506624781525</v>
      </c>
      <c r="E15635" s="98">
        <v>1641.9635898876402</v>
      </c>
      <c r="F15635" s="91">
        <v>0.84639189427755568</v>
      </c>
      <c r="G15635" s="100">
        <v>694.87233658988771</v>
      </c>
      <c r="S15635" s="235"/>
      <c r="T15635" s="103"/>
      <c r="U15635" s="103"/>
    </row>
    <row r="15636" spans="1:21" x14ac:dyDescent="0.2">
      <c r="A15636" s="89">
        <v>41050</v>
      </c>
      <c r="B15636" s="90" t="s">
        <v>134</v>
      </c>
      <c r="C15636" s="96">
        <v>1544.7870261910114</v>
      </c>
      <c r="D15636" s="102">
        <v>962.70638434076295</v>
      </c>
      <c r="E15636" s="98">
        <v>1820.2116741573034</v>
      </c>
      <c r="F15636" s="91">
        <v>0.84868537441184999</v>
      </c>
      <c r="G15636" s="100">
        <v>772.39351309550568</v>
      </c>
      <c r="S15636" s="235"/>
      <c r="T15636" s="103"/>
      <c r="U15636" s="103"/>
    </row>
    <row r="15637" spans="1:21" x14ac:dyDescent="0.2">
      <c r="A15637" s="89">
        <v>41050</v>
      </c>
      <c r="B15637" s="90" t="s">
        <v>135</v>
      </c>
      <c r="C15637" s="96">
        <v>1351.0266322247192</v>
      </c>
      <c r="D15637" s="102">
        <v>848.25218890157362</v>
      </c>
      <c r="E15637" s="98">
        <v>1595.2444129213484</v>
      </c>
      <c r="F15637" s="91">
        <v>0.8469088631695022</v>
      </c>
      <c r="G15637" s="100">
        <v>675.51331611235958</v>
      </c>
      <c r="S15637" s="235"/>
      <c r="T15637" s="103"/>
      <c r="U15637" s="103"/>
    </row>
    <row r="15638" spans="1:21" x14ac:dyDescent="0.2">
      <c r="A15638" s="89">
        <v>41050</v>
      </c>
      <c r="B15638" s="90" t="s">
        <v>136</v>
      </c>
      <c r="C15638" s="96">
        <v>1305.1403846292135</v>
      </c>
      <c r="D15638" s="102">
        <v>814.29561562988386</v>
      </c>
      <c r="E15638" s="98">
        <v>1538.3331151685395</v>
      </c>
      <c r="F15638" s="91">
        <v>0.84841207132580154</v>
      </c>
      <c r="G15638" s="100">
        <v>652.57019231460674</v>
      </c>
      <c r="S15638" s="235"/>
      <c r="T15638" s="103"/>
      <c r="U15638" s="103"/>
    </row>
    <row r="15639" spans="1:21" x14ac:dyDescent="0.2">
      <c r="A15639" s="89">
        <v>41050</v>
      </c>
      <c r="B15639" s="90" t="s">
        <v>137</v>
      </c>
      <c r="C15639" s="96">
        <v>1312.3936858651687</v>
      </c>
      <c r="D15639" s="102">
        <v>821.9735999825001</v>
      </c>
      <c r="E15639" s="98">
        <v>1548.5534494382021</v>
      </c>
      <c r="F15639" s="91">
        <v>0.84749653706902428</v>
      </c>
      <c r="G15639" s="100">
        <v>656.19684293258433</v>
      </c>
      <c r="S15639" s="235"/>
      <c r="T15639" s="103"/>
      <c r="U15639" s="103"/>
    </row>
    <row r="15640" spans="1:21" x14ac:dyDescent="0.2">
      <c r="A15640" s="89">
        <v>41050</v>
      </c>
      <c r="B15640" s="90" t="s">
        <v>138</v>
      </c>
      <c r="C15640" s="96">
        <v>1294.4711432022473</v>
      </c>
      <c r="D15640" s="102">
        <v>801.67450936455714</v>
      </c>
      <c r="E15640" s="98">
        <v>1522.6088005617978</v>
      </c>
      <c r="F15640" s="91">
        <v>0.85016659743765144</v>
      </c>
      <c r="G15640" s="100">
        <v>647.23557160112364</v>
      </c>
      <c r="S15640" s="235"/>
      <c r="T15640" s="103"/>
      <c r="U15640" s="103"/>
    </row>
    <row r="15641" spans="1:21" x14ac:dyDescent="0.2">
      <c r="A15641" s="89">
        <v>41050</v>
      </c>
      <c r="B15641" s="90" t="s">
        <v>139</v>
      </c>
      <c r="C15641" s="96">
        <v>1282.9185388314609</v>
      </c>
      <c r="D15641" s="102">
        <v>796.08899581110347</v>
      </c>
      <c r="E15641" s="98">
        <v>1509.8469016853933</v>
      </c>
      <c r="F15641" s="91">
        <v>0.8497010772412622</v>
      </c>
      <c r="G15641" s="100">
        <v>641.45926941573043</v>
      </c>
      <c r="S15641" s="235"/>
      <c r="T15641" s="103"/>
      <c r="U15641" s="103"/>
    </row>
    <row r="15642" spans="1:21" x14ac:dyDescent="0.2">
      <c r="A15642" s="89">
        <v>41050</v>
      </c>
      <c r="B15642" s="90" t="s">
        <v>140</v>
      </c>
      <c r="C15642" s="96">
        <v>1270.0489942921347</v>
      </c>
      <c r="D15642" s="102">
        <v>784.17649976355369</v>
      </c>
      <c r="E15642" s="98">
        <v>1492.6343258426966</v>
      </c>
      <c r="F15642" s="91">
        <v>0.85087752057095645</v>
      </c>
      <c r="G15642" s="100">
        <v>635.02449714606735</v>
      </c>
      <c r="S15642" s="235"/>
      <c r="T15642" s="103"/>
      <c r="U15642" s="103"/>
    </row>
    <row r="15643" spans="1:21" x14ac:dyDescent="0.2">
      <c r="A15643" s="89">
        <v>41050</v>
      </c>
      <c r="B15643" s="90" t="s">
        <v>141</v>
      </c>
      <c r="C15643" s="96">
        <v>1267.966202764045</v>
      </c>
      <c r="D15643" s="102">
        <v>780.07247571531843</v>
      </c>
      <c r="E15643" s="98">
        <v>1488.7079494382024</v>
      </c>
      <c r="F15643" s="91">
        <v>0.85172259827224051</v>
      </c>
      <c r="G15643" s="100">
        <v>633.98310138202248</v>
      </c>
      <c r="S15643" s="235"/>
      <c r="T15643" s="103"/>
      <c r="U15643" s="103"/>
    </row>
    <row r="15644" spans="1:21" x14ac:dyDescent="0.2">
      <c r="A15644" s="89">
        <v>41050</v>
      </c>
      <c r="B15644" s="90" t="s">
        <v>142</v>
      </c>
      <c r="C15644" s="96">
        <v>1253.6581543483146</v>
      </c>
      <c r="D15644" s="102">
        <v>771.65159854602052</v>
      </c>
      <c r="E15644" s="98">
        <v>1472.1090168539324</v>
      </c>
      <c r="F15644" s="91">
        <v>0.85160687149891068</v>
      </c>
      <c r="G15644" s="100">
        <v>626.82907717415731</v>
      </c>
      <c r="S15644" s="235"/>
      <c r="T15644" s="103"/>
      <c r="U15644" s="103"/>
    </row>
    <row r="15645" spans="1:21" x14ac:dyDescent="0.2">
      <c r="A15645" s="89">
        <v>41050</v>
      </c>
      <c r="B15645" s="90" t="s">
        <v>143</v>
      </c>
      <c r="C15645" s="96">
        <v>1255.4816099662921</v>
      </c>
      <c r="D15645" s="102">
        <v>773.34475189451007</v>
      </c>
      <c r="E15645" s="98">
        <v>1474.5494831460674</v>
      </c>
      <c r="F15645" s="91">
        <v>0.85143403074383317</v>
      </c>
      <c r="G15645" s="100">
        <v>627.74080498314606</v>
      </c>
      <c r="S15645" s="235"/>
      <c r="T15645" s="103"/>
      <c r="U15645" s="103"/>
    </row>
    <row r="15646" spans="1:21" x14ac:dyDescent="0.2">
      <c r="A15646" s="89">
        <v>41050</v>
      </c>
      <c r="B15646" s="90" t="s">
        <v>144</v>
      </c>
      <c r="C15646" s="96">
        <v>1139.3680083370787</v>
      </c>
      <c r="D15646" s="102">
        <v>708.86496577384548</v>
      </c>
      <c r="E15646" s="98">
        <v>1341.8826320224719</v>
      </c>
      <c r="F15646" s="91">
        <v>0.849081716349391</v>
      </c>
      <c r="G15646" s="100">
        <v>569.68400416853933</v>
      </c>
      <c r="S15646" s="235"/>
      <c r="T15646" s="103"/>
      <c r="U15646" s="103"/>
    </row>
    <row r="15647" spans="1:21" x14ac:dyDescent="0.2">
      <c r="A15647" s="89">
        <v>41050</v>
      </c>
      <c r="B15647" s="90" t="s">
        <v>145</v>
      </c>
      <c r="C15647" s="96">
        <v>1109.7631933483146</v>
      </c>
      <c r="D15647" s="102">
        <v>692.53067712571669</v>
      </c>
      <c r="E15647" s="98">
        <v>1308.1181460674156</v>
      </c>
      <c r="F15647" s="91">
        <v>0.84836617906768297</v>
      </c>
      <c r="G15647" s="100">
        <v>554.88159667415732</v>
      </c>
      <c r="S15647" s="235"/>
      <c r="T15647" s="103"/>
      <c r="U15647" s="103"/>
    </row>
    <row r="15648" spans="1:21" x14ac:dyDescent="0.2">
      <c r="A15648" s="89">
        <v>41050</v>
      </c>
      <c r="B15648" s="90" t="s">
        <v>146</v>
      </c>
      <c r="C15648" s="96">
        <v>1250.3678299887638</v>
      </c>
      <c r="D15648" s="102">
        <v>784.60236976048009</v>
      </c>
      <c r="E15648" s="98">
        <v>1476.1505983146067</v>
      </c>
      <c r="F15648" s="91">
        <v>0.84704625084755569</v>
      </c>
      <c r="G15648" s="100">
        <v>625.18391499438189</v>
      </c>
      <c r="S15648" s="235"/>
      <c r="T15648" s="103"/>
      <c r="U15648" s="103"/>
    </row>
    <row r="15649" spans="1:21" x14ac:dyDescent="0.2">
      <c r="A15649" s="89">
        <v>41050</v>
      </c>
      <c r="B15649" s="90" t="s">
        <v>147</v>
      </c>
      <c r="C15649" s="96">
        <v>1303.7383498651689</v>
      </c>
      <c r="D15649" s="102">
        <v>821.72682810118408</v>
      </c>
      <c r="E15649" s="98">
        <v>1541.0933342696628</v>
      </c>
      <c r="F15649" s="91">
        <v>0.84598273243652788</v>
      </c>
      <c r="G15649" s="100">
        <v>651.86917493258443</v>
      </c>
      <c r="S15649" s="235"/>
      <c r="T15649" s="103"/>
      <c r="U15649" s="103"/>
    </row>
    <row r="15650" spans="1:21" x14ac:dyDescent="0.2">
      <c r="A15650" s="89">
        <v>41051</v>
      </c>
      <c r="B15650" s="90" t="s">
        <v>100</v>
      </c>
      <c r="C15650" s="96">
        <v>1254.5779864044944</v>
      </c>
      <c r="D15650" s="102">
        <v>785.88960376756449</v>
      </c>
      <c r="E15650" s="98">
        <v>1480.4014297752806</v>
      </c>
      <c r="F15650" s="91">
        <v>0.8474579672588769</v>
      </c>
      <c r="G15650" s="100">
        <v>627.28899320224718</v>
      </c>
      <c r="S15650" s="235"/>
      <c r="T15650" s="103"/>
      <c r="U15650" s="103"/>
    </row>
    <row r="15651" spans="1:21" x14ac:dyDescent="0.2">
      <c r="A15651" s="89">
        <v>41051</v>
      </c>
      <c r="B15651" s="90" t="s">
        <v>101</v>
      </c>
      <c r="C15651" s="96">
        <v>1202.0178912471913</v>
      </c>
      <c r="D15651" s="102">
        <v>745.78444944294847</v>
      </c>
      <c r="E15651" s="98">
        <v>1414.581724719101</v>
      </c>
      <c r="F15651" s="91">
        <v>0.84973379073300315</v>
      </c>
      <c r="G15651" s="100">
        <v>601.00894562359565</v>
      </c>
      <c r="S15651" s="235"/>
      <c r="T15651" s="103"/>
      <c r="U15651" s="103"/>
    </row>
    <row r="15652" spans="1:21" x14ac:dyDescent="0.2">
      <c r="A15652" s="89">
        <v>41051</v>
      </c>
      <c r="B15652" s="90" t="s">
        <v>102</v>
      </c>
      <c r="C15652" s="96">
        <v>1226.0875054044946</v>
      </c>
      <c r="D15652" s="102">
        <v>765.42649985143976</v>
      </c>
      <c r="E15652" s="98">
        <v>1445.3955505617978</v>
      </c>
      <c r="F15652" s="91">
        <v>0.8482712603674043</v>
      </c>
      <c r="G15652" s="100">
        <v>613.04375270224728</v>
      </c>
      <c r="S15652" s="235"/>
      <c r="T15652" s="103"/>
      <c r="U15652" s="103"/>
    </row>
    <row r="15653" spans="1:21" x14ac:dyDescent="0.2">
      <c r="A15653" s="89">
        <v>41051</v>
      </c>
      <c r="B15653" s="90" t="s">
        <v>103</v>
      </c>
      <c r="C15653" s="96">
        <v>1205.2352773820223</v>
      </c>
      <c r="D15653" s="102">
        <v>748.17551340063039</v>
      </c>
      <c r="E15653" s="98">
        <v>1418.5762837078651</v>
      </c>
      <c r="F15653" s="91">
        <v>0.84960907018111609</v>
      </c>
      <c r="G15653" s="100">
        <v>602.61763869101117</v>
      </c>
      <c r="S15653" s="235"/>
      <c r="T15653" s="103"/>
      <c r="U15653" s="103"/>
    </row>
    <row r="15654" spans="1:21" x14ac:dyDescent="0.2">
      <c r="A15654" s="89">
        <v>41051</v>
      </c>
      <c r="B15654" s="90" t="s">
        <v>104</v>
      </c>
      <c r="C15654" s="96">
        <v>1186.2672868314608</v>
      </c>
      <c r="D15654" s="102">
        <v>735.05220578712238</v>
      </c>
      <c r="E15654" s="98">
        <v>1395.5399747191011</v>
      </c>
      <c r="F15654" s="91">
        <v>0.85004178190613033</v>
      </c>
      <c r="G15654" s="100">
        <v>593.13364341573038</v>
      </c>
      <c r="S15654" s="235"/>
      <c r="T15654" s="103"/>
      <c r="U15654" s="103"/>
    </row>
    <row r="15655" spans="1:21" x14ac:dyDescent="0.2">
      <c r="A15655" s="89">
        <v>41051</v>
      </c>
      <c r="B15655" s="90" t="s">
        <v>105</v>
      </c>
      <c r="C15655" s="96">
        <v>1196.9486846292134</v>
      </c>
      <c r="D15655" s="102">
        <v>742.02974808033844</v>
      </c>
      <c r="E15655" s="98">
        <v>1408.2948202247194</v>
      </c>
      <c r="F15655" s="91">
        <v>0.84992763407183325</v>
      </c>
      <c r="G15655" s="100">
        <v>598.4743423146067</v>
      </c>
      <c r="S15655" s="235"/>
      <c r="T15655" s="103"/>
      <c r="U15655" s="103"/>
    </row>
    <row r="15656" spans="1:21" x14ac:dyDescent="0.2">
      <c r="A15656" s="89">
        <v>41051</v>
      </c>
      <c r="B15656" s="90" t="s">
        <v>106</v>
      </c>
      <c r="C15656" s="96">
        <v>1203.2902580561797</v>
      </c>
      <c r="D15656" s="102">
        <v>747.42140589463952</v>
      </c>
      <c r="E15656" s="98">
        <v>1416.5261039325844</v>
      </c>
      <c r="F15656" s="91">
        <v>0.84946564324906149</v>
      </c>
      <c r="G15656" s="100">
        <v>601.64512902808985</v>
      </c>
      <c r="S15656" s="235"/>
      <c r="T15656" s="103"/>
      <c r="U15656" s="103"/>
    </row>
    <row r="15657" spans="1:21" x14ac:dyDescent="0.2">
      <c r="A15657" s="89">
        <v>41051</v>
      </c>
      <c r="B15657" s="90" t="s">
        <v>107</v>
      </c>
      <c r="C15657" s="96">
        <v>1199.4326363932585</v>
      </c>
      <c r="D15657" s="102">
        <v>746.79057625253188</v>
      </c>
      <c r="E15657" s="98">
        <v>1412.9171292134833</v>
      </c>
      <c r="F15657" s="91">
        <v>0.8489051562853771</v>
      </c>
      <c r="G15657" s="100">
        <v>599.71631819662923</v>
      </c>
      <c r="S15657" s="235"/>
      <c r="T15657" s="103"/>
      <c r="U15657" s="103"/>
    </row>
    <row r="15658" spans="1:21" x14ac:dyDescent="0.2">
      <c r="A15658" s="89">
        <v>41051</v>
      </c>
      <c r="B15658" s="90" t="s">
        <v>108</v>
      </c>
      <c r="C15658" s="96">
        <v>1197.1796556741574</v>
      </c>
      <c r="D15658" s="102">
        <v>744.89312484152947</v>
      </c>
      <c r="E15658" s="98">
        <v>1410.0017359550563</v>
      </c>
      <c r="F15658" s="91">
        <v>0.84906254024095573</v>
      </c>
      <c r="G15658" s="100">
        <v>598.5898278370787</v>
      </c>
      <c r="S15658" s="235"/>
      <c r="T15658" s="103"/>
      <c r="U15658" s="103"/>
    </row>
    <row r="15659" spans="1:21" x14ac:dyDescent="0.2">
      <c r="A15659" s="89">
        <v>41051</v>
      </c>
      <c r="B15659" s="90" t="s">
        <v>109</v>
      </c>
      <c r="C15659" s="96">
        <v>1206.787240719101</v>
      </c>
      <c r="D15659" s="102">
        <v>747.36792489305708</v>
      </c>
      <c r="E15659" s="98">
        <v>1419.4697106741571</v>
      </c>
      <c r="F15659" s="91">
        <v>0.8501676588406768</v>
      </c>
      <c r="G15659" s="100">
        <v>603.39362035955048</v>
      </c>
      <c r="S15659" s="235"/>
      <c r="T15659" s="103"/>
      <c r="U15659" s="103"/>
    </row>
    <row r="15660" spans="1:21" x14ac:dyDescent="0.2">
      <c r="A15660" s="89">
        <v>41051</v>
      </c>
      <c r="B15660" s="90" t="s">
        <v>110</v>
      </c>
      <c r="C15660" s="96">
        <v>1205.3406325955057</v>
      </c>
      <c r="D15660" s="102">
        <v>750.12601663708335</v>
      </c>
      <c r="E15660" s="98">
        <v>1419.6954185393258</v>
      </c>
      <c r="F15660" s="91">
        <v>0.84901353970391602</v>
      </c>
      <c r="G15660" s="100">
        <v>602.67031629775283</v>
      </c>
      <c r="S15660" s="235"/>
      <c r="T15660" s="103"/>
      <c r="U15660" s="103"/>
    </row>
    <row r="15661" spans="1:21" x14ac:dyDescent="0.2">
      <c r="A15661" s="89">
        <v>41051</v>
      </c>
      <c r="B15661" s="90" t="s">
        <v>111</v>
      </c>
      <c r="C15661" s="96">
        <v>1166.6833734943823</v>
      </c>
      <c r="D15661" s="102">
        <v>722.31028273830361</v>
      </c>
      <c r="E15661" s="98">
        <v>1372.1815617977529</v>
      </c>
      <c r="F15661" s="91">
        <v>0.85023979768818736</v>
      </c>
      <c r="G15661" s="100">
        <v>583.34168674719115</v>
      </c>
      <c r="S15661" s="235"/>
      <c r="T15661" s="103"/>
      <c r="U15661" s="103"/>
    </row>
    <row r="15662" spans="1:21" x14ac:dyDescent="0.2">
      <c r="A15662" s="89">
        <v>41051</v>
      </c>
      <c r="B15662" s="90" t="s">
        <v>112</v>
      </c>
      <c r="C15662" s="96">
        <v>1172.3887635168539</v>
      </c>
      <c r="D15662" s="102">
        <v>728.54073131533858</v>
      </c>
      <c r="E15662" s="98">
        <v>1380.3140983146068</v>
      </c>
      <c r="F15662" s="91">
        <v>0.84936375347347814</v>
      </c>
      <c r="G15662" s="100">
        <v>586.19438175842697</v>
      </c>
      <c r="S15662" s="235"/>
      <c r="T15662" s="103"/>
      <c r="U15662" s="103"/>
    </row>
    <row r="15663" spans="1:21" x14ac:dyDescent="0.2">
      <c r="A15663" s="89">
        <v>41051</v>
      </c>
      <c r="B15663" s="90" t="s">
        <v>113</v>
      </c>
      <c r="C15663" s="96">
        <v>1184.9908678988766</v>
      </c>
      <c r="D15663" s="102">
        <v>737.85572117518973</v>
      </c>
      <c r="E15663" s="98">
        <v>1395.934963483146</v>
      </c>
      <c r="F15663" s="91">
        <v>0.84888687431546206</v>
      </c>
      <c r="G15663" s="100">
        <v>592.49543394943828</v>
      </c>
      <c r="S15663" s="235"/>
      <c r="T15663" s="103"/>
      <c r="U15663" s="103"/>
    </row>
    <row r="15664" spans="1:21" x14ac:dyDescent="0.2">
      <c r="A15664" s="89">
        <v>41051</v>
      </c>
      <c r="B15664" s="90" t="s">
        <v>114</v>
      </c>
      <c r="C15664" s="96">
        <v>1171.1326052022473</v>
      </c>
      <c r="D15664" s="102">
        <v>730.34949584348465</v>
      </c>
      <c r="E15664" s="98">
        <v>1380.2035955056178</v>
      </c>
      <c r="F15664" s="91">
        <v>0.84852163044338369</v>
      </c>
      <c r="G15664" s="100">
        <v>585.56630260112365</v>
      </c>
      <c r="S15664" s="235"/>
      <c r="T15664" s="103"/>
      <c r="U15664" s="103"/>
    </row>
    <row r="15665" spans="1:21" x14ac:dyDescent="0.2">
      <c r="A15665" s="89">
        <v>41051</v>
      </c>
      <c r="B15665" s="90" t="s">
        <v>115</v>
      </c>
      <c r="C15665" s="96">
        <v>903.9112625730337</v>
      </c>
      <c r="D15665" s="102">
        <v>576.90386001718832</v>
      </c>
      <c r="E15665" s="98">
        <v>1072.3216095505618</v>
      </c>
      <c r="F15665" s="91">
        <v>0.84294791275528491</v>
      </c>
      <c r="G15665" s="100">
        <v>451.95563128651685</v>
      </c>
      <c r="S15665" s="235"/>
      <c r="T15665" s="103"/>
      <c r="U15665" s="103"/>
    </row>
    <row r="15666" spans="1:21" x14ac:dyDescent="0.2">
      <c r="A15666" s="89">
        <v>41051</v>
      </c>
      <c r="B15666" s="90" t="s">
        <v>116</v>
      </c>
      <c r="C15666" s="96">
        <v>849.37373110112355</v>
      </c>
      <c r="D15666" s="102">
        <v>545.25882457163959</v>
      </c>
      <c r="E15666" s="98">
        <v>1009.3279550561798</v>
      </c>
      <c r="F15666" s="91">
        <v>0.84152403274498322</v>
      </c>
      <c r="G15666" s="100">
        <v>424.68686555056178</v>
      </c>
      <c r="S15666" s="235"/>
      <c r="T15666" s="103"/>
      <c r="U15666" s="103"/>
    </row>
    <row r="15667" spans="1:21" x14ac:dyDescent="0.2">
      <c r="A15667" s="89">
        <v>41051</v>
      </c>
      <c r="B15667" s="90" t="s">
        <v>117</v>
      </c>
      <c r="C15667" s="96">
        <v>876.03265223595508</v>
      </c>
      <c r="D15667" s="102">
        <v>563.43329799654839</v>
      </c>
      <c r="E15667" s="98">
        <v>1041.5806685393259</v>
      </c>
      <c r="F15667" s="91">
        <v>0.84106078261271</v>
      </c>
      <c r="G15667" s="100">
        <v>438.01632611797754</v>
      </c>
      <c r="S15667" s="235"/>
      <c r="T15667" s="103"/>
      <c r="U15667" s="103"/>
    </row>
    <row r="15668" spans="1:21" x14ac:dyDescent="0.2">
      <c r="A15668" s="89">
        <v>41051</v>
      </c>
      <c r="B15668" s="90" t="s">
        <v>118</v>
      </c>
      <c r="C15668" s="96">
        <v>866.74113283146073</v>
      </c>
      <c r="D15668" s="102">
        <v>555.35856297993917</v>
      </c>
      <c r="E15668" s="98">
        <v>1029.3994971910113</v>
      </c>
      <c r="F15668" s="91">
        <v>0.84198713443769213</v>
      </c>
      <c r="G15668" s="100">
        <v>433.37056641573037</v>
      </c>
      <c r="S15668" s="235"/>
      <c r="T15668" s="103"/>
      <c r="U15668" s="103"/>
    </row>
    <row r="15669" spans="1:21" x14ac:dyDescent="0.2">
      <c r="A15669" s="89">
        <v>41051</v>
      </c>
      <c r="B15669" s="90" t="s">
        <v>119</v>
      </c>
      <c r="C15669" s="96">
        <v>850.9256944382023</v>
      </c>
      <c r="D15669" s="102">
        <v>546.89721068922722</v>
      </c>
      <c r="E15669" s="98">
        <v>1011.5192022471911</v>
      </c>
      <c r="F15669" s="91">
        <v>0.8412353344828114</v>
      </c>
      <c r="G15669" s="100">
        <v>425.46284721910115</v>
      </c>
      <c r="S15669" s="235"/>
      <c r="T15669" s="103"/>
      <c r="U15669" s="103"/>
    </row>
    <row r="15670" spans="1:21" x14ac:dyDescent="0.2">
      <c r="A15670" s="89">
        <v>41051</v>
      </c>
      <c r="B15670" s="90" t="s">
        <v>120</v>
      </c>
      <c r="C15670" s="96">
        <v>853.69329485393268</v>
      </c>
      <c r="D15670" s="102">
        <v>549.72196628486813</v>
      </c>
      <c r="E15670" s="98">
        <v>1015.3750449438204</v>
      </c>
      <c r="F15670" s="91">
        <v>0.84076647255120063</v>
      </c>
      <c r="G15670" s="100">
        <v>426.84664742696634</v>
      </c>
      <c r="S15670" s="235"/>
      <c r="T15670" s="103"/>
      <c r="U15670" s="103"/>
    </row>
    <row r="15671" spans="1:21" x14ac:dyDescent="0.2">
      <c r="A15671" s="89">
        <v>41051</v>
      </c>
      <c r="B15671" s="90" t="s">
        <v>121</v>
      </c>
      <c r="C15671" s="96">
        <v>871.55505566292118</v>
      </c>
      <c r="D15671" s="102">
        <v>561.00250253461422</v>
      </c>
      <c r="E15671" s="98">
        <v>1036.4998904494382</v>
      </c>
      <c r="F15671" s="91">
        <v>0.84086362545104076</v>
      </c>
      <c r="G15671" s="100">
        <v>435.77752783146059</v>
      </c>
      <c r="S15671" s="235"/>
      <c r="T15671" s="103"/>
      <c r="U15671" s="103"/>
    </row>
    <row r="15672" spans="1:21" x14ac:dyDescent="0.2">
      <c r="A15672" s="89">
        <v>41051</v>
      </c>
      <c r="B15672" s="90" t="s">
        <v>122</v>
      </c>
      <c r="C15672" s="96">
        <v>876.75798235955062</v>
      </c>
      <c r="D15672" s="102">
        <v>562.81332977895295</v>
      </c>
      <c r="E15672" s="98">
        <v>1041.8557499999999</v>
      </c>
      <c r="F15672" s="91">
        <v>0.84153490764873229</v>
      </c>
      <c r="G15672" s="100">
        <v>438.37899117977531</v>
      </c>
      <c r="S15672" s="235"/>
      <c r="T15672" s="103"/>
      <c r="U15672" s="103"/>
    </row>
    <row r="15673" spans="1:21" x14ac:dyDescent="0.2">
      <c r="A15673" s="89">
        <v>41051</v>
      </c>
      <c r="B15673" s="90" t="s">
        <v>123</v>
      </c>
      <c r="C15673" s="96">
        <v>861.30723508988774</v>
      </c>
      <c r="D15673" s="102">
        <v>547.52375009967284</v>
      </c>
      <c r="E15673" s="98">
        <v>1020.6039438202246</v>
      </c>
      <c r="F15673" s="91">
        <v>0.84391917188358789</v>
      </c>
      <c r="G15673" s="100">
        <v>430.65361754494387</v>
      </c>
      <c r="S15673" s="235"/>
      <c r="T15673" s="103"/>
      <c r="U15673" s="103"/>
    </row>
    <row r="15674" spans="1:21" x14ac:dyDescent="0.2">
      <c r="A15674" s="89">
        <v>41051</v>
      </c>
      <c r="B15674" s="90" t="s">
        <v>124</v>
      </c>
      <c r="C15674" s="96">
        <v>984.63766884269671</v>
      </c>
      <c r="D15674" s="102">
        <v>626.03507434742403</v>
      </c>
      <c r="E15674" s="98">
        <v>1166.8038623595505</v>
      </c>
      <c r="F15674" s="91">
        <v>0.8438759080309598</v>
      </c>
      <c r="G15674" s="100">
        <v>492.31883442134836</v>
      </c>
      <c r="S15674" s="235"/>
      <c r="T15674" s="103"/>
      <c r="U15674" s="103"/>
    </row>
    <row r="15675" spans="1:21" x14ac:dyDescent="0.2">
      <c r="A15675" s="89">
        <v>41051</v>
      </c>
      <c r="B15675" s="90" t="s">
        <v>125</v>
      </c>
      <c r="C15675" s="96">
        <v>1217.2984493258427</v>
      </c>
      <c r="D15675" s="102">
        <v>777.18529410735459</v>
      </c>
      <c r="E15675" s="98">
        <v>1444.2411488764044</v>
      </c>
      <c r="F15675" s="91">
        <v>0.84286370754141771</v>
      </c>
      <c r="G15675" s="100">
        <v>608.64922466292137</v>
      </c>
      <c r="S15675" s="235"/>
      <c r="T15675" s="103"/>
      <c r="U15675" s="103"/>
    </row>
    <row r="15676" spans="1:21" x14ac:dyDescent="0.2">
      <c r="A15676" s="89">
        <v>41051</v>
      </c>
      <c r="B15676" s="90" t="s">
        <v>126</v>
      </c>
      <c r="C15676" s="96">
        <v>1392.2326770674156</v>
      </c>
      <c r="D15676" s="102">
        <v>903.35158054718602</v>
      </c>
      <c r="E15676" s="98">
        <v>1659.6252303370788</v>
      </c>
      <c r="F15676" s="91">
        <v>0.83888377425103711</v>
      </c>
      <c r="G15676" s="100">
        <v>696.11633853370779</v>
      </c>
      <c r="S15676" s="235"/>
      <c r="T15676" s="103"/>
      <c r="U15676" s="103"/>
    </row>
    <row r="15677" spans="1:21" x14ac:dyDescent="0.2">
      <c r="A15677" s="89">
        <v>41051</v>
      </c>
      <c r="B15677" s="90" t="s">
        <v>127</v>
      </c>
      <c r="C15677" s="96">
        <v>1384.9955843258429</v>
      </c>
      <c r="D15677" s="102">
        <v>895.38752239241944</v>
      </c>
      <c r="E15677" s="98">
        <v>1649.2215084269665</v>
      </c>
      <c r="F15677" s="91">
        <v>0.83978748594350838</v>
      </c>
      <c r="G15677" s="100">
        <v>692.49779216292143</v>
      </c>
      <c r="S15677" s="235"/>
      <c r="T15677" s="103"/>
      <c r="U15677" s="103"/>
    </row>
    <row r="15678" spans="1:21" x14ac:dyDescent="0.2">
      <c r="A15678" s="89">
        <v>41051</v>
      </c>
      <c r="B15678" s="90" t="s">
        <v>128</v>
      </c>
      <c r="C15678" s="96">
        <v>1404.0972949550564</v>
      </c>
      <c r="D15678" s="102">
        <v>916.71521157566679</v>
      </c>
      <c r="E15678" s="98">
        <v>1676.8589662921347</v>
      </c>
      <c r="F15678" s="91">
        <v>0.83733773870070416</v>
      </c>
      <c r="G15678" s="100">
        <v>702.04864747752822</v>
      </c>
      <c r="S15678" s="235"/>
      <c r="T15678" s="103"/>
      <c r="U15678" s="103"/>
    </row>
    <row r="15679" spans="1:21" x14ac:dyDescent="0.2">
      <c r="A15679" s="89">
        <v>41051</v>
      </c>
      <c r="B15679" s="90" t="s">
        <v>129</v>
      </c>
      <c r="C15679" s="96">
        <v>1402.1806404943823</v>
      </c>
      <c r="D15679" s="102">
        <v>909.93681429112803</v>
      </c>
      <c r="E15679" s="98">
        <v>1671.5548314606742</v>
      </c>
      <c r="F15679" s="91">
        <v>0.8388481275658175</v>
      </c>
      <c r="G15679" s="100">
        <v>701.09032024719113</v>
      </c>
      <c r="S15679" s="235"/>
      <c r="T15679" s="103"/>
      <c r="U15679" s="103"/>
    </row>
    <row r="15680" spans="1:21" x14ac:dyDescent="0.2">
      <c r="A15680" s="89">
        <v>41051</v>
      </c>
      <c r="B15680" s="90" t="s">
        <v>130</v>
      </c>
      <c r="C15680" s="96">
        <v>1273.5540812022473</v>
      </c>
      <c r="D15680" s="102">
        <v>803.81065025263285</v>
      </c>
      <c r="E15680" s="98">
        <v>1506.0051657303372</v>
      </c>
      <c r="F15680" s="91">
        <v>0.84565053970756954</v>
      </c>
      <c r="G15680" s="100">
        <v>636.77704060112364</v>
      </c>
      <c r="S15680" s="235"/>
      <c r="T15680" s="103"/>
      <c r="U15680" s="103"/>
    </row>
    <row r="15681" spans="1:21" x14ac:dyDescent="0.2">
      <c r="A15681" s="89">
        <v>41051</v>
      </c>
      <c r="B15681" s="90" t="s">
        <v>131</v>
      </c>
      <c r="C15681" s="96">
        <v>1404.3809436067418</v>
      </c>
      <c r="D15681" s="102">
        <v>894.15662251778997</v>
      </c>
      <c r="E15681" s="98">
        <v>1664.8729382022473</v>
      </c>
      <c r="F15681" s="91">
        <v>0.84353641132710799</v>
      </c>
      <c r="G15681" s="100">
        <v>702.19047180337088</v>
      </c>
      <c r="S15681" s="235"/>
      <c r="T15681" s="103"/>
      <c r="U15681" s="103"/>
    </row>
    <row r="15682" spans="1:21" x14ac:dyDescent="0.2">
      <c r="A15682" s="89">
        <v>41051</v>
      </c>
      <c r="B15682" s="90" t="s">
        <v>132</v>
      </c>
      <c r="C15682" s="96">
        <v>1427.729279764045</v>
      </c>
      <c r="D15682" s="102">
        <v>909.54437866477497</v>
      </c>
      <c r="E15682" s="98">
        <v>1692.8325</v>
      </c>
      <c r="F15682" s="91">
        <v>0.84339666196392438</v>
      </c>
      <c r="G15682" s="100">
        <v>713.86463988202252</v>
      </c>
      <c r="S15682" s="235"/>
      <c r="T15682" s="103"/>
      <c r="U15682" s="103"/>
    </row>
    <row r="15683" spans="1:21" x14ac:dyDescent="0.2">
      <c r="A15683" s="89">
        <v>41051</v>
      </c>
      <c r="B15683" s="90" t="s">
        <v>133</v>
      </c>
      <c r="C15683" s="96">
        <v>1428.1871697303372</v>
      </c>
      <c r="D15683" s="102">
        <v>932.40214632247751</v>
      </c>
      <c r="E15683" s="98">
        <v>1705.6061544943821</v>
      </c>
      <c r="F15683" s="91">
        <v>0.83734874312394569</v>
      </c>
      <c r="G15683" s="100">
        <v>714.09358486516862</v>
      </c>
      <c r="S15683" s="235"/>
      <c r="T15683" s="103"/>
      <c r="U15683" s="103"/>
    </row>
    <row r="15684" spans="1:21" x14ac:dyDescent="0.2">
      <c r="A15684" s="89">
        <v>41051</v>
      </c>
      <c r="B15684" s="90" t="s">
        <v>134</v>
      </c>
      <c r="C15684" s="96">
        <v>1502.2518848089887</v>
      </c>
      <c r="D15684" s="102">
        <v>954.42178585087436</v>
      </c>
      <c r="E15684" s="98">
        <v>1779.7982106741572</v>
      </c>
      <c r="F15684" s="91">
        <v>0.84405741943069001</v>
      </c>
      <c r="G15684" s="100">
        <v>751.12594240449437</v>
      </c>
      <c r="S15684" s="235"/>
      <c r="T15684" s="103"/>
      <c r="U15684" s="103"/>
    </row>
    <row r="15685" spans="1:21" x14ac:dyDescent="0.2">
      <c r="A15685" s="89">
        <v>41051</v>
      </c>
      <c r="B15685" s="90" t="s">
        <v>135</v>
      </c>
      <c r="C15685" s="96">
        <v>1476.111635494382</v>
      </c>
      <c r="D15685" s="102">
        <v>938.01723705659185</v>
      </c>
      <c r="E15685" s="98">
        <v>1748.9373623595504</v>
      </c>
      <c r="F15685" s="91">
        <v>0.84400486104482897</v>
      </c>
      <c r="G15685" s="100">
        <v>738.05581774719099</v>
      </c>
      <c r="S15685" s="235"/>
      <c r="T15685" s="103"/>
      <c r="U15685" s="103"/>
    </row>
    <row r="15686" spans="1:21" x14ac:dyDescent="0.2">
      <c r="A15686" s="89">
        <v>41051</v>
      </c>
      <c r="B15686" s="90" t="s">
        <v>136</v>
      </c>
      <c r="C15686" s="96">
        <v>1483.9160255393258</v>
      </c>
      <c r="D15686" s="102">
        <v>942.98125112021728</v>
      </c>
      <c r="E15686" s="98">
        <v>1758.1866825842696</v>
      </c>
      <c r="F15686" s="91">
        <v>0.84400367733316739</v>
      </c>
      <c r="G15686" s="100">
        <v>741.9580127696629</v>
      </c>
      <c r="S15686" s="235"/>
      <c r="T15686" s="103"/>
      <c r="U15686" s="103"/>
    </row>
    <row r="15687" spans="1:21" x14ac:dyDescent="0.2">
      <c r="A15687" s="89">
        <v>41051</v>
      </c>
      <c r="B15687" s="90" t="s">
        <v>137</v>
      </c>
      <c r="C15687" s="96">
        <v>1450.2266699662923</v>
      </c>
      <c r="D15687" s="102">
        <v>906.63630652361007</v>
      </c>
      <c r="E15687" s="98">
        <v>1710.3060505617977</v>
      </c>
      <c r="F15687" s="91">
        <v>0.84793401127822998</v>
      </c>
      <c r="G15687" s="100">
        <v>725.11333498314616</v>
      </c>
      <c r="S15687" s="235"/>
      <c r="T15687" s="103"/>
      <c r="U15687" s="103"/>
    </row>
    <row r="15688" spans="1:21" x14ac:dyDescent="0.2">
      <c r="A15688" s="89">
        <v>41051</v>
      </c>
      <c r="B15688" s="90" t="s">
        <v>138</v>
      </c>
      <c r="C15688" s="96">
        <v>1461.4956256853936</v>
      </c>
      <c r="D15688" s="102">
        <v>924.00212012983468</v>
      </c>
      <c r="E15688" s="98">
        <v>1729.0891769662921</v>
      </c>
      <c r="F15688" s="91">
        <v>0.8452401675716954</v>
      </c>
      <c r="G15688" s="100">
        <v>730.74781284269682</v>
      </c>
      <c r="S15688" s="235"/>
      <c r="T15688" s="103"/>
      <c r="U15688" s="103"/>
    </row>
    <row r="15689" spans="1:21" x14ac:dyDescent="0.2">
      <c r="A15689" s="89">
        <v>41051</v>
      </c>
      <c r="B15689" s="90" t="s">
        <v>139</v>
      </c>
      <c r="C15689" s="96">
        <v>1416.1402062808988</v>
      </c>
      <c r="D15689" s="102">
        <v>887.79874161717782</v>
      </c>
      <c r="E15689" s="98">
        <v>1671.4184662921346</v>
      </c>
      <c r="F15689" s="91">
        <v>0.84726849370191326</v>
      </c>
      <c r="G15689" s="100">
        <v>708.07010314044942</v>
      </c>
      <c r="S15689" s="235"/>
      <c r="T15689" s="103"/>
      <c r="U15689" s="103"/>
    </row>
    <row r="15690" spans="1:21" x14ac:dyDescent="0.2">
      <c r="A15690" s="89">
        <v>41051</v>
      </c>
      <c r="B15690" s="90" t="s">
        <v>140</v>
      </c>
      <c r="C15690" s="96">
        <v>1414.5679823258429</v>
      </c>
      <c r="D15690" s="102">
        <v>883.87605759960957</v>
      </c>
      <c r="E15690" s="98">
        <v>1668.0046348314606</v>
      </c>
      <c r="F15690" s="91">
        <v>0.84805998304001973</v>
      </c>
      <c r="G15690" s="100">
        <v>707.28399116292144</v>
      </c>
      <c r="S15690" s="235"/>
      <c r="T15690" s="103"/>
      <c r="U15690" s="103"/>
    </row>
    <row r="15691" spans="1:21" x14ac:dyDescent="0.2">
      <c r="A15691" s="89">
        <v>41051</v>
      </c>
      <c r="B15691" s="90" t="s">
        <v>141</v>
      </c>
      <c r="C15691" s="96">
        <v>1457.496179696629</v>
      </c>
      <c r="D15691" s="102">
        <v>923.45424922774043</v>
      </c>
      <c r="E15691" s="98">
        <v>1725.4167219101123</v>
      </c>
      <c r="F15691" s="91">
        <v>0.84472125556028954</v>
      </c>
      <c r="G15691" s="100">
        <v>728.74808984831452</v>
      </c>
      <c r="S15691" s="235"/>
      <c r="T15691" s="103"/>
      <c r="U15691" s="103"/>
    </row>
    <row r="15692" spans="1:21" x14ac:dyDescent="0.2">
      <c r="A15692" s="89">
        <v>41051</v>
      </c>
      <c r="B15692" s="90" t="s">
        <v>142</v>
      </c>
      <c r="C15692" s="96">
        <v>1420.5448646292136</v>
      </c>
      <c r="D15692" s="102">
        <v>905.44058161385283</v>
      </c>
      <c r="E15692" s="98">
        <v>1684.5683005617977</v>
      </c>
      <c r="F15692" s="91">
        <v>0.84326937895926624</v>
      </c>
      <c r="G15692" s="100">
        <v>710.27243231460682</v>
      </c>
      <c r="S15692" s="235"/>
      <c r="T15692" s="103"/>
      <c r="U15692" s="103"/>
    </row>
    <row r="15693" spans="1:21" x14ac:dyDescent="0.2">
      <c r="A15693" s="89">
        <v>41051</v>
      </c>
      <c r="B15693" s="90" t="s">
        <v>143</v>
      </c>
      <c r="C15693" s="96">
        <v>1415.163644494382</v>
      </c>
      <c r="D15693" s="102">
        <v>903.27060384760705</v>
      </c>
      <c r="E15693" s="98">
        <v>1678.8644747191008</v>
      </c>
      <c r="F15693" s="91">
        <v>0.84292905461065293</v>
      </c>
      <c r="G15693" s="100">
        <v>707.58182224719098</v>
      </c>
      <c r="S15693" s="235"/>
      <c r="T15693" s="103"/>
      <c r="U15693" s="103"/>
    </row>
    <row r="15694" spans="1:21" x14ac:dyDescent="0.2">
      <c r="A15694" s="89">
        <v>41051</v>
      </c>
      <c r="B15694" s="90" t="s">
        <v>144</v>
      </c>
      <c r="C15694" s="96">
        <v>1454.9028205955055</v>
      </c>
      <c r="D15694" s="102">
        <v>910.00497954931257</v>
      </c>
      <c r="E15694" s="98">
        <v>1716.0568988764046</v>
      </c>
      <c r="F15694" s="91">
        <v>0.84781735474395359</v>
      </c>
      <c r="G15694" s="100">
        <v>727.45141029775277</v>
      </c>
      <c r="S15694" s="235"/>
      <c r="T15694" s="103"/>
      <c r="U15694" s="103"/>
    </row>
    <row r="15695" spans="1:21" x14ac:dyDescent="0.2">
      <c r="A15695" s="89">
        <v>41051</v>
      </c>
      <c r="B15695" s="90" t="s">
        <v>145</v>
      </c>
      <c r="C15695" s="96">
        <v>1450.4779016292134</v>
      </c>
      <c r="D15695" s="102">
        <v>909.31883812437354</v>
      </c>
      <c r="E15695" s="98">
        <v>1711.9424325842697</v>
      </c>
      <c r="F15695" s="91">
        <v>0.84727025513331</v>
      </c>
      <c r="G15695" s="100">
        <v>725.23895081460671</v>
      </c>
      <c r="S15695" s="235"/>
      <c r="T15695" s="103"/>
      <c r="U15695" s="103"/>
    </row>
    <row r="15696" spans="1:21" x14ac:dyDescent="0.2">
      <c r="A15696" s="89">
        <v>41051</v>
      </c>
      <c r="B15696" s="90" t="s">
        <v>146</v>
      </c>
      <c r="C15696" s="96">
        <v>1608.498565483146</v>
      </c>
      <c r="D15696" s="102">
        <v>1002.8077713738152</v>
      </c>
      <c r="E15696" s="98">
        <v>1895.4923005617977</v>
      </c>
      <c r="F15696" s="91">
        <v>0.84859145299952377</v>
      </c>
      <c r="G15696" s="100">
        <v>804.24928274157298</v>
      </c>
      <c r="S15696" s="235"/>
      <c r="T15696" s="103"/>
      <c r="U15696" s="103"/>
    </row>
    <row r="15697" spans="1:21" x14ac:dyDescent="0.2">
      <c r="A15697" s="89">
        <v>41051</v>
      </c>
      <c r="B15697" s="90" t="s">
        <v>147</v>
      </c>
      <c r="C15697" s="96">
        <v>1635.3479364269667</v>
      </c>
      <c r="D15697" s="102">
        <v>1026.9784380684034</v>
      </c>
      <c r="E15697" s="98">
        <v>1931.0742050561796</v>
      </c>
      <c r="F15697" s="91">
        <v>0.84685918963916273</v>
      </c>
      <c r="G15697" s="100">
        <v>817.67396821348336</v>
      </c>
      <c r="S15697" s="235"/>
      <c r="T15697" s="103"/>
      <c r="U15697" s="103"/>
    </row>
    <row r="15698" spans="1:21" x14ac:dyDescent="0.2">
      <c r="A15698" s="89">
        <v>41052</v>
      </c>
      <c r="B15698" s="90" t="s">
        <v>100</v>
      </c>
      <c r="C15698" s="96">
        <v>1649.0400620561795</v>
      </c>
      <c r="D15698" s="102">
        <v>1043.913917554019</v>
      </c>
      <c r="E15698" s="98">
        <v>1951.6888567415729</v>
      </c>
      <c r="F15698" s="91">
        <v>0.84492979316863126</v>
      </c>
      <c r="G15698" s="100">
        <v>824.52003102808976</v>
      </c>
      <c r="S15698" s="235"/>
      <c r="T15698" s="103"/>
      <c r="U15698" s="103"/>
    </row>
    <row r="15699" spans="1:21" x14ac:dyDescent="0.2">
      <c r="A15699" s="89">
        <v>41052</v>
      </c>
      <c r="B15699" s="90" t="s">
        <v>101</v>
      </c>
      <c r="C15699" s="96">
        <v>1624.066824337079</v>
      </c>
      <c r="D15699" s="102">
        <v>1018.5222366947002</v>
      </c>
      <c r="E15699" s="98">
        <v>1917.0238904494381</v>
      </c>
      <c r="F15699" s="91">
        <v>0.84718131705511679</v>
      </c>
      <c r="G15699" s="100">
        <v>812.03341216853948</v>
      </c>
      <c r="S15699" s="235"/>
      <c r="T15699" s="103"/>
      <c r="U15699" s="103"/>
    </row>
    <row r="15700" spans="1:21" x14ac:dyDescent="0.2">
      <c r="A15700" s="89">
        <v>41052</v>
      </c>
      <c r="B15700" s="90" t="s">
        <v>102</v>
      </c>
      <c r="C15700" s="96">
        <v>1669.0494483707864</v>
      </c>
      <c r="D15700" s="102">
        <v>1058.8010133817095</v>
      </c>
      <c r="E15700" s="98">
        <v>1976.5590421348313</v>
      </c>
      <c r="F15700" s="91">
        <v>0.84442175153446897</v>
      </c>
      <c r="G15700" s="100">
        <v>834.52472418539321</v>
      </c>
      <c r="S15700" s="235"/>
      <c r="T15700" s="103"/>
      <c r="U15700" s="103"/>
    </row>
    <row r="15701" spans="1:21" x14ac:dyDescent="0.2">
      <c r="A15701" s="89">
        <v>41052</v>
      </c>
      <c r="B15701" s="90" t="s">
        <v>103</v>
      </c>
      <c r="C15701" s="96">
        <v>1663.8748865393261</v>
      </c>
      <c r="D15701" s="102">
        <v>1040.0464930765716</v>
      </c>
      <c r="E15701" s="98">
        <v>1962.1866235955056</v>
      </c>
      <c r="F15701" s="91">
        <v>0.84796974280175563</v>
      </c>
      <c r="G15701" s="100">
        <v>831.93744326966305</v>
      </c>
      <c r="S15701" s="235"/>
      <c r="T15701" s="103"/>
      <c r="U15701" s="103"/>
    </row>
    <row r="15702" spans="1:21" x14ac:dyDescent="0.2">
      <c r="A15702" s="89">
        <v>41052</v>
      </c>
      <c r="B15702" s="90" t="s">
        <v>104</v>
      </c>
      <c r="C15702" s="96">
        <v>1633.917536797753</v>
      </c>
      <c r="D15702" s="102">
        <v>1026.4223354771932</v>
      </c>
      <c r="E15702" s="98">
        <v>1929.5671348314606</v>
      </c>
      <c r="F15702" s="91">
        <v>0.84677931506149362</v>
      </c>
      <c r="G15702" s="100">
        <v>816.95876839887649</v>
      </c>
      <c r="S15702" s="235"/>
      <c r="T15702" s="103"/>
      <c r="U15702" s="103"/>
    </row>
    <row r="15703" spans="1:21" x14ac:dyDescent="0.2">
      <c r="A15703" s="89">
        <v>41052</v>
      </c>
      <c r="B15703" s="90" t="s">
        <v>105</v>
      </c>
      <c r="C15703" s="96">
        <v>1625.8416544719103</v>
      </c>
      <c r="D15703" s="102">
        <v>1022.1949456058986</v>
      </c>
      <c r="E15703" s="98">
        <v>1920.4800421348316</v>
      </c>
      <c r="F15703" s="91">
        <v>0.84658086457623516</v>
      </c>
      <c r="G15703" s="100">
        <v>812.92082723595513</v>
      </c>
      <c r="S15703" s="235"/>
      <c r="T15703" s="103"/>
      <c r="U15703" s="103"/>
    </row>
    <row r="15704" spans="1:21" x14ac:dyDescent="0.2">
      <c r="A15704" s="89">
        <v>41052</v>
      </c>
      <c r="B15704" s="90" t="s">
        <v>106</v>
      </c>
      <c r="C15704" s="96">
        <v>1604.9164882247194</v>
      </c>
      <c r="D15704" s="102">
        <v>1005.7927485038456</v>
      </c>
      <c r="E15704" s="98">
        <v>1894.03695505618</v>
      </c>
      <c r="F15704" s="91">
        <v>0.84735225674470283</v>
      </c>
      <c r="G15704" s="100">
        <v>802.45824411235969</v>
      </c>
      <c r="S15704" s="235"/>
      <c r="T15704" s="103"/>
      <c r="U15704" s="103"/>
    </row>
    <row r="15705" spans="1:21" x14ac:dyDescent="0.2">
      <c r="A15705" s="89">
        <v>41052</v>
      </c>
      <c r="B15705" s="90" t="s">
        <v>107</v>
      </c>
      <c r="C15705" s="96">
        <v>1632.1386545393259</v>
      </c>
      <c r="D15705" s="102">
        <v>1025.0640068141215</v>
      </c>
      <c r="E15705" s="98">
        <v>1927.338269662921</v>
      </c>
      <c r="F15705" s="91">
        <v>0.84683559717037959</v>
      </c>
      <c r="G15705" s="100">
        <v>816.06932726966295</v>
      </c>
      <c r="S15705" s="235"/>
      <c r="T15705" s="103"/>
      <c r="U15705" s="103"/>
    </row>
    <row r="15706" spans="1:21" x14ac:dyDescent="0.2">
      <c r="A15706" s="89">
        <v>41052</v>
      </c>
      <c r="B15706" s="90" t="s">
        <v>108</v>
      </c>
      <c r="C15706" s="96">
        <v>1593.9595460224721</v>
      </c>
      <c r="D15706" s="102">
        <v>991.45383737407997</v>
      </c>
      <c r="E15706" s="98">
        <v>1877.1488342696628</v>
      </c>
      <c r="F15706" s="91">
        <v>0.849138606871644</v>
      </c>
      <c r="G15706" s="100">
        <v>796.97977301123603</v>
      </c>
      <c r="S15706" s="235"/>
      <c r="T15706" s="103"/>
      <c r="U15706" s="103"/>
    </row>
    <row r="15707" spans="1:21" x14ac:dyDescent="0.2">
      <c r="A15707" s="89">
        <v>41052</v>
      </c>
      <c r="B15707" s="90" t="s">
        <v>109</v>
      </c>
      <c r="C15707" s="96">
        <v>1612.4939593483145</v>
      </c>
      <c r="D15707" s="102">
        <v>1008.753835770082</v>
      </c>
      <c r="E15707" s="98">
        <v>1902.030775280899</v>
      </c>
      <c r="F15707" s="91">
        <v>0.84777490475156769</v>
      </c>
      <c r="G15707" s="100">
        <v>806.24697967415727</v>
      </c>
      <c r="S15707" s="235"/>
      <c r="T15707" s="103"/>
      <c r="U15707" s="103"/>
    </row>
    <row r="15708" spans="1:21" x14ac:dyDescent="0.2">
      <c r="A15708" s="89">
        <v>41052</v>
      </c>
      <c r="B15708" s="90" t="s">
        <v>110</v>
      </c>
      <c r="C15708" s="96">
        <v>1626.4048996516856</v>
      </c>
      <c r="D15708" s="102">
        <v>1019.9273251380064</v>
      </c>
      <c r="E15708" s="98">
        <v>1919.7511938202247</v>
      </c>
      <c r="F15708" s="91">
        <v>0.84719567040102095</v>
      </c>
      <c r="G15708" s="100">
        <v>813.20244982584279</v>
      </c>
      <c r="S15708" s="235"/>
      <c r="T15708" s="103"/>
      <c r="U15708" s="103"/>
    </row>
    <row r="15709" spans="1:21" x14ac:dyDescent="0.2">
      <c r="A15709" s="89">
        <v>41052</v>
      </c>
      <c r="B15709" s="90" t="s">
        <v>111</v>
      </c>
      <c r="C15709" s="96">
        <v>1622.275785707865</v>
      </c>
      <c r="D15709" s="102">
        <v>1023.6918156807614</v>
      </c>
      <c r="E15709" s="98">
        <v>1918.2605814606743</v>
      </c>
      <c r="F15709" s="91">
        <v>0.84570146589394579</v>
      </c>
      <c r="G15709" s="100">
        <v>811.1378928539325</v>
      </c>
      <c r="S15709" s="235"/>
      <c r="T15709" s="103"/>
      <c r="U15709" s="103"/>
    </row>
    <row r="15710" spans="1:21" x14ac:dyDescent="0.2">
      <c r="A15710" s="89">
        <v>41052</v>
      </c>
      <c r="B15710" s="90" t="s">
        <v>112</v>
      </c>
      <c r="C15710" s="96">
        <v>1774.943594292135</v>
      </c>
      <c r="D15710" s="102">
        <v>1127.2145091531954</v>
      </c>
      <c r="E15710" s="98">
        <v>2102.6262893258427</v>
      </c>
      <c r="F15710" s="91">
        <v>0.84415552269216065</v>
      </c>
      <c r="G15710" s="100">
        <v>887.4717971460675</v>
      </c>
      <c r="S15710" s="235"/>
      <c r="T15710" s="103"/>
      <c r="U15710" s="103"/>
    </row>
    <row r="15711" spans="1:21" x14ac:dyDescent="0.2">
      <c r="A15711" s="89">
        <v>41052</v>
      </c>
      <c r="B15711" s="90" t="s">
        <v>113</v>
      </c>
      <c r="C15711" s="96">
        <v>1791.2169226516855</v>
      </c>
      <c r="D15711" s="102">
        <v>1135.4193192565044</v>
      </c>
      <c r="E15711" s="98">
        <v>2120.7628567415732</v>
      </c>
      <c r="F15711" s="91">
        <v>0.8446097200154592</v>
      </c>
      <c r="G15711" s="100">
        <v>895.60846132584277</v>
      </c>
      <c r="S15711" s="235"/>
      <c r="T15711" s="103"/>
      <c r="U15711" s="103"/>
    </row>
    <row r="15712" spans="1:21" x14ac:dyDescent="0.2">
      <c r="A15712" s="89">
        <v>41052</v>
      </c>
      <c r="B15712" s="90" t="s">
        <v>114</v>
      </c>
      <c r="C15712" s="96">
        <v>1952.7386212921347</v>
      </c>
      <c r="D15712" s="102">
        <v>1249.3029551530228</v>
      </c>
      <c r="E15712" s="98">
        <v>2318.1773005617974</v>
      </c>
      <c r="F15712" s="91">
        <v>0.84235947820682189</v>
      </c>
      <c r="G15712" s="100">
        <v>976.36931064606733</v>
      </c>
      <c r="S15712" s="235"/>
      <c r="T15712" s="103"/>
      <c r="U15712" s="103"/>
    </row>
    <row r="15713" spans="1:21" x14ac:dyDescent="0.2">
      <c r="A15713" s="89">
        <v>41052</v>
      </c>
      <c r="B15713" s="90" t="s">
        <v>115</v>
      </c>
      <c r="C15713" s="96">
        <v>1712.7394449775281</v>
      </c>
      <c r="D15713" s="102">
        <v>1073.2109922057948</v>
      </c>
      <c r="E15713" s="98">
        <v>2021.202176966292</v>
      </c>
      <c r="F15713" s="91">
        <v>0.84738650318903341</v>
      </c>
      <c r="G15713" s="100">
        <v>856.36972248876407</v>
      </c>
      <c r="S15713" s="235"/>
      <c r="T15713" s="103"/>
      <c r="U15713" s="103"/>
    </row>
    <row r="15714" spans="1:21" x14ac:dyDescent="0.2">
      <c r="A15714" s="89">
        <v>41052</v>
      </c>
      <c r="B15714" s="90" t="s">
        <v>116</v>
      </c>
      <c r="C15714" s="96">
        <v>1699.7321282359551</v>
      </c>
      <c r="D15714" s="102">
        <v>1073.9595420796261</v>
      </c>
      <c r="E15714" s="98">
        <v>2010.5915561797751</v>
      </c>
      <c r="F15714" s="91">
        <v>0.84538907119730045</v>
      </c>
      <c r="G15714" s="100">
        <v>849.86606411797754</v>
      </c>
      <c r="S15714" s="235"/>
      <c r="T15714" s="103"/>
      <c r="U15714" s="103"/>
    </row>
    <row r="15715" spans="1:21" x14ac:dyDescent="0.2">
      <c r="A15715" s="89">
        <v>41052</v>
      </c>
      <c r="B15715" s="90" t="s">
        <v>117</v>
      </c>
      <c r="C15715" s="96">
        <v>1735.2287309325841</v>
      </c>
      <c r="D15715" s="102">
        <v>1097.5057743956381</v>
      </c>
      <c r="E15715" s="98">
        <v>2053.1774578651684</v>
      </c>
      <c r="F15715" s="91">
        <v>0.8451430850681666</v>
      </c>
      <c r="G15715" s="100">
        <v>867.61436546629204</v>
      </c>
      <c r="S15715" s="235"/>
      <c r="T15715" s="103"/>
      <c r="U15715" s="103"/>
    </row>
    <row r="15716" spans="1:21" x14ac:dyDescent="0.2">
      <c r="A15716" s="89">
        <v>41052</v>
      </c>
      <c r="B15716" s="90" t="s">
        <v>118</v>
      </c>
      <c r="C15716" s="96">
        <v>1756.6320477640452</v>
      </c>
      <c r="D15716" s="102">
        <v>1117.1033445662447</v>
      </c>
      <c r="E15716" s="98">
        <v>2081.7483117977526</v>
      </c>
      <c r="F15716" s="91">
        <v>0.84382537399396562</v>
      </c>
      <c r="G15716" s="100">
        <v>878.31602388202259</v>
      </c>
      <c r="S15716" s="235"/>
      <c r="T15716" s="103"/>
      <c r="U15716" s="103"/>
    </row>
    <row r="15717" spans="1:21" x14ac:dyDescent="0.2">
      <c r="A15717" s="89">
        <v>41052</v>
      </c>
      <c r="B15717" s="90" t="s">
        <v>119</v>
      </c>
      <c r="C15717" s="96">
        <v>1671.4361491685393</v>
      </c>
      <c r="D15717" s="102">
        <v>1056.9397335340225</v>
      </c>
      <c r="E15717" s="98">
        <v>1977.5794297752811</v>
      </c>
      <c r="F15717" s="91">
        <v>0.8451929282852978</v>
      </c>
      <c r="G15717" s="100">
        <v>835.71807458426963</v>
      </c>
      <c r="S15717" s="235"/>
      <c r="T15717" s="103"/>
      <c r="U15717" s="103"/>
    </row>
    <row r="15718" spans="1:21" x14ac:dyDescent="0.2">
      <c r="A15718" s="89">
        <v>41052</v>
      </c>
      <c r="B15718" s="90" t="s">
        <v>120</v>
      </c>
      <c r="C15718" s="96">
        <v>1612.9761620561794</v>
      </c>
      <c r="D15718" s="102">
        <v>1013.3891723514084</v>
      </c>
      <c r="E15718" s="98">
        <v>1904.901497191011</v>
      </c>
      <c r="F15718" s="91">
        <v>0.84675043010606699</v>
      </c>
      <c r="G15718" s="100">
        <v>806.48808102808971</v>
      </c>
      <c r="S15718" s="235"/>
      <c r="T15718" s="103"/>
      <c r="U15718" s="103"/>
    </row>
    <row r="15719" spans="1:21" x14ac:dyDescent="0.2">
      <c r="A15719" s="89">
        <v>41052</v>
      </c>
      <c r="B15719" s="90" t="s">
        <v>121</v>
      </c>
      <c r="C15719" s="96">
        <v>1618.381694932584</v>
      </c>
      <c r="D15719" s="102">
        <v>1032.3049271612274</v>
      </c>
      <c r="E15719" s="98">
        <v>1919.5866151685395</v>
      </c>
      <c r="F15719" s="91">
        <v>0.84308865364248764</v>
      </c>
      <c r="G15719" s="100">
        <v>809.19084746629198</v>
      </c>
      <c r="S15719" s="235"/>
      <c r="T15719" s="103"/>
      <c r="U15719" s="103"/>
    </row>
    <row r="15720" spans="1:21" x14ac:dyDescent="0.2">
      <c r="A15720" s="89">
        <v>41052</v>
      </c>
      <c r="B15720" s="90" t="s">
        <v>122</v>
      </c>
      <c r="C15720" s="96">
        <v>1633.4718032022472</v>
      </c>
      <c r="D15720" s="102">
        <v>1026.0755296884656</v>
      </c>
      <c r="E15720" s="98">
        <v>1929.0052162921349</v>
      </c>
      <c r="F15720" s="91">
        <v>0.84679491242747829</v>
      </c>
      <c r="G15720" s="100">
        <v>816.7359016011236</v>
      </c>
      <c r="S15720" s="235"/>
      <c r="T15720" s="103"/>
      <c r="U15720" s="103"/>
    </row>
    <row r="15721" spans="1:21" x14ac:dyDescent="0.2">
      <c r="A15721" s="89">
        <v>41052</v>
      </c>
      <c r="B15721" s="90" t="s">
        <v>123</v>
      </c>
      <c r="C15721" s="96">
        <v>1643.4359751235954</v>
      </c>
      <c r="D15721" s="102">
        <v>1048.8298955929752</v>
      </c>
      <c r="E15721" s="98">
        <v>1949.5963567415729</v>
      </c>
      <c r="F15721" s="91">
        <v>0.8429621698054085</v>
      </c>
      <c r="G15721" s="100">
        <v>821.71798756179771</v>
      </c>
      <c r="S15721" s="235"/>
      <c r="T15721" s="103"/>
      <c r="U15721" s="103"/>
    </row>
    <row r="15722" spans="1:21" x14ac:dyDescent="0.2">
      <c r="A15722" s="89">
        <v>41052</v>
      </c>
      <c r="B15722" s="90" t="s">
        <v>124</v>
      </c>
      <c r="C15722" s="96">
        <v>1647.3786913820225</v>
      </c>
      <c r="D15722" s="102">
        <v>1040.2678588183005</v>
      </c>
      <c r="E15722" s="98">
        <v>1948.3361544943821</v>
      </c>
      <c r="F15722" s="91">
        <v>0.84553103815370001</v>
      </c>
      <c r="G15722" s="100">
        <v>823.68934569101123</v>
      </c>
      <c r="S15722" s="235"/>
      <c r="T15722" s="103"/>
      <c r="U15722" s="103"/>
    </row>
    <row r="15723" spans="1:21" x14ac:dyDescent="0.2">
      <c r="A15723" s="89">
        <v>41052</v>
      </c>
      <c r="B15723" s="90" t="s">
        <v>125</v>
      </c>
      <c r="C15723" s="96">
        <v>1749.2895998089887</v>
      </c>
      <c r="D15723" s="102">
        <v>1113.9709001812114</v>
      </c>
      <c r="E15723" s="98">
        <v>2073.8720477528091</v>
      </c>
      <c r="F15723" s="91">
        <v>0.84348964619320221</v>
      </c>
      <c r="G15723" s="100">
        <v>874.64479990449433</v>
      </c>
      <c r="S15723" s="235"/>
      <c r="T15723" s="103"/>
      <c r="U15723" s="103"/>
    </row>
    <row r="15724" spans="1:21" x14ac:dyDescent="0.2">
      <c r="A15724" s="89">
        <v>41052</v>
      </c>
      <c r="B15724" s="90" t="s">
        <v>126</v>
      </c>
      <c r="C15724" s="96">
        <v>1803.4867528988761</v>
      </c>
      <c r="D15724" s="102">
        <v>1159.017029979927</v>
      </c>
      <c r="E15724" s="98">
        <v>2143.8015168539328</v>
      </c>
      <c r="F15724" s="91">
        <v>0.841256403039366</v>
      </c>
      <c r="G15724" s="100">
        <v>901.74337644943807</v>
      </c>
      <c r="S15724" s="235"/>
      <c r="T15724" s="103"/>
      <c r="U15724" s="103"/>
    </row>
    <row r="15725" spans="1:21" x14ac:dyDescent="0.2">
      <c r="A15725" s="89">
        <v>41052</v>
      </c>
      <c r="B15725" s="90" t="s">
        <v>127</v>
      </c>
      <c r="C15725" s="96">
        <v>1786.4313646853934</v>
      </c>
      <c r="D15725" s="102">
        <v>1150.4550415037122</v>
      </c>
      <c r="E15725" s="98">
        <v>2124.8255983146064</v>
      </c>
      <c r="F15725" s="91">
        <v>0.84074258428662363</v>
      </c>
      <c r="G15725" s="100">
        <v>893.21568234269671</v>
      </c>
      <c r="S15725" s="235"/>
      <c r="T15725" s="103"/>
      <c r="U15725" s="103"/>
    </row>
    <row r="15726" spans="1:21" x14ac:dyDescent="0.2">
      <c r="A15726" s="89">
        <v>41052</v>
      </c>
      <c r="B15726" s="90" t="s">
        <v>128</v>
      </c>
      <c r="C15726" s="96">
        <v>1784.4377198764046</v>
      </c>
      <c r="D15726" s="102">
        <v>1150.6580681733221</v>
      </c>
      <c r="E15726" s="98">
        <v>2123.2597500000002</v>
      </c>
      <c r="F15726" s="91">
        <v>0.84042365512575856</v>
      </c>
      <c r="G15726" s="100">
        <v>892.21885993820229</v>
      </c>
      <c r="S15726" s="235"/>
      <c r="T15726" s="103"/>
      <c r="U15726" s="103"/>
    </row>
    <row r="15727" spans="1:21" x14ac:dyDescent="0.2">
      <c r="A15727" s="89">
        <v>41052</v>
      </c>
      <c r="B15727" s="90" t="s">
        <v>129</v>
      </c>
      <c r="C15727" s="96">
        <v>1796.2253474157305</v>
      </c>
      <c r="D15727" s="102">
        <v>1150.7904424923422</v>
      </c>
      <c r="E15727" s="98">
        <v>2133.2473230337082</v>
      </c>
      <c r="F15727" s="91">
        <v>0.84201457937905855</v>
      </c>
      <c r="G15727" s="100">
        <v>898.11267370786527</v>
      </c>
      <c r="S15727" s="235"/>
      <c r="T15727" s="103"/>
      <c r="U15727" s="103"/>
    </row>
    <row r="15728" spans="1:21" x14ac:dyDescent="0.2">
      <c r="A15728" s="89">
        <v>41052</v>
      </c>
      <c r="B15728" s="90" t="s">
        <v>130</v>
      </c>
      <c r="C15728" s="96">
        <v>1713.0514584943819</v>
      </c>
      <c r="D15728" s="102">
        <v>1089.3307133837006</v>
      </c>
      <c r="E15728" s="98">
        <v>2030.0706151685392</v>
      </c>
      <c r="F15728" s="91">
        <v>0.84383835995387879</v>
      </c>
      <c r="G15728" s="100">
        <v>856.52572924719095</v>
      </c>
      <c r="S15728" s="235"/>
      <c r="T15728" s="103"/>
      <c r="U15728" s="103"/>
    </row>
    <row r="15729" spans="1:21" x14ac:dyDescent="0.2">
      <c r="A15729" s="89">
        <v>41052</v>
      </c>
      <c r="B15729" s="90" t="s">
        <v>131</v>
      </c>
      <c r="C15729" s="96">
        <v>1643.5859036966292</v>
      </c>
      <c r="D15729" s="102">
        <v>1067.1271793271862</v>
      </c>
      <c r="E15729" s="98">
        <v>1959.6262499999998</v>
      </c>
      <c r="F15729" s="91">
        <v>0.83872417186523673</v>
      </c>
      <c r="G15729" s="100">
        <v>821.7929518483146</v>
      </c>
      <c r="S15729" s="235"/>
      <c r="T15729" s="103"/>
      <c r="U15729" s="103"/>
    </row>
    <row r="15730" spans="1:21" x14ac:dyDescent="0.2">
      <c r="A15730" s="89">
        <v>41052</v>
      </c>
      <c r="B15730" s="90" t="s">
        <v>132</v>
      </c>
      <c r="C15730" s="96">
        <v>1648.4849211235955</v>
      </c>
      <c r="D15730" s="102">
        <v>1078.7281908871053</v>
      </c>
      <c r="E15730" s="98">
        <v>1970.065238764045</v>
      </c>
      <c r="F15730" s="91">
        <v>0.83676666573630909</v>
      </c>
      <c r="G15730" s="100">
        <v>824.24246056179777</v>
      </c>
      <c r="S15730" s="235"/>
      <c r="T15730" s="103"/>
      <c r="U15730" s="103"/>
    </row>
    <row r="15731" spans="1:21" x14ac:dyDescent="0.2">
      <c r="A15731" s="89">
        <v>41052</v>
      </c>
      <c r="B15731" s="90" t="s">
        <v>133</v>
      </c>
      <c r="C15731" s="96">
        <v>1672.0642283258426</v>
      </c>
      <c r="D15731" s="102">
        <v>1078.1612111824043</v>
      </c>
      <c r="E15731" s="98">
        <v>1989.5301910112357</v>
      </c>
      <c r="F15731" s="91">
        <v>0.84043169381408989</v>
      </c>
      <c r="G15731" s="100">
        <v>836.03211416292129</v>
      </c>
      <c r="S15731" s="235"/>
      <c r="T15731" s="103"/>
      <c r="U15731" s="103"/>
    </row>
    <row r="15732" spans="1:21" x14ac:dyDescent="0.2">
      <c r="A15732" s="89">
        <v>41052</v>
      </c>
      <c r="B15732" s="90" t="s">
        <v>134</v>
      </c>
      <c r="C15732" s="96">
        <v>1646.1914191685394</v>
      </c>
      <c r="D15732" s="102">
        <v>1045.3026357789088</v>
      </c>
      <c r="E15732" s="98">
        <v>1950.0266123595502</v>
      </c>
      <c r="F15732" s="91">
        <v>0.84418920682145593</v>
      </c>
      <c r="G15732" s="100">
        <v>823.09570958426968</v>
      </c>
      <c r="S15732" s="235"/>
      <c r="T15732" s="103"/>
      <c r="U15732" s="103"/>
    </row>
    <row r="15733" spans="1:21" x14ac:dyDescent="0.2">
      <c r="A15733" s="89">
        <v>41052</v>
      </c>
      <c r="B15733" s="90" t="s">
        <v>135</v>
      </c>
      <c r="C15733" s="96">
        <v>1571.8997851685397</v>
      </c>
      <c r="D15733" s="102">
        <v>990.23531800302885</v>
      </c>
      <c r="E15733" s="98">
        <v>1857.8037893258429</v>
      </c>
      <c r="F15733" s="91">
        <v>0.84610645871217016</v>
      </c>
      <c r="G15733" s="100">
        <v>785.94989258426983</v>
      </c>
      <c r="S15733" s="235"/>
      <c r="T15733" s="103"/>
      <c r="U15733" s="103"/>
    </row>
    <row r="15734" spans="1:21" x14ac:dyDescent="0.2">
      <c r="A15734" s="89">
        <v>41052</v>
      </c>
      <c r="B15734" s="90" t="s">
        <v>136</v>
      </c>
      <c r="C15734" s="96">
        <v>1621.5139864719101</v>
      </c>
      <c r="D15734" s="102">
        <v>1023.7799042239438</v>
      </c>
      <c r="E15734" s="98">
        <v>1917.6633960674155</v>
      </c>
      <c r="F15734" s="91">
        <v>0.84556757447484066</v>
      </c>
      <c r="G15734" s="100">
        <v>810.75699323595506</v>
      </c>
      <c r="S15734" s="235"/>
      <c r="T15734" s="103"/>
      <c r="U15734" s="103"/>
    </row>
    <row r="15735" spans="1:21" x14ac:dyDescent="0.2">
      <c r="A15735" s="89">
        <v>41052</v>
      </c>
      <c r="B15735" s="90" t="s">
        <v>137</v>
      </c>
      <c r="C15735" s="96">
        <v>1601.966542247191</v>
      </c>
      <c r="D15735" s="102">
        <v>1012.6907688547664</v>
      </c>
      <c r="E15735" s="98">
        <v>1895.214867977528</v>
      </c>
      <c r="F15735" s="91">
        <v>0.84526908759254515</v>
      </c>
      <c r="G15735" s="100">
        <v>800.9832711235955</v>
      </c>
      <c r="S15735" s="235"/>
      <c r="T15735" s="103"/>
      <c r="U15735" s="103"/>
    </row>
    <row r="15736" spans="1:21" x14ac:dyDescent="0.2">
      <c r="A15736" s="89">
        <v>41052</v>
      </c>
      <c r="B15736" s="90" t="s">
        <v>138</v>
      </c>
      <c r="C15736" s="96">
        <v>1550.8287424719103</v>
      </c>
      <c r="D15736" s="102">
        <v>987.11395416817697</v>
      </c>
      <c r="E15736" s="98">
        <v>1838.331783707865</v>
      </c>
      <c r="F15736" s="91">
        <v>0.84360655471230073</v>
      </c>
      <c r="G15736" s="100">
        <v>775.41437123595517</v>
      </c>
      <c r="S15736" s="235"/>
      <c r="T15736" s="103"/>
      <c r="U15736" s="103"/>
    </row>
    <row r="15737" spans="1:21" x14ac:dyDescent="0.2">
      <c r="A15737" s="89">
        <v>41052</v>
      </c>
      <c r="B15737" s="90" t="s">
        <v>139</v>
      </c>
      <c r="C15737" s="96">
        <v>1535.8115724269662</v>
      </c>
      <c r="D15737" s="102">
        <v>992.85832711019123</v>
      </c>
      <c r="E15737" s="98">
        <v>1828.793275280899</v>
      </c>
      <c r="F15737" s="91">
        <v>0.83979506770171641</v>
      </c>
      <c r="G15737" s="100">
        <v>767.90578621348311</v>
      </c>
      <c r="S15737" s="235"/>
      <c r="T15737" s="103"/>
      <c r="U15737" s="103"/>
    </row>
    <row r="15738" spans="1:21" x14ac:dyDescent="0.2">
      <c r="A15738" s="89">
        <v>41052</v>
      </c>
      <c r="B15738" s="90" t="s">
        <v>140</v>
      </c>
      <c r="C15738" s="96">
        <v>1623.4306409325839</v>
      </c>
      <c r="D15738" s="102">
        <v>1034.9870192275039</v>
      </c>
      <c r="E15738" s="98">
        <v>1925.2857387640447</v>
      </c>
      <c r="F15738" s="91">
        <v>0.84321542940153937</v>
      </c>
      <c r="G15738" s="100">
        <v>811.71532046629193</v>
      </c>
      <c r="S15738" s="235"/>
      <c r="T15738" s="103"/>
      <c r="U15738" s="103"/>
    </row>
    <row r="15739" spans="1:21" x14ac:dyDescent="0.2">
      <c r="A15739" s="89">
        <v>41052</v>
      </c>
      <c r="B15739" s="90" t="s">
        <v>141</v>
      </c>
      <c r="C15739" s="96">
        <v>1776.8764572471914</v>
      </c>
      <c r="D15739" s="102">
        <v>1125.7914284477476</v>
      </c>
      <c r="E15739" s="98">
        <v>2103.4962050561799</v>
      </c>
      <c r="F15739" s="91">
        <v>0.84472529732932644</v>
      </c>
      <c r="G15739" s="100">
        <v>888.43822862359571</v>
      </c>
      <c r="S15739" s="235"/>
      <c r="T15739" s="103"/>
      <c r="U15739" s="103"/>
    </row>
    <row r="15740" spans="1:21" x14ac:dyDescent="0.2">
      <c r="A15740" s="89">
        <v>41052</v>
      </c>
      <c r="B15740" s="90" t="s">
        <v>142</v>
      </c>
      <c r="C15740" s="96">
        <v>1818.5768611685394</v>
      </c>
      <c r="D15740" s="102">
        <v>1140.330690007999</v>
      </c>
      <c r="E15740" s="98">
        <v>2146.5264691011234</v>
      </c>
      <c r="F15740" s="91">
        <v>0.84721846543550161</v>
      </c>
      <c r="G15740" s="100">
        <v>909.28843058426969</v>
      </c>
      <c r="S15740" s="235"/>
      <c r="T15740" s="103"/>
      <c r="U15740" s="103"/>
    </row>
    <row r="15741" spans="1:21" x14ac:dyDescent="0.2">
      <c r="A15741" s="89">
        <v>41052</v>
      </c>
      <c r="B15741" s="90" t="s">
        <v>143</v>
      </c>
      <c r="C15741" s="96">
        <v>1546.0350802584269</v>
      </c>
      <c r="D15741" s="102">
        <v>975.48853799027086</v>
      </c>
      <c r="E15741" s="98">
        <v>1828.0597247191013</v>
      </c>
      <c r="F15741" s="91">
        <v>0.84572460043447972</v>
      </c>
      <c r="G15741" s="100">
        <v>773.01754012921344</v>
      </c>
      <c r="S15741" s="235"/>
      <c r="T15741" s="103"/>
      <c r="U15741" s="103"/>
    </row>
    <row r="15742" spans="1:21" x14ac:dyDescent="0.2">
      <c r="A15742" s="89">
        <v>41052</v>
      </c>
      <c r="B15742" s="90" t="s">
        <v>144</v>
      </c>
      <c r="C15742" s="96">
        <v>1607.7691832359551</v>
      </c>
      <c r="D15742" s="102">
        <v>1023.1810937599289</v>
      </c>
      <c r="E15742" s="98">
        <v>1905.7337949438202</v>
      </c>
      <c r="F15742" s="91">
        <v>0.8436483560828868</v>
      </c>
      <c r="G15742" s="100">
        <v>803.88459161797755</v>
      </c>
      <c r="S15742" s="235"/>
      <c r="T15742" s="103"/>
      <c r="U15742" s="103"/>
    </row>
    <row r="15743" spans="1:21" x14ac:dyDescent="0.2">
      <c r="A15743" s="89">
        <v>41052</v>
      </c>
      <c r="B15743" s="90" t="s">
        <v>145</v>
      </c>
      <c r="C15743" s="96">
        <v>1639.7931160112362</v>
      </c>
      <c r="D15743" s="102">
        <v>1032.6470543858459</v>
      </c>
      <c r="E15743" s="98">
        <v>1937.8548455056182</v>
      </c>
      <c r="F15743" s="91">
        <v>0.84618985772558586</v>
      </c>
      <c r="G15743" s="100">
        <v>819.89655800561809</v>
      </c>
      <c r="S15743" s="235"/>
      <c r="T15743" s="103"/>
      <c r="U15743" s="103"/>
    </row>
    <row r="15744" spans="1:21" x14ac:dyDescent="0.2">
      <c r="A15744" s="89">
        <v>41052</v>
      </c>
      <c r="B15744" s="90" t="s">
        <v>146</v>
      </c>
      <c r="C15744" s="96">
        <v>1748.2725167865167</v>
      </c>
      <c r="D15744" s="102">
        <v>1106.5936854447905</v>
      </c>
      <c r="E15744" s="98">
        <v>2069.0592977528086</v>
      </c>
      <c r="F15744" s="91">
        <v>0.84496008339891648</v>
      </c>
      <c r="G15744" s="100">
        <v>874.13625839325834</v>
      </c>
      <c r="S15744" s="235"/>
      <c r="T15744" s="103"/>
      <c r="U15744" s="103"/>
    </row>
    <row r="15745" spans="1:21" x14ac:dyDescent="0.2">
      <c r="A15745" s="89">
        <v>41052</v>
      </c>
      <c r="B15745" s="90" t="s">
        <v>147</v>
      </c>
      <c r="C15745" s="96">
        <v>1770.1701926966291</v>
      </c>
      <c r="D15745" s="102">
        <v>1119.6861342538079</v>
      </c>
      <c r="E15745" s="98">
        <v>2094.5642865168538</v>
      </c>
      <c r="F15745" s="91">
        <v>0.84512574003652363</v>
      </c>
      <c r="G15745" s="100">
        <v>885.08509634831455</v>
      </c>
      <c r="S15745" s="235"/>
      <c r="T15745" s="103"/>
      <c r="U15745" s="103"/>
    </row>
    <row r="15746" spans="1:21" x14ac:dyDescent="0.2">
      <c r="A15746" s="89">
        <v>41053</v>
      </c>
      <c r="B15746" s="90" t="s">
        <v>100</v>
      </c>
      <c r="C15746" s="96">
        <v>1765.303592258427</v>
      </c>
      <c r="D15746" s="102">
        <v>1105.5920844010238</v>
      </c>
      <c r="E15746" s="98">
        <v>2082.9379803370784</v>
      </c>
      <c r="F15746" s="91">
        <v>0.84750655512688422</v>
      </c>
      <c r="G15746" s="100">
        <v>882.65179612921349</v>
      </c>
      <c r="S15746" s="235"/>
      <c r="T15746" s="103"/>
      <c r="U15746" s="103"/>
    </row>
    <row r="15747" spans="1:21" x14ac:dyDescent="0.2">
      <c r="A15747" s="89">
        <v>41053</v>
      </c>
      <c r="B15747" s="90" t="s">
        <v>101</v>
      </c>
      <c r="C15747" s="96">
        <v>1801.8091737303371</v>
      </c>
      <c r="D15747" s="102">
        <v>1141.15375011745</v>
      </c>
      <c r="E15747" s="98">
        <v>2132.7794494382019</v>
      </c>
      <c r="F15747" s="91">
        <v>0.84481739272429401</v>
      </c>
      <c r="G15747" s="100">
        <v>900.90458686516854</v>
      </c>
      <c r="S15747" s="235"/>
      <c r="T15747" s="103"/>
      <c r="U15747" s="103"/>
    </row>
    <row r="15748" spans="1:21" x14ac:dyDescent="0.2">
      <c r="A15748" s="89">
        <v>41053</v>
      </c>
      <c r="B15748" s="90" t="s">
        <v>102</v>
      </c>
      <c r="C15748" s="96">
        <v>1713.452618730337</v>
      </c>
      <c r="D15748" s="102">
        <v>1066.698825410328</v>
      </c>
      <c r="E15748" s="98">
        <v>2018.3573174157302</v>
      </c>
      <c r="F15748" s="91">
        <v>0.84893423178617955</v>
      </c>
      <c r="G15748" s="100">
        <v>856.7263093651685</v>
      </c>
      <c r="S15748" s="235"/>
      <c r="T15748" s="103"/>
      <c r="U15748" s="103"/>
    </row>
    <row r="15749" spans="1:21" x14ac:dyDescent="0.2">
      <c r="A15749" s="89">
        <v>41053</v>
      </c>
      <c r="B15749" s="90" t="s">
        <v>103</v>
      </c>
      <c r="C15749" s="96">
        <v>1725.272663258427</v>
      </c>
      <c r="D15749" s="102">
        <v>1081.313215165914</v>
      </c>
      <c r="E15749" s="98">
        <v>2036.1247584269663</v>
      </c>
      <c r="F15749" s="91">
        <v>0.84733150860132367</v>
      </c>
      <c r="G15749" s="100">
        <v>862.63633162921349</v>
      </c>
      <c r="S15749" s="235"/>
      <c r="T15749" s="103"/>
      <c r="U15749" s="103"/>
    </row>
    <row r="15750" spans="1:21" x14ac:dyDescent="0.2">
      <c r="A15750" s="89">
        <v>41053</v>
      </c>
      <c r="B15750" s="90" t="s">
        <v>104</v>
      </c>
      <c r="C15750" s="96">
        <v>1728.9965648426969</v>
      </c>
      <c r="D15750" s="102">
        <v>1090.4662299430979</v>
      </c>
      <c r="E15750" s="98">
        <v>2044.1491432584266</v>
      </c>
      <c r="F15750" s="91">
        <v>0.84582701342751909</v>
      </c>
      <c r="G15750" s="100">
        <v>864.49828242134845</v>
      </c>
      <c r="S15750" s="235"/>
      <c r="T15750" s="103"/>
      <c r="U15750" s="103"/>
    </row>
    <row r="15751" spans="1:21" x14ac:dyDescent="0.2">
      <c r="A15751" s="89">
        <v>41053</v>
      </c>
      <c r="B15751" s="90" t="s">
        <v>105</v>
      </c>
      <c r="C15751" s="96">
        <v>1703.9544410224721</v>
      </c>
      <c r="D15751" s="102">
        <v>1068.0934609729686</v>
      </c>
      <c r="E15751" s="98">
        <v>2011.0406207865169</v>
      </c>
      <c r="F15751" s="91">
        <v>0.84729986227531118</v>
      </c>
      <c r="G15751" s="100">
        <v>851.97722051123606</v>
      </c>
      <c r="S15751" s="235"/>
      <c r="T15751" s="103"/>
      <c r="U15751" s="103"/>
    </row>
    <row r="15752" spans="1:21" x14ac:dyDescent="0.2">
      <c r="A15752" s="89">
        <v>41053</v>
      </c>
      <c r="B15752" s="90" t="s">
        <v>106</v>
      </c>
      <c r="C15752" s="96">
        <v>1707.7188638426967</v>
      </c>
      <c r="D15752" s="102">
        <v>1070.0118439499329</v>
      </c>
      <c r="E15752" s="98">
        <v>2015.2491320224719</v>
      </c>
      <c r="F15752" s="91">
        <v>0.84739838698198933</v>
      </c>
      <c r="G15752" s="100">
        <v>853.85943192134835</v>
      </c>
      <c r="S15752" s="235"/>
      <c r="T15752" s="103"/>
      <c r="U15752" s="103"/>
    </row>
    <row r="15753" spans="1:21" x14ac:dyDescent="0.2">
      <c r="A15753" s="89">
        <v>41053</v>
      </c>
      <c r="B15753" s="90" t="s">
        <v>107</v>
      </c>
      <c r="C15753" s="96">
        <v>1707.9174178988765</v>
      </c>
      <c r="D15753" s="102">
        <v>1075.892027567435</v>
      </c>
      <c r="E15753" s="98">
        <v>2018.5454073033709</v>
      </c>
      <c r="F15753" s="91">
        <v>0.84611295426865296</v>
      </c>
      <c r="G15753" s="100">
        <v>853.95870894943823</v>
      </c>
      <c r="S15753" s="235"/>
      <c r="T15753" s="103"/>
      <c r="U15753" s="103"/>
    </row>
    <row r="15754" spans="1:21" x14ac:dyDescent="0.2">
      <c r="A15754" s="89">
        <v>41053</v>
      </c>
      <c r="B15754" s="90" t="s">
        <v>108</v>
      </c>
      <c r="C15754" s="96">
        <v>1728.5548833707865</v>
      </c>
      <c r="D15754" s="102">
        <v>1085.5931454131062</v>
      </c>
      <c r="E15754" s="98">
        <v>2041.1796741573032</v>
      </c>
      <c r="F15754" s="91">
        <v>0.84684112097305531</v>
      </c>
      <c r="G15754" s="100">
        <v>864.27744168539323</v>
      </c>
      <c r="S15754" s="235"/>
      <c r="T15754" s="103"/>
      <c r="U15754" s="103"/>
    </row>
    <row r="15755" spans="1:21" x14ac:dyDescent="0.2">
      <c r="A15755" s="89">
        <v>41053</v>
      </c>
      <c r="B15755" s="90" t="s">
        <v>109</v>
      </c>
      <c r="C15755" s="96">
        <v>1689.4640470449442</v>
      </c>
      <c r="D15755" s="102">
        <v>1060.4347261867686</v>
      </c>
      <c r="E15755" s="98">
        <v>1994.695609550562</v>
      </c>
      <c r="F15755" s="91">
        <v>0.84697837552548105</v>
      </c>
      <c r="G15755" s="100">
        <v>844.7320235224721</v>
      </c>
      <c r="S15755" s="235"/>
      <c r="T15755" s="103"/>
      <c r="U15755" s="103"/>
    </row>
    <row r="15756" spans="1:21" x14ac:dyDescent="0.2">
      <c r="A15756" s="89">
        <v>41053</v>
      </c>
      <c r="B15756" s="90" t="s">
        <v>110</v>
      </c>
      <c r="C15756" s="96">
        <v>1712.2288774044944</v>
      </c>
      <c r="D15756" s="102">
        <v>1075.148795757885</v>
      </c>
      <c r="E15756" s="98">
        <v>2021.7993623595505</v>
      </c>
      <c r="F15756" s="91">
        <v>0.84688367663061759</v>
      </c>
      <c r="G15756" s="100">
        <v>856.11443870224718</v>
      </c>
      <c r="S15756" s="235"/>
      <c r="T15756" s="103"/>
      <c r="U15756" s="103"/>
    </row>
    <row r="15757" spans="1:21" x14ac:dyDescent="0.2">
      <c r="A15757" s="89">
        <v>41053</v>
      </c>
      <c r="B15757" s="90" t="s">
        <v>111</v>
      </c>
      <c r="C15757" s="96">
        <v>1727.7404065280898</v>
      </c>
      <c r="D15757" s="102">
        <v>1092.618168712575</v>
      </c>
      <c r="E15757" s="98">
        <v>2044.2361348314607</v>
      </c>
      <c r="F15757" s="91">
        <v>0.84517653175646235</v>
      </c>
      <c r="G15757" s="100">
        <v>863.8702032640449</v>
      </c>
      <c r="S15757" s="235"/>
      <c r="T15757" s="103"/>
      <c r="U15757" s="103"/>
    </row>
    <row r="15758" spans="1:21" x14ac:dyDescent="0.2">
      <c r="A15758" s="89">
        <v>41053</v>
      </c>
      <c r="B15758" s="90" t="s">
        <v>112</v>
      </c>
      <c r="C15758" s="96">
        <v>1865.8489350337081</v>
      </c>
      <c r="D15758" s="102">
        <v>1188.1234935566597</v>
      </c>
      <c r="E15758" s="98">
        <v>2212.0193679775284</v>
      </c>
      <c r="F15758" s="91">
        <v>0.84350479116268884</v>
      </c>
      <c r="G15758" s="100">
        <v>932.92446751685407</v>
      </c>
      <c r="S15758" s="235"/>
      <c r="T15758" s="103"/>
      <c r="U15758" s="103"/>
    </row>
    <row r="15759" spans="1:21" x14ac:dyDescent="0.2">
      <c r="A15759" s="89">
        <v>41053</v>
      </c>
      <c r="B15759" s="90" t="s">
        <v>113</v>
      </c>
      <c r="C15759" s="96">
        <v>1892.2444681348313</v>
      </c>
      <c r="D15759" s="102">
        <v>1199.0703409822072</v>
      </c>
      <c r="E15759" s="98">
        <v>2240.1693707865165</v>
      </c>
      <c r="F15759" s="91">
        <v>0.8446881261797049</v>
      </c>
      <c r="G15759" s="100">
        <v>946.12223406741566</v>
      </c>
      <c r="S15759" s="235"/>
      <c r="T15759" s="103"/>
      <c r="U15759" s="103"/>
    </row>
    <row r="15760" spans="1:21" x14ac:dyDescent="0.2">
      <c r="A15760" s="89">
        <v>41053</v>
      </c>
      <c r="B15760" s="90" t="s">
        <v>114</v>
      </c>
      <c r="C15760" s="96">
        <v>1851.5246781235953</v>
      </c>
      <c r="D15760" s="102">
        <v>1188.4471087294346</v>
      </c>
      <c r="E15760" s="98">
        <v>2200.1250337078654</v>
      </c>
      <c r="F15760" s="91">
        <v>0.84155429794061531</v>
      </c>
      <c r="G15760" s="100">
        <v>925.76233906179766</v>
      </c>
      <c r="S15760" s="235"/>
      <c r="T15760" s="103"/>
      <c r="U15760" s="103"/>
    </row>
    <row r="15761" spans="1:21" x14ac:dyDescent="0.2">
      <c r="A15761" s="89">
        <v>41053</v>
      </c>
      <c r="B15761" s="90" t="s">
        <v>115</v>
      </c>
      <c r="C15761" s="96">
        <v>1570.1249550337079</v>
      </c>
      <c r="D15761" s="102">
        <v>993.29339587926984</v>
      </c>
      <c r="E15761" s="98">
        <v>1857.9354522471913</v>
      </c>
      <c r="F15761" s="91">
        <v>0.84509122915687207</v>
      </c>
      <c r="G15761" s="100">
        <v>785.06247751685396</v>
      </c>
      <c r="S15761" s="235"/>
      <c r="T15761" s="103"/>
      <c r="U15761" s="103"/>
    </row>
    <row r="15762" spans="1:21" x14ac:dyDescent="0.2">
      <c r="A15762" s="89">
        <v>41053</v>
      </c>
      <c r="B15762" s="90" t="s">
        <v>116</v>
      </c>
      <c r="C15762" s="96">
        <v>1548.3164258426966</v>
      </c>
      <c r="D15762" s="102">
        <v>988.25599453659572</v>
      </c>
      <c r="E15762" s="98">
        <v>1836.8270646067415</v>
      </c>
      <c r="F15762" s="91">
        <v>0.84292988473260877</v>
      </c>
      <c r="G15762" s="100">
        <v>774.15821292134831</v>
      </c>
      <c r="S15762" s="235"/>
      <c r="T15762" s="103"/>
      <c r="U15762" s="103"/>
    </row>
    <row r="15763" spans="1:21" x14ac:dyDescent="0.2">
      <c r="A15763" s="89">
        <v>41053</v>
      </c>
      <c r="B15763" s="90" t="s">
        <v>117</v>
      </c>
      <c r="C15763" s="96">
        <v>1612.0603821235954</v>
      </c>
      <c r="D15763" s="102">
        <v>1024.3284191942432</v>
      </c>
      <c r="E15763" s="98">
        <v>1909.9705196629213</v>
      </c>
      <c r="F15763" s="91">
        <v>0.84402369854802672</v>
      </c>
      <c r="G15763" s="100">
        <v>806.03019106179772</v>
      </c>
      <c r="S15763" s="235"/>
      <c r="T15763" s="103"/>
      <c r="U15763" s="103"/>
    </row>
    <row r="15764" spans="1:21" x14ac:dyDescent="0.2">
      <c r="A15764" s="89">
        <v>41053</v>
      </c>
      <c r="B15764" s="90" t="s">
        <v>118</v>
      </c>
      <c r="C15764" s="96">
        <v>1549.4550725730337</v>
      </c>
      <c r="D15764" s="102">
        <v>993.25201739116608</v>
      </c>
      <c r="E15764" s="98">
        <v>1840.4783595505617</v>
      </c>
      <c r="F15764" s="91">
        <v>0.84187627881232197</v>
      </c>
      <c r="G15764" s="100">
        <v>774.72753628651685</v>
      </c>
      <c r="S15764" s="235"/>
      <c r="T15764" s="103"/>
      <c r="U15764" s="103"/>
    </row>
    <row r="15765" spans="1:21" x14ac:dyDescent="0.2">
      <c r="A15765" s="89">
        <v>41053</v>
      </c>
      <c r="B15765" s="90" t="s">
        <v>119</v>
      </c>
      <c r="C15765" s="96">
        <v>1547.9719953370786</v>
      </c>
      <c r="D15765" s="102">
        <v>988.60322686603229</v>
      </c>
      <c r="E15765" s="98">
        <v>1836.7236151685393</v>
      </c>
      <c r="F15765" s="91">
        <v>0.84278983650734818</v>
      </c>
      <c r="G15765" s="100">
        <v>773.98599766853931</v>
      </c>
      <c r="S15765" s="235"/>
      <c r="T15765" s="103"/>
      <c r="U15765" s="103"/>
    </row>
    <row r="15766" spans="1:21" x14ac:dyDescent="0.2">
      <c r="A15766" s="89">
        <v>41053</v>
      </c>
      <c r="B15766" s="90" t="s">
        <v>120</v>
      </c>
      <c r="C15766" s="96">
        <v>1671.6225468539326</v>
      </c>
      <c r="D15766" s="102">
        <v>1061.538733569547</v>
      </c>
      <c r="E15766" s="98">
        <v>1980.1985814606739</v>
      </c>
      <c r="F15766" s="91">
        <v>0.84416914672309118</v>
      </c>
      <c r="G15766" s="100">
        <v>835.8112734269663</v>
      </c>
      <c r="S15766" s="235"/>
      <c r="T15766" s="103"/>
      <c r="U15766" s="103"/>
    </row>
    <row r="15767" spans="1:21" x14ac:dyDescent="0.2">
      <c r="A15767" s="89">
        <v>41053</v>
      </c>
      <c r="B15767" s="90" t="s">
        <v>121</v>
      </c>
      <c r="C15767" s="96">
        <v>1669.9895410449437</v>
      </c>
      <c r="D15767" s="102">
        <v>1050.9616832231952</v>
      </c>
      <c r="E15767" s="98">
        <v>1973.1663707865166</v>
      </c>
      <c r="F15767" s="91">
        <v>0.84635009281010365</v>
      </c>
      <c r="G15767" s="100">
        <v>834.99477052247187</v>
      </c>
      <c r="S15767" s="235"/>
      <c r="T15767" s="103"/>
      <c r="U15767" s="103"/>
    </row>
    <row r="15768" spans="1:21" x14ac:dyDescent="0.2">
      <c r="A15768" s="89">
        <v>41053</v>
      </c>
      <c r="B15768" s="90" t="s">
        <v>122</v>
      </c>
      <c r="C15768" s="96">
        <v>1890.5871495842696</v>
      </c>
      <c r="D15768" s="102">
        <v>1195.1912458074239</v>
      </c>
      <c r="E15768" s="98">
        <v>2236.6944101123595</v>
      </c>
      <c r="F15768" s="91">
        <v>0.84525947802109302</v>
      </c>
      <c r="G15768" s="100">
        <v>945.29357479213479</v>
      </c>
      <c r="S15768" s="235"/>
      <c r="T15768" s="103"/>
      <c r="U15768" s="103"/>
    </row>
    <row r="15769" spans="1:21" x14ac:dyDescent="0.2">
      <c r="A15769" s="89">
        <v>41053</v>
      </c>
      <c r="B15769" s="90" t="s">
        <v>123</v>
      </c>
      <c r="C15769" s="96">
        <v>1958.014486213483</v>
      </c>
      <c r="D15769" s="102">
        <v>1236.0832117399862</v>
      </c>
      <c r="E15769" s="98">
        <v>2315.5393398876404</v>
      </c>
      <c r="F15769" s="91">
        <v>0.84559759036894355</v>
      </c>
      <c r="G15769" s="100">
        <v>979.0072431067415</v>
      </c>
      <c r="S15769" s="235"/>
      <c r="T15769" s="103"/>
      <c r="U15769" s="103"/>
    </row>
    <row r="15770" spans="1:21" x14ac:dyDescent="0.2">
      <c r="A15770" s="89">
        <v>41053</v>
      </c>
      <c r="B15770" s="90" t="s">
        <v>124</v>
      </c>
      <c r="C15770" s="96">
        <v>1934.7350361573035</v>
      </c>
      <c r="D15770" s="102">
        <v>1219.6392443284774</v>
      </c>
      <c r="E15770" s="98">
        <v>2287.076637640449</v>
      </c>
      <c r="F15770" s="91">
        <v>0.84594237216001111</v>
      </c>
      <c r="G15770" s="100">
        <v>967.36751807865176</v>
      </c>
      <c r="S15770" s="235"/>
      <c r="T15770" s="103"/>
      <c r="U15770" s="103"/>
    </row>
    <row r="15771" spans="1:21" x14ac:dyDescent="0.2">
      <c r="A15771" s="89">
        <v>41053</v>
      </c>
      <c r="B15771" s="90" t="s">
        <v>125</v>
      </c>
      <c r="C15771" s="96">
        <v>1956.5111483595508</v>
      </c>
      <c r="D15771" s="102">
        <v>1240.8993657404817</v>
      </c>
      <c r="E15771" s="98">
        <v>2316.8442134831462</v>
      </c>
      <c r="F15771" s="91">
        <v>0.84447246688983446</v>
      </c>
      <c r="G15771" s="100">
        <v>978.25557417977541</v>
      </c>
      <c r="S15771" s="235"/>
      <c r="T15771" s="103"/>
      <c r="U15771" s="103"/>
    </row>
    <row r="15772" spans="1:21" x14ac:dyDescent="0.2">
      <c r="A15772" s="89">
        <v>41053</v>
      </c>
      <c r="B15772" s="90" t="s">
        <v>126</v>
      </c>
      <c r="C15772" s="96">
        <v>1876.9963270449439</v>
      </c>
      <c r="D15772" s="102">
        <v>1216.786826297973</v>
      </c>
      <c r="E15772" s="98">
        <v>2236.8919044943818</v>
      </c>
      <c r="F15772" s="91">
        <v>0.83910908849625998</v>
      </c>
      <c r="G15772" s="100">
        <v>938.49816352247194</v>
      </c>
      <c r="S15772" s="235"/>
      <c r="T15772" s="103"/>
      <c r="U15772" s="103"/>
    </row>
    <row r="15773" spans="1:21" x14ac:dyDescent="0.2">
      <c r="A15773" s="89">
        <v>41053</v>
      </c>
      <c r="B15773" s="90" t="s">
        <v>127</v>
      </c>
      <c r="C15773" s="96">
        <v>1933.6612234044944</v>
      </c>
      <c r="D15773" s="102">
        <v>1234.6121857206069</v>
      </c>
      <c r="E15773" s="98">
        <v>2294.1911376404496</v>
      </c>
      <c r="F15773" s="91">
        <v>0.84285096898824385</v>
      </c>
      <c r="G15773" s="100">
        <v>966.83061170224721</v>
      </c>
      <c r="S15773" s="235"/>
      <c r="T15773" s="103"/>
      <c r="U15773" s="103"/>
    </row>
    <row r="15774" spans="1:21" x14ac:dyDescent="0.2">
      <c r="A15774" s="89">
        <v>41053</v>
      </c>
      <c r="B15774" s="90" t="s">
        <v>128</v>
      </c>
      <c r="C15774" s="96">
        <v>1896.8638890337079</v>
      </c>
      <c r="D15774" s="102">
        <v>1227.0212250016373</v>
      </c>
      <c r="E15774" s="98">
        <v>2259.1311825842699</v>
      </c>
      <c r="F15774" s="91">
        <v>0.83964309096200584</v>
      </c>
      <c r="G15774" s="100">
        <v>948.43194451685395</v>
      </c>
      <c r="S15774" s="235"/>
      <c r="T15774" s="103"/>
      <c r="U15774" s="103"/>
    </row>
    <row r="15775" spans="1:21" x14ac:dyDescent="0.2">
      <c r="A15775" s="89">
        <v>41053</v>
      </c>
      <c r="B15775" s="90" t="s">
        <v>129</v>
      </c>
      <c r="C15775" s="96">
        <v>1925.4313603820226</v>
      </c>
      <c r="D15775" s="102">
        <v>1225.2854689807966</v>
      </c>
      <c r="E15775" s="98">
        <v>2282.2380252808989</v>
      </c>
      <c r="F15775" s="91">
        <v>0.84365931119083848</v>
      </c>
      <c r="G15775" s="100">
        <v>962.7156801910113</v>
      </c>
      <c r="S15775" s="235"/>
      <c r="T15775" s="103"/>
      <c r="U15775" s="103"/>
    </row>
    <row r="15776" spans="1:21" x14ac:dyDescent="0.2">
      <c r="A15776" s="89">
        <v>41053</v>
      </c>
      <c r="B15776" s="90" t="s">
        <v>130</v>
      </c>
      <c r="C15776" s="96">
        <v>1802.9113513483146</v>
      </c>
      <c r="D15776" s="102">
        <v>1146.92826389324</v>
      </c>
      <c r="E15776" s="98">
        <v>2136.804573033708</v>
      </c>
      <c r="F15776" s="91">
        <v>0.84374180685538702</v>
      </c>
      <c r="G15776" s="100">
        <v>901.45567567415731</v>
      </c>
      <c r="S15776" s="235"/>
      <c r="T15776" s="103"/>
      <c r="U15776" s="103"/>
    </row>
    <row r="15777" spans="1:21" x14ac:dyDescent="0.2">
      <c r="A15777" s="89">
        <v>41053</v>
      </c>
      <c r="B15777" s="90" t="s">
        <v>131</v>
      </c>
      <c r="C15777" s="96">
        <v>1838.898261</v>
      </c>
      <c r="D15777" s="102">
        <v>1170.8683298298729</v>
      </c>
      <c r="E15777" s="98">
        <v>2180.018224719101</v>
      </c>
      <c r="F15777" s="91">
        <v>0.8435242605538058</v>
      </c>
      <c r="G15777" s="100">
        <v>919.44913050000002</v>
      </c>
      <c r="S15777" s="235"/>
      <c r="T15777" s="103"/>
      <c r="U15777" s="103"/>
    </row>
    <row r="15778" spans="1:21" x14ac:dyDescent="0.2">
      <c r="A15778" s="89">
        <v>41053</v>
      </c>
      <c r="B15778" s="90" t="s">
        <v>132</v>
      </c>
      <c r="C15778" s="96">
        <v>1801.2783455393258</v>
      </c>
      <c r="D15778" s="102">
        <v>1141.8553378636891</v>
      </c>
      <c r="E15778" s="98">
        <v>2132.7065646067417</v>
      </c>
      <c r="F15778" s="91">
        <v>0.8445973653536677</v>
      </c>
      <c r="G15778" s="100">
        <v>900.63917276966288</v>
      </c>
      <c r="S15778" s="235"/>
      <c r="T15778" s="103"/>
      <c r="U15778" s="103"/>
    </row>
    <row r="15779" spans="1:21" x14ac:dyDescent="0.2">
      <c r="A15779" s="89">
        <v>41053</v>
      </c>
      <c r="B15779" s="90" t="s">
        <v>133</v>
      </c>
      <c r="C15779" s="96">
        <v>1948.9701463483145</v>
      </c>
      <c r="D15779" s="102">
        <v>1238.45958033843</v>
      </c>
      <c r="E15779" s="98">
        <v>2309.1701460674158</v>
      </c>
      <c r="F15779" s="91">
        <v>0.84401322685877767</v>
      </c>
      <c r="G15779" s="100">
        <v>974.48507317415726</v>
      </c>
      <c r="S15779" s="235"/>
      <c r="T15779" s="103"/>
      <c r="U15779" s="103"/>
    </row>
    <row r="15780" spans="1:21" x14ac:dyDescent="0.2">
      <c r="A15780" s="89">
        <v>41053</v>
      </c>
      <c r="B15780" s="90" t="s">
        <v>134</v>
      </c>
      <c r="C15780" s="96">
        <v>1941.4899261910111</v>
      </c>
      <c r="D15780" s="102">
        <v>1226.1301080699257</v>
      </c>
      <c r="E15780" s="98">
        <v>2296.2530730337076</v>
      </c>
      <c r="F15780" s="91">
        <v>0.84550346344272975</v>
      </c>
      <c r="G15780" s="100">
        <v>970.74496309550557</v>
      </c>
      <c r="S15780" s="235"/>
      <c r="T15780" s="103"/>
      <c r="U15780" s="103"/>
    </row>
    <row r="15781" spans="1:21" x14ac:dyDescent="0.2">
      <c r="A15781" s="89">
        <v>41053</v>
      </c>
      <c r="B15781" s="90" t="s">
        <v>135</v>
      </c>
      <c r="C15781" s="96">
        <v>1700.6114390561797</v>
      </c>
      <c r="D15781" s="102">
        <v>1070.2907048616426</v>
      </c>
      <c r="E15781" s="98">
        <v>2009.3783764044945</v>
      </c>
      <c r="F15781" s="91">
        <v>0.84633708565093124</v>
      </c>
      <c r="G15781" s="100">
        <v>850.30571952808987</v>
      </c>
      <c r="S15781" s="235"/>
      <c r="T15781" s="103"/>
      <c r="U15781" s="103"/>
    </row>
    <row r="15782" spans="1:21" x14ac:dyDescent="0.2">
      <c r="A15782" s="89">
        <v>41053</v>
      </c>
      <c r="B15782" s="90" t="s">
        <v>136</v>
      </c>
      <c r="C15782" s="96">
        <v>1733.4620050449437</v>
      </c>
      <c r="D15782" s="102">
        <v>1078.283354950574</v>
      </c>
      <c r="E15782" s="98">
        <v>2041.4665112359551</v>
      </c>
      <c r="F15782" s="91">
        <v>0.84912585903525906</v>
      </c>
      <c r="G15782" s="100">
        <v>866.73100252247184</v>
      </c>
      <c r="S15782" s="235"/>
      <c r="T15782" s="103"/>
      <c r="U15782" s="103"/>
    </row>
    <row r="15783" spans="1:21" x14ac:dyDescent="0.2">
      <c r="A15783" s="89">
        <v>41053</v>
      </c>
      <c r="B15783" s="90" t="s">
        <v>137</v>
      </c>
      <c r="C15783" s="96">
        <v>1724.061078303371</v>
      </c>
      <c r="D15783" s="102">
        <v>1096.7335077144257</v>
      </c>
      <c r="E15783" s="98">
        <v>2043.3333033707866</v>
      </c>
      <c r="F15783" s="91">
        <v>0.84374931659914321</v>
      </c>
      <c r="G15783" s="100">
        <v>862.0305391516855</v>
      </c>
      <c r="S15783" s="235"/>
      <c r="T15783" s="103"/>
      <c r="U15783" s="103"/>
    </row>
    <row r="15784" spans="1:21" x14ac:dyDescent="0.2">
      <c r="A15784" s="89">
        <v>41053</v>
      </c>
      <c r="B15784" s="90" t="s">
        <v>138</v>
      </c>
      <c r="C15784" s="96">
        <v>1753.5078604719101</v>
      </c>
      <c r="D15784" s="102">
        <v>1110.4862258505909</v>
      </c>
      <c r="E15784" s="98">
        <v>2075.5648567415728</v>
      </c>
      <c r="F15784" s="91">
        <v>0.84483404832009945</v>
      </c>
      <c r="G15784" s="100">
        <v>876.75393023595507</v>
      </c>
      <c r="S15784" s="235"/>
      <c r="T15784" s="103"/>
      <c r="U15784" s="103"/>
    </row>
    <row r="15785" spans="1:21" x14ac:dyDescent="0.2">
      <c r="A15785" s="89">
        <v>41053</v>
      </c>
      <c r="B15785" s="90" t="s">
        <v>139</v>
      </c>
      <c r="C15785" s="96">
        <v>1668.9805622696633</v>
      </c>
      <c r="D15785" s="102">
        <v>1063.5192610535885</v>
      </c>
      <c r="E15785" s="98">
        <v>1979.0324241573032</v>
      </c>
      <c r="F15785" s="91">
        <v>0.84333159067888241</v>
      </c>
      <c r="G15785" s="100">
        <v>834.49028113483166</v>
      </c>
      <c r="S15785" s="235"/>
      <c r="T15785" s="103"/>
      <c r="U15785" s="103"/>
    </row>
    <row r="15786" spans="1:21" x14ac:dyDescent="0.2">
      <c r="A15786" s="89">
        <v>41053</v>
      </c>
      <c r="B15786" s="90" t="s">
        <v>140</v>
      </c>
      <c r="C15786" s="96">
        <v>1633.4799074494381</v>
      </c>
      <c r="D15786" s="102">
        <v>1051.3927603251966</v>
      </c>
      <c r="E15786" s="98">
        <v>1942.5970617977525</v>
      </c>
      <c r="F15786" s="91">
        <v>0.84087428091636984</v>
      </c>
      <c r="G15786" s="100">
        <v>816.73995372471904</v>
      </c>
      <c r="S15786" s="235"/>
      <c r="T15786" s="103"/>
      <c r="U15786" s="103"/>
    </row>
    <row r="15787" spans="1:21" x14ac:dyDescent="0.2">
      <c r="A15787" s="89">
        <v>41053</v>
      </c>
      <c r="B15787" s="90" t="s">
        <v>141</v>
      </c>
      <c r="C15787" s="96">
        <v>1628.6376197528091</v>
      </c>
      <c r="D15787" s="102">
        <v>1047.0909707882163</v>
      </c>
      <c r="E15787" s="98">
        <v>1936.1973033707864</v>
      </c>
      <c r="F15787" s="91">
        <v>0.84115271564393923</v>
      </c>
      <c r="G15787" s="100">
        <v>814.31880987640454</v>
      </c>
      <c r="S15787" s="235"/>
      <c r="T15787" s="103"/>
      <c r="U15787" s="103"/>
    </row>
    <row r="15788" spans="1:21" x14ac:dyDescent="0.2">
      <c r="A15788" s="89">
        <v>41053</v>
      </c>
      <c r="B15788" s="90" t="s">
        <v>142</v>
      </c>
      <c r="C15788" s="96">
        <v>1648.6429539438204</v>
      </c>
      <c r="D15788" s="102">
        <v>1058.1576404429577</v>
      </c>
      <c r="E15788" s="98">
        <v>1959.0102556179775</v>
      </c>
      <c r="F15788" s="91">
        <v>0.8415693328893521</v>
      </c>
      <c r="G15788" s="100">
        <v>824.32147697191022</v>
      </c>
      <c r="S15788" s="235"/>
      <c r="T15788" s="103"/>
      <c r="U15788" s="103"/>
    </row>
    <row r="15789" spans="1:21" x14ac:dyDescent="0.2">
      <c r="A15789" s="89">
        <v>41053</v>
      </c>
      <c r="B15789" s="90" t="s">
        <v>143</v>
      </c>
      <c r="C15789" s="96">
        <v>1628.2243031460675</v>
      </c>
      <c r="D15789" s="102">
        <v>1042.955206772388</v>
      </c>
      <c r="E15789" s="98">
        <v>1933.6157696629214</v>
      </c>
      <c r="F15789" s="91">
        <v>0.84206196944179279</v>
      </c>
      <c r="G15789" s="100">
        <v>814.11215157303377</v>
      </c>
      <c r="S15789" s="235"/>
      <c r="T15789" s="103"/>
      <c r="U15789" s="103"/>
    </row>
    <row r="15790" spans="1:21" x14ac:dyDescent="0.2">
      <c r="A15790" s="89">
        <v>41053</v>
      </c>
      <c r="B15790" s="90" t="s">
        <v>144</v>
      </c>
      <c r="C15790" s="96">
        <v>1563.6294009101123</v>
      </c>
      <c r="D15790" s="102">
        <v>994.08850402264625</v>
      </c>
      <c r="E15790" s="98">
        <v>1852.8758342696628</v>
      </c>
      <c r="F15790" s="91">
        <v>0.84389324529478738</v>
      </c>
      <c r="G15790" s="100">
        <v>781.81470045505614</v>
      </c>
      <c r="S15790" s="235"/>
      <c r="T15790" s="103"/>
      <c r="U15790" s="103"/>
    </row>
    <row r="15791" spans="1:21" x14ac:dyDescent="0.2">
      <c r="A15791" s="89">
        <v>41053</v>
      </c>
      <c r="B15791" s="90" t="s">
        <v>145</v>
      </c>
      <c r="C15791" s="96">
        <v>1628.613307011236</v>
      </c>
      <c r="D15791" s="102">
        <v>1027.7247272746122</v>
      </c>
      <c r="E15791" s="98">
        <v>1925.7724213483145</v>
      </c>
      <c r="F15791" s="91">
        <v>0.84569354559090382</v>
      </c>
      <c r="G15791" s="100">
        <v>814.30665350561799</v>
      </c>
      <c r="S15791" s="235"/>
      <c r="T15791" s="103"/>
      <c r="U15791" s="103"/>
    </row>
    <row r="15792" spans="1:21" x14ac:dyDescent="0.2">
      <c r="A15792" s="89">
        <v>41053</v>
      </c>
      <c r="B15792" s="90" t="s">
        <v>146</v>
      </c>
      <c r="C15792" s="96">
        <v>1740.7922966292135</v>
      </c>
      <c r="D15792" s="102">
        <v>1105.7635459135677</v>
      </c>
      <c r="E15792" s="98">
        <v>2062.2974662921347</v>
      </c>
      <c r="F15792" s="91">
        <v>0.84410339685818225</v>
      </c>
      <c r="G15792" s="100">
        <v>870.39614831460676</v>
      </c>
      <c r="S15792" s="235"/>
      <c r="T15792" s="103"/>
      <c r="U15792" s="103"/>
    </row>
    <row r="15793" spans="1:21" x14ac:dyDescent="0.2">
      <c r="A15793" s="89">
        <v>41053</v>
      </c>
      <c r="B15793" s="90" t="s">
        <v>147</v>
      </c>
      <c r="C15793" s="96">
        <v>1818.2648476516854</v>
      </c>
      <c r="D15793" s="102">
        <v>1145.144292383583</v>
      </c>
      <c r="E15793" s="98">
        <v>2148.8235168539327</v>
      </c>
      <c r="F15793" s="91">
        <v>0.84616760445445316</v>
      </c>
      <c r="G15793" s="100">
        <v>909.13242382584269</v>
      </c>
      <c r="S15793" s="235"/>
      <c r="T15793" s="103"/>
      <c r="U15793" s="103"/>
    </row>
    <row r="15794" spans="1:21" x14ac:dyDescent="0.2">
      <c r="A15794" s="89">
        <v>41054</v>
      </c>
      <c r="B15794" s="90" t="s">
        <v>100</v>
      </c>
      <c r="C15794" s="96">
        <v>1771.280474561798</v>
      </c>
      <c r="D15794" s="102">
        <v>1114.3257861110853</v>
      </c>
      <c r="E15794" s="98">
        <v>2092.6434185393259</v>
      </c>
      <c r="F15794" s="91">
        <v>0.84643205759257323</v>
      </c>
      <c r="G15794" s="100">
        <v>885.64023728089899</v>
      </c>
      <c r="S15794" s="235"/>
      <c r="T15794" s="103"/>
      <c r="U15794" s="103"/>
    </row>
    <row r="15795" spans="1:21" x14ac:dyDescent="0.2">
      <c r="A15795" s="89">
        <v>41054</v>
      </c>
      <c r="B15795" s="90" t="s">
        <v>101</v>
      </c>
      <c r="C15795" s="96">
        <v>1783.2626040337077</v>
      </c>
      <c r="D15795" s="102">
        <v>1113.1992338494131</v>
      </c>
      <c r="E15795" s="98">
        <v>2102.1983848314603</v>
      </c>
      <c r="F15795" s="91">
        <v>0.8482846418782104</v>
      </c>
      <c r="G15795" s="100">
        <v>891.63130201685385</v>
      </c>
      <c r="S15795" s="235"/>
      <c r="T15795" s="103"/>
      <c r="U15795" s="103"/>
    </row>
    <row r="15796" spans="1:21" x14ac:dyDescent="0.2">
      <c r="A15796" s="89">
        <v>41054</v>
      </c>
      <c r="B15796" s="90" t="s">
        <v>102</v>
      </c>
      <c r="C15796" s="96">
        <v>1770.1823490674158</v>
      </c>
      <c r="D15796" s="102">
        <v>1104.1875018366061</v>
      </c>
      <c r="E15796" s="98">
        <v>2086.3306516853936</v>
      </c>
      <c r="F15796" s="91">
        <v>0.84846682745969115</v>
      </c>
      <c r="G15796" s="100">
        <v>885.09117453370789</v>
      </c>
      <c r="S15796" s="235"/>
      <c r="T15796" s="103"/>
      <c r="U15796" s="103"/>
    </row>
    <row r="15797" spans="1:21" x14ac:dyDescent="0.2">
      <c r="A15797" s="89">
        <v>41054</v>
      </c>
      <c r="B15797" s="90" t="s">
        <v>103</v>
      </c>
      <c r="C15797" s="96">
        <v>1744.7309607640448</v>
      </c>
      <c r="D15797" s="102">
        <v>1110.2697006989288</v>
      </c>
      <c r="E15797" s="98">
        <v>2068.0389101123596</v>
      </c>
      <c r="F15797" s="91">
        <v>0.84366447470238892</v>
      </c>
      <c r="G15797" s="100">
        <v>872.36548038202238</v>
      </c>
      <c r="S15797" s="235"/>
      <c r="T15797" s="103"/>
      <c r="U15797" s="103"/>
    </row>
    <row r="15798" spans="1:21" x14ac:dyDescent="0.2">
      <c r="A15798" s="89">
        <v>41054</v>
      </c>
      <c r="B15798" s="90" t="s">
        <v>104</v>
      </c>
      <c r="C15798" s="96">
        <v>1740.4032927640451</v>
      </c>
      <c r="D15798" s="102">
        <v>1111.3113673927749</v>
      </c>
      <c r="E15798" s="98">
        <v>2064.9495337078652</v>
      </c>
      <c r="F15798" s="91">
        <v>0.84283090911134362</v>
      </c>
      <c r="G15798" s="100">
        <v>870.20164638202255</v>
      </c>
      <c r="S15798" s="235"/>
      <c r="T15798" s="103"/>
      <c r="U15798" s="103"/>
    </row>
    <row r="15799" spans="1:21" x14ac:dyDescent="0.2">
      <c r="A15799" s="89">
        <v>41054</v>
      </c>
      <c r="B15799" s="90" t="s">
        <v>105</v>
      </c>
      <c r="C15799" s="96">
        <v>1709.643622550562</v>
      </c>
      <c r="D15799" s="102">
        <v>1074.901540205472</v>
      </c>
      <c r="E15799" s="98">
        <v>2019.4788033707866</v>
      </c>
      <c r="F15799" s="91">
        <v>0.84657666111520091</v>
      </c>
      <c r="G15799" s="100">
        <v>854.82181127528099</v>
      </c>
      <c r="S15799" s="235"/>
      <c r="T15799" s="103"/>
      <c r="U15799" s="103"/>
    </row>
    <row r="15800" spans="1:21" x14ac:dyDescent="0.2">
      <c r="A15800" s="89">
        <v>41054</v>
      </c>
      <c r="B15800" s="90" t="s">
        <v>106</v>
      </c>
      <c r="C15800" s="96">
        <v>1742.0970804269666</v>
      </c>
      <c r="D15800" s="102">
        <v>1086.4816368010786</v>
      </c>
      <c r="E15800" s="98">
        <v>2053.1304353932587</v>
      </c>
      <c r="F15800" s="91">
        <v>0.84850774719204991</v>
      </c>
      <c r="G15800" s="100">
        <v>871.04854021348331</v>
      </c>
      <c r="S15800" s="235"/>
      <c r="T15800" s="103"/>
      <c r="U15800" s="103"/>
    </row>
    <row r="15801" spans="1:21" x14ac:dyDescent="0.2">
      <c r="A15801" s="89">
        <v>41054</v>
      </c>
      <c r="B15801" s="90" t="s">
        <v>107</v>
      </c>
      <c r="C15801" s="96">
        <v>1734.2481170224721</v>
      </c>
      <c r="D15801" s="102">
        <v>1077.5398832300264</v>
      </c>
      <c r="E15801" s="98">
        <v>2041.7415926966294</v>
      </c>
      <c r="F15801" s="91">
        <v>0.84939647760810155</v>
      </c>
      <c r="G15801" s="100">
        <v>867.12405851123606</v>
      </c>
      <c r="S15801" s="235"/>
      <c r="T15801" s="103"/>
      <c r="U15801" s="103"/>
    </row>
    <row r="15802" spans="1:21" x14ac:dyDescent="0.2">
      <c r="A15802" s="89">
        <v>41054</v>
      </c>
      <c r="B15802" s="90" t="s">
        <v>108</v>
      </c>
      <c r="C15802" s="96">
        <v>1734.5155571797754</v>
      </c>
      <c r="D15802" s="102">
        <v>1100.8410837066335</v>
      </c>
      <c r="E15802" s="98">
        <v>2054.360073033708</v>
      </c>
      <c r="F15802" s="91">
        <v>0.84430941778302149</v>
      </c>
      <c r="G15802" s="100">
        <v>867.25777858988772</v>
      </c>
      <c r="S15802" s="235"/>
      <c r="T15802" s="103"/>
      <c r="U15802" s="103"/>
    </row>
    <row r="15803" spans="1:21" x14ac:dyDescent="0.2">
      <c r="A15803" s="89">
        <v>41054</v>
      </c>
      <c r="B15803" s="90" t="s">
        <v>109</v>
      </c>
      <c r="C15803" s="96">
        <v>1762.4914184831462</v>
      </c>
      <c r="D15803" s="102">
        <v>1108.6131201737214</v>
      </c>
      <c r="E15803" s="98">
        <v>2082.162109550562</v>
      </c>
      <c r="F15803" s="91">
        <v>0.84647175664126495</v>
      </c>
      <c r="G15803" s="100">
        <v>881.24570924157308</v>
      </c>
      <c r="S15803" s="235"/>
      <c r="T15803" s="103"/>
      <c r="U15803" s="103"/>
    </row>
    <row r="15804" spans="1:21" x14ac:dyDescent="0.2">
      <c r="A15804" s="89">
        <v>41054</v>
      </c>
      <c r="B15804" s="90" t="s">
        <v>110</v>
      </c>
      <c r="C15804" s="96">
        <v>1752.3813701123597</v>
      </c>
      <c r="D15804" s="102">
        <v>1120.0356612164098</v>
      </c>
      <c r="E15804" s="98">
        <v>2079.7404522471911</v>
      </c>
      <c r="F15804" s="91">
        <v>0.84259618464356212</v>
      </c>
      <c r="G15804" s="100">
        <v>876.19068505617986</v>
      </c>
      <c r="S15804" s="235"/>
      <c r="T15804" s="103"/>
      <c r="U15804" s="103"/>
    </row>
    <row r="15805" spans="1:21" x14ac:dyDescent="0.2">
      <c r="A15805" s="89">
        <v>41054</v>
      </c>
      <c r="B15805" s="90" t="s">
        <v>111</v>
      </c>
      <c r="C15805" s="96">
        <v>1790.1512141460673</v>
      </c>
      <c r="D15805" s="102">
        <v>1123.7474686353787</v>
      </c>
      <c r="E15805" s="98">
        <v>2113.6342499999996</v>
      </c>
      <c r="F15805" s="91">
        <v>0.84695410956085126</v>
      </c>
      <c r="G15805" s="100">
        <v>895.07560707303367</v>
      </c>
      <c r="S15805" s="235"/>
      <c r="T15805" s="103"/>
      <c r="U15805" s="103"/>
    </row>
    <row r="15806" spans="1:21" x14ac:dyDescent="0.2">
      <c r="A15806" s="89">
        <v>41054</v>
      </c>
      <c r="B15806" s="90" t="s">
        <v>112</v>
      </c>
      <c r="C15806" s="96">
        <v>1903.9753659438202</v>
      </c>
      <c r="D15806" s="102">
        <v>1205.783861110511</v>
      </c>
      <c r="E15806" s="98">
        <v>2253.6718735955055</v>
      </c>
      <c r="F15806" s="91">
        <v>0.84483255448639027</v>
      </c>
      <c r="G15806" s="100">
        <v>951.98768297191009</v>
      </c>
      <c r="S15806" s="235"/>
      <c r="T15806" s="103"/>
      <c r="U15806" s="103"/>
    </row>
    <row r="15807" spans="1:21" x14ac:dyDescent="0.2">
      <c r="A15807" s="89">
        <v>41054</v>
      </c>
      <c r="B15807" s="90" t="s">
        <v>113</v>
      </c>
      <c r="C15807" s="96">
        <v>2011.8347918089892</v>
      </c>
      <c r="D15807" s="102">
        <v>1292.7685714491063</v>
      </c>
      <c r="E15807" s="98">
        <v>2391.3865870786517</v>
      </c>
      <c r="F15807" s="91">
        <v>0.84128379856252022</v>
      </c>
      <c r="G15807" s="100">
        <v>1005.9173959044946</v>
      </c>
      <c r="S15807" s="235"/>
      <c r="T15807" s="103"/>
      <c r="U15807" s="103"/>
    </row>
    <row r="15808" spans="1:21" x14ac:dyDescent="0.2">
      <c r="A15808" s="89">
        <v>41054</v>
      </c>
      <c r="B15808" s="90" t="s">
        <v>114</v>
      </c>
      <c r="C15808" s="96">
        <v>2075.4247673932582</v>
      </c>
      <c r="D15808" s="102">
        <v>1322.0159810459274</v>
      </c>
      <c r="E15808" s="98">
        <v>2460.7141685393258</v>
      </c>
      <c r="F15808" s="91">
        <v>0.84342374824672373</v>
      </c>
      <c r="G15808" s="100">
        <v>1037.7123836966291</v>
      </c>
      <c r="S15808" s="235"/>
      <c r="T15808" s="103"/>
      <c r="U15808" s="103"/>
    </row>
    <row r="15809" spans="1:21" x14ac:dyDescent="0.2">
      <c r="A15809" s="89">
        <v>41054</v>
      </c>
      <c r="B15809" s="90" t="s">
        <v>115</v>
      </c>
      <c r="C15809" s="96">
        <v>1828.0790909999998</v>
      </c>
      <c r="D15809" s="102">
        <v>1155.0922968183131</v>
      </c>
      <c r="E15809" s="98">
        <v>2162.4318202247191</v>
      </c>
      <c r="F15809" s="91">
        <v>0.84538114631055816</v>
      </c>
      <c r="G15809" s="100">
        <v>914.03954549999992</v>
      </c>
      <c r="S15809" s="235"/>
      <c r="T15809" s="103"/>
      <c r="U15809" s="103"/>
    </row>
    <row r="15810" spans="1:21" x14ac:dyDescent="0.2">
      <c r="A15810" s="89">
        <v>41054</v>
      </c>
      <c r="B15810" s="90" t="s">
        <v>116</v>
      </c>
      <c r="C15810" s="96">
        <v>1749.4516847528091</v>
      </c>
      <c r="D15810" s="102">
        <v>1102.1636184667543</v>
      </c>
      <c r="E15810" s="98">
        <v>2067.6909438202247</v>
      </c>
      <c r="F15810" s="91">
        <v>0.84608954253122426</v>
      </c>
      <c r="G15810" s="100">
        <v>874.72584237640456</v>
      </c>
      <c r="S15810" s="235"/>
      <c r="T15810" s="103"/>
      <c r="U15810" s="103"/>
    </row>
    <row r="15811" spans="1:21" x14ac:dyDescent="0.2">
      <c r="A15811" s="89">
        <v>41054</v>
      </c>
      <c r="B15811" s="90" t="s">
        <v>117</v>
      </c>
      <c r="C15811" s="96">
        <v>1792.6999998876404</v>
      </c>
      <c r="D15811" s="102">
        <v>1141.5905441966256</v>
      </c>
      <c r="E15811" s="98">
        <v>2125.324036516854</v>
      </c>
      <c r="F15811" s="91">
        <v>0.84349490669933624</v>
      </c>
      <c r="G15811" s="100">
        <v>896.34999994382019</v>
      </c>
      <c r="S15811" s="235"/>
      <c r="T15811" s="103"/>
      <c r="U15811" s="103"/>
    </row>
    <row r="15812" spans="1:21" x14ac:dyDescent="0.2">
      <c r="A15812" s="89">
        <v>41054</v>
      </c>
      <c r="B15812" s="90" t="s">
        <v>118</v>
      </c>
      <c r="C15812" s="96">
        <v>1835.5106856741575</v>
      </c>
      <c r="D15812" s="102">
        <v>1169.4602508230423</v>
      </c>
      <c r="E15812" s="98">
        <v>2176.4045477528089</v>
      </c>
      <c r="F15812" s="91">
        <v>0.84336833773361086</v>
      </c>
      <c r="G15812" s="100">
        <v>917.75534283707873</v>
      </c>
      <c r="S15812" s="235"/>
      <c r="T15812" s="103"/>
      <c r="U15812" s="103"/>
    </row>
    <row r="15813" spans="1:21" x14ac:dyDescent="0.2">
      <c r="A15813" s="89">
        <v>41054</v>
      </c>
      <c r="B15813" s="90" t="s">
        <v>119</v>
      </c>
      <c r="C15813" s="96">
        <v>1858.0323886179779</v>
      </c>
      <c r="D15813" s="102">
        <v>1186.7421551327927</v>
      </c>
      <c r="E15813" s="98">
        <v>2204.6862134831463</v>
      </c>
      <c r="F15813" s="91">
        <v>0.84276500540297028</v>
      </c>
      <c r="G15813" s="100">
        <v>929.01619430898893</v>
      </c>
      <c r="S15813" s="235"/>
      <c r="T15813" s="103"/>
      <c r="U15813" s="103"/>
    </row>
    <row r="15814" spans="1:21" x14ac:dyDescent="0.2">
      <c r="A15814" s="89">
        <v>41054</v>
      </c>
      <c r="B15814" s="90" t="s">
        <v>120</v>
      </c>
      <c r="C15814" s="96">
        <v>1872.1742999662927</v>
      </c>
      <c r="D15814" s="102">
        <v>1188.4988860970511</v>
      </c>
      <c r="E15814" s="98">
        <v>2217.5586151685393</v>
      </c>
      <c r="F15814" s="91">
        <v>0.8442501980151732</v>
      </c>
      <c r="G15814" s="100">
        <v>936.08714998314633</v>
      </c>
      <c r="S15814" s="235"/>
      <c r="T15814" s="103"/>
      <c r="U15814" s="103"/>
    </row>
    <row r="15815" spans="1:21" x14ac:dyDescent="0.2">
      <c r="A15815" s="89">
        <v>41054</v>
      </c>
      <c r="B15815" s="90" t="s">
        <v>121</v>
      </c>
      <c r="C15815" s="96">
        <v>1809.820222078652</v>
      </c>
      <c r="D15815" s="102">
        <v>1146.6395174748118</v>
      </c>
      <c r="E15815" s="98">
        <v>2142.4825365168535</v>
      </c>
      <c r="F15815" s="91">
        <v>0.84473044294726052</v>
      </c>
      <c r="G15815" s="100">
        <v>904.91011103932601</v>
      </c>
      <c r="S15815" s="235"/>
      <c r="T15815" s="103"/>
      <c r="U15815" s="103"/>
    </row>
    <row r="15816" spans="1:21" x14ac:dyDescent="0.2">
      <c r="A15816" s="89">
        <v>41054</v>
      </c>
      <c r="B15816" s="90" t="s">
        <v>122</v>
      </c>
      <c r="C15816" s="96">
        <v>1845.7463498764046</v>
      </c>
      <c r="D15816" s="102">
        <v>1177.4859271917137</v>
      </c>
      <c r="E15816" s="98">
        <v>2189.349834269663</v>
      </c>
      <c r="F15816" s="91">
        <v>0.84305683860346614</v>
      </c>
      <c r="G15816" s="100">
        <v>922.87317493820228</v>
      </c>
      <c r="S15816" s="235"/>
      <c r="T15816" s="103"/>
      <c r="U15816" s="103"/>
    </row>
    <row r="15817" spans="1:21" x14ac:dyDescent="0.2">
      <c r="A15817" s="89">
        <v>41054</v>
      </c>
      <c r="B15817" s="90" t="s">
        <v>123</v>
      </c>
      <c r="C15817" s="96">
        <v>1904.1617636292135</v>
      </c>
      <c r="D15817" s="102">
        <v>1205.5158546864425</v>
      </c>
      <c r="E15817" s="98">
        <v>2253.6859803370789</v>
      </c>
      <c r="F15817" s="91">
        <v>0.84490997425666736</v>
      </c>
      <c r="G15817" s="100">
        <v>952.08088181460676</v>
      </c>
      <c r="S15817" s="235"/>
      <c r="T15817" s="103"/>
      <c r="U15817" s="103"/>
    </row>
    <row r="15818" spans="1:21" x14ac:dyDescent="0.2">
      <c r="A15818" s="89">
        <v>41054</v>
      </c>
      <c r="B15818" s="90" t="s">
        <v>124</v>
      </c>
      <c r="C15818" s="96">
        <v>1838.9063652471912</v>
      </c>
      <c r="D15818" s="102">
        <v>1172.1945908592554</v>
      </c>
      <c r="E15818" s="98">
        <v>2180.7376685393256</v>
      </c>
      <c r="F15818" s="91">
        <v>0.84324969104555547</v>
      </c>
      <c r="G15818" s="100">
        <v>919.45318262359558</v>
      </c>
      <c r="S15818" s="235"/>
      <c r="T15818" s="103"/>
      <c r="U15818" s="103"/>
    </row>
    <row r="15819" spans="1:21" x14ac:dyDescent="0.2">
      <c r="A15819" s="89">
        <v>41054</v>
      </c>
      <c r="B15819" s="90" t="s">
        <v>125</v>
      </c>
      <c r="C15819" s="96">
        <v>1944.5898007415731</v>
      </c>
      <c r="D15819" s="102">
        <v>1240.8212616996698</v>
      </c>
      <c r="E15819" s="98">
        <v>2306.7437865168536</v>
      </c>
      <c r="F15819" s="91">
        <v>0.84300207596001497</v>
      </c>
      <c r="G15819" s="100">
        <v>972.29490037078654</v>
      </c>
      <c r="S15819" s="235"/>
      <c r="T15819" s="103"/>
      <c r="U15819" s="103"/>
    </row>
    <row r="15820" spans="1:21" x14ac:dyDescent="0.2">
      <c r="A15820" s="89">
        <v>41054</v>
      </c>
      <c r="B15820" s="90" t="s">
        <v>126</v>
      </c>
      <c r="C15820" s="96">
        <v>1881.0768155056182</v>
      </c>
      <c r="D15820" s="102">
        <v>1182.1132525759726</v>
      </c>
      <c r="E15820" s="98">
        <v>2221.6754325842699</v>
      </c>
      <c r="F15820" s="91">
        <v>0.84669290028450972</v>
      </c>
      <c r="G15820" s="100">
        <v>940.53840775280912</v>
      </c>
      <c r="S15820" s="235"/>
      <c r="T15820" s="103"/>
      <c r="U15820" s="103"/>
    </row>
    <row r="15821" spans="1:21" x14ac:dyDescent="0.2">
      <c r="A15821" s="89">
        <v>41054</v>
      </c>
      <c r="B15821" s="90" t="s">
        <v>127</v>
      </c>
      <c r="C15821" s="96">
        <v>1942.8798045842698</v>
      </c>
      <c r="D15821" s="102">
        <v>1240.7472028863922</v>
      </c>
      <c r="E15821" s="98">
        <v>2305.2625786516851</v>
      </c>
      <c r="F15821" s="91">
        <v>0.84280195348533016</v>
      </c>
      <c r="G15821" s="100">
        <v>971.43990229213489</v>
      </c>
      <c r="S15821" s="235"/>
      <c r="T15821" s="103"/>
      <c r="U15821" s="103"/>
    </row>
    <row r="15822" spans="1:21" x14ac:dyDescent="0.2">
      <c r="A15822" s="89">
        <v>41054</v>
      </c>
      <c r="B15822" s="90" t="s">
        <v>128</v>
      </c>
      <c r="C15822" s="96">
        <v>1922.7245418202249</v>
      </c>
      <c r="D15822" s="102">
        <v>1228.4503899917395</v>
      </c>
      <c r="E15822" s="98">
        <v>2281.657297752809</v>
      </c>
      <c r="F15822" s="91">
        <v>0.8426877006086344</v>
      </c>
      <c r="G15822" s="100">
        <v>961.36227091011244</v>
      </c>
      <c r="S15822" s="235"/>
      <c r="T15822" s="103"/>
      <c r="U15822" s="103"/>
    </row>
    <row r="15823" spans="1:21" x14ac:dyDescent="0.2">
      <c r="A15823" s="89">
        <v>41054</v>
      </c>
      <c r="B15823" s="90" t="s">
        <v>129</v>
      </c>
      <c r="C15823" s="96">
        <v>1893.3790627415729</v>
      </c>
      <c r="D15823" s="102">
        <v>1211.4449038032856</v>
      </c>
      <c r="E15823" s="98">
        <v>2247.7729044943817</v>
      </c>
      <c r="F15823" s="91">
        <v>0.84233556644258645</v>
      </c>
      <c r="G15823" s="100">
        <v>946.68953137078643</v>
      </c>
      <c r="S15823" s="235"/>
      <c r="T15823" s="103"/>
      <c r="U15823" s="103"/>
    </row>
    <row r="15824" spans="1:21" x14ac:dyDescent="0.2">
      <c r="A15824" s="89">
        <v>41054</v>
      </c>
      <c r="B15824" s="90" t="s">
        <v>130</v>
      </c>
      <c r="C15824" s="96">
        <v>1843.0800525505617</v>
      </c>
      <c r="D15824" s="102">
        <v>1166.0257919448918</v>
      </c>
      <c r="E15824" s="98">
        <v>2180.9539719101122</v>
      </c>
      <c r="F15824" s="91">
        <v>0.84507975697275473</v>
      </c>
      <c r="G15824" s="100">
        <v>921.54002627528087</v>
      </c>
      <c r="S15824" s="235"/>
      <c r="T15824" s="103"/>
      <c r="U15824" s="103"/>
    </row>
    <row r="15825" spans="1:21" x14ac:dyDescent="0.2">
      <c r="A15825" s="89">
        <v>41054</v>
      </c>
      <c r="B15825" s="90" t="s">
        <v>131</v>
      </c>
      <c r="C15825" s="96">
        <v>1777.9219051348316</v>
      </c>
      <c r="D15825" s="102">
        <v>1140.2431219234684</v>
      </c>
      <c r="E15825" s="98">
        <v>2112.1459887640453</v>
      </c>
      <c r="F15825" s="91">
        <v>0.84176089843827984</v>
      </c>
      <c r="G15825" s="100">
        <v>888.9609525674158</v>
      </c>
      <c r="S15825" s="235"/>
      <c r="T15825" s="103"/>
      <c r="U15825" s="103"/>
    </row>
    <row r="15826" spans="1:21" x14ac:dyDescent="0.2">
      <c r="A15826" s="89">
        <v>41054</v>
      </c>
      <c r="B15826" s="90" t="s">
        <v>132</v>
      </c>
      <c r="C15826" s="96">
        <v>1768.9910247303371</v>
      </c>
      <c r="D15826" s="102">
        <v>1147.288939015162</v>
      </c>
      <c r="E15826" s="98">
        <v>2108.4594269662921</v>
      </c>
      <c r="F15826" s="91">
        <v>0.83899694824842275</v>
      </c>
      <c r="G15826" s="100">
        <v>884.49551236516857</v>
      </c>
      <c r="S15826" s="235"/>
      <c r="T15826" s="103"/>
      <c r="U15826" s="103"/>
    </row>
    <row r="15827" spans="1:21" x14ac:dyDescent="0.2">
      <c r="A15827" s="89">
        <v>41054</v>
      </c>
      <c r="B15827" s="90" t="s">
        <v>133</v>
      </c>
      <c r="C15827" s="96">
        <v>1824.6631508089886</v>
      </c>
      <c r="D15827" s="102">
        <v>1178.0033228720376</v>
      </c>
      <c r="E15827" s="98">
        <v>2171.8856882022469</v>
      </c>
      <c r="F15827" s="91">
        <v>0.84012853932443021</v>
      </c>
      <c r="G15827" s="100">
        <v>912.33157540449429</v>
      </c>
      <c r="S15827" s="235"/>
      <c r="T15827" s="103"/>
      <c r="U15827" s="103"/>
    </row>
    <row r="15828" spans="1:21" x14ac:dyDescent="0.2">
      <c r="A15828" s="89">
        <v>41054</v>
      </c>
      <c r="B15828" s="90" t="s">
        <v>134</v>
      </c>
      <c r="C15828" s="96">
        <v>1776.3942545393259</v>
      </c>
      <c r="D15828" s="102">
        <v>1122.023933637043</v>
      </c>
      <c r="E15828" s="98">
        <v>2101.0745477528089</v>
      </c>
      <c r="F15828" s="91">
        <v>0.84546940823173411</v>
      </c>
      <c r="G15828" s="100">
        <v>888.19712726966293</v>
      </c>
      <c r="S15828" s="235"/>
      <c r="T15828" s="103"/>
      <c r="U15828" s="103"/>
    </row>
    <row r="15829" spans="1:21" x14ac:dyDescent="0.2">
      <c r="A15829" s="89">
        <v>41054</v>
      </c>
      <c r="B15829" s="90" t="s">
        <v>135</v>
      </c>
      <c r="C15829" s="96">
        <v>1768.1603393932585</v>
      </c>
      <c r="D15829" s="102">
        <v>1125.504097383782</v>
      </c>
      <c r="E15829" s="98">
        <v>2095.9843651685392</v>
      </c>
      <c r="F15829" s="91">
        <v>0.8435942408621353</v>
      </c>
      <c r="G15829" s="100">
        <v>884.08016969662924</v>
      </c>
      <c r="S15829" s="235"/>
      <c r="T15829" s="103"/>
      <c r="U15829" s="103"/>
    </row>
    <row r="15830" spans="1:21" x14ac:dyDescent="0.2">
      <c r="A15830" s="89">
        <v>41054</v>
      </c>
      <c r="B15830" s="90" t="s">
        <v>136</v>
      </c>
      <c r="C15830" s="96">
        <v>1787.5497507977529</v>
      </c>
      <c r="D15830" s="102">
        <v>1122.8855499379395</v>
      </c>
      <c r="E15830" s="98">
        <v>2110.9727780898875</v>
      </c>
      <c r="F15830" s="91">
        <v>0.84678957935933985</v>
      </c>
      <c r="G15830" s="100">
        <v>893.77487539887647</v>
      </c>
      <c r="S15830" s="235"/>
      <c r="T15830" s="103"/>
      <c r="U15830" s="103"/>
    </row>
    <row r="15831" spans="1:21" x14ac:dyDescent="0.2">
      <c r="A15831" s="89">
        <v>41054</v>
      </c>
      <c r="B15831" s="90" t="s">
        <v>137</v>
      </c>
      <c r="C15831" s="96">
        <v>1765.6804397528088</v>
      </c>
      <c r="D15831" s="102">
        <v>1120.8020954016085</v>
      </c>
      <c r="E15831" s="98">
        <v>2091.3691095505615</v>
      </c>
      <c r="F15831" s="91">
        <v>0.84427011553797704</v>
      </c>
      <c r="G15831" s="100">
        <v>882.84021987640438</v>
      </c>
      <c r="S15831" s="235"/>
      <c r="T15831" s="103"/>
      <c r="U15831" s="103"/>
    </row>
    <row r="15832" spans="1:21" x14ac:dyDescent="0.2">
      <c r="A15832" s="89">
        <v>41054</v>
      </c>
      <c r="B15832" s="90" t="s">
        <v>138</v>
      </c>
      <c r="C15832" s="96">
        <v>1731.8006343707864</v>
      </c>
      <c r="D15832" s="102">
        <v>1089.9233632463604</v>
      </c>
      <c r="E15832" s="98">
        <v>2046.232238764045</v>
      </c>
      <c r="F15832" s="91">
        <v>0.84633630609633048</v>
      </c>
      <c r="G15832" s="100">
        <v>865.90031718539319</v>
      </c>
      <c r="S15832" s="235"/>
      <c r="T15832" s="103"/>
      <c r="U15832" s="103"/>
    </row>
    <row r="15833" spans="1:21" x14ac:dyDescent="0.2">
      <c r="A15833" s="89">
        <v>41054</v>
      </c>
      <c r="B15833" s="90" t="s">
        <v>139</v>
      </c>
      <c r="C15833" s="96">
        <v>1690.9390200337079</v>
      </c>
      <c r="D15833" s="102">
        <v>1063.2005203683609</v>
      </c>
      <c r="E15833" s="98">
        <v>1997.4158595505619</v>
      </c>
      <c r="F15833" s="91">
        <v>0.84656332928796596</v>
      </c>
      <c r="G15833" s="100">
        <v>845.46951001685397</v>
      </c>
      <c r="S15833" s="235"/>
      <c r="T15833" s="103"/>
      <c r="U15833" s="103"/>
    </row>
    <row r="15834" spans="1:21" x14ac:dyDescent="0.2">
      <c r="A15834" s="89">
        <v>41054</v>
      </c>
      <c r="B15834" s="90" t="s">
        <v>140</v>
      </c>
      <c r="C15834" s="96">
        <v>1731.4683602359553</v>
      </c>
      <c r="D15834" s="102">
        <v>1101.007591447752</v>
      </c>
      <c r="E15834" s="98">
        <v>2051.8772865168539</v>
      </c>
      <c r="F15834" s="91">
        <v>0.84384596077633567</v>
      </c>
      <c r="G15834" s="100">
        <v>865.73418011797764</v>
      </c>
      <c r="S15834" s="235"/>
      <c r="T15834" s="103"/>
      <c r="U15834" s="103"/>
    </row>
    <row r="15835" spans="1:21" x14ac:dyDescent="0.2">
      <c r="A15835" s="89">
        <v>41054</v>
      </c>
      <c r="B15835" s="90" t="s">
        <v>141</v>
      </c>
      <c r="C15835" s="96">
        <v>1697.3089583258427</v>
      </c>
      <c r="D15835" s="102">
        <v>1061.659202749139</v>
      </c>
      <c r="E15835" s="98">
        <v>2001.9934971910111</v>
      </c>
      <c r="F15835" s="91">
        <v>0.8478094263079925</v>
      </c>
      <c r="G15835" s="100">
        <v>848.65447916292135</v>
      </c>
      <c r="S15835" s="235"/>
      <c r="T15835" s="103"/>
      <c r="U15835" s="103"/>
    </row>
    <row r="15836" spans="1:21" x14ac:dyDescent="0.2">
      <c r="A15836" s="89">
        <v>41054</v>
      </c>
      <c r="B15836" s="90" t="s">
        <v>142</v>
      </c>
      <c r="C15836" s="96">
        <v>1676.6958055955056</v>
      </c>
      <c r="D15836" s="102">
        <v>1046.0862963982099</v>
      </c>
      <c r="E15836" s="98">
        <v>1976.2604494382022</v>
      </c>
      <c r="F15836" s="91">
        <v>0.84841843901300829</v>
      </c>
      <c r="G15836" s="100">
        <v>838.34790279775279</v>
      </c>
      <c r="S15836" s="235"/>
      <c r="T15836" s="103"/>
      <c r="U15836" s="103"/>
    </row>
    <row r="15837" spans="1:21" x14ac:dyDescent="0.2">
      <c r="A15837" s="89">
        <v>41054</v>
      </c>
      <c r="B15837" s="90" t="s">
        <v>143</v>
      </c>
      <c r="C15837" s="96">
        <v>1662.0230660561799</v>
      </c>
      <c r="D15837" s="102">
        <v>1051.3566699643186</v>
      </c>
      <c r="E15837" s="98">
        <v>1966.6396516853936</v>
      </c>
      <c r="F15837" s="91">
        <v>0.84510808303485607</v>
      </c>
      <c r="G15837" s="100">
        <v>831.01153302808996</v>
      </c>
      <c r="S15837" s="235"/>
      <c r="T15837" s="103"/>
      <c r="U15837" s="103"/>
    </row>
    <row r="15838" spans="1:21" x14ac:dyDescent="0.2">
      <c r="A15838" s="89">
        <v>41054</v>
      </c>
      <c r="B15838" s="90" t="s">
        <v>144</v>
      </c>
      <c r="C15838" s="96">
        <v>1612.1009033595506</v>
      </c>
      <c r="D15838" s="102">
        <v>1009.4350271936387</v>
      </c>
      <c r="E15838" s="98">
        <v>1902.0589887640449</v>
      </c>
      <c r="F15838" s="91">
        <v>0.84755568196499065</v>
      </c>
      <c r="G15838" s="100">
        <v>806.05045167977528</v>
      </c>
      <c r="S15838" s="235"/>
      <c r="T15838" s="103"/>
      <c r="U15838" s="103"/>
    </row>
    <row r="15839" spans="1:21" x14ac:dyDescent="0.2">
      <c r="A15839" s="89">
        <v>41054</v>
      </c>
      <c r="B15839" s="90" t="s">
        <v>145</v>
      </c>
      <c r="C15839" s="96">
        <v>1676.513460033708</v>
      </c>
      <c r="D15839" s="102">
        <v>1063.147224678841</v>
      </c>
      <c r="E15839" s="98">
        <v>1985.1900168539328</v>
      </c>
      <c r="F15839" s="91">
        <v>0.84451032183337005</v>
      </c>
      <c r="G15839" s="100">
        <v>838.25673001685402</v>
      </c>
      <c r="S15839" s="235"/>
      <c r="T15839" s="103"/>
      <c r="U15839" s="103"/>
    </row>
    <row r="15840" spans="1:21" x14ac:dyDescent="0.2">
      <c r="A15840" s="89">
        <v>41054</v>
      </c>
      <c r="B15840" s="90" t="s">
        <v>146</v>
      </c>
      <c r="C15840" s="96">
        <v>1777.6261001123596</v>
      </c>
      <c r="D15840" s="102">
        <v>1129.9502027405122</v>
      </c>
      <c r="E15840" s="98">
        <v>2106.3575224719098</v>
      </c>
      <c r="F15840" s="91">
        <v>0.84393370125800471</v>
      </c>
      <c r="G15840" s="100">
        <v>888.8130500561798</v>
      </c>
      <c r="S15840" s="235"/>
      <c r="T15840" s="103"/>
      <c r="U15840" s="103"/>
    </row>
    <row r="15841" spans="1:21" x14ac:dyDescent="0.2">
      <c r="A15841" s="89">
        <v>41054</v>
      </c>
      <c r="B15841" s="90" t="s">
        <v>147</v>
      </c>
      <c r="C15841" s="96">
        <v>1848.2910834943821</v>
      </c>
      <c r="D15841" s="102">
        <v>1169.2138803598041</v>
      </c>
      <c r="E15841" s="98">
        <v>2187.0621910112359</v>
      </c>
      <c r="F15841" s="91">
        <v>0.84510220655398205</v>
      </c>
      <c r="G15841" s="100">
        <v>924.14554174719103</v>
      </c>
      <c r="S15841" s="235"/>
      <c r="T15841" s="103"/>
      <c r="U15841" s="103"/>
    </row>
    <row r="15842" spans="1:21" x14ac:dyDescent="0.2">
      <c r="A15842" s="89">
        <v>41055</v>
      </c>
      <c r="B15842" s="90" t="s">
        <v>100</v>
      </c>
      <c r="C15842" s="96">
        <v>1857.6028635168536</v>
      </c>
      <c r="D15842" s="102">
        <v>1176.6671672548302</v>
      </c>
      <c r="E15842" s="98">
        <v>2198.9165561797749</v>
      </c>
      <c r="F15842" s="91">
        <v>0.84478097101788485</v>
      </c>
      <c r="G15842" s="100">
        <v>928.80143175842682</v>
      </c>
      <c r="S15842" s="235"/>
      <c r="T15842" s="103"/>
      <c r="U15842" s="103"/>
    </row>
    <row r="15843" spans="1:21" x14ac:dyDescent="0.2">
      <c r="A15843" s="89">
        <v>41055</v>
      </c>
      <c r="B15843" s="90" t="s">
        <v>101</v>
      </c>
      <c r="C15843" s="96">
        <v>1862.9678751573035</v>
      </c>
      <c r="D15843" s="102">
        <v>1153.8940024138954</v>
      </c>
      <c r="E15843" s="98">
        <v>2191.3741516853934</v>
      </c>
      <c r="F15843" s="91">
        <v>0.85013683022795927</v>
      </c>
      <c r="G15843" s="100">
        <v>931.48393757865176</v>
      </c>
      <c r="S15843" s="235"/>
      <c r="T15843" s="103"/>
      <c r="U15843" s="103"/>
    </row>
    <row r="15844" spans="1:21" x14ac:dyDescent="0.2">
      <c r="A15844" s="89">
        <v>41055</v>
      </c>
      <c r="B15844" s="90" t="s">
        <v>102</v>
      </c>
      <c r="C15844" s="96">
        <v>1839.2548478764045</v>
      </c>
      <c r="D15844" s="102">
        <v>1146.8712315228956</v>
      </c>
      <c r="E15844" s="98">
        <v>2167.5267050561797</v>
      </c>
      <c r="F15844" s="91">
        <v>0.84855002874289076</v>
      </c>
      <c r="G15844" s="100">
        <v>919.62742393820224</v>
      </c>
      <c r="S15844" s="235"/>
      <c r="T15844" s="103"/>
      <c r="U15844" s="103"/>
    </row>
    <row r="15845" spans="1:21" x14ac:dyDescent="0.2">
      <c r="A15845" s="89">
        <v>41055</v>
      </c>
      <c r="B15845" s="90" t="s">
        <v>103</v>
      </c>
      <c r="C15845" s="96">
        <v>1817.073523314607</v>
      </c>
      <c r="D15845" s="102">
        <v>1158.4318989388792</v>
      </c>
      <c r="E15845" s="98">
        <v>2154.9293848314605</v>
      </c>
      <c r="F15845" s="91">
        <v>0.84321720057510019</v>
      </c>
      <c r="G15845" s="100">
        <v>908.53676165730349</v>
      </c>
      <c r="S15845" s="235"/>
      <c r="T15845" s="103"/>
      <c r="U15845" s="103"/>
    </row>
    <row r="15846" spans="1:21" x14ac:dyDescent="0.2">
      <c r="A15846" s="89">
        <v>41055</v>
      </c>
      <c r="B15846" s="90" t="s">
        <v>104</v>
      </c>
      <c r="C15846" s="96">
        <v>1825.0805195393259</v>
      </c>
      <c r="D15846" s="102">
        <v>1157.2930536177541</v>
      </c>
      <c r="E15846" s="98">
        <v>2161.0752219101123</v>
      </c>
      <c r="F15846" s="91">
        <v>0.8445242909805748</v>
      </c>
      <c r="G15846" s="100">
        <v>912.54025976966295</v>
      </c>
      <c r="S15846" s="235"/>
      <c r="T15846" s="103"/>
      <c r="U15846" s="103"/>
    </row>
    <row r="15847" spans="1:21" x14ac:dyDescent="0.2">
      <c r="A15847" s="89">
        <v>41055</v>
      </c>
      <c r="B15847" s="90" t="s">
        <v>105</v>
      </c>
      <c r="C15847" s="96">
        <v>1784.8186194943817</v>
      </c>
      <c r="D15847" s="102">
        <v>1110.7338746793407</v>
      </c>
      <c r="E15847" s="98">
        <v>2102.2148426966287</v>
      </c>
      <c r="F15847" s="91">
        <v>0.84901817989492212</v>
      </c>
      <c r="G15847" s="100">
        <v>892.40930974719083</v>
      </c>
      <c r="S15847" s="235"/>
      <c r="T15847" s="103"/>
      <c r="U15847" s="103"/>
    </row>
    <row r="15848" spans="1:21" x14ac:dyDescent="0.2">
      <c r="A15848" s="89">
        <v>41055</v>
      </c>
      <c r="B15848" s="90" t="s">
        <v>106</v>
      </c>
      <c r="C15848" s="96">
        <v>1824.3268245505617</v>
      </c>
      <c r="D15848" s="102">
        <v>1151.5142256321265</v>
      </c>
      <c r="E15848" s="98">
        <v>2157.3486910112356</v>
      </c>
      <c r="F15848" s="91">
        <v>0.84563373188199209</v>
      </c>
      <c r="G15848" s="100">
        <v>912.16341227528085</v>
      </c>
      <c r="S15848" s="235"/>
      <c r="T15848" s="103"/>
      <c r="U15848" s="103"/>
    </row>
    <row r="15849" spans="1:21" x14ac:dyDescent="0.2">
      <c r="A15849" s="89">
        <v>41055</v>
      </c>
      <c r="B15849" s="90" t="s">
        <v>107</v>
      </c>
      <c r="C15849" s="96">
        <v>1763.0506115393262</v>
      </c>
      <c r="D15849" s="102">
        <v>1110.0640927650179</v>
      </c>
      <c r="E15849" s="98">
        <v>2083.4082050561801</v>
      </c>
      <c r="F15849" s="91">
        <v>0.84623388122433962</v>
      </c>
      <c r="G15849" s="100">
        <v>881.52530576966308</v>
      </c>
      <c r="S15849" s="235"/>
      <c r="T15849" s="103"/>
      <c r="U15849" s="103"/>
    </row>
    <row r="15850" spans="1:21" x14ac:dyDescent="0.2">
      <c r="A15850" s="89">
        <v>41055</v>
      </c>
      <c r="B15850" s="90" t="s">
        <v>108</v>
      </c>
      <c r="C15850" s="96">
        <v>1809.3542278651685</v>
      </c>
      <c r="D15850" s="102">
        <v>1144.4833250156873</v>
      </c>
      <c r="E15850" s="98">
        <v>2140.9354971910116</v>
      </c>
      <c r="F15850" s="91">
        <v>0.84512318574712308</v>
      </c>
      <c r="G15850" s="100">
        <v>904.67711393258423</v>
      </c>
      <c r="S15850" s="235"/>
      <c r="T15850" s="103"/>
      <c r="U15850" s="103"/>
    </row>
    <row r="15851" spans="1:21" x14ac:dyDescent="0.2">
      <c r="A15851" s="89">
        <v>41055</v>
      </c>
      <c r="B15851" s="90" t="s">
        <v>109</v>
      </c>
      <c r="C15851" s="96">
        <v>1800.2207412808987</v>
      </c>
      <c r="D15851" s="102">
        <v>1135.9709074834459</v>
      </c>
      <c r="E15851" s="98">
        <v>2128.6673342696627</v>
      </c>
      <c r="F15851" s="91">
        <v>0.84570318353597851</v>
      </c>
      <c r="G15851" s="100">
        <v>900.11037064044933</v>
      </c>
      <c r="S15851" s="235"/>
      <c r="T15851" s="103"/>
      <c r="U15851" s="103"/>
    </row>
    <row r="15852" spans="1:21" x14ac:dyDescent="0.2">
      <c r="A15852" s="89">
        <v>41055</v>
      </c>
      <c r="B15852" s="90" t="s">
        <v>110</v>
      </c>
      <c r="C15852" s="96">
        <v>1876.4168733707868</v>
      </c>
      <c r="D15852" s="102">
        <v>1205.6268655930662</v>
      </c>
      <c r="E15852" s="98">
        <v>2230.3534297752813</v>
      </c>
      <c r="F15852" s="91">
        <v>0.84130920611978732</v>
      </c>
      <c r="G15852" s="100">
        <v>938.20843668539339</v>
      </c>
      <c r="S15852" s="235"/>
      <c r="T15852" s="103"/>
      <c r="U15852" s="103"/>
    </row>
    <row r="15853" spans="1:21" x14ac:dyDescent="0.2">
      <c r="A15853" s="89">
        <v>41055</v>
      </c>
      <c r="B15853" s="90" t="s">
        <v>111</v>
      </c>
      <c r="C15853" s="96">
        <v>1841.5280892134831</v>
      </c>
      <c r="D15853" s="102">
        <v>1165.1719190427111</v>
      </c>
      <c r="E15853" s="98">
        <v>2179.1859269662918</v>
      </c>
      <c r="F15853" s="91">
        <v>0.84505322213471157</v>
      </c>
      <c r="G15853" s="100">
        <v>920.76404460674155</v>
      </c>
      <c r="S15853" s="235"/>
      <c r="T15853" s="103"/>
      <c r="U15853" s="103"/>
    </row>
    <row r="15854" spans="1:21" x14ac:dyDescent="0.2">
      <c r="A15854" s="89">
        <v>41055</v>
      </c>
      <c r="B15854" s="90" t="s">
        <v>112</v>
      </c>
      <c r="C15854" s="96">
        <v>2019.1569791460677</v>
      </c>
      <c r="D15854" s="102">
        <v>1277.5682913314515</v>
      </c>
      <c r="E15854" s="98">
        <v>2389.3881320224718</v>
      </c>
      <c r="F15854" s="91">
        <v>0.84505189930652835</v>
      </c>
      <c r="G15854" s="100">
        <v>1009.5784895730338</v>
      </c>
      <c r="S15854" s="235"/>
      <c r="T15854" s="103"/>
      <c r="U15854" s="103"/>
    </row>
    <row r="15855" spans="1:21" x14ac:dyDescent="0.2">
      <c r="A15855" s="89">
        <v>41055</v>
      </c>
      <c r="B15855" s="90" t="s">
        <v>113</v>
      </c>
      <c r="C15855" s="96">
        <v>2077.4508291910111</v>
      </c>
      <c r="D15855" s="102">
        <v>1327.6395840538953</v>
      </c>
      <c r="E15855" s="98">
        <v>2465.4469803370785</v>
      </c>
      <c r="F15855" s="91">
        <v>0.84262644695242239</v>
      </c>
      <c r="G15855" s="100">
        <v>1038.7254145955055</v>
      </c>
      <c r="S15855" s="235"/>
      <c r="T15855" s="103"/>
      <c r="U15855" s="103"/>
    </row>
    <row r="15856" spans="1:21" x14ac:dyDescent="0.2">
      <c r="A15856" s="89">
        <v>41055</v>
      </c>
      <c r="B15856" s="90" t="s">
        <v>114</v>
      </c>
      <c r="C15856" s="96">
        <v>2136.8022834943822</v>
      </c>
      <c r="D15856" s="102">
        <v>1359.9921572716212</v>
      </c>
      <c r="E15856" s="98">
        <v>2532.8842584269664</v>
      </c>
      <c r="F15856" s="91">
        <v>0.84362413181146756</v>
      </c>
      <c r="G15856" s="100">
        <v>1068.4011417471911</v>
      </c>
      <c r="S15856" s="235"/>
      <c r="T15856" s="103"/>
      <c r="U15856" s="103"/>
    </row>
    <row r="15857" spans="1:21" x14ac:dyDescent="0.2">
      <c r="A15857" s="89">
        <v>41055</v>
      </c>
      <c r="B15857" s="90" t="s">
        <v>115</v>
      </c>
      <c r="C15857" s="96">
        <v>1869.3378134494383</v>
      </c>
      <c r="D15857" s="102">
        <v>1179.549872856529</v>
      </c>
      <c r="E15857" s="98">
        <v>2210.3759325842698</v>
      </c>
      <c r="F15857" s="91">
        <v>0.84571035446621723</v>
      </c>
      <c r="G15857" s="100">
        <v>934.66890672471914</v>
      </c>
      <c r="S15857" s="235"/>
      <c r="T15857" s="103"/>
      <c r="U15857" s="103"/>
    </row>
    <row r="15858" spans="1:21" x14ac:dyDescent="0.2">
      <c r="A15858" s="89">
        <v>41055</v>
      </c>
      <c r="B15858" s="90" t="s">
        <v>116</v>
      </c>
      <c r="C15858" s="96">
        <v>1701.4704892584268</v>
      </c>
      <c r="D15858" s="102">
        <v>1089.75555546241</v>
      </c>
      <c r="E15858" s="98">
        <v>2020.5368089887638</v>
      </c>
      <c r="F15858" s="91">
        <v>0.84208834092459672</v>
      </c>
      <c r="G15858" s="100">
        <v>850.73524462921341</v>
      </c>
      <c r="S15858" s="235"/>
      <c r="T15858" s="103"/>
      <c r="U15858" s="103"/>
    </row>
    <row r="15859" spans="1:21" x14ac:dyDescent="0.2">
      <c r="A15859" s="89">
        <v>41055</v>
      </c>
      <c r="B15859" s="90" t="s">
        <v>117</v>
      </c>
      <c r="C15859" s="96">
        <v>1732.2990455730337</v>
      </c>
      <c r="D15859" s="102">
        <v>1123.2845544896645</v>
      </c>
      <c r="E15859" s="98">
        <v>2064.6133230337073</v>
      </c>
      <c r="F15859" s="91">
        <v>0.83904284945116181</v>
      </c>
      <c r="G15859" s="100">
        <v>866.14952278651685</v>
      </c>
      <c r="S15859" s="235"/>
      <c r="T15859" s="103"/>
      <c r="U15859" s="103"/>
    </row>
    <row r="15860" spans="1:21" x14ac:dyDescent="0.2">
      <c r="A15860" s="89">
        <v>41055</v>
      </c>
      <c r="B15860" s="90" t="s">
        <v>118</v>
      </c>
      <c r="C15860" s="96">
        <v>1812.3203823370784</v>
      </c>
      <c r="D15860" s="102">
        <v>1160.0246958563152</v>
      </c>
      <c r="E15860" s="98">
        <v>2151.7812303370783</v>
      </c>
      <c r="F15860" s="91">
        <v>0.84224193276989268</v>
      </c>
      <c r="G15860" s="100">
        <v>906.1601911685392</v>
      </c>
      <c r="S15860" s="235"/>
      <c r="T15860" s="103"/>
      <c r="U15860" s="103"/>
    </row>
    <row r="15861" spans="1:21" x14ac:dyDescent="0.2">
      <c r="A15861" s="89">
        <v>41055</v>
      </c>
      <c r="B15861" s="90" t="s">
        <v>119</v>
      </c>
      <c r="C15861" s="96">
        <v>1796.7723841011236</v>
      </c>
      <c r="D15861" s="102">
        <v>1144.8381661022993</v>
      </c>
      <c r="E15861" s="98">
        <v>2130.5035617977528</v>
      </c>
      <c r="F15861" s="91">
        <v>0.84335572881416754</v>
      </c>
      <c r="G15861" s="100">
        <v>898.38619205056182</v>
      </c>
      <c r="S15861" s="235"/>
      <c r="T15861" s="103"/>
      <c r="U15861" s="103"/>
    </row>
    <row r="15862" spans="1:21" x14ac:dyDescent="0.2">
      <c r="A15862" s="89">
        <v>41055</v>
      </c>
      <c r="B15862" s="90" t="s">
        <v>120</v>
      </c>
      <c r="C15862" s="96">
        <v>1722.9994219213486</v>
      </c>
      <c r="D15862" s="102">
        <v>1094.0645423369465</v>
      </c>
      <c r="E15862" s="98">
        <v>2041.0056910112362</v>
      </c>
      <c r="F15862" s="91">
        <v>0.84419138540847072</v>
      </c>
      <c r="G15862" s="100">
        <v>861.49971096067429</v>
      </c>
      <c r="S15862" s="235"/>
      <c r="T15862" s="103"/>
      <c r="U15862" s="103"/>
    </row>
    <row r="15863" spans="1:21" x14ac:dyDescent="0.2">
      <c r="A15863" s="89">
        <v>41055</v>
      </c>
      <c r="B15863" s="90" t="s">
        <v>121</v>
      </c>
      <c r="C15863" s="96">
        <v>1747.8267831910114</v>
      </c>
      <c r="D15863" s="102">
        <v>1134.1165384540977</v>
      </c>
      <c r="E15863" s="98">
        <v>2083.5351657303372</v>
      </c>
      <c r="F15863" s="91">
        <v>0.83887558604193235</v>
      </c>
      <c r="G15863" s="100">
        <v>873.91339159550569</v>
      </c>
      <c r="S15863" s="235"/>
      <c r="T15863" s="103"/>
      <c r="U15863" s="103"/>
    </row>
    <row r="15864" spans="1:21" x14ac:dyDescent="0.2">
      <c r="A15864" s="89">
        <v>41055</v>
      </c>
      <c r="B15864" s="90" t="s">
        <v>122</v>
      </c>
      <c r="C15864" s="96">
        <v>1892.3538754719107</v>
      </c>
      <c r="D15864" s="102">
        <v>1232.2686025694254</v>
      </c>
      <c r="E15864" s="98">
        <v>2258.2048398876404</v>
      </c>
      <c r="F15864" s="91">
        <v>0.83799035501405927</v>
      </c>
      <c r="G15864" s="100">
        <v>946.17693773595533</v>
      </c>
      <c r="S15864" s="235"/>
      <c r="T15864" s="103"/>
      <c r="U15864" s="103"/>
    </row>
    <row r="15865" spans="1:21" x14ac:dyDescent="0.2">
      <c r="A15865" s="89">
        <v>41055</v>
      </c>
      <c r="B15865" s="90" t="s">
        <v>123</v>
      </c>
      <c r="C15865" s="96">
        <v>1963.549687044944</v>
      </c>
      <c r="D15865" s="102">
        <v>1257.8993465127558</v>
      </c>
      <c r="E15865" s="98">
        <v>2331.9172668539327</v>
      </c>
      <c r="F15865" s="91">
        <v>0.84203231176122917</v>
      </c>
      <c r="G15865" s="100">
        <v>981.774843522472</v>
      </c>
      <c r="S15865" s="235"/>
      <c r="T15865" s="103"/>
      <c r="U15865" s="103"/>
    </row>
    <row r="15866" spans="1:21" x14ac:dyDescent="0.2">
      <c r="A15866" s="89">
        <v>41055</v>
      </c>
      <c r="B15866" s="90" t="s">
        <v>124</v>
      </c>
      <c r="C15866" s="96">
        <v>1918.5670630112359</v>
      </c>
      <c r="D15866" s="102">
        <v>1219.7941088235602</v>
      </c>
      <c r="E15866" s="98">
        <v>2273.4988988764044</v>
      </c>
      <c r="F15866" s="91">
        <v>0.84388299636275133</v>
      </c>
      <c r="G15866" s="100">
        <v>959.28353150561793</v>
      </c>
      <c r="S15866" s="235"/>
      <c r="T15866" s="103"/>
      <c r="U15866" s="103"/>
    </row>
    <row r="15867" spans="1:21" x14ac:dyDescent="0.2">
      <c r="A15867" s="89">
        <v>41055</v>
      </c>
      <c r="B15867" s="90" t="s">
        <v>125</v>
      </c>
      <c r="C15867" s="96">
        <v>1897.9174411685397</v>
      </c>
      <c r="D15867" s="102">
        <v>1226.6345588705851</v>
      </c>
      <c r="E15867" s="98">
        <v>2259.8059550561798</v>
      </c>
      <c r="F15867" s="91">
        <v>0.83985858915101252</v>
      </c>
      <c r="G15867" s="100">
        <v>948.95872058426983</v>
      </c>
      <c r="S15867" s="235"/>
      <c r="T15867" s="103"/>
      <c r="U15867" s="103"/>
    </row>
    <row r="15868" spans="1:21" x14ac:dyDescent="0.2">
      <c r="A15868" s="89">
        <v>41055</v>
      </c>
      <c r="B15868" s="90" t="s">
        <v>126</v>
      </c>
      <c r="C15868" s="96">
        <v>1913.3843969325847</v>
      </c>
      <c r="D15868" s="102">
        <v>1220.7187935852771</v>
      </c>
      <c r="E15868" s="98">
        <v>2269.6242471910114</v>
      </c>
      <c r="F15868" s="91">
        <v>0.84304016371902746</v>
      </c>
      <c r="G15868" s="100">
        <v>956.69219846629233</v>
      </c>
      <c r="S15868" s="235"/>
      <c r="T15868" s="103"/>
      <c r="U15868" s="103"/>
    </row>
    <row r="15869" spans="1:21" x14ac:dyDescent="0.2">
      <c r="A15869" s="89">
        <v>41055</v>
      </c>
      <c r="B15869" s="90" t="s">
        <v>127</v>
      </c>
      <c r="C15869" s="96">
        <v>2075.71246816854</v>
      </c>
      <c r="D15869" s="102">
        <v>1321.5423241223161</v>
      </c>
      <c r="E15869" s="98">
        <v>2460.7024129213482</v>
      </c>
      <c r="F15869" s="91">
        <v>0.84354469572135382</v>
      </c>
      <c r="G15869" s="100">
        <v>1037.85623408427</v>
      </c>
      <c r="S15869" s="235"/>
      <c r="T15869" s="103"/>
      <c r="U15869" s="103"/>
    </row>
    <row r="15870" spans="1:21" x14ac:dyDescent="0.2">
      <c r="A15870" s="89">
        <v>41055</v>
      </c>
      <c r="B15870" s="90" t="s">
        <v>128</v>
      </c>
      <c r="C15870" s="96">
        <v>2100.8558950786523</v>
      </c>
      <c r="D15870" s="102">
        <v>1337.3327269178806</v>
      </c>
      <c r="E15870" s="98">
        <v>2490.392401685393</v>
      </c>
      <c r="F15870" s="91">
        <v>0.84358428561574517</v>
      </c>
      <c r="G15870" s="100">
        <v>1050.4279475393262</v>
      </c>
      <c r="S15870" s="235"/>
      <c r="T15870" s="103"/>
      <c r="U15870" s="103"/>
    </row>
    <row r="15871" spans="1:21" x14ac:dyDescent="0.2">
      <c r="A15871" s="89">
        <v>41055</v>
      </c>
      <c r="B15871" s="90" t="s">
        <v>129</v>
      </c>
      <c r="C15871" s="96">
        <v>1978.2062180898879</v>
      </c>
      <c r="D15871" s="102">
        <v>1260.1729845531545</v>
      </c>
      <c r="E15871" s="98">
        <v>2345.4926544943819</v>
      </c>
      <c r="F15871" s="91">
        <v>0.84340755205491358</v>
      </c>
      <c r="G15871" s="100">
        <v>989.10310904494395</v>
      </c>
      <c r="S15871" s="235"/>
      <c r="T15871" s="103"/>
      <c r="U15871" s="103"/>
    </row>
    <row r="15872" spans="1:21" x14ac:dyDescent="0.2">
      <c r="A15872" s="89">
        <v>41055</v>
      </c>
      <c r="B15872" s="90" t="s">
        <v>130</v>
      </c>
      <c r="C15872" s="96">
        <v>1883.078564561798</v>
      </c>
      <c r="D15872" s="102">
        <v>1207.8796801305402</v>
      </c>
      <c r="E15872" s="98">
        <v>2237.1763904494383</v>
      </c>
      <c r="F15872" s="91">
        <v>0.84172109655756577</v>
      </c>
      <c r="G15872" s="100">
        <v>941.53928228089899</v>
      </c>
      <c r="S15872" s="235"/>
      <c r="T15872" s="103"/>
      <c r="U15872" s="103"/>
    </row>
    <row r="15873" spans="1:21" x14ac:dyDescent="0.2">
      <c r="A15873" s="89">
        <v>41055</v>
      </c>
      <c r="B15873" s="90" t="s">
        <v>131</v>
      </c>
      <c r="C15873" s="96">
        <v>1866.9105914157303</v>
      </c>
      <c r="D15873" s="102">
        <v>1203.485159782756</v>
      </c>
      <c r="E15873" s="98">
        <v>2221.2005056179773</v>
      </c>
      <c r="F15873" s="91">
        <v>0.84049620315403395</v>
      </c>
      <c r="G15873" s="100">
        <v>933.45529570786516</v>
      </c>
      <c r="S15873" s="235"/>
      <c r="T15873" s="103"/>
      <c r="U15873" s="103"/>
    </row>
    <row r="15874" spans="1:21" x14ac:dyDescent="0.2">
      <c r="A15874" s="89">
        <v>41055</v>
      </c>
      <c r="B15874" s="90" t="s">
        <v>132</v>
      </c>
      <c r="C15874" s="96">
        <v>1940.8253779213485</v>
      </c>
      <c r="D15874" s="102">
        <v>1239.8929027188183</v>
      </c>
      <c r="E15874" s="98">
        <v>2303.0713314606742</v>
      </c>
      <c r="F15874" s="91">
        <v>0.84271179594355905</v>
      </c>
      <c r="G15874" s="100">
        <v>970.41268896067425</v>
      </c>
      <c r="S15874" s="235"/>
      <c r="T15874" s="103"/>
      <c r="U15874" s="103"/>
    </row>
    <row r="15875" spans="1:21" x14ac:dyDescent="0.2">
      <c r="A15875" s="89">
        <v>41055</v>
      </c>
      <c r="B15875" s="90" t="s">
        <v>133</v>
      </c>
      <c r="C15875" s="96">
        <v>2043.4737728426965</v>
      </c>
      <c r="D15875" s="102">
        <v>1311.3032424235214</v>
      </c>
      <c r="E15875" s="98">
        <v>2428.024146067416</v>
      </c>
      <c r="F15875" s="91">
        <v>0.84162003749115832</v>
      </c>
      <c r="G15875" s="100">
        <v>1021.7368864213482</v>
      </c>
      <c r="S15875" s="235"/>
      <c r="T15875" s="103"/>
      <c r="U15875" s="103"/>
    </row>
    <row r="15876" spans="1:21" x14ac:dyDescent="0.2">
      <c r="A15876" s="89">
        <v>41055</v>
      </c>
      <c r="B15876" s="90" t="s">
        <v>134</v>
      </c>
      <c r="C15876" s="96">
        <v>1755.3556288314605</v>
      </c>
      <c r="D15876" s="102">
        <v>1100.0281486775402</v>
      </c>
      <c r="E15876" s="98">
        <v>2071.5538398876406</v>
      </c>
      <c r="F15876" s="91">
        <v>0.84736181847277969</v>
      </c>
      <c r="G15876" s="100">
        <v>877.67781441573027</v>
      </c>
      <c r="S15876" s="235"/>
      <c r="T15876" s="103"/>
      <c r="U15876" s="103"/>
    </row>
    <row r="15877" spans="1:21" x14ac:dyDescent="0.2">
      <c r="A15877" s="89">
        <v>41055</v>
      </c>
      <c r="B15877" s="90" t="s">
        <v>135</v>
      </c>
      <c r="C15877" s="96">
        <v>1740.4235533820226</v>
      </c>
      <c r="D15877" s="102">
        <v>1101.7791717901641</v>
      </c>
      <c r="E15877" s="98">
        <v>2059.8522977528087</v>
      </c>
      <c r="F15877" s="91">
        <v>0.84492638393574815</v>
      </c>
      <c r="G15877" s="100">
        <v>870.21177669101132</v>
      </c>
      <c r="S15877" s="235"/>
      <c r="T15877" s="103"/>
      <c r="U15877" s="103"/>
    </row>
    <row r="15878" spans="1:21" x14ac:dyDescent="0.2">
      <c r="A15878" s="89">
        <v>41055</v>
      </c>
      <c r="B15878" s="90" t="s">
        <v>136</v>
      </c>
      <c r="C15878" s="96">
        <v>1750.6024878539324</v>
      </c>
      <c r="D15878" s="102">
        <v>1119.527004040576</v>
      </c>
      <c r="E15878" s="98">
        <v>2077.9677050561795</v>
      </c>
      <c r="F15878" s="91">
        <v>0.84245894851700953</v>
      </c>
      <c r="G15878" s="100">
        <v>875.30124392696621</v>
      </c>
      <c r="S15878" s="235"/>
      <c r="T15878" s="103"/>
      <c r="U15878" s="103"/>
    </row>
    <row r="15879" spans="1:21" x14ac:dyDescent="0.2">
      <c r="A15879" s="89">
        <v>41055</v>
      </c>
      <c r="B15879" s="90" t="s">
        <v>137</v>
      </c>
      <c r="C15879" s="96">
        <v>1722.2416748089886</v>
      </c>
      <c r="D15879" s="102">
        <v>1087.3987045334438</v>
      </c>
      <c r="E15879" s="98">
        <v>2036.7995308988761</v>
      </c>
      <c r="F15879" s="91">
        <v>0.84556268237597865</v>
      </c>
      <c r="G15879" s="100">
        <v>861.1208374044943</v>
      </c>
      <c r="S15879" s="235"/>
      <c r="T15879" s="103"/>
      <c r="U15879" s="103"/>
    </row>
    <row r="15880" spans="1:21" x14ac:dyDescent="0.2">
      <c r="A15880" s="89">
        <v>41055</v>
      </c>
      <c r="B15880" s="90" t="s">
        <v>138</v>
      </c>
      <c r="C15880" s="96">
        <v>1724.4743949101128</v>
      </c>
      <c r="D15880" s="102">
        <v>1091.0215748751634</v>
      </c>
      <c r="E15880" s="98">
        <v>2040.6224578651686</v>
      </c>
      <c r="F15880" s="91">
        <v>0.84507273173608044</v>
      </c>
      <c r="G15880" s="100">
        <v>862.23719745505639</v>
      </c>
      <c r="S15880" s="235"/>
      <c r="T15880" s="103"/>
      <c r="U15880" s="103"/>
    </row>
    <row r="15881" spans="1:21" x14ac:dyDescent="0.2">
      <c r="A15881" s="89">
        <v>41055</v>
      </c>
      <c r="B15881" s="90" t="s">
        <v>139</v>
      </c>
      <c r="C15881" s="96">
        <v>1907.0387713820219</v>
      </c>
      <c r="D15881" s="102">
        <v>1217.3542392638417</v>
      </c>
      <c r="E15881" s="98">
        <v>2262.4650758426965</v>
      </c>
      <c r="F15881" s="91">
        <v>0.84290307582834645</v>
      </c>
      <c r="G15881" s="100">
        <v>953.51938569101094</v>
      </c>
      <c r="S15881" s="235"/>
      <c r="T15881" s="103"/>
      <c r="U15881" s="103"/>
    </row>
    <row r="15882" spans="1:21" x14ac:dyDescent="0.2">
      <c r="A15882" s="89">
        <v>41055</v>
      </c>
      <c r="B15882" s="90" t="s">
        <v>140</v>
      </c>
      <c r="C15882" s="96">
        <v>1776.993968831461</v>
      </c>
      <c r="D15882" s="102">
        <v>1118.4234187845284</v>
      </c>
      <c r="E15882" s="98">
        <v>2099.6615224719103</v>
      </c>
      <c r="F15882" s="91">
        <v>0.84632401451993267</v>
      </c>
      <c r="G15882" s="100">
        <v>888.49698441573048</v>
      </c>
      <c r="S15882" s="235"/>
      <c r="T15882" s="103"/>
      <c r="U15882" s="103"/>
    </row>
    <row r="15883" spans="1:21" x14ac:dyDescent="0.2">
      <c r="A15883" s="89">
        <v>41055</v>
      </c>
      <c r="B15883" s="90" t="s">
        <v>141</v>
      </c>
      <c r="C15883" s="96">
        <v>1687.1016589887643</v>
      </c>
      <c r="D15883" s="102">
        <v>1081.0692028431988</v>
      </c>
      <c r="E15883" s="98">
        <v>2003.7521376404493</v>
      </c>
      <c r="F15883" s="91">
        <v>0.84197123351565728</v>
      </c>
      <c r="G15883" s="100">
        <v>843.55082949438213</v>
      </c>
      <c r="S15883" s="235"/>
      <c r="T15883" s="103"/>
      <c r="U15883" s="103"/>
    </row>
    <row r="15884" spans="1:21" x14ac:dyDescent="0.2">
      <c r="A15884" s="89">
        <v>41055</v>
      </c>
      <c r="B15884" s="90" t="s">
        <v>142</v>
      </c>
      <c r="C15884" s="96">
        <v>1722.946744314607</v>
      </c>
      <c r="D15884" s="102">
        <v>1097.9758746623347</v>
      </c>
      <c r="E15884" s="98">
        <v>2043.0605730337079</v>
      </c>
      <c r="F15884" s="91">
        <v>0.84331652573385574</v>
      </c>
      <c r="G15884" s="100">
        <v>861.47337215730352</v>
      </c>
      <c r="S15884" s="235"/>
      <c r="T15884" s="103"/>
      <c r="U15884" s="103"/>
    </row>
    <row r="15885" spans="1:21" x14ac:dyDescent="0.2">
      <c r="A15885" s="89">
        <v>41055</v>
      </c>
      <c r="B15885" s="90" t="s">
        <v>143</v>
      </c>
      <c r="C15885" s="96">
        <v>1738.7743390786516</v>
      </c>
      <c r="D15885" s="102">
        <v>1096.2239272714626</v>
      </c>
      <c r="E15885" s="98">
        <v>2055.4909634831456</v>
      </c>
      <c r="F15885" s="91">
        <v>0.84591680039896655</v>
      </c>
      <c r="G15885" s="100">
        <v>869.38716953932578</v>
      </c>
      <c r="S15885" s="235"/>
      <c r="T15885" s="103"/>
      <c r="U15885" s="103"/>
    </row>
    <row r="15886" spans="1:21" x14ac:dyDescent="0.2">
      <c r="A15886" s="89">
        <v>41055</v>
      </c>
      <c r="B15886" s="90" t="s">
        <v>144</v>
      </c>
      <c r="C15886" s="96">
        <v>1684.5569253707865</v>
      </c>
      <c r="D15886" s="102">
        <v>1055.8467643551814</v>
      </c>
      <c r="E15886" s="98">
        <v>1988.1007078651685</v>
      </c>
      <c r="F15886" s="91">
        <v>0.847319715096159</v>
      </c>
      <c r="G15886" s="100">
        <v>842.27846268539327</v>
      </c>
      <c r="S15886" s="235"/>
      <c r="T15886" s="103"/>
      <c r="U15886" s="103"/>
    </row>
    <row r="15887" spans="1:21" x14ac:dyDescent="0.2">
      <c r="A15887" s="89">
        <v>41055</v>
      </c>
      <c r="B15887" s="90" t="s">
        <v>145</v>
      </c>
      <c r="C15887" s="96">
        <v>1752.9446152921348</v>
      </c>
      <c r="D15887" s="102">
        <v>1111.563913006172</v>
      </c>
      <c r="E15887" s="98">
        <v>2075.6659550561799</v>
      </c>
      <c r="F15887" s="91">
        <v>0.8445215430845614</v>
      </c>
      <c r="G15887" s="100">
        <v>876.47230764606741</v>
      </c>
      <c r="S15887" s="235"/>
      <c r="T15887" s="103"/>
      <c r="U15887" s="103"/>
    </row>
    <row r="15888" spans="1:21" x14ac:dyDescent="0.2">
      <c r="A15888" s="89">
        <v>41055</v>
      </c>
      <c r="B15888" s="90" t="s">
        <v>146</v>
      </c>
      <c r="C15888" s="96">
        <v>1972.0226774831463</v>
      </c>
      <c r="D15888" s="102">
        <v>1251.3888760644511</v>
      </c>
      <c r="E15888" s="98">
        <v>2335.5615084269666</v>
      </c>
      <c r="F15888" s="91">
        <v>0.84434628262534228</v>
      </c>
      <c r="G15888" s="100">
        <v>986.01133874157313</v>
      </c>
      <c r="S15888" s="235"/>
      <c r="T15888" s="103"/>
      <c r="U15888" s="103"/>
    </row>
    <row r="15889" spans="1:21" x14ac:dyDescent="0.2">
      <c r="A15889" s="89">
        <v>41055</v>
      </c>
      <c r="B15889" s="90" t="s">
        <v>147</v>
      </c>
      <c r="C15889" s="96">
        <v>1985.8201583258428</v>
      </c>
      <c r="D15889" s="102">
        <v>1255.1555121423733</v>
      </c>
      <c r="E15889" s="98">
        <v>2349.2332921348316</v>
      </c>
      <c r="F15889" s="91">
        <v>0.84530564289818044</v>
      </c>
      <c r="G15889" s="100">
        <v>992.91007916292142</v>
      </c>
      <c r="S15889" s="235"/>
      <c r="T15889" s="103"/>
      <c r="U15889" s="103"/>
    </row>
    <row r="15890" spans="1:21" x14ac:dyDescent="0.2">
      <c r="A15890" s="89">
        <v>41056</v>
      </c>
      <c r="B15890" s="90" t="s">
        <v>100</v>
      </c>
      <c r="C15890" s="96">
        <v>1958.3751252134832</v>
      </c>
      <c r="D15890" s="102">
        <v>1241.234972897556</v>
      </c>
      <c r="E15890" s="98">
        <v>2318.5981516853935</v>
      </c>
      <c r="F15890" s="91">
        <v>0.84463757714545595</v>
      </c>
      <c r="G15890" s="100">
        <v>979.18756260674161</v>
      </c>
      <c r="S15890" s="235"/>
      <c r="T15890" s="103"/>
      <c r="U15890" s="103"/>
    </row>
    <row r="15891" spans="1:21" x14ac:dyDescent="0.2">
      <c r="A15891" s="89">
        <v>41056</v>
      </c>
      <c r="B15891" s="90" t="s">
        <v>101</v>
      </c>
      <c r="C15891" s="96">
        <v>1961.5519901123596</v>
      </c>
      <c r="D15891" s="102">
        <v>1231.7930366833057</v>
      </c>
      <c r="E15891" s="98">
        <v>2316.2470280898879</v>
      </c>
      <c r="F15891" s="91">
        <v>0.84686648976727219</v>
      </c>
      <c r="G15891" s="100">
        <v>980.7759950561798</v>
      </c>
      <c r="S15891" s="235"/>
      <c r="T15891" s="103"/>
      <c r="U15891" s="103"/>
    </row>
    <row r="15892" spans="1:21" x14ac:dyDescent="0.2">
      <c r="A15892" s="89">
        <v>41056</v>
      </c>
      <c r="B15892" s="90" t="s">
        <v>102</v>
      </c>
      <c r="C15892" s="96">
        <v>1979.3043435842701</v>
      </c>
      <c r="D15892" s="102">
        <v>1249.1197989313466</v>
      </c>
      <c r="E15892" s="98">
        <v>2340.5012191011238</v>
      </c>
      <c r="F15892" s="91">
        <v>0.84567541662910461</v>
      </c>
      <c r="G15892" s="100">
        <v>989.65217179213505</v>
      </c>
      <c r="S15892" s="235"/>
      <c r="T15892" s="103"/>
      <c r="U15892" s="103"/>
    </row>
    <row r="15893" spans="1:21" x14ac:dyDescent="0.2">
      <c r="A15893" s="89">
        <v>41056</v>
      </c>
      <c r="B15893" s="90" t="s">
        <v>103</v>
      </c>
      <c r="C15893" s="96">
        <v>1992.2913997078651</v>
      </c>
      <c r="D15893" s="102">
        <v>1258.1051534088165</v>
      </c>
      <c r="E15893" s="98">
        <v>2356.2796095505614</v>
      </c>
      <c r="F15893" s="91">
        <v>0.8455241863625329</v>
      </c>
      <c r="G15893" s="100">
        <v>996.14569985393257</v>
      </c>
      <c r="S15893" s="235"/>
      <c r="T15893" s="103"/>
      <c r="U15893" s="103"/>
    </row>
    <row r="15894" spans="1:21" x14ac:dyDescent="0.2">
      <c r="A15894" s="89">
        <v>41056</v>
      </c>
      <c r="B15894" s="90" t="s">
        <v>104</v>
      </c>
      <c r="C15894" s="96">
        <v>1992.2225136067418</v>
      </c>
      <c r="D15894" s="102">
        <v>1252.4103157952113</v>
      </c>
      <c r="E15894" s="98">
        <v>2353.1855308988761</v>
      </c>
      <c r="F15894" s="91">
        <v>0.84660664764743276</v>
      </c>
      <c r="G15894" s="100">
        <v>996.11125680337091</v>
      </c>
      <c r="S15894" s="235"/>
      <c r="T15894" s="103"/>
      <c r="U15894" s="103"/>
    </row>
    <row r="15895" spans="1:21" x14ac:dyDescent="0.2">
      <c r="A15895" s="89">
        <v>41056</v>
      </c>
      <c r="B15895" s="90" t="s">
        <v>105</v>
      </c>
      <c r="C15895" s="96">
        <v>1977.8658397078652</v>
      </c>
      <c r="D15895" s="102">
        <v>1241.9516943767621</v>
      </c>
      <c r="E15895" s="98">
        <v>2335.4651123595509</v>
      </c>
      <c r="F15895" s="91">
        <v>0.84688305949884291</v>
      </c>
      <c r="G15895" s="100">
        <v>988.93291985393262</v>
      </c>
      <c r="S15895" s="235"/>
      <c r="T15895" s="103"/>
      <c r="U15895" s="103"/>
    </row>
    <row r="15896" spans="1:21" x14ac:dyDescent="0.2">
      <c r="A15896" s="89">
        <v>41056</v>
      </c>
      <c r="B15896" s="90" t="s">
        <v>106</v>
      </c>
      <c r="C15896" s="96">
        <v>2027.0018904269664</v>
      </c>
      <c r="D15896" s="102">
        <v>1279.3566677536692</v>
      </c>
      <c r="E15896" s="98">
        <v>2396.9752078651686</v>
      </c>
      <c r="F15896" s="91">
        <v>0.84564991902118436</v>
      </c>
      <c r="G15896" s="100">
        <v>1013.5009452134832</v>
      </c>
      <c r="S15896" s="235"/>
      <c r="T15896" s="103"/>
      <c r="U15896" s="103"/>
    </row>
    <row r="15897" spans="1:21" x14ac:dyDescent="0.2">
      <c r="A15897" s="89">
        <v>41056</v>
      </c>
      <c r="B15897" s="90" t="s">
        <v>107</v>
      </c>
      <c r="C15897" s="96">
        <v>1982.3758532696631</v>
      </c>
      <c r="D15897" s="102">
        <v>1246.7718177259276</v>
      </c>
      <c r="E15897" s="98">
        <v>2341.8484129213484</v>
      </c>
      <c r="F15897" s="91">
        <v>0.84650050034482816</v>
      </c>
      <c r="G15897" s="100">
        <v>991.18792663483157</v>
      </c>
      <c r="S15897" s="235"/>
      <c r="T15897" s="103"/>
      <c r="U15897" s="103"/>
    </row>
    <row r="15898" spans="1:21" x14ac:dyDescent="0.2">
      <c r="A15898" s="89">
        <v>41056</v>
      </c>
      <c r="B15898" s="90" t="s">
        <v>108</v>
      </c>
      <c r="C15898" s="96">
        <v>1926.2539414719106</v>
      </c>
      <c r="D15898" s="102">
        <v>1211.4917099105385</v>
      </c>
      <c r="E15898" s="98">
        <v>2275.5584831460674</v>
      </c>
      <c r="F15898" s="91">
        <v>0.84649722507187475</v>
      </c>
      <c r="G15898" s="100">
        <v>963.1269707359553</v>
      </c>
      <c r="S15898" s="235"/>
      <c r="T15898" s="103"/>
      <c r="U15898" s="103"/>
    </row>
    <row r="15899" spans="1:21" x14ac:dyDescent="0.2">
      <c r="A15899" s="89">
        <v>41056</v>
      </c>
      <c r="B15899" s="90" t="s">
        <v>109</v>
      </c>
      <c r="C15899" s="96">
        <v>1957.3337294494384</v>
      </c>
      <c r="D15899" s="102">
        <v>1243.8850252160355</v>
      </c>
      <c r="E15899" s="98">
        <v>2319.13891011236</v>
      </c>
      <c r="F15899" s="91">
        <v>0.84399158709928568</v>
      </c>
      <c r="G15899" s="100">
        <v>978.66686472471918</v>
      </c>
      <c r="S15899" s="235"/>
      <c r="T15899" s="103"/>
      <c r="U15899" s="103"/>
    </row>
    <row r="15900" spans="1:21" x14ac:dyDescent="0.2">
      <c r="A15900" s="89">
        <v>41056</v>
      </c>
      <c r="B15900" s="90" t="s">
        <v>110</v>
      </c>
      <c r="C15900" s="96">
        <v>1922.2058700000002</v>
      </c>
      <c r="D15900" s="102">
        <v>1212.8450188665181</v>
      </c>
      <c r="E15900" s="98">
        <v>2272.8546910112364</v>
      </c>
      <c r="F15900" s="91">
        <v>0.8457231681382914</v>
      </c>
      <c r="G15900" s="100">
        <v>961.10293500000012</v>
      </c>
      <c r="S15900" s="235"/>
      <c r="T15900" s="103"/>
      <c r="U15900" s="103"/>
    </row>
    <row r="15901" spans="1:21" x14ac:dyDescent="0.2">
      <c r="A15901" s="89">
        <v>41056</v>
      </c>
      <c r="B15901" s="90" t="s">
        <v>111</v>
      </c>
      <c r="C15901" s="96">
        <v>1936.5017620449439</v>
      </c>
      <c r="D15901" s="102">
        <v>1233.5030785543543</v>
      </c>
      <c r="E15901" s="98">
        <v>2295.9897471910108</v>
      </c>
      <c r="F15901" s="91">
        <v>0.84342787872381564</v>
      </c>
      <c r="G15901" s="100">
        <v>968.25088102247196</v>
      </c>
      <c r="S15901" s="235"/>
      <c r="T15901" s="103"/>
      <c r="U15901" s="103"/>
    </row>
    <row r="15902" spans="1:21" x14ac:dyDescent="0.2">
      <c r="A15902" s="89">
        <v>41056</v>
      </c>
      <c r="B15902" s="90" t="s">
        <v>112</v>
      </c>
      <c r="C15902" s="96">
        <v>2068.6577209887641</v>
      </c>
      <c r="D15902" s="102">
        <v>1308.4244401381625</v>
      </c>
      <c r="E15902" s="98">
        <v>2447.7171573033702</v>
      </c>
      <c r="F15902" s="91">
        <v>0.84513756616707592</v>
      </c>
      <c r="G15902" s="100">
        <v>1034.3288604943821</v>
      </c>
      <c r="S15902" s="235"/>
      <c r="T15902" s="103"/>
      <c r="U15902" s="103"/>
    </row>
    <row r="15903" spans="1:21" x14ac:dyDescent="0.2">
      <c r="A15903" s="89">
        <v>41056</v>
      </c>
      <c r="B15903" s="90" t="s">
        <v>113</v>
      </c>
      <c r="C15903" s="96">
        <v>2115.4151751573031</v>
      </c>
      <c r="D15903" s="102">
        <v>1353.8910434131001</v>
      </c>
      <c r="E15903" s="98">
        <v>2511.5736741573032</v>
      </c>
      <c r="F15903" s="91">
        <v>0.84226682136532527</v>
      </c>
      <c r="G15903" s="100">
        <v>1057.7075875786516</v>
      </c>
      <c r="S15903" s="235"/>
      <c r="T15903" s="103"/>
      <c r="U15903" s="103"/>
    </row>
    <row r="15904" spans="1:21" x14ac:dyDescent="0.2">
      <c r="A15904" s="89">
        <v>41056</v>
      </c>
      <c r="B15904" s="90" t="s">
        <v>114</v>
      </c>
      <c r="C15904" s="96">
        <v>1937.8389628314608</v>
      </c>
      <c r="D15904" s="102">
        <v>1223.2149160995154</v>
      </c>
      <c r="E15904" s="98">
        <v>2291.6096039325844</v>
      </c>
      <c r="F15904" s="91">
        <v>0.84562351262011426</v>
      </c>
      <c r="G15904" s="100">
        <v>968.91948141573039</v>
      </c>
      <c r="S15904" s="235"/>
      <c r="T15904" s="103"/>
      <c r="U15904" s="103"/>
    </row>
    <row r="15905" spans="1:21" x14ac:dyDescent="0.2">
      <c r="A15905" s="89">
        <v>41056</v>
      </c>
      <c r="B15905" s="90" t="s">
        <v>115</v>
      </c>
      <c r="C15905" s="96">
        <v>1923.9725958876406</v>
      </c>
      <c r="D15905" s="102">
        <v>1215.4196412233566</v>
      </c>
      <c r="E15905" s="98">
        <v>2275.723061797753</v>
      </c>
      <c r="F15905" s="91">
        <v>0.84543353634943608</v>
      </c>
      <c r="G15905" s="100">
        <v>961.98629794382032</v>
      </c>
      <c r="S15905" s="235"/>
      <c r="T15905" s="103"/>
      <c r="U15905" s="103"/>
    </row>
    <row r="15906" spans="1:21" x14ac:dyDescent="0.2">
      <c r="A15906" s="89">
        <v>41056</v>
      </c>
      <c r="B15906" s="90" t="s">
        <v>116</v>
      </c>
      <c r="C15906" s="96">
        <v>1963.1201619438202</v>
      </c>
      <c r="D15906" s="102">
        <v>1253.544070038932</v>
      </c>
      <c r="E15906" s="98">
        <v>2329.2087724719099</v>
      </c>
      <c r="F15906" s="91">
        <v>0.842827051462814</v>
      </c>
      <c r="G15906" s="100">
        <v>981.56008097191011</v>
      </c>
      <c r="S15906" s="235"/>
      <c r="T15906" s="103"/>
      <c r="U15906" s="103"/>
    </row>
    <row r="15907" spans="1:21" x14ac:dyDescent="0.2">
      <c r="A15907" s="89">
        <v>41056</v>
      </c>
      <c r="B15907" s="90" t="s">
        <v>117</v>
      </c>
      <c r="C15907" s="96">
        <v>1963.8049708314607</v>
      </c>
      <c r="D15907" s="102">
        <v>1253.3976719321004</v>
      </c>
      <c r="E15907" s="98">
        <v>2329.7072106741575</v>
      </c>
      <c r="F15907" s="91">
        <v>0.84294067590716082</v>
      </c>
      <c r="G15907" s="100">
        <v>981.90248541573033</v>
      </c>
      <c r="S15907" s="235"/>
      <c r="T15907" s="103"/>
      <c r="U15907" s="103"/>
    </row>
    <row r="15908" spans="1:21" x14ac:dyDescent="0.2">
      <c r="A15908" s="89">
        <v>41056</v>
      </c>
      <c r="B15908" s="90" t="s">
        <v>118</v>
      </c>
      <c r="C15908" s="96">
        <v>1918.1699548988765</v>
      </c>
      <c r="D15908" s="102">
        <v>1211.5569489895274</v>
      </c>
      <c r="E15908" s="98">
        <v>2268.7543314606742</v>
      </c>
      <c r="F15908" s="91">
        <v>0.84547274612316281</v>
      </c>
      <c r="G15908" s="100">
        <v>959.08497744943827</v>
      </c>
      <c r="S15908" s="235"/>
      <c r="T15908" s="103"/>
      <c r="U15908" s="103"/>
    </row>
    <row r="15909" spans="1:21" x14ac:dyDescent="0.2">
      <c r="A15909" s="89">
        <v>41056</v>
      </c>
      <c r="B15909" s="90" t="s">
        <v>119</v>
      </c>
      <c r="C15909" s="96">
        <v>1990.4112143595507</v>
      </c>
      <c r="D15909" s="102">
        <v>1260.9370515225289</v>
      </c>
      <c r="E15909" s="98">
        <v>2356.2043735955058</v>
      </c>
      <c r="F15909" s="91">
        <v>0.84475321269446402</v>
      </c>
      <c r="G15909" s="100">
        <v>995.20560717977537</v>
      </c>
      <c r="S15909" s="235"/>
      <c r="T15909" s="103"/>
      <c r="U15909" s="103"/>
    </row>
    <row r="15910" spans="1:21" x14ac:dyDescent="0.2">
      <c r="A15910" s="89">
        <v>41056</v>
      </c>
      <c r="B15910" s="90" t="s">
        <v>120</v>
      </c>
      <c r="C15910" s="96">
        <v>1886.5877035955057</v>
      </c>
      <c r="D15910" s="102">
        <v>1197.4716378429544</v>
      </c>
      <c r="E15910" s="98">
        <v>2234.5360786516853</v>
      </c>
      <c r="F15910" s="91">
        <v>0.84428607871655803</v>
      </c>
      <c r="G15910" s="100">
        <v>943.29385179775284</v>
      </c>
      <c r="S15910" s="235"/>
      <c r="T15910" s="103"/>
      <c r="U15910" s="103"/>
    </row>
    <row r="15911" spans="1:21" x14ac:dyDescent="0.2">
      <c r="A15911" s="89">
        <v>41056</v>
      </c>
      <c r="B15911" s="90" t="s">
        <v>121</v>
      </c>
      <c r="C15911" s="96">
        <v>1921.1158487528091</v>
      </c>
      <c r="D15911" s="102">
        <v>1229.7308971359284</v>
      </c>
      <c r="E15911" s="98">
        <v>2280.9919297752813</v>
      </c>
      <c r="F15911" s="91">
        <v>0.84222825327666706</v>
      </c>
      <c r="G15911" s="100">
        <v>960.55792437640457</v>
      </c>
      <c r="S15911" s="235"/>
      <c r="T15911" s="103"/>
      <c r="U15911" s="103"/>
    </row>
    <row r="15912" spans="1:21" x14ac:dyDescent="0.2">
      <c r="A15912" s="89">
        <v>41056</v>
      </c>
      <c r="B15912" s="90" t="s">
        <v>122</v>
      </c>
      <c r="C15912" s="96">
        <v>2001.279009842697</v>
      </c>
      <c r="D15912" s="102">
        <v>1278.3528705156375</v>
      </c>
      <c r="E15912" s="98">
        <v>2374.7218230337076</v>
      </c>
      <c r="F15912" s="91">
        <v>0.84274250164007114</v>
      </c>
      <c r="G15912" s="100">
        <v>1000.6395049213485</v>
      </c>
      <c r="S15912" s="235"/>
      <c r="T15912" s="103"/>
      <c r="U15912" s="103"/>
    </row>
    <row r="15913" spans="1:21" x14ac:dyDescent="0.2">
      <c r="A15913" s="89">
        <v>41056</v>
      </c>
      <c r="B15913" s="90" t="s">
        <v>123</v>
      </c>
      <c r="C15913" s="96">
        <v>2012.4182976067418</v>
      </c>
      <c r="D15913" s="102">
        <v>1264.1289340680828</v>
      </c>
      <c r="E15913" s="98">
        <v>2376.5204325842697</v>
      </c>
      <c r="F15913" s="91">
        <v>0.84679191898148465</v>
      </c>
      <c r="G15913" s="100">
        <v>1006.2091488033709</v>
      </c>
      <c r="S15913" s="235"/>
      <c r="T15913" s="103"/>
      <c r="U15913" s="103"/>
    </row>
    <row r="15914" spans="1:21" x14ac:dyDescent="0.2">
      <c r="A15914" s="89">
        <v>41056</v>
      </c>
      <c r="B15914" s="90" t="s">
        <v>124</v>
      </c>
      <c r="C15914" s="96">
        <v>1983.3726756741573</v>
      </c>
      <c r="D15914" s="102">
        <v>1266.4398473457568</v>
      </c>
      <c r="E15914" s="98">
        <v>2353.2184466292138</v>
      </c>
      <c r="F15914" s="91">
        <v>0.84283406774886149</v>
      </c>
      <c r="G15914" s="100">
        <v>991.68633783707867</v>
      </c>
      <c r="S15914" s="235"/>
      <c r="T15914" s="103"/>
      <c r="U15914" s="103"/>
    </row>
    <row r="15915" spans="1:21" x14ac:dyDescent="0.2">
      <c r="A15915" s="89">
        <v>41056</v>
      </c>
      <c r="B15915" s="90" t="s">
        <v>125</v>
      </c>
      <c r="C15915" s="96">
        <v>1993.6002356292136</v>
      </c>
      <c r="D15915" s="102">
        <v>1260.096453462819</v>
      </c>
      <c r="E15915" s="98">
        <v>2358.4496966292136</v>
      </c>
      <c r="F15915" s="91">
        <v>0.84530114781695076</v>
      </c>
      <c r="G15915" s="100">
        <v>996.80011781460678</v>
      </c>
      <c r="S15915" s="235"/>
      <c r="T15915" s="103"/>
      <c r="U15915" s="103"/>
    </row>
    <row r="15916" spans="1:21" x14ac:dyDescent="0.2">
      <c r="A15916" s="89">
        <v>41056</v>
      </c>
      <c r="B15916" s="90" t="s">
        <v>126</v>
      </c>
      <c r="C15916" s="96">
        <v>1977.638920786517</v>
      </c>
      <c r="D15916" s="102">
        <v>1285.8170478426648</v>
      </c>
      <c r="E15916" s="98">
        <v>2358.8940589887638</v>
      </c>
      <c r="F15916" s="91">
        <v>0.83837547228988851</v>
      </c>
      <c r="G15916" s="100">
        <v>988.81946039325851</v>
      </c>
      <c r="S15916" s="235"/>
      <c r="T15916" s="103"/>
      <c r="U15916" s="103"/>
    </row>
    <row r="15917" spans="1:21" x14ac:dyDescent="0.2">
      <c r="A15917" s="89">
        <v>41056</v>
      </c>
      <c r="B15917" s="90" t="s">
        <v>127</v>
      </c>
      <c r="C15917" s="96">
        <v>2027.6178132134837</v>
      </c>
      <c r="D15917" s="102">
        <v>1295.1463225594791</v>
      </c>
      <c r="E15917" s="98">
        <v>2405.9588511235957</v>
      </c>
      <c r="F15917" s="91">
        <v>0.84274833389880099</v>
      </c>
      <c r="G15917" s="100">
        <v>1013.8089066067419</v>
      </c>
      <c r="S15917" s="235"/>
      <c r="T15917" s="103"/>
      <c r="U15917" s="103"/>
    </row>
    <row r="15918" spans="1:21" x14ac:dyDescent="0.2">
      <c r="A15918" s="89">
        <v>41056</v>
      </c>
      <c r="B15918" s="90" t="s">
        <v>128</v>
      </c>
      <c r="C15918" s="96">
        <v>2018.7760795280899</v>
      </c>
      <c r="D15918" s="102">
        <v>1290.7096166051513</v>
      </c>
      <c r="E15918" s="98">
        <v>2396.1193988764044</v>
      </c>
      <c r="F15918" s="91">
        <v>0.84251898318370133</v>
      </c>
      <c r="G15918" s="100">
        <v>1009.3880397640449</v>
      </c>
      <c r="S15918" s="235"/>
      <c r="T15918" s="103"/>
      <c r="U15918" s="103"/>
    </row>
    <row r="15919" spans="1:21" x14ac:dyDescent="0.2">
      <c r="A15919" s="89">
        <v>41056</v>
      </c>
      <c r="B15919" s="90" t="s">
        <v>129</v>
      </c>
      <c r="C15919" s="96">
        <v>1939.4679165168538</v>
      </c>
      <c r="D15919" s="102">
        <v>1235.1745400277812</v>
      </c>
      <c r="E15919" s="98">
        <v>2299.3894719101127</v>
      </c>
      <c r="F15919" s="91">
        <v>0.84347081701897575</v>
      </c>
      <c r="G15919" s="100">
        <v>969.73395825842692</v>
      </c>
      <c r="S15919" s="235"/>
      <c r="T15919" s="103"/>
      <c r="U15919" s="103"/>
    </row>
    <row r="15920" spans="1:21" x14ac:dyDescent="0.2">
      <c r="A15920" s="89">
        <v>41056</v>
      </c>
      <c r="B15920" s="90" t="s">
        <v>130</v>
      </c>
      <c r="C15920" s="96">
        <v>1862.6396531460678</v>
      </c>
      <c r="D15920" s="102">
        <v>1183.2640281283218</v>
      </c>
      <c r="E15920" s="98">
        <v>2206.7034775280899</v>
      </c>
      <c r="F15920" s="91">
        <v>0.84408243885697032</v>
      </c>
      <c r="G15920" s="100">
        <v>931.31982657303388</v>
      </c>
      <c r="S15920" s="235"/>
      <c r="T15920" s="103"/>
      <c r="U15920" s="103"/>
    </row>
    <row r="15921" spans="1:21" x14ac:dyDescent="0.2">
      <c r="A15921" s="89">
        <v>41056</v>
      </c>
      <c r="B15921" s="90" t="s">
        <v>131</v>
      </c>
      <c r="C15921" s="96">
        <v>1789.5231349887638</v>
      </c>
      <c r="D15921" s="102">
        <v>1138.6126670720985</v>
      </c>
      <c r="E15921" s="98">
        <v>2121.0449915730337</v>
      </c>
      <c r="F15921" s="91">
        <v>0.84369880983127898</v>
      </c>
      <c r="G15921" s="100">
        <v>894.76156749438189</v>
      </c>
      <c r="S15921" s="235"/>
      <c r="T15921" s="103"/>
      <c r="U15921" s="103"/>
    </row>
    <row r="15922" spans="1:21" x14ac:dyDescent="0.2">
      <c r="A15922" s="89">
        <v>41056</v>
      </c>
      <c r="B15922" s="90" t="s">
        <v>132</v>
      </c>
      <c r="C15922" s="96">
        <v>1869.4958462696627</v>
      </c>
      <c r="D15922" s="102">
        <v>1187.7826153058361</v>
      </c>
      <c r="E15922" s="98">
        <v>2214.9136011235955</v>
      </c>
      <c r="F15922" s="91">
        <v>0.84404910662036337</v>
      </c>
      <c r="G15922" s="100">
        <v>934.74792313483135</v>
      </c>
      <c r="S15922" s="235"/>
      <c r="T15922" s="103"/>
      <c r="U15922" s="103"/>
    </row>
    <row r="15923" spans="1:21" x14ac:dyDescent="0.2">
      <c r="A15923" s="89">
        <v>41056</v>
      </c>
      <c r="B15923" s="90" t="s">
        <v>133</v>
      </c>
      <c r="C15923" s="96">
        <v>1881.89534447191</v>
      </c>
      <c r="D15923" s="102">
        <v>1197.6880535945145</v>
      </c>
      <c r="E15923" s="98">
        <v>2230.6919915730332</v>
      </c>
      <c r="F15923" s="91">
        <v>0.84363746836462183</v>
      </c>
      <c r="G15923" s="100">
        <v>940.947672235955</v>
      </c>
      <c r="S15923" s="235"/>
      <c r="T15923" s="103"/>
      <c r="U15923" s="103"/>
    </row>
    <row r="15924" spans="1:21" x14ac:dyDescent="0.2">
      <c r="A15924" s="89">
        <v>41056</v>
      </c>
      <c r="B15924" s="90" t="s">
        <v>134</v>
      </c>
      <c r="C15924" s="96">
        <v>1801.31076252809</v>
      </c>
      <c r="D15924" s="102">
        <v>1143.9721422047951</v>
      </c>
      <c r="E15924" s="98">
        <v>2133.8680196629211</v>
      </c>
      <c r="F15924" s="91">
        <v>0.84415284634737442</v>
      </c>
      <c r="G15924" s="100">
        <v>900.65538126404499</v>
      </c>
      <c r="S15924" s="235"/>
      <c r="T15924" s="103"/>
      <c r="U15924" s="103"/>
    </row>
    <row r="15925" spans="1:21" x14ac:dyDescent="0.2">
      <c r="A15925" s="89">
        <v>41056</v>
      </c>
      <c r="B15925" s="90" t="s">
        <v>135</v>
      </c>
      <c r="C15925" s="96">
        <v>1796.7197064943821</v>
      </c>
      <c r="D15925" s="102">
        <v>1147.7752110233389</v>
      </c>
      <c r="E15925" s="98">
        <v>2132.0388455056182</v>
      </c>
      <c r="F15925" s="91">
        <v>0.84272371973048443</v>
      </c>
      <c r="G15925" s="100">
        <v>898.35985324719104</v>
      </c>
      <c r="S15925" s="235"/>
      <c r="T15925" s="103"/>
      <c r="U15925" s="103"/>
    </row>
    <row r="15926" spans="1:21" x14ac:dyDescent="0.2">
      <c r="A15926" s="89">
        <v>41056</v>
      </c>
      <c r="B15926" s="90" t="s">
        <v>136</v>
      </c>
      <c r="C15926" s="96">
        <v>1775.7702275056179</v>
      </c>
      <c r="D15926" s="102">
        <v>1115.497769417319</v>
      </c>
      <c r="E15926" s="98">
        <v>2097.0682331460671</v>
      </c>
      <c r="F15926" s="91">
        <v>0.84678705224653994</v>
      </c>
      <c r="G15926" s="100">
        <v>887.88511375280893</v>
      </c>
      <c r="S15926" s="235"/>
      <c r="T15926" s="103"/>
      <c r="U15926" s="103"/>
    </row>
    <row r="15927" spans="1:21" x14ac:dyDescent="0.2">
      <c r="A15927" s="89">
        <v>41056</v>
      </c>
      <c r="B15927" s="90" t="s">
        <v>137</v>
      </c>
      <c r="C15927" s="96">
        <v>1742.8588796629217</v>
      </c>
      <c r="D15927" s="102">
        <v>1096.2589121284464</v>
      </c>
      <c r="E15927" s="98">
        <v>2058.9659241573036</v>
      </c>
      <c r="F15927" s="91">
        <v>0.84647291109309708</v>
      </c>
      <c r="G15927" s="100">
        <v>871.42943983146085</v>
      </c>
      <c r="S15927" s="235"/>
      <c r="T15927" s="103"/>
      <c r="U15927" s="103"/>
    </row>
    <row r="15928" spans="1:21" x14ac:dyDescent="0.2">
      <c r="A15928" s="89">
        <v>41056</v>
      </c>
      <c r="B15928" s="90" t="s">
        <v>138</v>
      </c>
      <c r="C15928" s="96">
        <v>1657.7035023033709</v>
      </c>
      <c r="D15928" s="102">
        <v>1049.0725757575451</v>
      </c>
      <c r="E15928" s="98">
        <v>1961.7681235955058</v>
      </c>
      <c r="F15928" s="91">
        <v>0.84500481089740165</v>
      </c>
      <c r="G15928" s="100">
        <v>828.85175115168545</v>
      </c>
      <c r="S15928" s="235"/>
      <c r="T15928" s="103"/>
      <c r="U15928" s="103"/>
    </row>
    <row r="15929" spans="1:21" x14ac:dyDescent="0.2">
      <c r="A15929" s="89">
        <v>41056</v>
      </c>
      <c r="B15929" s="90" t="s">
        <v>139</v>
      </c>
      <c r="C15929" s="96">
        <v>1702.3457479550559</v>
      </c>
      <c r="D15929" s="102">
        <v>1073.2808830224039</v>
      </c>
      <c r="E15929" s="98">
        <v>2012.4395393258426</v>
      </c>
      <c r="F15929" s="91">
        <v>0.84591149929668619</v>
      </c>
      <c r="G15929" s="100">
        <v>851.17287397752796</v>
      </c>
      <c r="S15929" s="235"/>
      <c r="T15929" s="103"/>
      <c r="U15929" s="103"/>
    </row>
    <row r="15930" spans="1:21" x14ac:dyDescent="0.2">
      <c r="A15930" s="89">
        <v>41056</v>
      </c>
      <c r="B15930" s="90" t="s">
        <v>140</v>
      </c>
      <c r="C15930" s="96">
        <v>1718.1287693595505</v>
      </c>
      <c r="D15930" s="102">
        <v>1080.5587148732495</v>
      </c>
      <c r="E15930" s="98">
        <v>2029.6732752808989</v>
      </c>
      <c r="F15930" s="91">
        <v>0.8465050953197224</v>
      </c>
      <c r="G15930" s="100">
        <v>859.06438467977523</v>
      </c>
      <c r="S15930" s="235"/>
      <c r="T15930" s="103"/>
      <c r="U15930" s="103"/>
    </row>
    <row r="15931" spans="1:21" x14ac:dyDescent="0.2">
      <c r="A15931" s="89">
        <v>41056</v>
      </c>
      <c r="B15931" s="90" t="s">
        <v>141</v>
      </c>
      <c r="C15931" s="96">
        <v>1709.4815376067415</v>
      </c>
      <c r="D15931" s="102">
        <v>1077.2819535024023</v>
      </c>
      <c r="E15931" s="98">
        <v>2020.6096938202245</v>
      </c>
      <c r="F15931" s="91">
        <v>0.84602263506652053</v>
      </c>
      <c r="G15931" s="100">
        <v>854.74076880337077</v>
      </c>
      <c r="S15931" s="235"/>
      <c r="T15931" s="103"/>
      <c r="U15931" s="103"/>
    </row>
    <row r="15932" spans="1:21" x14ac:dyDescent="0.2">
      <c r="A15932" s="89">
        <v>41056</v>
      </c>
      <c r="B15932" s="90" t="s">
        <v>142</v>
      </c>
      <c r="C15932" s="96">
        <v>1763.2653740898872</v>
      </c>
      <c r="D15932" s="102">
        <v>1105.6965058312439</v>
      </c>
      <c r="E15932" s="98">
        <v>2081.2663314606739</v>
      </c>
      <c r="F15932" s="91">
        <v>0.84720794616054385</v>
      </c>
      <c r="G15932" s="100">
        <v>881.63268704494362</v>
      </c>
      <c r="S15932" s="235"/>
      <c r="T15932" s="103"/>
      <c r="U15932" s="103"/>
    </row>
    <row r="15933" spans="1:21" x14ac:dyDescent="0.2">
      <c r="A15933" s="89">
        <v>41056</v>
      </c>
      <c r="B15933" s="90" t="s">
        <v>143</v>
      </c>
      <c r="C15933" s="96">
        <v>1702.8927846404495</v>
      </c>
      <c r="D15933" s="102">
        <v>1072.6244914366437</v>
      </c>
      <c r="E15933" s="98">
        <v>2012.5523932584272</v>
      </c>
      <c r="F15933" s="91">
        <v>0.84613587718001082</v>
      </c>
      <c r="G15933" s="100">
        <v>851.44639232022473</v>
      </c>
      <c r="S15933" s="235"/>
      <c r="T15933" s="103"/>
      <c r="U15933" s="103"/>
    </row>
    <row r="15934" spans="1:21" x14ac:dyDescent="0.2">
      <c r="A15934" s="89">
        <v>41056</v>
      </c>
      <c r="B15934" s="90" t="s">
        <v>144</v>
      </c>
      <c r="C15934" s="96">
        <v>1617.2025269662922</v>
      </c>
      <c r="D15934" s="102">
        <v>1020.6688681586841</v>
      </c>
      <c r="E15934" s="98">
        <v>1912.3569101123594</v>
      </c>
      <c r="F15934" s="91">
        <v>0.84565936327820435</v>
      </c>
      <c r="G15934" s="100">
        <v>808.60126348314611</v>
      </c>
      <c r="S15934" s="235"/>
      <c r="T15934" s="103"/>
      <c r="U15934" s="103"/>
    </row>
    <row r="15935" spans="1:21" x14ac:dyDescent="0.2">
      <c r="A15935" s="89">
        <v>41056</v>
      </c>
      <c r="B15935" s="90" t="s">
        <v>145</v>
      </c>
      <c r="C15935" s="96">
        <v>1665.4592668651685</v>
      </c>
      <c r="D15935" s="102">
        <v>1046.165655695733</v>
      </c>
      <c r="E15935" s="98">
        <v>1966.7783679775278</v>
      </c>
      <c r="F15935" s="91">
        <v>0.84679559933221615</v>
      </c>
      <c r="G15935" s="100">
        <v>832.72963343258425</v>
      </c>
      <c r="S15935" s="235"/>
      <c r="T15935" s="103"/>
      <c r="U15935" s="103"/>
    </row>
    <row r="15936" spans="1:21" x14ac:dyDescent="0.2">
      <c r="A15936" s="89">
        <v>41056</v>
      </c>
      <c r="B15936" s="90" t="s">
        <v>146</v>
      </c>
      <c r="C15936" s="96">
        <v>1791.9625133932586</v>
      </c>
      <c r="D15936" s="102">
        <v>1126.1239406963223</v>
      </c>
      <c r="E15936" s="98">
        <v>2116.4320870786519</v>
      </c>
      <c r="F15936" s="91">
        <v>0.8466902974745274</v>
      </c>
      <c r="G15936" s="100">
        <v>895.98125669662932</v>
      </c>
      <c r="S15936" s="235"/>
      <c r="T15936" s="103"/>
      <c r="U15936" s="103"/>
    </row>
    <row r="15937" spans="1:21" x14ac:dyDescent="0.2">
      <c r="A15937" s="89">
        <v>41056</v>
      </c>
      <c r="B15937" s="90" t="s">
        <v>147</v>
      </c>
      <c r="C15937" s="96">
        <v>1736.6955996741572</v>
      </c>
      <c r="D15937" s="102">
        <v>1090.1146415016199</v>
      </c>
      <c r="E15937" s="98">
        <v>2050.4783679775278</v>
      </c>
      <c r="F15937" s="91">
        <v>0.84697094433975051</v>
      </c>
      <c r="G15937" s="100">
        <v>868.34779983707858</v>
      </c>
      <c r="S15937" s="235"/>
      <c r="T15937" s="103"/>
      <c r="U15937" s="103"/>
    </row>
    <row r="15938" spans="1:21" x14ac:dyDescent="0.2">
      <c r="A15938" s="89">
        <v>41057</v>
      </c>
      <c r="B15938" s="90" t="s">
        <v>100</v>
      </c>
      <c r="C15938" s="96">
        <v>1783.0316329887642</v>
      </c>
      <c r="D15938" s="102">
        <v>1115.724736673061</v>
      </c>
      <c r="E15938" s="98">
        <v>2103.3410308988769</v>
      </c>
      <c r="F15938" s="91">
        <v>0.84771399730017805</v>
      </c>
      <c r="G15938" s="100">
        <v>891.51581649438208</v>
      </c>
      <c r="S15938" s="235"/>
      <c r="T15938" s="103"/>
      <c r="U15938" s="103"/>
    </row>
    <row r="15939" spans="1:21" x14ac:dyDescent="0.2">
      <c r="A15939" s="89">
        <v>41057</v>
      </c>
      <c r="B15939" s="90" t="s">
        <v>101</v>
      </c>
      <c r="C15939" s="96">
        <v>1800.7434652247193</v>
      </c>
      <c r="D15939" s="102">
        <v>1121.7705904694799</v>
      </c>
      <c r="E15939" s="98">
        <v>2121.5669410112364</v>
      </c>
      <c r="F15939" s="91">
        <v>0.84877994203963325</v>
      </c>
      <c r="G15939" s="100">
        <v>900.37173261235966</v>
      </c>
      <c r="S15939" s="235"/>
      <c r="T15939" s="103"/>
      <c r="U15939" s="103"/>
    </row>
    <row r="15940" spans="1:21" x14ac:dyDescent="0.2">
      <c r="A15940" s="89">
        <v>41057</v>
      </c>
      <c r="B15940" s="90" t="s">
        <v>102</v>
      </c>
      <c r="C15940" s="96">
        <v>1758.115125</v>
      </c>
      <c r="D15940" s="102">
        <v>1102.0225703593439</v>
      </c>
      <c r="E15940" s="98">
        <v>2074.9512134831461</v>
      </c>
      <c r="F15940" s="91">
        <v>0.84730431904888759</v>
      </c>
      <c r="G15940" s="100">
        <v>879.05756250000002</v>
      </c>
      <c r="S15940" s="235"/>
      <c r="T15940" s="103"/>
      <c r="U15940" s="103"/>
    </row>
    <row r="15941" spans="1:21" x14ac:dyDescent="0.2">
      <c r="A15941" s="89">
        <v>41057</v>
      </c>
      <c r="B15941" s="90" t="s">
        <v>103</v>
      </c>
      <c r="C15941" s="96">
        <v>1755.9756037415734</v>
      </c>
      <c r="D15941" s="102">
        <v>1104.2409167749058</v>
      </c>
      <c r="E15941" s="98">
        <v>2074.3187612359552</v>
      </c>
      <c r="F15941" s="91">
        <v>0.84653122584462315</v>
      </c>
      <c r="G15941" s="100">
        <v>877.98780187078671</v>
      </c>
      <c r="S15941" s="235"/>
      <c r="T15941" s="103"/>
      <c r="U15941" s="103"/>
    </row>
    <row r="15942" spans="1:21" x14ac:dyDescent="0.2">
      <c r="A15942" s="89">
        <v>41057</v>
      </c>
      <c r="B15942" s="90" t="s">
        <v>104</v>
      </c>
      <c r="C15942" s="96">
        <v>1839.3926200786518</v>
      </c>
      <c r="D15942" s="102">
        <v>1158.7993579474048</v>
      </c>
      <c r="E15942" s="98">
        <v>2173.9781882022471</v>
      </c>
      <c r="F15942" s="91">
        <v>0.84609525066105751</v>
      </c>
      <c r="G15942" s="100">
        <v>919.69631003932591</v>
      </c>
      <c r="S15942" s="235"/>
      <c r="T15942" s="103"/>
      <c r="U15942" s="103"/>
    </row>
    <row r="15943" spans="1:21" x14ac:dyDescent="0.2">
      <c r="A15943" s="89">
        <v>41057</v>
      </c>
      <c r="B15943" s="90" t="s">
        <v>105</v>
      </c>
      <c r="C15943" s="96">
        <v>1805.7235251235957</v>
      </c>
      <c r="D15943" s="102">
        <v>1119.5878995380315</v>
      </c>
      <c r="E15943" s="98">
        <v>2124.6445617977529</v>
      </c>
      <c r="F15943" s="91">
        <v>0.84989440473548927</v>
      </c>
      <c r="G15943" s="100">
        <v>902.86176256179783</v>
      </c>
      <c r="S15943" s="235"/>
      <c r="T15943" s="103"/>
      <c r="U15943" s="103"/>
    </row>
    <row r="15944" spans="1:21" x14ac:dyDescent="0.2">
      <c r="A15944" s="89">
        <v>41057</v>
      </c>
      <c r="B15944" s="90" t="s">
        <v>106</v>
      </c>
      <c r="C15944" s="96">
        <v>1699.9955162696629</v>
      </c>
      <c r="D15944" s="102">
        <v>1064.0674854686736</v>
      </c>
      <c r="E15944" s="98">
        <v>2005.5483960674155</v>
      </c>
      <c r="F15944" s="91">
        <v>0.84764621965897369</v>
      </c>
      <c r="G15944" s="100">
        <v>849.99775813483143</v>
      </c>
      <c r="S15944" s="235"/>
      <c r="T15944" s="103"/>
      <c r="U15944" s="103"/>
    </row>
    <row r="15945" spans="1:21" x14ac:dyDescent="0.2">
      <c r="A15945" s="89">
        <v>41057</v>
      </c>
      <c r="B15945" s="90" t="s">
        <v>107</v>
      </c>
      <c r="C15945" s="96">
        <v>1694.1645104157305</v>
      </c>
      <c r="D15945" s="102">
        <v>1056.7344459829842</v>
      </c>
      <c r="E15945" s="98">
        <v>1996.717575842697</v>
      </c>
      <c r="F15945" s="91">
        <v>0.84847478226895634</v>
      </c>
      <c r="G15945" s="100">
        <v>847.08225520786527</v>
      </c>
      <c r="S15945" s="235"/>
      <c r="T15945" s="103"/>
      <c r="U15945" s="103"/>
    </row>
    <row r="15946" spans="1:21" x14ac:dyDescent="0.2">
      <c r="A15946" s="89">
        <v>41057</v>
      </c>
      <c r="B15946" s="90" t="s">
        <v>108</v>
      </c>
      <c r="C15946" s="96">
        <v>1660.7871683595506</v>
      </c>
      <c r="D15946" s="102">
        <v>1032.0433647753687</v>
      </c>
      <c r="E15946" s="98">
        <v>1955.3330983146066</v>
      </c>
      <c r="F15946" s="91">
        <v>0.84936278621328565</v>
      </c>
      <c r="G15946" s="100">
        <v>830.3935841797753</v>
      </c>
      <c r="S15946" s="235"/>
      <c r="T15946" s="103"/>
      <c r="U15946" s="103"/>
    </row>
    <row r="15947" spans="1:21" x14ac:dyDescent="0.2">
      <c r="A15947" s="89">
        <v>41057</v>
      </c>
      <c r="B15947" s="90" t="s">
        <v>109</v>
      </c>
      <c r="C15947" s="96">
        <v>1703.7194178539326</v>
      </c>
      <c r="D15947" s="102">
        <v>1062.5355255389845</v>
      </c>
      <c r="E15947" s="98">
        <v>2007.8948174157304</v>
      </c>
      <c r="F15947" s="91">
        <v>0.84851029201156658</v>
      </c>
      <c r="G15947" s="100">
        <v>851.85970892696628</v>
      </c>
      <c r="S15947" s="235"/>
      <c r="T15947" s="103"/>
      <c r="U15947" s="103"/>
    </row>
    <row r="15948" spans="1:21" x14ac:dyDescent="0.2">
      <c r="A15948" s="89">
        <v>41057</v>
      </c>
      <c r="B15948" s="90" t="s">
        <v>110</v>
      </c>
      <c r="C15948" s="96">
        <v>1794.8840945056181</v>
      </c>
      <c r="D15948" s="102">
        <v>1129.449960112921</v>
      </c>
      <c r="E15948" s="98">
        <v>2120.6758651685391</v>
      </c>
      <c r="F15948" s="91">
        <v>0.84637361323625526</v>
      </c>
      <c r="G15948" s="100">
        <v>897.44204725280906</v>
      </c>
      <c r="S15948" s="235"/>
      <c r="T15948" s="103"/>
      <c r="U15948" s="103"/>
    </row>
    <row r="15949" spans="1:21" x14ac:dyDescent="0.2">
      <c r="A15949" s="89">
        <v>41057</v>
      </c>
      <c r="B15949" s="90" t="s">
        <v>111</v>
      </c>
      <c r="C15949" s="96">
        <v>1848.781390449438</v>
      </c>
      <c r="D15949" s="102">
        <v>1167.4699832002668</v>
      </c>
      <c r="E15949" s="98">
        <v>2186.5449438202245</v>
      </c>
      <c r="F15949" s="91">
        <v>0.84552636142906701</v>
      </c>
      <c r="G15949" s="100">
        <v>924.39069522471902</v>
      </c>
      <c r="S15949" s="235"/>
      <c r="T15949" s="103"/>
      <c r="U15949" s="103"/>
    </row>
    <row r="15950" spans="1:21" x14ac:dyDescent="0.2">
      <c r="A15950" s="89">
        <v>41057</v>
      </c>
      <c r="B15950" s="90" t="s">
        <v>112</v>
      </c>
      <c r="C15950" s="96">
        <v>1997.421388179775</v>
      </c>
      <c r="D15950" s="102">
        <v>1263.0190720412006</v>
      </c>
      <c r="E15950" s="98">
        <v>2363.241286516854</v>
      </c>
      <c r="F15950" s="91">
        <v>0.84520416919583552</v>
      </c>
      <c r="G15950" s="100">
        <v>998.71069408988751</v>
      </c>
      <c r="S15950" s="235"/>
      <c r="T15950" s="103"/>
      <c r="U15950" s="103"/>
    </row>
    <row r="15951" spans="1:21" x14ac:dyDescent="0.2">
      <c r="A15951" s="89">
        <v>41057</v>
      </c>
      <c r="B15951" s="90" t="s">
        <v>113</v>
      </c>
      <c r="C15951" s="96">
        <v>2061.0518850000003</v>
      </c>
      <c r="D15951" s="102">
        <v>1307.9750136674136</v>
      </c>
      <c r="E15951" s="98">
        <v>2441.0517219101125</v>
      </c>
      <c r="F15951" s="91">
        <v>0.84432946115014551</v>
      </c>
      <c r="G15951" s="100">
        <v>1030.5259425000002</v>
      </c>
      <c r="S15951" s="235"/>
      <c r="T15951" s="103"/>
      <c r="U15951" s="103"/>
    </row>
    <row r="15952" spans="1:21" x14ac:dyDescent="0.2">
      <c r="A15952" s="89">
        <v>41057</v>
      </c>
      <c r="B15952" s="90" t="s">
        <v>114</v>
      </c>
      <c r="C15952" s="96">
        <v>2068.3173426067424</v>
      </c>
      <c r="D15952" s="102">
        <v>1318.9112108612408</v>
      </c>
      <c r="E15952" s="98">
        <v>2453.0518567415734</v>
      </c>
      <c r="F15952" s="91">
        <v>0.84316087200623635</v>
      </c>
      <c r="G15952" s="100">
        <v>1034.1586713033712</v>
      </c>
      <c r="S15952" s="235"/>
      <c r="T15952" s="103"/>
      <c r="U15952" s="103"/>
    </row>
    <row r="15953" spans="1:21" x14ac:dyDescent="0.2">
      <c r="A15953" s="89">
        <v>41057</v>
      </c>
      <c r="B15953" s="90" t="s">
        <v>115</v>
      </c>
      <c r="C15953" s="96">
        <v>2044.5597419662922</v>
      </c>
      <c r="D15953" s="102">
        <v>1300.4326343656951</v>
      </c>
      <c r="E15953" s="98">
        <v>2423.0867865168539</v>
      </c>
      <c r="F15953" s="91">
        <v>0.84378312545103351</v>
      </c>
      <c r="G15953" s="100">
        <v>1022.2798709831461</v>
      </c>
      <c r="S15953" s="235"/>
      <c r="T15953" s="103"/>
      <c r="U15953" s="103"/>
    </row>
    <row r="15954" spans="1:21" x14ac:dyDescent="0.2">
      <c r="A15954" s="89">
        <v>41057</v>
      </c>
      <c r="B15954" s="90" t="s">
        <v>116</v>
      </c>
      <c r="C15954" s="96">
        <v>2010.8379694044945</v>
      </c>
      <c r="D15954" s="102">
        <v>1277.3591111306885</v>
      </c>
      <c r="E15954" s="98">
        <v>2382.2501207865166</v>
      </c>
      <c r="F15954" s="91">
        <v>0.84409187425735221</v>
      </c>
      <c r="G15954" s="100">
        <v>1005.4189847022473</v>
      </c>
      <c r="S15954" s="235"/>
      <c r="T15954" s="103"/>
      <c r="U15954" s="103"/>
    </row>
    <row r="15955" spans="1:21" x14ac:dyDescent="0.2">
      <c r="A15955" s="89">
        <v>41057</v>
      </c>
      <c r="B15955" s="90" t="s">
        <v>117</v>
      </c>
      <c r="C15955" s="96">
        <v>1967.7922604494381</v>
      </c>
      <c r="D15955" s="102">
        <v>1251.146912363525</v>
      </c>
      <c r="E15955" s="98">
        <v>2331.8608398876404</v>
      </c>
      <c r="F15955" s="91">
        <v>0.84387208138211856</v>
      </c>
      <c r="G15955" s="100">
        <v>983.89613022471906</v>
      </c>
      <c r="S15955" s="235"/>
      <c r="T15955" s="103"/>
      <c r="U15955" s="103"/>
    </row>
    <row r="15956" spans="1:21" x14ac:dyDescent="0.2">
      <c r="A15956" s="89">
        <v>41057</v>
      </c>
      <c r="B15956" s="90" t="s">
        <v>118</v>
      </c>
      <c r="C15956" s="96">
        <v>1975.1184999101129</v>
      </c>
      <c r="D15956" s="102">
        <v>1265.9527146039352</v>
      </c>
      <c r="E15956" s="98">
        <v>2346.0028483146066</v>
      </c>
      <c r="F15956" s="91">
        <v>0.84190797182069022</v>
      </c>
      <c r="G15956" s="100">
        <v>987.55924995505643</v>
      </c>
      <c r="S15956" s="235"/>
      <c r="T15956" s="103"/>
      <c r="U15956" s="103"/>
    </row>
    <row r="15957" spans="1:21" x14ac:dyDescent="0.2">
      <c r="A15957" s="89">
        <v>41057</v>
      </c>
      <c r="B15957" s="90" t="s">
        <v>119</v>
      </c>
      <c r="C15957" s="96">
        <v>2006.619708741573</v>
      </c>
      <c r="D15957" s="102">
        <v>1287.5532967950455</v>
      </c>
      <c r="E15957" s="98">
        <v>2384.1803932584266</v>
      </c>
      <c r="F15957" s="91">
        <v>0.84163921254261864</v>
      </c>
      <c r="G15957" s="100">
        <v>1003.3098543707865</v>
      </c>
      <c r="S15957" s="235"/>
      <c r="T15957" s="103"/>
      <c r="U15957" s="103"/>
    </row>
    <row r="15958" spans="1:21" x14ac:dyDescent="0.2">
      <c r="A15958" s="89">
        <v>41057</v>
      </c>
      <c r="B15958" s="90" t="s">
        <v>120</v>
      </c>
      <c r="C15958" s="96">
        <v>2056.3392652584271</v>
      </c>
      <c r="D15958" s="102">
        <v>1308.9596543500204</v>
      </c>
      <c r="E15958" s="98">
        <v>2437.6026235955055</v>
      </c>
      <c r="F15958" s="91">
        <v>0.84359084838253562</v>
      </c>
      <c r="G15958" s="100">
        <v>1028.1696326292135</v>
      </c>
      <c r="S15958" s="235"/>
      <c r="T15958" s="103"/>
      <c r="U15958" s="103"/>
    </row>
    <row r="15959" spans="1:21" x14ac:dyDescent="0.2">
      <c r="A15959" s="89">
        <v>41057</v>
      </c>
      <c r="B15959" s="90" t="s">
        <v>121</v>
      </c>
      <c r="C15959" s="96">
        <v>1891.1909159999998</v>
      </c>
      <c r="D15959" s="102">
        <v>1206.6033050512797</v>
      </c>
      <c r="E15959" s="98">
        <v>2243.3222275280896</v>
      </c>
      <c r="F15959" s="91">
        <v>0.84303132773034473</v>
      </c>
      <c r="G15959" s="100">
        <v>945.59545799999989</v>
      </c>
      <c r="S15959" s="235"/>
      <c r="T15959" s="103"/>
      <c r="U15959" s="103"/>
    </row>
    <row r="15960" spans="1:21" x14ac:dyDescent="0.2">
      <c r="A15960" s="89">
        <v>41057</v>
      </c>
      <c r="B15960" s="90" t="s">
        <v>122</v>
      </c>
      <c r="C15960" s="96">
        <v>1920.3986228764045</v>
      </c>
      <c r="D15960" s="102">
        <v>1231.7392596361574</v>
      </c>
      <c r="E15960" s="98">
        <v>2281.4715589887637</v>
      </c>
      <c r="F15960" s="91">
        <v>0.84173682345950407</v>
      </c>
      <c r="G15960" s="100">
        <v>960.19931143820224</v>
      </c>
      <c r="S15960" s="235"/>
      <c r="T15960" s="103"/>
      <c r="U15960" s="103"/>
    </row>
    <row r="15961" spans="1:21" x14ac:dyDescent="0.2">
      <c r="A15961" s="89">
        <v>41057</v>
      </c>
      <c r="B15961" s="90" t="s">
        <v>123</v>
      </c>
      <c r="C15961" s="96">
        <v>1873.9531822247191</v>
      </c>
      <c r="D15961" s="102">
        <v>1190.144890369829</v>
      </c>
      <c r="E15961" s="98">
        <v>2219.9426544943822</v>
      </c>
      <c r="F15961" s="91">
        <v>0.84414486042277237</v>
      </c>
      <c r="G15961" s="100">
        <v>936.97659111235953</v>
      </c>
      <c r="S15961" s="235"/>
      <c r="T15961" s="103"/>
      <c r="U15961" s="103"/>
    </row>
    <row r="15962" spans="1:21" x14ac:dyDescent="0.2">
      <c r="A15962" s="89">
        <v>41057</v>
      </c>
      <c r="B15962" s="90" t="s">
        <v>124</v>
      </c>
      <c r="C15962" s="96">
        <v>1873.71815905618</v>
      </c>
      <c r="D15962" s="102">
        <v>1198.1652135175302</v>
      </c>
      <c r="E15962" s="98">
        <v>2224.054769662921</v>
      </c>
      <c r="F15962" s="91">
        <v>0.84247842481872048</v>
      </c>
      <c r="G15962" s="100">
        <v>936.85907952808998</v>
      </c>
      <c r="S15962" s="235"/>
      <c r="T15962" s="103"/>
      <c r="U15962" s="103"/>
    </row>
    <row r="15963" spans="1:21" x14ac:dyDescent="0.2">
      <c r="A15963" s="89">
        <v>41057</v>
      </c>
      <c r="B15963" s="90" t="s">
        <v>125</v>
      </c>
      <c r="C15963" s="96">
        <v>1919.8515861910112</v>
      </c>
      <c r="D15963" s="102">
        <v>1232.4219959885011</v>
      </c>
      <c r="E15963" s="98">
        <v>2281.3798651685393</v>
      </c>
      <c r="F15963" s="91">
        <v>0.84153087151454287</v>
      </c>
      <c r="G15963" s="100">
        <v>959.92579309550558</v>
      </c>
      <c r="S15963" s="235"/>
      <c r="T15963" s="103"/>
      <c r="U15963" s="103"/>
    </row>
    <row r="15964" spans="1:21" x14ac:dyDescent="0.2">
      <c r="A15964" s="89">
        <v>41057</v>
      </c>
      <c r="B15964" s="90" t="s">
        <v>126</v>
      </c>
      <c r="C15964" s="96">
        <v>1849.8430468314605</v>
      </c>
      <c r="D15964" s="102">
        <v>1183.1749287824196</v>
      </c>
      <c r="E15964" s="98">
        <v>2195.864797752809</v>
      </c>
      <c r="F15964" s="91">
        <v>0.84242119493173795</v>
      </c>
      <c r="G15964" s="100">
        <v>924.92152341573023</v>
      </c>
      <c r="S15964" s="235"/>
      <c r="T15964" s="103"/>
      <c r="U15964" s="103"/>
    </row>
    <row r="15965" spans="1:21" x14ac:dyDescent="0.2">
      <c r="A15965" s="89">
        <v>41057</v>
      </c>
      <c r="B15965" s="90" t="s">
        <v>127</v>
      </c>
      <c r="C15965" s="96">
        <v>1808.8071911797754</v>
      </c>
      <c r="D15965" s="102">
        <v>1158.5570899294903</v>
      </c>
      <c r="E15965" s="98">
        <v>2148.031188202247</v>
      </c>
      <c r="F15965" s="91">
        <v>0.84207678227131399</v>
      </c>
      <c r="G15965" s="100">
        <v>904.40359558988769</v>
      </c>
      <c r="S15965" s="235"/>
      <c r="T15965" s="103"/>
      <c r="U15965" s="103"/>
    </row>
    <row r="15966" spans="1:21" x14ac:dyDescent="0.2">
      <c r="A15966" s="89">
        <v>41057</v>
      </c>
      <c r="B15966" s="90" t="s">
        <v>128</v>
      </c>
      <c r="C15966" s="96">
        <v>1743.8151808314608</v>
      </c>
      <c r="D15966" s="102">
        <v>1119.8867304294995</v>
      </c>
      <c r="E15966" s="98">
        <v>2072.4472668539324</v>
      </c>
      <c r="F15966" s="91">
        <v>0.84142801060441463</v>
      </c>
      <c r="G15966" s="100">
        <v>871.9075904157304</v>
      </c>
      <c r="S15966" s="235"/>
      <c r="T15966" s="103"/>
      <c r="U15966" s="103"/>
    </row>
    <row r="15967" spans="1:21" x14ac:dyDescent="0.2">
      <c r="A15967" s="89">
        <v>41057</v>
      </c>
      <c r="B15967" s="90" t="s">
        <v>129</v>
      </c>
      <c r="C15967" s="96">
        <v>1717.7276091235956</v>
      </c>
      <c r="D15967" s="102">
        <v>1086.8000779761114</v>
      </c>
      <c r="E15967" s="98">
        <v>2032.663904494382</v>
      </c>
      <c r="F15967" s="91">
        <v>0.84506228763425317</v>
      </c>
      <c r="G15967" s="100">
        <v>858.86380456179779</v>
      </c>
      <c r="S15967" s="235"/>
      <c r="T15967" s="103"/>
      <c r="U15967" s="103"/>
    </row>
    <row r="15968" spans="1:21" x14ac:dyDescent="0.2">
      <c r="A15968" s="89">
        <v>41057</v>
      </c>
      <c r="B15968" s="90" t="s">
        <v>130</v>
      </c>
      <c r="C15968" s="96">
        <v>1690.0232401011233</v>
      </c>
      <c r="D15968" s="102">
        <v>1112.8209920543836</v>
      </c>
      <c r="E15968" s="98">
        <v>2023.4992247191008</v>
      </c>
      <c r="F15968" s="91">
        <v>0.83519836304149309</v>
      </c>
      <c r="G15968" s="100">
        <v>845.01162005056165</v>
      </c>
      <c r="S15968" s="235"/>
      <c r="T15968" s="103"/>
      <c r="U15968" s="103"/>
    </row>
    <row r="15969" spans="1:21" x14ac:dyDescent="0.2">
      <c r="A15969" s="89">
        <v>41057</v>
      </c>
      <c r="B15969" s="90" t="s">
        <v>131</v>
      </c>
      <c r="C15969" s="96">
        <v>1658.7489501910113</v>
      </c>
      <c r="D15969" s="102">
        <v>1054.1364280230152</v>
      </c>
      <c r="E15969" s="98">
        <v>1965.3629915730335</v>
      </c>
      <c r="F15969" s="91">
        <v>0.84399113919581081</v>
      </c>
      <c r="G15969" s="100">
        <v>829.37447509550566</v>
      </c>
      <c r="S15969" s="235"/>
      <c r="T15969" s="103"/>
      <c r="U15969" s="103"/>
    </row>
    <row r="15970" spans="1:21" x14ac:dyDescent="0.2">
      <c r="A15970" s="89">
        <v>41057</v>
      </c>
      <c r="B15970" s="90" t="s">
        <v>132</v>
      </c>
      <c r="C15970" s="96">
        <v>1634.9913495505618</v>
      </c>
      <c r="D15970" s="102">
        <v>1056.0122435305332</v>
      </c>
      <c r="E15970" s="98">
        <v>1946.3706151685392</v>
      </c>
      <c r="F15970" s="91">
        <v>0.8400205679271342</v>
      </c>
      <c r="G15970" s="100">
        <v>817.49567477528092</v>
      </c>
      <c r="S15970" s="235"/>
      <c r="T15970" s="103"/>
      <c r="U15970" s="103"/>
    </row>
    <row r="15971" spans="1:21" x14ac:dyDescent="0.2">
      <c r="A15971" s="89">
        <v>41057</v>
      </c>
      <c r="B15971" s="90" t="s">
        <v>133</v>
      </c>
      <c r="C15971" s="96">
        <v>1672.7247244719099</v>
      </c>
      <c r="D15971" s="102">
        <v>1080.5977035305768</v>
      </c>
      <c r="E15971" s="98">
        <v>1991.4063876404493</v>
      </c>
      <c r="F15971" s="91">
        <v>0.83997155721382688</v>
      </c>
      <c r="G15971" s="100">
        <v>836.36236223595495</v>
      </c>
      <c r="S15971" s="235"/>
      <c r="T15971" s="103"/>
      <c r="U15971" s="103"/>
    </row>
    <row r="15972" spans="1:21" x14ac:dyDescent="0.2">
      <c r="A15972" s="89">
        <v>41057</v>
      </c>
      <c r="B15972" s="90" t="s">
        <v>134</v>
      </c>
      <c r="C15972" s="96">
        <v>1659.891649044944</v>
      </c>
      <c r="D15972" s="102">
        <v>1054.28448354222</v>
      </c>
      <c r="E15972" s="98">
        <v>1966.4068904494382</v>
      </c>
      <c r="F15972" s="91">
        <v>0.84412420293419654</v>
      </c>
      <c r="G15972" s="100">
        <v>829.94582452247198</v>
      </c>
      <c r="S15972" s="235"/>
      <c r="T15972" s="103"/>
      <c r="U15972" s="103"/>
    </row>
    <row r="15973" spans="1:21" x14ac:dyDescent="0.2">
      <c r="A15973" s="89">
        <v>41057</v>
      </c>
      <c r="B15973" s="90" t="s">
        <v>135</v>
      </c>
      <c r="C15973" s="96">
        <v>1640.5508631235955</v>
      </c>
      <c r="D15973" s="102">
        <v>1049.1578939188557</v>
      </c>
      <c r="E15973" s="98">
        <v>1947.3416292134832</v>
      </c>
      <c r="F15973" s="91">
        <v>0.84245662831446877</v>
      </c>
      <c r="G15973" s="100">
        <v>820.27543156179775</v>
      </c>
      <c r="S15973" s="235"/>
      <c r="T15973" s="103"/>
      <c r="U15973" s="103"/>
    </row>
    <row r="15974" spans="1:21" x14ac:dyDescent="0.2">
      <c r="A15974" s="89">
        <v>41057</v>
      </c>
      <c r="B15974" s="90" t="s">
        <v>136</v>
      </c>
      <c r="C15974" s="96">
        <v>1674.5968055730339</v>
      </c>
      <c r="D15974" s="102">
        <v>1063.7583244868883</v>
      </c>
      <c r="E15974" s="98">
        <v>1983.8992499999997</v>
      </c>
      <c r="F15974" s="91">
        <v>0.84409367339245378</v>
      </c>
      <c r="G15974" s="100">
        <v>837.29840278651693</v>
      </c>
      <c r="S15974" s="235"/>
      <c r="T15974" s="103"/>
      <c r="U15974" s="103"/>
    </row>
    <row r="15975" spans="1:21" x14ac:dyDescent="0.2">
      <c r="A15975" s="89">
        <v>41057</v>
      </c>
      <c r="B15975" s="90" t="s">
        <v>137</v>
      </c>
      <c r="C15975" s="96">
        <v>1624.8934575505621</v>
      </c>
      <c r="D15975" s="102">
        <v>1025.1210958402144</v>
      </c>
      <c r="E15975" s="98">
        <v>1921.237103932584</v>
      </c>
      <c r="F15975" s="91">
        <v>0.84575373556161526</v>
      </c>
      <c r="G15975" s="100">
        <v>812.44672877528103</v>
      </c>
      <c r="S15975" s="235"/>
      <c r="T15975" s="103"/>
      <c r="U15975" s="103"/>
    </row>
    <row r="15976" spans="1:21" x14ac:dyDescent="0.2">
      <c r="A15976" s="89">
        <v>41057</v>
      </c>
      <c r="B15976" s="90" t="s">
        <v>138</v>
      </c>
      <c r="C15976" s="96">
        <v>1678.1788828314607</v>
      </c>
      <c r="D15976" s="102">
        <v>1050.1330159651661</v>
      </c>
      <c r="E15976" s="98">
        <v>1979.6625252808988</v>
      </c>
      <c r="F15976" s="91">
        <v>0.84770957746615938</v>
      </c>
      <c r="G15976" s="100">
        <v>839.08944141573033</v>
      </c>
      <c r="S15976" s="235"/>
      <c r="T15976" s="103"/>
      <c r="U15976" s="103"/>
    </row>
    <row r="15977" spans="1:21" x14ac:dyDescent="0.2">
      <c r="A15977" s="89">
        <v>41057</v>
      </c>
      <c r="B15977" s="90" t="s">
        <v>139</v>
      </c>
      <c r="C15977" s="96">
        <v>1634.2660194269661</v>
      </c>
      <c r="D15977" s="102">
        <v>1029.7801659129134</v>
      </c>
      <c r="E15977" s="98">
        <v>1931.6502303370785</v>
      </c>
      <c r="F15977" s="91">
        <v>0.84604655323224953</v>
      </c>
      <c r="G15977" s="100">
        <v>817.13300971348303</v>
      </c>
      <c r="S15977" s="235"/>
      <c r="T15977" s="103"/>
      <c r="U15977" s="103"/>
    </row>
    <row r="15978" spans="1:21" x14ac:dyDescent="0.2">
      <c r="A15978" s="89">
        <v>41057</v>
      </c>
      <c r="B15978" s="90" t="s">
        <v>140</v>
      </c>
      <c r="C15978" s="96">
        <v>1666.054929033708</v>
      </c>
      <c r="D15978" s="102">
        <v>1047.5110822644865</v>
      </c>
      <c r="E15978" s="98">
        <v>1967.9986011235958</v>
      </c>
      <c r="F15978" s="91">
        <v>0.84657322829523451</v>
      </c>
      <c r="G15978" s="100">
        <v>833.02746451685402</v>
      </c>
      <c r="S15978" s="235"/>
      <c r="T15978" s="103"/>
      <c r="U15978" s="103"/>
    </row>
    <row r="15979" spans="1:21" x14ac:dyDescent="0.2">
      <c r="A15979" s="89">
        <v>41057</v>
      </c>
      <c r="B15979" s="90" t="s">
        <v>141</v>
      </c>
      <c r="C15979" s="96">
        <v>1568.3541770224717</v>
      </c>
      <c r="D15979" s="102">
        <v>984.86784805236925</v>
      </c>
      <c r="E15979" s="98">
        <v>1851.9447893258425</v>
      </c>
      <c r="F15979" s="91">
        <v>0.84686875443700171</v>
      </c>
      <c r="G15979" s="100">
        <v>784.17708851123587</v>
      </c>
      <c r="S15979" s="235"/>
      <c r="T15979" s="103"/>
      <c r="U15979" s="103"/>
    </row>
    <row r="15980" spans="1:21" x14ac:dyDescent="0.2">
      <c r="A15980" s="89">
        <v>41057</v>
      </c>
      <c r="B15980" s="90" t="s">
        <v>142</v>
      </c>
      <c r="C15980" s="96">
        <v>1580.9441250337077</v>
      </c>
      <c r="D15980" s="102">
        <v>986.37001536899822</v>
      </c>
      <c r="E15980" s="98">
        <v>1863.4135702247188</v>
      </c>
      <c r="F15980" s="91">
        <v>0.84841290752382648</v>
      </c>
      <c r="G15980" s="100">
        <v>790.47206251685384</v>
      </c>
      <c r="S15980" s="235"/>
      <c r="T15980" s="103"/>
      <c r="U15980" s="103"/>
    </row>
    <row r="15981" spans="1:21" x14ac:dyDescent="0.2">
      <c r="A15981" s="89">
        <v>41057</v>
      </c>
      <c r="B15981" s="90" t="s">
        <v>143</v>
      </c>
      <c r="C15981" s="96">
        <v>1550.3222270224719</v>
      </c>
      <c r="D15981" s="102">
        <v>986.61365981564597</v>
      </c>
      <c r="E15981" s="98">
        <v>1837.6358511235951</v>
      </c>
      <c r="F15981" s="91">
        <v>0.84365040335632902</v>
      </c>
      <c r="G15981" s="100">
        <v>775.16111351123595</v>
      </c>
      <c r="S15981" s="235"/>
      <c r="T15981" s="103"/>
      <c r="U15981" s="103"/>
    </row>
    <row r="15982" spans="1:21" x14ac:dyDescent="0.2">
      <c r="A15982" s="89">
        <v>41057</v>
      </c>
      <c r="B15982" s="90" t="s">
        <v>144</v>
      </c>
      <c r="C15982" s="96">
        <v>1529.8022731348317</v>
      </c>
      <c r="D15982" s="102">
        <v>964.02851690186492</v>
      </c>
      <c r="E15982" s="98">
        <v>1808.2162415730336</v>
      </c>
      <c r="F15982" s="91">
        <v>0.84602838862015783</v>
      </c>
      <c r="G15982" s="100">
        <v>764.90113656741585</v>
      </c>
      <c r="S15982" s="235"/>
      <c r="T15982" s="103"/>
      <c r="U15982" s="103"/>
    </row>
    <row r="15983" spans="1:21" x14ac:dyDescent="0.2">
      <c r="A15983" s="89">
        <v>41057</v>
      </c>
      <c r="B15983" s="90" t="s">
        <v>145</v>
      </c>
      <c r="C15983" s="96">
        <v>1593.4165614606743</v>
      </c>
      <c r="D15983" s="102">
        <v>1006.4770761665344</v>
      </c>
      <c r="E15983" s="98">
        <v>1884.6677275280899</v>
      </c>
      <c r="F15983" s="91">
        <v>0.84546285702604063</v>
      </c>
      <c r="G15983" s="100">
        <v>796.70828073033715</v>
      </c>
      <c r="S15983" s="235"/>
      <c r="T15983" s="103"/>
      <c r="U15983" s="103"/>
    </row>
    <row r="15984" spans="1:21" x14ac:dyDescent="0.2">
      <c r="A15984" s="89">
        <v>41057</v>
      </c>
      <c r="B15984" s="90" t="s">
        <v>146</v>
      </c>
      <c r="C15984" s="96">
        <v>1629.399418988764</v>
      </c>
      <c r="D15984" s="102">
        <v>1016.2032339505561</v>
      </c>
      <c r="E15984" s="98">
        <v>1920.315463483146</v>
      </c>
      <c r="F15984" s="91">
        <v>0.84850611786112129</v>
      </c>
      <c r="G15984" s="100">
        <v>814.69970949438198</v>
      </c>
      <c r="S15984" s="235"/>
      <c r="T15984" s="103"/>
      <c r="U15984" s="103"/>
    </row>
    <row r="15985" spans="1:21" x14ac:dyDescent="0.2">
      <c r="A15985" s="89">
        <v>41057</v>
      </c>
      <c r="B15985" s="90" t="s">
        <v>147</v>
      </c>
      <c r="C15985" s="96">
        <v>1649.9963632247193</v>
      </c>
      <c r="D15985" s="102">
        <v>1026.4848857697361</v>
      </c>
      <c r="E15985" s="98">
        <v>1943.234216292135</v>
      </c>
      <c r="F15985" s="91">
        <v>0.84909803943914708</v>
      </c>
      <c r="G15985" s="100">
        <v>824.99818161235964</v>
      </c>
      <c r="S15985" s="235"/>
      <c r="T15985" s="103"/>
      <c r="U15985" s="103"/>
    </row>
    <row r="15986" spans="1:21" x14ac:dyDescent="0.2">
      <c r="A15986" s="89">
        <v>41058</v>
      </c>
      <c r="B15986" s="90" t="s">
        <v>100</v>
      </c>
      <c r="C15986" s="96">
        <v>1677.3563017415731</v>
      </c>
      <c r="D15986" s="102">
        <v>1049.0496052367441</v>
      </c>
      <c r="E15986" s="98">
        <v>1978.3905674157304</v>
      </c>
      <c r="F15986" s="91">
        <v>0.84783880865981742</v>
      </c>
      <c r="G15986" s="100">
        <v>838.67815087078657</v>
      </c>
      <c r="S15986" s="235"/>
      <c r="T15986" s="103"/>
      <c r="U15986" s="103"/>
    </row>
    <row r="15987" spans="1:21" x14ac:dyDescent="0.2">
      <c r="A15987" s="89">
        <v>41058</v>
      </c>
      <c r="B15987" s="90" t="s">
        <v>101</v>
      </c>
      <c r="C15987" s="96">
        <v>1711.9898021123597</v>
      </c>
      <c r="D15987" s="102">
        <v>1052.5153149911471</v>
      </c>
      <c r="E15987" s="98">
        <v>2009.6511067415731</v>
      </c>
      <c r="F15987" s="91">
        <v>0.8518840889193755</v>
      </c>
      <c r="G15987" s="100">
        <v>855.99490105617986</v>
      </c>
      <c r="S15987" s="235"/>
      <c r="T15987" s="103"/>
      <c r="U15987" s="103"/>
    </row>
    <row r="15988" spans="1:21" x14ac:dyDescent="0.2">
      <c r="A15988" s="89">
        <v>41058</v>
      </c>
      <c r="B15988" s="90" t="s">
        <v>102</v>
      </c>
      <c r="C15988" s="96">
        <v>1715.4138465505619</v>
      </c>
      <c r="D15988" s="102">
        <v>1062.9082799360897</v>
      </c>
      <c r="E15988" s="98">
        <v>2018.0234578651684</v>
      </c>
      <c r="F15988" s="91">
        <v>0.85004653432783583</v>
      </c>
      <c r="G15988" s="100">
        <v>857.70692327528093</v>
      </c>
      <c r="S15988" s="235"/>
      <c r="T15988" s="103"/>
      <c r="U15988" s="103"/>
    </row>
    <row r="15989" spans="1:21" x14ac:dyDescent="0.2">
      <c r="A15989" s="89">
        <v>41058</v>
      </c>
      <c r="B15989" s="90" t="s">
        <v>103</v>
      </c>
      <c r="C15989" s="96">
        <v>1720.0292153258426</v>
      </c>
      <c r="D15989" s="102">
        <v>1074.5475686888412</v>
      </c>
      <c r="E15989" s="98">
        <v>2028.0909691011234</v>
      </c>
      <c r="F15989" s="91">
        <v>0.84810259575692615</v>
      </c>
      <c r="G15989" s="100">
        <v>860.01460766292132</v>
      </c>
      <c r="S15989" s="235"/>
      <c r="T15989" s="103"/>
      <c r="U15989" s="103"/>
    </row>
    <row r="15990" spans="1:21" x14ac:dyDescent="0.2">
      <c r="A15990" s="89">
        <v>41058</v>
      </c>
      <c r="B15990" s="90" t="s">
        <v>104</v>
      </c>
      <c r="C15990" s="96">
        <v>1742.7535244494384</v>
      </c>
      <c r="D15990" s="102">
        <v>1082.7576513999732</v>
      </c>
      <c r="E15990" s="98">
        <v>2051.719761235955</v>
      </c>
      <c r="F15990" s="91">
        <v>0.84941109277009863</v>
      </c>
      <c r="G15990" s="100">
        <v>871.37676222471919</v>
      </c>
      <c r="S15990" s="235"/>
      <c r="T15990" s="103"/>
      <c r="U15990" s="103"/>
    </row>
    <row r="15991" spans="1:21" x14ac:dyDescent="0.2">
      <c r="A15991" s="89">
        <v>41058</v>
      </c>
      <c r="B15991" s="90" t="s">
        <v>105</v>
      </c>
      <c r="C15991" s="96">
        <v>1706.5153831348316</v>
      </c>
      <c r="D15991" s="102">
        <v>1063.0234883959267</v>
      </c>
      <c r="E15991" s="98">
        <v>2010.5257247191009</v>
      </c>
      <c r="F15991" s="91">
        <v>0.8487906233446757</v>
      </c>
      <c r="G15991" s="100">
        <v>853.2576915674158</v>
      </c>
      <c r="S15991" s="235"/>
      <c r="T15991" s="103"/>
      <c r="U15991" s="103"/>
    </row>
    <row r="15992" spans="1:21" x14ac:dyDescent="0.2">
      <c r="A15992" s="89">
        <v>41058</v>
      </c>
      <c r="B15992" s="90" t="s">
        <v>106</v>
      </c>
      <c r="C15992" s="96">
        <v>1622.8836042471908</v>
      </c>
      <c r="D15992" s="102">
        <v>1015.4862455487033</v>
      </c>
      <c r="E15992" s="98">
        <v>1914.4094410112361</v>
      </c>
      <c r="F15992" s="91">
        <v>0.84772022613404241</v>
      </c>
      <c r="G15992" s="100">
        <v>811.44180212359538</v>
      </c>
      <c r="S15992" s="235"/>
      <c r="T15992" s="103"/>
      <c r="U15992" s="103"/>
    </row>
    <row r="15993" spans="1:21" x14ac:dyDescent="0.2">
      <c r="A15993" s="89">
        <v>41058</v>
      </c>
      <c r="B15993" s="90" t="s">
        <v>107</v>
      </c>
      <c r="C15993" s="96">
        <v>1587.0101540561798</v>
      </c>
      <c r="D15993" s="102">
        <v>991.69047349647735</v>
      </c>
      <c r="E15993" s="98">
        <v>1871.3768258426967</v>
      </c>
      <c r="F15993" s="91">
        <v>0.84804414169312792</v>
      </c>
      <c r="G15993" s="100">
        <v>793.50507702808989</v>
      </c>
      <c r="S15993" s="235"/>
      <c r="T15993" s="103"/>
      <c r="U15993" s="103"/>
    </row>
    <row r="15994" spans="1:21" x14ac:dyDescent="0.2">
      <c r="A15994" s="89">
        <v>41058</v>
      </c>
      <c r="B15994" s="90" t="s">
        <v>108</v>
      </c>
      <c r="C15994" s="96">
        <v>1655.8759945617976</v>
      </c>
      <c r="D15994" s="102">
        <v>1036.4481245130851</v>
      </c>
      <c r="E15994" s="98">
        <v>1953.4968707865169</v>
      </c>
      <c r="F15994" s="91">
        <v>0.84764711903280854</v>
      </c>
      <c r="G15994" s="100">
        <v>827.9379972808988</v>
      </c>
      <c r="S15994" s="235"/>
      <c r="T15994" s="103"/>
      <c r="U15994" s="103"/>
    </row>
    <row r="15995" spans="1:21" x14ac:dyDescent="0.2">
      <c r="A15995" s="89">
        <v>41058</v>
      </c>
      <c r="B15995" s="90" t="s">
        <v>109</v>
      </c>
      <c r="C15995" s="96">
        <v>1600.7103839325841</v>
      </c>
      <c r="D15995" s="102">
        <v>1008.8886189241325</v>
      </c>
      <c r="E15995" s="98">
        <v>1892.1231404494381</v>
      </c>
      <c r="F15995" s="91">
        <v>0.84598636828275653</v>
      </c>
      <c r="G15995" s="100">
        <v>800.35519196629207</v>
      </c>
      <c r="S15995" s="235"/>
      <c r="T15995" s="103"/>
      <c r="U15995" s="103"/>
    </row>
    <row r="15996" spans="1:21" x14ac:dyDescent="0.2">
      <c r="A15996" s="89">
        <v>41058</v>
      </c>
      <c r="B15996" s="90" t="s">
        <v>110</v>
      </c>
      <c r="C15996" s="96">
        <v>1614.293102224719</v>
      </c>
      <c r="D15996" s="102">
        <v>1018.3669788493929</v>
      </c>
      <c r="E15996" s="98">
        <v>1908.6679971910114</v>
      </c>
      <c r="F15996" s="91">
        <v>0.84576946048263801</v>
      </c>
      <c r="G15996" s="100">
        <v>807.14655111235948</v>
      </c>
      <c r="S15996" s="235"/>
      <c r="T15996" s="103"/>
      <c r="U15996" s="103"/>
    </row>
    <row r="15997" spans="1:21" x14ac:dyDescent="0.2">
      <c r="A15997" s="89">
        <v>41058</v>
      </c>
      <c r="B15997" s="90" t="s">
        <v>111</v>
      </c>
      <c r="C15997" s="96">
        <v>1567.5599607977529</v>
      </c>
      <c r="D15997" s="102">
        <v>980.0290991399271</v>
      </c>
      <c r="E15997" s="98">
        <v>1848.7025898876404</v>
      </c>
      <c r="F15997" s="91">
        <v>0.84792436023634565</v>
      </c>
      <c r="G15997" s="100">
        <v>783.77998039887643</v>
      </c>
      <c r="S15997" s="235"/>
      <c r="T15997" s="103"/>
      <c r="U15997" s="103"/>
    </row>
    <row r="15998" spans="1:21" x14ac:dyDescent="0.2">
      <c r="A15998" s="89">
        <v>41058</v>
      </c>
      <c r="B15998" s="90" t="s">
        <v>112</v>
      </c>
      <c r="C15998" s="96">
        <v>1657.0713710224718</v>
      </c>
      <c r="D15998" s="102">
        <v>1039.0969938634892</v>
      </c>
      <c r="E15998" s="98">
        <v>1955.9161769662917</v>
      </c>
      <c r="F15998" s="91">
        <v>0.84720980916097299</v>
      </c>
      <c r="G15998" s="100">
        <v>828.5356855112359</v>
      </c>
      <c r="S15998" s="235"/>
      <c r="T15998" s="103"/>
      <c r="U15998" s="103"/>
    </row>
    <row r="15999" spans="1:21" x14ac:dyDescent="0.2">
      <c r="A15999" s="89">
        <v>41058</v>
      </c>
      <c r="B15999" s="90" t="s">
        <v>113</v>
      </c>
      <c r="C15999" s="96">
        <v>1636.612198988764</v>
      </c>
      <c r="D15999" s="102">
        <v>1048.311678631906</v>
      </c>
      <c r="E15999" s="98">
        <v>1943.5680758426968</v>
      </c>
      <c r="F15999" s="91">
        <v>0.84206579606384913</v>
      </c>
      <c r="G15999" s="100">
        <v>818.30609949438201</v>
      </c>
      <c r="S15999" s="235"/>
      <c r="T15999" s="103"/>
      <c r="U15999" s="103"/>
    </row>
    <row r="16000" spans="1:21" x14ac:dyDescent="0.2">
      <c r="A16000" s="89">
        <v>41058</v>
      </c>
      <c r="B16000" s="90" t="s">
        <v>114</v>
      </c>
      <c r="C16000" s="96">
        <v>1636.2231951235956</v>
      </c>
      <c r="D16000" s="102">
        <v>1030.3829687370928</v>
      </c>
      <c r="E16000" s="98">
        <v>1933.6275252808989</v>
      </c>
      <c r="F16000" s="91">
        <v>0.84619357851037047</v>
      </c>
      <c r="G16000" s="100">
        <v>818.11159756179779</v>
      </c>
      <c r="S16000" s="235"/>
      <c r="T16000" s="103"/>
      <c r="U16000" s="103"/>
    </row>
    <row r="16001" spans="1:21" x14ac:dyDescent="0.2">
      <c r="A16001" s="89">
        <v>41058</v>
      </c>
      <c r="B16001" s="90" t="s">
        <v>115</v>
      </c>
      <c r="C16001" s="96">
        <v>1643.3468284044943</v>
      </c>
      <c r="D16001" s="102">
        <v>1030.9208421604221</v>
      </c>
      <c r="E16001" s="98">
        <v>1939.9449943820223</v>
      </c>
      <c r="F16001" s="91">
        <v>0.84711001248155982</v>
      </c>
      <c r="G16001" s="100">
        <v>821.67341420224716</v>
      </c>
      <c r="S16001" s="235"/>
      <c r="T16001" s="103"/>
      <c r="U16001" s="103"/>
    </row>
    <row r="16002" spans="1:21" x14ac:dyDescent="0.2">
      <c r="A16002" s="89">
        <v>41058</v>
      </c>
      <c r="B16002" s="90" t="s">
        <v>116</v>
      </c>
      <c r="C16002" s="96">
        <v>1733.5470996404495</v>
      </c>
      <c r="D16002" s="102">
        <v>1092.5371374794461</v>
      </c>
      <c r="E16002" s="98">
        <v>2049.1029606741572</v>
      </c>
      <c r="F16002" s="91">
        <v>0.84600292562659252</v>
      </c>
      <c r="G16002" s="100">
        <v>866.77354982022473</v>
      </c>
      <c r="S16002" s="235"/>
      <c r="T16002" s="103"/>
      <c r="U16002" s="103"/>
    </row>
    <row r="16003" spans="1:21" x14ac:dyDescent="0.2">
      <c r="A16003" s="89">
        <v>41058</v>
      </c>
      <c r="B16003" s="90" t="s">
        <v>117</v>
      </c>
      <c r="C16003" s="96">
        <v>1699.1850915505618</v>
      </c>
      <c r="D16003" s="102">
        <v>1070.8260759131463</v>
      </c>
      <c r="E16003" s="98">
        <v>2008.456735955056</v>
      </c>
      <c r="F16003" s="91">
        <v>0.8460152818490112</v>
      </c>
      <c r="G16003" s="100">
        <v>849.59254577528088</v>
      </c>
      <c r="S16003" s="235"/>
      <c r="T16003" s="103"/>
      <c r="U16003" s="103"/>
    </row>
    <row r="16004" spans="1:21" x14ac:dyDescent="0.2">
      <c r="A16004" s="89">
        <v>41058</v>
      </c>
      <c r="B16004" s="90" t="s">
        <v>118</v>
      </c>
      <c r="C16004" s="96">
        <v>1729.3774644606742</v>
      </c>
      <c r="D16004" s="102">
        <v>1100.6149190378524</v>
      </c>
      <c r="E16004" s="98">
        <v>2049.9023426966291</v>
      </c>
      <c r="F16004" s="91">
        <v>0.84363895217842078</v>
      </c>
      <c r="G16004" s="100">
        <v>864.68873223033711</v>
      </c>
      <c r="S16004" s="235"/>
      <c r="T16004" s="103"/>
      <c r="U16004" s="103"/>
    </row>
    <row r="16005" spans="1:21" x14ac:dyDescent="0.2">
      <c r="A16005" s="89">
        <v>41058</v>
      </c>
      <c r="B16005" s="90" t="s">
        <v>119</v>
      </c>
      <c r="C16005" s="96">
        <v>1731.2495455617977</v>
      </c>
      <c r="D16005" s="102">
        <v>1085.4347325192809</v>
      </c>
      <c r="E16005" s="98">
        <v>2043.3779747191008</v>
      </c>
      <c r="F16005" s="91">
        <v>0.84724880417671589</v>
      </c>
      <c r="G16005" s="100">
        <v>865.62477278089887</v>
      </c>
      <c r="S16005" s="235"/>
      <c r="T16005" s="103"/>
      <c r="U16005" s="103"/>
    </row>
    <row r="16006" spans="1:21" x14ac:dyDescent="0.2">
      <c r="A16006" s="89">
        <v>41058</v>
      </c>
      <c r="B16006" s="90" t="s">
        <v>120</v>
      </c>
      <c r="C16006" s="96">
        <v>1665.6335081797752</v>
      </c>
      <c r="D16006" s="102">
        <v>1048.428229626785</v>
      </c>
      <c r="E16006" s="98">
        <v>1968.1302640449437</v>
      </c>
      <c r="F16006" s="91">
        <v>0.84630247225431576</v>
      </c>
      <c r="G16006" s="100">
        <v>832.81675408988758</v>
      </c>
      <c r="S16006" s="235"/>
      <c r="T16006" s="103"/>
      <c r="U16006" s="103"/>
    </row>
    <row r="16007" spans="1:21" x14ac:dyDescent="0.2">
      <c r="A16007" s="89">
        <v>41058</v>
      </c>
      <c r="B16007" s="90" t="s">
        <v>121</v>
      </c>
      <c r="C16007" s="96">
        <v>1580.7941964606744</v>
      </c>
      <c r="D16007" s="102">
        <v>990.76038143918754</v>
      </c>
      <c r="E16007" s="98">
        <v>1865.6142219101123</v>
      </c>
      <c r="F16007" s="91">
        <v>0.84733176768033824</v>
      </c>
      <c r="G16007" s="100">
        <v>790.39709823033718</v>
      </c>
      <c r="S16007" s="235"/>
      <c r="T16007" s="103"/>
      <c r="U16007" s="103"/>
    </row>
    <row r="16008" spans="1:21" x14ac:dyDescent="0.2">
      <c r="A16008" s="89">
        <v>41058</v>
      </c>
      <c r="B16008" s="90" t="s">
        <v>122</v>
      </c>
      <c r="C16008" s="96">
        <v>1622.3203590674159</v>
      </c>
      <c r="D16008" s="102">
        <v>1026.8910960627293</v>
      </c>
      <c r="E16008" s="98">
        <v>1920.0074662921347</v>
      </c>
      <c r="F16008" s="91">
        <v>0.84495523457541344</v>
      </c>
      <c r="G16008" s="100">
        <v>811.16017953370795</v>
      </c>
      <c r="S16008" s="235"/>
      <c r="T16008" s="103"/>
      <c r="U16008" s="103"/>
    </row>
    <row r="16009" spans="1:21" x14ac:dyDescent="0.2">
      <c r="A16009" s="89">
        <v>41058</v>
      </c>
      <c r="B16009" s="90" t="s">
        <v>123</v>
      </c>
      <c r="C16009" s="96">
        <v>1647.1193554719102</v>
      </c>
      <c r="D16009" s="102">
        <v>1053.4230662483938</v>
      </c>
      <c r="E16009" s="98">
        <v>1955.1732219101123</v>
      </c>
      <c r="F16009" s="91">
        <v>0.84244165018931272</v>
      </c>
      <c r="G16009" s="100">
        <v>823.55967773595512</v>
      </c>
      <c r="S16009" s="235"/>
      <c r="T16009" s="103"/>
      <c r="U16009" s="103"/>
    </row>
    <row r="16010" spans="1:21" x14ac:dyDescent="0.2">
      <c r="A16010" s="89">
        <v>41058</v>
      </c>
      <c r="B16010" s="90" t="s">
        <v>124</v>
      </c>
      <c r="C16010" s="96">
        <v>1640.8142511573035</v>
      </c>
      <c r="D16010" s="102">
        <v>1041.024723777173</v>
      </c>
      <c r="E16010" s="98">
        <v>1943.1942471910115</v>
      </c>
      <c r="F16010" s="91">
        <v>0.84439023712075412</v>
      </c>
      <c r="G16010" s="100">
        <v>820.40712557865174</v>
      </c>
      <c r="S16010" s="235"/>
      <c r="T16010" s="103"/>
      <c r="U16010" s="103"/>
    </row>
    <row r="16011" spans="1:21" x14ac:dyDescent="0.2">
      <c r="A16011" s="89">
        <v>41058</v>
      </c>
      <c r="B16011" s="90" t="s">
        <v>125</v>
      </c>
      <c r="C16011" s="96">
        <v>1657.4279578988765</v>
      </c>
      <c r="D16011" s="102">
        <v>1071.3165932331319</v>
      </c>
      <c r="E16011" s="98">
        <v>1973.5213904494381</v>
      </c>
      <c r="F16011" s="91">
        <v>0.83983278109867543</v>
      </c>
      <c r="G16011" s="100">
        <v>828.71397894943823</v>
      </c>
      <c r="S16011" s="235"/>
      <c r="T16011" s="103"/>
      <c r="U16011" s="103"/>
    </row>
    <row r="16012" spans="1:21" x14ac:dyDescent="0.2">
      <c r="A16012" s="89">
        <v>41058</v>
      </c>
      <c r="B16012" s="90" t="s">
        <v>126</v>
      </c>
      <c r="C16012" s="96">
        <v>1615.3871755955056</v>
      </c>
      <c r="D16012" s="102">
        <v>1033.9523053538924</v>
      </c>
      <c r="E16012" s="98">
        <v>1917.9502331460671</v>
      </c>
      <c r="F16012" s="91">
        <v>0.84224665879142291</v>
      </c>
      <c r="G16012" s="100">
        <v>807.6935877977528</v>
      </c>
      <c r="S16012" s="235"/>
      <c r="T16012" s="103"/>
      <c r="U16012" s="103"/>
    </row>
    <row r="16013" spans="1:21" x14ac:dyDescent="0.2">
      <c r="A16013" s="89">
        <v>41058</v>
      </c>
      <c r="B16013" s="90" t="s">
        <v>127</v>
      </c>
      <c r="C16013" s="96">
        <v>1519.6192865393259</v>
      </c>
      <c r="D16013" s="102">
        <v>982.13000598857775</v>
      </c>
      <c r="E16013" s="98">
        <v>1809.370643258427</v>
      </c>
      <c r="F16013" s="91">
        <v>0.8398606953203912</v>
      </c>
      <c r="G16013" s="100">
        <v>759.80964326966296</v>
      </c>
      <c r="S16013" s="235"/>
      <c r="T16013" s="103"/>
      <c r="U16013" s="103"/>
    </row>
    <row r="16014" spans="1:21" x14ac:dyDescent="0.2">
      <c r="A16014" s="89">
        <v>41058</v>
      </c>
      <c r="B16014" s="90" t="s">
        <v>128</v>
      </c>
      <c r="C16014" s="96">
        <v>1554.5242791910111</v>
      </c>
      <c r="D16014" s="102">
        <v>1006.4732049939779</v>
      </c>
      <c r="E16014" s="98">
        <v>1851.9001179775282</v>
      </c>
      <c r="F16014" s="91">
        <v>0.83942123233337063</v>
      </c>
      <c r="G16014" s="100">
        <v>777.26213959550557</v>
      </c>
      <c r="S16014" s="235"/>
      <c r="T16014" s="103"/>
      <c r="U16014" s="103"/>
    </row>
    <row r="16015" spans="1:21" x14ac:dyDescent="0.2">
      <c r="A16015" s="89">
        <v>41058</v>
      </c>
      <c r="B16015" s="90" t="s">
        <v>129</v>
      </c>
      <c r="C16015" s="96">
        <v>1558.6371846404497</v>
      </c>
      <c r="D16015" s="102">
        <v>992.44373329818382</v>
      </c>
      <c r="E16015" s="98">
        <v>1847.7809494382022</v>
      </c>
      <c r="F16015" s="91">
        <v>0.84351837544073416</v>
      </c>
      <c r="G16015" s="100">
        <v>779.31859232022487</v>
      </c>
      <c r="S16015" s="235"/>
      <c r="T16015" s="103"/>
      <c r="U16015" s="103"/>
    </row>
    <row r="16016" spans="1:21" x14ac:dyDescent="0.2">
      <c r="A16016" s="89">
        <v>41058</v>
      </c>
      <c r="B16016" s="90" t="s">
        <v>130</v>
      </c>
      <c r="C16016" s="96">
        <v>1687.2840045505618</v>
      </c>
      <c r="D16016" s="102">
        <v>1087.7950944470711</v>
      </c>
      <c r="E16016" s="98">
        <v>2007.5421488764046</v>
      </c>
      <c r="F16016" s="91">
        <v>0.84047251784721577</v>
      </c>
      <c r="G16016" s="100">
        <v>843.6420022752809</v>
      </c>
      <c r="S16016" s="235"/>
      <c r="T16016" s="103"/>
      <c r="U16016" s="103"/>
    </row>
    <row r="16017" spans="1:21" x14ac:dyDescent="0.2">
      <c r="A16017" s="89">
        <v>41058</v>
      </c>
      <c r="B16017" s="90" t="s">
        <v>131</v>
      </c>
      <c r="C16017" s="96">
        <v>1619.6013841348313</v>
      </c>
      <c r="D16017" s="102">
        <v>1029.0055143010331</v>
      </c>
      <c r="E16017" s="98">
        <v>1918.8436601123592</v>
      </c>
      <c r="F16017" s="91">
        <v>0.84405072586267627</v>
      </c>
      <c r="G16017" s="100">
        <v>809.80069206741564</v>
      </c>
      <c r="S16017" s="235"/>
      <c r="T16017" s="103"/>
      <c r="U16017" s="103"/>
    </row>
    <row r="16018" spans="1:21" x14ac:dyDescent="0.2">
      <c r="A16018" s="89">
        <v>41058</v>
      </c>
      <c r="B16018" s="90" t="s">
        <v>132</v>
      </c>
      <c r="C16018" s="96">
        <v>1394.7125767078653</v>
      </c>
      <c r="D16018" s="102">
        <v>884.55082208027386</v>
      </c>
      <c r="E16018" s="98">
        <v>1651.5608764044944</v>
      </c>
      <c r="F16018" s="91">
        <v>0.84448148211418228</v>
      </c>
      <c r="G16018" s="100">
        <v>697.35628835393265</v>
      </c>
      <c r="S16018" s="235"/>
      <c r="T16018" s="103"/>
      <c r="U16018" s="103"/>
    </row>
    <row r="16019" spans="1:21" x14ac:dyDescent="0.2">
      <c r="A16019" s="89">
        <v>41058</v>
      </c>
      <c r="B16019" s="90" t="s">
        <v>133</v>
      </c>
      <c r="C16019" s="96">
        <v>1544.207572516854</v>
      </c>
      <c r="D16019" s="102">
        <v>963.65333401047803</v>
      </c>
      <c r="E16019" s="98">
        <v>1820.2210786516855</v>
      </c>
      <c r="F16019" s="91">
        <v>0.84836264705862741</v>
      </c>
      <c r="G16019" s="100">
        <v>772.10378625842702</v>
      </c>
      <c r="S16019" s="235"/>
      <c r="T16019" s="103"/>
      <c r="U16019" s="103"/>
    </row>
    <row r="16020" spans="1:21" x14ac:dyDescent="0.2">
      <c r="A16020" s="89">
        <v>41058</v>
      </c>
      <c r="B16020" s="90" t="s">
        <v>134</v>
      </c>
      <c r="C16020" s="96">
        <v>1584.2344493932585</v>
      </c>
      <c r="D16020" s="102">
        <v>989.26426236925124</v>
      </c>
      <c r="E16020" s="98">
        <v>1867.7372865168536</v>
      </c>
      <c r="F16020" s="91">
        <v>0.84821053840377092</v>
      </c>
      <c r="G16020" s="100">
        <v>792.11722469662925</v>
      </c>
      <c r="S16020" s="235"/>
      <c r="T16020" s="103"/>
      <c r="U16020" s="103"/>
    </row>
    <row r="16021" spans="1:21" x14ac:dyDescent="0.2">
      <c r="A16021" s="89">
        <v>41058</v>
      </c>
      <c r="B16021" s="90" t="s">
        <v>135</v>
      </c>
      <c r="C16021" s="96">
        <v>1608.1824998426966</v>
      </c>
      <c r="D16021" s="102">
        <v>1005.0945925500531</v>
      </c>
      <c r="E16021" s="98">
        <v>1896.4351011235956</v>
      </c>
      <c r="F16021" s="91">
        <v>0.84800291815411155</v>
      </c>
      <c r="G16021" s="100">
        <v>804.09124992134832</v>
      </c>
      <c r="S16021" s="235"/>
      <c r="T16021" s="103"/>
      <c r="U16021" s="103"/>
    </row>
    <row r="16022" spans="1:21" x14ac:dyDescent="0.2">
      <c r="A16022" s="89">
        <v>41058</v>
      </c>
      <c r="B16022" s="90" t="s">
        <v>136</v>
      </c>
      <c r="C16022" s="96">
        <v>1606.059187078652</v>
      </c>
      <c r="D16022" s="102">
        <v>1008.2584995494439</v>
      </c>
      <c r="E16022" s="98">
        <v>1896.3151938202247</v>
      </c>
      <c r="F16022" s="91">
        <v>0.84693683429449451</v>
      </c>
      <c r="G16022" s="100">
        <v>803.02959353932602</v>
      </c>
      <c r="S16022" s="235"/>
      <c r="T16022" s="103"/>
      <c r="U16022" s="103"/>
    </row>
    <row r="16023" spans="1:21" x14ac:dyDescent="0.2">
      <c r="A16023" s="89">
        <v>41058</v>
      </c>
      <c r="B16023" s="90" t="s">
        <v>137</v>
      </c>
      <c r="C16023" s="96">
        <v>1619.7918339438204</v>
      </c>
      <c r="D16023" s="102">
        <v>1028.8109441872068</v>
      </c>
      <c r="E16023" s="98">
        <v>1918.9000870786517</v>
      </c>
      <c r="F16023" s="91">
        <v>0.84412515526527698</v>
      </c>
      <c r="G16023" s="100">
        <v>809.8959169719102</v>
      </c>
      <c r="S16023" s="235"/>
      <c r="T16023" s="103"/>
      <c r="U16023" s="103"/>
    </row>
    <row r="16024" spans="1:21" x14ac:dyDescent="0.2">
      <c r="A16024" s="89">
        <v>41058</v>
      </c>
      <c r="B16024" s="90" t="s">
        <v>138</v>
      </c>
      <c r="C16024" s="96">
        <v>1611.3147913820228</v>
      </c>
      <c r="D16024" s="102">
        <v>1017.7291905655567</v>
      </c>
      <c r="E16024" s="98">
        <v>1905.8090308988765</v>
      </c>
      <c r="F16024" s="91">
        <v>0.84547547275607393</v>
      </c>
      <c r="G16024" s="100">
        <v>805.6573956910114</v>
      </c>
      <c r="S16024" s="235"/>
      <c r="T16024" s="103"/>
      <c r="U16024" s="103"/>
    </row>
    <row r="16025" spans="1:21" x14ac:dyDescent="0.2">
      <c r="A16025" s="89">
        <v>41058</v>
      </c>
      <c r="B16025" s="90" t="s">
        <v>139</v>
      </c>
      <c r="C16025" s="96">
        <v>1545.305698011236</v>
      </c>
      <c r="D16025" s="102">
        <v>989.06791484714904</v>
      </c>
      <c r="E16025" s="98">
        <v>1834.7275112359548</v>
      </c>
      <c r="F16025" s="91">
        <v>0.84225351642012969</v>
      </c>
      <c r="G16025" s="100">
        <v>772.65284900561801</v>
      </c>
      <c r="S16025" s="235"/>
      <c r="T16025" s="103"/>
      <c r="U16025" s="103"/>
    </row>
    <row r="16026" spans="1:21" x14ac:dyDescent="0.2">
      <c r="A16026" s="89">
        <v>41058</v>
      </c>
      <c r="B16026" s="90" t="s">
        <v>140</v>
      </c>
      <c r="C16026" s="96">
        <v>1581.3412331460675</v>
      </c>
      <c r="D16026" s="102">
        <v>1013.3637182078826</v>
      </c>
      <c r="E16026" s="98">
        <v>1878.1762752808986</v>
      </c>
      <c r="F16026" s="91">
        <v>0.84195570669188824</v>
      </c>
      <c r="G16026" s="100">
        <v>790.67061657303373</v>
      </c>
      <c r="S16026" s="235"/>
      <c r="T16026" s="103"/>
      <c r="U16026" s="103"/>
    </row>
    <row r="16027" spans="1:21" x14ac:dyDescent="0.2">
      <c r="A16027" s="89">
        <v>41058</v>
      </c>
      <c r="B16027" s="90" t="s">
        <v>141</v>
      </c>
      <c r="C16027" s="96">
        <v>1651.9049134382021</v>
      </c>
      <c r="D16027" s="102">
        <v>1032.9677518023095</v>
      </c>
      <c r="E16027" s="98">
        <v>1948.2844297752811</v>
      </c>
      <c r="F16027" s="91">
        <v>0.84787666943924411</v>
      </c>
      <c r="G16027" s="100">
        <v>825.95245671910106</v>
      </c>
      <c r="S16027" s="235"/>
      <c r="T16027" s="103"/>
      <c r="U16027" s="103"/>
    </row>
    <row r="16028" spans="1:21" x14ac:dyDescent="0.2">
      <c r="A16028" s="89">
        <v>41058</v>
      </c>
      <c r="B16028" s="90" t="s">
        <v>142</v>
      </c>
      <c r="C16028" s="96">
        <v>1594.1905170674156</v>
      </c>
      <c r="D16028" s="102">
        <v>1008.4384709257478</v>
      </c>
      <c r="E16028" s="98">
        <v>1886.3699410112361</v>
      </c>
      <c r="F16028" s="91">
        <v>0.84511022064569674</v>
      </c>
      <c r="G16028" s="100">
        <v>797.09525853370781</v>
      </c>
      <c r="S16028" s="235"/>
      <c r="T16028" s="103"/>
      <c r="U16028" s="103"/>
    </row>
    <row r="16029" spans="1:21" x14ac:dyDescent="0.2">
      <c r="A16029" s="89">
        <v>41058</v>
      </c>
      <c r="B16029" s="90" t="s">
        <v>143</v>
      </c>
      <c r="C16029" s="96">
        <v>1585.4379301011236</v>
      </c>
      <c r="D16029" s="102">
        <v>1004.6600061699318</v>
      </c>
      <c r="E16029" s="98">
        <v>1876.9536910112361</v>
      </c>
      <c r="F16029" s="91">
        <v>0.84468675902544288</v>
      </c>
      <c r="G16029" s="100">
        <v>792.71896505056179</v>
      </c>
      <c r="S16029" s="235"/>
      <c r="T16029" s="103"/>
      <c r="U16029" s="103"/>
    </row>
    <row r="16030" spans="1:21" x14ac:dyDescent="0.2">
      <c r="A16030" s="89">
        <v>41058</v>
      </c>
      <c r="B16030" s="90" t="s">
        <v>144</v>
      </c>
      <c r="C16030" s="96">
        <v>1536.0506477191013</v>
      </c>
      <c r="D16030" s="102">
        <v>965.13945222937627</v>
      </c>
      <c r="E16030" s="98">
        <v>1814.0964016853932</v>
      </c>
      <c r="F16030" s="91">
        <v>0.84673044182879564</v>
      </c>
      <c r="G16030" s="100">
        <v>768.02532385955067</v>
      </c>
      <c r="S16030" s="235"/>
      <c r="T16030" s="103"/>
      <c r="U16030" s="103"/>
    </row>
    <row r="16031" spans="1:21" x14ac:dyDescent="0.2">
      <c r="A16031" s="89">
        <v>41058</v>
      </c>
      <c r="B16031" s="90" t="s">
        <v>145</v>
      </c>
      <c r="C16031" s="96">
        <v>1652.4884192359552</v>
      </c>
      <c r="D16031" s="102">
        <v>1041.8451105104191</v>
      </c>
      <c r="E16031" s="98">
        <v>1953.4992219101121</v>
      </c>
      <c r="F16031" s="91">
        <v>0.84591199254237148</v>
      </c>
      <c r="G16031" s="100">
        <v>826.24420961797762</v>
      </c>
      <c r="S16031" s="235"/>
      <c r="T16031" s="103"/>
      <c r="U16031" s="103"/>
    </row>
    <row r="16032" spans="1:21" x14ac:dyDescent="0.2">
      <c r="A16032" s="89">
        <v>41058</v>
      </c>
      <c r="B16032" s="90" t="s">
        <v>146</v>
      </c>
      <c r="C16032" s="96">
        <v>1843.3515448314611</v>
      </c>
      <c r="D16032" s="102">
        <v>1141.9991812657613</v>
      </c>
      <c r="E16032" s="98">
        <v>2168.4342387640449</v>
      </c>
      <c r="F16032" s="91">
        <v>0.85008413530775406</v>
      </c>
      <c r="G16032" s="100">
        <v>921.67577241573053</v>
      </c>
      <c r="S16032" s="235"/>
      <c r="T16032" s="103"/>
      <c r="U16032" s="103"/>
    </row>
    <row r="16033" spans="1:21" x14ac:dyDescent="0.2">
      <c r="A16033" s="89">
        <v>41058</v>
      </c>
      <c r="B16033" s="90" t="s">
        <v>147</v>
      </c>
      <c r="C16033" s="96">
        <v>1880.1286185842698</v>
      </c>
      <c r="D16033" s="102">
        <v>1163.3768651970029</v>
      </c>
      <c r="E16033" s="98">
        <v>2210.9566601123597</v>
      </c>
      <c r="F16033" s="91">
        <v>0.85036882563257599</v>
      </c>
      <c r="G16033" s="100">
        <v>940.06430929213491</v>
      </c>
      <c r="S16033" s="235"/>
      <c r="T16033" s="103"/>
      <c r="U16033" s="103"/>
    </row>
    <row r="16034" spans="1:21" x14ac:dyDescent="0.2">
      <c r="A16034" s="89">
        <v>41059</v>
      </c>
      <c r="B16034" s="90" t="s">
        <v>100</v>
      </c>
      <c r="C16034" s="96">
        <v>1908.2300957191007</v>
      </c>
      <c r="D16034" s="102">
        <v>1193.0449176329562</v>
      </c>
      <c r="E16034" s="98">
        <v>2250.4884522471907</v>
      </c>
      <c r="F16034" s="91">
        <v>0.84791819029938453</v>
      </c>
      <c r="G16034" s="100">
        <v>954.11504785955037</v>
      </c>
      <c r="S16034" s="235"/>
      <c r="T16034" s="103"/>
      <c r="U16034" s="103"/>
    </row>
    <row r="16035" spans="1:21" x14ac:dyDescent="0.2">
      <c r="A16035" s="89">
        <v>41059</v>
      </c>
      <c r="B16035" s="90" t="s">
        <v>101</v>
      </c>
      <c r="C16035" s="96">
        <v>1924.9775225393262</v>
      </c>
      <c r="D16035" s="102">
        <v>1203.2283347432017</v>
      </c>
      <c r="E16035" s="98">
        <v>2270.0874185393259</v>
      </c>
      <c r="F16035" s="91">
        <v>0.84797506334709405</v>
      </c>
      <c r="G16035" s="100">
        <v>962.48876126966309</v>
      </c>
      <c r="S16035" s="235"/>
      <c r="T16035" s="103"/>
      <c r="U16035" s="103"/>
    </row>
    <row r="16036" spans="1:21" x14ac:dyDescent="0.2">
      <c r="A16036" s="89">
        <v>41059</v>
      </c>
      <c r="B16036" s="90" t="s">
        <v>102</v>
      </c>
      <c r="C16036" s="96">
        <v>1939.7353566741572</v>
      </c>
      <c r="D16036" s="102">
        <v>1219.3088536501093</v>
      </c>
      <c r="E16036" s="98">
        <v>2291.1323258426964</v>
      </c>
      <c r="F16036" s="91">
        <v>0.84662737930717613</v>
      </c>
      <c r="G16036" s="100">
        <v>969.86767833707859</v>
      </c>
      <c r="S16036" s="235"/>
      <c r="T16036" s="103"/>
      <c r="U16036" s="103"/>
    </row>
    <row r="16037" spans="1:21" x14ac:dyDescent="0.2">
      <c r="A16037" s="89">
        <v>41059</v>
      </c>
      <c r="B16037" s="90" t="s">
        <v>103</v>
      </c>
      <c r="C16037" s="96">
        <v>1883.2001282696633</v>
      </c>
      <c r="D16037" s="102">
        <v>1205.8817238795448</v>
      </c>
      <c r="E16037" s="98">
        <v>2236.2006741573036</v>
      </c>
      <c r="F16037" s="91">
        <v>0.84214272450272554</v>
      </c>
      <c r="G16037" s="100">
        <v>941.60006413483165</v>
      </c>
      <c r="S16037" s="235"/>
      <c r="T16037" s="103"/>
      <c r="U16037" s="103"/>
    </row>
    <row r="16038" spans="1:21" x14ac:dyDescent="0.2">
      <c r="A16038" s="89">
        <v>41059</v>
      </c>
      <c r="B16038" s="90" t="s">
        <v>104</v>
      </c>
      <c r="C16038" s="96">
        <v>1950.5099533146069</v>
      </c>
      <c r="D16038" s="102">
        <v>1227.706979705591</v>
      </c>
      <c r="E16038" s="98">
        <v>2304.7241713483145</v>
      </c>
      <c r="F16038" s="91">
        <v>0.84630949662558341</v>
      </c>
      <c r="G16038" s="100">
        <v>975.25497665730347</v>
      </c>
      <c r="S16038" s="235"/>
      <c r="T16038" s="103"/>
      <c r="U16038" s="103"/>
    </row>
    <row r="16039" spans="1:21" x14ac:dyDescent="0.2">
      <c r="A16039" s="89">
        <v>41059</v>
      </c>
      <c r="B16039" s="90" t="s">
        <v>105</v>
      </c>
      <c r="C16039" s="96">
        <v>1947.9571154494383</v>
      </c>
      <c r="D16039" s="102">
        <v>1220.6315912009468</v>
      </c>
      <c r="E16039" s="98">
        <v>2298.7993398876406</v>
      </c>
      <c r="F16039" s="91">
        <v>0.84738023090986681</v>
      </c>
      <c r="G16039" s="100">
        <v>973.97855772471917</v>
      </c>
      <c r="S16039" s="235"/>
      <c r="T16039" s="103"/>
      <c r="U16039" s="103"/>
    </row>
    <row r="16040" spans="1:21" x14ac:dyDescent="0.2">
      <c r="A16040" s="89">
        <v>41059</v>
      </c>
      <c r="B16040" s="90" t="s">
        <v>106</v>
      </c>
      <c r="C16040" s="96">
        <v>1877.7095007977532</v>
      </c>
      <c r="D16040" s="102">
        <v>1180.2999847545909</v>
      </c>
      <c r="E16040" s="98">
        <v>2217.8595589887641</v>
      </c>
      <c r="F16040" s="91">
        <v>0.84663138077773381</v>
      </c>
      <c r="G16040" s="100">
        <v>938.8547503988766</v>
      </c>
      <c r="S16040" s="235"/>
      <c r="T16040" s="103"/>
      <c r="U16040" s="103"/>
    </row>
    <row r="16041" spans="1:21" x14ac:dyDescent="0.2">
      <c r="A16041" s="89">
        <v>41059</v>
      </c>
      <c r="B16041" s="90" t="s">
        <v>107</v>
      </c>
      <c r="C16041" s="96">
        <v>1791.115619561798</v>
      </c>
      <c r="D16041" s="102">
        <v>1125.5185108765577</v>
      </c>
      <c r="E16041" s="98">
        <v>2115.3928904494378</v>
      </c>
      <c r="F16041" s="91">
        <v>0.84670588978922789</v>
      </c>
      <c r="G16041" s="100">
        <v>895.55780978089899</v>
      </c>
      <c r="S16041" s="235"/>
      <c r="T16041" s="103"/>
      <c r="U16041" s="103"/>
    </row>
    <row r="16042" spans="1:21" x14ac:dyDescent="0.2">
      <c r="A16042" s="89">
        <v>41059</v>
      </c>
      <c r="B16042" s="90" t="s">
        <v>108</v>
      </c>
      <c r="C16042" s="96">
        <v>1798.0406987865169</v>
      </c>
      <c r="D16042" s="102">
        <v>1120.6887344974471</v>
      </c>
      <c r="E16042" s="98">
        <v>2118.7009213483143</v>
      </c>
      <c r="F16042" s="91">
        <v>0.84865243634399645</v>
      </c>
      <c r="G16042" s="100">
        <v>899.02034939325847</v>
      </c>
      <c r="S16042" s="235"/>
      <c r="T16042" s="103"/>
      <c r="U16042" s="103"/>
    </row>
    <row r="16043" spans="1:21" x14ac:dyDescent="0.2">
      <c r="A16043" s="89">
        <v>41059</v>
      </c>
      <c r="B16043" s="90" t="s">
        <v>109</v>
      </c>
      <c r="C16043" s="96">
        <v>1790.7752411797753</v>
      </c>
      <c r="D16043" s="102">
        <v>1119.8997562016232</v>
      </c>
      <c r="E16043" s="98">
        <v>2112.1201264044944</v>
      </c>
      <c r="F16043" s="91">
        <v>0.84785671931844564</v>
      </c>
      <c r="G16043" s="100">
        <v>895.38762058988766</v>
      </c>
      <c r="S16043" s="235"/>
      <c r="T16043" s="103"/>
      <c r="U16043" s="103"/>
    </row>
    <row r="16044" spans="1:21" x14ac:dyDescent="0.2">
      <c r="A16044" s="89">
        <v>41059</v>
      </c>
      <c r="B16044" s="90" t="s">
        <v>110</v>
      </c>
      <c r="C16044" s="96">
        <v>1819.0144905168536</v>
      </c>
      <c r="D16044" s="102">
        <v>1134.8825357772585</v>
      </c>
      <c r="E16044" s="98">
        <v>2144.0084157303368</v>
      </c>
      <c r="F16044" s="91">
        <v>0.84841760749209705</v>
      </c>
      <c r="G16044" s="100">
        <v>909.50724525842679</v>
      </c>
      <c r="S16044" s="235"/>
      <c r="T16044" s="103"/>
      <c r="U16044" s="103"/>
    </row>
    <row r="16045" spans="1:21" x14ac:dyDescent="0.2">
      <c r="A16045" s="89">
        <v>41059</v>
      </c>
      <c r="B16045" s="90" t="s">
        <v>111</v>
      </c>
      <c r="C16045" s="96">
        <v>1843.6919232134831</v>
      </c>
      <c r="D16045" s="102">
        <v>1165.594937821593</v>
      </c>
      <c r="E16045" s="98">
        <v>2181.2408089887635</v>
      </c>
      <c r="F16045" s="91">
        <v>0.84524914242193638</v>
      </c>
      <c r="G16045" s="100">
        <v>921.84596160674153</v>
      </c>
      <c r="S16045" s="235"/>
      <c r="T16045" s="103"/>
      <c r="U16045" s="103"/>
    </row>
    <row r="16046" spans="1:21" x14ac:dyDescent="0.2">
      <c r="A16046" s="89">
        <v>41059</v>
      </c>
      <c r="B16046" s="90" t="s">
        <v>112</v>
      </c>
      <c r="C16046" s="96">
        <v>2015.2872011123598</v>
      </c>
      <c r="D16046" s="102">
        <v>1276.2526968210632</v>
      </c>
      <c r="E16046" s="98">
        <v>2385.4147331460676</v>
      </c>
      <c r="F16046" s="91">
        <v>0.84483724071513744</v>
      </c>
      <c r="G16046" s="100">
        <v>1007.6436005561799</v>
      </c>
      <c r="S16046" s="235"/>
      <c r="T16046" s="103"/>
      <c r="U16046" s="103"/>
    </row>
    <row r="16047" spans="1:21" x14ac:dyDescent="0.2">
      <c r="A16047" s="89">
        <v>41059</v>
      </c>
      <c r="B16047" s="90" t="s">
        <v>113</v>
      </c>
      <c r="C16047" s="96">
        <v>2047.2665605280899</v>
      </c>
      <c r="D16047" s="102">
        <v>1294.0561739275618</v>
      </c>
      <c r="E16047" s="98">
        <v>2421.9582471910112</v>
      </c>
      <c r="F16047" s="91">
        <v>0.8452939116116106</v>
      </c>
      <c r="G16047" s="100">
        <v>1023.633280264045</v>
      </c>
      <c r="S16047" s="235"/>
      <c r="T16047" s="103"/>
      <c r="U16047" s="103"/>
    </row>
    <row r="16048" spans="1:21" x14ac:dyDescent="0.2">
      <c r="A16048" s="89">
        <v>41059</v>
      </c>
      <c r="B16048" s="90" t="s">
        <v>114</v>
      </c>
      <c r="C16048" s="96">
        <v>2070.1326939775286</v>
      </c>
      <c r="D16048" s="102">
        <v>1318.3724763210523</v>
      </c>
      <c r="E16048" s="98">
        <v>2454.2932500000002</v>
      </c>
      <c r="F16048" s="91">
        <v>0.84347406080244414</v>
      </c>
      <c r="G16048" s="100">
        <v>1035.0663469887643</v>
      </c>
      <c r="S16048" s="235"/>
      <c r="T16048" s="103"/>
      <c r="U16048" s="103"/>
    </row>
    <row r="16049" spans="1:21" x14ac:dyDescent="0.2">
      <c r="A16049" s="89">
        <v>41059</v>
      </c>
      <c r="B16049" s="90" t="s">
        <v>115</v>
      </c>
      <c r="C16049" s="96">
        <v>1908.6069432134834</v>
      </c>
      <c r="D16049" s="102">
        <v>1210.597855590567</v>
      </c>
      <c r="E16049" s="98">
        <v>2260.160974719101</v>
      </c>
      <c r="F16049" s="91">
        <v>0.84445619783816073</v>
      </c>
      <c r="G16049" s="100">
        <v>954.30347160674171</v>
      </c>
      <c r="S16049" s="235"/>
      <c r="T16049" s="103"/>
      <c r="U16049" s="103"/>
    </row>
    <row r="16050" spans="1:21" x14ac:dyDescent="0.2">
      <c r="A16050" s="89">
        <v>41059</v>
      </c>
      <c r="B16050" s="90" t="s">
        <v>116</v>
      </c>
      <c r="C16050" s="96">
        <v>1947.803134752809</v>
      </c>
      <c r="D16050" s="102">
        <v>1241.7075000728453</v>
      </c>
      <c r="E16050" s="98">
        <v>2309.9295589887638</v>
      </c>
      <c r="F16050" s="91">
        <v>0.84323053366420153</v>
      </c>
      <c r="G16050" s="100">
        <v>973.9015673764045</v>
      </c>
      <c r="S16050" s="235"/>
      <c r="T16050" s="103"/>
      <c r="U16050" s="103"/>
    </row>
    <row r="16051" spans="1:21" x14ac:dyDescent="0.2">
      <c r="A16051" s="89">
        <v>41059</v>
      </c>
      <c r="B16051" s="90" t="s">
        <v>117</v>
      </c>
      <c r="C16051" s="96">
        <v>1941.7654705955053</v>
      </c>
      <c r="D16051" s="102">
        <v>1245.7938212156528</v>
      </c>
      <c r="E16051" s="98">
        <v>2307.0447303370784</v>
      </c>
      <c r="F16051" s="91">
        <v>0.84166789012010068</v>
      </c>
      <c r="G16051" s="100">
        <v>970.88273529775267</v>
      </c>
      <c r="S16051" s="235"/>
      <c r="T16051" s="103"/>
      <c r="U16051" s="103"/>
    </row>
    <row r="16052" spans="1:21" x14ac:dyDescent="0.2">
      <c r="A16052" s="89">
        <v>41059</v>
      </c>
      <c r="B16052" s="90" t="s">
        <v>118</v>
      </c>
      <c r="C16052" s="96">
        <v>1976.7069323595506</v>
      </c>
      <c r="D16052" s="102">
        <v>1275.0285046464587</v>
      </c>
      <c r="E16052" s="98">
        <v>2352.24743258427</v>
      </c>
      <c r="F16052" s="91">
        <v>0.84034821548848027</v>
      </c>
      <c r="G16052" s="100">
        <v>988.3534661797753</v>
      </c>
      <c r="S16052" s="235"/>
      <c r="T16052" s="103"/>
      <c r="U16052" s="103"/>
    </row>
    <row r="16053" spans="1:21" x14ac:dyDescent="0.2">
      <c r="A16053" s="89">
        <v>41059</v>
      </c>
      <c r="B16053" s="90" t="s">
        <v>119</v>
      </c>
      <c r="C16053" s="96">
        <v>1952.5035981235953</v>
      </c>
      <c r="D16053" s="102">
        <v>1270.8748854809967</v>
      </c>
      <c r="E16053" s="98">
        <v>2329.6766460674157</v>
      </c>
      <c r="F16053" s="91">
        <v>0.83810068724322617</v>
      </c>
      <c r="G16053" s="100">
        <v>976.25179906179767</v>
      </c>
      <c r="S16053" s="235"/>
      <c r="T16053" s="103"/>
      <c r="U16053" s="103"/>
    </row>
    <row r="16054" spans="1:21" x14ac:dyDescent="0.2">
      <c r="A16054" s="89">
        <v>41059</v>
      </c>
      <c r="B16054" s="90" t="s">
        <v>120</v>
      </c>
      <c r="C16054" s="96">
        <v>1879.4519139438203</v>
      </c>
      <c r="D16054" s="102">
        <v>1209.8137769979414</v>
      </c>
      <c r="E16054" s="98">
        <v>2235.1708820224717</v>
      </c>
      <c r="F16054" s="91">
        <v>0.84085379290697326</v>
      </c>
      <c r="G16054" s="100">
        <v>939.72595697191014</v>
      </c>
      <c r="S16054" s="235"/>
      <c r="T16054" s="103"/>
      <c r="U16054" s="103"/>
    </row>
    <row r="16055" spans="1:21" x14ac:dyDescent="0.2">
      <c r="A16055" s="89">
        <v>41059</v>
      </c>
      <c r="B16055" s="90" t="s">
        <v>121</v>
      </c>
      <c r="C16055" s="96">
        <v>1782.5494302808988</v>
      </c>
      <c r="D16055" s="102">
        <v>1160.632697284542</v>
      </c>
      <c r="E16055" s="98">
        <v>2127.0991348314606</v>
      </c>
      <c r="F16055" s="91">
        <v>0.83801897198464992</v>
      </c>
      <c r="G16055" s="100">
        <v>891.27471514044942</v>
      </c>
      <c r="S16055" s="235"/>
      <c r="T16055" s="103"/>
      <c r="U16055" s="103"/>
    </row>
    <row r="16056" spans="1:21" x14ac:dyDescent="0.2">
      <c r="A16056" s="89">
        <v>41059</v>
      </c>
      <c r="B16056" s="90" t="s">
        <v>122</v>
      </c>
      <c r="C16056" s="96">
        <v>1845.0736973595506</v>
      </c>
      <c r="D16056" s="102">
        <v>1216.3515067766782</v>
      </c>
      <c r="E16056" s="98">
        <v>2209.9339213483145</v>
      </c>
      <c r="F16056" s="91">
        <v>0.83489993955739772</v>
      </c>
      <c r="G16056" s="100">
        <v>922.53684867977529</v>
      </c>
      <c r="S16056" s="235"/>
      <c r="T16056" s="103"/>
      <c r="U16056" s="103"/>
    </row>
    <row r="16057" spans="1:21" x14ac:dyDescent="0.2">
      <c r="A16057" s="89">
        <v>41059</v>
      </c>
      <c r="B16057" s="90" t="s">
        <v>123</v>
      </c>
      <c r="C16057" s="96">
        <v>1967.3465268539328</v>
      </c>
      <c r="D16057" s="102">
        <v>1283.5606211443439</v>
      </c>
      <c r="E16057" s="98">
        <v>2349.0381488764046</v>
      </c>
      <c r="F16057" s="91">
        <v>0.83751152691792463</v>
      </c>
      <c r="G16057" s="100">
        <v>983.6732634269664</v>
      </c>
      <c r="S16057" s="235"/>
      <c r="T16057" s="103"/>
      <c r="U16057" s="103"/>
    </row>
    <row r="16058" spans="1:21" x14ac:dyDescent="0.2">
      <c r="A16058" s="89">
        <v>41059</v>
      </c>
      <c r="B16058" s="90" t="s">
        <v>124</v>
      </c>
      <c r="C16058" s="96">
        <v>2026.9411085730335</v>
      </c>
      <c r="D16058" s="102">
        <v>1299.7670883797712</v>
      </c>
      <c r="E16058" s="98">
        <v>2407.8797191011236</v>
      </c>
      <c r="F16058" s="91">
        <v>0.8417950001795369</v>
      </c>
      <c r="G16058" s="100">
        <v>1013.4705542865167</v>
      </c>
      <c r="S16058" s="235"/>
      <c r="T16058" s="103"/>
      <c r="U16058" s="103"/>
    </row>
    <row r="16059" spans="1:21" x14ac:dyDescent="0.2">
      <c r="A16059" s="89">
        <v>41059</v>
      </c>
      <c r="B16059" s="90" t="s">
        <v>125</v>
      </c>
      <c r="C16059" s="96">
        <v>2181.4485812696626</v>
      </c>
      <c r="D16059" s="102">
        <v>1404.3767111404497</v>
      </c>
      <c r="E16059" s="98">
        <v>2594.4155140449438</v>
      </c>
      <c r="F16059" s="91">
        <v>0.84082467494521496</v>
      </c>
      <c r="G16059" s="100">
        <v>1090.7242906348313</v>
      </c>
      <c r="S16059" s="235"/>
      <c r="T16059" s="103"/>
      <c r="U16059" s="103"/>
    </row>
    <row r="16060" spans="1:21" x14ac:dyDescent="0.2">
      <c r="A16060" s="89">
        <v>41059</v>
      </c>
      <c r="B16060" s="90" t="s">
        <v>126</v>
      </c>
      <c r="C16060" s="96">
        <v>2195.7971509213485</v>
      </c>
      <c r="D16060" s="102">
        <v>1410.1181140217511</v>
      </c>
      <c r="E16060" s="98">
        <v>2609.5896657303369</v>
      </c>
      <c r="F16060" s="91">
        <v>0.84143387742410392</v>
      </c>
      <c r="G16060" s="100">
        <v>1097.8985754606742</v>
      </c>
      <c r="S16060" s="235"/>
      <c r="T16060" s="103"/>
      <c r="U16060" s="103"/>
    </row>
    <row r="16061" spans="1:21" x14ac:dyDescent="0.2">
      <c r="A16061" s="89">
        <v>41059</v>
      </c>
      <c r="B16061" s="90" t="s">
        <v>127</v>
      </c>
      <c r="C16061" s="96">
        <v>2282.9299645955057</v>
      </c>
      <c r="D16061" s="102">
        <v>1477.7152771661806</v>
      </c>
      <c r="E16061" s="98">
        <v>2719.4506179775281</v>
      </c>
      <c r="F16061" s="91">
        <v>0.83948204446283881</v>
      </c>
      <c r="G16061" s="100">
        <v>1141.4649822977528</v>
      </c>
      <c r="S16061" s="235"/>
      <c r="T16061" s="103"/>
      <c r="U16061" s="103"/>
    </row>
    <row r="16062" spans="1:21" x14ac:dyDescent="0.2">
      <c r="A16062" s="89">
        <v>41059</v>
      </c>
      <c r="B16062" s="90" t="s">
        <v>128</v>
      </c>
      <c r="C16062" s="96">
        <v>2213.2982727303374</v>
      </c>
      <c r="D16062" s="102">
        <v>1417.8363471522794</v>
      </c>
      <c r="E16062" s="98">
        <v>2628.4879971910113</v>
      </c>
      <c r="F16062" s="91">
        <v>0.84204237382693958</v>
      </c>
      <c r="G16062" s="100">
        <v>1106.6491363651687</v>
      </c>
      <c r="S16062" s="235"/>
      <c r="T16062" s="103"/>
      <c r="U16062" s="103"/>
    </row>
    <row r="16063" spans="1:21" x14ac:dyDescent="0.2">
      <c r="A16063" s="89">
        <v>41059</v>
      </c>
      <c r="B16063" s="90" t="s">
        <v>129</v>
      </c>
      <c r="C16063" s="96">
        <v>2213.5454522696632</v>
      </c>
      <c r="D16063" s="102">
        <v>1446.6973543112101</v>
      </c>
      <c r="E16063" s="98">
        <v>2644.3745393258428</v>
      </c>
      <c r="F16063" s="91">
        <v>0.83707713084924229</v>
      </c>
      <c r="G16063" s="100">
        <v>1106.7727261348316</v>
      </c>
      <c r="S16063" s="235"/>
      <c r="T16063" s="103"/>
      <c r="U16063" s="103"/>
    </row>
    <row r="16064" spans="1:21" x14ac:dyDescent="0.2">
      <c r="A16064" s="89">
        <v>41059</v>
      </c>
      <c r="B16064" s="90" t="s">
        <v>130</v>
      </c>
      <c r="C16064" s="96">
        <v>2132.8433587415734</v>
      </c>
      <c r="D16064" s="102">
        <v>1359.1880142242894</v>
      </c>
      <c r="E16064" s="98">
        <v>2529.1130561797754</v>
      </c>
      <c r="F16064" s="91">
        <v>0.84331673253200967</v>
      </c>
      <c r="G16064" s="100">
        <v>1066.4216793707867</v>
      </c>
      <c r="S16064" s="235"/>
      <c r="T16064" s="103"/>
      <c r="U16064" s="103"/>
    </row>
    <row r="16065" spans="1:21" x14ac:dyDescent="0.2">
      <c r="A16065" s="89">
        <v>41059</v>
      </c>
      <c r="B16065" s="90" t="s">
        <v>131</v>
      </c>
      <c r="C16065" s="96">
        <v>2116.2458604943822</v>
      </c>
      <c r="D16065" s="102">
        <v>1347.044074743837</v>
      </c>
      <c r="E16065" s="98">
        <v>2508.5900983146066</v>
      </c>
      <c r="F16065" s="91">
        <v>0.84359970244488303</v>
      </c>
      <c r="G16065" s="100">
        <v>1058.1229302471911</v>
      </c>
      <c r="S16065" s="235"/>
      <c r="T16065" s="103"/>
      <c r="U16065" s="103"/>
    </row>
    <row r="16066" spans="1:21" x14ac:dyDescent="0.2">
      <c r="A16066" s="89">
        <v>41059</v>
      </c>
      <c r="B16066" s="90" t="s">
        <v>132</v>
      </c>
      <c r="C16066" s="96">
        <v>2125.1524281573033</v>
      </c>
      <c r="D16066" s="102">
        <v>1369.5984727597993</v>
      </c>
      <c r="E16066" s="98">
        <v>2528.2548960674153</v>
      </c>
      <c r="F16066" s="91">
        <v>0.84056098594444761</v>
      </c>
      <c r="G16066" s="100">
        <v>1062.5762140786517</v>
      </c>
      <c r="S16066" s="235"/>
      <c r="T16066" s="103"/>
      <c r="U16066" s="103"/>
    </row>
    <row r="16067" spans="1:21" x14ac:dyDescent="0.2">
      <c r="A16067" s="89">
        <v>41059</v>
      </c>
      <c r="B16067" s="90" t="s">
        <v>133</v>
      </c>
      <c r="C16067" s="96">
        <v>2119.8198335056181</v>
      </c>
      <c r="D16067" s="102">
        <v>1351.4985096237783</v>
      </c>
      <c r="E16067" s="98">
        <v>2513.99768258427</v>
      </c>
      <c r="F16067" s="91">
        <v>0.84320675718624538</v>
      </c>
      <c r="G16067" s="100">
        <v>1059.9099167528091</v>
      </c>
      <c r="S16067" s="235"/>
      <c r="T16067" s="103"/>
      <c r="U16067" s="103"/>
    </row>
    <row r="16068" spans="1:21" x14ac:dyDescent="0.2">
      <c r="A16068" s="89">
        <v>41059</v>
      </c>
      <c r="B16068" s="90" t="s">
        <v>134</v>
      </c>
      <c r="C16068" s="96">
        <v>2093.0434007865169</v>
      </c>
      <c r="D16068" s="102">
        <v>1338.4180627817791</v>
      </c>
      <c r="E16068" s="98">
        <v>2484.3899831460676</v>
      </c>
      <c r="F16068" s="91">
        <v>0.84247779736095407</v>
      </c>
      <c r="G16068" s="100">
        <v>1046.5217003932585</v>
      </c>
      <c r="S16068" s="235"/>
      <c r="T16068" s="103"/>
      <c r="U16068" s="103"/>
    </row>
    <row r="16069" spans="1:21" x14ac:dyDescent="0.2">
      <c r="A16069" s="89">
        <v>41059</v>
      </c>
      <c r="B16069" s="90" t="s">
        <v>135</v>
      </c>
      <c r="C16069" s="96">
        <v>2077.4872983033711</v>
      </c>
      <c r="D16069" s="102">
        <v>1320.9996901565353</v>
      </c>
      <c r="E16069" s="98">
        <v>2461.9085393258424</v>
      </c>
      <c r="F16069" s="91">
        <v>0.84385234671319698</v>
      </c>
      <c r="G16069" s="100">
        <v>1038.7436491516855</v>
      </c>
      <c r="S16069" s="235"/>
      <c r="T16069" s="103"/>
      <c r="U16069" s="103"/>
    </row>
    <row r="16070" spans="1:21" x14ac:dyDescent="0.2">
      <c r="A16070" s="89">
        <v>41059</v>
      </c>
      <c r="B16070" s="90" t="s">
        <v>136</v>
      </c>
      <c r="C16070" s="96">
        <v>1947.6694146741577</v>
      </c>
      <c r="D16070" s="102">
        <v>1231.8081023780992</v>
      </c>
      <c r="E16070" s="98">
        <v>2304.5102191011238</v>
      </c>
      <c r="F16070" s="91">
        <v>0.84515546884137827</v>
      </c>
      <c r="G16070" s="100">
        <v>973.83470733707884</v>
      </c>
      <c r="S16070" s="235"/>
      <c r="T16070" s="103"/>
      <c r="U16070" s="103"/>
    </row>
    <row r="16071" spans="1:21" x14ac:dyDescent="0.2">
      <c r="A16071" s="89">
        <v>41059</v>
      </c>
      <c r="B16071" s="90" t="s">
        <v>137</v>
      </c>
      <c r="C16071" s="96">
        <v>1913.5100127640449</v>
      </c>
      <c r="D16071" s="102">
        <v>1206.5398232124392</v>
      </c>
      <c r="E16071" s="98">
        <v>2262.1359185393258</v>
      </c>
      <c r="F16071" s="91">
        <v>0.84588640190975317</v>
      </c>
      <c r="G16071" s="100">
        <v>956.75500638202243</v>
      </c>
      <c r="S16071" s="235"/>
      <c r="T16071" s="103"/>
      <c r="U16071" s="103"/>
    </row>
    <row r="16072" spans="1:21" x14ac:dyDescent="0.2">
      <c r="A16072" s="89">
        <v>41059</v>
      </c>
      <c r="B16072" s="90" t="s">
        <v>138</v>
      </c>
      <c r="C16072" s="96">
        <v>1722.6266265505617</v>
      </c>
      <c r="D16072" s="102">
        <v>1083.2905083840863</v>
      </c>
      <c r="E16072" s="98">
        <v>2034.9350898876407</v>
      </c>
      <c r="F16072" s="91">
        <v>0.84652657232702044</v>
      </c>
      <c r="G16072" s="100">
        <v>861.31331327528085</v>
      </c>
      <c r="S16072" s="235"/>
      <c r="T16072" s="103"/>
      <c r="U16072" s="103"/>
    </row>
    <row r="16073" spans="1:21" x14ac:dyDescent="0.2">
      <c r="A16073" s="89">
        <v>41059</v>
      </c>
      <c r="B16073" s="90" t="s">
        <v>139</v>
      </c>
      <c r="C16073" s="96">
        <v>1682.6240624157306</v>
      </c>
      <c r="D16073" s="102">
        <v>1058.972862642423</v>
      </c>
      <c r="E16073" s="98">
        <v>1988.126570224719</v>
      </c>
      <c r="F16073" s="91">
        <v>0.84633648964589947</v>
      </c>
      <c r="G16073" s="100">
        <v>841.31203120786529</v>
      </c>
      <c r="S16073" s="235"/>
      <c r="T16073" s="103"/>
      <c r="U16073" s="103"/>
    </row>
    <row r="16074" spans="1:21" x14ac:dyDescent="0.2">
      <c r="A16074" s="89">
        <v>41059</v>
      </c>
      <c r="B16074" s="90" t="s">
        <v>140</v>
      </c>
      <c r="C16074" s="96">
        <v>1699.2134564157304</v>
      </c>
      <c r="D16074" s="102">
        <v>1078.0092443753731</v>
      </c>
      <c r="E16074" s="98">
        <v>2012.3196320224718</v>
      </c>
      <c r="F16074" s="91">
        <v>0.84440534663369782</v>
      </c>
      <c r="G16074" s="100">
        <v>849.60672820786522</v>
      </c>
      <c r="S16074" s="235"/>
      <c r="T16074" s="103"/>
      <c r="U16074" s="103"/>
    </row>
    <row r="16075" spans="1:21" x14ac:dyDescent="0.2">
      <c r="A16075" s="89">
        <v>41059</v>
      </c>
      <c r="B16075" s="90" t="s">
        <v>141</v>
      </c>
      <c r="C16075" s="96">
        <v>1769.821710067416</v>
      </c>
      <c r="D16075" s="102">
        <v>1122.7406118738866</v>
      </c>
      <c r="E16075" s="98">
        <v>2095.9044269662922</v>
      </c>
      <c r="F16075" s="91">
        <v>0.84441909053512365</v>
      </c>
      <c r="G16075" s="100">
        <v>884.910855033708</v>
      </c>
      <c r="S16075" s="235"/>
      <c r="T16075" s="103"/>
      <c r="U16075" s="103"/>
    </row>
    <row r="16076" spans="1:21" x14ac:dyDescent="0.2">
      <c r="A16076" s="89">
        <v>41059</v>
      </c>
      <c r="B16076" s="90" t="s">
        <v>142</v>
      </c>
      <c r="C16076" s="96">
        <v>1797.9596563146069</v>
      </c>
      <c r="D16076" s="102">
        <v>1135.7999805673439</v>
      </c>
      <c r="E16076" s="98">
        <v>2126.6641769662924</v>
      </c>
      <c r="F16076" s="91">
        <v>0.84543656482680507</v>
      </c>
      <c r="G16076" s="100">
        <v>898.97982815730347</v>
      </c>
      <c r="S16076" s="235"/>
      <c r="T16076" s="103"/>
      <c r="U16076" s="103"/>
    </row>
    <row r="16077" spans="1:21" x14ac:dyDescent="0.2">
      <c r="A16077" s="89">
        <v>41059</v>
      </c>
      <c r="B16077" s="90" t="s">
        <v>143</v>
      </c>
      <c r="C16077" s="96">
        <v>1744.6418140449437</v>
      </c>
      <c r="D16077" s="102">
        <v>1102.9744115178498</v>
      </c>
      <c r="E16077" s="98">
        <v>2064.0561067415729</v>
      </c>
      <c r="F16077" s="91">
        <v>0.8452492198960263</v>
      </c>
      <c r="G16077" s="100">
        <v>872.32090702247183</v>
      </c>
      <c r="S16077" s="235"/>
      <c r="T16077" s="103"/>
      <c r="U16077" s="103"/>
    </row>
    <row r="16078" spans="1:21" x14ac:dyDescent="0.2">
      <c r="A16078" s="89">
        <v>41059</v>
      </c>
      <c r="B16078" s="90" t="s">
        <v>144</v>
      </c>
      <c r="C16078" s="96">
        <v>1747.3121634943823</v>
      </c>
      <c r="D16078" s="102">
        <v>1087.5948771693472</v>
      </c>
      <c r="E16078" s="98">
        <v>2058.1453820224719</v>
      </c>
      <c r="F16078" s="91">
        <v>0.84897411949458879</v>
      </c>
      <c r="G16078" s="100">
        <v>873.65608174719114</v>
      </c>
      <c r="S16078" s="235"/>
      <c r="T16078" s="103"/>
      <c r="U16078" s="103"/>
    </row>
    <row r="16079" spans="1:21" x14ac:dyDescent="0.2">
      <c r="A16079" s="89">
        <v>41059</v>
      </c>
      <c r="B16079" s="90" t="s">
        <v>145</v>
      </c>
      <c r="C16079" s="96">
        <v>1703.618114764045</v>
      </c>
      <c r="D16079" s="102">
        <v>1070.0008018012034</v>
      </c>
      <c r="E16079" s="98">
        <v>2011.7694691011236</v>
      </c>
      <c r="F16079" s="91">
        <v>0.84682571285130226</v>
      </c>
      <c r="G16079" s="100">
        <v>851.8090573820225</v>
      </c>
      <c r="S16079" s="235"/>
      <c r="T16079" s="103"/>
      <c r="U16079" s="103"/>
    </row>
    <row r="16080" spans="1:21" x14ac:dyDescent="0.2">
      <c r="A16080" s="89">
        <v>41059</v>
      </c>
      <c r="B16080" s="90" t="s">
        <v>146</v>
      </c>
      <c r="C16080" s="96">
        <v>1957.195957247191</v>
      </c>
      <c r="D16080" s="102">
        <v>1220.5603426710329</v>
      </c>
      <c r="E16080" s="98">
        <v>2306.5956657303373</v>
      </c>
      <c r="F16080" s="91">
        <v>0.8485214753178183</v>
      </c>
      <c r="G16080" s="100">
        <v>978.59797862359551</v>
      </c>
      <c r="S16080" s="235"/>
      <c r="T16080" s="103"/>
      <c r="U16080" s="103"/>
    </row>
    <row r="16081" spans="1:21" x14ac:dyDescent="0.2">
      <c r="A16081" s="89">
        <v>41059</v>
      </c>
      <c r="B16081" s="90" t="s">
        <v>147</v>
      </c>
      <c r="C16081" s="96">
        <v>1989.9573765168541</v>
      </c>
      <c r="D16081" s="102">
        <v>1251.4103177495583</v>
      </c>
      <c r="E16081" s="98">
        <v>2350.7356601123597</v>
      </c>
      <c r="F16081" s="91">
        <v>0.84652537087974356</v>
      </c>
      <c r="G16081" s="100">
        <v>994.97868825842704</v>
      </c>
      <c r="S16081" s="235"/>
      <c r="T16081" s="103"/>
      <c r="U16081" s="103"/>
    </row>
    <row r="16082" spans="1:21" x14ac:dyDescent="0.2">
      <c r="A16082" s="89">
        <v>41060</v>
      </c>
      <c r="B16082" s="90" t="s">
        <v>100</v>
      </c>
      <c r="C16082" s="96">
        <v>1995.6344016741573</v>
      </c>
      <c r="D16082" s="102">
        <v>1249.0816084076698</v>
      </c>
      <c r="E16082" s="98">
        <v>2354.3070168539325</v>
      </c>
      <c r="F16082" s="91">
        <v>0.84765257351223866</v>
      </c>
      <c r="G16082" s="100">
        <v>997.81720083707864</v>
      </c>
      <c r="S16082" s="235"/>
      <c r="T16082" s="103"/>
      <c r="U16082" s="103"/>
    </row>
    <row r="16083" spans="1:21" x14ac:dyDescent="0.2">
      <c r="A16083" s="89">
        <v>41060</v>
      </c>
      <c r="B16083" s="90" t="s">
        <v>101</v>
      </c>
      <c r="C16083" s="96">
        <v>1994.3498784943822</v>
      </c>
      <c r="D16083" s="102">
        <v>1244.5446899642413</v>
      </c>
      <c r="E16083" s="98">
        <v>2350.8132471910112</v>
      </c>
      <c r="F16083" s="91">
        <v>0.8483659350130992</v>
      </c>
      <c r="G16083" s="100">
        <v>997.17493924719111</v>
      </c>
      <c r="S16083" s="235"/>
      <c r="T16083" s="103"/>
      <c r="U16083" s="103"/>
    </row>
    <row r="16084" spans="1:21" x14ac:dyDescent="0.2">
      <c r="A16084" s="89">
        <v>41060</v>
      </c>
      <c r="B16084" s="90" t="s">
        <v>102</v>
      </c>
      <c r="C16084" s="96">
        <v>2028.1567456516855</v>
      </c>
      <c r="D16084" s="102">
        <v>1266.6754470685817</v>
      </c>
      <c r="E16084" s="98">
        <v>2391.2102528089886</v>
      </c>
      <c r="F16084" s="91">
        <v>0.8481716500124491</v>
      </c>
      <c r="G16084" s="100">
        <v>1014.0783728258427</v>
      </c>
      <c r="S16084" s="235"/>
      <c r="T16084" s="103"/>
      <c r="U16084" s="103"/>
    </row>
    <row r="16085" spans="1:21" x14ac:dyDescent="0.2">
      <c r="A16085" s="89">
        <v>41060</v>
      </c>
      <c r="B16085" s="90" t="s">
        <v>103</v>
      </c>
      <c r="C16085" s="96">
        <v>1980.2646968764047</v>
      </c>
      <c r="D16085" s="102">
        <v>1239.5417727382471</v>
      </c>
      <c r="E16085" s="98">
        <v>2336.2174719101122</v>
      </c>
      <c r="F16085" s="91">
        <v>0.84763714024333647</v>
      </c>
      <c r="G16085" s="100">
        <v>990.13234843820237</v>
      </c>
      <c r="S16085" s="235"/>
      <c r="T16085" s="103"/>
      <c r="U16085" s="103"/>
    </row>
    <row r="16086" spans="1:21" x14ac:dyDescent="0.2">
      <c r="A16086" s="89">
        <v>41060</v>
      </c>
      <c r="B16086" s="90" t="s">
        <v>104</v>
      </c>
      <c r="C16086" s="96">
        <v>1948.5649339887641</v>
      </c>
      <c r="D16086" s="102">
        <v>1212.0664103100462</v>
      </c>
      <c r="E16086" s="98">
        <v>2294.7789185393258</v>
      </c>
      <c r="F16086" s="91">
        <v>0.84912969970504437</v>
      </c>
      <c r="G16086" s="100">
        <v>974.28246699438205</v>
      </c>
      <c r="S16086" s="235"/>
      <c r="T16086" s="103"/>
      <c r="U16086" s="103"/>
    </row>
    <row r="16087" spans="1:21" x14ac:dyDescent="0.2">
      <c r="A16087" s="89">
        <v>41060</v>
      </c>
      <c r="B16087" s="90" t="s">
        <v>105</v>
      </c>
      <c r="C16087" s="96">
        <v>1964.1210364719104</v>
      </c>
      <c r="D16087" s="102">
        <v>1221.9161817692807</v>
      </c>
      <c r="E16087" s="98">
        <v>2313.1905674157306</v>
      </c>
      <c r="F16087" s="91">
        <v>0.84909607714084856</v>
      </c>
      <c r="G16087" s="100">
        <v>982.06051823595521</v>
      </c>
      <c r="S16087" s="235"/>
      <c r="T16087" s="103"/>
      <c r="U16087" s="103"/>
    </row>
    <row r="16088" spans="1:21" x14ac:dyDescent="0.2">
      <c r="A16088" s="89">
        <v>41060</v>
      </c>
      <c r="B16088" s="90" t="s">
        <v>106</v>
      </c>
      <c r="C16088" s="96">
        <v>1927.9031557752812</v>
      </c>
      <c r="D16088" s="102">
        <v>1209.6973474298948</v>
      </c>
      <c r="E16088" s="98">
        <v>2276.0004943820227</v>
      </c>
      <c r="F16088" s="91">
        <v>0.84705744156648066</v>
      </c>
      <c r="G16088" s="100">
        <v>963.95157788764061</v>
      </c>
      <c r="S16088" s="235"/>
      <c r="T16088" s="103"/>
      <c r="U16088" s="103"/>
    </row>
    <row r="16089" spans="1:21" x14ac:dyDescent="0.2">
      <c r="A16089" s="89">
        <v>41060</v>
      </c>
      <c r="B16089" s="90" t="s">
        <v>107</v>
      </c>
      <c r="C16089" s="96">
        <v>1881.405037516854</v>
      </c>
      <c r="D16089" s="102">
        <v>1191.6305891315237</v>
      </c>
      <c r="E16089" s="98">
        <v>2227.0312921348313</v>
      </c>
      <c r="F16089" s="91">
        <v>0.84480404211713611</v>
      </c>
      <c r="G16089" s="100">
        <v>940.702518758427</v>
      </c>
      <c r="S16089" s="235"/>
      <c r="T16089" s="103"/>
      <c r="U16089" s="103"/>
    </row>
    <row r="16090" spans="1:21" x14ac:dyDescent="0.2">
      <c r="A16090" s="89">
        <v>41060</v>
      </c>
      <c r="B16090" s="90" t="s">
        <v>108</v>
      </c>
      <c r="C16090" s="96">
        <v>1905.1991072696633</v>
      </c>
      <c r="D16090" s="102">
        <v>1207.8762605425713</v>
      </c>
      <c r="E16090" s="98">
        <v>2255.8255028089889</v>
      </c>
      <c r="F16090" s="91">
        <v>0.84456847610654273</v>
      </c>
      <c r="G16090" s="100">
        <v>952.59955363483164</v>
      </c>
      <c r="S16090" s="235"/>
      <c r="T16090" s="103"/>
      <c r="U16090" s="103"/>
    </row>
    <row r="16091" spans="1:21" x14ac:dyDescent="0.2">
      <c r="A16091" s="89">
        <v>41060</v>
      </c>
      <c r="B16091" s="90" t="s">
        <v>109</v>
      </c>
      <c r="C16091" s="96">
        <v>1963.5415827977529</v>
      </c>
      <c r="D16091" s="102">
        <v>1247.5870743025605</v>
      </c>
      <c r="E16091" s="98">
        <v>2326.3639129213484</v>
      </c>
      <c r="F16091" s="91">
        <v>0.84403887624443985</v>
      </c>
      <c r="G16091" s="100">
        <v>981.77079139887644</v>
      </c>
      <c r="S16091" s="235"/>
      <c r="T16091" s="103"/>
      <c r="U16091" s="103"/>
    </row>
    <row r="16092" spans="1:21" x14ac:dyDescent="0.2">
      <c r="A16092" s="89">
        <v>41060</v>
      </c>
      <c r="B16092" s="90" t="s">
        <v>110</v>
      </c>
      <c r="C16092" s="96">
        <v>1944.8612930224722</v>
      </c>
      <c r="D16092" s="102">
        <v>1241.9908594631008</v>
      </c>
      <c r="E16092" s="98">
        <v>2307.6019466292132</v>
      </c>
      <c r="F16092" s="91">
        <v>0.84280622828533847</v>
      </c>
      <c r="G16092" s="100">
        <v>972.43064651123609</v>
      </c>
      <c r="S16092" s="235"/>
      <c r="T16092" s="103"/>
      <c r="U16092" s="103"/>
    </row>
    <row r="16093" spans="1:21" x14ac:dyDescent="0.2">
      <c r="A16093" s="89">
        <v>41060</v>
      </c>
      <c r="B16093" s="90" t="s">
        <v>111</v>
      </c>
      <c r="C16093" s="96">
        <v>1923.2472657640446</v>
      </c>
      <c r="D16093" s="102">
        <v>1221.9724757735823</v>
      </c>
      <c r="E16093" s="98">
        <v>2278.6172949438201</v>
      </c>
      <c r="F16093" s="91">
        <v>0.84404137106817789</v>
      </c>
      <c r="G16093" s="100">
        <v>961.62363288202232</v>
      </c>
      <c r="S16093" s="235"/>
      <c r="T16093" s="103"/>
      <c r="U16093" s="103"/>
    </row>
    <row r="16094" spans="1:21" x14ac:dyDescent="0.2">
      <c r="A16094" s="89">
        <v>41060</v>
      </c>
      <c r="B16094" s="90" t="s">
        <v>112</v>
      </c>
      <c r="C16094" s="96">
        <v>2024.3072282359549</v>
      </c>
      <c r="D16094" s="102">
        <v>1273.5956363529547</v>
      </c>
      <c r="E16094" s="98">
        <v>2391.624050561798</v>
      </c>
      <c r="F16094" s="91">
        <v>0.84641531672189052</v>
      </c>
      <c r="G16094" s="100">
        <v>1012.1536141179774</v>
      </c>
      <c r="S16094" s="235"/>
      <c r="T16094" s="103"/>
      <c r="U16094" s="103"/>
    </row>
    <row r="16095" spans="1:21" x14ac:dyDescent="0.2">
      <c r="A16095" s="89">
        <v>41060</v>
      </c>
      <c r="B16095" s="90" t="s">
        <v>113</v>
      </c>
      <c r="C16095" s="96">
        <v>2140.8057816067417</v>
      </c>
      <c r="D16095" s="102">
        <v>1363.6633366421786</v>
      </c>
      <c r="E16095" s="98">
        <v>2538.2330646067417</v>
      </c>
      <c r="F16095" s="91">
        <v>0.84342364436830197</v>
      </c>
      <c r="G16095" s="100">
        <v>1070.4028908033708</v>
      </c>
      <c r="S16095" s="235"/>
      <c r="T16095" s="103"/>
      <c r="U16095" s="103"/>
    </row>
    <row r="16096" spans="1:21" x14ac:dyDescent="0.2">
      <c r="A16096" s="89">
        <v>41060</v>
      </c>
      <c r="B16096" s="90" t="s">
        <v>114</v>
      </c>
      <c r="C16096" s="96">
        <v>2170.1147915730335</v>
      </c>
      <c r="D16096" s="102">
        <v>1381.1368715256297</v>
      </c>
      <c r="E16096" s="98">
        <v>2572.3408146067413</v>
      </c>
      <c r="F16096" s="91">
        <v>0.84363424133003151</v>
      </c>
      <c r="G16096" s="100">
        <v>1085.0573957865167</v>
      </c>
      <c r="S16096" s="235"/>
      <c r="T16096" s="103"/>
      <c r="U16096" s="103"/>
    </row>
    <row r="16097" spans="1:21" x14ac:dyDescent="0.2">
      <c r="A16097" s="89">
        <v>41060</v>
      </c>
      <c r="B16097" s="90" t="s">
        <v>115</v>
      </c>
      <c r="C16097" s="96">
        <v>2056.2177015505617</v>
      </c>
      <c r="D16097" s="102">
        <v>1313.191195523468</v>
      </c>
      <c r="E16097" s="98">
        <v>2439.7750617977531</v>
      </c>
      <c r="F16097" s="91">
        <v>0.84278986770011233</v>
      </c>
      <c r="G16097" s="100">
        <v>1028.1088507752809</v>
      </c>
      <c r="S16097" s="235"/>
      <c r="T16097" s="103"/>
      <c r="U16097" s="103"/>
    </row>
    <row r="16098" spans="1:21" x14ac:dyDescent="0.2">
      <c r="A16098" s="89">
        <v>41060</v>
      </c>
      <c r="B16098" s="90" t="s">
        <v>116</v>
      </c>
      <c r="C16098" s="96">
        <v>2084.5906709662922</v>
      </c>
      <c r="D16098" s="102">
        <v>1336.1062746642156</v>
      </c>
      <c r="E16098" s="98">
        <v>2476.0246853932586</v>
      </c>
      <c r="F16098" s="91">
        <v>0.84191029405476381</v>
      </c>
      <c r="G16098" s="100">
        <v>1042.2953354831461</v>
      </c>
      <c r="S16098" s="235"/>
      <c r="T16098" s="103"/>
      <c r="U16098" s="103"/>
    </row>
    <row r="16099" spans="1:21" x14ac:dyDescent="0.2">
      <c r="A16099" s="89">
        <v>41060</v>
      </c>
      <c r="B16099" s="90" t="s">
        <v>117</v>
      </c>
      <c r="C16099" s="96">
        <v>2135.8176174606742</v>
      </c>
      <c r="D16099" s="102">
        <v>1370.7359839476976</v>
      </c>
      <c r="E16099" s="98">
        <v>2537.8404269662924</v>
      </c>
      <c r="F16099" s="91">
        <v>0.84158861793127315</v>
      </c>
      <c r="G16099" s="100">
        <v>1067.9088087303371</v>
      </c>
      <c r="S16099" s="235"/>
      <c r="T16099" s="103"/>
      <c r="U16099" s="103"/>
    </row>
    <row r="16100" spans="1:21" x14ac:dyDescent="0.2">
      <c r="A16100" s="89">
        <v>41060</v>
      </c>
      <c r="B16100" s="90" t="s">
        <v>118</v>
      </c>
      <c r="C16100" s="96">
        <v>2180.2086314494377</v>
      </c>
      <c r="D16100" s="102">
        <v>1398.6391597589175</v>
      </c>
      <c r="E16100" s="98">
        <v>2590.2704831460674</v>
      </c>
      <c r="F16100" s="91">
        <v>0.8416914934696007</v>
      </c>
      <c r="G16100" s="100">
        <v>1090.1043157247188</v>
      </c>
      <c r="S16100" s="235"/>
      <c r="T16100" s="103"/>
      <c r="U16100" s="103"/>
    </row>
    <row r="16101" spans="1:21" x14ac:dyDescent="0.2">
      <c r="A16101" s="89">
        <v>41060</v>
      </c>
      <c r="B16101" s="90" t="s">
        <v>119</v>
      </c>
      <c r="C16101" s="96">
        <v>2194.0344771573036</v>
      </c>
      <c r="D16101" s="102">
        <v>1399.9240178294101</v>
      </c>
      <c r="E16101" s="98">
        <v>2602.6091797752811</v>
      </c>
      <c r="F16101" s="91">
        <v>0.84301342445381855</v>
      </c>
      <c r="G16101" s="100">
        <v>1097.0172385786518</v>
      </c>
      <c r="S16101" s="235"/>
      <c r="T16101" s="103"/>
      <c r="U16101" s="103"/>
    </row>
    <row r="16102" spans="1:21" x14ac:dyDescent="0.2">
      <c r="A16102" s="89">
        <v>41060</v>
      </c>
      <c r="B16102" s="90" t="s">
        <v>120</v>
      </c>
      <c r="C16102" s="96">
        <v>2220.3206029213488</v>
      </c>
      <c r="D16102" s="102">
        <v>1422.4565041534929</v>
      </c>
      <c r="E16102" s="98">
        <v>2636.8932640449439</v>
      </c>
      <c r="F16102" s="91">
        <v>0.84202141709574518</v>
      </c>
      <c r="G16102" s="100">
        <v>1110.1603014606744</v>
      </c>
      <c r="S16102" s="235"/>
      <c r="T16102" s="103"/>
      <c r="U16102" s="103"/>
    </row>
    <row r="16103" spans="1:21" x14ac:dyDescent="0.2">
      <c r="A16103" s="89">
        <v>41060</v>
      </c>
      <c r="B16103" s="90" t="s">
        <v>121</v>
      </c>
      <c r="C16103" s="96">
        <v>2255.0189372696632</v>
      </c>
      <c r="D16103" s="102">
        <v>1454.4253191386197</v>
      </c>
      <c r="E16103" s="98">
        <v>2683.3679241573036</v>
      </c>
      <c r="F16103" s="91">
        <v>0.84036889498775647</v>
      </c>
      <c r="G16103" s="100">
        <v>1127.5094686348316</v>
      </c>
      <c r="S16103" s="235"/>
      <c r="T16103" s="103"/>
      <c r="U16103" s="103"/>
    </row>
    <row r="16104" spans="1:21" x14ac:dyDescent="0.2">
      <c r="A16104" s="89">
        <v>41060</v>
      </c>
      <c r="B16104" s="90" t="s">
        <v>122</v>
      </c>
      <c r="C16104" s="96">
        <v>2446.7168003258425</v>
      </c>
      <c r="D16104" s="102">
        <v>1595.4986341942772</v>
      </c>
      <c r="E16104" s="98">
        <v>2920.9654213483141</v>
      </c>
      <c r="F16104" s="91">
        <v>0.8376397688393179</v>
      </c>
      <c r="G16104" s="100">
        <v>1223.3584001629213</v>
      </c>
      <c r="S16104" s="235"/>
      <c r="T16104" s="103"/>
      <c r="U16104" s="103"/>
    </row>
    <row r="16105" spans="1:21" x14ac:dyDescent="0.2">
      <c r="A16105" s="89">
        <v>41060</v>
      </c>
      <c r="B16105" s="90" t="s">
        <v>123</v>
      </c>
      <c r="C16105" s="96">
        <v>2490.4837872808994</v>
      </c>
      <c r="D16105" s="102">
        <v>1626.7423646621089</v>
      </c>
      <c r="E16105" s="98">
        <v>2974.693297752809</v>
      </c>
      <c r="F16105" s="91">
        <v>0.83722371955532382</v>
      </c>
      <c r="G16105" s="100">
        <v>1245.2418936404497</v>
      </c>
      <c r="S16105" s="235"/>
      <c r="T16105" s="103"/>
      <c r="U16105" s="103"/>
    </row>
    <row r="16106" spans="1:21" x14ac:dyDescent="0.2">
      <c r="A16106" s="89">
        <v>41060</v>
      </c>
      <c r="B16106" s="90" t="s">
        <v>124</v>
      </c>
      <c r="C16106" s="96">
        <v>2460.3643525955054</v>
      </c>
      <c r="D16106" s="102">
        <v>1583.62623612938</v>
      </c>
      <c r="E16106" s="98">
        <v>2925.9639101123594</v>
      </c>
      <c r="F16106" s="91">
        <v>0.84087310307973873</v>
      </c>
      <c r="G16106" s="100">
        <v>1230.1821762977527</v>
      </c>
      <c r="S16106" s="235"/>
      <c r="T16106" s="103"/>
      <c r="U16106" s="103"/>
    </row>
    <row r="16107" spans="1:21" x14ac:dyDescent="0.2">
      <c r="A16107" s="89">
        <v>41060</v>
      </c>
      <c r="B16107" s="90" t="s">
        <v>125</v>
      </c>
      <c r="C16107" s="96">
        <v>2461.2396112921347</v>
      </c>
      <c r="D16107" s="102">
        <v>1582.0220967196835</v>
      </c>
      <c r="E16107" s="98">
        <v>2925.832247191011</v>
      </c>
      <c r="F16107" s="91">
        <v>0.84121009113050982</v>
      </c>
      <c r="G16107" s="100">
        <v>1230.6198056460673</v>
      </c>
      <c r="S16107" s="235"/>
      <c r="T16107" s="103"/>
      <c r="U16107" s="103"/>
    </row>
    <row r="16108" spans="1:21" x14ac:dyDescent="0.2">
      <c r="A16108" s="89">
        <v>41060</v>
      </c>
      <c r="B16108" s="90" t="s">
        <v>126</v>
      </c>
      <c r="C16108" s="96">
        <v>2298.3037215168538</v>
      </c>
      <c r="D16108" s="102">
        <v>1470.395767612396</v>
      </c>
      <c r="E16108" s="98">
        <v>2728.4178033707863</v>
      </c>
      <c r="F16108" s="91">
        <v>0.84235769121483006</v>
      </c>
      <c r="G16108" s="100">
        <v>1149.1518607584269</v>
      </c>
      <c r="S16108" s="235"/>
      <c r="T16108" s="103"/>
      <c r="U16108" s="103"/>
    </row>
    <row r="16109" spans="1:21" x14ac:dyDescent="0.2">
      <c r="A16109" s="89">
        <v>41060</v>
      </c>
      <c r="B16109" s="90" t="s">
        <v>127</v>
      </c>
      <c r="C16109" s="96">
        <v>2272.2202019325846</v>
      </c>
      <c r="D16109" s="102">
        <v>1467.9260409117585</v>
      </c>
      <c r="E16109" s="98">
        <v>2705.1416797752804</v>
      </c>
      <c r="F16109" s="91">
        <v>0.83996347360310564</v>
      </c>
      <c r="G16109" s="100">
        <v>1136.1101009662923</v>
      </c>
      <c r="S16109" s="235"/>
      <c r="T16109" s="103"/>
      <c r="U16109" s="103"/>
    </row>
    <row r="16110" spans="1:21" x14ac:dyDescent="0.2">
      <c r="A16110" s="89">
        <v>41060</v>
      </c>
      <c r="B16110" s="90" t="s">
        <v>128</v>
      </c>
      <c r="C16110" s="96">
        <v>2297.9147176516858</v>
      </c>
      <c r="D16110" s="102">
        <v>1479.1989641495477</v>
      </c>
      <c r="E16110" s="98">
        <v>2732.8449691011238</v>
      </c>
      <c r="F16110" s="91">
        <v>0.84085074112619962</v>
      </c>
      <c r="G16110" s="100">
        <v>1148.9573588258429</v>
      </c>
      <c r="S16110" s="235"/>
      <c r="T16110" s="103"/>
      <c r="U16110" s="103"/>
    </row>
    <row r="16111" spans="1:21" x14ac:dyDescent="0.2">
      <c r="A16111" s="89">
        <v>41060</v>
      </c>
      <c r="B16111" s="90" t="s">
        <v>129</v>
      </c>
      <c r="C16111" s="96">
        <v>2236.614191898876</v>
      </c>
      <c r="D16111" s="102">
        <v>1427.9493914899908</v>
      </c>
      <c r="E16111" s="98">
        <v>2653.5791882022472</v>
      </c>
      <c r="F16111" s="91">
        <v>0.84286694809893448</v>
      </c>
      <c r="G16111" s="100">
        <v>1118.307095949438</v>
      </c>
      <c r="S16111" s="235"/>
      <c r="T16111" s="103"/>
      <c r="U16111" s="103"/>
    </row>
    <row r="16112" spans="1:21" x14ac:dyDescent="0.2">
      <c r="A16112" s="89">
        <v>41060</v>
      </c>
      <c r="B16112" s="90" t="s">
        <v>130</v>
      </c>
      <c r="C16112" s="96">
        <v>1937.5634184269666</v>
      </c>
      <c r="D16112" s="102">
        <v>1227.9609463733673</v>
      </c>
      <c r="E16112" s="98">
        <v>2293.9137050561794</v>
      </c>
      <c r="F16112" s="91">
        <v>0.84465401386122085</v>
      </c>
      <c r="G16112" s="100">
        <v>968.78170921348328</v>
      </c>
      <c r="S16112" s="235"/>
      <c r="T16112" s="103"/>
      <c r="U16112" s="103"/>
    </row>
    <row r="16113" spans="1:21" x14ac:dyDescent="0.2">
      <c r="A16113" s="89">
        <v>41060</v>
      </c>
      <c r="B16113" s="90" t="s">
        <v>131</v>
      </c>
      <c r="C16113" s="96">
        <v>1872.8307439887642</v>
      </c>
      <c r="D16113" s="102">
        <v>1204.8269194572326</v>
      </c>
      <c r="E16113" s="98">
        <v>2226.9043314606743</v>
      </c>
      <c r="F16113" s="91">
        <v>0.84100188657872621</v>
      </c>
      <c r="G16113" s="100">
        <v>936.4153719943821</v>
      </c>
      <c r="S16113" s="235"/>
      <c r="T16113" s="103"/>
      <c r="U16113" s="103"/>
    </row>
    <row r="16114" spans="1:21" x14ac:dyDescent="0.2">
      <c r="A16114" s="89">
        <v>41060</v>
      </c>
      <c r="B16114" s="90" t="s">
        <v>132</v>
      </c>
      <c r="C16114" s="96">
        <v>1870.4967207977534</v>
      </c>
      <c r="D16114" s="102">
        <v>1197.6902478756947</v>
      </c>
      <c r="E16114" s="98">
        <v>2221.0853005617978</v>
      </c>
      <c r="F16114" s="91">
        <v>0.8421543829607232</v>
      </c>
      <c r="G16114" s="100">
        <v>935.24836039887668</v>
      </c>
      <c r="S16114" s="235"/>
      <c r="T16114" s="103"/>
      <c r="U16114" s="103"/>
    </row>
    <row r="16115" spans="1:21" x14ac:dyDescent="0.2">
      <c r="A16115" s="89">
        <v>41060</v>
      </c>
      <c r="B16115" s="90" t="s">
        <v>133</v>
      </c>
      <c r="C16115" s="96">
        <v>1872.4174273820224</v>
      </c>
      <c r="D16115" s="102">
        <v>1200.9199746855461</v>
      </c>
      <c r="E16115" s="98">
        <v>2224.4450561797753</v>
      </c>
      <c r="F16115" s="91">
        <v>0.84174586474061119</v>
      </c>
      <c r="G16115" s="100">
        <v>936.20871369101121</v>
      </c>
      <c r="S16115" s="235"/>
      <c r="T16115" s="103"/>
      <c r="U16115" s="103"/>
    </row>
    <row r="16116" spans="1:21" x14ac:dyDescent="0.2">
      <c r="A16116" s="89">
        <v>41060</v>
      </c>
      <c r="B16116" s="90" t="s">
        <v>134</v>
      </c>
      <c r="C16116" s="96">
        <v>1921.0023892921351</v>
      </c>
      <c r="D16116" s="102">
        <v>1223.0968628346041</v>
      </c>
      <c r="E16116" s="98">
        <v>2277.3265280898877</v>
      </c>
      <c r="F16116" s="91">
        <v>0.84353401481841073</v>
      </c>
      <c r="G16116" s="100">
        <v>960.50119464606757</v>
      </c>
      <c r="S16116" s="235"/>
      <c r="T16116" s="103"/>
      <c r="U16116" s="103"/>
    </row>
    <row r="16117" spans="1:21" x14ac:dyDescent="0.2">
      <c r="A16117" s="89">
        <v>41060</v>
      </c>
      <c r="B16117" s="90" t="s">
        <v>135</v>
      </c>
      <c r="C16117" s="96">
        <v>1887.2400954943821</v>
      </c>
      <c r="D16117" s="102">
        <v>1191.672082082059</v>
      </c>
      <c r="E16117" s="98">
        <v>2231.9851095505619</v>
      </c>
      <c r="F16117" s="91">
        <v>0.84554331810681371</v>
      </c>
      <c r="G16117" s="100">
        <v>943.62004774719105</v>
      </c>
      <c r="S16117" s="235"/>
      <c r="T16117" s="103"/>
      <c r="U16117" s="103"/>
    </row>
    <row r="16118" spans="1:21" x14ac:dyDescent="0.2">
      <c r="A16118" s="89">
        <v>41060</v>
      </c>
      <c r="B16118" s="90" t="s">
        <v>136</v>
      </c>
      <c r="C16118" s="96">
        <v>1871.7771918539327</v>
      </c>
      <c r="D16118" s="102">
        <v>1168.6138543432999</v>
      </c>
      <c r="E16118" s="98">
        <v>2206.6282415730334</v>
      </c>
      <c r="F16118" s="91">
        <v>0.84825216889257415</v>
      </c>
      <c r="G16118" s="100">
        <v>935.88859592696633</v>
      </c>
      <c r="S16118" s="235"/>
      <c r="T16118" s="103"/>
      <c r="U16118" s="103"/>
    </row>
    <row r="16119" spans="1:21" x14ac:dyDescent="0.2">
      <c r="A16119" s="89">
        <v>41060</v>
      </c>
      <c r="B16119" s="90" t="s">
        <v>137</v>
      </c>
      <c r="C16119" s="96">
        <v>1788.4209573707872</v>
      </c>
      <c r="D16119" s="102">
        <v>1139.0787524575296</v>
      </c>
      <c r="E16119" s="98">
        <v>2120.3655168539326</v>
      </c>
      <c r="F16119" s="91">
        <v>0.84344936906177181</v>
      </c>
      <c r="G16119" s="100">
        <v>894.21047868539358</v>
      </c>
      <c r="S16119" s="235"/>
      <c r="T16119" s="103"/>
      <c r="U16119" s="103"/>
    </row>
    <row r="16120" spans="1:21" x14ac:dyDescent="0.2">
      <c r="A16120" s="89">
        <v>41060</v>
      </c>
      <c r="B16120" s="90" t="s">
        <v>138</v>
      </c>
      <c r="C16120" s="96">
        <v>1781.2770634719102</v>
      </c>
      <c r="D16120" s="102">
        <v>1131.3721121269818</v>
      </c>
      <c r="E16120" s="98">
        <v>2110.2016095505614</v>
      </c>
      <c r="F16120" s="91">
        <v>0.84412648318057781</v>
      </c>
      <c r="G16120" s="100">
        <v>890.6385317359551</v>
      </c>
      <c r="S16120" s="235"/>
      <c r="T16120" s="103"/>
      <c r="U16120" s="103"/>
    </row>
    <row r="16121" spans="1:21" x14ac:dyDescent="0.2">
      <c r="A16121" s="89">
        <v>41060</v>
      </c>
      <c r="B16121" s="90" t="s">
        <v>139</v>
      </c>
      <c r="C16121" s="96">
        <v>1726.3181111460676</v>
      </c>
      <c r="D16121" s="102">
        <v>1090.6043409234812</v>
      </c>
      <c r="E16121" s="98">
        <v>2041.9578960674157</v>
      </c>
      <c r="F16121" s="91">
        <v>0.8454229709979646</v>
      </c>
      <c r="G16121" s="100">
        <v>863.15905557303381</v>
      </c>
      <c r="S16121" s="235"/>
      <c r="T16121" s="103"/>
      <c r="U16121" s="103"/>
    </row>
    <row r="16122" spans="1:21" x14ac:dyDescent="0.2">
      <c r="A16122" s="89">
        <v>41060</v>
      </c>
      <c r="B16122" s="90" t="s">
        <v>140</v>
      </c>
      <c r="C16122" s="96">
        <v>1763.5530748651688</v>
      </c>
      <c r="D16122" s="102">
        <v>1109.1773389465436</v>
      </c>
      <c r="E16122" s="98">
        <v>2083.36118258427</v>
      </c>
      <c r="F16122" s="91">
        <v>0.84649416030570335</v>
      </c>
      <c r="G16122" s="100">
        <v>881.7765374325844</v>
      </c>
      <c r="S16122" s="235"/>
      <c r="T16122" s="103"/>
      <c r="U16122" s="103"/>
    </row>
    <row r="16123" spans="1:21" x14ac:dyDescent="0.2">
      <c r="A16123" s="89">
        <v>41060</v>
      </c>
      <c r="B16123" s="90" t="s">
        <v>141</v>
      </c>
      <c r="C16123" s="96">
        <v>1789.3002681910109</v>
      </c>
      <c r="D16123" s="102">
        <v>1131.4669640579534</v>
      </c>
      <c r="E16123" s="98">
        <v>2117.0292724719102</v>
      </c>
      <c r="F16123" s="91">
        <v>0.84519391935557298</v>
      </c>
      <c r="G16123" s="100">
        <v>894.65013409550545</v>
      </c>
      <c r="S16123" s="235"/>
      <c r="T16123" s="103"/>
      <c r="U16123" s="103"/>
    </row>
    <row r="16124" spans="1:21" x14ac:dyDescent="0.2">
      <c r="A16124" s="89">
        <v>41060</v>
      </c>
      <c r="B16124" s="90" t="s">
        <v>142</v>
      </c>
      <c r="C16124" s="96">
        <v>1777.4113375617978</v>
      </c>
      <c r="D16124" s="102">
        <v>1125.7203191852325</v>
      </c>
      <c r="E16124" s="98">
        <v>2103.9100028089892</v>
      </c>
      <c r="F16124" s="91">
        <v>0.84481338801979466</v>
      </c>
      <c r="G16124" s="100">
        <v>888.70566878089892</v>
      </c>
      <c r="S16124" s="235"/>
      <c r="T16124" s="103"/>
      <c r="U16124" s="103"/>
    </row>
    <row r="16125" spans="1:21" x14ac:dyDescent="0.2">
      <c r="A16125" s="89">
        <v>41060</v>
      </c>
      <c r="B16125" s="90" t="s">
        <v>143</v>
      </c>
      <c r="C16125" s="96">
        <v>1681.9433056516855</v>
      </c>
      <c r="D16125" s="102">
        <v>1047.0367729568029</v>
      </c>
      <c r="E16125" s="98">
        <v>1981.2166179775281</v>
      </c>
      <c r="F16125" s="91">
        <v>0.84894467893604297</v>
      </c>
      <c r="G16125" s="100">
        <v>840.97165282584274</v>
      </c>
      <c r="S16125" s="235"/>
      <c r="T16125" s="103"/>
      <c r="U16125" s="103"/>
    </row>
    <row r="16126" spans="1:21" x14ac:dyDescent="0.2">
      <c r="A16126" s="89">
        <v>41060</v>
      </c>
      <c r="B16126" s="90" t="s">
        <v>144</v>
      </c>
      <c r="C16126" s="96">
        <v>1704.2664545393261</v>
      </c>
      <c r="D16126" s="102">
        <v>1065.2597042424736</v>
      </c>
      <c r="E16126" s="98">
        <v>2009.8015786516855</v>
      </c>
      <c r="F16126" s="91">
        <v>0.84797746834424637</v>
      </c>
      <c r="G16126" s="100">
        <v>852.13322726966305</v>
      </c>
      <c r="S16126" s="235"/>
      <c r="T16126" s="103"/>
      <c r="U16126" s="103"/>
    </row>
    <row r="16127" spans="1:21" x14ac:dyDescent="0.2">
      <c r="A16127" s="89">
        <v>41060</v>
      </c>
      <c r="B16127" s="90" t="s">
        <v>145</v>
      </c>
      <c r="C16127" s="96">
        <v>1789.146287494382</v>
      </c>
      <c r="D16127" s="102">
        <v>1119.9323450609311</v>
      </c>
      <c r="E16127" s="98">
        <v>2110.7564747191009</v>
      </c>
      <c r="F16127" s="91">
        <v>0.84763273685207163</v>
      </c>
      <c r="G16127" s="100">
        <v>894.57314374719101</v>
      </c>
      <c r="S16127" s="235"/>
      <c r="T16127" s="103"/>
      <c r="U16127" s="103"/>
    </row>
    <row r="16128" spans="1:21" x14ac:dyDescent="0.2">
      <c r="A16128" s="89">
        <v>41060</v>
      </c>
      <c r="B16128" s="90" t="s">
        <v>146</v>
      </c>
      <c r="C16128" s="96">
        <v>1852.010932955056</v>
      </c>
      <c r="D16128" s="102">
        <v>1176.1338042315933</v>
      </c>
      <c r="E16128" s="98">
        <v>2193.908662921348</v>
      </c>
      <c r="F16128" s="91">
        <v>0.84416045401314455</v>
      </c>
      <c r="G16128" s="100">
        <v>926.00546647752799</v>
      </c>
      <c r="S16128" s="235"/>
      <c r="T16128" s="103"/>
      <c r="U16128" s="103"/>
    </row>
    <row r="16129" spans="1:21" x14ac:dyDescent="0.2">
      <c r="A16129" s="89">
        <v>41060</v>
      </c>
      <c r="B16129" s="90" t="s">
        <v>147</v>
      </c>
      <c r="C16129" s="96">
        <v>1795.7188319662919</v>
      </c>
      <c r="D16129" s="102">
        <v>1143.1485729972908</v>
      </c>
      <c r="E16129" s="98">
        <v>2128.7073033707866</v>
      </c>
      <c r="F16129" s="91">
        <v>0.84357244846334167</v>
      </c>
      <c r="G16129" s="100">
        <v>897.85941598314594</v>
      </c>
      <c r="S16129" s="235"/>
      <c r="T16129" s="103"/>
      <c r="U16129" s="103"/>
    </row>
    <row r="16130" spans="1:21" x14ac:dyDescent="0.2">
      <c r="A16130" s="89">
        <v>41061</v>
      </c>
      <c r="B16130" s="90" t="s">
        <v>100</v>
      </c>
      <c r="C16130" s="96">
        <v>1821.7375175730335</v>
      </c>
      <c r="D16130" s="102">
        <v>1158.9342370139757</v>
      </c>
      <c r="E16130" s="98">
        <v>2159.1331938202247</v>
      </c>
      <c r="F16130" s="91">
        <v>0.84373558925736025</v>
      </c>
      <c r="G16130" s="100">
        <v>910.86875878651676</v>
      </c>
      <c r="S16130" s="235"/>
      <c r="T16130" s="103"/>
      <c r="U16130" s="103"/>
    </row>
    <row r="16131" spans="1:21" x14ac:dyDescent="0.2">
      <c r="A16131" s="89">
        <v>41061</v>
      </c>
      <c r="B16131" s="90" t="s">
        <v>101</v>
      </c>
      <c r="C16131" s="96">
        <v>1820.8460503820224</v>
      </c>
      <c r="D16131" s="102">
        <v>1136.9612943468437</v>
      </c>
      <c r="E16131" s="98">
        <v>2146.6628342696627</v>
      </c>
      <c r="F16131" s="91">
        <v>0.84822172411696428</v>
      </c>
      <c r="G16131" s="100">
        <v>910.42302519101122</v>
      </c>
      <c r="S16131" s="235"/>
      <c r="T16131" s="103"/>
      <c r="U16131" s="103"/>
    </row>
    <row r="16132" spans="1:21" x14ac:dyDescent="0.2">
      <c r="A16132" s="89">
        <v>41061</v>
      </c>
      <c r="B16132" s="90" t="s">
        <v>102</v>
      </c>
      <c r="C16132" s="96">
        <v>1849.8673595730338</v>
      </c>
      <c r="D16132" s="102">
        <v>1172.5564052175878</v>
      </c>
      <c r="E16132" s="98">
        <v>2190.1821320224717</v>
      </c>
      <c r="F16132" s="91">
        <v>0.84461804912307348</v>
      </c>
      <c r="G16132" s="100">
        <v>924.9336797865169</v>
      </c>
      <c r="S16132" s="235"/>
      <c r="T16132" s="103"/>
      <c r="U16132" s="103"/>
    </row>
    <row r="16133" spans="1:21" x14ac:dyDescent="0.2">
      <c r="A16133" s="89">
        <v>41061</v>
      </c>
      <c r="B16133" s="90" t="s">
        <v>103</v>
      </c>
      <c r="C16133" s="96">
        <v>1832.9011180786517</v>
      </c>
      <c r="D16133" s="102">
        <v>1169.7875351647226</v>
      </c>
      <c r="E16133" s="98">
        <v>2174.380230337079</v>
      </c>
      <c r="F16133" s="91">
        <v>0.84295335861957776</v>
      </c>
      <c r="G16133" s="100">
        <v>916.45055903932587</v>
      </c>
      <c r="S16133" s="235"/>
      <c r="T16133" s="103"/>
      <c r="U16133" s="103"/>
    </row>
    <row r="16134" spans="1:21" x14ac:dyDescent="0.2">
      <c r="A16134" s="89">
        <v>41061</v>
      </c>
      <c r="B16134" s="90" t="s">
        <v>104</v>
      </c>
      <c r="C16134" s="96">
        <v>1886.0730838988763</v>
      </c>
      <c r="D16134" s="102">
        <v>1186.9364528748058</v>
      </c>
      <c r="E16134" s="98">
        <v>2228.4725308988764</v>
      </c>
      <c r="F16134" s="91">
        <v>0.84635240405593426</v>
      </c>
      <c r="G16134" s="100">
        <v>943.03654194943817</v>
      </c>
      <c r="S16134" s="235"/>
      <c r="T16134" s="103"/>
      <c r="U16134" s="103"/>
    </row>
    <row r="16135" spans="1:21" x14ac:dyDescent="0.2">
      <c r="A16135" s="89">
        <v>41061</v>
      </c>
      <c r="B16135" s="90" t="s">
        <v>105</v>
      </c>
      <c r="C16135" s="96">
        <v>1816.3522453146068</v>
      </c>
      <c r="D16135" s="102">
        <v>1143.2706547436853</v>
      </c>
      <c r="E16135" s="98">
        <v>2146.2067162921348</v>
      </c>
      <c r="F16135" s="91">
        <v>0.8463081545344352</v>
      </c>
      <c r="G16135" s="100">
        <v>908.17612265730338</v>
      </c>
      <c r="S16135" s="235"/>
      <c r="T16135" s="103"/>
      <c r="U16135" s="103"/>
    </row>
    <row r="16136" spans="1:21" x14ac:dyDescent="0.2">
      <c r="A16136" s="89">
        <v>41061</v>
      </c>
      <c r="B16136" s="90" t="s">
        <v>106</v>
      </c>
      <c r="C16136" s="96">
        <v>1815.6188109438203</v>
      </c>
      <c r="D16136" s="102">
        <v>1162.7651788991359</v>
      </c>
      <c r="E16136" s="98">
        <v>2156.0367640449435</v>
      </c>
      <c r="F16136" s="91">
        <v>0.84210939313369382</v>
      </c>
      <c r="G16136" s="100">
        <v>907.80940547191017</v>
      </c>
      <c r="S16136" s="235"/>
      <c r="T16136" s="103"/>
      <c r="U16136" s="103"/>
    </row>
    <row r="16137" spans="1:21" x14ac:dyDescent="0.2">
      <c r="A16137" s="89">
        <v>41061</v>
      </c>
      <c r="B16137" s="90" t="s">
        <v>107</v>
      </c>
      <c r="C16137" s="96">
        <v>1759.0106443146069</v>
      </c>
      <c r="D16137" s="102">
        <v>1108.797547741382</v>
      </c>
      <c r="E16137" s="98">
        <v>2079.3148988764042</v>
      </c>
      <c r="F16137" s="91">
        <v>0.84595683187049753</v>
      </c>
      <c r="G16137" s="100">
        <v>879.50532215730345</v>
      </c>
      <c r="S16137" s="235"/>
      <c r="T16137" s="103"/>
      <c r="U16137" s="103"/>
    </row>
    <row r="16138" spans="1:21" x14ac:dyDescent="0.2">
      <c r="A16138" s="89">
        <v>41061</v>
      </c>
      <c r="B16138" s="90" t="s">
        <v>108</v>
      </c>
      <c r="C16138" s="96">
        <v>1758.3096269325845</v>
      </c>
      <c r="D16138" s="102">
        <v>1098.5961049402849</v>
      </c>
      <c r="E16138" s="98">
        <v>2073.2983735955058</v>
      </c>
      <c r="F16138" s="91">
        <v>0.84807360548078325</v>
      </c>
      <c r="G16138" s="100">
        <v>879.15481346629224</v>
      </c>
      <c r="S16138" s="235"/>
      <c r="T16138" s="103"/>
      <c r="U16138" s="103"/>
    </row>
    <row r="16139" spans="1:21" x14ac:dyDescent="0.2">
      <c r="A16139" s="89">
        <v>41061</v>
      </c>
      <c r="B16139" s="90" t="s">
        <v>109</v>
      </c>
      <c r="C16139" s="96">
        <v>1749.046472393258</v>
      </c>
      <c r="D16139" s="102">
        <v>1106.1091634154741</v>
      </c>
      <c r="E16139" s="98">
        <v>2069.4542865168537</v>
      </c>
      <c r="F16139" s="91">
        <v>0.84517279931663458</v>
      </c>
      <c r="G16139" s="100">
        <v>874.523236196629</v>
      </c>
      <c r="S16139" s="235"/>
      <c r="T16139" s="103"/>
      <c r="U16139" s="103"/>
    </row>
    <row r="16140" spans="1:21" x14ac:dyDescent="0.2">
      <c r="A16140" s="89">
        <v>41061</v>
      </c>
      <c r="B16140" s="90" t="s">
        <v>110</v>
      </c>
      <c r="C16140" s="96">
        <v>1733.0122193258428</v>
      </c>
      <c r="D16140" s="102">
        <v>1099.2388667597572</v>
      </c>
      <c r="E16140" s="98">
        <v>2052.2323061797752</v>
      </c>
      <c r="F16140" s="91">
        <v>0.84445226503223714</v>
      </c>
      <c r="G16140" s="100">
        <v>866.5061096629214</v>
      </c>
      <c r="S16140" s="235"/>
      <c r="T16140" s="103"/>
      <c r="U16140" s="103"/>
    </row>
    <row r="16141" spans="1:21" x14ac:dyDescent="0.2">
      <c r="A16141" s="89">
        <v>41061</v>
      </c>
      <c r="B16141" s="90" t="s">
        <v>111</v>
      </c>
      <c r="C16141" s="96">
        <v>1787.318779752809</v>
      </c>
      <c r="D16141" s="102">
        <v>1144.1556348870531</v>
      </c>
      <c r="E16141" s="98">
        <v>2122.1688286516851</v>
      </c>
      <c r="F16141" s="91">
        <v>0.84221328464633871</v>
      </c>
      <c r="G16141" s="100">
        <v>893.65938987640448</v>
      </c>
      <c r="S16141" s="235"/>
      <c r="T16141" s="103"/>
      <c r="U16141" s="103"/>
    </row>
    <row r="16142" spans="1:21" x14ac:dyDescent="0.2">
      <c r="A16142" s="89">
        <v>41061</v>
      </c>
      <c r="B16142" s="90" t="s">
        <v>112</v>
      </c>
      <c r="C16142" s="96">
        <v>1966.7994901685393</v>
      </c>
      <c r="D16142" s="102">
        <v>1236.385409462031</v>
      </c>
      <c r="E16142" s="98">
        <v>2323.1334691011234</v>
      </c>
      <c r="F16142" s="91">
        <v>0.8466149346681926</v>
      </c>
      <c r="G16142" s="100">
        <v>983.39974508426963</v>
      </c>
      <c r="S16142" s="235"/>
      <c r="T16142" s="103"/>
      <c r="U16142" s="103"/>
    </row>
    <row r="16143" spans="1:21" x14ac:dyDescent="0.2">
      <c r="A16143" s="89">
        <v>41061</v>
      </c>
      <c r="B16143" s="90" t="s">
        <v>113</v>
      </c>
      <c r="C16143" s="96">
        <v>2041.0506029325843</v>
      </c>
      <c r="D16143" s="102">
        <v>1300.1659989639468</v>
      </c>
      <c r="E16143" s="98">
        <v>2419.9833033707864</v>
      </c>
      <c r="F16143" s="91">
        <v>0.84341515914164034</v>
      </c>
      <c r="G16143" s="100">
        <v>1020.5253014662921</v>
      </c>
      <c r="S16143" s="235"/>
      <c r="T16143" s="103"/>
      <c r="U16143" s="103"/>
    </row>
    <row r="16144" spans="1:21" x14ac:dyDescent="0.2">
      <c r="A16144" s="89">
        <v>41061</v>
      </c>
      <c r="B16144" s="90" t="s">
        <v>114</v>
      </c>
      <c r="C16144" s="96">
        <v>2106.5086074943824</v>
      </c>
      <c r="D16144" s="102">
        <v>1341.4036123521632</v>
      </c>
      <c r="E16144" s="98">
        <v>2497.3470252808988</v>
      </c>
      <c r="F16144" s="91">
        <v>0.84349855513470118</v>
      </c>
      <c r="G16144" s="100">
        <v>1053.2543037471912</v>
      </c>
      <c r="S16144" s="235"/>
      <c r="T16144" s="103"/>
      <c r="U16144" s="103"/>
    </row>
    <row r="16145" spans="1:21" x14ac:dyDescent="0.2">
      <c r="A16145" s="89">
        <v>41061</v>
      </c>
      <c r="B16145" s="90" t="s">
        <v>115</v>
      </c>
      <c r="C16145" s="96">
        <v>2190.3024713258424</v>
      </c>
      <c r="D16145" s="102">
        <v>1405.1681687321754</v>
      </c>
      <c r="E16145" s="98">
        <v>2602.2917780898874</v>
      </c>
      <c r="F16145" s="91">
        <v>0.84168212410583343</v>
      </c>
      <c r="G16145" s="100">
        <v>1095.1512356629212</v>
      </c>
      <c r="S16145" s="235"/>
      <c r="T16145" s="103"/>
      <c r="U16145" s="103"/>
    </row>
    <row r="16146" spans="1:21" x14ac:dyDescent="0.2">
      <c r="A16146" s="89">
        <v>41061</v>
      </c>
      <c r="B16146" s="90" t="s">
        <v>116</v>
      </c>
      <c r="C16146" s="96">
        <v>2286.6214491910114</v>
      </c>
      <c r="D16146" s="102">
        <v>1460.244327587149</v>
      </c>
      <c r="E16146" s="98">
        <v>2713.1072865168539</v>
      </c>
      <c r="F16146" s="91">
        <v>0.84280539164620571</v>
      </c>
      <c r="G16146" s="100">
        <v>1143.3107245955057</v>
      </c>
      <c r="S16146" s="235"/>
      <c r="T16146" s="103"/>
      <c r="U16146" s="103"/>
    </row>
    <row r="16147" spans="1:21" x14ac:dyDescent="0.2">
      <c r="A16147" s="89">
        <v>41061</v>
      </c>
      <c r="B16147" s="90" t="s">
        <v>117</v>
      </c>
      <c r="C16147" s="96">
        <v>2352.3874151460677</v>
      </c>
      <c r="D16147" s="102">
        <v>1496.8044221380319</v>
      </c>
      <c r="E16147" s="98">
        <v>2788.2162808988769</v>
      </c>
      <c r="F16147" s="91">
        <v>0.84368900334650332</v>
      </c>
      <c r="G16147" s="100">
        <v>1176.1937075730339</v>
      </c>
      <c r="S16147" s="235"/>
      <c r="T16147" s="103"/>
      <c r="U16147" s="103"/>
    </row>
    <row r="16148" spans="1:21" x14ac:dyDescent="0.2">
      <c r="A16148" s="89">
        <v>41061</v>
      </c>
      <c r="B16148" s="90" t="s">
        <v>118</v>
      </c>
      <c r="C16148" s="96">
        <v>2433.7540569438206</v>
      </c>
      <c r="D16148" s="102">
        <v>1574.4595459329544</v>
      </c>
      <c r="E16148" s="98">
        <v>2898.6344494382024</v>
      </c>
      <c r="F16148" s="91">
        <v>0.83962089714883414</v>
      </c>
      <c r="G16148" s="100">
        <v>1216.8770284719103</v>
      </c>
      <c r="S16148" s="235"/>
      <c r="T16148" s="103"/>
      <c r="U16148" s="103"/>
    </row>
    <row r="16149" spans="1:21" x14ac:dyDescent="0.2">
      <c r="A16149" s="89">
        <v>41061</v>
      </c>
      <c r="B16149" s="90" t="s">
        <v>119</v>
      </c>
      <c r="C16149" s="96">
        <v>2466.3939125056181</v>
      </c>
      <c r="D16149" s="102">
        <v>1585.94341646313</v>
      </c>
      <c r="E16149" s="98">
        <v>2932.2884325842701</v>
      </c>
      <c r="F16149" s="91">
        <v>0.84111572555362424</v>
      </c>
      <c r="G16149" s="100">
        <v>1233.1969562528091</v>
      </c>
      <c r="S16149" s="235"/>
      <c r="T16149" s="103"/>
      <c r="U16149" s="103"/>
    </row>
    <row r="16150" spans="1:21" x14ac:dyDescent="0.2">
      <c r="A16150" s="89">
        <v>41061</v>
      </c>
      <c r="B16150" s="90" t="s">
        <v>120</v>
      </c>
      <c r="C16150" s="96">
        <v>2305.6785864606745</v>
      </c>
      <c r="D16150" s="102">
        <v>1483.3789895626724</v>
      </c>
      <c r="E16150" s="98">
        <v>2741.6358202247193</v>
      </c>
      <c r="F16150" s="91">
        <v>0.84098645394547278</v>
      </c>
      <c r="G16150" s="100">
        <v>1152.8392932303373</v>
      </c>
      <c r="S16150" s="235"/>
      <c r="T16150" s="103"/>
      <c r="U16150" s="103"/>
    </row>
    <row r="16151" spans="1:21" x14ac:dyDescent="0.2">
      <c r="A16151" s="89">
        <v>41061</v>
      </c>
      <c r="B16151" s="90" t="s">
        <v>121</v>
      </c>
      <c r="C16151" s="96">
        <v>2278.4483158988764</v>
      </c>
      <c r="D16151" s="102">
        <v>1478.2498385732952</v>
      </c>
      <c r="E16151" s="98">
        <v>2715.9803595505618</v>
      </c>
      <c r="F16151" s="91">
        <v>0.83890456272515612</v>
      </c>
      <c r="G16151" s="100">
        <v>1139.2241579494382</v>
      </c>
      <c r="S16151" s="235"/>
      <c r="T16151" s="103"/>
      <c r="U16151" s="103"/>
    </row>
    <row r="16152" spans="1:21" x14ac:dyDescent="0.2">
      <c r="A16152" s="89">
        <v>41061</v>
      </c>
      <c r="B16152" s="90" t="s">
        <v>122</v>
      </c>
      <c r="C16152" s="96">
        <v>2301.1321037865173</v>
      </c>
      <c r="D16152" s="102">
        <v>1484.9526671580027</v>
      </c>
      <c r="E16152" s="98">
        <v>2738.6663511235956</v>
      </c>
      <c r="F16152" s="91">
        <v>0.84023820676163385</v>
      </c>
      <c r="G16152" s="100">
        <v>1150.5660518932586</v>
      </c>
      <c r="S16152" s="235"/>
      <c r="T16152" s="103"/>
      <c r="U16152" s="103"/>
    </row>
    <row r="16153" spans="1:21" x14ac:dyDescent="0.2">
      <c r="A16153" s="89">
        <v>41061</v>
      </c>
      <c r="B16153" s="90" t="s">
        <v>123</v>
      </c>
      <c r="C16153" s="96">
        <v>2209.1448460449442</v>
      </c>
      <c r="D16153" s="102">
        <v>1418.7507708896808</v>
      </c>
      <c r="E16153" s="98">
        <v>2625.4856123595505</v>
      </c>
      <c r="F16153" s="91">
        <v>0.84142332970530476</v>
      </c>
      <c r="G16153" s="100">
        <v>1104.5724230224721</v>
      </c>
      <c r="S16153" s="235"/>
      <c r="T16153" s="103"/>
      <c r="U16153" s="103"/>
    </row>
    <row r="16154" spans="1:21" x14ac:dyDescent="0.2">
      <c r="A16154" s="89">
        <v>41061</v>
      </c>
      <c r="B16154" s="90" t="s">
        <v>124</v>
      </c>
      <c r="C16154" s="96">
        <v>2150.0041021685392</v>
      </c>
      <c r="D16154" s="102">
        <v>1371.5406537744741</v>
      </c>
      <c r="E16154" s="98">
        <v>2550.2237949438199</v>
      </c>
      <c r="F16154" s="91">
        <v>0.84306487392644791</v>
      </c>
      <c r="G16154" s="100">
        <v>1075.0020510842696</v>
      </c>
      <c r="S16154" s="235"/>
      <c r="T16154" s="103"/>
      <c r="U16154" s="103"/>
    </row>
    <row r="16155" spans="1:21" x14ac:dyDescent="0.2">
      <c r="A16155" s="89">
        <v>41061</v>
      </c>
      <c r="B16155" s="90" t="s">
        <v>125</v>
      </c>
      <c r="C16155" s="96">
        <v>2105.85216347191</v>
      </c>
      <c r="D16155" s="102">
        <v>1351.570645661084</v>
      </c>
      <c r="E16155" s="98">
        <v>2502.2702780898876</v>
      </c>
      <c r="F16155" s="91">
        <v>0.84157662020403967</v>
      </c>
      <c r="G16155" s="100">
        <v>1052.926081735955</v>
      </c>
      <c r="S16155" s="235"/>
      <c r="T16155" s="103"/>
      <c r="U16155" s="103"/>
    </row>
    <row r="16156" spans="1:21" x14ac:dyDescent="0.2">
      <c r="A16156" s="89">
        <v>41061</v>
      </c>
      <c r="B16156" s="90" t="s">
        <v>126</v>
      </c>
      <c r="C16156" s="96">
        <v>2090.6202308764045</v>
      </c>
      <c r="D16156" s="102">
        <v>1349.7051579556953</v>
      </c>
      <c r="E16156" s="98">
        <v>2488.4527247191013</v>
      </c>
      <c r="F16156" s="91">
        <v>0.84012857070145686</v>
      </c>
      <c r="G16156" s="100">
        <v>1045.3101154382023</v>
      </c>
      <c r="S16156" s="235"/>
      <c r="T16156" s="103"/>
      <c r="U16156" s="103"/>
    </row>
    <row r="16157" spans="1:21" x14ac:dyDescent="0.2">
      <c r="A16157" s="89">
        <v>41061</v>
      </c>
      <c r="B16157" s="90" t="s">
        <v>127</v>
      </c>
      <c r="C16157" s="96">
        <v>2206.4988093370789</v>
      </c>
      <c r="D16157" s="102">
        <v>1420.1752869838203</v>
      </c>
      <c r="E16157" s="98">
        <v>2624.030266853933</v>
      </c>
      <c r="F16157" s="91">
        <v>0.84088161528050853</v>
      </c>
      <c r="G16157" s="100">
        <v>1103.2494046685395</v>
      </c>
      <c r="S16157" s="235"/>
      <c r="T16157" s="103"/>
      <c r="U16157" s="103"/>
    </row>
    <row r="16158" spans="1:21" x14ac:dyDescent="0.2">
      <c r="A16158" s="89">
        <v>41061</v>
      </c>
      <c r="B16158" s="90" t="s">
        <v>128</v>
      </c>
      <c r="C16158" s="96">
        <v>2181.6714480674154</v>
      </c>
      <c r="D16158" s="102">
        <v>1398.5793339292654</v>
      </c>
      <c r="E16158" s="98">
        <v>2591.4695561797753</v>
      </c>
      <c r="F16158" s="91">
        <v>0.84186651657352851</v>
      </c>
      <c r="G16158" s="100">
        <v>1090.8357240337077</v>
      </c>
      <c r="S16158" s="235"/>
      <c r="T16158" s="103"/>
      <c r="U16158" s="103"/>
    </row>
    <row r="16159" spans="1:21" x14ac:dyDescent="0.2">
      <c r="A16159" s="89">
        <v>41061</v>
      </c>
      <c r="B16159" s="90" t="s">
        <v>129</v>
      </c>
      <c r="C16159" s="96">
        <v>2054.9372304943822</v>
      </c>
      <c r="D16159" s="102">
        <v>1319.7549090377188</v>
      </c>
      <c r="E16159" s="98">
        <v>2442.236688202247</v>
      </c>
      <c r="F16159" s="91">
        <v>0.84141608404345136</v>
      </c>
      <c r="G16159" s="100">
        <v>1027.4686152471911</v>
      </c>
      <c r="S16159" s="235"/>
      <c r="T16159" s="103"/>
      <c r="U16159" s="103"/>
    </row>
    <row r="16160" spans="1:21" x14ac:dyDescent="0.2">
      <c r="A16160" s="89">
        <v>41061</v>
      </c>
      <c r="B16160" s="90" t="s">
        <v>130</v>
      </c>
      <c r="C16160" s="96">
        <v>1836.9005640674161</v>
      </c>
      <c r="D16160" s="102">
        <v>1165.2274475021877</v>
      </c>
      <c r="E16160" s="98">
        <v>2175.306573033708</v>
      </c>
      <c r="F16160" s="91">
        <v>0.84443295802009788</v>
      </c>
      <c r="G16160" s="100">
        <v>918.45028203370805</v>
      </c>
      <c r="S16160" s="235"/>
      <c r="T16160" s="103"/>
      <c r="U16160" s="103"/>
    </row>
    <row r="16161" spans="1:21" x14ac:dyDescent="0.2">
      <c r="A16161" s="89">
        <v>41061</v>
      </c>
      <c r="B16161" s="90" t="s">
        <v>131</v>
      </c>
      <c r="C16161" s="96">
        <v>1736.2741788202247</v>
      </c>
      <c r="D16161" s="102">
        <v>1101.0402866806039</v>
      </c>
      <c r="E16161" s="98">
        <v>2055.9517837078652</v>
      </c>
      <c r="F16161" s="91">
        <v>0.84451113716727899</v>
      </c>
      <c r="G16161" s="100">
        <v>868.13708941011237</v>
      </c>
      <c r="S16161" s="235"/>
      <c r="T16161" s="103"/>
      <c r="U16161" s="103"/>
    </row>
    <row r="16162" spans="1:21" x14ac:dyDescent="0.2">
      <c r="A16162" s="89">
        <v>41061</v>
      </c>
      <c r="B16162" s="90" t="s">
        <v>132</v>
      </c>
      <c r="C16162" s="96">
        <v>1729.7502598314607</v>
      </c>
      <c r="D16162" s="102">
        <v>1098.1657497665547</v>
      </c>
      <c r="E16162" s="98">
        <v>2048.9031151685394</v>
      </c>
      <c r="F16162" s="91">
        <v>0.84423233437720369</v>
      </c>
      <c r="G16162" s="100">
        <v>864.87512991573033</v>
      </c>
      <c r="S16162" s="235"/>
      <c r="T16162" s="103"/>
      <c r="U16162" s="103"/>
    </row>
    <row r="16163" spans="1:21" x14ac:dyDescent="0.2">
      <c r="A16163" s="89">
        <v>41061</v>
      </c>
      <c r="B16163" s="90" t="s">
        <v>133</v>
      </c>
      <c r="C16163" s="96">
        <v>1758.5446501011236</v>
      </c>
      <c r="D16163" s="102">
        <v>1119.7646330890516</v>
      </c>
      <c r="E16163" s="98">
        <v>2084.790665730337</v>
      </c>
      <c r="F16163" s="91">
        <v>0.84351137934756437</v>
      </c>
      <c r="G16163" s="100">
        <v>879.27232505056179</v>
      </c>
      <c r="S16163" s="235"/>
      <c r="T16163" s="103"/>
      <c r="U16163" s="103"/>
    </row>
    <row r="16164" spans="1:21" x14ac:dyDescent="0.2">
      <c r="A16164" s="89">
        <v>41061</v>
      </c>
      <c r="B16164" s="90" t="s">
        <v>134</v>
      </c>
      <c r="C16164" s="96">
        <v>1722.0957983595504</v>
      </c>
      <c r="D16164" s="102">
        <v>1098.5233223769239</v>
      </c>
      <c r="E16164" s="98">
        <v>2042.6373707865164</v>
      </c>
      <c r="F16164" s="91">
        <v>0.84307465582912466</v>
      </c>
      <c r="G16164" s="100">
        <v>861.04789917977519</v>
      </c>
      <c r="S16164" s="235"/>
      <c r="T16164" s="103"/>
      <c r="U16164" s="103"/>
    </row>
    <row r="16165" spans="1:21" x14ac:dyDescent="0.2">
      <c r="A16165" s="89">
        <v>41061</v>
      </c>
      <c r="B16165" s="90" t="s">
        <v>135</v>
      </c>
      <c r="C16165" s="96">
        <v>1745.8533990000001</v>
      </c>
      <c r="D16165" s="102">
        <v>1116.3662008019867</v>
      </c>
      <c r="E16165" s="98">
        <v>2072.2638792134835</v>
      </c>
      <c r="F16165" s="91">
        <v>0.84248604461639764</v>
      </c>
      <c r="G16165" s="100">
        <v>872.92669950000004</v>
      </c>
      <c r="S16165" s="235"/>
      <c r="T16165" s="103"/>
      <c r="U16165" s="103"/>
    </row>
    <row r="16166" spans="1:21" x14ac:dyDescent="0.2">
      <c r="A16166" s="89">
        <v>41061</v>
      </c>
      <c r="B16166" s="90" t="s">
        <v>136</v>
      </c>
      <c r="C16166" s="96">
        <v>1720.3209682247191</v>
      </c>
      <c r="D16166" s="102">
        <v>1084.8296123994915</v>
      </c>
      <c r="E16166" s="98">
        <v>2033.804199438202</v>
      </c>
      <c r="F16166" s="91">
        <v>0.84586361297706214</v>
      </c>
      <c r="G16166" s="100">
        <v>860.16048411235954</v>
      </c>
      <c r="S16166" s="235"/>
      <c r="T16166" s="103"/>
      <c r="U16166" s="103"/>
    </row>
    <row r="16167" spans="1:21" x14ac:dyDescent="0.2">
      <c r="A16167" s="89">
        <v>41061</v>
      </c>
      <c r="B16167" s="90" t="s">
        <v>137</v>
      </c>
      <c r="C16167" s="96">
        <v>1713.6592770337081</v>
      </c>
      <c r="D16167" s="102">
        <v>1077.4947398007459</v>
      </c>
      <c r="E16167" s="98">
        <v>2024.2586376404495</v>
      </c>
      <c r="F16167" s="91">
        <v>0.84656142509102128</v>
      </c>
      <c r="G16167" s="100">
        <v>856.82963851685406</v>
      </c>
      <c r="S16167" s="235"/>
      <c r="T16167" s="103"/>
      <c r="U16167" s="103"/>
    </row>
    <row r="16168" spans="1:21" x14ac:dyDescent="0.2">
      <c r="A16168" s="89">
        <v>41061</v>
      </c>
      <c r="B16168" s="90" t="s">
        <v>138</v>
      </c>
      <c r="C16168" s="96">
        <v>1700.1981224494382</v>
      </c>
      <c r="D16168" s="102">
        <v>1067.6703567863253</v>
      </c>
      <c r="E16168" s="98">
        <v>2007.6338426966292</v>
      </c>
      <c r="F16168" s="91">
        <v>0.84686663787543692</v>
      </c>
      <c r="G16168" s="100">
        <v>850.09906122471909</v>
      </c>
      <c r="S16168" s="235"/>
      <c r="T16168" s="103"/>
      <c r="U16168" s="103"/>
    </row>
    <row r="16169" spans="1:21" x14ac:dyDescent="0.2">
      <c r="A16169" s="89">
        <v>41061</v>
      </c>
      <c r="B16169" s="90" t="s">
        <v>139</v>
      </c>
      <c r="C16169" s="96">
        <v>1716.3012616179774</v>
      </c>
      <c r="D16169" s="102">
        <v>1088.6869360695734</v>
      </c>
      <c r="E16169" s="98">
        <v>2032.4687612359548</v>
      </c>
      <c r="F16169" s="91">
        <v>0.84444164375460595</v>
      </c>
      <c r="G16169" s="100">
        <v>858.15063080898869</v>
      </c>
      <c r="S16169" s="235"/>
      <c r="T16169" s="103"/>
      <c r="U16169" s="103"/>
    </row>
    <row r="16170" spans="1:21" x14ac:dyDescent="0.2">
      <c r="A16170" s="89">
        <v>41061</v>
      </c>
      <c r="B16170" s="90" t="s">
        <v>140</v>
      </c>
      <c r="C16170" s="96">
        <v>1677.3400932471909</v>
      </c>
      <c r="D16170" s="102">
        <v>1066.7399854119931</v>
      </c>
      <c r="E16170" s="98">
        <v>1987.8138707865166</v>
      </c>
      <c r="F16170" s="91">
        <v>0.84381144426943711</v>
      </c>
      <c r="G16170" s="100">
        <v>838.67004662359545</v>
      </c>
      <c r="S16170" s="235"/>
      <c r="T16170" s="103"/>
      <c r="U16170" s="103"/>
    </row>
    <row r="16171" spans="1:21" x14ac:dyDescent="0.2">
      <c r="A16171" s="89">
        <v>41061</v>
      </c>
      <c r="B16171" s="90" t="s">
        <v>141</v>
      </c>
      <c r="C16171" s="96">
        <v>1734.7141112359552</v>
      </c>
      <c r="D16171" s="102">
        <v>1100.4711179638614</v>
      </c>
      <c r="E16171" s="98">
        <v>2054.3295084269662</v>
      </c>
      <c r="F16171" s="91">
        <v>0.84441863105215986</v>
      </c>
      <c r="G16171" s="100">
        <v>867.35705561797761</v>
      </c>
      <c r="S16171" s="235"/>
      <c r="T16171" s="103"/>
      <c r="U16171" s="103"/>
    </row>
    <row r="16172" spans="1:21" x14ac:dyDescent="0.2">
      <c r="A16172" s="89">
        <v>41061</v>
      </c>
      <c r="B16172" s="90" t="s">
        <v>142</v>
      </c>
      <c r="C16172" s="96">
        <v>1756.3929724719098</v>
      </c>
      <c r="D16172" s="102">
        <v>1110.5436079416386</v>
      </c>
      <c r="E16172" s="98">
        <v>2078.0335365168539</v>
      </c>
      <c r="F16172" s="91">
        <v>0.84521878093263614</v>
      </c>
      <c r="G16172" s="100">
        <v>878.19648623595492</v>
      </c>
      <c r="S16172" s="235"/>
      <c r="T16172" s="103"/>
      <c r="U16172" s="103"/>
    </row>
    <row r="16173" spans="1:21" x14ac:dyDescent="0.2">
      <c r="A16173" s="89">
        <v>41061</v>
      </c>
      <c r="B16173" s="90" t="s">
        <v>143</v>
      </c>
      <c r="C16173" s="96">
        <v>1764.1811540224717</v>
      </c>
      <c r="D16173" s="102">
        <v>1132.2622528207946</v>
      </c>
      <c r="E16173" s="98">
        <v>2096.2712022471906</v>
      </c>
      <c r="F16173" s="91">
        <v>0.84158058944438097</v>
      </c>
      <c r="G16173" s="100">
        <v>882.09057701123584</v>
      </c>
      <c r="S16173" s="235"/>
      <c r="T16173" s="103"/>
      <c r="U16173" s="103"/>
    </row>
    <row r="16174" spans="1:21" x14ac:dyDescent="0.2">
      <c r="A16174" s="89">
        <v>41061</v>
      </c>
      <c r="B16174" s="90" t="s">
        <v>144</v>
      </c>
      <c r="C16174" s="96">
        <v>1771.9166579662922</v>
      </c>
      <c r="D16174" s="102">
        <v>1133.3898012633406</v>
      </c>
      <c r="E16174" s="98">
        <v>2103.3927556179774</v>
      </c>
      <c r="F16174" s="91">
        <v>0.84240884315763587</v>
      </c>
      <c r="G16174" s="100">
        <v>885.95832898314609</v>
      </c>
      <c r="S16174" s="235"/>
      <c r="T16174" s="103"/>
      <c r="U16174" s="103"/>
    </row>
    <row r="16175" spans="1:21" x14ac:dyDescent="0.2">
      <c r="A16175" s="89">
        <v>41061</v>
      </c>
      <c r="B16175" s="90" t="s">
        <v>145</v>
      </c>
      <c r="C16175" s="96">
        <v>1762.1145709887642</v>
      </c>
      <c r="D16175" s="102">
        <v>1124.9544427195115</v>
      </c>
      <c r="E16175" s="98">
        <v>2090.5908876404496</v>
      </c>
      <c r="F16175" s="91">
        <v>0.84287871979466</v>
      </c>
      <c r="G16175" s="100">
        <v>881.05728549438209</v>
      </c>
      <c r="S16175" s="235"/>
      <c r="T16175" s="103"/>
      <c r="U16175" s="103"/>
    </row>
    <row r="16176" spans="1:21" x14ac:dyDescent="0.2">
      <c r="A16176" s="89">
        <v>41061</v>
      </c>
      <c r="B16176" s="90" t="s">
        <v>146</v>
      </c>
      <c r="C16176" s="96">
        <v>1821.2188457528091</v>
      </c>
      <c r="D16176" s="102">
        <v>1158.220798595863</v>
      </c>
      <c r="E16176" s="98">
        <v>2158.3126516853931</v>
      </c>
      <c r="F16176" s="91">
        <v>0.84381604506216801</v>
      </c>
      <c r="G16176" s="100">
        <v>910.60942287640455</v>
      </c>
      <c r="S16176" s="235"/>
      <c r="T16176" s="103"/>
      <c r="U16176" s="103"/>
    </row>
    <row r="16177" spans="1:21" x14ac:dyDescent="0.2">
      <c r="A16177" s="89">
        <v>41061</v>
      </c>
      <c r="B16177" s="90" t="s">
        <v>147</v>
      </c>
      <c r="C16177" s="96">
        <v>1770.5551444382022</v>
      </c>
      <c r="D16177" s="102">
        <v>1112.7717812742653</v>
      </c>
      <c r="E16177" s="98">
        <v>2091.2021797752805</v>
      </c>
      <c r="F16177" s="91">
        <v>0.84666856297388959</v>
      </c>
      <c r="G16177" s="100">
        <v>885.2775722191011</v>
      </c>
      <c r="S16177" s="235"/>
      <c r="T16177" s="103"/>
      <c r="U16177" s="103"/>
    </row>
    <row r="16178" spans="1:21" x14ac:dyDescent="0.2">
      <c r="A16178" s="89">
        <v>41062</v>
      </c>
      <c r="B16178" s="90" t="s">
        <v>100</v>
      </c>
      <c r="C16178" s="96">
        <v>1728.3441729438205</v>
      </c>
      <c r="D16178" s="102">
        <v>1089.4422871914999</v>
      </c>
      <c r="E16178" s="98">
        <v>2043.051168539326</v>
      </c>
      <c r="F16178" s="91">
        <v>0.84596225467005581</v>
      </c>
      <c r="G16178" s="100">
        <v>864.17208647191023</v>
      </c>
      <c r="S16178" s="235"/>
      <c r="T16178" s="103"/>
      <c r="U16178" s="103"/>
    </row>
    <row r="16179" spans="1:21" x14ac:dyDescent="0.2">
      <c r="A16179" s="89">
        <v>41062</v>
      </c>
      <c r="B16179" s="90" t="s">
        <v>101</v>
      </c>
      <c r="C16179" s="96">
        <v>1725.9655763932583</v>
      </c>
      <c r="D16179" s="102">
        <v>1095.7135878563786</v>
      </c>
      <c r="E16179" s="98">
        <v>2044.3936601123596</v>
      </c>
      <c r="F16179" s="91">
        <v>0.84424326394085936</v>
      </c>
      <c r="G16179" s="100">
        <v>862.98278819662914</v>
      </c>
      <c r="S16179" s="235"/>
      <c r="T16179" s="103"/>
      <c r="U16179" s="103"/>
    </row>
    <row r="16180" spans="1:21" x14ac:dyDescent="0.2">
      <c r="A16180" s="89">
        <v>41062</v>
      </c>
      <c r="B16180" s="90" t="s">
        <v>102</v>
      </c>
      <c r="C16180" s="96">
        <v>1788.4006967528087</v>
      </c>
      <c r="D16180" s="102">
        <v>1131.3278184454718</v>
      </c>
      <c r="E16180" s="98">
        <v>2116.1946235955052</v>
      </c>
      <c r="F16180" s="91">
        <v>0.84510218333049136</v>
      </c>
      <c r="G16180" s="100">
        <v>894.20034837640435</v>
      </c>
      <c r="S16180" s="235"/>
      <c r="T16180" s="103"/>
      <c r="U16180" s="103"/>
    </row>
    <row r="16181" spans="1:21" x14ac:dyDescent="0.2">
      <c r="A16181" s="89">
        <v>41062</v>
      </c>
      <c r="B16181" s="90" t="s">
        <v>103</v>
      </c>
      <c r="C16181" s="96">
        <v>1778.5945576516854</v>
      </c>
      <c r="D16181" s="102">
        <v>1130.3024370712428</v>
      </c>
      <c r="E16181" s="98">
        <v>2107.3638033707862</v>
      </c>
      <c r="F16181" s="91">
        <v>0.84399027581605734</v>
      </c>
      <c r="G16181" s="100">
        <v>889.29727882584268</v>
      </c>
      <c r="S16181" s="235"/>
      <c r="T16181" s="103"/>
      <c r="U16181" s="103"/>
    </row>
    <row r="16182" spans="1:21" x14ac:dyDescent="0.2">
      <c r="A16182" s="89">
        <v>41062</v>
      </c>
      <c r="B16182" s="90" t="s">
        <v>104</v>
      </c>
      <c r="C16182" s="96">
        <v>1837.285515808989</v>
      </c>
      <c r="D16182" s="102">
        <v>1178.0472081329067</v>
      </c>
      <c r="E16182" s="98">
        <v>2182.5245224719101</v>
      </c>
      <c r="F16182" s="91">
        <v>0.84181666546779221</v>
      </c>
      <c r="G16182" s="100">
        <v>918.64275790449449</v>
      </c>
      <c r="S16182" s="235"/>
      <c r="T16182" s="103"/>
      <c r="U16182" s="103"/>
    </row>
    <row r="16183" spans="1:21" x14ac:dyDescent="0.2">
      <c r="A16183" s="89">
        <v>41062</v>
      </c>
      <c r="B16183" s="90" t="s">
        <v>105</v>
      </c>
      <c r="C16183" s="96">
        <v>1841.6537050449435</v>
      </c>
      <c r="D16183" s="102">
        <v>1165.3383542765907</v>
      </c>
      <c r="E16183" s="98">
        <v>2179.3810702247188</v>
      </c>
      <c r="F16183" s="91">
        <v>0.8450351938016275</v>
      </c>
      <c r="G16183" s="100">
        <v>920.82685252247177</v>
      </c>
      <c r="S16183" s="235"/>
      <c r="T16183" s="103"/>
      <c r="U16183" s="103"/>
    </row>
    <row r="16184" spans="1:21" x14ac:dyDescent="0.2">
      <c r="A16184" s="89">
        <v>41062</v>
      </c>
      <c r="B16184" s="90" t="s">
        <v>106</v>
      </c>
      <c r="C16184" s="96">
        <v>1813.0376082134835</v>
      </c>
      <c r="D16184" s="102">
        <v>1162.3745910391967</v>
      </c>
      <c r="E16184" s="98">
        <v>2153.6527247191011</v>
      </c>
      <c r="F16184" s="91">
        <v>0.84184306383470264</v>
      </c>
      <c r="G16184" s="100">
        <v>906.51880410674175</v>
      </c>
      <c r="S16184" s="235"/>
      <c r="T16184" s="103"/>
      <c r="U16184" s="103"/>
    </row>
    <row r="16185" spans="1:21" x14ac:dyDescent="0.2">
      <c r="A16185" s="89">
        <v>41062</v>
      </c>
      <c r="B16185" s="90" t="s">
        <v>107</v>
      </c>
      <c r="C16185" s="96">
        <v>1747.295955</v>
      </c>
      <c r="D16185" s="102">
        <v>1105.4636565221608</v>
      </c>
      <c r="E16185" s="98">
        <v>2067.6298146067415</v>
      </c>
      <c r="F16185" s="91">
        <v>0.84507194791652385</v>
      </c>
      <c r="G16185" s="100">
        <v>873.64797750000002</v>
      </c>
      <c r="S16185" s="235"/>
      <c r="T16185" s="103"/>
      <c r="U16185" s="103"/>
    </row>
    <row r="16186" spans="1:21" x14ac:dyDescent="0.2">
      <c r="A16186" s="89">
        <v>41062</v>
      </c>
      <c r="B16186" s="90" t="s">
        <v>108</v>
      </c>
      <c r="C16186" s="96">
        <v>1789.3651021685394</v>
      </c>
      <c r="D16186" s="102">
        <v>1135.920128535807</v>
      </c>
      <c r="E16186" s="98">
        <v>2119.4673876404495</v>
      </c>
      <c r="F16186" s="91">
        <v>0.84425224591947845</v>
      </c>
      <c r="G16186" s="100">
        <v>894.68255108426968</v>
      </c>
      <c r="S16186" s="235"/>
      <c r="T16186" s="103"/>
      <c r="U16186" s="103"/>
    </row>
    <row r="16187" spans="1:21" x14ac:dyDescent="0.2">
      <c r="A16187" s="89">
        <v>41062</v>
      </c>
      <c r="B16187" s="90" t="s">
        <v>109</v>
      </c>
      <c r="C16187" s="96">
        <v>1829.9268593595507</v>
      </c>
      <c r="D16187" s="102">
        <v>1169.0545294592077</v>
      </c>
      <c r="E16187" s="98">
        <v>2171.4789438202247</v>
      </c>
      <c r="F16187" s="91">
        <v>0.84270992567867564</v>
      </c>
      <c r="G16187" s="100">
        <v>914.96342967977534</v>
      </c>
      <c r="S16187" s="235"/>
      <c r="T16187" s="103"/>
      <c r="U16187" s="103"/>
    </row>
    <row r="16188" spans="1:21" x14ac:dyDescent="0.2">
      <c r="A16188" s="89">
        <v>41062</v>
      </c>
      <c r="B16188" s="90" t="s">
        <v>110</v>
      </c>
      <c r="C16188" s="96">
        <v>1775.8229051123596</v>
      </c>
      <c r="D16188" s="102">
        <v>1127.1542579009533</v>
      </c>
      <c r="E16188" s="98">
        <v>2103.3363286516851</v>
      </c>
      <c r="F16188" s="91">
        <v>0.84428860992037658</v>
      </c>
      <c r="G16188" s="100">
        <v>887.91145255617982</v>
      </c>
      <c r="S16188" s="235"/>
      <c r="T16188" s="103"/>
      <c r="U16188" s="103"/>
    </row>
    <row r="16189" spans="1:21" x14ac:dyDescent="0.2">
      <c r="A16189" s="89">
        <v>41062</v>
      </c>
      <c r="B16189" s="90" t="s">
        <v>111</v>
      </c>
      <c r="C16189" s="96">
        <v>1782.4278665730337</v>
      </c>
      <c r="D16189" s="102">
        <v>1140.9460973454716</v>
      </c>
      <c r="E16189" s="98">
        <v>2116.3192331460673</v>
      </c>
      <c r="F16189" s="91">
        <v>0.84223015065799922</v>
      </c>
      <c r="G16189" s="100">
        <v>891.21393328651686</v>
      </c>
      <c r="S16189" s="235"/>
      <c r="T16189" s="103"/>
      <c r="U16189" s="103"/>
    </row>
    <row r="16190" spans="1:21" x14ac:dyDescent="0.2">
      <c r="A16190" s="89">
        <v>41062</v>
      </c>
      <c r="B16190" s="90" t="s">
        <v>112</v>
      </c>
      <c r="C16190" s="96">
        <v>1971.3459728426967</v>
      </c>
      <c r="D16190" s="102">
        <v>1254.5666223977282</v>
      </c>
      <c r="E16190" s="98">
        <v>2336.6947500000001</v>
      </c>
      <c r="F16190" s="91">
        <v>0.84364719561367463</v>
      </c>
      <c r="G16190" s="100">
        <v>985.67298642134836</v>
      </c>
      <c r="S16190" s="235"/>
      <c r="T16190" s="103"/>
      <c r="U16190" s="103"/>
    </row>
    <row r="16191" spans="1:21" x14ac:dyDescent="0.2">
      <c r="A16191" s="89">
        <v>41062</v>
      </c>
      <c r="B16191" s="90" t="s">
        <v>113</v>
      </c>
      <c r="C16191" s="96">
        <v>2072.4140395617978</v>
      </c>
      <c r="D16191" s="102">
        <v>1328.2737121325738</v>
      </c>
      <c r="E16191" s="98">
        <v>2461.5464662921349</v>
      </c>
      <c r="F16191" s="91">
        <v>0.84191546572082665</v>
      </c>
      <c r="G16191" s="100">
        <v>1036.2070197808989</v>
      </c>
      <c r="S16191" s="235"/>
      <c r="T16191" s="103"/>
      <c r="U16191" s="103"/>
    </row>
    <row r="16192" spans="1:21" x14ac:dyDescent="0.2">
      <c r="A16192" s="89">
        <v>41062</v>
      </c>
      <c r="B16192" s="90" t="s">
        <v>114</v>
      </c>
      <c r="C16192" s="96">
        <v>2079.0797828764048</v>
      </c>
      <c r="D16192" s="102">
        <v>1332.8750226884949</v>
      </c>
      <c r="E16192" s="98">
        <v>2469.6413848314605</v>
      </c>
      <c r="F16192" s="91">
        <v>0.84185493312758475</v>
      </c>
      <c r="G16192" s="100">
        <v>1039.5398914382024</v>
      </c>
      <c r="S16192" s="235"/>
      <c r="T16192" s="103"/>
      <c r="U16192" s="103"/>
    </row>
    <row r="16193" spans="1:21" x14ac:dyDescent="0.2">
      <c r="A16193" s="89">
        <v>41062</v>
      </c>
      <c r="B16193" s="90" t="s">
        <v>115</v>
      </c>
      <c r="C16193" s="96">
        <v>2130.0595498314606</v>
      </c>
      <c r="D16193" s="102">
        <v>1362.1592801164024</v>
      </c>
      <c r="E16193" s="98">
        <v>2528.3653988764045</v>
      </c>
      <c r="F16193" s="91">
        <v>0.84246507675593507</v>
      </c>
      <c r="G16193" s="100">
        <v>1065.0297749157303</v>
      </c>
      <c r="S16193" s="235"/>
      <c r="T16193" s="103"/>
      <c r="U16193" s="103"/>
    </row>
    <row r="16194" spans="1:21" x14ac:dyDescent="0.2">
      <c r="A16194" s="89">
        <v>41062</v>
      </c>
      <c r="B16194" s="90" t="s">
        <v>116</v>
      </c>
      <c r="C16194" s="96">
        <v>2189.6176624382024</v>
      </c>
      <c r="D16194" s="102">
        <v>1399.2308668722385</v>
      </c>
      <c r="E16194" s="98">
        <v>2598.5135224719102</v>
      </c>
      <c r="F16194" s="91">
        <v>0.84264239670196761</v>
      </c>
      <c r="G16194" s="100">
        <v>1094.8088312191012</v>
      </c>
      <c r="S16194" s="235"/>
      <c r="T16194" s="103"/>
      <c r="U16194" s="103"/>
    </row>
    <row r="16195" spans="1:21" x14ac:dyDescent="0.2">
      <c r="A16195" s="89">
        <v>41062</v>
      </c>
      <c r="B16195" s="90" t="s">
        <v>117</v>
      </c>
      <c r="C16195" s="96">
        <v>2283.5783043707861</v>
      </c>
      <c r="D16195" s="102">
        <v>1466.6352488173698</v>
      </c>
      <c r="E16195" s="98">
        <v>2713.9913089887636</v>
      </c>
      <c r="F16195" s="91">
        <v>0.84140958624574591</v>
      </c>
      <c r="G16195" s="100">
        <v>1141.789152185393</v>
      </c>
      <c r="S16195" s="235"/>
      <c r="T16195" s="103"/>
      <c r="U16195" s="103"/>
    </row>
    <row r="16196" spans="1:21" x14ac:dyDescent="0.2">
      <c r="A16196" s="89">
        <v>41062</v>
      </c>
      <c r="B16196" s="90" t="s">
        <v>118</v>
      </c>
      <c r="C16196" s="96">
        <v>2309.4592177752811</v>
      </c>
      <c r="D16196" s="102">
        <v>1477.1064765682065</v>
      </c>
      <c r="E16196" s="98">
        <v>2741.4312724719098</v>
      </c>
      <c r="F16196" s="91">
        <v>0.84242827495466421</v>
      </c>
      <c r="G16196" s="100">
        <v>1154.7296088876406</v>
      </c>
      <c r="S16196" s="235"/>
      <c r="T16196" s="103"/>
      <c r="U16196" s="103"/>
    </row>
    <row r="16197" spans="1:21" x14ac:dyDescent="0.2">
      <c r="A16197" s="89">
        <v>41062</v>
      </c>
      <c r="B16197" s="90" t="s">
        <v>119</v>
      </c>
      <c r="C16197" s="96">
        <v>2322.8757989999999</v>
      </c>
      <c r="D16197" s="102">
        <v>1498.4218898614115</v>
      </c>
      <c r="E16197" s="98">
        <v>2764.2395224719098</v>
      </c>
      <c r="F16197" s="91">
        <v>0.84033086862269368</v>
      </c>
      <c r="G16197" s="100">
        <v>1161.4378995</v>
      </c>
      <c r="S16197" s="235"/>
      <c r="T16197" s="103"/>
      <c r="U16197" s="103"/>
    </row>
    <row r="16198" spans="1:21" x14ac:dyDescent="0.2">
      <c r="A16198" s="89">
        <v>41062</v>
      </c>
      <c r="B16198" s="90" t="s">
        <v>120</v>
      </c>
      <c r="C16198" s="96">
        <v>2383.175450224719</v>
      </c>
      <c r="D16198" s="102">
        <v>1523.2239392927295</v>
      </c>
      <c r="E16198" s="98">
        <v>2828.3805252808988</v>
      </c>
      <c r="F16198" s="91">
        <v>0.84259364287202321</v>
      </c>
      <c r="G16198" s="100">
        <v>1191.5877251123595</v>
      </c>
      <c r="S16198" s="235"/>
      <c r="T16198" s="103"/>
      <c r="U16198" s="103"/>
    </row>
    <row r="16199" spans="1:21" x14ac:dyDescent="0.2">
      <c r="A16199" s="89">
        <v>41062</v>
      </c>
      <c r="B16199" s="90" t="s">
        <v>121</v>
      </c>
      <c r="C16199" s="96">
        <v>2254.6096727865165</v>
      </c>
      <c r="D16199" s="102">
        <v>1436.0368612594098</v>
      </c>
      <c r="E16199" s="98">
        <v>2673.1005674157304</v>
      </c>
      <c r="F16199" s="91">
        <v>0.84344364004464012</v>
      </c>
      <c r="G16199" s="100">
        <v>1127.3048363932583</v>
      </c>
      <c r="S16199" s="235"/>
      <c r="T16199" s="103"/>
      <c r="U16199" s="103"/>
    </row>
    <row r="16200" spans="1:21" x14ac:dyDescent="0.2">
      <c r="A16200" s="89">
        <v>41062</v>
      </c>
      <c r="B16200" s="90" t="s">
        <v>122</v>
      </c>
      <c r="C16200" s="96">
        <v>2182.1171816629212</v>
      </c>
      <c r="D16200" s="102">
        <v>1410.0028603758326</v>
      </c>
      <c r="E16200" s="98">
        <v>2598.0268398876406</v>
      </c>
      <c r="F16200" s="91">
        <v>0.83991325576809417</v>
      </c>
      <c r="G16200" s="100">
        <v>1091.0585908314606</v>
      </c>
      <c r="S16200" s="235"/>
      <c r="T16200" s="103"/>
      <c r="U16200" s="103"/>
    </row>
    <row r="16201" spans="1:21" x14ac:dyDescent="0.2">
      <c r="A16201" s="89">
        <v>41062</v>
      </c>
      <c r="B16201" s="90" t="s">
        <v>123</v>
      </c>
      <c r="C16201" s="96">
        <v>2233.295502674157</v>
      </c>
      <c r="D16201" s="102">
        <v>1431.9323511051323</v>
      </c>
      <c r="E16201" s="98">
        <v>2652.9302780898875</v>
      </c>
      <c r="F16201" s="91">
        <v>0.8418221621271299</v>
      </c>
      <c r="G16201" s="100">
        <v>1116.6477513370785</v>
      </c>
      <c r="S16201" s="235"/>
      <c r="T16201" s="103"/>
      <c r="U16201" s="103"/>
    </row>
    <row r="16202" spans="1:21" x14ac:dyDescent="0.2">
      <c r="A16202" s="89">
        <v>41062</v>
      </c>
      <c r="B16202" s="90" t="s">
        <v>124</v>
      </c>
      <c r="C16202" s="96">
        <v>2347.7274730112358</v>
      </c>
      <c r="D16202" s="102">
        <v>1499.2902199536202</v>
      </c>
      <c r="E16202" s="98">
        <v>2785.6229915730337</v>
      </c>
      <c r="F16202" s="91">
        <v>0.84280158517986692</v>
      </c>
      <c r="G16202" s="100">
        <v>1173.8637365056179</v>
      </c>
      <c r="S16202" s="235"/>
      <c r="T16202" s="103"/>
      <c r="U16202" s="103"/>
    </row>
    <row r="16203" spans="1:21" x14ac:dyDescent="0.2">
      <c r="A16203" s="89">
        <v>41062</v>
      </c>
      <c r="B16203" s="90" t="s">
        <v>125</v>
      </c>
      <c r="C16203" s="96">
        <v>2338.4278493595507</v>
      </c>
      <c r="D16203" s="102">
        <v>1511.70638745572</v>
      </c>
      <c r="E16203" s="98">
        <v>2784.5109101123589</v>
      </c>
      <c r="F16203" s="91">
        <v>0.83979841517848164</v>
      </c>
      <c r="G16203" s="100">
        <v>1169.2139246797753</v>
      </c>
      <c r="S16203" s="235"/>
      <c r="T16203" s="103"/>
      <c r="U16203" s="103"/>
    </row>
    <row r="16204" spans="1:21" x14ac:dyDescent="0.2">
      <c r="A16204" s="89">
        <v>41062</v>
      </c>
      <c r="B16204" s="90" t="s">
        <v>126</v>
      </c>
      <c r="C16204" s="96">
        <v>2245.8935549325843</v>
      </c>
      <c r="D16204" s="102">
        <v>1427.035089863125</v>
      </c>
      <c r="E16204" s="98">
        <v>2660.9146938202243</v>
      </c>
      <c r="F16204" s="91">
        <v>0.84403064861436716</v>
      </c>
      <c r="G16204" s="100">
        <v>1122.9467774662921</v>
      </c>
      <c r="S16204" s="235"/>
      <c r="T16204" s="103"/>
      <c r="U16204" s="103"/>
    </row>
    <row r="16205" spans="1:21" x14ac:dyDescent="0.2">
      <c r="A16205" s="89">
        <v>41062</v>
      </c>
      <c r="B16205" s="90" t="s">
        <v>127</v>
      </c>
      <c r="C16205" s="96">
        <v>2178.9281603932586</v>
      </c>
      <c r="D16205" s="102">
        <v>1381.284975706101</v>
      </c>
      <c r="E16205" s="98">
        <v>2579.8597078651687</v>
      </c>
      <c r="F16205" s="91">
        <v>0.84459172479433753</v>
      </c>
      <c r="G16205" s="100">
        <v>1089.4640801966293</v>
      </c>
      <c r="S16205" s="235"/>
      <c r="T16205" s="103"/>
      <c r="U16205" s="103"/>
    </row>
    <row r="16206" spans="1:21" x14ac:dyDescent="0.2">
      <c r="A16206" s="89">
        <v>41062</v>
      </c>
      <c r="B16206" s="90" t="s">
        <v>128</v>
      </c>
      <c r="C16206" s="96">
        <v>2088.4604490000002</v>
      </c>
      <c r="D16206" s="102">
        <v>1331.8079917015668</v>
      </c>
      <c r="E16206" s="98">
        <v>2476.9698370786518</v>
      </c>
      <c r="F16206" s="91">
        <v>0.84315134473463704</v>
      </c>
      <c r="G16206" s="100">
        <v>1044.2302245000001</v>
      </c>
      <c r="S16206" s="235"/>
      <c r="T16206" s="103"/>
      <c r="U16206" s="103"/>
    </row>
    <row r="16207" spans="1:21" x14ac:dyDescent="0.2">
      <c r="A16207" s="89">
        <v>41062</v>
      </c>
      <c r="B16207" s="90" t="s">
        <v>129</v>
      </c>
      <c r="C16207" s="96">
        <v>2010.4651740337083</v>
      </c>
      <c r="D16207" s="102">
        <v>1281.3829804392863</v>
      </c>
      <c r="E16207" s="98">
        <v>2384.0957528089884</v>
      </c>
      <c r="F16207" s="91">
        <v>0.84328205847644278</v>
      </c>
      <c r="G16207" s="100">
        <v>1005.2325870168542</v>
      </c>
      <c r="S16207" s="235"/>
      <c r="T16207" s="103"/>
      <c r="U16207" s="103"/>
    </row>
    <row r="16208" spans="1:21" x14ac:dyDescent="0.2">
      <c r="A16208" s="89">
        <v>41062</v>
      </c>
      <c r="B16208" s="90" t="s">
        <v>130</v>
      </c>
      <c r="C16208" s="96">
        <v>1920.1879124494378</v>
      </c>
      <c r="D16208" s="102">
        <v>1217.3990681680743</v>
      </c>
      <c r="E16208" s="98">
        <v>2273.5835393258426</v>
      </c>
      <c r="F16208" s="91">
        <v>0.84456448563962039</v>
      </c>
      <c r="G16208" s="100">
        <v>960.09395622471891</v>
      </c>
      <c r="S16208" s="235"/>
      <c r="T16208" s="103"/>
      <c r="U16208" s="103"/>
    </row>
    <row r="16209" spans="1:21" x14ac:dyDescent="0.2">
      <c r="A16209" s="89">
        <v>41062</v>
      </c>
      <c r="B16209" s="90" t="s">
        <v>131</v>
      </c>
      <c r="C16209" s="96">
        <v>1973.1856369550562</v>
      </c>
      <c r="D16209" s="102">
        <v>1258.4089081685509</v>
      </c>
      <c r="E16209" s="98">
        <v>2340.3107780898877</v>
      </c>
      <c r="F16209" s="91">
        <v>0.84312974816341646</v>
      </c>
      <c r="G16209" s="100">
        <v>986.59281847752811</v>
      </c>
      <c r="S16209" s="235"/>
      <c r="T16209" s="103"/>
      <c r="U16209" s="103"/>
    </row>
    <row r="16210" spans="1:21" x14ac:dyDescent="0.2">
      <c r="A16210" s="89">
        <v>41062</v>
      </c>
      <c r="B16210" s="90" t="s">
        <v>132</v>
      </c>
      <c r="C16210" s="96">
        <v>1925.1598681011235</v>
      </c>
      <c r="D16210" s="102">
        <v>1230.1103681512184</v>
      </c>
      <c r="E16210" s="98">
        <v>2284.6032556179775</v>
      </c>
      <c r="F16210" s="91">
        <v>0.84266704223897038</v>
      </c>
      <c r="G16210" s="100">
        <v>962.57993405056175</v>
      </c>
      <c r="S16210" s="235"/>
      <c r="T16210" s="103"/>
      <c r="U16210" s="103"/>
    </row>
    <row r="16211" spans="1:21" x14ac:dyDescent="0.2">
      <c r="A16211" s="89">
        <v>41062</v>
      </c>
      <c r="B16211" s="90" t="s">
        <v>133</v>
      </c>
      <c r="C16211" s="96">
        <v>1908.6272038314605</v>
      </c>
      <c r="D16211" s="102">
        <v>1203.8716990118339</v>
      </c>
      <c r="E16211" s="98">
        <v>2256.5825646067415</v>
      </c>
      <c r="F16211" s="91">
        <v>0.84580428554542175</v>
      </c>
      <c r="G16211" s="100">
        <v>954.31360191573026</v>
      </c>
      <c r="S16211" s="235"/>
      <c r="T16211" s="103"/>
      <c r="U16211" s="103"/>
    </row>
    <row r="16212" spans="1:21" x14ac:dyDescent="0.2">
      <c r="A16212" s="89">
        <v>41062</v>
      </c>
      <c r="B16212" s="90" t="s">
        <v>134</v>
      </c>
      <c r="C16212" s="96">
        <v>1908.1206883820228</v>
      </c>
      <c r="D16212" s="102">
        <v>1203.6082290348756</v>
      </c>
      <c r="E16212" s="98">
        <v>2256.0135926966295</v>
      </c>
      <c r="F16212" s="91">
        <v>0.84579308145977616</v>
      </c>
      <c r="G16212" s="100">
        <v>954.06034419101138</v>
      </c>
      <c r="S16212" s="235"/>
      <c r="T16212" s="103"/>
      <c r="U16212" s="103"/>
    </row>
    <row r="16213" spans="1:21" x14ac:dyDescent="0.2">
      <c r="A16213" s="89">
        <v>41062</v>
      </c>
      <c r="B16213" s="90" t="s">
        <v>135</v>
      </c>
      <c r="C16213" s="96">
        <v>1849.4621472134831</v>
      </c>
      <c r="D16213" s="102">
        <v>1168.0256074153526</v>
      </c>
      <c r="E16213" s="98">
        <v>2187.4172106741576</v>
      </c>
      <c r="F16213" s="91">
        <v>0.84550040942737337</v>
      </c>
      <c r="G16213" s="100">
        <v>924.73107360674157</v>
      </c>
      <c r="S16213" s="235"/>
      <c r="T16213" s="103"/>
      <c r="U16213" s="103"/>
    </row>
    <row r="16214" spans="1:21" x14ac:dyDescent="0.2">
      <c r="A16214" s="89">
        <v>41062</v>
      </c>
      <c r="B16214" s="90" t="s">
        <v>136</v>
      </c>
      <c r="C16214" s="96">
        <v>1830.3523323370787</v>
      </c>
      <c r="D16214" s="102">
        <v>1153.7986903424635</v>
      </c>
      <c r="E16214" s="98">
        <v>2163.6638089887642</v>
      </c>
      <c r="F16214" s="91">
        <v>0.84595043126988112</v>
      </c>
      <c r="G16214" s="100">
        <v>915.17616616853934</v>
      </c>
      <c r="S16214" s="235"/>
      <c r="T16214" s="103"/>
      <c r="U16214" s="103"/>
    </row>
    <row r="16215" spans="1:21" x14ac:dyDescent="0.2">
      <c r="A16215" s="89">
        <v>41062</v>
      </c>
      <c r="B16215" s="90" t="s">
        <v>137</v>
      </c>
      <c r="C16215" s="96">
        <v>1912.4726691235956</v>
      </c>
      <c r="D16215" s="102">
        <v>1196.7298411193121</v>
      </c>
      <c r="E16215" s="98">
        <v>2256.0394550561796</v>
      </c>
      <c r="F16215" s="91">
        <v>0.84771242135744096</v>
      </c>
      <c r="G16215" s="100">
        <v>956.23633456179778</v>
      </c>
      <c r="S16215" s="235"/>
      <c r="T16215" s="103"/>
      <c r="U16215" s="103"/>
    </row>
    <row r="16216" spans="1:21" x14ac:dyDescent="0.2">
      <c r="A16216" s="89">
        <v>41062</v>
      </c>
      <c r="B16216" s="90" t="s">
        <v>138</v>
      </c>
      <c r="C16216" s="96">
        <v>1797.3599420224723</v>
      </c>
      <c r="D16216" s="102">
        <v>1125.3995026185989</v>
      </c>
      <c r="E16216" s="98">
        <v>2120.6194382022472</v>
      </c>
      <c r="F16216" s="91">
        <v>0.84756364562336661</v>
      </c>
      <c r="G16216" s="100">
        <v>898.67997101123615</v>
      </c>
      <c r="S16216" s="235"/>
      <c r="T16216" s="103"/>
      <c r="U16216" s="103"/>
    </row>
    <row r="16217" spans="1:21" x14ac:dyDescent="0.2">
      <c r="A16217" s="89">
        <v>41062</v>
      </c>
      <c r="B16217" s="90" t="s">
        <v>139</v>
      </c>
      <c r="C16217" s="96">
        <v>1804.6780772359552</v>
      </c>
      <c r="D16217" s="102">
        <v>1137.4713423369981</v>
      </c>
      <c r="E16217" s="98">
        <v>2133.2379185393261</v>
      </c>
      <c r="F16217" s="91">
        <v>0.84598068576976038</v>
      </c>
      <c r="G16217" s="100">
        <v>902.33903861797762</v>
      </c>
      <c r="S16217" s="235"/>
      <c r="T16217" s="103"/>
      <c r="U16217" s="103"/>
    </row>
    <row r="16218" spans="1:21" x14ac:dyDescent="0.2">
      <c r="A16218" s="89">
        <v>41062</v>
      </c>
      <c r="B16218" s="90" t="s">
        <v>140</v>
      </c>
      <c r="C16218" s="96">
        <v>1736.5659317191009</v>
      </c>
      <c r="D16218" s="102">
        <v>1104.0546649304595</v>
      </c>
      <c r="E16218" s="98">
        <v>2057.8138735955054</v>
      </c>
      <c r="F16218" s="91">
        <v>0.84388872774236601</v>
      </c>
      <c r="G16218" s="100">
        <v>868.28296585955047</v>
      </c>
      <c r="S16218" s="235"/>
      <c r="T16218" s="103"/>
      <c r="U16218" s="103"/>
    </row>
    <row r="16219" spans="1:21" x14ac:dyDescent="0.2">
      <c r="A16219" s="89">
        <v>41062</v>
      </c>
      <c r="B16219" s="90" t="s">
        <v>141</v>
      </c>
      <c r="C16219" s="96">
        <v>1810.423988494382</v>
      </c>
      <c r="D16219" s="102">
        <v>1146.3805246917889</v>
      </c>
      <c r="E16219" s="98">
        <v>2142.8540140449436</v>
      </c>
      <c r="F16219" s="91">
        <v>0.84486576156298565</v>
      </c>
      <c r="G16219" s="100">
        <v>905.211994247191</v>
      </c>
      <c r="S16219" s="235"/>
      <c r="T16219" s="103"/>
      <c r="U16219" s="103"/>
    </row>
    <row r="16220" spans="1:21" x14ac:dyDescent="0.2">
      <c r="A16220" s="89">
        <v>41062</v>
      </c>
      <c r="B16220" s="90" t="s">
        <v>142</v>
      </c>
      <c r="C16220" s="96">
        <v>1827.3091875168539</v>
      </c>
      <c r="D16220" s="102">
        <v>1174.4991502618743</v>
      </c>
      <c r="E16220" s="98">
        <v>2172.2124943820227</v>
      </c>
      <c r="F16220" s="91">
        <v>0.84122027299023938</v>
      </c>
      <c r="G16220" s="100">
        <v>913.65459375842693</v>
      </c>
      <c r="S16220" s="235"/>
      <c r="T16220" s="103"/>
      <c r="U16220" s="103"/>
    </row>
    <row r="16221" spans="1:21" x14ac:dyDescent="0.2">
      <c r="A16221" s="89">
        <v>41062</v>
      </c>
      <c r="B16221" s="90" t="s">
        <v>143</v>
      </c>
      <c r="C16221" s="96">
        <v>1850.9209117078653</v>
      </c>
      <c r="D16221" s="102">
        <v>1176.7006877158192</v>
      </c>
      <c r="E16221" s="98">
        <v>2193.2926685393259</v>
      </c>
      <c r="F16221" s="91">
        <v>0.84390056022050586</v>
      </c>
      <c r="G16221" s="100">
        <v>925.46045585393267</v>
      </c>
      <c r="S16221" s="235"/>
      <c r="T16221" s="103"/>
      <c r="U16221" s="103"/>
    </row>
    <row r="16222" spans="1:21" x14ac:dyDescent="0.2">
      <c r="A16222" s="89">
        <v>41062</v>
      </c>
      <c r="B16222" s="90" t="s">
        <v>144</v>
      </c>
      <c r="C16222" s="96">
        <v>1882.5882576067415</v>
      </c>
      <c r="D16222" s="102">
        <v>1196.5898357754368</v>
      </c>
      <c r="E16222" s="98">
        <v>2230.6872893258424</v>
      </c>
      <c r="F16222" s="91">
        <v>0.84394987437961189</v>
      </c>
      <c r="G16222" s="100">
        <v>941.29412880337077</v>
      </c>
      <c r="S16222" s="235"/>
      <c r="T16222" s="103"/>
      <c r="U16222" s="103"/>
    </row>
    <row r="16223" spans="1:21" x14ac:dyDescent="0.2">
      <c r="A16223" s="89">
        <v>41062</v>
      </c>
      <c r="B16223" s="90" t="s">
        <v>145</v>
      </c>
      <c r="C16223" s="96">
        <v>1913.5545861235955</v>
      </c>
      <c r="D16223" s="102">
        <v>1214.9866689691592</v>
      </c>
      <c r="E16223" s="98">
        <v>2266.6900449438203</v>
      </c>
      <c r="F16223" s="91">
        <v>0.84420655148332058</v>
      </c>
      <c r="G16223" s="100">
        <v>956.77729306179776</v>
      </c>
      <c r="S16223" s="235"/>
      <c r="T16223" s="103"/>
      <c r="U16223" s="103"/>
    </row>
    <row r="16224" spans="1:21" x14ac:dyDescent="0.2">
      <c r="A16224" s="89">
        <v>41062</v>
      </c>
      <c r="B16224" s="90" t="s">
        <v>146</v>
      </c>
      <c r="C16224" s="96">
        <v>1893.4884700786517</v>
      </c>
      <c r="D16224" s="102">
        <v>1196.405234126911</v>
      </c>
      <c r="E16224" s="98">
        <v>2239.7955421348311</v>
      </c>
      <c r="F16224" s="91">
        <v>0.84538451588929342</v>
      </c>
      <c r="G16224" s="100">
        <v>946.74423503932587</v>
      </c>
      <c r="S16224" s="235"/>
      <c r="T16224" s="103"/>
      <c r="U16224" s="103"/>
    </row>
    <row r="16225" spans="1:21" x14ac:dyDescent="0.2">
      <c r="A16225" s="89">
        <v>41062</v>
      </c>
      <c r="B16225" s="90" t="s">
        <v>147</v>
      </c>
      <c r="C16225" s="96">
        <v>1773.1160865505615</v>
      </c>
      <c r="D16225" s="102">
        <v>1117.574724907621</v>
      </c>
      <c r="E16225" s="98">
        <v>2095.9279382022473</v>
      </c>
      <c r="F16225" s="91">
        <v>0.84598141674251781</v>
      </c>
      <c r="G16225" s="100">
        <v>886.55804327528074</v>
      </c>
      <c r="S16225" s="235"/>
      <c r="T16225" s="103"/>
      <c r="U16225" s="103"/>
    </row>
    <row r="16226" spans="1:21" x14ac:dyDescent="0.2">
      <c r="A16226" s="89">
        <v>41063</v>
      </c>
      <c r="B16226" s="90" t="s">
        <v>100</v>
      </c>
      <c r="C16226" s="96">
        <v>1795.1393782921346</v>
      </c>
      <c r="D16226" s="102">
        <v>1126.6620907539111</v>
      </c>
      <c r="E16226" s="98">
        <v>2119.4086095505618</v>
      </c>
      <c r="F16226" s="91">
        <v>0.84700013494462911</v>
      </c>
      <c r="G16226" s="100">
        <v>897.56968914606728</v>
      </c>
      <c r="S16226" s="235"/>
      <c r="T16226" s="103"/>
      <c r="U16226" s="103"/>
    </row>
    <row r="16227" spans="1:21" x14ac:dyDescent="0.2">
      <c r="A16227" s="89">
        <v>41063</v>
      </c>
      <c r="B16227" s="90" t="s">
        <v>101</v>
      </c>
      <c r="C16227" s="96">
        <v>1802.7654748988766</v>
      </c>
      <c r="D16227" s="102">
        <v>1132.7989020411756</v>
      </c>
      <c r="E16227" s="98">
        <v>2129.1305056179776</v>
      </c>
      <c r="F16227" s="91">
        <v>0.84671440766174455</v>
      </c>
      <c r="G16227" s="100">
        <v>901.38273744943831</v>
      </c>
      <c r="S16227" s="235"/>
      <c r="T16227" s="103"/>
      <c r="U16227" s="103"/>
    </row>
    <row r="16228" spans="1:21" x14ac:dyDescent="0.2">
      <c r="A16228" s="89">
        <v>41063</v>
      </c>
      <c r="B16228" s="90" t="s">
        <v>102</v>
      </c>
      <c r="C16228" s="96">
        <v>1798.737664044944</v>
      </c>
      <c r="D16228" s="102">
        <v>1139.7680375875059</v>
      </c>
      <c r="E16228" s="98">
        <v>2129.44320505618</v>
      </c>
      <c r="F16228" s="91">
        <v>0.84469858589043179</v>
      </c>
      <c r="G16228" s="100">
        <v>899.36883202247202</v>
      </c>
      <c r="S16228" s="235"/>
      <c r="T16228" s="103"/>
      <c r="U16228" s="103"/>
    </row>
    <row r="16229" spans="1:21" x14ac:dyDescent="0.2">
      <c r="A16229" s="89">
        <v>41063</v>
      </c>
      <c r="B16229" s="90" t="s">
        <v>103</v>
      </c>
      <c r="C16229" s="96">
        <v>1837.5934772022474</v>
      </c>
      <c r="D16229" s="102">
        <v>1150.7544094007321</v>
      </c>
      <c r="E16229" s="98">
        <v>2168.1756151685395</v>
      </c>
      <c r="F16229" s="91">
        <v>0.8475298146268494</v>
      </c>
      <c r="G16229" s="100">
        <v>918.79673860112371</v>
      </c>
      <c r="S16229" s="235"/>
      <c r="T16229" s="103"/>
      <c r="U16229" s="103"/>
    </row>
    <row r="16230" spans="1:21" x14ac:dyDescent="0.2">
      <c r="A16230" s="89">
        <v>41063</v>
      </c>
      <c r="B16230" s="90" t="s">
        <v>104</v>
      </c>
      <c r="C16230" s="96">
        <v>1808.1588514044947</v>
      </c>
      <c r="D16230" s="102">
        <v>1126.9995358898045</v>
      </c>
      <c r="E16230" s="98">
        <v>2130.6258202247191</v>
      </c>
      <c r="F16230" s="91">
        <v>0.84865152493730056</v>
      </c>
      <c r="G16230" s="100">
        <v>904.07942570224736</v>
      </c>
      <c r="S16230" s="235"/>
      <c r="T16230" s="103"/>
      <c r="U16230" s="103"/>
    </row>
    <row r="16231" spans="1:21" x14ac:dyDescent="0.2">
      <c r="A16231" s="89">
        <v>41063</v>
      </c>
      <c r="B16231" s="90" t="s">
        <v>105</v>
      </c>
      <c r="C16231" s="96">
        <v>1841.7104347752811</v>
      </c>
      <c r="D16231" s="102">
        <v>1156.7130744422657</v>
      </c>
      <c r="E16231" s="98">
        <v>2174.8292949438201</v>
      </c>
      <c r="F16231" s="91">
        <v>0.84682988180130059</v>
      </c>
      <c r="G16231" s="100">
        <v>920.85521738764055</v>
      </c>
      <c r="S16231" s="235"/>
      <c r="T16231" s="103"/>
      <c r="U16231" s="103"/>
    </row>
    <row r="16232" spans="1:21" x14ac:dyDescent="0.2">
      <c r="A16232" s="89">
        <v>41063</v>
      </c>
      <c r="B16232" s="90" t="s">
        <v>106</v>
      </c>
      <c r="C16232" s="96">
        <v>1886.4418271460679</v>
      </c>
      <c r="D16232" s="102">
        <v>1200.2918348758265</v>
      </c>
      <c r="E16232" s="98">
        <v>2235.9255926966293</v>
      </c>
      <c r="F16232" s="91">
        <v>0.84369615577007284</v>
      </c>
      <c r="G16232" s="100">
        <v>943.22091357303395</v>
      </c>
      <c r="S16232" s="235"/>
      <c r="T16232" s="103"/>
      <c r="U16232" s="103"/>
    </row>
    <row r="16233" spans="1:21" x14ac:dyDescent="0.2">
      <c r="A16233" s="89">
        <v>41063</v>
      </c>
      <c r="B16233" s="90" t="s">
        <v>107</v>
      </c>
      <c r="C16233" s="96">
        <v>1870.338687977528</v>
      </c>
      <c r="D16233" s="102">
        <v>1172.7790548234207</v>
      </c>
      <c r="E16233" s="98">
        <v>2207.6180646067419</v>
      </c>
      <c r="F16233" s="91">
        <v>0.84722023159866844</v>
      </c>
      <c r="G16233" s="100">
        <v>935.16934398876401</v>
      </c>
      <c r="S16233" s="235"/>
      <c r="T16233" s="103"/>
      <c r="U16233" s="103"/>
    </row>
    <row r="16234" spans="1:21" x14ac:dyDescent="0.2">
      <c r="A16234" s="89">
        <v>41063</v>
      </c>
      <c r="B16234" s="90" t="s">
        <v>108</v>
      </c>
      <c r="C16234" s="96">
        <v>1817.4139016966294</v>
      </c>
      <c r="D16234" s="102">
        <v>1147.3621825749785</v>
      </c>
      <c r="E16234" s="98">
        <v>2149.2866882022472</v>
      </c>
      <c r="F16234" s="91">
        <v>0.84558933513741252</v>
      </c>
      <c r="G16234" s="100">
        <v>908.7069508483147</v>
      </c>
      <c r="S16234" s="235"/>
      <c r="T16234" s="103"/>
      <c r="U16234" s="103"/>
    </row>
    <row r="16235" spans="1:21" x14ac:dyDescent="0.2">
      <c r="A16235" s="89">
        <v>41063</v>
      </c>
      <c r="B16235" s="90" t="s">
        <v>109</v>
      </c>
      <c r="C16235" s="96">
        <v>1790.7347199438202</v>
      </c>
      <c r="D16235" s="102">
        <v>1126.9986629618397</v>
      </c>
      <c r="E16235" s="98">
        <v>2115.8584129213482</v>
      </c>
      <c r="F16235" s="91">
        <v>0.84633957972233487</v>
      </c>
      <c r="G16235" s="100">
        <v>895.3673599719101</v>
      </c>
      <c r="S16235" s="235"/>
      <c r="T16235" s="103"/>
      <c r="U16235" s="103"/>
    </row>
    <row r="16236" spans="1:21" x14ac:dyDescent="0.2">
      <c r="A16236" s="89">
        <v>41063</v>
      </c>
      <c r="B16236" s="90" t="s">
        <v>110</v>
      </c>
      <c r="C16236" s="96">
        <v>1794.7422701797755</v>
      </c>
      <c r="D16236" s="102">
        <v>1131.9026235664405</v>
      </c>
      <c r="E16236" s="98">
        <v>2121.8631825842695</v>
      </c>
      <c r="F16236" s="91">
        <v>0.84583317384013168</v>
      </c>
      <c r="G16236" s="100">
        <v>897.37113508988773</v>
      </c>
      <c r="S16236" s="235"/>
      <c r="T16236" s="103"/>
      <c r="U16236" s="103"/>
    </row>
    <row r="16237" spans="1:21" x14ac:dyDescent="0.2">
      <c r="A16237" s="89">
        <v>41063</v>
      </c>
      <c r="B16237" s="90" t="s">
        <v>111</v>
      </c>
      <c r="C16237" s="96">
        <v>1804.4471061910117</v>
      </c>
      <c r="D16237" s="102">
        <v>1134.0511977430058</v>
      </c>
      <c r="E16237" s="98">
        <v>2131.220654494382</v>
      </c>
      <c r="F16237" s="91">
        <v>0.84667305676948068</v>
      </c>
      <c r="G16237" s="100">
        <v>902.22355309550585</v>
      </c>
      <c r="S16237" s="235"/>
      <c r="T16237" s="103"/>
      <c r="U16237" s="103"/>
    </row>
    <row r="16238" spans="1:21" x14ac:dyDescent="0.2">
      <c r="A16238" s="89">
        <v>41063</v>
      </c>
      <c r="B16238" s="90" t="s">
        <v>112</v>
      </c>
      <c r="C16238" s="96">
        <v>1885.1410954719101</v>
      </c>
      <c r="D16238" s="102">
        <v>1196.0784945544465</v>
      </c>
      <c r="E16238" s="98">
        <v>2232.5681882022473</v>
      </c>
      <c r="F16238" s="91">
        <v>0.84438231514438122</v>
      </c>
      <c r="G16238" s="100">
        <v>942.57054773595507</v>
      </c>
      <c r="S16238" s="235"/>
      <c r="T16238" s="103"/>
      <c r="U16238" s="103"/>
    </row>
    <row r="16239" spans="1:21" x14ac:dyDescent="0.2">
      <c r="A16239" s="89">
        <v>41063</v>
      </c>
      <c r="B16239" s="90" t="s">
        <v>113</v>
      </c>
      <c r="C16239" s="96">
        <v>2005.2176739775282</v>
      </c>
      <c r="D16239" s="102">
        <v>1267.8111906865015</v>
      </c>
      <c r="E16239" s="98">
        <v>2372.391859550562</v>
      </c>
      <c r="F16239" s="91">
        <v>0.8452303804302409</v>
      </c>
      <c r="G16239" s="100">
        <v>1002.6088369887641</v>
      </c>
      <c r="S16239" s="235"/>
      <c r="T16239" s="103"/>
      <c r="U16239" s="103"/>
    </row>
    <row r="16240" spans="1:21" x14ac:dyDescent="0.2">
      <c r="A16240" s="89">
        <v>41063</v>
      </c>
      <c r="B16240" s="90" t="s">
        <v>114</v>
      </c>
      <c r="C16240" s="96">
        <v>2088.7400455280904</v>
      </c>
      <c r="D16240" s="102">
        <v>1327.0602778493951</v>
      </c>
      <c r="E16240" s="98">
        <v>2474.6563314606742</v>
      </c>
      <c r="F16240" s="91">
        <v>0.84405257367401987</v>
      </c>
      <c r="G16240" s="100">
        <v>1044.3700227640452</v>
      </c>
      <c r="S16240" s="235"/>
      <c r="T16240" s="103"/>
      <c r="U16240" s="103"/>
    </row>
    <row r="16241" spans="1:21" x14ac:dyDescent="0.2">
      <c r="A16241" s="89">
        <v>41063</v>
      </c>
      <c r="B16241" s="90" t="s">
        <v>115</v>
      </c>
      <c r="C16241" s="96">
        <v>2169.6163803707864</v>
      </c>
      <c r="D16241" s="102">
        <v>1389.6070409822073</v>
      </c>
      <c r="E16241" s="98">
        <v>2576.4787921348311</v>
      </c>
      <c r="F16241" s="91">
        <v>0.84208586812122577</v>
      </c>
      <c r="G16241" s="100">
        <v>1084.8081901853932</v>
      </c>
      <c r="S16241" s="235"/>
      <c r="T16241" s="103"/>
      <c r="U16241" s="103"/>
    </row>
    <row r="16242" spans="1:21" x14ac:dyDescent="0.2">
      <c r="A16242" s="89">
        <v>41063</v>
      </c>
      <c r="B16242" s="90" t="s">
        <v>116</v>
      </c>
      <c r="C16242" s="96">
        <v>2099.7415610898875</v>
      </c>
      <c r="D16242" s="102">
        <v>1338.0057014517076</v>
      </c>
      <c r="E16242" s="98">
        <v>2489.8140252808989</v>
      </c>
      <c r="F16242" s="91">
        <v>0.84333269062254412</v>
      </c>
      <c r="G16242" s="100">
        <v>1049.8707805449437</v>
      </c>
      <c r="S16242" s="235"/>
      <c r="T16242" s="103"/>
      <c r="U16242" s="103"/>
    </row>
    <row r="16243" spans="1:21" x14ac:dyDescent="0.2">
      <c r="A16243" s="89">
        <v>41063</v>
      </c>
      <c r="B16243" s="90" t="s">
        <v>117</v>
      </c>
      <c r="C16243" s="96">
        <v>1972.9344052921354</v>
      </c>
      <c r="D16243" s="102">
        <v>1259.1261850951616</v>
      </c>
      <c r="E16243" s="98">
        <v>2340.4847612359554</v>
      </c>
      <c r="F16243" s="91">
        <v>0.84295973123545342</v>
      </c>
      <c r="G16243" s="100">
        <v>986.46720264606768</v>
      </c>
      <c r="S16243" s="235"/>
      <c r="T16243" s="103"/>
      <c r="U16243" s="103"/>
    </row>
    <row r="16244" spans="1:21" x14ac:dyDescent="0.2">
      <c r="A16244" s="89">
        <v>41063</v>
      </c>
      <c r="B16244" s="90" t="s">
        <v>118</v>
      </c>
      <c r="C16244" s="96">
        <v>1987.3518610449437</v>
      </c>
      <c r="D16244" s="102">
        <v>1263.9493001050321</v>
      </c>
      <c r="E16244" s="98">
        <v>2355.235710674157</v>
      </c>
      <c r="F16244" s="91">
        <v>0.84380168491759533</v>
      </c>
      <c r="G16244" s="100">
        <v>993.67593052247184</v>
      </c>
      <c r="S16244" s="235"/>
      <c r="T16244" s="103"/>
      <c r="U16244" s="103"/>
    </row>
    <row r="16245" spans="1:21" x14ac:dyDescent="0.2">
      <c r="A16245" s="89">
        <v>41063</v>
      </c>
      <c r="B16245" s="90" t="s">
        <v>119</v>
      </c>
      <c r="C16245" s="96">
        <v>2033.3758808426965</v>
      </c>
      <c r="D16245" s="102">
        <v>1281.8201954409872</v>
      </c>
      <c r="E16245" s="98">
        <v>2403.6806123595502</v>
      </c>
      <c r="F16245" s="91">
        <v>0.84594262248787389</v>
      </c>
      <c r="G16245" s="100">
        <v>1016.6879404213482</v>
      </c>
      <c r="S16245" s="235"/>
      <c r="T16245" s="103"/>
      <c r="U16245" s="103"/>
    </row>
    <row r="16246" spans="1:21" x14ac:dyDescent="0.2">
      <c r="A16246" s="89">
        <v>41063</v>
      </c>
      <c r="B16246" s="90" t="s">
        <v>120</v>
      </c>
      <c r="C16246" s="96">
        <v>2049.106224640449</v>
      </c>
      <c r="D16246" s="102">
        <v>1301.9405861927787</v>
      </c>
      <c r="E16246" s="98">
        <v>2427.7326067415725</v>
      </c>
      <c r="F16246" s="91">
        <v>0.8440411513814513</v>
      </c>
      <c r="G16246" s="100">
        <v>1024.5531123202245</v>
      </c>
      <c r="S16246" s="235"/>
      <c r="T16246" s="103"/>
      <c r="U16246" s="103"/>
    </row>
    <row r="16247" spans="1:21" x14ac:dyDescent="0.2">
      <c r="A16247" s="89">
        <v>41063</v>
      </c>
      <c r="B16247" s="90" t="s">
        <v>121</v>
      </c>
      <c r="C16247" s="96">
        <v>2107.0556441797758</v>
      </c>
      <c r="D16247" s="102">
        <v>1355.4908953056529</v>
      </c>
      <c r="E16247" s="98">
        <v>2505.401974719101</v>
      </c>
      <c r="F16247" s="91">
        <v>0.84100502252378606</v>
      </c>
      <c r="G16247" s="100">
        <v>1053.5278220898879</v>
      </c>
      <c r="S16247" s="235"/>
      <c r="T16247" s="103"/>
      <c r="U16247" s="103"/>
    </row>
    <row r="16248" spans="1:21" x14ac:dyDescent="0.2">
      <c r="A16248" s="89">
        <v>41063</v>
      </c>
      <c r="B16248" s="90" t="s">
        <v>122</v>
      </c>
      <c r="C16248" s="96">
        <v>2119.3052138089888</v>
      </c>
      <c r="D16248" s="102">
        <v>1362.3493299910895</v>
      </c>
      <c r="E16248" s="98">
        <v>2519.4146713483142</v>
      </c>
      <c r="F16248" s="91">
        <v>0.84118951830775879</v>
      </c>
      <c r="G16248" s="100">
        <v>1059.6526069044944</v>
      </c>
      <c r="S16248" s="235"/>
      <c r="T16248" s="103"/>
      <c r="U16248" s="103"/>
    </row>
    <row r="16249" spans="1:21" x14ac:dyDescent="0.2">
      <c r="A16249" s="89">
        <v>41063</v>
      </c>
      <c r="B16249" s="90" t="s">
        <v>123</v>
      </c>
      <c r="C16249" s="96">
        <v>2079.8658948539328</v>
      </c>
      <c r="D16249" s="102">
        <v>1326.8804667338943</v>
      </c>
      <c r="E16249" s="98">
        <v>2467.0739578651687</v>
      </c>
      <c r="F16249" s="91">
        <v>0.84304967357107596</v>
      </c>
      <c r="G16249" s="100">
        <v>1039.9329474269664</v>
      </c>
      <c r="S16249" s="235"/>
      <c r="T16249" s="103"/>
      <c r="U16249" s="103"/>
    </row>
    <row r="16250" spans="1:21" x14ac:dyDescent="0.2">
      <c r="A16250" s="89">
        <v>41063</v>
      </c>
      <c r="B16250" s="90" t="s">
        <v>124</v>
      </c>
      <c r="C16250" s="96">
        <v>2055.3951204606742</v>
      </c>
      <c r="D16250" s="102">
        <v>1301.3487631079552</v>
      </c>
      <c r="E16250" s="98">
        <v>2432.7263932584269</v>
      </c>
      <c r="F16250" s="91">
        <v>0.84489366587076409</v>
      </c>
      <c r="G16250" s="100">
        <v>1027.6975602303371</v>
      </c>
      <c r="S16250" s="235"/>
      <c r="T16250" s="103"/>
      <c r="U16250" s="103"/>
    </row>
    <row r="16251" spans="1:21" x14ac:dyDescent="0.2">
      <c r="A16251" s="89">
        <v>41063</v>
      </c>
      <c r="B16251" s="90" t="s">
        <v>125</v>
      </c>
      <c r="C16251" s="96">
        <v>2024.842108550562</v>
      </c>
      <c r="D16251" s="102">
        <v>1292.4990611002333</v>
      </c>
      <c r="E16251" s="98">
        <v>2402.1947022471909</v>
      </c>
      <c r="F16251" s="91">
        <v>0.84291340192215669</v>
      </c>
      <c r="G16251" s="100">
        <v>1012.421054275281</v>
      </c>
      <c r="S16251" s="235"/>
      <c r="T16251" s="103"/>
      <c r="U16251" s="103"/>
    </row>
    <row r="16252" spans="1:21" x14ac:dyDescent="0.2">
      <c r="A16252" s="89">
        <v>41063</v>
      </c>
      <c r="B16252" s="90" t="s">
        <v>126</v>
      </c>
      <c r="C16252" s="96">
        <v>1975.7222663258428</v>
      </c>
      <c r="D16252" s="102">
        <v>1263.5620470788094</v>
      </c>
      <c r="E16252" s="98">
        <v>2345.2222752808989</v>
      </c>
      <c r="F16252" s="91">
        <v>0.84244563389591753</v>
      </c>
      <c r="G16252" s="100">
        <v>987.86113316292142</v>
      </c>
      <c r="S16252" s="235"/>
      <c r="T16252" s="103"/>
      <c r="U16252" s="103"/>
    </row>
    <row r="16253" spans="1:21" x14ac:dyDescent="0.2">
      <c r="A16253" s="89">
        <v>41063</v>
      </c>
      <c r="B16253" s="90" t="s">
        <v>127</v>
      </c>
      <c r="C16253" s="96">
        <v>1904.2306497303368</v>
      </c>
      <c r="D16253" s="102">
        <v>1210.8578009649825</v>
      </c>
      <c r="E16253" s="98">
        <v>2256.6060758426966</v>
      </c>
      <c r="F16253" s="91">
        <v>0.84384716947960436</v>
      </c>
      <c r="G16253" s="100">
        <v>952.11532486516842</v>
      </c>
      <c r="S16253" s="235"/>
      <c r="T16253" s="103"/>
      <c r="U16253" s="103"/>
    </row>
    <row r="16254" spans="1:21" x14ac:dyDescent="0.2">
      <c r="A16254" s="89">
        <v>41063</v>
      </c>
      <c r="B16254" s="90" t="s">
        <v>128</v>
      </c>
      <c r="C16254" s="96">
        <v>1891.847360022472</v>
      </c>
      <c r="D16254" s="102">
        <v>1197.6321209417742</v>
      </c>
      <c r="E16254" s="98">
        <v>2239.0643426966294</v>
      </c>
      <c r="F16254" s="91">
        <v>0.84492764408190935</v>
      </c>
      <c r="G16254" s="100">
        <v>945.923680011236</v>
      </c>
      <c r="S16254" s="235"/>
      <c r="T16254" s="103"/>
      <c r="U16254" s="103"/>
    </row>
    <row r="16255" spans="1:21" x14ac:dyDescent="0.2">
      <c r="A16255" s="89">
        <v>41063</v>
      </c>
      <c r="B16255" s="90" t="s">
        <v>129</v>
      </c>
      <c r="C16255" s="96">
        <v>1948.1597216292134</v>
      </c>
      <c r="D16255" s="102">
        <v>1250.9135843025406</v>
      </c>
      <c r="E16255" s="98">
        <v>2315.1913735955054</v>
      </c>
      <c r="F16255" s="91">
        <v>0.8414681152701905</v>
      </c>
      <c r="G16255" s="100">
        <v>974.07986081460672</v>
      </c>
      <c r="S16255" s="235"/>
      <c r="T16255" s="103"/>
      <c r="U16255" s="103"/>
    </row>
    <row r="16256" spans="1:21" x14ac:dyDescent="0.2">
      <c r="A16256" s="89">
        <v>41063</v>
      </c>
      <c r="B16256" s="90" t="s">
        <v>130</v>
      </c>
      <c r="C16256" s="96">
        <v>1974.1824593595502</v>
      </c>
      <c r="D16256" s="102">
        <v>1267.8470669861981</v>
      </c>
      <c r="E16256" s="98">
        <v>2346.237960674157</v>
      </c>
      <c r="F16256" s="91">
        <v>0.84142465191054105</v>
      </c>
      <c r="G16256" s="100">
        <v>987.0912296797751</v>
      </c>
      <c r="S16256" s="235"/>
      <c r="T16256" s="103"/>
      <c r="U16256" s="103"/>
    </row>
    <row r="16257" spans="1:21" x14ac:dyDescent="0.2">
      <c r="A16257" s="89">
        <v>41063</v>
      </c>
      <c r="B16257" s="90" t="s">
        <v>131</v>
      </c>
      <c r="C16257" s="96">
        <v>1911.7270783820225</v>
      </c>
      <c r="D16257" s="102">
        <v>1219.6008818199741</v>
      </c>
      <c r="E16257" s="98">
        <v>2267.6257921348315</v>
      </c>
      <c r="F16257" s="91">
        <v>0.84305227300411323</v>
      </c>
      <c r="G16257" s="100">
        <v>955.86353919101123</v>
      </c>
      <c r="S16257" s="235"/>
      <c r="T16257" s="103"/>
      <c r="U16257" s="103"/>
    </row>
    <row r="16258" spans="1:21" x14ac:dyDescent="0.2">
      <c r="A16258" s="89">
        <v>41063</v>
      </c>
      <c r="B16258" s="90" t="s">
        <v>132</v>
      </c>
      <c r="C16258" s="96">
        <v>1898.5860415617979</v>
      </c>
      <c r="D16258" s="102">
        <v>1215.6652784839471</v>
      </c>
      <c r="E16258" s="98">
        <v>2254.4336376404494</v>
      </c>
      <c r="F16258" s="91">
        <v>0.84215654427020914</v>
      </c>
      <c r="G16258" s="100">
        <v>949.29302078089893</v>
      </c>
      <c r="S16258" s="235"/>
      <c r="T16258" s="103"/>
      <c r="U16258" s="103"/>
    </row>
    <row r="16259" spans="1:21" x14ac:dyDescent="0.2">
      <c r="A16259" s="89">
        <v>41063</v>
      </c>
      <c r="B16259" s="90" t="s">
        <v>133</v>
      </c>
      <c r="C16259" s="96">
        <v>1874.8243887977526</v>
      </c>
      <c r="D16259" s="102">
        <v>1202.6021254096449</v>
      </c>
      <c r="E16259" s="98">
        <v>2227.3792584269663</v>
      </c>
      <c r="F16259" s="91">
        <v>0.84171762922934046</v>
      </c>
      <c r="G16259" s="100">
        <v>937.4121943988763</v>
      </c>
      <c r="S16259" s="235"/>
      <c r="T16259" s="103"/>
      <c r="U16259" s="103"/>
    </row>
    <row r="16260" spans="1:21" x14ac:dyDescent="0.2">
      <c r="A16260" s="89">
        <v>41063</v>
      </c>
      <c r="B16260" s="90" t="s">
        <v>134</v>
      </c>
      <c r="C16260" s="96">
        <v>1802.4818262471911</v>
      </c>
      <c r="D16260" s="102">
        <v>1160.5141105077748</v>
      </c>
      <c r="E16260" s="98">
        <v>2143.7662499999997</v>
      </c>
      <c r="F16260" s="91">
        <v>0.84080147555601803</v>
      </c>
      <c r="G16260" s="100">
        <v>901.24091312359553</v>
      </c>
      <c r="S16260" s="235"/>
      <c r="T16260" s="103"/>
      <c r="U16260" s="103"/>
    </row>
    <row r="16261" spans="1:21" x14ac:dyDescent="0.2">
      <c r="A16261" s="89">
        <v>41063</v>
      </c>
      <c r="B16261" s="90" t="s">
        <v>135</v>
      </c>
      <c r="C16261" s="96">
        <v>1772.7311348089888</v>
      </c>
      <c r="D16261" s="102">
        <v>1114.4569238313065</v>
      </c>
      <c r="E16261" s="98">
        <v>2093.941238764045</v>
      </c>
      <c r="F16261" s="91">
        <v>0.84660023022200404</v>
      </c>
      <c r="G16261" s="100">
        <v>886.36556740449441</v>
      </c>
      <c r="S16261" s="235"/>
      <c r="T16261" s="103"/>
      <c r="U16261" s="103"/>
    </row>
    <row r="16262" spans="1:21" x14ac:dyDescent="0.2">
      <c r="A16262" s="89">
        <v>41063</v>
      </c>
      <c r="B16262" s="90" t="s">
        <v>136</v>
      </c>
      <c r="C16262" s="96">
        <v>1792.6270616629213</v>
      </c>
      <c r="D16262" s="102">
        <v>1145.3947712330444</v>
      </c>
      <c r="E16262" s="98">
        <v>2127.3083848314604</v>
      </c>
      <c r="F16262" s="91">
        <v>0.84267380998686048</v>
      </c>
      <c r="G16262" s="100">
        <v>896.31353083146064</v>
      </c>
      <c r="S16262" s="235"/>
      <c r="T16262" s="103"/>
      <c r="U16262" s="103"/>
    </row>
    <row r="16263" spans="1:21" x14ac:dyDescent="0.2">
      <c r="A16263" s="89">
        <v>41063</v>
      </c>
      <c r="B16263" s="90" t="s">
        <v>137</v>
      </c>
      <c r="C16263" s="96">
        <v>1801.2661891685398</v>
      </c>
      <c r="D16263" s="102">
        <v>1139.910419928784</v>
      </c>
      <c r="E16263" s="98">
        <v>2131.6556123595506</v>
      </c>
      <c r="F16263" s="91">
        <v>0.84500806730909994</v>
      </c>
      <c r="G16263" s="100">
        <v>900.63309458426988</v>
      </c>
      <c r="S16263" s="235"/>
      <c r="T16263" s="103"/>
      <c r="U16263" s="103"/>
    </row>
    <row r="16264" spans="1:21" x14ac:dyDescent="0.2">
      <c r="A16264" s="89">
        <v>41063</v>
      </c>
      <c r="B16264" s="90" t="s">
        <v>138</v>
      </c>
      <c r="C16264" s="96">
        <v>1751.2346191348315</v>
      </c>
      <c r="D16264" s="102">
        <v>1104.9740467142951</v>
      </c>
      <c r="E16264" s="98">
        <v>2070.6980308988764</v>
      </c>
      <c r="F16264" s="91">
        <v>0.8457218739782314</v>
      </c>
      <c r="G16264" s="100">
        <v>875.61730956741576</v>
      </c>
      <c r="S16264" s="235"/>
      <c r="T16264" s="103"/>
      <c r="U16264" s="103"/>
    </row>
    <row r="16265" spans="1:21" x14ac:dyDescent="0.2">
      <c r="A16265" s="89">
        <v>41063</v>
      </c>
      <c r="B16265" s="90" t="s">
        <v>139</v>
      </c>
      <c r="C16265" s="96">
        <v>1754.9585207191012</v>
      </c>
      <c r="D16265" s="102">
        <v>1120.1763919333064</v>
      </c>
      <c r="E16265" s="98">
        <v>2081.9881264044943</v>
      </c>
      <c r="F16265" s="91">
        <v>0.84292436563979856</v>
      </c>
      <c r="G16265" s="100">
        <v>877.47926035955061</v>
      </c>
      <c r="S16265" s="235"/>
      <c r="T16265" s="103"/>
      <c r="U16265" s="103"/>
    </row>
    <row r="16266" spans="1:21" x14ac:dyDescent="0.2">
      <c r="A16266" s="89">
        <v>41063</v>
      </c>
      <c r="B16266" s="90" t="s">
        <v>140</v>
      </c>
      <c r="C16266" s="96">
        <v>1723.9233061011234</v>
      </c>
      <c r="D16266" s="102">
        <v>1115.1279094291569</v>
      </c>
      <c r="E16266" s="98">
        <v>2053.1492443820225</v>
      </c>
      <c r="F16266" s="91">
        <v>0.83964831627230641</v>
      </c>
      <c r="G16266" s="100">
        <v>861.96165305056172</v>
      </c>
      <c r="S16266" s="235"/>
      <c r="T16266" s="103"/>
      <c r="U16266" s="103"/>
    </row>
    <row r="16267" spans="1:21" x14ac:dyDescent="0.2">
      <c r="A16267" s="89">
        <v>41063</v>
      </c>
      <c r="B16267" s="90" t="s">
        <v>141</v>
      </c>
      <c r="C16267" s="96">
        <v>1735.0261247528088</v>
      </c>
      <c r="D16267" s="102">
        <v>1105.6637596109349</v>
      </c>
      <c r="E16267" s="98">
        <v>2057.3789157303368</v>
      </c>
      <c r="F16267" s="91">
        <v>0.84331870589667346</v>
      </c>
      <c r="G16267" s="100">
        <v>867.51306237640438</v>
      </c>
      <c r="S16267" s="235"/>
      <c r="T16267" s="103"/>
      <c r="U16267" s="103"/>
    </row>
    <row r="16268" spans="1:21" x14ac:dyDescent="0.2">
      <c r="A16268" s="89">
        <v>41063</v>
      </c>
      <c r="B16268" s="90" t="s">
        <v>142</v>
      </c>
      <c r="C16268" s="96">
        <v>1757.2641790449438</v>
      </c>
      <c r="D16268" s="102">
        <v>1111.2070537656925</v>
      </c>
      <c r="E16268" s="98">
        <v>2079.1244578651686</v>
      </c>
      <c r="F16268" s="91">
        <v>0.84519431840520565</v>
      </c>
      <c r="G16268" s="100">
        <v>878.63208952247192</v>
      </c>
      <c r="S16268" s="235"/>
      <c r="T16268" s="103"/>
      <c r="U16268" s="103"/>
    </row>
    <row r="16269" spans="1:21" x14ac:dyDescent="0.2">
      <c r="A16269" s="89">
        <v>41063</v>
      </c>
      <c r="B16269" s="90" t="s">
        <v>143</v>
      </c>
      <c r="C16269" s="96">
        <v>1789.5474477303371</v>
      </c>
      <c r="D16269" s="102">
        <v>1143.1056170808247</v>
      </c>
      <c r="E16269" s="98">
        <v>2123.4807556179776</v>
      </c>
      <c r="F16269" s="91">
        <v>0.84274248447782196</v>
      </c>
      <c r="G16269" s="100">
        <v>894.77372386516856</v>
      </c>
      <c r="S16269" s="235"/>
      <c r="T16269" s="103"/>
      <c r="U16269" s="103"/>
    </row>
    <row r="16270" spans="1:21" x14ac:dyDescent="0.2">
      <c r="A16270" s="89">
        <v>41063</v>
      </c>
      <c r="B16270" s="90" t="s">
        <v>144</v>
      </c>
      <c r="C16270" s="96">
        <v>1750.7281036853931</v>
      </c>
      <c r="D16270" s="102">
        <v>1121.3457658189252</v>
      </c>
      <c r="E16270" s="98">
        <v>2079.0539241573038</v>
      </c>
      <c r="F16270" s="91">
        <v>0.84207921850560474</v>
      </c>
      <c r="G16270" s="100">
        <v>875.36405184269654</v>
      </c>
      <c r="S16270" s="235"/>
      <c r="T16270" s="103"/>
      <c r="U16270" s="103"/>
    </row>
    <row r="16271" spans="1:21" x14ac:dyDescent="0.2">
      <c r="A16271" s="89">
        <v>41063</v>
      </c>
      <c r="B16271" s="90" t="s">
        <v>145</v>
      </c>
      <c r="C16271" s="96">
        <v>1881.6562691797756</v>
      </c>
      <c r="D16271" s="102">
        <v>1196.7323093215168</v>
      </c>
      <c r="E16271" s="98">
        <v>2229.9772499999999</v>
      </c>
      <c r="F16271" s="91">
        <v>0.84380065723978825</v>
      </c>
      <c r="G16271" s="100">
        <v>940.82813458988778</v>
      </c>
      <c r="S16271" s="235"/>
      <c r="T16271" s="103"/>
      <c r="U16271" s="103"/>
    </row>
    <row r="16272" spans="1:21" x14ac:dyDescent="0.2">
      <c r="A16272" s="89">
        <v>41063</v>
      </c>
      <c r="B16272" s="90" t="s">
        <v>146</v>
      </c>
      <c r="C16272" s="96">
        <v>1887.6817769662923</v>
      </c>
      <c r="D16272" s="102">
        <v>1210.7146019593699</v>
      </c>
      <c r="E16272" s="98">
        <v>2242.5816235955058</v>
      </c>
      <c r="F16272" s="91">
        <v>0.84174495907078439</v>
      </c>
      <c r="G16272" s="100">
        <v>943.84088848314616</v>
      </c>
      <c r="S16272" s="235"/>
      <c r="T16272" s="103"/>
      <c r="U16272" s="103"/>
    </row>
    <row r="16273" spans="1:21" x14ac:dyDescent="0.2">
      <c r="A16273" s="89">
        <v>41063</v>
      </c>
      <c r="B16273" s="90" t="s">
        <v>147</v>
      </c>
      <c r="C16273" s="96">
        <v>1846.4068460224721</v>
      </c>
      <c r="D16273" s="102">
        <v>1180.4966073152441</v>
      </c>
      <c r="E16273" s="98">
        <v>2191.526974719101</v>
      </c>
      <c r="F16273" s="91">
        <v>0.84252070237882215</v>
      </c>
      <c r="G16273" s="100">
        <v>923.20342301123605</v>
      </c>
      <c r="S16273" s="235"/>
      <c r="T16273" s="103"/>
      <c r="U16273" s="103"/>
    </row>
    <row r="16274" spans="1:21" x14ac:dyDescent="0.2">
      <c r="A16274" s="89">
        <v>41064</v>
      </c>
      <c r="B16274" s="90" t="s">
        <v>100</v>
      </c>
      <c r="C16274" s="96">
        <v>1831.0776624606738</v>
      </c>
      <c r="D16274" s="102">
        <v>1165.697752082292</v>
      </c>
      <c r="E16274" s="98">
        <v>2170.6442949438201</v>
      </c>
      <c r="F16274" s="91">
        <v>0.84356412827559346</v>
      </c>
      <c r="G16274" s="100">
        <v>915.53883123033688</v>
      </c>
      <c r="S16274" s="235"/>
      <c r="T16274" s="103"/>
      <c r="U16274" s="103"/>
    </row>
    <row r="16275" spans="1:21" x14ac:dyDescent="0.2">
      <c r="A16275" s="89">
        <v>41064</v>
      </c>
      <c r="B16275" s="90" t="s">
        <v>101</v>
      </c>
      <c r="C16275" s="96">
        <v>1880.5135703258425</v>
      </c>
      <c r="D16275" s="102">
        <v>1182.0859891784123</v>
      </c>
      <c r="E16275" s="98">
        <v>2221.184047752809</v>
      </c>
      <c r="F16275" s="91">
        <v>0.84662663241633407</v>
      </c>
      <c r="G16275" s="100">
        <v>940.25678516292123</v>
      </c>
      <c r="S16275" s="235"/>
      <c r="T16275" s="103"/>
      <c r="U16275" s="103"/>
    </row>
    <row r="16276" spans="1:21" x14ac:dyDescent="0.2">
      <c r="A16276" s="89">
        <v>41064</v>
      </c>
      <c r="B16276" s="90" t="s">
        <v>102</v>
      </c>
      <c r="C16276" s="96">
        <v>1883.4837769213486</v>
      </c>
      <c r="D16276" s="102">
        <v>1183.5634709524675</v>
      </c>
      <c r="E16276" s="98">
        <v>2224.4850252808988</v>
      </c>
      <c r="F16276" s="91">
        <v>0.84670553207410781</v>
      </c>
      <c r="G16276" s="100">
        <v>941.74188846067432</v>
      </c>
      <c r="S16276" s="235"/>
      <c r="T16276" s="103"/>
      <c r="U16276" s="103"/>
    </row>
    <row r="16277" spans="1:21" x14ac:dyDescent="0.2">
      <c r="A16277" s="89">
        <v>41064</v>
      </c>
      <c r="B16277" s="90" t="s">
        <v>103</v>
      </c>
      <c r="C16277" s="96">
        <v>1894.5460743370791</v>
      </c>
      <c r="D16277" s="102">
        <v>1190.5150797925448</v>
      </c>
      <c r="E16277" s="98">
        <v>2237.5502191011237</v>
      </c>
      <c r="F16277" s="91">
        <v>0.84670549879240808</v>
      </c>
      <c r="G16277" s="100">
        <v>947.27303716853953</v>
      </c>
      <c r="S16277" s="235"/>
      <c r="T16277" s="103"/>
      <c r="U16277" s="103"/>
    </row>
    <row r="16278" spans="1:21" x14ac:dyDescent="0.2">
      <c r="A16278" s="89">
        <v>41064</v>
      </c>
      <c r="B16278" s="90" t="s">
        <v>104</v>
      </c>
      <c r="C16278" s="96">
        <v>1808.5762201348318</v>
      </c>
      <c r="D16278" s="102">
        <v>1150.8751542297216</v>
      </c>
      <c r="E16278" s="98">
        <v>2143.7027696629216</v>
      </c>
      <c r="F16278" s="91">
        <v>0.84366930235352289</v>
      </c>
      <c r="G16278" s="100">
        <v>904.28811006741591</v>
      </c>
      <c r="S16278" s="235"/>
      <c r="T16278" s="103"/>
      <c r="U16278" s="103"/>
    </row>
    <row r="16279" spans="1:21" x14ac:dyDescent="0.2">
      <c r="A16279" s="89">
        <v>41064</v>
      </c>
      <c r="B16279" s="90" t="s">
        <v>105</v>
      </c>
      <c r="C16279" s="96">
        <v>1842.9017591123597</v>
      </c>
      <c r="D16279" s="102">
        <v>1183.1346527996734</v>
      </c>
      <c r="E16279" s="98">
        <v>2189.9987443820223</v>
      </c>
      <c r="F16279" s="91">
        <v>0.84150813503429334</v>
      </c>
      <c r="G16279" s="100">
        <v>921.45087955617987</v>
      </c>
      <c r="S16279" s="235"/>
      <c r="T16279" s="103"/>
      <c r="U16279" s="103"/>
    </row>
    <row r="16280" spans="1:21" x14ac:dyDescent="0.2">
      <c r="A16280" s="89">
        <v>41064</v>
      </c>
      <c r="B16280" s="90" t="s">
        <v>106</v>
      </c>
      <c r="C16280" s="96">
        <v>1819.3751295168543</v>
      </c>
      <c r="D16280" s="102">
        <v>1159.1863707032312</v>
      </c>
      <c r="E16280" s="98">
        <v>2157.2758061797754</v>
      </c>
      <c r="F16280" s="91">
        <v>0.843366955817627</v>
      </c>
      <c r="G16280" s="100">
        <v>909.68756475842713</v>
      </c>
      <c r="S16280" s="235"/>
      <c r="T16280" s="103"/>
      <c r="U16280" s="103"/>
    </row>
    <row r="16281" spans="1:21" x14ac:dyDescent="0.2">
      <c r="A16281" s="89">
        <v>41064</v>
      </c>
      <c r="B16281" s="90" t="s">
        <v>107</v>
      </c>
      <c r="C16281" s="96">
        <v>1785.5439496179774</v>
      </c>
      <c r="D16281" s="102">
        <v>1132.3449301274115</v>
      </c>
      <c r="E16281" s="98">
        <v>2114.3254803370787</v>
      </c>
      <c r="F16281" s="91">
        <v>0.84449814667764167</v>
      </c>
      <c r="G16281" s="100">
        <v>892.77197480898872</v>
      </c>
      <c r="S16281" s="235"/>
      <c r="T16281" s="103"/>
      <c r="U16281" s="103"/>
    </row>
    <row r="16282" spans="1:21" x14ac:dyDescent="0.2">
      <c r="A16282" s="89">
        <v>41064</v>
      </c>
      <c r="B16282" s="90" t="s">
        <v>108</v>
      </c>
      <c r="C16282" s="96">
        <v>1764.4161771910115</v>
      </c>
      <c r="D16282" s="102">
        <v>1127.7016495342018</v>
      </c>
      <c r="E16282" s="98">
        <v>2094.0094213483144</v>
      </c>
      <c r="F16282" s="91">
        <v>0.84260183321186743</v>
      </c>
      <c r="G16282" s="100">
        <v>882.20808859550573</v>
      </c>
      <c r="S16282" s="235"/>
      <c r="T16282" s="103"/>
      <c r="U16282" s="103"/>
    </row>
    <row r="16283" spans="1:21" x14ac:dyDescent="0.2">
      <c r="A16283" s="89">
        <v>41064</v>
      </c>
      <c r="B16283" s="90" t="s">
        <v>109</v>
      </c>
      <c r="C16283" s="96">
        <v>1781.9740287303373</v>
      </c>
      <c r="D16283" s="102">
        <v>1126.3053371901535</v>
      </c>
      <c r="E16283" s="98">
        <v>2108.0785449438204</v>
      </c>
      <c r="F16283" s="91">
        <v>0.8453072268129489</v>
      </c>
      <c r="G16283" s="100">
        <v>890.98701436516865</v>
      </c>
      <c r="S16283" s="235"/>
      <c r="T16283" s="103"/>
      <c r="U16283" s="103"/>
    </row>
    <row r="16284" spans="1:21" x14ac:dyDescent="0.2">
      <c r="A16284" s="89">
        <v>41064</v>
      </c>
      <c r="B16284" s="90" t="s">
        <v>110</v>
      </c>
      <c r="C16284" s="96">
        <v>1991.5255483483147</v>
      </c>
      <c r="D16284" s="102">
        <v>1270.6350380022836</v>
      </c>
      <c r="E16284" s="98">
        <v>2362.3478595505617</v>
      </c>
      <c r="F16284" s="91">
        <v>0.84302806646232187</v>
      </c>
      <c r="G16284" s="100">
        <v>995.76277417415736</v>
      </c>
      <c r="S16284" s="235"/>
      <c r="T16284" s="103"/>
      <c r="U16284" s="103"/>
    </row>
    <row r="16285" spans="1:21" x14ac:dyDescent="0.2">
      <c r="A16285" s="89">
        <v>41064</v>
      </c>
      <c r="B16285" s="90" t="s">
        <v>111</v>
      </c>
      <c r="C16285" s="96">
        <v>2017.5320775842695</v>
      </c>
      <c r="D16285" s="102">
        <v>1291.1752640334978</v>
      </c>
      <c r="E16285" s="98">
        <v>2395.3223679775278</v>
      </c>
      <c r="F16285" s="91">
        <v>0.84227998058055009</v>
      </c>
      <c r="G16285" s="100">
        <v>1008.7660387921347</v>
      </c>
      <c r="S16285" s="235"/>
      <c r="T16285" s="103"/>
      <c r="U16285" s="103"/>
    </row>
    <row r="16286" spans="1:21" x14ac:dyDescent="0.2">
      <c r="A16286" s="89">
        <v>41064</v>
      </c>
      <c r="B16286" s="90" t="s">
        <v>112</v>
      </c>
      <c r="C16286" s="96">
        <v>2076.3202867078653</v>
      </c>
      <c r="D16286" s="102">
        <v>1329.2674317091446</v>
      </c>
      <c r="E16286" s="98">
        <v>2465.3717443820228</v>
      </c>
      <c r="F16286" s="91">
        <v>0.84219359268608873</v>
      </c>
      <c r="G16286" s="100">
        <v>1038.1601433539327</v>
      </c>
      <c r="S16286" s="235"/>
      <c r="T16286" s="103"/>
      <c r="U16286" s="103"/>
    </row>
    <row r="16287" spans="1:21" x14ac:dyDescent="0.2">
      <c r="A16287" s="89">
        <v>41064</v>
      </c>
      <c r="B16287" s="90" t="s">
        <v>113</v>
      </c>
      <c r="C16287" s="96">
        <v>2107.558107505618</v>
      </c>
      <c r="D16287" s="102">
        <v>1340.6041048568418</v>
      </c>
      <c r="E16287" s="98">
        <v>2497.8031432584266</v>
      </c>
      <c r="F16287" s="91">
        <v>0.84376469506570984</v>
      </c>
      <c r="G16287" s="100">
        <v>1053.779053752809</v>
      </c>
      <c r="S16287" s="235"/>
      <c r="T16287" s="103"/>
      <c r="U16287" s="103"/>
    </row>
    <row r="16288" spans="1:21" x14ac:dyDescent="0.2">
      <c r="A16288" s="89">
        <v>41064</v>
      </c>
      <c r="B16288" s="90" t="s">
        <v>114</v>
      </c>
      <c r="C16288" s="96">
        <v>2049.766720786517</v>
      </c>
      <c r="D16288" s="102">
        <v>1304.8713543240281</v>
      </c>
      <c r="E16288" s="98">
        <v>2429.8627247191012</v>
      </c>
      <c r="F16288" s="91">
        <v>0.84357305453273113</v>
      </c>
      <c r="G16288" s="100">
        <v>1024.8833603932585</v>
      </c>
      <c r="S16288" s="235"/>
      <c r="T16288" s="103"/>
      <c r="U16288" s="103"/>
    </row>
    <row r="16289" spans="1:21" x14ac:dyDescent="0.2">
      <c r="A16289" s="89">
        <v>41064</v>
      </c>
      <c r="B16289" s="90" t="s">
        <v>115</v>
      </c>
      <c r="C16289" s="96">
        <v>2007.8353458202248</v>
      </c>
      <c r="D16289" s="102">
        <v>1290.9160828184481</v>
      </c>
      <c r="E16289" s="98">
        <v>2387.0205505617978</v>
      </c>
      <c r="F16289" s="91">
        <v>0.84114707154392543</v>
      </c>
      <c r="G16289" s="100">
        <v>1003.9176729101124</v>
      </c>
      <c r="S16289" s="235"/>
      <c r="T16289" s="103"/>
      <c r="U16289" s="103"/>
    </row>
    <row r="16290" spans="1:21" x14ac:dyDescent="0.2">
      <c r="A16290" s="89">
        <v>41064</v>
      </c>
      <c r="B16290" s="90" t="s">
        <v>116</v>
      </c>
      <c r="C16290" s="96">
        <v>2027.7636896629215</v>
      </c>
      <c r="D16290" s="102">
        <v>1285.3170700583739</v>
      </c>
      <c r="E16290" s="98">
        <v>2400.8051882022473</v>
      </c>
      <c r="F16290" s="91">
        <v>0.84461817211472123</v>
      </c>
      <c r="G16290" s="100">
        <v>1013.8818448314607</v>
      </c>
      <c r="S16290" s="235"/>
      <c r="T16290" s="103"/>
      <c r="U16290" s="103"/>
    </row>
    <row r="16291" spans="1:21" x14ac:dyDescent="0.2">
      <c r="A16291" s="89">
        <v>41064</v>
      </c>
      <c r="B16291" s="90" t="s">
        <v>117</v>
      </c>
      <c r="C16291" s="96">
        <v>1971.4634844269665</v>
      </c>
      <c r="D16291" s="102">
        <v>1257.2877017871112</v>
      </c>
      <c r="E16291" s="98">
        <v>2338.2558960674155</v>
      </c>
      <c r="F16291" s="91">
        <v>0.84313418721306888</v>
      </c>
      <c r="G16291" s="100">
        <v>985.73174221348324</v>
      </c>
      <c r="S16291" s="235"/>
      <c r="T16291" s="103"/>
      <c r="U16291" s="103"/>
    </row>
    <row r="16292" spans="1:21" x14ac:dyDescent="0.2">
      <c r="A16292" s="89">
        <v>41064</v>
      </c>
      <c r="B16292" s="90" t="s">
        <v>118</v>
      </c>
      <c r="C16292" s="96">
        <v>1949.983177247191</v>
      </c>
      <c r="D16292" s="102">
        <v>1248.9674052754078</v>
      </c>
      <c r="E16292" s="98">
        <v>2315.6757050561796</v>
      </c>
      <c r="F16292" s="91">
        <v>0.84207955932235479</v>
      </c>
      <c r="G16292" s="100">
        <v>974.99158862359548</v>
      </c>
      <c r="S16292" s="235"/>
      <c r="T16292" s="103"/>
      <c r="U16292" s="103"/>
    </row>
    <row r="16293" spans="1:21" x14ac:dyDescent="0.2">
      <c r="A16293" s="89">
        <v>41064</v>
      </c>
      <c r="B16293" s="90" t="s">
        <v>119</v>
      </c>
      <c r="C16293" s="96">
        <v>2024.2504985056187</v>
      </c>
      <c r="D16293" s="102">
        <v>1280.7002664122497</v>
      </c>
      <c r="E16293" s="98">
        <v>2395.3670393258426</v>
      </c>
      <c r="F16293" s="91">
        <v>0.84506902920202498</v>
      </c>
      <c r="G16293" s="100">
        <v>1012.1252492528093</v>
      </c>
      <c r="S16293" s="235"/>
      <c r="T16293" s="103"/>
      <c r="U16293" s="103"/>
    </row>
    <row r="16294" spans="1:21" x14ac:dyDescent="0.2">
      <c r="A16294" s="89">
        <v>41064</v>
      </c>
      <c r="B16294" s="90" t="s">
        <v>120</v>
      </c>
      <c r="C16294" s="96">
        <v>1942.3368200224725</v>
      </c>
      <c r="D16294" s="102">
        <v>1234.1031890229449</v>
      </c>
      <c r="E16294" s="98">
        <v>2301.2351039325845</v>
      </c>
      <c r="F16294" s="91">
        <v>0.8440410181051079</v>
      </c>
      <c r="G16294" s="100">
        <v>971.16841001123623</v>
      </c>
      <c r="S16294" s="235"/>
      <c r="T16294" s="103"/>
      <c r="U16294" s="103"/>
    </row>
    <row r="16295" spans="1:21" x14ac:dyDescent="0.2">
      <c r="A16295" s="89">
        <v>41064</v>
      </c>
      <c r="B16295" s="90" t="s">
        <v>121</v>
      </c>
      <c r="C16295" s="96">
        <v>1902.1802751910116</v>
      </c>
      <c r="D16295" s="102">
        <v>1218.4886844625996</v>
      </c>
      <c r="E16295" s="98">
        <v>2258.9830617977527</v>
      </c>
      <c r="F16295" s="91">
        <v>0.84205158832718785</v>
      </c>
      <c r="G16295" s="100">
        <v>951.09013759550578</v>
      </c>
      <c r="S16295" s="235"/>
      <c r="T16295" s="103"/>
      <c r="U16295" s="103"/>
    </row>
    <row r="16296" spans="1:21" x14ac:dyDescent="0.2">
      <c r="A16296" s="89">
        <v>41064</v>
      </c>
      <c r="B16296" s="90" t="s">
        <v>122</v>
      </c>
      <c r="C16296" s="96">
        <v>1937.2878740224717</v>
      </c>
      <c r="D16296" s="102">
        <v>1245.4563611870565</v>
      </c>
      <c r="E16296" s="98">
        <v>2303.0948426966293</v>
      </c>
      <c r="F16296" s="91">
        <v>0.84116721470061373</v>
      </c>
      <c r="G16296" s="100">
        <v>968.64393701123583</v>
      </c>
      <c r="S16296" s="235"/>
      <c r="T16296" s="103"/>
      <c r="U16296" s="103"/>
    </row>
    <row r="16297" spans="1:21" x14ac:dyDescent="0.2">
      <c r="A16297" s="89">
        <v>41064</v>
      </c>
      <c r="B16297" s="90" t="s">
        <v>123</v>
      </c>
      <c r="C16297" s="96">
        <v>1850.653471550562</v>
      </c>
      <c r="D16297" s="102">
        <v>1164.5839915612576</v>
      </c>
      <c r="E16297" s="98">
        <v>2186.5896151685388</v>
      </c>
      <c r="F16297" s="91">
        <v>0.84636525240604721</v>
      </c>
      <c r="G16297" s="100">
        <v>925.32673577528101</v>
      </c>
      <c r="S16297" s="235"/>
      <c r="T16297" s="103"/>
      <c r="U16297" s="103"/>
    </row>
    <row r="16298" spans="1:21" x14ac:dyDescent="0.2">
      <c r="A16298" s="89">
        <v>41064</v>
      </c>
      <c r="B16298" s="90" t="s">
        <v>124</v>
      </c>
      <c r="C16298" s="96">
        <v>1776.3658896741576</v>
      </c>
      <c r="D16298" s="102">
        <v>1123.8552307934335</v>
      </c>
      <c r="E16298" s="98">
        <v>2102.0291039325843</v>
      </c>
      <c r="F16298" s="91">
        <v>0.84507197657294131</v>
      </c>
      <c r="G16298" s="100">
        <v>888.18294483707882</v>
      </c>
      <c r="S16298" s="235"/>
      <c r="T16298" s="103"/>
      <c r="U16298" s="103"/>
    </row>
    <row r="16299" spans="1:21" x14ac:dyDescent="0.2">
      <c r="A16299" s="89">
        <v>41064</v>
      </c>
      <c r="B16299" s="90" t="s">
        <v>125</v>
      </c>
      <c r="C16299" s="96">
        <v>1830.4455311797756</v>
      </c>
      <c r="D16299" s="102">
        <v>1180.0822328819365</v>
      </c>
      <c r="E16299" s="98">
        <v>2177.8716488764044</v>
      </c>
      <c r="F16299" s="91">
        <v>0.84047447521718233</v>
      </c>
      <c r="G16299" s="100">
        <v>915.22276558988779</v>
      </c>
      <c r="S16299" s="235"/>
      <c r="T16299" s="103"/>
      <c r="U16299" s="103"/>
    </row>
    <row r="16300" spans="1:21" x14ac:dyDescent="0.2">
      <c r="A16300" s="89">
        <v>41064</v>
      </c>
      <c r="B16300" s="90" t="s">
        <v>126</v>
      </c>
      <c r="C16300" s="96">
        <v>1862.2465971573038</v>
      </c>
      <c r="D16300" s="102">
        <v>1192.8118207415143</v>
      </c>
      <c r="E16300" s="98">
        <v>2211.5068230337079</v>
      </c>
      <c r="F16300" s="91">
        <v>0.842071377651327</v>
      </c>
      <c r="G16300" s="100">
        <v>931.12329857865188</v>
      </c>
      <c r="S16300" s="235"/>
      <c r="T16300" s="103"/>
      <c r="U16300" s="103"/>
    </row>
    <row r="16301" spans="1:21" x14ac:dyDescent="0.2">
      <c r="A16301" s="89">
        <v>41064</v>
      </c>
      <c r="B16301" s="90" t="s">
        <v>127</v>
      </c>
      <c r="C16301" s="96">
        <v>1832.8970659550562</v>
      </c>
      <c r="D16301" s="102">
        <v>1173.7921397689674</v>
      </c>
      <c r="E16301" s="98">
        <v>2176.5338595505618</v>
      </c>
      <c r="F16301" s="91">
        <v>0.84211741430640363</v>
      </c>
      <c r="G16301" s="100">
        <v>916.44853297752809</v>
      </c>
      <c r="S16301" s="235"/>
      <c r="T16301" s="103"/>
      <c r="U16301" s="103"/>
    </row>
    <row r="16302" spans="1:21" x14ac:dyDescent="0.2">
      <c r="A16302" s="89">
        <v>41064</v>
      </c>
      <c r="B16302" s="90" t="s">
        <v>128</v>
      </c>
      <c r="C16302" s="96">
        <v>1709.7084565280902</v>
      </c>
      <c r="D16302" s="102">
        <v>1097.0492694162588</v>
      </c>
      <c r="E16302" s="98">
        <v>2031.4084044943822</v>
      </c>
      <c r="F16302" s="91">
        <v>0.84163699074270437</v>
      </c>
      <c r="G16302" s="100">
        <v>854.8542282640451</v>
      </c>
      <c r="S16302" s="235"/>
      <c r="T16302" s="103"/>
      <c r="U16302" s="103"/>
    </row>
    <row r="16303" spans="1:21" x14ac:dyDescent="0.2">
      <c r="A16303" s="89">
        <v>41064</v>
      </c>
      <c r="B16303" s="90" t="s">
        <v>129</v>
      </c>
      <c r="C16303" s="96">
        <v>1668.3930043483147</v>
      </c>
      <c r="D16303" s="102">
        <v>1061.4697176906971</v>
      </c>
      <c r="E16303" s="98">
        <v>1977.436011235955</v>
      </c>
      <c r="F16303" s="91">
        <v>0.84371529337402962</v>
      </c>
      <c r="G16303" s="100">
        <v>834.19650217415733</v>
      </c>
      <c r="S16303" s="235"/>
      <c r="T16303" s="103"/>
      <c r="U16303" s="103"/>
    </row>
    <row r="16304" spans="1:21" x14ac:dyDescent="0.2">
      <c r="A16304" s="89">
        <v>41064</v>
      </c>
      <c r="B16304" s="90" t="s">
        <v>130</v>
      </c>
      <c r="C16304" s="96">
        <v>1706.5842692359552</v>
      </c>
      <c r="D16304" s="102">
        <v>1090.5531695135385</v>
      </c>
      <c r="E16304" s="98">
        <v>2025.2743230337078</v>
      </c>
      <c r="F16304" s="91">
        <v>0.84264351245001767</v>
      </c>
      <c r="G16304" s="100">
        <v>853.29213461797758</v>
      </c>
      <c r="S16304" s="235"/>
      <c r="T16304" s="103"/>
      <c r="U16304" s="103"/>
    </row>
    <row r="16305" spans="1:21" x14ac:dyDescent="0.2">
      <c r="A16305" s="89">
        <v>41064</v>
      </c>
      <c r="B16305" s="90" t="s">
        <v>131</v>
      </c>
      <c r="C16305" s="96">
        <v>1648.0108226629218</v>
      </c>
      <c r="D16305" s="102">
        <v>1069.3871984018474</v>
      </c>
      <c r="E16305" s="98">
        <v>1964.5683117977528</v>
      </c>
      <c r="F16305" s="91">
        <v>0.83886664198245509</v>
      </c>
      <c r="G16305" s="100">
        <v>824.00541133146089</v>
      </c>
      <c r="S16305" s="235"/>
      <c r="T16305" s="103"/>
      <c r="U16305" s="103"/>
    </row>
    <row r="16306" spans="1:21" x14ac:dyDescent="0.2">
      <c r="A16306" s="89">
        <v>41064</v>
      </c>
      <c r="B16306" s="90" t="s">
        <v>132</v>
      </c>
      <c r="C16306" s="96">
        <v>1687.9769176853931</v>
      </c>
      <c r="D16306" s="102">
        <v>1082.8273496167881</v>
      </c>
      <c r="E16306" s="98">
        <v>2005.437893258427</v>
      </c>
      <c r="F16306" s="91">
        <v>0.84169992167784136</v>
      </c>
      <c r="G16306" s="100">
        <v>843.98845884269656</v>
      </c>
      <c r="S16306" s="235"/>
      <c r="T16306" s="103"/>
      <c r="U16306" s="103"/>
    </row>
    <row r="16307" spans="1:21" x14ac:dyDescent="0.2">
      <c r="A16307" s="89">
        <v>41064</v>
      </c>
      <c r="B16307" s="90" t="s">
        <v>133</v>
      </c>
      <c r="C16307" s="96">
        <v>1711.8763426516855</v>
      </c>
      <c r="D16307" s="102">
        <v>1102.0775593561377</v>
      </c>
      <c r="E16307" s="98">
        <v>2035.9507752808986</v>
      </c>
      <c r="F16307" s="91">
        <v>0.84082403338828227</v>
      </c>
      <c r="G16307" s="100">
        <v>855.93817132584275</v>
      </c>
      <c r="S16307" s="235"/>
      <c r="T16307" s="103"/>
      <c r="U16307" s="103"/>
    </row>
    <row r="16308" spans="1:21" x14ac:dyDescent="0.2">
      <c r="A16308" s="89">
        <v>41064</v>
      </c>
      <c r="B16308" s="90" t="s">
        <v>134</v>
      </c>
      <c r="C16308" s="96">
        <v>1686.0643153483147</v>
      </c>
      <c r="D16308" s="102">
        <v>1080.7270288774407</v>
      </c>
      <c r="E16308" s="98">
        <v>2002.6941320224719</v>
      </c>
      <c r="F16308" s="91">
        <v>0.84189806540532452</v>
      </c>
      <c r="G16308" s="100">
        <v>843.03215767415736</v>
      </c>
      <c r="S16308" s="235"/>
      <c r="T16308" s="103"/>
      <c r="U16308" s="103"/>
    </row>
    <row r="16309" spans="1:21" x14ac:dyDescent="0.2">
      <c r="A16309" s="89">
        <v>41064</v>
      </c>
      <c r="B16309" s="90" t="s">
        <v>135</v>
      </c>
      <c r="C16309" s="96">
        <v>1682.7780431123597</v>
      </c>
      <c r="D16309" s="102">
        <v>1074.3808285277644</v>
      </c>
      <c r="E16309" s="98">
        <v>1996.505974719101</v>
      </c>
      <c r="F16309" s="91">
        <v>0.84286151127051778</v>
      </c>
      <c r="G16309" s="100">
        <v>841.38902155617984</v>
      </c>
      <c r="S16309" s="235"/>
      <c r="T16309" s="103"/>
      <c r="U16309" s="103"/>
    </row>
    <row r="16310" spans="1:21" x14ac:dyDescent="0.2">
      <c r="A16310" s="89">
        <v>41064</v>
      </c>
      <c r="B16310" s="90" t="s">
        <v>136</v>
      </c>
      <c r="C16310" s="96">
        <v>1692.3694196629212</v>
      </c>
      <c r="D16310" s="102">
        <v>1083.3284778282455</v>
      </c>
      <c r="E16310" s="98">
        <v>2009.4065898876404</v>
      </c>
      <c r="F16310" s="91">
        <v>0.84222348437582917</v>
      </c>
      <c r="G16310" s="100">
        <v>846.18470983146062</v>
      </c>
      <c r="S16310" s="235"/>
      <c r="T16310" s="103"/>
      <c r="U16310" s="103"/>
    </row>
    <row r="16311" spans="1:21" x14ac:dyDescent="0.2">
      <c r="A16311" s="89">
        <v>41064</v>
      </c>
      <c r="B16311" s="90" t="s">
        <v>137</v>
      </c>
      <c r="C16311" s="96">
        <v>1731.7722695056182</v>
      </c>
      <c r="D16311" s="102">
        <v>1109.1498609754267</v>
      </c>
      <c r="E16311" s="98">
        <v>2056.5137022471908</v>
      </c>
      <c r="F16311" s="91">
        <v>0.84209128663391752</v>
      </c>
      <c r="G16311" s="100">
        <v>865.88613475280908</v>
      </c>
      <c r="S16311" s="235"/>
      <c r="T16311" s="103"/>
      <c r="U16311" s="103"/>
    </row>
    <row r="16312" spans="1:21" x14ac:dyDescent="0.2">
      <c r="A16312" s="89">
        <v>41064</v>
      </c>
      <c r="B16312" s="90" t="s">
        <v>138</v>
      </c>
      <c r="C16312" s="96">
        <v>1636.2394036179774</v>
      </c>
      <c r="D16312" s="102">
        <v>1040.8160800957626</v>
      </c>
      <c r="E16312" s="98">
        <v>1939.2208483146067</v>
      </c>
      <c r="F16312" s="91">
        <v>0.84376124825599264</v>
      </c>
      <c r="G16312" s="100">
        <v>818.11970180898868</v>
      </c>
      <c r="S16312" s="235"/>
      <c r="T16312" s="103"/>
      <c r="U16312" s="103"/>
    </row>
    <row r="16313" spans="1:21" x14ac:dyDescent="0.2">
      <c r="A16313" s="89">
        <v>41064</v>
      </c>
      <c r="B16313" s="90" t="s">
        <v>139</v>
      </c>
      <c r="C16313" s="96">
        <v>1618.5113628876404</v>
      </c>
      <c r="D16313" s="102">
        <v>1044.9187944150208</v>
      </c>
      <c r="E16313" s="98">
        <v>1926.5083230337075</v>
      </c>
      <c r="F16313" s="91">
        <v>0.84012684686404127</v>
      </c>
      <c r="G16313" s="100">
        <v>809.25568144382021</v>
      </c>
      <c r="S16313" s="235"/>
      <c r="T16313" s="103"/>
      <c r="U16313" s="103"/>
    </row>
    <row r="16314" spans="1:21" x14ac:dyDescent="0.2">
      <c r="A16314" s="89">
        <v>41064</v>
      </c>
      <c r="B16314" s="90" t="s">
        <v>140</v>
      </c>
      <c r="C16314" s="96">
        <v>1664.5151220674156</v>
      </c>
      <c r="D16314" s="102">
        <v>1065.1301639223846</v>
      </c>
      <c r="E16314" s="98">
        <v>1976.1358398876403</v>
      </c>
      <c r="F16314" s="91">
        <v>0.84230804809554849</v>
      </c>
      <c r="G16314" s="100">
        <v>832.25756103370782</v>
      </c>
      <c r="S16314" s="235"/>
      <c r="T16314" s="103"/>
      <c r="U16314" s="103"/>
    </row>
    <row r="16315" spans="1:21" x14ac:dyDescent="0.2">
      <c r="A16315" s="89">
        <v>41064</v>
      </c>
      <c r="B16315" s="90" t="s">
        <v>141</v>
      </c>
      <c r="C16315" s="96">
        <v>1609.1144882696631</v>
      </c>
      <c r="D16315" s="102">
        <v>1031.8056874860481</v>
      </c>
      <c r="E16315" s="98">
        <v>1911.5105056179775</v>
      </c>
      <c r="F16315" s="91">
        <v>0.84180258677126552</v>
      </c>
      <c r="G16315" s="100">
        <v>804.55724413483154</v>
      </c>
      <c r="S16315" s="235"/>
      <c r="T16315" s="103"/>
      <c r="U16315" s="103"/>
    </row>
    <row r="16316" spans="1:21" x14ac:dyDescent="0.2">
      <c r="A16316" s="89">
        <v>41064</v>
      </c>
      <c r="B16316" s="90" t="s">
        <v>142</v>
      </c>
      <c r="C16316" s="96">
        <v>1571.2919666292134</v>
      </c>
      <c r="D16316" s="102">
        <v>1001.088232663169</v>
      </c>
      <c r="E16316" s="98">
        <v>1863.0985196629213</v>
      </c>
      <c r="F16316" s="91">
        <v>0.84337567232542132</v>
      </c>
      <c r="G16316" s="100">
        <v>785.64598331460672</v>
      </c>
      <c r="S16316" s="235"/>
      <c r="T16316" s="103"/>
      <c r="U16316" s="103"/>
    </row>
    <row r="16317" spans="1:21" x14ac:dyDescent="0.2">
      <c r="A16317" s="89">
        <v>41064</v>
      </c>
      <c r="B16317" s="90" t="s">
        <v>143</v>
      </c>
      <c r="C16317" s="96">
        <v>1597.1445151685393</v>
      </c>
      <c r="D16317" s="102">
        <v>1016.399726309318</v>
      </c>
      <c r="E16317" s="98">
        <v>1893.1294213483147</v>
      </c>
      <c r="F16317" s="91">
        <v>0.84365310535981708</v>
      </c>
      <c r="G16317" s="100">
        <v>798.57225758426966</v>
      </c>
      <c r="S16317" s="235"/>
      <c r="T16317" s="103"/>
      <c r="U16317" s="103"/>
    </row>
    <row r="16318" spans="1:21" x14ac:dyDescent="0.2">
      <c r="A16318" s="89">
        <v>41064</v>
      </c>
      <c r="B16318" s="90" t="s">
        <v>144</v>
      </c>
      <c r="C16318" s="96">
        <v>1559.4395051123597</v>
      </c>
      <c r="D16318" s="102">
        <v>993.1316344158131</v>
      </c>
      <c r="E16318" s="98">
        <v>1848.8271994382021</v>
      </c>
      <c r="F16318" s="91">
        <v>0.84347499084080013</v>
      </c>
      <c r="G16318" s="100">
        <v>779.71975255617986</v>
      </c>
      <c r="S16318" s="235"/>
      <c r="T16318" s="103"/>
      <c r="U16318" s="103"/>
    </row>
    <row r="16319" spans="1:21" x14ac:dyDescent="0.2">
      <c r="A16319" s="89">
        <v>41064</v>
      </c>
      <c r="B16319" s="90" t="s">
        <v>145</v>
      </c>
      <c r="C16319" s="96">
        <v>1565.8175476516858</v>
      </c>
      <c r="D16319" s="102">
        <v>997.95847904261336</v>
      </c>
      <c r="E16319" s="98">
        <v>1856.7998595505617</v>
      </c>
      <c r="F16319" s="91">
        <v>0.84328827342258195</v>
      </c>
      <c r="G16319" s="100">
        <v>782.9087738258429</v>
      </c>
      <c r="S16319" s="235"/>
      <c r="T16319" s="103"/>
      <c r="U16319" s="103"/>
    </row>
    <row r="16320" spans="1:21" x14ac:dyDescent="0.2">
      <c r="A16320" s="89">
        <v>41064</v>
      </c>
      <c r="B16320" s="90" t="s">
        <v>146</v>
      </c>
      <c r="C16320" s="96">
        <v>1742.6603256067415</v>
      </c>
      <c r="D16320" s="102">
        <v>1119.7052113553641</v>
      </c>
      <c r="E16320" s="98">
        <v>2071.3775056179775</v>
      </c>
      <c r="F16320" s="91">
        <v>0.8413050353594691</v>
      </c>
      <c r="G16320" s="100">
        <v>871.33016280337074</v>
      </c>
      <c r="S16320" s="235"/>
      <c r="T16320" s="103"/>
      <c r="U16320" s="103"/>
    </row>
    <row r="16321" spans="1:21" x14ac:dyDescent="0.2">
      <c r="A16321" s="89">
        <v>41064</v>
      </c>
      <c r="B16321" s="90" t="s">
        <v>147</v>
      </c>
      <c r="C16321" s="96">
        <v>1706.5113310112358</v>
      </c>
      <c r="D16321" s="102">
        <v>1090.1345767403393</v>
      </c>
      <c r="E16321" s="98">
        <v>2024.9874859550559</v>
      </c>
      <c r="F16321" s="91">
        <v>0.84272685280639381</v>
      </c>
      <c r="G16321" s="100">
        <v>853.25566550561791</v>
      </c>
      <c r="S16321" s="235"/>
      <c r="T16321" s="103"/>
      <c r="U16321" s="103"/>
    </row>
    <row r="16322" spans="1:21" x14ac:dyDescent="0.2">
      <c r="A16322" s="89">
        <v>41065</v>
      </c>
      <c r="B16322" s="90" t="s">
        <v>100</v>
      </c>
      <c r="C16322" s="96">
        <v>1638.0061295056182</v>
      </c>
      <c r="D16322" s="102">
        <v>1049.8622712850865</v>
      </c>
      <c r="E16322" s="98">
        <v>1945.5782865168537</v>
      </c>
      <c r="F16322" s="91">
        <v>0.8419122174919631</v>
      </c>
      <c r="G16322" s="100">
        <v>819.00306475280911</v>
      </c>
      <c r="S16322" s="235"/>
      <c r="T16322" s="103"/>
      <c r="U16322" s="103"/>
    </row>
    <row r="16323" spans="1:21" x14ac:dyDescent="0.2">
      <c r="A16323" s="89">
        <v>41065</v>
      </c>
      <c r="B16323" s="90" t="s">
        <v>101</v>
      </c>
      <c r="C16323" s="96">
        <v>1766.3125710337079</v>
      </c>
      <c r="D16323" s="102">
        <v>1121.5084173376006</v>
      </c>
      <c r="E16323" s="98">
        <v>2092.2813455056175</v>
      </c>
      <c r="F16323" s="91">
        <v>0.84420413862021193</v>
      </c>
      <c r="G16323" s="100">
        <v>883.15628551685393</v>
      </c>
      <c r="S16323" s="235"/>
      <c r="T16323" s="103"/>
      <c r="U16323" s="103"/>
    </row>
    <row r="16324" spans="1:21" x14ac:dyDescent="0.2">
      <c r="A16324" s="89">
        <v>41065</v>
      </c>
      <c r="B16324" s="90" t="s">
        <v>102</v>
      </c>
      <c r="C16324" s="96">
        <v>1795.4108705730341</v>
      </c>
      <c r="D16324" s="102">
        <v>1132.8169367413011</v>
      </c>
      <c r="E16324" s="98">
        <v>2122.9164859550565</v>
      </c>
      <c r="F16324" s="91">
        <v>0.84572845067210245</v>
      </c>
      <c r="G16324" s="100">
        <v>897.70543528651706</v>
      </c>
      <c r="S16324" s="235"/>
      <c r="T16324" s="103"/>
      <c r="U16324" s="103"/>
    </row>
    <row r="16325" spans="1:21" x14ac:dyDescent="0.2">
      <c r="A16325" s="89">
        <v>41065</v>
      </c>
      <c r="B16325" s="90" t="s">
        <v>103</v>
      </c>
      <c r="C16325" s="96">
        <v>1720.758597573034</v>
      </c>
      <c r="D16325" s="102">
        <v>1109.8008993013443</v>
      </c>
      <c r="E16325" s="98">
        <v>2047.6005926966293</v>
      </c>
      <c r="F16325" s="91">
        <v>0.840378052101873</v>
      </c>
      <c r="G16325" s="100">
        <v>860.37929878651698</v>
      </c>
      <c r="S16325" s="235"/>
      <c r="T16325" s="103"/>
      <c r="U16325" s="103"/>
    </row>
    <row r="16326" spans="1:21" x14ac:dyDescent="0.2">
      <c r="A16326" s="89">
        <v>41065</v>
      </c>
      <c r="B16326" s="90" t="s">
        <v>104</v>
      </c>
      <c r="C16326" s="96">
        <v>1716.2769488764047</v>
      </c>
      <c r="D16326" s="102">
        <v>1081.1791762511316</v>
      </c>
      <c r="E16326" s="98">
        <v>2028.4365842696627</v>
      </c>
      <c r="F16326" s="91">
        <v>0.84610826001955053</v>
      </c>
      <c r="G16326" s="100">
        <v>858.13847443820237</v>
      </c>
      <c r="S16326" s="235"/>
      <c r="T16326" s="103"/>
      <c r="U16326" s="103"/>
    </row>
    <row r="16327" spans="1:21" x14ac:dyDescent="0.2">
      <c r="A16327" s="89">
        <v>41065</v>
      </c>
      <c r="B16327" s="90" t="s">
        <v>105</v>
      </c>
      <c r="C16327" s="96">
        <v>1733.303972224719</v>
      </c>
      <c r="D16327" s="102">
        <v>1097.7244972828719</v>
      </c>
      <c r="E16327" s="98">
        <v>2051.668036516854</v>
      </c>
      <c r="F16327" s="91">
        <v>0.84482671727311875</v>
      </c>
      <c r="G16327" s="100">
        <v>866.65198611235951</v>
      </c>
      <c r="S16327" s="235"/>
      <c r="T16327" s="103"/>
      <c r="U16327" s="103"/>
    </row>
    <row r="16328" spans="1:21" x14ac:dyDescent="0.2">
      <c r="A16328" s="89">
        <v>41065</v>
      </c>
      <c r="B16328" s="90" t="s">
        <v>106</v>
      </c>
      <c r="C16328" s="96">
        <v>1691.9561030561799</v>
      </c>
      <c r="D16328" s="102">
        <v>1071.4091928752482</v>
      </c>
      <c r="E16328" s="98">
        <v>2002.6565140449436</v>
      </c>
      <c r="F16328" s="91">
        <v>0.84485586579137606</v>
      </c>
      <c r="G16328" s="100">
        <v>845.97805152808996</v>
      </c>
      <c r="S16328" s="235"/>
      <c r="T16328" s="103"/>
      <c r="U16328" s="103"/>
    </row>
    <row r="16329" spans="1:21" x14ac:dyDescent="0.2">
      <c r="A16329" s="89">
        <v>41065</v>
      </c>
      <c r="B16329" s="90" t="s">
        <v>107</v>
      </c>
      <c r="C16329" s="96">
        <v>1654.0120177078652</v>
      </c>
      <c r="D16329" s="102">
        <v>1043.4356462737824</v>
      </c>
      <c r="E16329" s="98">
        <v>1955.636393258427</v>
      </c>
      <c r="F16329" s="91">
        <v>0.8457666381182426</v>
      </c>
      <c r="G16329" s="100">
        <v>827.0060088539326</v>
      </c>
      <c r="S16329" s="235"/>
      <c r="T16329" s="103"/>
      <c r="U16329" s="103"/>
    </row>
    <row r="16330" spans="1:21" x14ac:dyDescent="0.2">
      <c r="A16330" s="89">
        <v>41065</v>
      </c>
      <c r="B16330" s="90" t="s">
        <v>108</v>
      </c>
      <c r="C16330" s="96">
        <v>1704.1935163146068</v>
      </c>
      <c r="D16330" s="102">
        <v>1087.6395589846834</v>
      </c>
      <c r="E16330" s="98">
        <v>2021.6912106741574</v>
      </c>
      <c r="F16330" s="91">
        <v>0.84295440733816263</v>
      </c>
      <c r="G16330" s="100">
        <v>852.09675815730338</v>
      </c>
      <c r="S16330" s="235"/>
      <c r="T16330" s="103"/>
      <c r="U16330" s="103"/>
    </row>
    <row r="16331" spans="1:21" x14ac:dyDescent="0.2">
      <c r="A16331" s="89">
        <v>41065</v>
      </c>
      <c r="B16331" s="90" t="s">
        <v>109</v>
      </c>
      <c r="C16331" s="96">
        <v>1733.3971710674159</v>
      </c>
      <c r="D16331" s="102">
        <v>1104.5800358387576</v>
      </c>
      <c r="E16331" s="98">
        <v>2055.4227808988767</v>
      </c>
      <c r="F16331" s="91">
        <v>0.84332877263789363</v>
      </c>
      <c r="G16331" s="100">
        <v>866.69858553370796</v>
      </c>
      <c r="S16331" s="235"/>
      <c r="T16331" s="103"/>
      <c r="U16331" s="103"/>
    </row>
    <row r="16332" spans="1:21" x14ac:dyDescent="0.2">
      <c r="A16332" s="89">
        <v>41065</v>
      </c>
      <c r="B16332" s="90" t="s">
        <v>110</v>
      </c>
      <c r="C16332" s="96">
        <v>1726.5855513033707</v>
      </c>
      <c r="D16332" s="102">
        <v>1096.180243965568</v>
      </c>
      <c r="E16332" s="98">
        <v>2045.1671797752811</v>
      </c>
      <c r="F16332" s="91">
        <v>0.84422709711833166</v>
      </c>
      <c r="G16332" s="100">
        <v>863.29277565168536</v>
      </c>
      <c r="S16332" s="235"/>
      <c r="T16332" s="103"/>
      <c r="U16332" s="103"/>
    </row>
    <row r="16333" spans="1:21" x14ac:dyDescent="0.2">
      <c r="A16333" s="89">
        <v>41065</v>
      </c>
      <c r="B16333" s="90" t="s">
        <v>111</v>
      </c>
      <c r="C16333" s="96">
        <v>1704.1367865842697</v>
      </c>
      <c r="D16333" s="102">
        <v>1088.0910995082343</v>
      </c>
      <c r="E16333" s="98">
        <v>2021.8863539325841</v>
      </c>
      <c r="F16333" s="91">
        <v>0.842844991396134</v>
      </c>
      <c r="G16333" s="100">
        <v>852.06839329213483</v>
      </c>
      <c r="S16333" s="235"/>
      <c r="T16333" s="103"/>
      <c r="U16333" s="103"/>
    </row>
    <row r="16334" spans="1:21" x14ac:dyDescent="0.2">
      <c r="A16334" s="89">
        <v>41065</v>
      </c>
      <c r="B16334" s="90" t="s">
        <v>112</v>
      </c>
      <c r="C16334" s="96">
        <v>1707.2893387415731</v>
      </c>
      <c r="D16334" s="102">
        <v>1084.4319752177914</v>
      </c>
      <c r="E16334" s="98">
        <v>2022.5799353932587</v>
      </c>
      <c r="F16334" s="91">
        <v>0.84411464232666666</v>
      </c>
      <c r="G16334" s="100">
        <v>853.64466937078657</v>
      </c>
      <c r="S16334" s="235"/>
      <c r="T16334" s="103"/>
      <c r="U16334" s="103"/>
    </row>
    <row r="16335" spans="1:21" x14ac:dyDescent="0.2">
      <c r="A16335" s="89">
        <v>41065</v>
      </c>
      <c r="B16335" s="90" t="s">
        <v>113</v>
      </c>
      <c r="C16335" s="96">
        <v>1697.3130104494385</v>
      </c>
      <c r="D16335" s="102">
        <v>1072.44027242381</v>
      </c>
      <c r="E16335" s="98">
        <v>2007.7349410112361</v>
      </c>
      <c r="F16335" s="91">
        <v>0.8453869959520417</v>
      </c>
      <c r="G16335" s="100">
        <v>848.65650522471924</v>
      </c>
      <c r="S16335" s="235"/>
      <c r="T16335" s="103"/>
      <c r="U16335" s="103"/>
    </row>
    <row r="16336" spans="1:21" x14ac:dyDescent="0.2">
      <c r="A16336" s="89">
        <v>41065</v>
      </c>
      <c r="B16336" s="90" t="s">
        <v>114</v>
      </c>
      <c r="C16336" s="96">
        <v>1656.8241914831465</v>
      </c>
      <c r="D16336" s="102">
        <v>1048.8220622634369</v>
      </c>
      <c r="E16336" s="98">
        <v>1960.8911544943821</v>
      </c>
      <c r="F16336" s="91">
        <v>0.84493429820706201</v>
      </c>
      <c r="G16336" s="100">
        <v>828.41209574157324</v>
      </c>
      <c r="S16336" s="235"/>
      <c r="T16336" s="103"/>
      <c r="U16336" s="103"/>
    </row>
    <row r="16337" spans="1:21" x14ac:dyDescent="0.2">
      <c r="A16337" s="89">
        <v>41065</v>
      </c>
      <c r="B16337" s="90" t="s">
        <v>115</v>
      </c>
      <c r="C16337" s="96">
        <v>1641.5355291573035</v>
      </c>
      <c r="D16337" s="102">
        <v>1029.2200996452714</v>
      </c>
      <c r="E16337" s="98">
        <v>1937.506879213483</v>
      </c>
      <c r="F16337" s="91">
        <v>0.84724113589917838</v>
      </c>
      <c r="G16337" s="100">
        <v>820.76776457865174</v>
      </c>
      <c r="S16337" s="235"/>
      <c r="T16337" s="103"/>
      <c r="U16337" s="103"/>
    </row>
    <row r="16338" spans="1:21" x14ac:dyDescent="0.2">
      <c r="A16338" s="89">
        <v>41065</v>
      </c>
      <c r="B16338" s="90" t="s">
        <v>116</v>
      </c>
      <c r="C16338" s="96">
        <v>1674.981757314607</v>
      </c>
      <c r="D16338" s="102">
        <v>1059.0222724603682</v>
      </c>
      <c r="E16338" s="98">
        <v>1981.6891938202245</v>
      </c>
      <c r="F16338" s="91">
        <v>0.8452292935430713</v>
      </c>
      <c r="G16338" s="100">
        <v>837.49087865730348</v>
      </c>
      <c r="S16338" s="235"/>
      <c r="T16338" s="103"/>
      <c r="U16338" s="103"/>
    </row>
    <row r="16339" spans="1:21" x14ac:dyDescent="0.2">
      <c r="A16339" s="89">
        <v>41065</v>
      </c>
      <c r="B16339" s="90" t="s">
        <v>117</v>
      </c>
      <c r="C16339" s="96">
        <v>1636.9282646292133</v>
      </c>
      <c r="D16339" s="102">
        <v>1030.3839516609914</v>
      </c>
      <c r="E16339" s="98">
        <v>1934.2247106741574</v>
      </c>
      <c r="F16339" s="91">
        <v>0.84629684213820022</v>
      </c>
      <c r="G16339" s="100">
        <v>818.46413231460667</v>
      </c>
      <c r="S16339" s="235"/>
      <c r="T16339" s="103"/>
      <c r="U16339" s="103"/>
    </row>
    <row r="16340" spans="1:21" x14ac:dyDescent="0.2">
      <c r="A16340" s="89">
        <v>41065</v>
      </c>
      <c r="B16340" s="90" t="s">
        <v>118</v>
      </c>
      <c r="C16340" s="96">
        <v>1620.898063685393</v>
      </c>
      <c r="D16340" s="102">
        <v>1033.1951258730826</v>
      </c>
      <c r="E16340" s="98">
        <v>1922.1869578651686</v>
      </c>
      <c r="F16340" s="91">
        <v>0.84325723731140345</v>
      </c>
      <c r="G16340" s="100">
        <v>810.44903184269651</v>
      </c>
      <c r="S16340" s="235"/>
      <c r="T16340" s="103"/>
      <c r="U16340" s="103"/>
    </row>
    <row r="16341" spans="1:21" x14ac:dyDescent="0.2">
      <c r="A16341" s="89">
        <v>41065</v>
      </c>
      <c r="B16341" s="90" t="s">
        <v>119</v>
      </c>
      <c r="C16341" s="96">
        <v>1623.1915656404494</v>
      </c>
      <c r="D16341" s="102">
        <v>1024.7913500675165</v>
      </c>
      <c r="E16341" s="98">
        <v>1919.6218820224719</v>
      </c>
      <c r="F16341" s="91">
        <v>0.84557879905509836</v>
      </c>
      <c r="G16341" s="100">
        <v>811.59578282022471</v>
      </c>
      <c r="S16341" s="235"/>
      <c r="T16341" s="103"/>
      <c r="U16341" s="103"/>
    </row>
    <row r="16342" spans="1:21" x14ac:dyDescent="0.2">
      <c r="A16342" s="89">
        <v>41065</v>
      </c>
      <c r="B16342" s="90" t="s">
        <v>120</v>
      </c>
      <c r="C16342" s="96">
        <v>1671.3024290898875</v>
      </c>
      <c r="D16342" s="102">
        <v>1066.9050484223765</v>
      </c>
      <c r="E16342" s="98">
        <v>1982.810679775281</v>
      </c>
      <c r="F16342" s="91">
        <v>0.84289561587357509</v>
      </c>
      <c r="G16342" s="100">
        <v>835.65121454494374</v>
      </c>
      <c r="S16342" s="235"/>
      <c r="T16342" s="103"/>
      <c r="U16342" s="103"/>
    </row>
    <row r="16343" spans="1:21" x14ac:dyDescent="0.2">
      <c r="A16343" s="89">
        <v>41065</v>
      </c>
      <c r="B16343" s="90" t="s">
        <v>121</v>
      </c>
      <c r="C16343" s="96">
        <v>1714.7209334157303</v>
      </c>
      <c r="D16343" s="102">
        <v>1095.0101716570666</v>
      </c>
      <c r="E16343" s="98">
        <v>2034.5306966292133</v>
      </c>
      <c r="F16343" s="91">
        <v>0.84280907447435416</v>
      </c>
      <c r="G16343" s="100">
        <v>857.36046670786516</v>
      </c>
      <c r="S16343" s="235"/>
      <c r="T16343" s="103"/>
      <c r="U16343" s="103"/>
    </row>
    <row r="16344" spans="1:21" x14ac:dyDescent="0.2">
      <c r="A16344" s="89">
        <v>41065</v>
      </c>
      <c r="B16344" s="90" t="s">
        <v>122</v>
      </c>
      <c r="C16344" s="96">
        <v>1729.5962791348315</v>
      </c>
      <c r="D16344" s="102">
        <v>1110.4569078063323</v>
      </c>
      <c r="E16344" s="98">
        <v>2055.3875140449441</v>
      </c>
      <c r="F16344" s="91">
        <v>0.84149400894775084</v>
      </c>
      <c r="G16344" s="100">
        <v>864.79813956741577</v>
      </c>
      <c r="S16344" s="235"/>
      <c r="T16344" s="103"/>
      <c r="U16344" s="103"/>
    </row>
    <row r="16345" spans="1:21" x14ac:dyDescent="0.2">
      <c r="A16345" s="89">
        <v>41065</v>
      </c>
      <c r="B16345" s="90" t="s">
        <v>123</v>
      </c>
      <c r="C16345" s="96">
        <v>1752.3894743595504</v>
      </c>
      <c r="D16345" s="102">
        <v>1119.2151129792369</v>
      </c>
      <c r="E16345" s="98">
        <v>2079.3054943820225</v>
      </c>
      <c r="F16345" s="91">
        <v>0.8427763400299999</v>
      </c>
      <c r="G16345" s="100">
        <v>876.19473717977519</v>
      </c>
      <c r="S16345" s="235"/>
      <c r="T16345" s="103"/>
      <c r="U16345" s="103"/>
    </row>
    <row r="16346" spans="1:21" x14ac:dyDescent="0.2">
      <c r="A16346" s="89">
        <v>41065</v>
      </c>
      <c r="B16346" s="90" t="s">
        <v>124</v>
      </c>
      <c r="C16346" s="96">
        <v>1698.0626533146069</v>
      </c>
      <c r="D16346" s="102">
        <v>1100.0606003664009</v>
      </c>
      <c r="E16346" s="98">
        <v>2023.2523567415731</v>
      </c>
      <c r="F16346" s="91">
        <v>0.83927377998922448</v>
      </c>
      <c r="G16346" s="100">
        <v>849.03132665730345</v>
      </c>
      <c r="S16346" s="235"/>
      <c r="T16346" s="103"/>
      <c r="U16346" s="103"/>
    </row>
    <row r="16347" spans="1:21" x14ac:dyDescent="0.2">
      <c r="A16347" s="89">
        <v>41065</v>
      </c>
      <c r="B16347" s="90" t="s">
        <v>125</v>
      </c>
      <c r="C16347" s="96">
        <v>1669.2804194157304</v>
      </c>
      <c r="D16347" s="102">
        <v>1070.7018475023535</v>
      </c>
      <c r="E16347" s="98">
        <v>1983.1539438202244</v>
      </c>
      <c r="F16347" s="91">
        <v>0.84173012620499466</v>
      </c>
      <c r="G16347" s="100">
        <v>834.64020970786521</v>
      </c>
      <c r="S16347" s="235"/>
      <c r="T16347" s="103"/>
      <c r="U16347" s="103"/>
    </row>
    <row r="16348" spans="1:21" x14ac:dyDescent="0.2">
      <c r="A16348" s="89">
        <v>41065</v>
      </c>
      <c r="B16348" s="90" t="s">
        <v>126</v>
      </c>
      <c r="C16348" s="96">
        <v>1643.2698380561799</v>
      </c>
      <c r="D16348" s="102">
        <v>1064.4948029055759</v>
      </c>
      <c r="E16348" s="98">
        <v>1957.928738764045</v>
      </c>
      <c r="F16348" s="91">
        <v>0.83928991158968558</v>
      </c>
      <c r="G16348" s="100">
        <v>821.63491902808994</v>
      </c>
      <c r="S16348" s="235"/>
      <c r="T16348" s="103"/>
      <c r="U16348" s="103"/>
    </row>
    <row r="16349" spans="1:21" x14ac:dyDescent="0.2">
      <c r="A16349" s="89">
        <v>41065</v>
      </c>
      <c r="B16349" s="90" t="s">
        <v>127</v>
      </c>
      <c r="C16349" s="96">
        <v>1602.1529399325843</v>
      </c>
      <c r="D16349" s="102">
        <v>1020.0073434251831</v>
      </c>
      <c r="E16349" s="98">
        <v>1899.2917162921347</v>
      </c>
      <c r="F16349" s="91">
        <v>0.84355284982781087</v>
      </c>
      <c r="G16349" s="100">
        <v>801.07646996629217</v>
      </c>
      <c r="S16349" s="235"/>
      <c r="T16349" s="103"/>
      <c r="U16349" s="103"/>
    </row>
    <row r="16350" spans="1:21" x14ac:dyDescent="0.2">
      <c r="A16350" s="89">
        <v>41065</v>
      </c>
      <c r="B16350" s="90" t="s">
        <v>128</v>
      </c>
      <c r="C16350" s="96">
        <v>1648.5416508539329</v>
      </c>
      <c r="D16350" s="102">
        <v>1052.0265001925202</v>
      </c>
      <c r="E16350" s="98">
        <v>1955.6199353932586</v>
      </c>
      <c r="F16350" s="91">
        <v>0.8429765012200211</v>
      </c>
      <c r="G16350" s="100">
        <v>824.27082542696644</v>
      </c>
      <c r="S16350" s="235"/>
      <c r="T16350" s="103"/>
      <c r="U16350" s="103"/>
    </row>
    <row r="16351" spans="1:21" x14ac:dyDescent="0.2">
      <c r="A16351" s="89">
        <v>41065</v>
      </c>
      <c r="B16351" s="90" t="s">
        <v>129</v>
      </c>
      <c r="C16351" s="96">
        <v>1650.2030215280902</v>
      </c>
      <c r="D16351" s="102">
        <v>1049.9836525926455</v>
      </c>
      <c r="E16351" s="98">
        <v>1955.9232303370784</v>
      </c>
      <c r="F16351" s="91">
        <v>0.84369519004265758</v>
      </c>
      <c r="G16351" s="100">
        <v>825.10151076404509</v>
      </c>
      <c r="S16351" s="235"/>
      <c r="T16351" s="103"/>
      <c r="U16351" s="103"/>
    </row>
    <row r="16352" spans="1:21" x14ac:dyDescent="0.2">
      <c r="A16352" s="89">
        <v>41065</v>
      </c>
      <c r="B16352" s="90" t="s">
        <v>130</v>
      </c>
      <c r="C16352" s="96">
        <v>1650.1219790561797</v>
      </c>
      <c r="D16352" s="102">
        <v>1050.3211971586181</v>
      </c>
      <c r="E16352" s="98">
        <v>1956.036084269663</v>
      </c>
      <c r="F16352" s="91">
        <v>0.84360508087063013</v>
      </c>
      <c r="G16352" s="100">
        <v>825.06098952808986</v>
      </c>
      <c r="S16352" s="235"/>
      <c r="T16352" s="103"/>
      <c r="U16352" s="103"/>
    </row>
    <row r="16353" spans="1:21" x14ac:dyDescent="0.2">
      <c r="A16353" s="89">
        <v>41065</v>
      </c>
      <c r="B16353" s="90" t="s">
        <v>131</v>
      </c>
      <c r="C16353" s="96">
        <v>1588.9146521460675</v>
      </c>
      <c r="D16353" s="102">
        <v>1019.6984540383091</v>
      </c>
      <c r="E16353" s="98">
        <v>1887.9710561797754</v>
      </c>
      <c r="F16353" s="91">
        <v>0.84159905256236556</v>
      </c>
      <c r="G16353" s="100">
        <v>794.45732607303376</v>
      </c>
      <c r="S16353" s="235"/>
      <c r="T16353" s="103"/>
      <c r="U16353" s="103"/>
    </row>
    <row r="16354" spans="1:21" x14ac:dyDescent="0.2">
      <c r="A16354" s="89">
        <v>41065</v>
      </c>
      <c r="B16354" s="90" t="s">
        <v>132</v>
      </c>
      <c r="C16354" s="96">
        <v>1551.1367038651686</v>
      </c>
      <c r="D16354" s="102">
        <v>977.83617285080118</v>
      </c>
      <c r="E16354" s="98">
        <v>1833.6271853932581</v>
      </c>
      <c r="F16354" s="91">
        <v>0.845938976156975</v>
      </c>
      <c r="G16354" s="100">
        <v>775.56835193258428</v>
      </c>
      <c r="S16354" s="235"/>
      <c r="T16354" s="103"/>
      <c r="U16354" s="103"/>
    </row>
    <row r="16355" spans="1:21" x14ac:dyDescent="0.2">
      <c r="A16355" s="89">
        <v>41065</v>
      </c>
      <c r="B16355" s="90" t="s">
        <v>133</v>
      </c>
      <c r="C16355" s="96">
        <v>1559.4840784719099</v>
      </c>
      <c r="D16355" s="102">
        <v>1001.7148557848031</v>
      </c>
      <c r="E16355" s="98">
        <v>1853.4894775280898</v>
      </c>
      <c r="F16355" s="91">
        <v>0.84137735734638175</v>
      </c>
      <c r="G16355" s="100">
        <v>779.74203923595496</v>
      </c>
      <c r="S16355" s="235"/>
      <c r="T16355" s="103"/>
      <c r="U16355" s="103"/>
    </row>
    <row r="16356" spans="1:21" x14ac:dyDescent="0.2">
      <c r="A16356" s="89">
        <v>41065</v>
      </c>
      <c r="B16356" s="90" t="s">
        <v>134</v>
      </c>
      <c r="C16356" s="96">
        <v>1603.623860797753</v>
      </c>
      <c r="D16356" s="102">
        <v>1024.3079645735711</v>
      </c>
      <c r="E16356" s="98">
        <v>1902.8442640449437</v>
      </c>
      <c r="F16356" s="91">
        <v>0.84275097605143612</v>
      </c>
      <c r="G16356" s="100">
        <v>801.81193039887648</v>
      </c>
      <c r="S16356" s="235"/>
      <c r="T16356" s="103"/>
      <c r="U16356" s="103"/>
    </row>
    <row r="16357" spans="1:21" x14ac:dyDescent="0.2">
      <c r="A16357" s="89">
        <v>41065</v>
      </c>
      <c r="B16357" s="90" t="s">
        <v>135</v>
      </c>
      <c r="C16357" s="96">
        <v>1608.4783048651684</v>
      </c>
      <c r="D16357" s="102">
        <v>1021.6450522075739</v>
      </c>
      <c r="E16357" s="98">
        <v>1905.5080870786517</v>
      </c>
      <c r="F16357" s="91">
        <v>0.84412042949192523</v>
      </c>
      <c r="G16357" s="100">
        <v>804.23915243258421</v>
      </c>
      <c r="S16357" s="235"/>
      <c r="T16357" s="103"/>
      <c r="U16357" s="103"/>
    </row>
    <row r="16358" spans="1:21" x14ac:dyDescent="0.2">
      <c r="A16358" s="89">
        <v>41065</v>
      </c>
      <c r="B16358" s="90" t="s">
        <v>136</v>
      </c>
      <c r="C16358" s="96">
        <v>1613.5799284719101</v>
      </c>
      <c r="D16358" s="102">
        <v>1009.7398047449445</v>
      </c>
      <c r="E16358" s="98">
        <v>1903.4743651685392</v>
      </c>
      <c r="F16358" s="91">
        <v>0.84770247395952658</v>
      </c>
      <c r="G16358" s="100">
        <v>806.78996423595504</v>
      </c>
      <c r="S16358" s="235"/>
      <c r="T16358" s="103"/>
      <c r="U16358" s="103"/>
    </row>
    <row r="16359" spans="1:21" x14ac:dyDescent="0.2">
      <c r="A16359" s="89">
        <v>41065</v>
      </c>
      <c r="B16359" s="90" t="s">
        <v>137</v>
      </c>
      <c r="C16359" s="96">
        <v>1643.0915446179777</v>
      </c>
      <c r="D16359" s="102">
        <v>1026.2860055214001</v>
      </c>
      <c r="E16359" s="98">
        <v>1937.2694157303374</v>
      </c>
      <c r="F16359" s="91">
        <v>0.84814818799921188</v>
      </c>
      <c r="G16359" s="100">
        <v>821.54577230898883</v>
      </c>
      <c r="S16359" s="235"/>
      <c r="T16359" s="103"/>
      <c r="U16359" s="103"/>
    </row>
    <row r="16360" spans="1:21" x14ac:dyDescent="0.2">
      <c r="A16360" s="89">
        <v>41065</v>
      </c>
      <c r="B16360" s="90" t="s">
        <v>138</v>
      </c>
      <c r="C16360" s="96">
        <v>1590.3896251348315</v>
      </c>
      <c r="D16360" s="102">
        <v>1020.1294253196506</v>
      </c>
      <c r="E16360" s="98">
        <v>1889.4452106741574</v>
      </c>
      <c r="F16360" s="91">
        <v>0.84172307095762655</v>
      </c>
      <c r="G16360" s="100">
        <v>795.19481256741574</v>
      </c>
      <c r="S16360" s="235"/>
      <c r="T16360" s="103"/>
      <c r="U16360" s="103"/>
    </row>
    <row r="16361" spans="1:21" x14ac:dyDescent="0.2">
      <c r="A16361" s="89">
        <v>41065</v>
      </c>
      <c r="B16361" s="90" t="s">
        <v>139</v>
      </c>
      <c r="C16361" s="96">
        <v>1636.9444731235956</v>
      </c>
      <c r="D16361" s="102">
        <v>1043.6001052725476</v>
      </c>
      <c r="E16361" s="98">
        <v>1941.3109971910112</v>
      </c>
      <c r="F16361" s="91">
        <v>0.84321598934543707</v>
      </c>
      <c r="G16361" s="100">
        <v>818.47223656179779</v>
      </c>
      <c r="S16361" s="235"/>
      <c r="T16361" s="103"/>
      <c r="U16361" s="103"/>
    </row>
    <row r="16362" spans="1:21" x14ac:dyDescent="0.2">
      <c r="A16362" s="89">
        <v>41065</v>
      </c>
      <c r="B16362" s="90" t="s">
        <v>140</v>
      </c>
      <c r="C16362" s="96">
        <v>1562.5758487752812</v>
      </c>
      <c r="D16362" s="102">
        <v>995.86622265429037</v>
      </c>
      <c r="E16362" s="98">
        <v>1852.9416657303368</v>
      </c>
      <c r="F16362" s="91">
        <v>0.84329467984594753</v>
      </c>
      <c r="G16362" s="100">
        <v>781.2879243876406</v>
      </c>
      <c r="S16362" s="235"/>
      <c r="T16362" s="103"/>
      <c r="U16362" s="103"/>
    </row>
    <row r="16363" spans="1:21" x14ac:dyDescent="0.2">
      <c r="A16363" s="89">
        <v>41065</v>
      </c>
      <c r="B16363" s="90" t="s">
        <v>141</v>
      </c>
      <c r="C16363" s="96">
        <v>1551.3271536741572</v>
      </c>
      <c r="D16363" s="102">
        <v>999.61906914526105</v>
      </c>
      <c r="E16363" s="98">
        <v>1845.4956573033708</v>
      </c>
      <c r="F16363" s="91">
        <v>0.84060189875545355</v>
      </c>
      <c r="G16363" s="100">
        <v>775.66357683707861</v>
      </c>
      <c r="S16363" s="235"/>
      <c r="T16363" s="103"/>
      <c r="U16363" s="103"/>
    </row>
    <row r="16364" spans="1:21" x14ac:dyDescent="0.2">
      <c r="A16364" s="89">
        <v>41065</v>
      </c>
      <c r="B16364" s="90" t="s">
        <v>142</v>
      </c>
      <c r="C16364" s="96">
        <v>1614.4349265505616</v>
      </c>
      <c r="D16364" s="102">
        <v>1029.4205759936615</v>
      </c>
      <c r="E16364" s="98">
        <v>1914.7080337078651</v>
      </c>
      <c r="F16364" s="91">
        <v>0.84317551194694718</v>
      </c>
      <c r="G16364" s="100">
        <v>807.21746327528081</v>
      </c>
      <c r="S16364" s="235"/>
      <c r="T16364" s="103"/>
      <c r="U16364" s="103"/>
    </row>
    <row r="16365" spans="1:21" x14ac:dyDescent="0.2">
      <c r="A16365" s="89">
        <v>41065</v>
      </c>
      <c r="B16365" s="90" t="s">
        <v>143</v>
      </c>
      <c r="C16365" s="96">
        <v>1594.020327876405</v>
      </c>
      <c r="D16365" s="102">
        <v>1023.1173407989141</v>
      </c>
      <c r="E16365" s="98">
        <v>1894.1145421348317</v>
      </c>
      <c r="F16365" s="91">
        <v>0.84156490667127526</v>
      </c>
      <c r="G16365" s="100">
        <v>797.01016393820248</v>
      </c>
      <c r="S16365" s="235"/>
      <c r="T16365" s="103"/>
      <c r="U16365" s="103"/>
    </row>
    <row r="16366" spans="1:21" x14ac:dyDescent="0.2">
      <c r="A16366" s="89">
        <v>41065</v>
      </c>
      <c r="B16366" s="90" t="s">
        <v>144</v>
      </c>
      <c r="C16366" s="96">
        <v>1557.9847927415731</v>
      </c>
      <c r="D16366" s="102">
        <v>984.93612413470896</v>
      </c>
      <c r="E16366" s="98">
        <v>1843.2080140449436</v>
      </c>
      <c r="F16366" s="91">
        <v>0.84525717166482772</v>
      </c>
      <c r="G16366" s="100">
        <v>778.99239637078654</v>
      </c>
      <c r="S16366" s="235"/>
      <c r="T16366" s="103"/>
      <c r="U16366" s="103"/>
    </row>
    <row r="16367" spans="1:21" x14ac:dyDescent="0.2">
      <c r="A16367" s="89">
        <v>41065</v>
      </c>
      <c r="B16367" s="90" t="s">
        <v>145</v>
      </c>
      <c r="C16367" s="96">
        <v>1556.7975205280904</v>
      </c>
      <c r="D16367" s="102">
        <v>994.0737945769522</v>
      </c>
      <c r="E16367" s="98">
        <v>1847.106176966292</v>
      </c>
      <c r="F16367" s="91">
        <v>0.8428305529706972</v>
      </c>
      <c r="G16367" s="100">
        <v>778.39876026404522</v>
      </c>
      <c r="S16367" s="235"/>
      <c r="T16367" s="103"/>
      <c r="U16367" s="103"/>
    </row>
    <row r="16368" spans="1:21" x14ac:dyDescent="0.2">
      <c r="A16368" s="89">
        <v>41065</v>
      </c>
      <c r="B16368" s="90" t="s">
        <v>146</v>
      </c>
      <c r="C16368" s="96">
        <v>1507.2967786853933</v>
      </c>
      <c r="D16368" s="102">
        <v>964.45724683184176</v>
      </c>
      <c r="E16368" s="98">
        <v>1789.4472219101126</v>
      </c>
      <c r="F16368" s="91">
        <v>0.84232536183797413</v>
      </c>
      <c r="G16368" s="100">
        <v>753.64838934269665</v>
      </c>
      <c r="S16368" s="235"/>
      <c r="T16368" s="103"/>
      <c r="U16368" s="103"/>
    </row>
    <row r="16369" spans="1:21" x14ac:dyDescent="0.2">
      <c r="A16369" s="89">
        <v>41065</v>
      </c>
      <c r="B16369" s="90" t="s">
        <v>147</v>
      </c>
      <c r="C16369" s="96">
        <v>1519.5220355730337</v>
      </c>
      <c r="D16369" s="102">
        <v>954.22206537319482</v>
      </c>
      <c r="E16369" s="98">
        <v>1794.2928876404492</v>
      </c>
      <c r="F16369" s="91">
        <v>0.84686399084558173</v>
      </c>
      <c r="G16369" s="100">
        <v>759.76101778651685</v>
      </c>
      <c r="S16369" s="235"/>
      <c r="T16369" s="103"/>
      <c r="U16369" s="103"/>
    </row>
    <row r="16370" spans="1:21" x14ac:dyDescent="0.2">
      <c r="A16370" s="89">
        <v>41066</v>
      </c>
      <c r="B16370" s="90" t="s">
        <v>100</v>
      </c>
      <c r="C16370" s="96">
        <v>1575.7857716966294</v>
      </c>
      <c r="D16370" s="102">
        <v>1000.6995138644454</v>
      </c>
      <c r="E16370" s="98">
        <v>1866.6816320224718</v>
      </c>
      <c r="F16370" s="91">
        <v>0.84416418132819526</v>
      </c>
      <c r="G16370" s="100">
        <v>787.89288584831468</v>
      </c>
      <c r="S16370" s="235"/>
      <c r="T16370" s="103"/>
      <c r="U16370" s="103"/>
    </row>
    <row r="16371" spans="1:21" x14ac:dyDescent="0.2">
      <c r="A16371" s="89">
        <v>41066</v>
      </c>
      <c r="B16371" s="90" t="s">
        <v>101</v>
      </c>
      <c r="C16371" s="96">
        <v>1532.1079314606741</v>
      </c>
      <c r="D16371" s="102">
        <v>972.43514206146074</v>
      </c>
      <c r="E16371" s="98">
        <v>1814.6583202247191</v>
      </c>
      <c r="F16371" s="91">
        <v>0.84429554279449415</v>
      </c>
      <c r="G16371" s="100">
        <v>766.05396573033704</v>
      </c>
      <c r="S16371" s="235"/>
      <c r="T16371" s="103"/>
      <c r="U16371" s="103"/>
    </row>
    <row r="16372" spans="1:21" x14ac:dyDescent="0.2">
      <c r="A16372" s="89">
        <v>41066</v>
      </c>
      <c r="B16372" s="90" t="s">
        <v>102</v>
      </c>
      <c r="C16372" s="96">
        <v>1645.3080562247189</v>
      </c>
      <c r="D16372" s="102">
        <v>1045.3778428801645</v>
      </c>
      <c r="E16372" s="98">
        <v>1949.3212752808986</v>
      </c>
      <c r="F16372" s="91">
        <v>0.8440415015670667</v>
      </c>
      <c r="G16372" s="100">
        <v>822.65402811235947</v>
      </c>
      <c r="S16372" s="235"/>
      <c r="T16372" s="103"/>
      <c r="U16372" s="103"/>
    </row>
    <row r="16373" spans="1:21" x14ac:dyDescent="0.2">
      <c r="A16373" s="89">
        <v>41066</v>
      </c>
      <c r="B16373" s="90" t="s">
        <v>103</v>
      </c>
      <c r="C16373" s="96">
        <v>1642.110930707865</v>
      </c>
      <c r="D16373" s="102">
        <v>1045.7999642857569</v>
      </c>
      <c r="E16373" s="98">
        <v>1946.8502443820225</v>
      </c>
      <c r="F16373" s="91">
        <v>0.84347059330652874</v>
      </c>
      <c r="G16373" s="100">
        <v>821.0554653539325</v>
      </c>
      <c r="S16373" s="235"/>
      <c r="T16373" s="103"/>
      <c r="U16373" s="103"/>
    </row>
    <row r="16374" spans="1:21" x14ac:dyDescent="0.2">
      <c r="A16374" s="89">
        <v>41066</v>
      </c>
      <c r="B16374" s="90" t="s">
        <v>104</v>
      </c>
      <c r="C16374" s="96">
        <v>1617.3443512921349</v>
      </c>
      <c r="D16374" s="102">
        <v>1023.8591761687171</v>
      </c>
      <c r="E16374" s="98">
        <v>1914.181382022472</v>
      </c>
      <c r="F16374" s="91">
        <v>0.84492742771497065</v>
      </c>
      <c r="G16374" s="100">
        <v>808.67217564606744</v>
      </c>
      <c r="S16374" s="235"/>
      <c r="T16374" s="103"/>
      <c r="U16374" s="103"/>
    </row>
    <row r="16375" spans="1:21" x14ac:dyDescent="0.2">
      <c r="A16375" s="89">
        <v>41066</v>
      </c>
      <c r="B16375" s="90" t="s">
        <v>105</v>
      </c>
      <c r="C16375" s="96">
        <v>1545.8324740786516</v>
      </c>
      <c r="D16375" s="102">
        <v>987.46722010672443</v>
      </c>
      <c r="E16375" s="98">
        <v>1834.309011235955</v>
      </c>
      <c r="F16375" s="91">
        <v>0.84273285722838576</v>
      </c>
      <c r="G16375" s="100">
        <v>772.91623703932578</v>
      </c>
      <c r="S16375" s="235"/>
      <c r="T16375" s="103"/>
      <c r="U16375" s="103"/>
    </row>
    <row r="16376" spans="1:21" x14ac:dyDescent="0.2">
      <c r="A16376" s="89">
        <v>41066</v>
      </c>
      <c r="B16376" s="90" t="s">
        <v>106</v>
      </c>
      <c r="C16376" s="96">
        <v>1614.9779111123598</v>
      </c>
      <c r="D16376" s="102">
        <v>1019.3083699323079</v>
      </c>
      <c r="E16376" s="98">
        <v>1909.7495140449439</v>
      </c>
      <c r="F16376" s="91">
        <v>0.84564907556476177</v>
      </c>
      <c r="G16376" s="100">
        <v>807.48895555617992</v>
      </c>
      <c r="S16376" s="235"/>
      <c r="T16376" s="103"/>
      <c r="U16376" s="103"/>
    </row>
    <row r="16377" spans="1:21" x14ac:dyDescent="0.2">
      <c r="A16377" s="89">
        <v>41066</v>
      </c>
      <c r="B16377" s="90" t="s">
        <v>107</v>
      </c>
      <c r="C16377" s="96">
        <v>1537.9389373146066</v>
      </c>
      <c r="D16377" s="102">
        <v>978.98291015077257</v>
      </c>
      <c r="E16377" s="98">
        <v>1823.0918005617975</v>
      </c>
      <c r="F16377" s="91">
        <v>0.84358831345776486</v>
      </c>
      <c r="G16377" s="100">
        <v>768.96946865730331</v>
      </c>
      <c r="S16377" s="235"/>
      <c r="T16377" s="103"/>
      <c r="U16377" s="103"/>
    </row>
    <row r="16378" spans="1:21" x14ac:dyDescent="0.2">
      <c r="A16378" s="89">
        <v>41066</v>
      </c>
      <c r="B16378" s="90" t="s">
        <v>108</v>
      </c>
      <c r="C16378" s="96">
        <v>1578.5412157415731</v>
      </c>
      <c r="D16378" s="102">
        <v>1008.8017198852092</v>
      </c>
      <c r="E16378" s="98">
        <v>1873.3588230337079</v>
      </c>
      <c r="F16378" s="91">
        <v>0.8426261943695823</v>
      </c>
      <c r="G16378" s="100">
        <v>789.27060787078653</v>
      </c>
      <c r="S16378" s="235"/>
      <c r="T16378" s="103"/>
      <c r="U16378" s="103"/>
    </row>
    <row r="16379" spans="1:21" x14ac:dyDescent="0.2">
      <c r="A16379" s="89">
        <v>41066</v>
      </c>
      <c r="B16379" s="90" t="s">
        <v>109</v>
      </c>
      <c r="C16379" s="96">
        <v>1533.0115550224721</v>
      </c>
      <c r="D16379" s="102">
        <v>971.53714677675305</v>
      </c>
      <c r="E16379" s="98">
        <v>1814.9404550561796</v>
      </c>
      <c r="F16379" s="91">
        <v>0.84466217652028652</v>
      </c>
      <c r="G16379" s="100">
        <v>766.50577751123603</v>
      </c>
      <c r="S16379" s="235"/>
      <c r="T16379" s="103"/>
      <c r="U16379" s="103"/>
    </row>
    <row r="16380" spans="1:21" x14ac:dyDescent="0.2">
      <c r="A16380" s="89">
        <v>41066</v>
      </c>
      <c r="B16380" s="90" t="s">
        <v>110</v>
      </c>
      <c r="C16380" s="96">
        <v>1517.3987228089891</v>
      </c>
      <c r="D16380" s="102">
        <v>966.75778446774711</v>
      </c>
      <c r="E16380" s="98">
        <v>1799.19968258427</v>
      </c>
      <c r="F16380" s="91">
        <v>0.84337427218166372</v>
      </c>
      <c r="G16380" s="100">
        <v>758.69936140449454</v>
      </c>
      <c r="S16380" s="235"/>
      <c r="T16380" s="103"/>
      <c r="U16380" s="103"/>
    </row>
    <row r="16381" spans="1:21" x14ac:dyDescent="0.2">
      <c r="A16381" s="89">
        <v>41066</v>
      </c>
      <c r="B16381" s="90" t="s">
        <v>111</v>
      </c>
      <c r="C16381" s="96">
        <v>1519.2910645280899</v>
      </c>
      <c r="D16381" s="102">
        <v>963.91284485738129</v>
      </c>
      <c r="E16381" s="98">
        <v>1799.270216292135</v>
      </c>
      <c r="F16381" s="91">
        <v>0.84439293818745298</v>
      </c>
      <c r="G16381" s="100">
        <v>759.64553226404496</v>
      </c>
      <c r="S16381" s="235"/>
      <c r="T16381" s="103"/>
      <c r="U16381" s="103"/>
    </row>
    <row r="16382" spans="1:21" x14ac:dyDescent="0.2">
      <c r="A16382" s="89">
        <v>41066</v>
      </c>
      <c r="B16382" s="90" t="s">
        <v>112</v>
      </c>
      <c r="C16382" s="96">
        <v>1713.6309121685392</v>
      </c>
      <c r="D16382" s="102">
        <v>1103.135262101426</v>
      </c>
      <c r="E16382" s="98">
        <v>2037.998603932584</v>
      </c>
      <c r="F16382" s="91">
        <v>0.84084008147103972</v>
      </c>
      <c r="G16382" s="100">
        <v>856.81545608426961</v>
      </c>
      <c r="S16382" s="235"/>
      <c r="T16382" s="103"/>
      <c r="U16382" s="103"/>
    </row>
    <row r="16383" spans="1:21" x14ac:dyDescent="0.2">
      <c r="A16383" s="89">
        <v>41066</v>
      </c>
      <c r="B16383" s="90" t="s">
        <v>113</v>
      </c>
      <c r="C16383" s="96">
        <v>1794.9327199887643</v>
      </c>
      <c r="D16383" s="102">
        <v>1146.5022122788228</v>
      </c>
      <c r="E16383" s="98">
        <v>2129.8475983146068</v>
      </c>
      <c r="F16383" s="91">
        <v>0.84275171679378957</v>
      </c>
      <c r="G16383" s="100">
        <v>897.46635999438217</v>
      </c>
      <c r="S16383" s="235"/>
      <c r="T16383" s="103"/>
      <c r="U16383" s="103"/>
    </row>
    <row r="16384" spans="1:21" x14ac:dyDescent="0.2">
      <c r="A16384" s="89">
        <v>41066</v>
      </c>
      <c r="B16384" s="90" t="s">
        <v>114</v>
      </c>
      <c r="C16384" s="96">
        <v>1897.8404508202248</v>
      </c>
      <c r="D16384" s="102">
        <v>1202.2879523617414</v>
      </c>
      <c r="E16384" s="98">
        <v>2246.618502808989</v>
      </c>
      <c r="F16384" s="91">
        <v>0.84475421547864915</v>
      </c>
      <c r="G16384" s="100">
        <v>948.92022541011238</v>
      </c>
      <c r="S16384" s="235"/>
      <c r="T16384" s="103"/>
      <c r="U16384" s="103"/>
    </row>
    <row r="16385" spans="1:21" x14ac:dyDescent="0.2">
      <c r="A16385" s="89">
        <v>41066</v>
      </c>
      <c r="B16385" s="90" t="s">
        <v>115</v>
      </c>
      <c r="C16385" s="96">
        <v>1923.0932850674158</v>
      </c>
      <c r="D16385" s="102">
        <v>1247.5958717482458</v>
      </c>
      <c r="E16385" s="98">
        <v>2292.3313988764039</v>
      </c>
      <c r="F16385" s="91">
        <v>0.83892463629387448</v>
      </c>
      <c r="G16385" s="100">
        <v>961.54664253370788</v>
      </c>
      <c r="S16385" s="235"/>
      <c r="T16385" s="103"/>
      <c r="U16385" s="103"/>
    </row>
    <row r="16386" spans="1:21" x14ac:dyDescent="0.2">
      <c r="A16386" s="89">
        <v>41066</v>
      </c>
      <c r="B16386" s="90" t="s">
        <v>116</v>
      </c>
      <c r="C16386" s="96">
        <v>2077.7304257191013</v>
      </c>
      <c r="D16386" s="102">
        <v>1344.9505712862181</v>
      </c>
      <c r="E16386" s="98">
        <v>2475.0466179775285</v>
      </c>
      <c r="F16386" s="91">
        <v>0.83947122879524094</v>
      </c>
      <c r="G16386" s="100">
        <v>1038.8652128595506</v>
      </c>
      <c r="S16386" s="235"/>
      <c r="T16386" s="103"/>
      <c r="U16386" s="103"/>
    </row>
    <row r="16387" spans="1:21" x14ac:dyDescent="0.2">
      <c r="A16387" s="89">
        <v>41066</v>
      </c>
      <c r="B16387" s="90" t="s">
        <v>117</v>
      </c>
      <c r="C16387" s="96">
        <v>2037.5455160224722</v>
      </c>
      <c r="D16387" s="102">
        <v>1321.139964210369</v>
      </c>
      <c r="E16387" s="98">
        <v>2428.374463483146</v>
      </c>
      <c r="F16387" s="91">
        <v>0.83905738042555134</v>
      </c>
      <c r="G16387" s="100">
        <v>1018.7727580112361</v>
      </c>
      <c r="S16387" s="235"/>
      <c r="T16387" s="103"/>
      <c r="U16387" s="103"/>
    </row>
    <row r="16388" spans="1:21" x14ac:dyDescent="0.2">
      <c r="A16388" s="89">
        <v>41066</v>
      </c>
      <c r="B16388" s="90" t="s">
        <v>118</v>
      </c>
      <c r="C16388" s="96">
        <v>2036.9376974831462</v>
      </c>
      <c r="D16388" s="102">
        <v>1305.5765626381053</v>
      </c>
      <c r="E16388" s="98">
        <v>2419.4307893258429</v>
      </c>
      <c r="F16388" s="91">
        <v>0.84190781834710982</v>
      </c>
      <c r="G16388" s="100">
        <v>1018.4688487415731</v>
      </c>
      <c r="S16388" s="235"/>
      <c r="T16388" s="103"/>
      <c r="U16388" s="103"/>
    </row>
    <row r="16389" spans="1:21" x14ac:dyDescent="0.2">
      <c r="A16389" s="89">
        <v>41066</v>
      </c>
      <c r="B16389" s="90" t="s">
        <v>119</v>
      </c>
      <c r="C16389" s="96">
        <v>1999.573065808989</v>
      </c>
      <c r="D16389" s="102">
        <v>1276.3325645294915</v>
      </c>
      <c r="E16389" s="98">
        <v>2372.1967162921351</v>
      </c>
      <c r="F16389" s="91">
        <v>0.84292042564430492</v>
      </c>
      <c r="G16389" s="100">
        <v>999.78653290449449</v>
      </c>
      <c r="S16389" s="235"/>
      <c r="T16389" s="103"/>
      <c r="U16389" s="103"/>
    </row>
    <row r="16390" spans="1:21" x14ac:dyDescent="0.2">
      <c r="A16390" s="89">
        <v>41066</v>
      </c>
      <c r="B16390" s="90" t="s">
        <v>120</v>
      </c>
      <c r="C16390" s="96">
        <v>1956.624607820225</v>
      </c>
      <c r="D16390" s="102">
        <v>1259.4328659756688</v>
      </c>
      <c r="E16390" s="98">
        <v>2326.9187780898878</v>
      </c>
      <c r="F16390" s="91">
        <v>0.84086502126488982</v>
      </c>
      <c r="G16390" s="100">
        <v>978.31230391011252</v>
      </c>
      <c r="S16390" s="235"/>
      <c r="T16390" s="103"/>
      <c r="U16390" s="103"/>
    </row>
    <row r="16391" spans="1:21" x14ac:dyDescent="0.2">
      <c r="A16391" s="89">
        <v>41066</v>
      </c>
      <c r="B16391" s="90" t="s">
        <v>121</v>
      </c>
      <c r="C16391" s="96">
        <v>1968.0191793707868</v>
      </c>
      <c r="D16391" s="102">
        <v>1271.8354162760736</v>
      </c>
      <c r="E16391" s="98">
        <v>2343.2167668539328</v>
      </c>
      <c r="F16391" s="91">
        <v>0.83987926648933275</v>
      </c>
      <c r="G16391" s="100">
        <v>984.00958968539339</v>
      </c>
      <c r="S16391" s="235"/>
      <c r="T16391" s="103"/>
      <c r="U16391" s="103"/>
    </row>
    <row r="16392" spans="1:21" x14ac:dyDescent="0.2">
      <c r="A16392" s="89">
        <v>41066</v>
      </c>
      <c r="B16392" s="90" t="s">
        <v>122</v>
      </c>
      <c r="C16392" s="96">
        <v>2112.8258681797752</v>
      </c>
      <c r="D16392" s="102">
        <v>1372.1001994465953</v>
      </c>
      <c r="E16392" s="98">
        <v>2519.2641994382025</v>
      </c>
      <c r="F16392" s="91">
        <v>0.83866784144788653</v>
      </c>
      <c r="G16392" s="100">
        <v>1056.4129340898876</v>
      </c>
      <c r="S16392" s="235"/>
      <c r="T16392" s="103"/>
      <c r="U16392" s="103"/>
    </row>
    <row r="16393" spans="1:21" x14ac:dyDescent="0.2">
      <c r="A16393" s="89">
        <v>41066</v>
      </c>
      <c r="B16393" s="90" t="s">
        <v>123</v>
      </c>
      <c r="C16393" s="96">
        <v>2145.7291117752807</v>
      </c>
      <c r="D16393" s="102">
        <v>1387.6628827626168</v>
      </c>
      <c r="E16393" s="98">
        <v>2555.3398398876402</v>
      </c>
      <c r="F16393" s="91">
        <v>0.83970401051221022</v>
      </c>
      <c r="G16393" s="100">
        <v>1072.8645558876403</v>
      </c>
      <c r="S16393" s="235"/>
      <c r="T16393" s="103"/>
      <c r="U16393" s="103"/>
    </row>
    <row r="16394" spans="1:21" x14ac:dyDescent="0.2">
      <c r="A16394" s="89">
        <v>41066</v>
      </c>
      <c r="B16394" s="90" t="s">
        <v>124</v>
      </c>
      <c r="C16394" s="96">
        <v>2289.2674858988767</v>
      </c>
      <c r="D16394" s="102">
        <v>1484.9652810747712</v>
      </c>
      <c r="E16394" s="98">
        <v>2728.7116938202244</v>
      </c>
      <c r="F16394" s="91">
        <v>0.83895542760469455</v>
      </c>
      <c r="G16394" s="100">
        <v>1144.6337429494383</v>
      </c>
      <c r="S16394" s="235"/>
      <c r="T16394" s="103"/>
      <c r="U16394" s="103"/>
    </row>
    <row r="16395" spans="1:21" x14ac:dyDescent="0.2">
      <c r="A16395" s="89">
        <v>41066</v>
      </c>
      <c r="B16395" s="90" t="s">
        <v>125</v>
      </c>
      <c r="C16395" s="96">
        <v>2163.0803050112359</v>
      </c>
      <c r="D16395" s="102">
        <v>1387.6788750226751</v>
      </c>
      <c r="E16395" s="98">
        <v>2569.9356151685392</v>
      </c>
      <c r="F16395" s="91">
        <v>0.84168657465349717</v>
      </c>
      <c r="G16395" s="100">
        <v>1081.5401525056179</v>
      </c>
      <c r="S16395" s="235"/>
      <c r="T16395" s="103"/>
      <c r="U16395" s="103"/>
    </row>
    <row r="16396" spans="1:21" x14ac:dyDescent="0.2">
      <c r="A16396" s="89">
        <v>41066</v>
      </c>
      <c r="B16396" s="90" t="s">
        <v>126</v>
      </c>
      <c r="C16396" s="96">
        <v>2008.5039462134832</v>
      </c>
      <c r="D16396" s="102">
        <v>1307.5981493187035</v>
      </c>
      <c r="E16396" s="98">
        <v>2396.6436994382025</v>
      </c>
      <c r="F16396" s="91">
        <v>0.8380486205289075</v>
      </c>
      <c r="G16396" s="100">
        <v>1004.2519731067416</v>
      </c>
      <c r="S16396" s="235"/>
      <c r="T16396" s="103"/>
      <c r="U16396" s="103"/>
    </row>
    <row r="16397" spans="1:21" x14ac:dyDescent="0.2">
      <c r="A16397" s="89">
        <v>41066</v>
      </c>
      <c r="B16397" s="90" t="s">
        <v>127</v>
      </c>
      <c r="C16397" s="96">
        <v>2042.9267361573036</v>
      </c>
      <c r="D16397" s="102">
        <v>1323.1816841361904</v>
      </c>
      <c r="E16397" s="98">
        <v>2434.0007022471909</v>
      </c>
      <c r="F16397" s="91">
        <v>0.83932873736280011</v>
      </c>
      <c r="G16397" s="100">
        <v>1021.4633680786518</v>
      </c>
      <c r="S16397" s="235"/>
      <c r="T16397" s="103"/>
      <c r="U16397" s="103"/>
    </row>
    <row r="16398" spans="1:21" x14ac:dyDescent="0.2">
      <c r="A16398" s="89">
        <v>41066</v>
      </c>
      <c r="B16398" s="90" t="s">
        <v>128</v>
      </c>
      <c r="C16398" s="96">
        <v>1941.631750516854</v>
      </c>
      <c r="D16398" s="102">
        <v>1256.1292495495484</v>
      </c>
      <c r="E16398" s="98">
        <v>2312.5299016853933</v>
      </c>
      <c r="F16398" s="91">
        <v>0.83961368417410509</v>
      </c>
      <c r="G16398" s="100">
        <v>970.81587525842701</v>
      </c>
      <c r="S16398" s="235"/>
      <c r="T16398" s="103"/>
      <c r="U16398" s="103"/>
    </row>
    <row r="16399" spans="1:21" x14ac:dyDescent="0.2">
      <c r="A16399" s="89">
        <v>41066</v>
      </c>
      <c r="B16399" s="90" t="s">
        <v>129</v>
      </c>
      <c r="C16399" s="96">
        <v>2060.7236629887643</v>
      </c>
      <c r="D16399" s="102">
        <v>1329.9036967396246</v>
      </c>
      <c r="E16399" s="98">
        <v>2452.5957387640447</v>
      </c>
      <c r="F16399" s="91">
        <v>0.84022149693012205</v>
      </c>
      <c r="G16399" s="100">
        <v>1030.3618314943822</v>
      </c>
      <c r="S16399" s="235"/>
      <c r="T16399" s="103"/>
      <c r="U16399" s="103"/>
    </row>
    <row r="16400" spans="1:21" x14ac:dyDescent="0.2">
      <c r="A16400" s="89">
        <v>41066</v>
      </c>
      <c r="B16400" s="90" t="s">
        <v>130</v>
      </c>
      <c r="C16400" s="96">
        <v>2032.889626011236</v>
      </c>
      <c r="D16400" s="102">
        <v>1300.6279721183673</v>
      </c>
      <c r="E16400" s="98">
        <v>2413.3531348314609</v>
      </c>
      <c r="F16400" s="91">
        <v>0.84235066831742589</v>
      </c>
      <c r="G16400" s="100">
        <v>1016.444813005618</v>
      </c>
      <c r="S16400" s="235"/>
      <c r="T16400" s="103"/>
      <c r="U16400" s="103"/>
    </row>
    <row r="16401" spans="1:21" x14ac:dyDescent="0.2">
      <c r="A16401" s="89">
        <v>41066</v>
      </c>
      <c r="B16401" s="90" t="s">
        <v>131</v>
      </c>
      <c r="C16401" s="96">
        <v>2082.4592539550563</v>
      </c>
      <c r="D16401" s="102">
        <v>1337.6343932448144</v>
      </c>
      <c r="E16401" s="98">
        <v>2475.0560224719102</v>
      </c>
      <c r="F16401" s="91">
        <v>0.84137863347240271</v>
      </c>
      <c r="G16401" s="100">
        <v>1041.2296269775281</v>
      </c>
      <c r="S16401" s="235"/>
      <c r="T16401" s="103"/>
      <c r="U16401" s="103"/>
    </row>
    <row r="16402" spans="1:21" x14ac:dyDescent="0.2">
      <c r="A16402" s="89">
        <v>41066</v>
      </c>
      <c r="B16402" s="90" t="s">
        <v>132</v>
      </c>
      <c r="C16402" s="96">
        <v>2046.5817516404497</v>
      </c>
      <c r="D16402" s="102">
        <v>1304.6635975106594</v>
      </c>
      <c r="E16402" s="98">
        <v>2427.0648876404493</v>
      </c>
      <c r="F16402" s="91">
        <v>0.84323322465024875</v>
      </c>
      <c r="G16402" s="100">
        <v>1023.2908758202249</v>
      </c>
      <c r="S16402" s="235"/>
      <c r="T16402" s="103"/>
      <c r="U16402" s="103"/>
    </row>
    <row r="16403" spans="1:21" x14ac:dyDescent="0.2">
      <c r="A16403" s="89">
        <v>41066</v>
      </c>
      <c r="B16403" s="90" t="s">
        <v>133</v>
      </c>
      <c r="C16403" s="96">
        <v>1997.2106777528088</v>
      </c>
      <c r="D16403" s="102">
        <v>1269.9326802658286</v>
      </c>
      <c r="E16403" s="98">
        <v>2366.7656207865166</v>
      </c>
      <c r="F16403" s="91">
        <v>0.8438565526776165</v>
      </c>
      <c r="G16403" s="100">
        <v>998.6053388764044</v>
      </c>
      <c r="S16403" s="235"/>
      <c r="T16403" s="103"/>
      <c r="U16403" s="103"/>
    </row>
    <row r="16404" spans="1:21" x14ac:dyDescent="0.2">
      <c r="A16404" s="89">
        <v>41066</v>
      </c>
      <c r="B16404" s="90" t="s">
        <v>134</v>
      </c>
      <c r="C16404" s="96">
        <v>1923.0365553370789</v>
      </c>
      <c r="D16404" s="102">
        <v>1229.2632505967317</v>
      </c>
      <c r="E16404" s="98">
        <v>2282.3579325842697</v>
      </c>
      <c r="F16404" s="91">
        <v>0.84256572025039989</v>
      </c>
      <c r="G16404" s="100">
        <v>961.51827766853944</v>
      </c>
      <c r="S16404" s="235"/>
      <c r="T16404" s="103"/>
      <c r="U16404" s="103"/>
    </row>
    <row r="16405" spans="1:21" x14ac:dyDescent="0.2">
      <c r="A16405" s="89">
        <v>41066</v>
      </c>
      <c r="B16405" s="90" t="s">
        <v>135</v>
      </c>
      <c r="C16405" s="96">
        <v>1870.8330470561796</v>
      </c>
      <c r="D16405" s="102">
        <v>1189.0888283902725</v>
      </c>
      <c r="E16405" s="98">
        <v>2216.7427752808985</v>
      </c>
      <c r="F16405" s="91">
        <v>0.84395585627615888</v>
      </c>
      <c r="G16405" s="100">
        <v>935.41652352808978</v>
      </c>
      <c r="S16405" s="235"/>
      <c r="T16405" s="103"/>
      <c r="U16405" s="103"/>
    </row>
    <row r="16406" spans="1:21" x14ac:dyDescent="0.2">
      <c r="A16406" s="89">
        <v>41066</v>
      </c>
      <c r="B16406" s="90" t="s">
        <v>136</v>
      </c>
      <c r="C16406" s="96">
        <v>1863.4784427303371</v>
      </c>
      <c r="D16406" s="102">
        <v>1175.3142354189929</v>
      </c>
      <c r="E16406" s="98">
        <v>2203.1603342696631</v>
      </c>
      <c r="F16406" s="91">
        <v>0.84582062128858682</v>
      </c>
      <c r="G16406" s="100">
        <v>931.73922136516853</v>
      </c>
      <c r="S16406" s="235"/>
      <c r="T16406" s="103"/>
      <c r="U16406" s="103"/>
    </row>
    <row r="16407" spans="1:21" x14ac:dyDescent="0.2">
      <c r="A16407" s="89">
        <v>41066</v>
      </c>
      <c r="B16407" s="90" t="s">
        <v>137</v>
      </c>
      <c r="C16407" s="96">
        <v>1847.1483846404494</v>
      </c>
      <c r="D16407" s="102">
        <v>1179.0606967340852</v>
      </c>
      <c r="E16407" s="98">
        <v>2191.3788539325847</v>
      </c>
      <c r="F16407" s="91">
        <v>0.84291603951804628</v>
      </c>
      <c r="G16407" s="100">
        <v>923.57419232022471</v>
      </c>
      <c r="S16407" s="235"/>
      <c r="T16407" s="103"/>
      <c r="U16407" s="103"/>
    </row>
    <row r="16408" spans="1:21" x14ac:dyDescent="0.2">
      <c r="A16408" s="89">
        <v>41066</v>
      </c>
      <c r="B16408" s="90" t="s">
        <v>138</v>
      </c>
      <c r="C16408" s="96">
        <v>1850.4468132471911</v>
      </c>
      <c r="D16408" s="102">
        <v>1170.7712934151241</v>
      </c>
      <c r="E16408" s="98">
        <v>2189.7166095505618</v>
      </c>
      <c r="F16408" s="91">
        <v>0.84506223553147108</v>
      </c>
      <c r="G16408" s="100">
        <v>925.22340662359557</v>
      </c>
      <c r="S16408" s="235"/>
      <c r="T16408" s="103"/>
      <c r="U16408" s="103"/>
    </row>
    <row r="16409" spans="1:21" x14ac:dyDescent="0.2">
      <c r="A16409" s="89">
        <v>41066</v>
      </c>
      <c r="B16409" s="90" t="s">
        <v>139</v>
      </c>
      <c r="C16409" s="96">
        <v>1845.8922263258428</v>
      </c>
      <c r="D16409" s="102">
        <v>1172.9360339445279</v>
      </c>
      <c r="E16409" s="98">
        <v>2187.0292752808991</v>
      </c>
      <c r="F16409" s="91">
        <v>0.84401806925458689</v>
      </c>
      <c r="G16409" s="100">
        <v>922.94611316292139</v>
      </c>
      <c r="S16409" s="235"/>
      <c r="T16409" s="103"/>
      <c r="U16409" s="103"/>
    </row>
    <row r="16410" spans="1:21" x14ac:dyDescent="0.2">
      <c r="A16410" s="89">
        <v>41066</v>
      </c>
      <c r="B16410" s="90" t="s">
        <v>140</v>
      </c>
      <c r="C16410" s="96">
        <v>1839.3723594606745</v>
      </c>
      <c r="D16410" s="102">
        <v>1164.0674171869755</v>
      </c>
      <c r="E16410" s="98">
        <v>2176.773674157303</v>
      </c>
      <c r="F16410" s="91">
        <v>0.84499935905038581</v>
      </c>
      <c r="G16410" s="100">
        <v>919.68617973033724</v>
      </c>
      <c r="S16410" s="235"/>
      <c r="T16410" s="103"/>
      <c r="U16410" s="103"/>
    </row>
    <row r="16411" spans="1:21" x14ac:dyDescent="0.2">
      <c r="A16411" s="89">
        <v>41066</v>
      </c>
      <c r="B16411" s="90" t="s">
        <v>141</v>
      </c>
      <c r="C16411" s="96">
        <v>1841.0256258876404</v>
      </c>
      <c r="D16411" s="102">
        <v>1183.0668139423008</v>
      </c>
      <c r="E16411" s="98">
        <v>2188.3835224719101</v>
      </c>
      <c r="F16411" s="91">
        <v>0.84127192833552866</v>
      </c>
      <c r="G16411" s="100">
        <v>920.51281294382022</v>
      </c>
      <c r="S16411" s="235"/>
      <c r="T16411" s="103"/>
      <c r="U16411" s="103"/>
    </row>
    <row r="16412" spans="1:21" x14ac:dyDescent="0.2">
      <c r="A16412" s="89">
        <v>41066</v>
      </c>
      <c r="B16412" s="90" t="s">
        <v>142</v>
      </c>
      <c r="C16412" s="96">
        <v>1810.5577085730336</v>
      </c>
      <c r="D16412" s="102">
        <v>1165.8775515347281</v>
      </c>
      <c r="E16412" s="98">
        <v>2153.4599325842696</v>
      </c>
      <c r="F16412" s="91">
        <v>0.84076684278042979</v>
      </c>
      <c r="G16412" s="100">
        <v>905.27885428651678</v>
      </c>
      <c r="S16412" s="235"/>
      <c r="T16412" s="103"/>
      <c r="U16412" s="103"/>
    </row>
    <row r="16413" spans="1:21" x14ac:dyDescent="0.2">
      <c r="A16413" s="89">
        <v>41066</v>
      </c>
      <c r="B16413" s="90" t="s">
        <v>143</v>
      </c>
      <c r="C16413" s="96">
        <v>1686.8301667078651</v>
      </c>
      <c r="D16413" s="102">
        <v>1075.548195245495</v>
      </c>
      <c r="E16413" s="98">
        <v>2000.5499073033709</v>
      </c>
      <c r="F16413" s="91">
        <v>0.84318324704111858</v>
      </c>
      <c r="G16413" s="100">
        <v>843.41508335393257</v>
      </c>
      <c r="S16413" s="235"/>
      <c r="T16413" s="103"/>
      <c r="U16413" s="103"/>
    </row>
    <row r="16414" spans="1:21" x14ac:dyDescent="0.2">
      <c r="A16414" s="89">
        <v>41066</v>
      </c>
      <c r="B16414" s="90" t="s">
        <v>144</v>
      </c>
      <c r="C16414" s="96">
        <v>1668.1498769325844</v>
      </c>
      <c r="D16414" s="102">
        <v>1063.5714779948664</v>
      </c>
      <c r="E16414" s="98">
        <v>1978.3600028089886</v>
      </c>
      <c r="F16414" s="91">
        <v>0.84319834335714927</v>
      </c>
      <c r="G16414" s="100">
        <v>834.07493846629222</v>
      </c>
      <c r="S16414" s="235"/>
      <c r="T16414" s="103"/>
      <c r="U16414" s="103"/>
    </row>
    <row r="16415" spans="1:21" x14ac:dyDescent="0.2">
      <c r="A16415" s="89">
        <v>41066</v>
      </c>
      <c r="B16415" s="90" t="s">
        <v>145</v>
      </c>
      <c r="C16415" s="96">
        <v>1678.1869870786516</v>
      </c>
      <c r="D16415" s="102">
        <v>1067.3360558106565</v>
      </c>
      <c r="E16415" s="98">
        <v>1988.8483651685392</v>
      </c>
      <c r="F16415" s="91">
        <v>0.8437983591255025</v>
      </c>
      <c r="G16415" s="100">
        <v>839.09349353932578</v>
      </c>
      <c r="S16415" s="235"/>
      <c r="T16415" s="103"/>
      <c r="U16415" s="103"/>
    </row>
    <row r="16416" spans="1:21" x14ac:dyDescent="0.2">
      <c r="A16416" s="89">
        <v>41066</v>
      </c>
      <c r="B16416" s="90" t="s">
        <v>146</v>
      </c>
      <c r="C16416" s="96">
        <v>1647.6056103033707</v>
      </c>
      <c r="D16416" s="102">
        <v>1041.8805168217291</v>
      </c>
      <c r="E16416" s="98">
        <v>1949.3894578651687</v>
      </c>
      <c r="F16416" s="91">
        <v>0.8451905819310781</v>
      </c>
      <c r="G16416" s="100">
        <v>823.80280515168533</v>
      </c>
      <c r="S16416" s="235"/>
      <c r="T16416" s="103"/>
      <c r="U16416" s="103"/>
    </row>
    <row r="16417" spans="1:21" x14ac:dyDescent="0.2">
      <c r="A16417" s="89">
        <v>41066</v>
      </c>
      <c r="B16417" s="90" t="s">
        <v>147</v>
      </c>
      <c r="C16417" s="96">
        <v>1662.4120699213481</v>
      </c>
      <c r="D16417" s="102">
        <v>1059.6388766993271</v>
      </c>
      <c r="E16417" s="98">
        <v>1971.4077303370789</v>
      </c>
      <c r="F16417" s="91">
        <v>0.84326141383096964</v>
      </c>
      <c r="G16417" s="100">
        <v>831.20603496067406</v>
      </c>
      <c r="S16417" s="235"/>
      <c r="T16417" s="103"/>
      <c r="U16417" s="103"/>
    </row>
    <row r="16418" spans="1:21" x14ac:dyDescent="0.2">
      <c r="A16418" s="89">
        <v>41067</v>
      </c>
      <c r="B16418" s="90" t="s">
        <v>100</v>
      </c>
      <c r="C16418" s="96">
        <v>1637.957504022472</v>
      </c>
      <c r="D16418" s="102">
        <v>1048.3950475990989</v>
      </c>
      <c r="E16418" s="98">
        <v>1944.745988764045</v>
      </c>
      <c r="F16418" s="91">
        <v>0.8422475292330861</v>
      </c>
      <c r="G16418" s="100">
        <v>818.978752011236</v>
      </c>
      <c r="S16418" s="235"/>
      <c r="T16418" s="103"/>
      <c r="U16418" s="103"/>
    </row>
    <row r="16419" spans="1:21" x14ac:dyDescent="0.2">
      <c r="A16419" s="89">
        <v>41067</v>
      </c>
      <c r="B16419" s="90" t="s">
        <v>101</v>
      </c>
      <c r="C16419" s="96">
        <v>1615.0508493370789</v>
      </c>
      <c r="D16419" s="102">
        <v>1031.2788814470064</v>
      </c>
      <c r="E16419" s="98">
        <v>1916.2268595505618</v>
      </c>
      <c r="F16419" s="91">
        <v>0.84282862505949752</v>
      </c>
      <c r="G16419" s="100">
        <v>807.52542466853947</v>
      </c>
      <c r="S16419" s="235"/>
      <c r="T16419" s="103"/>
      <c r="U16419" s="103"/>
    </row>
    <row r="16420" spans="1:21" x14ac:dyDescent="0.2">
      <c r="A16420" s="89">
        <v>41067</v>
      </c>
      <c r="B16420" s="90" t="s">
        <v>102</v>
      </c>
      <c r="C16420" s="96">
        <v>1583.0836462921347</v>
      </c>
      <c r="D16420" s="102">
        <v>1003.2624127094292</v>
      </c>
      <c r="E16420" s="98">
        <v>1874.2169831460674</v>
      </c>
      <c r="F16420" s="91">
        <v>0.84466401730858554</v>
      </c>
      <c r="G16420" s="100">
        <v>791.54182314606737</v>
      </c>
      <c r="S16420" s="235"/>
      <c r="T16420" s="103"/>
      <c r="U16420" s="103"/>
    </row>
    <row r="16421" spans="1:21" x14ac:dyDescent="0.2">
      <c r="A16421" s="89">
        <v>41067</v>
      </c>
      <c r="B16421" s="90" t="s">
        <v>103</v>
      </c>
      <c r="C16421" s="96">
        <v>1605.6782874606743</v>
      </c>
      <c r="D16421" s="102">
        <v>1020.3175299668769</v>
      </c>
      <c r="E16421" s="98">
        <v>1902.4328174157301</v>
      </c>
      <c r="F16421" s="91">
        <v>0.84401313558175051</v>
      </c>
      <c r="G16421" s="100">
        <v>802.83914373033713</v>
      </c>
      <c r="S16421" s="235"/>
      <c r="T16421" s="103"/>
      <c r="U16421" s="103"/>
    </row>
    <row r="16422" spans="1:21" x14ac:dyDescent="0.2">
      <c r="A16422" s="89">
        <v>41067</v>
      </c>
      <c r="B16422" s="90" t="s">
        <v>104</v>
      </c>
      <c r="C16422" s="96">
        <v>1567.2195824157304</v>
      </c>
      <c r="D16422" s="102">
        <v>1005.859423837495</v>
      </c>
      <c r="E16422" s="98">
        <v>1862.2380084269664</v>
      </c>
      <c r="F16422" s="91">
        <v>0.84157856048677782</v>
      </c>
      <c r="G16422" s="100">
        <v>783.60979120786521</v>
      </c>
      <c r="S16422" s="235"/>
      <c r="T16422" s="103"/>
      <c r="U16422" s="103"/>
    </row>
    <row r="16423" spans="1:21" x14ac:dyDescent="0.2">
      <c r="A16423" s="89">
        <v>41067</v>
      </c>
      <c r="B16423" s="90" t="s">
        <v>105</v>
      </c>
      <c r="C16423" s="96">
        <v>1551.0070359101123</v>
      </c>
      <c r="D16423" s="102">
        <v>984.83953706931447</v>
      </c>
      <c r="E16423" s="98">
        <v>1837.2620224719103</v>
      </c>
      <c r="F16423" s="91">
        <v>0.84419479472140757</v>
      </c>
      <c r="G16423" s="100">
        <v>775.50351795505617</v>
      </c>
      <c r="S16423" s="235"/>
      <c r="T16423" s="103"/>
      <c r="U16423" s="103"/>
    </row>
    <row r="16424" spans="1:21" x14ac:dyDescent="0.2">
      <c r="A16424" s="89">
        <v>41067</v>
      </c>
      <c r="B16424" s="90" t="s">
        <v>106</v>
      </c>
      <c r="C16424" s="96">
        <v>1568.4311673707866</v>
      </c>
      <c r="D16424" s="102">
        <v>991.60372737393345</v>
      </c>
      <c r="E16424" s="98">
        <v>1855.600786516854</v>
      </c>
      <c r="F16424" s="91">
        <v>0.84524170218470696</v>
      </c>
      <c r="G16424" s="100">
        <v>784.21558368539331</v>
      </c>
      <c r="S16424" s="235"/>
      <c r="T16424" s="103"/>
      <c r="U16424" s="103"/>
    </row>
    <row r="16425" spans="1:21" x14ac:dyDescent="0.2">
      <c r="A16425" s="89">
        <v>41067</v>
      </c>
      <c r="B16425" s="90" t="s">
        <v>107</v>
      </c>
      <c r="C16425" s="96">
        <v>1584.0237389662921</v>
      </c>
      <c r="D16425" s="102">
        <v>1008.1586822234796</v>
      </c>
      <c r="E16425" s="98">
        <v>1877.6355168539326</v>
      </c>
      <c r="F16425" s="91">
        <v>0.84362685129667714</v>
      </c>
      <c r="G16425" s="100">
        <v>792.01186948314603</v>
      </c>
      <c r="S16425" s="235"/>
      <c r="T16425" s="103"/>
      <c r="U16425" s="103"/>
    </row>
    <row r="16426" spans="1:21" x14ac:dyDescent="0.2">
      <c r="A16426" s="89">
        <v>41067</v>
      </c>
      <c r="B16426" s="90" t="s">
        <v>108</v>
      </c>
      <c r="C16426" s="96">
        <v>1644.850166258427</v>
      </c>
      <c r="D16426" s="102">
        <v>1038.4242393527734</v>
      </c>
      <c r="E16426" s="98">
        <v>1945.2138623595506</v>
      </c>
      <c r="F16426" s="91">
        <v>0.84558834279703232</v>
      </c>
      <c r="G16426" s="100">
        <v>822.42508312921348</v>
      </c>
      <c r="S16426" s="235"/>
      <c r="T16426" s="103"/>
      <c r="U16426" s="103"/>
    </row>
    <row r="16427" spans="1:21" x14ac:dyDescent="0.2">
      <c r="A16427" s="89">
        <v>41067</v>
      </c>
      <c r="B16427" s="90" t="s">
        <v>109</v>
      </c>
      <c r="C16427" s="96">
        <v>1595.0738800112363</v>
      </c>
      <c r="D16427" s="102">
        <v>1004.4089534086298</v>
      </c>
      <c r="E16427" s="98">
        <v>1884.9663202247193</v>
      </c>
      <c r="F16427" s="91">
        <v>0.84620815921054593</v>
      </c>
      <c r="G16427" s="100">
        <v>797.53694000561813</v>
      </c>
      <c r="S16427" s="235"/>
      <c r="T16427" s="103"/>
      <c r="U16427" s="103"/>
    </row>
    <row r="16428" spans="1:21" x14ac:dyDescent="0.2">
      <c r="A16428" s="89">
        <v>41067</v>
      </c>
      <c r="B16428" s="90" t="s">
        <v>110</v>
      </c>
      <c r="C16428" s="96">
        <v>1593.9392854044945</v>
      </c>
      <c r="D16428" s="102">
        <v>1015.3445849448185</v>
      </c>
      <c r="E16428" s="98">
        <v>1889.8590084269663</v>
      </c>
      <c r="F16428" s="91">
        <v>0.84341703708956461</v>
      </c>
      <c r="G16428" s="100">
        <v>796.96964270224726</v>
      </c>
      <c r="S16428" s="235"/>
      <c r="T16428" s="103"/>
      <c r="U16428" s="103"/>
    </row>
    <row r="16429" spans="1:21" x14ac:dyDescent="0.2">
      <c r="A16429" s="89">
        <v>41067</v>
      </c>
      <c r="B16429" s="90" t="s">
        <v>111</v>
      </c>
      <c r="C16429" s="96">
        <v>1575.319777483146</v>
      </c>
      <c r="D16429" s="102">
        <v>995.93965144019523</v>
      </c>
      <c r="E16429" s="98">
        <v>1863.7403764044943</v>
      </c>
      <c r="F16429" s="91">
        <v>0.84524636447606194</v>
      </c>
      <c r="G16429" s="100">
        <v>787.65988874157301</v>
      </c>
      <c r="S16429" s="235"/>
      <c r="T16429" s="103"/>
      <c r="U16429" s="103"/>
    </row>
    <row r="16430" spans="1:21" x14ac:dyDescent="0.2">
      <c r="A16430" s="89">
        <v>41067</v>
      </c>
      <c r="B16430" s="90" t="s">
        <v>112</v>
      </c>
      <c r="C16430" s="96">
        <v>1948.1435131348312</v>
      </c>
      <c r="D16430" s="102">
        <v>1251.8436807362898</v>
      </c>
      <c r="E16430" s="98">
        <v>2315.6804073033704</v>
      </c>
      <c r="F16430" s="91">
        <v>0.84128341155827324</v>
      </c>
      <c r="G16430" s="100">
        <v>974.0717565674156</v>
      </c>
      <c r="S16430" s="235"/>
      <c r="T16430" s="103"/>
      <c r="U16430" s="103"/>
    </row>
    <row r="16431" spans="1:21" x14ac:dyDescent="0.2">
      <c r="A16431" s="89">
        <v>41067</v>
      </c>
      <c r="B16431" s="90" t="s">
        <v>113</v>
      </c>
      <c r="C16431" s="96">
        <v>2020.0038729775279</v>
      </c>
      <c r="D16431" s="102">
        <v>1297.2128913470208</v>
      </c>
      <c r="E16431" s="98">
        <v>2400.6617696629214</v>
      </c>
      <c r="F16431" s="91">
        <v>0.84143626499336388</v>
      </c>
      <c r="G16431" s="100">
        <v>1010.0019364887639</v>
      </c>
      <c r="S16431" s="235"/>
      <c r="T16431" s="103"/>
      <c r="U16431" s="103"/>
    </row>
    <row r="16432" spans="1:21" x14ac:dyDescent="0.2">
      <c r="A16432" s="89">
        <v>41067</v>
      </c>
      <c r="B16432" s="90" t="s">
        <v>114</v>
      </c>
      <c r="C16432" s="96">
        <v>2042.8456936853934</v>
      </c>
      <c r="D16432" s="102">
        <v>1305.168428794223</v>
      </c>
      <c r="E16432" s="98">
        <v>2424.1871123595506</v>
      </c>
      <c r="F16432" s="91">
        <v>0.84269307565826324</v>
      </c>
      <c r="G16432" s="100">
        <v>1021.4228468426967</v>
      </c>
      <c r="S16432" s="235"/>
      <c r="T16432" s="103"/>
      <c r="U16432" s="103"/>
    </row>
    <row r="16433" spans="1:21" x14ac:dyDescent="0.2">
      <c r="A16433" s="89">
        <v>41067</v>
      </c>
      <c r="B16433" s="90" t="s">
        <v>115</v>
      </c>
      <c r="C16433" s="96">
        <v>2052.1493694606743</v>
      </c>
      <c r="D16433" s="102">
        <v>1298.761624662209</v>
      </c>
      <c r="E16433" s="98">
        <v>2428.6001713483147</v>
      </c>
      <c r="F16433" s="91">
        <v>0.84499268083365009</v>
      </c>
      <c r="G16433" s="100">
        <v>1026.0746847303371</v>
      </c>
      <c r="S16433" s="235"/>
      <c r="T16433" s="103"/>
      <c r="U16433" s="103"/>
    </row>
    <row r="16434" spans="1:21" x14ac:dyDescent="0.2">
      <c r="A16434" s="89">
        <v>41067</v>
      </c>
      <c r="B16434" s="90" t="s">
        <v>116</v>
      </c>
      <c r="C16434" s="96">
        <v>2121.7729570786519</v>
      </c>
      <c r="D16434" s="102">
        <v>1364.7365739004192</v>
      </c>
      <c r="E16434" s="98">
        <v>2522.7814803370784</v>
      </c>
      <c r="F16434" s="91">
        <v>0.84104508203189821</v>
      </c>
      <c r="G16434" s="100">
        <v>1060.8864785393259</v>
      </c>
      <c r="S16434" s="235"/>
      <c r="T16434" s="103"/>
      <c r="U16434" s="103"/>
    </row>
    <row r="16435" spans="1:21" x14ac:dyDescent="0.2">
      <c r="A16435" s="89">
        <v>41067</v>
      </c>
      <c r="B16435" s="90" t="s">
        <v>117</v>
      </c>
      <c r="C16435" s="96">
        <v>2080.7776226629221</v>
      </c>
      <c r="D16435" s="102">
        <v>1327.2086535778719</v>
      </c>
      <c r="E16435" s="98">
        <v>2468.019109550562</v>
      </c>
      <c r="F16435" s="91">
        <v>0.84309623641522025</v>
      </c>
      <c r="G16435" s="100">
        <v>1040.3888113314611</v>
      </c>
      <c r="S16435" s="235"/>
      <c r="T16435" s="103"/>
      <c r="U16435" s="103"/>
    </row>
    <row r="16436" spans="1:21" x14ac:dyDescent="0.2">
      <c r="A16436" s="89">
        <v>41067</v>
      </c>
      <c r="B16436" s="90" t="s">
        <v>118</v>
      </c>
      <c r="C16436" s="96">
        <v>2009.1847029775281</v>
      </c>
      <c r="D16436" s="102">
        <v>1282.0703134214859</v>
      </c>
      <c r="E16436" s="98">
        <v>2383.385713483146</v>
      </c>
      <c r="F16436" s="91">
        <v>0.84299603358839048</v>
      </c>
      <c r="G16436" s="100">
        <v>1004.5923514887641</v>
      </c>
      <c r="S16436" s="235"/>
      <c r="T16436" s="103"/>
      <c r="U16436" s="103"/>
    </row>
    <row r="16437" spans="1:21" x14ac:dyDescent="0.2">
      <c r="A16437" s="89">
        <v>41067</v>
      </c>
      <c r="B16437" s="90" t="s">
        <v>119</v>
      </c>
      <c r="C16437" s="96">
        <v>1980.001308842697</v>
      </c>
      <c r="D16437" s="102">
        <v>1257.5830653944479</v>
      </c>
      <c r="E16437" s="98">
        <v>2345.617264044944</v>
      </c>
      <c r="F16437" s="91">
        <v>0.844128042197407</v>
      </c>
      <c r="G16437" s="100">
        <v>990.00065442134849</v>
      </c>
      <c r="S16437" s="235"/>
      <c r="T16437" s="103"/>
      <c r="U16437" s="103"/>
    </row>
    <row r="16438" spans="1:21" x14ac:dyDescent="0.2">
      <c r="A16438" s="89">
        <v>41067</v>
      </c>
      <c r="B16438" s="90" t="s">
        <v>120</v>
      </c>
      <c r="C16438" s="96">
        <v>2023.0753826629218</v>
      </c>
      <c r="D16438" s="102">
        <v>1300.2398261954304</v>
      </c>
      <c r="E16438" s="98">
        <v>2404.882036516854</v>
      </c>
      <c r="F16438" s="91">
        <v>0.8412368473561691</v>
      </c>
      <c r="G16438" s="100">
        <v>1011.5376913314609</v>
      </c>
      <c r="S16438" s="235"/>
      <c r="T16438" s="103"/>
      <c r="U16438" s="103"/>
    </row>
    <row r="16439" spans="1:21" x14ac:dyDescent="0.2">
      <c r="A16439" s="89">
        <v>41067</v>
      </c>
      <c r="B16439" s="90" t="s">
        <v>121</v>
      </c>
      <c r="C16439" s="96">
        <v>2036.7269870561797</v>
      </c>
      <c r="D16439" s="102">
        <v>1325.3695627003001</v>
      </c>
      <c r="E16439" s="98">
        <v>2429.9920365168541</v>
      </c>
      <c r="F16439" s="91">
        <v>0.83816200071816704</v>
      </c>
      <c r="G16439" s="100">
        <v>1018.3634935280899</v>
      </c>
      <c r="S16439" s="235"/>
      <c r="T16439" s="103"/>
      <c r="U16439" s="103"/>
    </row>
    <row r="16440" spans="1:21" x14ac:dyDescent="0.2">
      <c r="A16440" s="89">
        <v>41067</v>
      </c>
      <c r="B16440" s="90" t="s">
        <v>122</v>
      </c>
      <c r="C16440" s="96">
        <v>2147.5728280112357</v>
      </c>
      <c r="D16440" s="102">
        <v>1368.8465287858121</v>
      </c>
      <c r="E16440" s="98">
        <v>2546.7253230337078</v>
      </c>
      <c r="F16440" s="91">
        <v>0.84326833702387904</v>
      </c>
      <c r="G16440" s="100">
        <v>1073.7864140056179</v>
      </c>
      <c r="S16440" s="235"/>
      <c r="T16440" s="103"/>
      <c r="U16440" s="103"/>
    </row>
    <row r="16441" spans="1:21" x14ac:dyDescent="0.2">
      <c r="A16441" s="89">
        <v>41067</v>
      </c>
      <c r="B16441" s="90" t="s">
        <v>123</v>
      </c>
      <c r="C16441" s="96">
        <v>2170.7185579887646</v>
      </c>
      <c r="D16441" s="102">
        <v>1384.5035297893567</v>
      </c>
      <c r="E16441" s="98">
        <v>2574.6590224719098</v>
      </c>
      <c r="F16441" s="91">
        <v>0.8431091414600892</v>
      </c>
      <c r="G16441" s="100">
        <v>1085.3592789943823</v>
      </c>
      <c r="S16441" s="235"/>
      <c r="T16441" s="103"/>
      <c r="U16441" s="103"/>
    </row>
    <row r="16442" spans="1:21" x14ac:dyDescent="0.2">
      <c r="A16442" s="89">
        <v>41067</v>
      </c>
      <c r="B16442" s="90" t="s">
        <v>124</v>
      </c>
      <c r="C16442" s="96">
        <v>2088.0430802696628</v>
      </c>
      <c r="D16442" s="102">
        <v>1332.5540382989366</v>
      </c>
      <c r="E16442" s="98">
        <v>2477.0192106741574</v>
      </c>
      <c r="F16442" s="91">
        <v>0.84296604211695669</v>
      </c>
      <c r="G16442" s="100">
        <v>1044.0215401348314</v>
      </c>
      <c r="S16442" s="235"/>
      <c r="T16442" s="103"/>
      <c r="U16442" s="103"/>
    </row>
    <row r="16443" spans="1:21" x14ac:dyDescent="0.2">
      <c r="A16443" s="89">
        <v>41067</v>
      </c>
      <c r="B16443" s="90" t="s">
        <v>125</v>
      </c>
      <c r="C16443" s="96">
        <v>2167.3836602696629</v>
      </c>
      <c r="D16443" s="102">
        <v>1412.6317143084209</v>
      </c>
      <c r="E16443" s="98">
        <v>2587.0988174157301</v>
      </c>
      <c r="F16443" s="91">
        <v>0.83776608982979495</v>
      </c>
      <c r="G16443" s="100">
        <v>1083.6918301348314</v>
      </c>
      <c r="S16443" s="235"/>
      <c r="T16443" s="103"/>
      <c r="U16443" s="103"/>
    </row>
    <row r="16444" spans="1:21" x14ac:dyDescent="0.2">
      <c r="A16444" s="89">
        <v>41067</v>
      </c>
      <c r="B16444" s="90" t="s">
        <v>126</v>
      </c>
      <c r="C16444" s="96">
        <v>2124.1272408876407</v>
      </c>
      <c r="D16444" s="102">
        <v>1365.2744886032763</v>
      </c>
      <c r="E16444" s="98">
        <v>2525.0526657303367</v>
      </c>
      <c r="F16444" s="91">
        <v>0.8412209652954965</v>
      </c>
      <c r="G16444" s="100">
        <v>1062.0636204438204</v>
      </c>
      <c r="S16444" s="235"/>
      <c r="T16444" s="103"/>
      <c r="U16444" s="103"/>
    </row>
    <row r="16445" spans="1:21" x14ac:dyDescent="0.2">
      <c r="A16445" s="89">
        <v>41067</v>
      </c>
      <c r="B16445" s="90" t="s">
        <v>127</v>
      </c>
      <c r="C16445" s="96">
        <v>2087.4190532359548</v>
      </c>
      <c r="D16445" s="102">
        <v>1334.3347420359009</v>
      </c>
      <c r="E16445" s="98">
        <v>2477.4518174157301</v>
      </c>
      <c r="F16445" s="91">
        <v>0.84256696278088472</v>
      </c>
      <c r="G16445" s="100">
        <v>1043.7095266179774</v>
      </c>
      <c r="S16445" s="235"/>
      <c r="T16445" s="103"/>
      <c r="U16445" s="103"/>
    </row>
    <row r="16446" spans="1:21" x14ac:dyDescent="0.2">
      <c r="A16446" s="89">
        <v>41067</v>
      </c>
      <c r="B16446" s="90" t="s">
        <v>128</v>
      </c>
      <c r="C16446" s="96">
        <v>2108.6481287528086</v>
      </c>
      <c r="D16446" s="102">
        <v>1361.4917320457671</v>
      </c>
      <c r="E16446" s="98">
        <v>2509.9913679775282</v>
      </c>
      <c r="F16446" s="91">
        <v>0.84010174523105663</v>
      </c>
      <c r="G16446" s="100">
        <v>1054.3240643764043</v>
      </c>
      <c r="S16446" s="235"/>
      <c r="T16446" s="103"/>
      <c r="U16446" s="103"/>
    </row>
    <row r="16447" spans="1:21" x14ac:dyDescent="0.2">
      <c r="A16447" s="89">
        <v>41067</v>
      </c>
      <c r="B16447" s="90" t="s">
        <v>129</v>
      </c>
      <c r="C16447" s="96">
        <v>2050.9904621123592</v>
      </c>
      <c r="D16447" s="102">
        <v>1320.1679153059665</v>
      </c>
      <c r="E16447" s="98">
        <v>2439.1402584269667</v>
      </c>
      <c r="F16447" s="91">
        <v>0.8408661433168545</v>
      </c>
      <c r="G16447" s="100">
        <v>1025.4952310561796</v>
      </c>
      <c r="S16447" s="235"/>
      <c r="T16447" s="103"/>
      <c r="U16447" s="103"/>
    </row>
    <row r="16448" spans="1:21" x14ac:dyDescent="0.2">
      <c r="A16448" s="89">
        <v>41067</v>
      </c>
      <c r="B16448" s="90" t="s">
        <v>130</v>
      </c>
      <c r="C16448" s="96">
        <v>1896.0169952022472</v>
      </c>
      <c r="D16448" s="102">
        <v>1207.5266071449685</v>
      </c>
      <c r="E16448" s="98">
        <v>2247.8881095505617</v>
      </c>
      <c r="F16448" s="91">
        <v>0.84346591235865964</v>
      </c>
      <c r="G16448" s="100">
        <v>948.00849760112362</v>
      </c>
      <c r="S16448" s="235"/>
      <c r="T16448" s="103"/>
      <c r="U16448" s="103"/>
    </row>
    <row r="16449" spans="1:21" x14ac:dyDescent="0.2">
      <c r="A16449" s="89">
        <v>41067</v>
      </c>
      <c r="B16449" s="90" t="s">
        <v>131</v>
      </c>
      <c r="C16449" s="96">
        <v>1907.3872540112361</v>
      </c>
      <c r="D16449" s="102">
        <v>1217.6035905393444</v>
      </c>
      <c r="E16449" s="98">
        <v>2262.8929803370788</v>
      </c>
      <c r="F16449" s="91">
        <v>0.84289768477124938</v>
      </c>
      <c r="G16449" s="100">
        <v>953.69362700561805</v>
      </c>
      <c r="S16449" s="235"/>
      <c r="T16449" s="103"/>
      <c r="U16449" s="103"/>
    </row>
    <row r="16450" spans="1:21" x14ac:dyDescent="0.2">
      <c r="A16450" s="89">
        <v>41067</v>
      </c>
      <c r="B16450" s="90" t="s">
        <v>132</v>
      </c>
      <c r="C16450" s="96">
        <v>1785.7222430561801</v>
      </c>
      <c r="D16450" s="102">
        <v>1128.0363466366146</v>
      </c>
      <c r="E16450" s="98">
        <v>2112.1718511235954</v>
      </c>
      <c r="F16450" s="91">
        <v>0.84544363286834046</v>
      </c>
      <c r="G16450" s="100">
        <v>892.86112152809005</v>
      </c>
      <c r="S16450" s="235"/>
      <c r="T16450" s="103"/>
      <c r="U16450" s="103"/>
    </row>
    <row r="16451" spans="1:21" x14ac:dyDescent="0.2">
      <c r="A16451" s="89">
        <v>41067</v>
      </c>
      <c r="B16451" s="90" t="s">
        <v>133</v>
      </c>
      <c r="C16451" s="96">
        <v>1794.778739292135</v>
      </c>
      <c r="D16451" s="102">
        <v>1141.6041317852228</v>
      </c>
      <c r="E16451" s="98">
        <v>2127.0850280898876</v>
      </c>
      <c r="F16451" s="91">
        <v>0.84377385745779887</v>
      </c>
      <c r="G16451" s="100">
        <v>897.38936964606751</v>
      </c>
      <c r="S16451" s="235"/>
      <c r="T16451" s="103"/>
      <c r="U16451" s="103"/>
    </row>
    <row r="16452" spans="1:21" x14ac:dyDescent="0.2">
      <c r="A16452" s="89">
        <v>41067</v>
      </c>
      <c r="B16452" s="90" t="s">
        <v>134</v>
      </c>
      <c r="C16452" s="96">
        <v>1761.3163026404495</v>
      </c>
      <c r="D16452" s="102">
        <v>1129.6523828123127</v>
      </c>
      <c r="E16452" s="98">
        <v>2092.450626404494</v>
      </c>
      <c r="F16452" s="91">
        <v>0.84174808256621081</v>
      </c>
      <c r="G16452" s="100">
        <v>880.65815132022476</v>
      </c>
      <c r="S16452" s="235"/>
      <c r="T16452" s="103"/>
      <c r="U16452" s="103"/>
    </row>
    <row r="16453" spans="1:21" x14ac:dyDescent="0.2">
      <c r="A16453" s="89">
        <v>41067</v>
      </c>
      <c r="B16453" s="90" t="s">
        <v>135</v>
      </c>
      <c r="C16453" s="96">
        <v>1730.0136478651684</v>
      </c>
      <c r="D16453" s="102">
        <v>1106.4588548447996</v>
      </c>
      <c r="E16453" s="98">
        <v>2053.5818511235952</v>
      </c>
      <c r="F16453" s="91">
        <v>0.8424371528793021</v>
      </c>
      <c r="G16453" s="100">
        <v>865.00682393258421</v>
      </c>
      <c r="S16453" s="235"/>
      <c r="T16453" s="103"/>
      <c r="U16453" s="103"/>
    </row>
    <row r="16454" spans="1:21" x14ac:dyDescent="0.2">
      <c r="A16454" s="89">
        <v>41067</v>
      </c>
      <c r="B16454" s="90" t="s">
        <v>136</v>
      </c>
      <c r="C16454" s="96">
        <v>1764.7768161910112</v>
      </c>
      <c r="D16454" s="102">
        <v>1114.8460867018975</v>
      </c>
      <c r="E16454" s="98">
        <v>2087.4192219101119</v>
      </c>
      <c r="F16454" s="91">
        <v>0.84543478265766669</v>
      </c>
      <c r="G16454" s="100">
        <v>882.38840809550561</v>
      </c>
      <c r="S16454" s="235"/>
      <c r="T16454" s="103"/>
      <c r="U16454" s="103"/>
    </row>
    <row r="16455" spans="1:21" x14ac:dyDescent="0.2">
      <c r="A16455" s="89">
        <v>41067</v>
      </c>
      <c r="B16455" s="90" t="s">
        <v>137</v>
      </c>
      <c r="C16455" s="96">
        <v>1735.5529008202247</v>
      </c>
      <c r="D16455" s="102">
        <v>1111.1982887161273</v>
      </c>
      <c r="E16455" s="98">
        <v>2060.8021516853933</v>
      </c>
      <c r="F16455" s="91">
        <v>0.84217347085009164</v>
      </c>
      <c r="G16455" s="100">
        <v>867.77645041011237</v>
      </c>
      <c r="S16455" s="235"/>
      <c r="T16455" s="103"/>
      <c r="U16455" s="103"/>
    </row>
    <row r="16456" spans="1:21" x14ac:dyDescent="0.2">
      <c r="A16456" s="89">
        <v>41067</v>
      </c>
      <c r="B16456" s="90" t="s">
        <v>138</v>
      </c>
      <c r="C16456" s="96">
        <v>1710.5958715955057</v>
      </c>
      <c r="D16456" s="102">
        <v>1084.3772540695052</v>
      </c>
      <c r="E16456" s="98">
        <v>2025.3425056179776</v>
      </c>
      <c r="F16456" s="91">
        <v>0.84459584828273992</v>
      </c>
      <c r="G16456" s="100">
        <v>855.29793579775287</v>
      </c>
      <c r="S16456" s="235"/>
      <c r="T16456" s="103"/>
      <c r="U16456" s="103"/>
    </row>
    <row r="16457" spans="1:21" x14ac:dyDescent="0.2">
      <c r="A16457" s="89">
        <v>41067</v>
      </c>
      <c r="B16457" s="90" t="s">
        <v>139</v>
      </c>
      <c r="C16457" s="96">
        <v>1676.6390758651687</v>
      </c>
      <c r="D16457" s="102">
        <v>1074.8976194561312</v>
      </c>
      <c r="E16457" s="98">
        <v>1991.613286516854</v>
      </c>
      <c r="F16457" s="91">
        <v>0.84184971410662468</v>
      </c>
      <c r="G16457" s="100">
        <v>838.31953793258435</v>
      </c>
      <c r="S16457" s="235"/>
      <c r="T16457" s="103"/>
      <c r="U16457" s="103"/>
    </row>
    <row r="16458" spans="1:21" x14ac:dyDescent="0.2">
      <c r="A16458" s="89">
        <v>41067</v>
      </c>
      <c r="B16458" s="90" t="s">
        <v>140</v>
      </c>
      <c r="C16458" s="96">
        <v>1673.2758132808992</v>
      </c>
      <c r="D16458" s="102">
        <v>1067.6544468509517</v>
      </c>
      <c r="E16458" s="98">
        <v>1984.8773174157304</v>
      </c>
      <c r="F16458" s="91">
        <v>0.84301220967121027</v>
      </c>
      <c r="G16458" s="100">
        <v>836.63790664044961</v>
      </c>
      <c r="S16458" s="235"/>
      <c r="T16458" s="103"/>
      <c r="U16458" s="103"/>
    </row>
    <row r="16459" spans="1:21" x14ac:dyDescent="0.2">
      <c r="A16459" s="89">
        <v>41067</v>
      </c>
      <c r="B16459" s="90" t="s">
        <v>141</v>
      </c>
      <c r="C16459" s="96">
        <v>1690.9916976404495</v>
      </c>
      <c r="D16459" s="102">
        <v>1089.8065595463361</v>
      </c>
      <c r="E16459" s="98">
        <v>2011.7483089887639</v>
      </c>
      <c r="F16459" s="91">
        <v>0.84055827962418039</v>
      </c>
      <c r="G16459" s="100">
        <v>845.49584882022475</v>
      </c>
      <c r="S16459" s="235"/>
      <c r="T16459" s="103"/>
      <c r="U16459" s="103"/>
    </row>
    <row r="16460" spans="1:21" x14ac:dyDescent="0.2">
      <c r="A16460" s="89">
        <v>41067</v>
      </c>
      <c r="B16460" s="90" t="s">
        <v>142</v>
      </c>
      <c r="C16460" s="96">
        <v>1676.3432708426967</v>
      </c>
      <c r="D16460" s="102">
        <v>1056.9319166032826</v>
      </c>
      <c r="E16460" s="98">
        <v>1981.7244606741572</v>
      </c>
      <c r="F16460" s="91">
        <v>0.84590128653527663</v>
      </c>
      <c r="G16460" s="100">
        <v>838.17163542134836</v>
      </c>
      <c r="S16460" s="235"/>
      <c r="T16460" s="103"/>
      <c r="U16460" s="103"/>
    </row>
    <row r="16461" spans="1:21" x14ac:dyDescent="0.2">
      <c r="A16461" s="89">
        <v>41067</v>
      </c>
      <c r="B16461" s="90" t="s">
        <v>143</v>
      </c>
      <c r="C16461" s="96">
        <v>1638.6463650337082</v>
      </c>
      <c r="D16461" s="102">
        <v>1054.664805564561</v>
      </c>
      <c r="E16461" s="98">
        <v>1948.712334269663</v>
      </c>
      <c r="F16461" s="91">
        <v>0.84088674157637477</v>
      </c>
      <c r="G16461" s="100">
        <v>819.3231825168541</v>
      </c>
      <c r="S16461" s="235"/>
      <c r="T16461" s="103"/>
      <c r="U16461" s="103"/>
    </row>
    <row r="16462" spans="1:21" x14ac:dyDescent="0.2">
      <c r="A16462" s="89">
        <v>41067</v>
      </c>
      <c r="B16462" s="90" t="s">
        <v>144</v>
      </c>
      <c r="C16462" s="96">
        <v>1651.3376161348315</v>
      </c>
      <c r="D16462" s="102">
        <v>1064.3339359891222</v>
      </c>
      <c r="E16462" s="98">
        <v>1964.6176853932586</v>
      </c>
      <c r="F16462" s="91">
        <v>0.84053891421845894</v>
      </c>
      <c r="G16462" s="100">
        <v>825.66880806741574</v>
      </c>
      <c r="S16462" s="235"/>
      <c r="T16462" s="103"/>
      <c r="U16462" s="103"/>
    </row>
    <row r="16463" spans="1:21" x14ac:dyDescent="0.2">
      <c r="A16463" s="89">
        <v>41067</v>
      </c>
      <c r="B16463" s="90" t="s">
        <v>145</v>
      </c>
      <c r="C16463" s="96">
        <v>1732.1653254943817</v>
      </c>
      <c r="D16463" s="102">
        <v>1106.5369782469998</v>
      </c>
      <c r="E16463" s="98">
        <v>2055.4368876404496</v>
      </c>
      <c r="F16463" s="91">
        <v>0.84272367393524339</v>
      </c>
      <c r="G16463" s="100">
        <v>866.08266274719085</v>
      </c>
      <c r="S16463" s="235"/>
      <c r="T16463" s="103"/>
      <c r="U16463" s="103"/>
    </row>
    <row r="16464" spans="1:21" x14ac:dyDescent="0.2">
      <c r="A16464" s="89">
        <v>41067</v>
      </c>
      <c r="B16464" s="90" t="s">
        <v>146</v>
      </c>
      <c r="C16464" s="96">
        <v>1802.4656177528091</v>
      </c>
      <c r="D16464" s="102">
        <v>1146.857986641897</v>
      </c>
      <c r="E16464" s="98">
        <v>2136.3907752808991</v>
      </c>
      <c r="F16464" s="91">
        <v>0.84369659268717612</v>
      </c>
      <c r="G16464" s="100">
        <v>901.23280887640453</v>
      </c>
      <c r="S16464" s="235"/>
      <c r="T16464" s="103"/>
      <c r="U16464" s="103"/>
    </row>
    <row r="16465" spans="1:21" x14ac:dyDescent="0.2">
      <c r="A16465" s="89">
        <v>41067</v>
      </c>
      <c r="B16465" s="90" t="s">
        <v>147</v>
      </c>
      <c r="C16465" s="96">
        <v>1783.1896658089893</v>
      </c>
      <c r="D16465" s="102">
        <v>1137.9073931813991</v>
      </c>
      <c r="E16465" s="98">
        <v>2115.3247078651689</v>
      </c>
      <c r="F16465" s="91">
        <v>0.84298626077535987</v>
      </c>
      <c r="G16465" s="100">
        <v>891.59483290449464</v>
      </c>
      <c r="S16465" s="235"/>
      <c r="T16465" s="103"/>
      <c r="U16465" s="103"/>
    </row>
    <row r="16466" spans="1:21" x14ac:dyDescent="0.2">
      <c r="A16466" s="89">
        <v>41068</v>
      </c>
      <c r="B16466" s="90" t="s">
        <v>100</v>
      </c>
      <c r="C16466" s="96">
        <v>1750.5498102471911</v>
      </c>
      <c r="D16466" s="102">
        <v>1116.8185429749456</v>
      </c>
      <c r="E16466" s="98">
        <v>2076.4653370786514</v>
      </c>
      <c r="F16466" s="91">
        <v>0.8430431170645083</v>
      </c>
      <c r="G16466" s="100">
        <v>875.27490512359554</v>
      </c>
      <c r="S16466" s="235"/>
      <c r="T16466" s="103"/>
      <c r="U16466" s="103"/>
    </row>
    <row r="16467" spans="1:21" x14ac:dyDescent="0.2">
      <c r="A16467" s="89">
        <v>41068</v>
      </c>
      <c r="B16467" s="90" t="s">
        <v>101</v>
      </c>
      <c r="C16467" s="96">
        <v>1770.9765652921351</v>
      </c>
      <c r="D16467" s="102">
        <v>1111.4642028280309</v>
      </c>
      <c r="E16467" s="98">
        <v>2090.8636179775281</v>
      </c>
      <c r="F16467" s="91">
        <v>0.84700721274455171</v>
      </c>
      <c r="G16467" s="100">
        <v>885.48828264606755</v>
      </c>
      <c r="S16467" s="235"/>
      <c r="T16467" s="103"/>
      <c r="U16467" s="103"/>
    </row>
    <row r="16468" spans="1:21" x14ac:dyDescent="0.2">
      <c r="A16468" s="89">
        <v>41068</v>
      </c>
      <c r="B16468" s="90" t="s">
        <v>102</v>
      </c>
      <c r="C16468" s="96">
        <v>1714.0847500112361</v>
      </c>
      <c r="D16468" s="102">
        <v>1077.1182803141239</v>
      </c>
      <c r="E16468" s="98">
        <v>2024.4185140449435</v>
      </c>
      <c r="F16468" s="91">
        <v>0.84670473922230793</v>
      </c>
      <c r="G16468" s="100">
        <v>857.04237500561806</v>
      </c>
      <c r="S16468" s="235"/>
      <c r="T16468" s="103"/>
      <c r="U16468" s="103"/>
    </row>
    <row r="16469" spans="1:21" x14ac:dyDescent="0.2">
      <c r="A16469" s="89">
        <v>41068</v>
      </c>
      <c r="B16469" s="90" t="s">
        <v>103</v>
      </c>
      <c r="C16469" s="96">
        <v>1751.10089905618</v>
      </c>
      <c r="D16469" s="102">
        <v>1119.2886706225404</v>
      </c>
      <c r="E16469" s="98">
        <v>2078.2592443820226</v>
      </c>
      <c r="F16469" s="91">
        <v>0.84258058939941138</v>
      </c>
      <c r="G16469" s="100">
        <v>875.55044952808998</v>
      </c>
      <c r="S16469" s="235"/>
      <c r="T16469" s="103"/>
      <c r="U16469" s="103"/>
    </row>
    <row r="16470" spans="1:21" x14ac:dyDescent="0.2">
      <c r="A16470" s="89">
        <v>41068</v>
      </c>
      <c r="B16470" s="90" t="s">
        <v>104</v>
      </c>
      <c r="C16470" s="96">
        <v>1844.6360680112359</v>
      </c>
      <c r="D16470" s="102">
        <v>1169.7645431352978</v>
      </c>
      <c r="E16470" s="98">
        <v>2184.2690561797749</v>
      </c>
      <c r="F16470" s="91">
        <v>0.84450954555820723</v>
      </c>
      <c r="G16470" s="100">
        <v>922.31803400561796</v>
      </c>
      <c r="S16470" s="235"/>
      <c r="T16470" s="103"/>
      <c r="U16470" s="103"/>
    </row>
    <row r="16471" spans="1:21" x14ac:dyDescent="0.2">
      <c r="A16471" s="89">
        <v>41068</v>
      </c>
      <c r="B16471" s="90" t="s">
        <v>105</v>
      </c>
      <c r="C16471" s="96">
        <v>1799.9533011235958</v>
      </c>
      <c r="D16471" s="102">
        <v>1133.0484069696422</v>
      </c>
      <c r="E16471" s="98">
        <v>2126.882831460674</v>
      </c>
      <c r="F16471" s="91">
        <v>0.84628700485933506</v>
      </c>
      <c r="G16471" s="100">
        <v>899.9766505617979</v>
      </c>
      <c r="S16471" s="235"/>
      <c r="T16471" s="103"/>
      <c r="U16471" s="103"/>
    </row>
    <row r="16472" spans="1:21" x14ac:dyDescent="0.2">
      <c r="A16472" s="89">
        <v>41068</v>
      </c>
      <c r="B16472" s="90" t="s">
        <v>106</v>
      </c>
      <c r="C16472" s="96">
        <v>1825.4857318988763</v>
      </c>
      <c r="D16472" s="102">
        <v>1149.3099108665826</v>
      </c>
      <c r="E16472" s="98">
        <v>2157.1535477528087</v>
      </c>
      <c r="F16472" s="91">
        <v>0.84624746986627652</v>
      </c>
      <c r="G16472" s="100">
        <v>912.74286594943817</v>
      </c>
      <c r="S16472" s="235"/>
      <c r="T16472" s="103"/>
      <c r="U16472" s="103"/>
    </row>
    <row r="16473" spans="1:21" x14ac:dyDescent="0.2">
      <c r="A16473" s="89">
        <v>41068</v>
      </c>
      <c r="B16473" s="90" t="s">
        <v>107</v>
      </c>
      <c r="C16473" s="96">
        <v>1890.3521264157305</v>
      </c>
      <c r="D16473" s="102">
        <v>1197.3477917897492</v>
      </c>
      <c r="E16473" s="98">
        <v>2237.6489662921354</v>
      </c>
      <c r="F16473" s="91">
        <v>0.84479386842705351</v>
      </c>
      <c r="G16473" s="100">
        <v>945.17606320786524</v>
      </c>
      <c r="S16473" s="235"/>
      <c r="T16473" s="103"/>
      <c r="U16473" s="103"/>
    </row>
    <row r="16474" spans="1:21" x14ac:dyDescent="0.2">
      <c r="A16474" s="89">
        <v>41068</v>
      </c>
      <c r="B16474" s="90" t="s">
        <v>108</v>
      </c>
      <c r="C16474" s="96">
        <v>1858.7212496292136</v>
      </c>
      <c r="D16474" s="102">
        <v>1173.5746859198434</v>
      </c>
      <c r="E16474" s="98">
        <v>2198.2088679775279</v>
      </c>
      <c r="F16474" s="91">
        <v>0.84556171012963777</v>
      </c>
      <c r="G16474" s="100">
        <v>929.36062481460681</v>
      </c>
      <c r="S16474" s="235"/>
      <c r="T16474" s="103"/>
      <c r="U16474" s="103"/>
    </row>
    <row r="16475" spans="1:21" x14ac:dyDescent="0.2">
      <c r="A16475" s="89">
        <v>41068</v>
      </c>
      <c r="B16475" s="90" t="s">
        <v>109</v>
      </c>
      <c r="C16475" s="96">
        <v>1963.732032606742</v>
      </c>
      <c r="D16475" s="102">
        <v>1250.039006711206</v>
      </c>
      <c r="E16475" s="98">
        <v>2327.840418539326</v>
      </c>
      <c r="F16475" s="91">
        <v>0.8435853321246759</v>
      </c>
      <c r="G16475" s="100">
        <v>981.866016303371</v>
      </c>
      <c r="S16475" s="235"/>
      <c r="T16475" s="103"/>
      <c r="U16475" s="103"/>
    </row>
    <row r="16476" spans="1:21" x14ac:dyDescent="0.2">
      <c r="A16476" s="89">
        <v>41068</v>
      </c>
      <c r="B16476" s="90" t="s">
        <v>110</v>
      </c>
      <c r="C16476" s="96">
        <v>1965.1624322359551</v>
      </c>
      <c r="D16476" s="102">
        <v>1254.9590197245161</v>
      </c>
      <c r="E16476" s="98">
        <v>2331.691558988764</v>
      </c>
      <c r="F16476" s="91">
        <v>0.84280548370995967</v>
      </c>
      <c r="G16476" s="100">
        <v>982.58121611797753</v>
      </c>
      <c r="S16476" s="235"/>
      <c r="T16476" s="103"/>
      <c r="U16476" s="103"/>
    </row>
    <row r="16477" spans="1:21" x14ac:dyDescent="0.2">
      <c r="A16477" s="89">
        <v>41068</v>
      </c>
      <c r="B16477" s="90" t="s">
        <v>111</v>
      </c>
      <c r="C16477" s="96">
        <v>1917.7931074044945</v>
      </c>
      <c r="D16477" s="102">
        <v>1208.1529728918158</v>
      </c>
      <c r="E16477" s="98">
        <v>2266.6195112359551</v>
      </c>
      <c r="F16477" s="91">
        <v>0.8461027966527781</v>
      </c>
      <c r="G16477" s="100">
        <v>958.89655370224727</v>
      </c>
      <c r="S16477" s="235"/>
      <c r="T16477" s="103"/>
      <c r="U16477" s="103"/>
    </row>
    <row r="16478" spans="1:21" x14ac:dyDescent="0.2">
      <c r="A16478" s="89">
        <v>41068</v>
      </c>
      <c r="B16478" s="90" t="s">
        <v>112</v>
      </c>
      <c r="C16478" s="96">
        <v>2074.7278021348316</v>
      </c>
      <c r="D16478" s="102">
        <v>1317.3023534668266</v>
      </c>
      <c r="E16478" s="98">
        <v>2457.5965786516854</v>
      </c>
      <c r="F16478" s="91">
        <v>0.84421007913068158</v>
      </c>
      <c r="G16478" s="100">
        <v>1037.3639010674158</v>
      </c>
      <c r="S16478" s="235"/>
      <c r="T16478" s="103"/>
      <c r="U16478" s="103"/>
    </row>
    <row r="16479" spans="1:21" x14ac:dyDescent="0.2">
      <c r="A16479" s="89">
        <v>41068</v>
      </c>
      <c r="B16479" s="90" t="s">
        <v>113</v>
      </c>
      <c r="C16479" s="96">
        <v>2188.2683052808989</v>
      </c>
      <c r="D16479" s="102">
        <v>1397.7445292343293</v>
      </c>
      <c r="E16479" s="98">
        <v>2596.5761966292139</v>
      </c>
      <c r="F16479" s="91">
        <v>0.84275143095035443</v>
      </c>
      <c r="G16479" s="100">
        <v>1094.1341526404494</v>
      </c>
      <c r="S16479" s="235"/>
      <c r="T16479" s="103"/>
      <c r="U16479" s="103"/>
    </row>
    <row r="16480" spans="1:21" x14ac:dyDescent="0.2">
      <c r="A16480" s="89">
        <v>41068</v>
      </c>
      <c r="B16480" s="90" t="s">
        <v>114</v>
      </c>
      <c r="C16480" s="96">
        <v>2285.8353372134834</v>
      </c>
      <c r="D16480" s="102">
        <v>1472.3401846910749</v>
      </c>
      <c r="E16480" s="98">
        <v>2718.975691011236</v>
      </c>
      <c r="F16480" s="91">
        <v>0.84069723196507873</v>
      </c>
      <c r="G16480" s="100">
        <v>1142.9176686067417</v>
      </c>
      <c r="S16480" s="235"/>
      <c r="T16480" s="103"/>
      <c r="U16480" s="103"/>
    </row>
    <row r="16481" spans="1:21" x14ac:dyDescent="0.2">
      <c r="A16481" s="89">
        <v>41068</v>
      </c>
      <c r="B16481" s="90" t="s">
        <v>115</v>
      </c>
      <c r="C16481" s="96">
        <v>2303.8024532359545</v>
      </c>
      <c r="D16481" s="102">
        <v>1466.6570118437155</v>
      </c>
      <c r="E16481" s="98">
        <v>2731.0416573033704</v>
      </c>
      <c r="F16481" s="91">
        <v>0.84356181352089976</v>
      </c>
      <c r="G16481" s="100">
        <v>1151.9012266179773</v>
      </c>
      <c r="S16481" s="235"/>
      <c r="T16481" s="103"/>
      <c r="U16481" s="103"/>
    </row>
    <row r="16482" spans="1:21" x14ac:dyDescent="0.2">
      <c r="A16482" s="89">
        <v>41068</v>
      </c>
      <c r="B16482" s="90" t="s">
        <v>116</v>
      </c>
      <c r="C16482" s="96">
        <v>2340.0284381797751</v>
      </c>
      <c r="D16482" s="102">
        <v>1479.549293892773</v>
      </c>
      <c r="E16482" s="98">
        <v>2768.5373764044944</v>
      </c>
      <c r="F16482" s="91">
        <v>0.84522190602273006</v>
      </c>
      <c r="G16482" s="100">
        <v>1170.0142190898875</v>
      </c>
      <c r="S16482" s="235"/>
      <c r="T16482" s="103"/>
      <c r="U16482" s="103"/>
    </row>
    <row r="16483" spans="1:21" x14ac:dyDescent="0.2">
      <c r="A16483" s="89">
        <v>41068</v>
      </c>
      <c r="B16483" s="90" t="s">
        <v>117</v>
      </c>
      <c r="C16483" s="96">
        <v>2275.3687019662925</v>
      </c>
      <c r="D16483" s="102">
        <v>1462.5757330328845</v>
      </c>
      <c r="E16483" s="98">
        <v>2704.8901095505616</v>
      </c>
      <c r="F16483" s="91">
        <v>0.84120559793993355</v>
      </c>
      <c r="G16483" s="100">
        <v>1137.6843509831463</v>
      </c>
      <c r="S16483" s="235"/>
      <c r="T16483" s="103"/>
      <c r="U16483" s="103"/>
    </row>
    <row r="16484" spans="1:21" x14ac:dyDescent="0.2">
      <c r="A16484" s="89">
        <v>41068</v>
      </c>
      <c r="B16484" s="90" t="s">
        <v>118</v>
      </c>
      <c r="C16484" s="96">
        <v>2355.3171005056179</v>
      </c>
      <c r="D16484" s="102">
        <v>1535.1568298259606</v>
      </c>
      <c r="E16484" s="98">
        <v>2811.4453820224721</v>
      </c>
      <c r="F16484" s="91">
        <v>0.83776021955342816</v>
      </c>
      <c r="G16484" s="100">
        <v>1177.6585502528089</v>
      </c>
      <c r="S16484" s="235"/>
      <c r="T16484" s="103"/>
      <c r="U16484" s="103"/>
    </row>
    <row r="16485" spans="1:21" x14ac:dyDescent="0.2">
      <c r="A16485" s="89">
        <v>41068</v>
      </c>
      <c r="B16485" s="90" t="s">
        <v>119</v>
      </c>
      <c r="C16485" s="96">
        <v>2267.9452115393256</v>
      </c>
      <c r="D16485" s="102">
        <v>1451.1948275925861</v>
      </c>
      <c r="E16485" s="98">
        <v>2692.497337078652</v>
      </c>
      <c r="F16485" s="91">
        <v>0.84232031738981639</v>
      </c>
      <c r="G16485" s="100">
        <v>1133.9726057696628</v>
      </c>
      <c r="S16485" s="235"/>
      <c r="T16485" s="103"/>
      <c r="U16485" s="103"/>
    </row>
    <row r="16486" spans="1:21" x14ac:dyDescent="0.2">
      <c r="A16486" s="89">
        <v>41068</v>
      </c>
      <c r="B16486" s="90" t="s">
        <v>120</v>
      </c>
      <c r="C16486" s="96">
        <v>2243.5230626292132</v>
      </c>
      <c r="D16486" s="102">
        <v>1430.5228513768732</v>
      </c>
      <c r="E16486" s="98">
        <v>2660.7877331460668</v>
      </c>
      <c r="F16486" s="91">
        <v>0.84318002322436769</v>
      </c>
      <c r="G16486" s="100">
        <v>1121.7615313146066</v>
      </c>
      <c r="S16486" s="235"/>
      <c r="T16486" s="103"/>
      <c r="U16486" s="103"/>
    </row>
    <row r="16487" spans="1:21" x14ac:dyDescent="0.2">
      <c r="A16487" s="89">
        <v>41068</v>
      </c>
      <c r="B16487" s="90" t="s">
        <v>121</v>
      </c>
      <c r="C16487" s="96">
        <v>2139.0066387303373</v>
      </c>
      <c r="D16487" s="102">
        <v>1374.6418183250601</v>
      </c>
      <c r="E16487" s="98">
        <v>2542.6343679775277</v>
      </c>
      <c r="F16487" s="91">
        <v>0.84125608686385933</v>
      </c>
      <c r="G16487" s="100">
        <v>1069.5033193651686</v>
      </c>
      <c r="S16487" s="235"/>
      <c r="T16487" s="103"/>
      <c r="U16487" s="103"/>
    </row>
    <row r="16488" spans="1:21" x14ac:dyDescent="0.2">
      <c r="A16488" s="89">
        <v>41068</v>
      </c>
      <c r="B16488" s="90" t="s">
        <v>122</v>
      </c>
      <c r="C16488" s="96">
        <v>2178.7741796966293</v>
      </c>
      <c r="D16488" s="102">
        <v>1406.6115285757064</v>
      </c>
      <c r="E16488" s="98">
        <v>2593.3786685393256</v>
      </c>
      <c r="F16488" s="91">
        <v>0.84012959855329761</v>
      </c>
      <c r="G16488" s="100">
        <v>1089.3870898483146</v>
      </c>
      <c r="S16488" s="235"/>
      <c r="T16488" s="103"/>
      <c r="U16488" s="103"/>
    </row>
    <row r="16489" spans="1:21" x14ac:dyDescent="0.2">
      <c r="A16489" s="89">
        <v>41068</v>
      </c>
      <c r="B16489" s="90" t="s">
        <v>123</v>
      </c>
      <c r="C16489" s="96">
        <v>2077.6736959887639</v>
      </c>
      <c r="D16489" s="102">
        <v>1327.7405537344457</v>
      </c>
      <c r="E16489" s="98">
        <v>2465.689146067416</v>
      </c>
      <c r="F16489" s="91">
        <v>0.84263407627944231</v>
      </c>
      <c r="G16489" s="100">
        <v>1038.836847994382</v>
      </c>
      <c r="S16489" s="235"/>
      <c r="T16489" s="103"/>
      <c r="U16489" s="103"/>
    </row>
    <row r="16490" spans="1:21" x14ac:dyDescent="0.2">
      <c r="A16490" s="89">
        <v>41068</v>
      </c>
      <c r="B16490" s="90" t="s">
        <v>124</v>
      </c>
      <c r="C16490" s="96">
        <v>2099.713196224719</v>
      </c>
      <c r="D16490" s="102">
        <v>1333.7052727413982</v>
      </c>
      <c r="E16490" s="98">
        <v>2487.4817106741575</v>
      </c>
      <c r="F16490" s="91">
        <v>0.84411201385503032</v>
      </c>
      <c r="G16490" s="100">
        <v>1049.8565981123595</v>
      </c>
      <c r="S16490" s="235"/>
      <c r="T16490" s="103"/>
      <c r="U16490" s="103"/>
    </row>
    <row r="16491" spans="1:21" x14ac:dyDescent="0.2">
      <c r="A16491" s="89">
        <v>41068</v>
      </c>
      <c r="B16491" s="90" t="s">
        <v>125</v>
      </c>
      <c r="C16491" s="96">
        <v>2194.7071296741574</v>
      </c>
      <c r="D16491" s="102">
        <v>1431.1938707033664</v>
      </c>
      <c r="E16491" s="98">
        <v>2620.1250505617977</v>
      </c>
      <c r="F16491" s="91">
        <v>0.83763449733194084</v>
      </c>
      <c r="G16491" s="100">
        <v>1097.3535648370787</v>
      </c>
      <c r="S16491" s="235"/>
      <c r="T16491" s="103"/>
      <c r="U16491" s="103"/>
    </row>
    <row r="16492" spans="1:21" x14ac:dyDescent="0.2">
      <c r="A16492" s="89">
        <v>41068</v>
      </c>
      <c r="B16492" s="90" t="s">
        <v>126</v>
      </c>
      <c r="C16492" s="96">
        <v>2243.5311668764048</v>
      </c>
      <c r="D16492" s="102">
        <v>1436.6407211253941</v>
      </c>
      <c r="E16492" s="98">
        <v>2664.0887106741575</v>
      </c>
      <c r="F16492" s="91">
        <v>0.8421383108930599</v>
      </c>
      <c r="G16492" s="100">
        <v>1121.7655834382024</v>
      </c>
      <c r="S16492" s="235"/>
      <c r="T16492" s="103"/>
      <c r="U16492" s="103"/>
    </row>
    <row r="16493" spans="1:21" x14ac:dyDescent="0.2">
      <c r="A16493" s="89">
        <v>41068</v>
      </c>
      <c r="B16493" s="90" t="s">
        <v>127</v>
      </c>
      <c r="C16493" s="96">
        <v>2262.7098678539323</v>
      </c>
      <c r="D16493" s="102">
        <v>1451.2427300222253</v>
      </c>
      <c r="E16493" s="98">
        <v>2688.1148426966288</v>
      </c>
      <c r="F16493" s="91">
        <v>0.84174598194772665</v>
      </c>
      <c r="G16493" s="100">
        <v>1131.3549339269662</v>
      </c>
      <c r="S16493" s="235"/>
      <c r="T16493" s="103"/>
      <c r="U16493" s="103"/>
    </row>
    <row r="16494" spans="1:21" x14ac:dyDescent="0.2">
      <c r="A16494" s="89">
        <v>41068</v>
      </c>
      <c r="B16494" s="90" t="s">
        <v>128</v>
      </c>
      <c r="C16494" s="96">
        <v>2202.2440795617981</v>
      </c>
      <c r="D16494" s="102">
        <v>1412.0475968696865</v>
      </c>
      <c r="E16494" s="98">
        <v>2616.0576067415732</v>
      </c>
      <c r="F16494" s="91">
        <v>0.84181788424177717</v>
      </c>
      <c r="G16494" s="100">
        <v>1101.1220397808991</v>
      </c>
      <c r="S16494" s="235"/>
      <c r="T16494" s="103"/>
      <c r="U16494" s="103"/>
    </row>
    <row r="16495" spans="1:21" x14ac:dyDescent="0.2">
      <c r="A16495" s="89">
        <v>41068</v>
      </c>
      <c r="B16495" s="90" t="s">
        <v>129</v>
      </c>
      <c r="C16495" s="96">
        <v>2263.4433022247194</v>
      </c>
      <c r="D16495" s="102">
        <v>1467.4975814629424</v>
      </c>
      <c r="E16495" s="98">
        <v>2697.5404971910111</v>
      </c>
      <c r="F16495" s="91">
        <v>0.83907667172436384</v>
      </c>
      <c r="G16495" s="100">
        <v>1131.7216511123597</v>
      </c>
      <c r="S16495" s="235"/>
      <c r="T16495" s="103"/>
      <c r="U16495" s="103"/>
    </row>
    <row r="16496" spans="1:21" x14ac:dyDescent="0.2">
      <c r="A16496" s="89">
        <v>41068</v>
      </c>
      <c r="B16496" s="90" t="s">
        <v>130</v>
      </c>
      <c r="C16496" s="96">
        <v>2096.6659992808986</v>
      </c>
      <c r="D16496" s="102">
        <v>1358.9985386138621</v>
      </c>
      <c r="E16496" s="98">
        <v>2498.5766629213485</v>
      </c>
      <c r="F16496" s="91">
        <v>0.83914415370768169</v>
      </c>
      <c r="G16496" s="100">
        <v>1048.3329996404493</v>
      </c>
      <c r="S16496" s="235"/>
      <c r="T16496" s="103"/>
      <c r="U16496" s="103"/>
    </row>
    <row r="16497" spans="1:21" x14ac:dyDescent="0.2">
      <c r="A16497" s="89">
        <v>41068</v>
      </c>
      <c r="B16497" s="90" t="s">
        <v>131</v>
      </c>
      <c r="C16497" s="96">
        <v>1953.6625054719104</v>
      </c>
      <c r="D16497" s="102">
        <v>1261.2073637159456</v>
      </c>
      <c r="E16497" s="98">
        <v>2325.3905477528087</v>
      </c>
      <c r="F16497" s="91">
        <v>0.8401438233073899</v>
      </c>
      <c r="G16497" s="100">
        <v>976.83125273595522</v>
      </c>
      <c r="S16497" s="235"/>
      <c r="T16497" s="103"/>
      <c r="U16497" s="103"/>
    </row>
    <row r="16498" spans="1:21" x14ac:dyDescent="0.2">
      <c r="A16498" s="89">
        <v>41068</v>
      </c>
      <c r="B16498" s="90" t="s">
        <v>132</v>
      </c>
      <c r="C16498" s="96">
        <v>1849.9848711573031</v>
      </c>
      <c r="D16498" s="102">
        <v>1192.3752773182127</v>
      </c>
      <c r="E16498" s="98">
        <v>2200.9549803370783</v>
      </c>
      <c r="F16498" s="91">
        <v>0.8405373520515973</v>
      </c>
      <c r="G16498" s="100">
        <v>924.99243557865157</v>
      </c>
      <c r="S16498" s="235"/>
      <c r="T16498" s="103"/>
      <c r="U16498" s="103"/>
    </row>
    <row r="16499" spans="1:21" x14ac:dyDescent="0.2">
      <c r="A16499" s="89">
        <v>41068</v>
      </c>
      <c r="B16499" s="90" t="s">
        <v>133</v>
      </c>
      <c r="C16499" s="96">
        <v>1847.0349251797752</v>
      </c>
      <c r="D16499" s="102">
        <v>1184.0897771714765</v>
      </c>
      <c r="E16499" s="98">
        <v>2193.9933033707862</v>
      </c>
      <c r="F16499" s="91">
        <v>0.84185987365688197</v>
      </c>
      <c r="G16499" s="100">
        <v>923.5174625898876</v>
      </c>
      <c r="S16499" s="235"/>
      <c r="T16499" s="103"/>
      <c r="U16499" s="103"/>
    </row>
    <row r="16500" spans="1:21" x14ac:dyDescent="0.2">
      <c r="A16500" s="89">
        <v>41068</v>
      </c>
      <c r="B16500" s="90" t="s">
        <v>134</v>
      </c>
      <c r="C16500" s="96">
        <v>1853.4615932022471</v>
      </c>
      <c r="D16500" s="102">
        <v>1187.0770981807705</v>
      </c>
      <c r="E16500" s="98">
        <v>2201.0161095505619</v>
      </c>
      <c r="F16500" s="91">
        <v>0.84209360629382946</v>
      </c>
      <c r="G16500" s="100">
        <v>926.73079660112353</v>
      </c>
      <c r="S16500" s="235"/>
      <c r="T16500" s="103"/>
      <c r="U16500" s="103"/>
    </row>
    <row r="16501" spans="1:21" x14ac:dyDescent="0.2">
      <c r="A16501" s="89">
        <v>41068</v>
      </c>
      <c r="B16501" s="90" t="s">
        <v>135</v>
      </c>
      <c r="C16501" s="96">
        <v>1763.747576797753</v>
      </c>
      <c r="D16501" s="102">
        <v>1120.9553709599472</v>
      </c>
      <c r="E16501" s="98">
        <v>2089.8197191011236</v>
      </c>
      <c r="F16501" s="91">
        <v>0.84397116204663758</v>
      </c>
      <c r="G16501" s="100">
        <v>881.87378839887651</v>
      </c>
      <c r="S16501" s="235"/>
      <c r="T16501" s="103"/>
      <c r="U16501" s="103"/>
    </row>
    <row r="16502" spans="1:21" x14ac:dyDescent="0.2">
      <c r="A16502" s="89">
        <v>41068</v>
      </c>
      <c r="B16502" s="90" t="s">
        <v>136</v>
      </c>
      <c r="C16502" s="96">
        <v>1750.3107349550562</v>
      </c>
      <c r="D16502" s="102">
        <v>1105.1647632953614</v>
      </c>
      <c r="E16502" s="98">
        <v>2070.0185561797753</v>
      </c>
      <c r="F16502" s="91">
        <v>0.84555316169979622</v>
      </c>
      <c r="G16502" s="100">
        <v>875.1553674775281</v>
      </c>
      <c r="S16502" s="235"/>
      <c r="T16502" s="103"/>
      <c r="U16502" s="103"/>
    </row>
    <row r="16503" spans="1:21" x14ac:dyDescent="0.2">
      <c r="A16503" s="89">
        <v>41068</v>
      </c>
      <c r="B16503" s="90" t="s">
        <v>137</v>
      </c>
      <c r="C16503" s="96">
        <v>1724.3082578426965</v>
      </c>
      <c r="D16503" s="102">
        <v>1086.7931620777279</v>
      </c>
      <c r="E16503" s="98">
        <v>2038.2243117977525</v>
      </c>
      <c r="F16503" s="91">
        <v>0.84598552174163011</v>
      </c>
      <c r="G16503" s="100">
        <v>862.15412892134827</v>
      </c>
      <c r="S16503" s="235"/>
      <c r="T16503" s="103"/>
      <c r="U16503" s="103"/>
    </row>
    <row r="16504" spans="1:21" x14ac:dyDescent="0.2">
      <c r="A16504" s="89">
        <v>41068</v>
      </c>
      <c r="B16504" s="90" t="s">
        <v>138</v>
      </c>
      <c r="C16504" s="96">
        <v>1697.7222749325845</v>
      </c>
      <c r="D16504" s="102">
        <v>1078.4367840689506</v>
      </c>
      <c r="E16504" s="98">
        <v>2011.2898398876405</v>
      </c>
      <c r="F16504" s="91">
        <v>0.84409628153216676</v>
      </c>
      <c r="G16504" s="100">
        <v>848.86113746629223</v>
      </c>
      <c r="S16504" s="235"/>
      <c r="T16504" s="103"/>
      <c r="U16504" s="103"/>
    </row>
    <row r="16505" spans="1:21" x14ac:dyDescent="0.2">
      <c r="A16505" s="89">
        <v>41068</v>
      </c>
      <c r="B16505" s="90" t="s">
        <v>139</v>
      </c>
      <c r="C16505" s="96">
        <v>1685.0755971910114</v>
      </c>
      <c r="D16505" s="102">
        <v>1075.2079430187102</v>
      </c>
      <c r="E16505" s="98">
        <v>1998.8876629213482</v>
      </c>
      <c r="F16505" s="91">
        <v>0.84300665237399852</v>
      </c>
      <c r="G16505" s="100">
        <v>842.53779859550571</v>
      </c>
      <c r="S16505" s="235"/>
      <c r="T16505" s="103"/>
      <c r="U16505" s="103"/>
    </row>
    <row r="16506" spans="1:21" x14ac:dyDescent="0.2">
      <c r="A16506" s="89">
        <v>41068</v>
      </c>
      <c r="B16506" s="90" t="s">
        <v>140</v>
      </c>
      <c r="C16506" s="96">
        <v>1752.924354674157</v>
      </c>
      <c r="D16506" s="102">
        <v>1133.8023385888953</v>
      </c>
      <c r="E16506" s="98">
        <v>2087.6425786516852</v>
      </c>
      <c r="F16506" s="91">
        <v>0.83966689154533936</v>
      </c>
      <c r="G16506" s="100">
        <v>876.46217733707851</v>
      </c>
      <c r="S16506" s="235"/>
      <c r="T16506" s="103"/>
      <c r="U16506" s="103"/>
    </row>
    <row r="16507" spans="1:21" x14ac:dyDescent="0.2">
      <c r="A16507" s="89">
        <v>41068</v>
      </c>
      <c r="B16507" s="90" t="s">
        <v>141</v>
      </c>
      <c r="C16507" s="96">
        <v>1773.0593568202246</v>
      </c>
      <c r="D16507" s="102">
        <v>1153.6804146075722</v>
      </c>
      <c r="E16507" s="98">
        <v>2115.3529213483143</v>
      </c>
      <c r="F16507" s="91">
        <v>0.8381860723694684</v>
      </c>
      <c r="G16507" s="100">
        <v>886.5296784101123</v>
      </c>
      <c r="S16507" s="235"/>
      <c r="T16507" s="103"/>
      <c r="U16507" s="103"/>
    </row>
    <row r="16508" spans="1:21" x14ac:dyDescent="0.2">
      <c r="A16508" s="89">
        <v>41068</v>
      </c>
      <c r="B16508" s="90" t="s">
        <v>142</v>
      </c>
      <c r="C16508" s="96">
        <v>1714.3319295505619</v>
      </c>
      <c r="D16508" s="102">
        <v>1099.3649111223133</v>
      </c>
      <c r="E16508" s="98">
        <v>2036.5503117977528</v>
      </c>
      <c r="F16508" s="91">
        <v>0.84178226269168155</v>
      </c>
      <c r="G16508" s="100">
        <v>857.16596477528094</v>
      </c>
      <c r="S16508" s="235"/>
      <c r="T16508" s="103"/>
      <c r="U16508" s="103"/>
    </row>
    <row r="16509" spans="1:21" x14ac:dyDescent="0.2">
      <c r="A16509" s="89">
        <v>41068</v>
      </c>
      <c r="B16509" s="90" t="s">
        <v>143</v>
      </c>
      <c r="C16509" s="96">
        <v>1679.2283828426966</v>
      </c>
      <c r="D16509" s="102">
        <v>1069.6406809612463</v>
      </c>
      <c r="E16509" s="98">
        <v>1990.9643764044943</v>
      </c>
      <c r="F16509" s="91">
        <v>0.84342462514333616</v>
      </c>
      <c r="G16509" s="100">
        <v>839.61419142134832</v>
      </c>
      <c r="S16509" s="235"/>
      <c r="T16509" s="103"/>
      <c r="U16509" s="103"/>
    </row>
    <row r="16510" spans="1:21" x14ac:dyDescent="0.2">
      <c r="A16510" s="89">
        <v>41068</v>
      </c>
      <c r="B16510" s="90" t="s">
        <v>144</v>
      </c>
      <c r="C16510" s="96">
        <v>1633.0260696067417</v>
      </c>
      <c r="D16510" s="102">
        <v>1042.2015103567589</v>
      </c>
      <c r="E16510" s="98">
        <v>1937.2553089887642</v>
      </c>
      <c r="F16510" s="91">
        <v>0.84295862400251809</v>
      </c>
      <c r="G16510" s="100">
        <v>816.51303480337083</v>
      </c>
      <c r="S16510" s="235"/>
      <c r="T16510" s="103"/>
      <c r="U16510" s="103"/>
    </row>
    <row r="16511" spans="1:21" x14ac:dyDescent="0.2">
      <c r="A16511" s="89">
        <v>41068</v>
      </c>
      <c r="B16511" s="90" t="s">
        <v>145</v>
      </c>
      <c r="C16511" s="96">
        <v>1603.3321078988763</v>
      </c>
      <c r="D16511" s="102">
        <v>1015.6682699890893</v>
      </c>
      <c r="E16511" s="98">
        <v>1897.9609803370784</v>
      </c>
      <c r="F16511" s="91">
        <v>0.84476557975081457</v>
      </c>
      <c r="G16511" s="100">
        <v>801.66605394943815</v>
      </c>
      <c r="S16511" s="235"/>
      <c r="T16511" s="103"/>
      <c r="U16511" s="103"/>
    </row>
    <row r="16512" spans="1:21" x14ac:dyDescent="0.2">
      <c r="A16512" s="89">
        <v>41068</v>
      </c>
      <c r="B16512" s="90" t="s">
        <v>146</v>
      </c>
      <c r="C16512" s="96">
        <v>1616.8986176966289</v>
      </c>
      <c r="D16512" s="102">
        <v>1025.0987377023534</v>
      </c>
      <c r="E16512" s="98">
        <v>1914.4682191011236</v>
      </c>
      <c r="F16512" s="91">
        <v>0.84456801192332731</v>
      </c>
      <c r="G16512" s="100">
        <v>808.44930884831444</v>
      </c>
      <c r="S16512" s="235"/>
      <c r="T16512" s="103"/>
      <c r="U16512" s="103"/>
    </row>
    <row r="16513" spans="1:21" x14ac:dyDescent="0.2">
      <c r="A16513" s="89">
        <v>41068</v>
      </c>
      <c r="B16513" s="90" t="s">
        <v>147</v>
      </c>
      <c r="C16513" s="96">
        <v>1648.9509153370789</v>
      </c>
      <c r="D16513" s="102">
        <v>1050.5668887112802</v>
      </c>
      <c r="E16513" s="98">
        <v>1955.1802752808985</v>
      </c>
      <c r="F16513" s="91">
        <v>0.84337538394006961</v>
      </c>
      <c r="G16513" s="100">
        <v>824.47545766853943</v>
      </c>
      <c r="S16513" s="235"/>
      <c r="T16513" s="103"/>
      <c r="U16513" s="103"/>
    </row>
    <row r="16514" spans="1:21" x14ac:dyDescent="0.2">
      <c r="A16514" s="89">
        <v>41069</v>
      </c>
      <c r="B16514" s="90" t="s">
        <v>100</v>
      </c>
      <c r="C16514" s="96">
        <v>1661.9298672134835</v>
      </c>
      <c r="D16514" s="102">
        <v>1067.5376916458722</v>
      </c>
      <c r="E16514" s="98">
        <v>1975.2588707865166</v>
      </c>
      <c r="F16514" s="91">
        <v>0.84137319507479513</v>
      </c>
      <c r="G16514" s="100">
        <v>830.96493360674174</v>
      </c>
      <c r="S16514" s="235"/>
      <c r="T16514" s="103"/>
      <c r="U16514" s="103"/>
    </row>
    <row r="16515" spans="1:21" x14ac:dyDescent="0.2">
      <c r="A16515" s="89">
        <v>41069</v>
      </c>
      <c r="B16515" s="90" t="s">
        <v>101</v>
      </c>
      <c r="C16515" s="96">
        <v>1710.0609912808986</v>
      </c>
      <c r="D16515" s="102">
        <v>1085.3214815399053</v>
      </c>
      <c r="E16515" s="98">
        <v>2025.396581460674</v>
      </c>
      <c r="F16515" s="91">
        <v>0.84430921180267726</v>
      </c>
      <c r="G16515" s="100">
        <v>855.03049564044932</v>
      </c>
      <c r="S16515" s="235"/>
      <c r="T16515" s="103"/>
      <c r="U16515" s="103"/>
    </row>
    <row r="16516" spans="1:21" x14ac:dyDescent="0.2">
      <c r="A16516" s="89">
        <v>41069</v>
      </c>
      <c r="B16516" s="90" t="s">
        <v>102</v>
      </c>
      <c r="C16516" s="96">
        <v>1662.5052687640448</v>
      </c>
      <c r="D16516" s="102">
        <v>1062.5081808629368</v>
      </c>
      <c r="E16516" s="98">
        <v>1973.0300056179774</v>
      </c>
      <c r="F16516" s="91">
        <v>0.842615299326544</v>
      </c>
      <c r="G16516" s="100">
        <v>831.25263438202239</v>
      </c>
      <c r="S16516" s="235"/>
      <c r="T16516" s="103"/>
      <c r="U16516" s="103"/>
    </row>
    <row r="16517" spans="1:21" x14ac:dyDescent="0.2">
      <c r="A16517" s="89">
        <v>41069</v>
      </c>
      <c r="B16517" s="90" t="s">
        <v>103</v>
      </c>
      <c r="C16517" s="96">
        <v>1660.5926664269666</v>
      </c>
      <c r="D16517" s="102">
        <v>1060.6239359345768</v>
      </c>
      <c r="E16517" s="98">
        <v>1970.4038005617977</v>
      </c>
      <c r="F16517" s="91">
        <v>0.84276769358316383</v>
      </c>
      <c r="G16517" s="100">
        <v>830.29633321348331</v>
      </c>
      <c r="S16517" s="235"/>
      <c r="T16517" s="103"/>
      <c r="U16517" s="103"/>
    </row>
    <row r="16518" spans="1:21" x14ac:dyDescent="0.2">
      <c r="A16518" s="89">
        <v>41069</v>
      </c>
      <c r="B16518" s="90" t="s">
        <v>104</v>
      </c>
      <c r="C16518" s="96">
        <v>1619.6945829775282</v>
      </c>
      <c r="D16518" s="102">
        <v>1022.0284965551226</v>
      </c>
      <c r="E16518" s="98">
        <v>1915.1900140449441</v>
      </c>
      <c r="F16518" s="91">
        <v>0.84570960118817673</v>
      </c>
      <c r="G16518" s="100">
        <v>809.84729148876409</v>
      </c>
      <c r="S16518" s="235"/>
      <c r="T16518" s="103"/>
      <c r="U16518" s="103"/>
    </row>
    <row r="16519" spans="1:21" x14ac:dyDescent="0.2">
      <c r="A16519" s="89">
        <v>41069</v>
      </c>
      <c r="B16519" s="90" t="s">
        <v>105</v>
      </c>
      <c r="C16519" s="96">
        <v>1619.4879246741573</v>
      </c>
      <c r="D16519" s="102">
        <v>1013.2361236591717</v>
      </c>
      <c r="E16519" s="98">
        <v>1910.3372949438203</v>
      </c>
      <c r="F16519" s="91">
        <v>0.84774972930724446</v>
      </c>
      <c r="G16519" s="100">
        <v>809.74396233707864</v>
      </c>
      <c r="S16519" s="235"/>
      <c r="T16519" s="103"/>
      <c r="U16519" s="103"/>
    </row>
    <row r="16520" spans="1:21" x14ac:dyDescent="0.2">
      <c r="A16520" s="89">
        <v>41069</v>
      </c>
      <c r="B16520" s="90" t="s">
        <v>106</v>
      </c>
      <c r="C16520" s="96">
        <v>1662.3796529325843</v>
      </c>
      <c r="D16520" s="102">
        <v>1052.6836705622397</v>
      </c>
      <c r="E16520" s="98">
        <v>1967.6506348314606</v>
      </c>
      <c r="F16520" s="91">
        <v>0.84485508936650011</v>
      </c>
      <c r="G16520" s="100">
        <v>831.18982646629217</v>
      </c>
      <c r="S16520" s="235"/>
      <c r="T16520" s="103"/>
      <c r="U16520" s="103"/>
    </row>
    <row r="16521" spans="1:21" x14ac:dyDescent="0.2">
      <c r="A16521" s="89">
        <v>41069</v>
      </c>
      <c r="B16521" s="90" t="s">
        <v>107</v>
      </c>
      <c r="C16521" s="96">
        <v>1697.7668482921349</v>
      </c>
      <c r="D16521" s="102">
        <v>1071.0476175695803</v>
      </c>
      <c r="E16521" s="98">
        <v>2007.3752191011233</v>
      </c>
      <c r="F16521" s="91">
        <v>0.84576457462316035</v>
      </c>
      <c r="G16521" s="100">
        <v>848.88342414606745</v>
      </c>
      <c r="S16521" s="235"/>
      <c r="T16521" s="103"/>
      <c r="U16521" s="103"/>
    </row>
    <row r="16522" spans="1:21" x14ac:dyDescent="0.2">
      <c r="A16522" s="89">
        <v>41069</v>
      </c>
      <c r="B16522" s="90" t="s">
        <v>108</v>
      </c>
      <c r="C16522" s="96">
        <v>1673.5108364494379</v>
      </c>
      <c r="D16522" s="102">
        <v>1071.4733987966811</v>
      </c>
      <c r="E16522" s="98">
        <v>1987.1320449438201</v>
      </c>
      <c r="F16522" s="91">
        <v>0.84217394647105659</v>
      </c>
      <c r="G16522" s="100">
        <v>836.75541822471894</v>
      </c>
      <c r="S16522" s="235"/>
      <c r="T16522" s="103"/>
      <c r="U16522" s="103"/>
    </row>
    <row r="16523" spans="1:21" x14ac:dyDescent="0.2">
      <c r="A16523" s="89">
        <v>41069</v>
      </c>
      <c r="B16523" s="90" t="s">
        <v>109</v>
      </c>
      <c r="C16523" s="96">
        <v>1648.2093767191009</v>
      </c>
      <c r="D16523" s="102">
        <v>1050.4749454441314</v>
      </c>
      <c r="E16523" s="98">
        <v>1954.5055028089887</v>
      </c>
      <c r="F16523" s="91">
        <v>0.84328715081657069</v>
      </c>
      <c r="G16523" s="100">
        <v>824.10468835955044</v>
      </c>
      <c r="S16523" s="235"/>
      <c r="T16523" s="103"/>
      <c r="U16523" s="103"/>
    </row>
    <row r="16524" spans="1:21" x14ac:dyDescent="0.2">
      <c r="A16524" s="89">
        <v>41069</v>
      </c>
      <c r="B16524" s="90" t="s">
        <v>110</v>
      </c>
      <c r="C16524" s="96">
        <v>1589.0078509887639</v>
      </c>
      <c r="D16524" s="102">
        <v>1001.6872757768945</v>
      </c>
      <c r="E16524" s="98">
        <v>1878.3831741573033</v>
      </c>
      <c r="F16524" s="91">
        <v>0.84594446588441075</v>
      </c>
      <c r="G16524" s="100">
        <v>794.50392549438197</v>
      </c>
      <c r="S16524" s="235"/>
      <c r="T16524" s="103"/>
      <c r="U16524" s="103"/>
    </row>
    <row r="16525" spans="1:21" x14ac:dyDescent="0.2">
      <c r="A16525" s="89">
        <v>41069</v>
      </c>
      <c r="B16525" s="90" t="s">
        <v>111</v>
      </c>
      <c r="C16525" s="96">
        <v>1629.8978301910113</v>
      </c>
      <c r="D16525" s="102">
        <v>1028.9096051468659</v>
      </c>
      <c r="E16525" s="98">
        <v>1927.4910926966293</v>
      </c>
      <c r="F16525" s="91">
        <v>0.84560589481673076</v>
      </c>
      <c r="G16525" s="100">
        <v>814.94891509550564</v>
      </c>
      <c r="S16525" s="235"/>
      <c r="T16525" s="103"/>
      <c r="U16525" s="103"/>
    </row>
    <row r="16526" spans="1:21" x14ac:dyDescent="0.2">
      <c r="A16526" s="89">
        <v>41069</v>
      </c>
      <c r="B16526" s="90" t="s">
        <v>112</v>
      </c>
      <c r="C16526" s="96">
        <v>1812.8998360112359</v>
      </c>
      <c r="D16526" s="102">
        <v>1162.4021645626246</v>
      </c>
      <c r="E16526" s="98">
        <v>2153.5516264044941</v>
      </c>
      <c r="F16526" s="91">
        <v>0.84181860967874722</v>
      </c>
      <c r="G16526" s="100">
        <v>906.44991800561797</v>
      </c>
      <c r="S16526" s="235"/>
      <c r="T16526" s="103"/>
      <c r="U16526" s="103"/>
    </row>
    <row r="16527" spans="1:21" x14ac:dyDescent="0.2">
      <c r="A16527" s="89">
        <v>41069</v>
      </c>
      <c r="B16527" s="90" t="s">
        <v>113</v>
      </c>
      <c r="C16527" s="96">
        <v>1927.1899820224723</v>
      </c>
      <c r="D16527" s="102">
        <v>1236.6017671214342</v>
      </c>
      <c r="E16527" s="98">
        <v>2289.8133455056181</v>
      </c>
      <c r="F16527" s="91">
        <v>0.84163627826045606</v>
      </c>
      <c r="G16527" s="100">
        <v>963.59499101123617</v>
      </c>
      <c r="S16527" s="235"/>
      <c r="T16527" s="103"/>
      <c r="U16527" s="103"/>
    </row>
    <row r="16528" spans="1:21" x14ac:dyDescent="0.2">
      <c r="A16528" s="89">
        <v>41069</v>
      </c>
      <c r="B16528" s="90" t="s">
        <v>114</v>
      </c>
      <c r="C16528" s="96">
        <v>1995.9180503258424</v>
      </c>
      <c r="D16528" s="102">
        <v>1284.7967429072437</v>
      </c>
      <c r="E16528" s="98">
        <v>2373.6873286516852</v>
      </c>
      <c r="F16528" s="91">
        <v>0.84085128914580953</v>
      </c>
      <c r="G16528" s="100">
        <v>997.95902516292119</v>
      </c>
      <c r="S16528" s="235"/>
      <c r="T16528" s="103"/>
      <c r="U16528" s="103"/>
    </row>
    <row r="16529" spans="1:21" x14ac:dyDescent="0.2">
      <c r="A16529" s="89">
        <v>41069</v>
      </c>
      <c r="B16529" s="90" t="s">
        <v>115</v>
      </c>
      <c r="C16529" s="96">
        <v>2110.585043831461</v>
      </c>
      <c r="D16529" s="102">
        <v>1361.1395564849299</v>
      </c>
      <c r="E16529" s="98">
        <v>2511.4279044943819</v>
      </c>
      <c r="F16529" s="91">
        <v>0.84039244768062682</v>
      </c>
      <c r="G16529" s="100">
        <v>1055.2925219157305</v>
      </c>
      <c r="S16529" s="235"/>
      <c r="T16529" s="103"/>
      <c r="U16529" s="103"/>
    </row>
    <row r="16530" spans="1:21" x14ac:dyDescent="0.2">
      <c r="A16530" s="89">
        <v>41069</v>
      </c>
      <c r="B16530" s="90" t="s">
        <v>116</v>
      </c>
      <c r="C16530" s="96">
        <v>2137.0048896741573</v>
      </c>
      <c r="D16530" s="102">
        <v>1373.6339469490895</v>
      </c>
      <c r="E16530" s="98">
        <v>2540.4055028089888</v>
      </c>
      <c r="F16530" s="91">
        <v>0.84120621188673173</v>
      </c>
      <c r="G16530" s="100">
        <v>1068.5024448370787</v>
      </c>
      <c r="S16530" s="235"/>
      <c r="T16530" s="103"/>
      <c r="U16530" s="103"/>
    </row>
    <row r="16531" spans="1:21" x14ac:dyDescent="0.2">
      <c r="A16531" s="89">
        <v>41069</v>
      </c>
      <c r="B16531" s="90" t="s">
        <v>117</v>
      </c>
      <c r="C16531" s="96">
        <v>2075.9515434606742</v>
      </c>
      <c r="D16531" s="102">
        <v>1328.9538474391347</v>
      </c>
      <c r="E16531" s="98">
        <v>2464.892115168539</v>
      </c>
      <c r="F16531" s="91">
        <v>0.8422078721764783</v>
      </c>
      <c r="G16531" s="100">
        <v>1037.9757717303371</v>
      </c>
      <c r="S16531" s="235"/>
      <c r="T16531" s="103"/>
      <c r="U16531" s="103"/>
    </row>
    <row r="16532" spans="1:21" x14ac:dyDescent="0.2">
      <c r="A16532" s="89">
        <v>41069</v>
      </c>
      <c r="B16532" s="90" t="s">
        <v>118</v>
      </c>
      <c r="C16532" s="96">
        <v>1929.6536731685396</v>
      </c>
      <c r="D16532" s="102">
        <v>1225.7828632907706</v>
      </c>
      <c r="E16532" s="98">
        <v>2286.0680056179776</v>
      </c>
      <c r="F16532" s="91">
        <v>0.84409285656701583</v>
      </c>
      <c r="G16532" s="100">
        <v>964.82683658426981</v>
      </c>
      <c r="S16532" s="235"/>
      <c r="T16532" s="103"/>
      <c r="U16532" s="103"/>
    </row>
    <row r="16533" spans="1:21" x14ac:dyDescent="0.2">
      <c r="A16533" s="89">
        <v>41069</v>
      </c>
      <c r="B16533" s="90" t="s">
        <v>119</v>
      </c>
      <c r="C16533" s="96">
        <v>1844.6401201348315</v>
      </c>
      <c r="D16533" s="102">
        <v>1169.8327851075746</v>
      </c>
      <c r="E16533" s="98">
        <v>2184.3090252808988</v>
      </c>
      <c r="F16533" s="91">
        <v>0.84449594759038893</v>
      </c>
      <c r="G16533" s="100">
        <v>922.32006006741574</v>
      </c>
      <c r="S16533" s="235"/>
      <c r="T16533" s="103"/>
      <c r="U16533" s="103"/>
    </row>
    <row r="16534" spans="1:21" x14ac:dyDescent="0.2">
      <c r="A16534" s="89">
        <v>41069</v>
      </c>
      <c r="B16534" s="90" t="s">
        <v>120</v>
      </c>
      <c r="C16534" s="96">
        <v>1796.8534265730336</v>
      </c>
      <c r="D16534" s="102">
        <v>1175.2211583029336</v>
      </c>
      <c r="E16534" s="98">
        <v>2147.0507696629211</v>
      </c>
      <c r="F16534" s="91">
        <v>0.83689377631956641</v>
      </c>
      <c r="G16534" s="100">
        <v>898.42671328651682</v>
      </c>
      <c r="S16534" s="235"/>
      <c r="T16534" s="103"/>
      <c r="U16534" s="103"/>
    </row>
    <row r="16535" spans="1:21" x14ac:dyDescent="0.2">
      <c r="A16535" s="89">
        <v>41069</v>
      </c>
      <c r="B16535" s="90" t="s">
        <v>121</v>
      </c>
      <c r="C16535" s="96">
        <v>1910.2156362808987</v>
      </c>
      <c r="D16535" s="102">
        <v>1234.530280153233</v>
      </c>
      <c r="E16535" s="98">
        <v>2274.420539325843</v>
      </c>
      <c r="F16535" s="91">
        <v>0.83986914611978591</v>
      </c>
      <c r="G16535" s="100">
        <v>955.10781814044935</v>
      </c>
      <c r="S16535" s="235"/>
      <c r="T16535" s="103"/>
      <c r="U16535" s="103"/>
    </row>
    <row r="16536" spans="1:21" x14ac:dyDescent="0.2">
      <c r="A16536" s="89">
        <v>41069</v>
      </c>
      <c r="B16536" s="90" t="s">
        <v>122</v>
      </c>
      <c r="C16536" s="96">
        <v>2021.8597455842696</v>
      </c>
      <c r="D16536" s="102">
        <v>1307.4322768763118</v>
      </c>
      <c r="E16536" s="98">
        <v>2407.7574606741568</v>
      </c>
      <c r="F16536" s="91">
        <v>0.83972733076618178</v>
      </c>
      <c r="G16536" s="100">
        <v>1010.9298727921348</v>
      </c>
      <c r="S16536" s="235"/>
      <c r="T16536" s="103"/>
      <c r="U16536" s="103"/>
    </row>
    <row r="16537" spans="1:21" x14ac:dyDescent="0.2">
      <c r="A16537" s="89">
        <v>41069</v>
      </c>
      <c r="B16537" s="90" t="s">
        <v>123</v>
      </c>
      <c r="C16537" s="96">
        <v>2192.6405466404499</v>
      </c>
      <c r="D16537" s="102">
        <v>1401.7963824369544</v>
      </c>
      <c r="E16537" s="98">
        <v>2602.4422500000001</v>
      </c>
      <c r="F16537" s="91">
        <v>0.8425318742963267</v>
      </c>
      <c r="G16537" s="100">
        <v>1096.3202733202249</v>
      </c>
      <c r="S16537" s="235"/>
      <c r="T16537" s="103"/>
      <c r="U16537" s="103"/>
    </row>
    <row r="16538" spans="1:21" x14ac:dyDescent="0.2">
      <c r="A16538" s="89">
        <v>41069</v>
      </c>
      <c r="B16538" s="90" t="s">
        <v>124</v>
      </c>
      <c r="C16538" s="96">
        <v>2230.2564099775282</v>
      </c>
      <c r="D16538" s="102">
        <v>1417.2086912713401</v>
      </c>
      <c r="E16538" s="98">
        <v>2642.4466179775281</v>
      </c>
      <c r="F16538" s="91">
        <v>0.84401190729995457</v>
      </c>
      <c r="G16538" s="100">
        <v>1115.1282049887641</v>
      </c>
      <c r="S16538" s="235"/>
      <c r="T16538" s="103"/>
      <c r="U16538" s="103"/>
    </row>
    <row r="16539" spans="1:21" x14ac:dyDescent="0.2">
      <c r="A16539" s="89">
        <v>41069</v>
      </c>
      <c r="B16539" s="90" t="s">
        <v>125</v>
      </c>
      <c r="C16539" s="96">
        <v>2120.7477698089888</v>
      </c>
      <c r="D16539" s="102">
        <v>1349.5690401023899</v>
      </c>
      <c r="E16539" s="98">
        <v>2513.7437612359549</v>
      </c>
      <c r="F16539" s="91">
        <v>0.8436610773590788</v>
      </c>
      <c r="G16539" s="100">
        <v>1060.3738849044944</v>
      </c>
      <c r="S16539" s="235"/>
      <c r="T16539" s="103"/>
      <c r="U16539" s="103"/>
    </row>
    <row r="16540" spans="1:21" x14ac:dyDescent="0.2">
      <c r="A16540" s="89">
        <v>41069</v>
      </c>
      <c r="B16540" s="90" t="s">
        <v>126</v>
      </c>
      <c r="C16540" s="96">
        <v>2219.2427380449435</v>
      </c>
      <c r="D16540" s="102">
        <v>1426.852159870479</v>
      </c>
      <c r="E16540" s="98">
        <v>2638.3603651685394</v>
      </c>
      <c r="F16540" s="91">
        <v>0.84114466217096073</v>
      </c>
      <c r="G16540" s="100">
        <v>1109.6213690224718</v>
      </c>
      <c r="S16540" s="235"/>
      <c r="T16540" s="103"/>
      <c r="U16540" s="103"/>
    </row>
    <row r="16541" spans="1:21" x14ac:dyDescent="0.2">
      <c r="A16541" s="89">
        <v>41069</v>
      </c>
      <c r="B16541" s="90" t="s">
        <v>127</v>
      </c>
      <c r="C16541" s="96">
        <v>2252.1540858876406</v>
      </c>
      <c r="D16541" s="102">
        <v>1442.0879530652542</v>
      </c>
      <c r="E16541" s="98">
        <v>2674.2878848314608</v>
      </c>
      <c r="F16541" s="91">
        <v>0.84215095116043426</v>
      </c>
      <c r="G16541" s="100">
        <v>1126.0770429438203</v>
      </c>
      <c r="S16541" s="235"/>
      <c r="T16541" s="103"/>
      <c r="U16541" s="103"/>
    </row>
    <row r="16542" spans="1:21" x14ac:dyDescent="0.2">
      <c r="A16542" s="89">
        <v>41069</v>
      </c>
      <c r="B16542" s="90" t="s">
        <v>128</v>
      </c>
      <c r="C16542" s="96">
        <v>2243.0732769101119</v>
      </c>
      <c r="D16542" s="102">
        <v>1440.7212652660291</v>
      </c>
      <c r="E16542" s="98">
        <v>2665.9061292134829</v>
      </c>
      <c r="F16542" s="91">
        <v>0.84139244526658619</v>
      </c>
      <c r="G16542" s="100">
        <v>1121.5366384550559</v>
      </c>
      <c r="S16542" s="235"/>
      <c r="T16542" s="103"/>
      <c r="U16542" s="103"/>
    </row>
    <row r="16543" spans="1:21" x14ac:dyDescent="0.2">
      <c r="A16543" s="89">
        <v>41069</v>
      </c>
      <c r="B16543" s="90" t="s">
        <v>129</v>
      </c>
      <c r="C16543" s="96">
        <v>2268.4517269887642</v>
      </c>
      <c r="D16543" s="102">
        <v>1450.0668345260697</v>
      </c>
      <c r="E16543" s="98">
        <v>2692.3163005617976</v>
      </c>
      <c r="F16543" s="91">
        <v>0.84256509033333604</v>
      </c>
      <c r="G16543" s="100">
        <v>1134.2258634943821</v>
      </c>
      <c r="S16543" s="235"/>
      <c r="T16543" s="103"/>
      <c r="U16543" s="103"/>
    </row>
    <row r="16544" spans="1:21" x14ac:dyDescent="0.2">
      <c r="A16544" s="89">
        <v>41069</v>
      </c>
      <c r="B16544" s="90" t="s">
        <v>130</v>
      </c>
      <c r="C16544" s="96">
        <v>2159.6765211910115</v>
      </c>
      <c r="D16544" s="102">
        <v>1364.0635945930471</v>
      </c>
      <c r="E16544" s="98">
        <v>2554.3829325842698</v>
      </c>
      <c r="F16544" s="91">
        <v>0.84547876265602284</v>
      </c>
      <c r="G16544" s="100">
        <v>1079.8382605955057</v>
      </c>
      <c r="S16544" s="235"/>
      <c r="T16544" s="103"/>
      <c r="U16544" s="103"/>
    </row>
    <row r="16545" spans="1:21" x14ac:dyDescent="0.2">
      <c r="A16545" s="89">
        <v>41069</v>
      </c>
      <c r="B16545" s="90" t="s">
        <v>131</v>
      </c>
      <c r="C16545" s="96">
        <v>2128.2725633258428</v>
      </c>
      <c r="D16545" s="102">
        <v>1350.1812931487964</v>
      </c>
      <c r="E16545" s="98">
        <v>2520.4233033707869</v>
      </c>
      <c r="F16545" s="91">
        <v>0.84441076246181113</v>
      </c>
      <c r="G16545" s="100">
        <v>1064.1362816629214</v>
      </c>
      <c r="S16545" s="235"/>
      <c r="T16545" s="103"/>
      <c r="U16545" s="103"/>
    </row>
    <row r="16546" spans="1:21" x14ac:dyDescent="0.2">
      <c r="A16546" s="89">
        <v>41069</v>
      </c>
      <c r="B16546" s="90" t="s">
        <v>132</v>
      </c>
      <c r="C16546" s="96">
        <v>2133.70240894382</v>
      </c>
      <c r="D16546" s="102">
        <v>1348.9240102415495</v>
      </c>
      <c r="E16546" s="98">
        <v>2524.3379241573034</v>
      </c>
      <c r="F16546" s="91">
        <v>0.84525228913482786</v>
      </c>
      <c r="G16546" s="100">
        <v>1066.85120447191</v>
      </c>
      <c r="S16546" s="235"/>
      <c r="T16546" s="103"/>
      <c r="U16546" s="103"/>
    </row>
    <row r="16547" spans="1:21" x14ac:dyDescent="0.2">
      <c r="A16547" s="89">
        <v>41069</v>
      </c>
      <c r="B16547" s="90" t="s">
        <v>133</v>
      </c>
      <c r="C16547" s="96">
        <v>2053.1745567303374</v>
      </c>
      <c r="D16547" s="102">
        <v>1312.9058819814288</v>
      </c>
      <c r="E16547" s="98">
        <v>2437.0571629213482</v>
      </c>
      <c r="F16547" s="91">
        <v>0.84248108249917153</v>
      </c>
      <c r="G16547" s="100">
        <v>1026.5872783651687</v>
      </c>
      <c r="S16547" s="235"/>
      <c r="T16547" s="103"/>
      <c r="U16547" s="103"/>
    </row>
    <row r="16548" spans="1:21" x14ac:dyDescent="0.2">
      <c r="A16548" s="89">
        <v>41069</v>
      </c>
      <c r="B16548" s="90" t="s">
        <v>134</v>
      </c>
      <c r="C16548" s="96">
        <v>2048.1580277191015</v>
      </c>
      <c r="D16548" s="102">
        <v>1300.9120057180769</v>
      </c>
      <c r="E16548" s="98">
        <v>2426.3807106741574</v>
      </c>
      <c r="F16548" s="91">
        <v>0.84412063560711015</v>
      </c>
      <c r="G16548" s="100">
        <v>1024.0790138595507</v>
      </c>
      <c r="S16548" s="235"/>
      <c r="T16548" s="103"/>
      <c r="U16548" s="103"/>
    </row>
    <row r="16549" spans="1:21" x14ac:dyDescent="0.2">
      <c r="A16549" s="89">
        <v>41069</v>
      </c>
      <c r="B16549" s="90" t="s">
        <v>135</v>
      </c>
      <c r="C16549" s="96">
        <v>2030.6406974157305</v>
      </c>
      <c r="D16549" s="102">
        <v>1292.0929349046917</v>
      </c>
      <c r="E16549" s="98">
        <v>2406.8663848314604</v>
      </c>
      <c r="F16549" s="91">
        <v>0.84368650882044083</v>
      </c>
      <c r="G16549" s="100">
        <v>1015.3203487078653</v>
      </c>
      <c r="S16549" s="235"/>
      <c r="T16549" s="103"/>
      <c r="U16549" s="103"/>
    </row>
    <row r="16550" spans="1:21" x14ac:dyDescent="0.2">
      <c r="A16550" s="89">
        <v>41069</v>
      </c>
      <c r="B16550" s="90" t="s">
        <v>136</v>
      </c>
      <c r="C16550" s="96">
        <v>1970.7908319101127</v>
      </c>
      <c r="D16550" s="102">
        <v>1256.1647840828966</v>
      </c>
      <c r="E16550" s="98">
        <v>2337.085036516854</v>
      </c>
      <c r="F16550" s="91">
        <v>0.84326877332942107</v>
      </c>
      <c r="G16550" s="100">
        <v>985.39541595505636</v>
      </c>
      <c r="S16550" s="235"/>
      <c r="T16550" s="103"/>
      <c r="U16550" s="103"/>
    </row>
    <row r="16551" spans="1:21" x14ac:dyDescent="0.2">
      <c r="A16551" s="89">
        <v>41069</v>
      </c>
      <c r="B16551" s="90" t="s">
        <v>137</v>
      </c>
      <c r="C16551" s="96">
        <v>2010.4530176629219</v>
      </c>
      <c r="D16551" s="102">
        <v>1291.2655283515421</v>
      </c>
      <c r="E16551" s="98">
        <v>2389.4116432584269</v>
      </c>
      <c r="F16551" s="91">
        <v>0.84140086256601587</v>
      </c>
      <c r="G16551" s="100">
        <v>1005.2265088314609</v>
      </c>
      <c r="S16551" s="235"/>
      <c r="T16551" s="103"/>
      <c r="U16551" s="103"/>
    </row>
    <row r="16552" spans="1:21" x14ac:dyDescent="0.2">
      <c r="A16552" s="89">
        <v>41069</v>
      </c>
      <c r="B16552" s="90" t="s">
        <v>138</v>
      </c>
      <c r="C16552" s="96">
        <v>1866.2095740337079</v>
      </c>
      <c r="D16552" s="102">
        <v>1206.2445706495289</v>
      </c>
      <c r="E16552" s="98">
        <v>2222.1080393258426</v>
      </c>
      <c r="F16552" s="91">
        <v>0.83983746109837687</v>
      </c>
      <c r="G16552" s="100">
        <v>933.10478701685395</v>
      </c>
      <c r="S16552" s="235"/>
      <c r="T16552" s="103"/>
      <c r="U16552" s="103"/>
    </row>
    <row r="16553" spans="1:21" x14ac:dyDescent="0.2">
      <c r="A16553" s="89">
        <v>41069</v>
      </c>
      <c r="B16553" s="90" t="s">
        <v>139</v>
      </c>
      <c r="C16553" s="96">
        <v>1842.816664516854</v>
      </c>
      <c r="D16553" s="102">
        <v>1175.8488343719398</v>
      </c>
      <c r="E16553" s="98">
        <v>2185.9994831460672</v>
      </c>
      <c r="F16553" s="91">
        <v>0.84300873752481031</v>
      </c>
      <c r="G16553" s="100">
        <v>921.40833225842698</v>
      </c>
      <c r="S16553" s="235"/>
      <c r="T16553" s="103"/>
      <c r="U16553" s="103"/>
    </row>
    <row r="16554" spans="1:21" x14ac:dyDescent="0.2">
      <c r="A16554" s="89">
        <v>41069</v>
      </c>
      <c r="B16554" s="90" t="s">
        <v>140</v>
      </c>
      <c r="C16554" s="96">
        <v>1876.3277266516855</v>
      </c>
      <c r="D16554" s="102">
        <v>1190.2163974315374</v>
      </c>
      <c r="E16554" s="98">
        <v>2221.9857808988763</v>
      </c>
      <c r="F16554" s="91">
        <v>0.84443732393851811</v>
      </c>
      <c r="G16554" s="100">
        <v>938.16386332584273</v>
      </c>
      <c r="S16554" s="235"/>
      <c r="T16554" s="103"/>
      <c r="U16554" s="103"/>
    </row>
    <row r="16555" spans="1:21" x14ac:dyDescent="0.2">
      <c r="A16555" s="89">
        <v>41069</v>
      </c>
      <c r="B16555" s="90" t="s">
        <v>141</v>
      </c>
      <c r="C16555" s="96">
        <v>1861.9953654943822</v>
      </c>
      <c r="D16555" s="102">
        <v>1178.5550413464543</v>
      </c>
      <c r="E16555" s="98">
        <v>2203.6376123595505</v>
      </c>
      <c r="F16555" s="91">
        <v>0.84496441477083251</v>
      </c>
      <c r="G16555" s="100">
        <v>930.99768274719111</v>
      </c>
      <c r="S16555" s="235"/>
      <c r="T16555" s="103"/>
      <c r="U16555" s="103"/>
    </row>
    <row r="16556" spans="1:21" x14ac:dyDescent="0.2">
      <c r="A16556" s="89">
        <v>41069</v>
      </c>
      <c r="B16556" s="90" t="s">
        <v>142</v>
      </c>
      <c r="C16556" s="96">
        <v>1912.1606556067413</v>
      </c>
      <c r="D16556" s="102">
        <v>1227.0547180752972</v>
      </c>
      <c r="E16556" s="98">
        <v>2272.0082865168538</v>
      </c>
      <c r="F16556" s="91">
        <v>0.84161693729480902</v>
      </c>
      <c r="G16556" s="100">
        <v>956.08032780337066</v>
      </c>
      <c r="S16556" s="235"/>
      <c r="T16556" s="103"/>
      <c r="U16556" s="103"/>
    </row>
    <row r="16557" spans="1:21" x14ac:dyDescent="0.2">
      <c r="A16557" s="89">
        <v>41069</v>
      </c>
      <c r="B16557" s="90" t="s">
        <v>143</v>
      </c>
      <c r="C16557" s="96">
        <v>1842.7801954044944</v>
      </c>
      <c r="D16557" s="102">
        <v>1167.3346142641153</v>
      </c>
      <c r="E16557" s="98">
        <v>2181.4006853932583</v>
      </c>
      <c r="F16557" s="91">
        <v>0.84476923828979267</v>
      </c>
      <c r="G16557" s="100">
        <v>921.3900977022472</v>
      </c>
      <c r="S16557" s="235"/>
      <c r="T16557" s="103"/>
      <c r="U16557" s="103"/>
    </row>
    <row r="16558" spans="1:21" x14ac:dyDescent="0.2">
      <c r="A16558" s="89">
        <v>41069</v>
      </c>
      <c r="B16558" s="90" t="s">
        <v>144</v>
      </c>
      <c r="C16558" s="96">
        <v>1703.3668831011237</v>
      </c>
      <c r="D16558" s="102">
        <v>1075.7027328217953</v>
      </c>
      <c r="E16558" s="98">
        <v>2014.5955196629213</v>
      </c>
      <c r="F16558" s="91">
        <v>0.84551309008476705</v>
      </c>
      <c r="G16558" s="100">
        <v>851.68344155056184</v>
      </c>
      <c r="S16558" s="235"/>
      <c r="T16558" s="103"/>
      <c r="U16558" s="103"/>
    </row>
    <row r="16559" spans="1:21" x14ac:dyDescent="0.2">
      <c r="A16559" s="89">
        <v>41069</v>
      </c>
      <c r="B16559" s="90" t="s">
        <v>145</v>
      </c>
      <c r="C16559" s="96">
        <v>1696.9159023370789</v>
      </c>
      <c r="D16559" s="102">
        <v>1077.8821099427755</v>
      </c>
      <c r="E16559" s="98">
        <v>2010.31177247191</v>
      </c>
      <c r="F16559" s="91">
        <v>0.84410583749928758</v>
      </c>
      <c r="G16559" s="100">
        <v>848.45795116853947</v>
      </c>
      <c r="S16559" s="235"/>
      <c r="T16559" s="103"/>
      <c r="U16559" s="103"/>
    </row>
    <row r="16560" spans="1:21" x14ac:dyDescent="0.2">
      <c r="A16560" s="89">
        <v>41069</v>
      </c>
      <c r="B16560" s="90" t="s">
        <v>146</v>
      </c>
      <c r="C16560" s="96">
        <v>1676.0920391797756</v>
      </c>
      <c r="D16560" s="102">
        <v>1063.8597479365139</v>
      </c>
      <c r="E16560" s="98">
        <v>1985.2158792134828</v>
      </c>
      <c r="F16560" s="91">
        <v>0.84428704038163438</v>
      </c>
      <c r="G16560" s="100">
        <v>838.04601958988781</v>
      </c>
      <c r="S16560" s="235"/>
      <c r="T16560" s="103"/>
      <c r="U16560" s="103"/>
    </row>
    <row r="16561" spans="1:21" x14ac:dyDescent="0.2">
      <c r="A16561" s="89">
        <v>41069</v>
      </c>
      <c r="B16561" s="90" t="s">
        <v>147</v>
      </c>
      <c r="C16561" s="96">
        <v>1683.7586570224717</v>
      </c>
      <c r="D16561" s="102">
        <v>1077.8666321888054</v>
      </c>
      <c r="E16561" s="98">
        <v>1999.2097668539325</v>
      </c>
      <c r="F16561" s="91">
        <v>0.84221210047014117</v>
      </c>
      <c r="G16561" s="100">
        <v>841.87932851123583</v>
      </c>
      <c r="S16561" s="235"/>
      <c r="T16561" s="103"/>
      <c r="U16561" s="103"/>
    </row>
    <row r="16562" spans="1:21" x14ac:dyDescent="0.2">
      <c r="A16562" s="89">
        <v>41070</v>
      </c>
      <c r="B16562" s="90" t="s">
        <v>100</v>
      </c>
      <c r="C16562" s="96">
        <v>1701.6285220786519</v>
      </c>
      <c r="D16562" s="102">
        <v>1080.4519311989325</v>
      </c>
      <c r="E16562" s="98">
        <v>2015.6676320224722</v>
      </c>
      <c r="F16562" s="91">
        <v>0.84420094615067021</v>
      </c>
      <c r="G16562" s="100">
        <v>850.81426103932597</v>
      </c>
      <c r="S16562" s="235"/>
      <c r="T16562" s="103"/>
      <c r="U16562" s="103"/>
    </row>
    <row r="16563" spans="1:21" x14ac:dyDescent="0.2">
      <c r="A16563" s="89">
        <v>41070</v>
      </c>
      <c r="B16563" s="90" t="s">
        <v>101</v>
      </c>
      <c r="C16563" s="96">
        <v>1641.6327801235955</v>
      </c>
      <c r="D16563" s="102">
        <v>1037.1826632109589</v>
      </c>
      <c r="E16563" s="98">
        <v>1941.830595505618</v>
      </c>
      <c r="F16563" s="91">
        <v>0.84540473505936475</v>
      </c>
      <c r="G16563" s="100">
        <v>820.81639006179773</v>
      </c>
      <c r="S16563" s="235"/>
      <c r="T16563" s="103"/>
      <c r="U16563" s="103"/>
    </row>
    <row r="16564" spans="1:21" x14ac:dyDescent="0.2">
      <c r="A16564" s="89">
        <v>41070</v>
      </c>
      <c r="B16564" s="90" t="s">
        <v>102</v>
      </c>
      <c r="C16564" s="96">
        <v>1628.9172162808989</v>
      </c>
      <c r="D16564" s="102">
        <v>1045.746673708247</v>
      </c>
      <c r="E16564" s="98">
        <v>1935.7059185393259</v>
      </c>
      <c r="F16564" s="91">
        <v>0.84151068645286353</v>
      </c>
      <c r="G16564" s="100">
        <v>814.45860814044943</v>
      </c>
      <c r="S16564" s="235"/>
      <c r="T16564" s="103"/>
      <c r="U16564" s="103"/>
    </row>
    <row r="16565" spans="1:21" x14ac:dyDescent="0.2">
      <c r="A16565" s="89">
        <v>41070</v>
      </c>
      <c r="B16565" s="90" t="s">
        <v>103</v>
      </c>
      <c r="C16565" s="96">
        <v>1622.9727509662923</v>
      </c>
      <c r="D16565" s="102">
        <v>1033.9074942279819</v>
      </c>
      <c r="E16565" s="98">
        <v>1924.3194269662922</v>
      </c>
      <c r="F16565" s="91">
        <v>0.84340090747040075</v>
      </c>
      <c r="G16565" s="100">
        <v>811.48637548314616</v>
      </c>
      <c r="S16565" s="235"/>
      <c r="T16565" s="103"/>
      <c r="U16565" s="103"/>
    </row>
    <row r="16566" spans="1:21" x14ac:dyDescent="0.2">
      <c r="A16566" s="89">
        <v>41070</v>
      </c>
      <c r="B16566" s="90" t="s">
        <v>104</v>
      </c>
      <c r="C16566" s="96">
        <v>1557.0244394494382</v>
      </c>
      <c r="D16566" s="102">
        <v>1008.1749303680957</v>
      </c>
      <c r="E16566" s="98">
        <v>1854.9236629213483</v>
      </c>
      <c r="F16566" s="91">
        <v>0.83940081771195696</v>
      </c>
      <c r="G16566" s="100">
        <v>778.5122197247191</v>
      </c>
      <c r="S16566" s="235"/>
      <c r="T16566" s="103"/>
      <c r="U16566" s="103"/>
    </row>
    <row r="16567" spans="1:21" x14ac:dyDescent="0.2">
      <c r="A16567" s="89">
        <v>41070</v>
      </c>
      <c r="B16567" s="90" t="s">
        <v>105</v>
      </c>
      <c r="C16567" s="96">
        <v>1569.8575148764044</v>
      </c>
      <c r="D16567" s="102">
        <v>1008.6698747748673</v>
      </c>
      <c r="E16567" s="98">
        <v>1865.9762949438202</v>
      </c>
      <c r="F16567" s="91">
        <v>0.84130624763572825</v>
      </c>
      <c r="G16567" s="100">
        <v>784.92875743820218</v>
      </c>
      <c r="S16567" s="235"/>
      <c r="T16567" s="103"/>
      <c r="U16567" s="103"/>
    </row>
    <row r="16568" spans="1:21" x14ac:dyDescent="0.2">
      <c r="A16568" s="89">
        <v>41070</v>
      </c>
      <c r="B16568" s="90" t="s">
        <v>106</v>
      </c>
      <c r="C16568" s="96">
        <v>1607.8340172134831</v>
      </c>
      <c r="D16568" s="102">
        <v>1029.1234261323846</v>
      </c>
      <c r="E16568" s="98">
        <v>1908.9853988764044</v>
      </c>
      <c r="F16568" s="91">
        <v>0.84224531950837667</v>
      </c>
      <c r="G16568" s="100">
        <v>803.91700860674155</v>
      </c>
      <c r="S16568" s="235"/>
      <c r="T16568" s="103"/>
      <c r="U16568" s="103"/>
    </row>
    <row r="16569" spans="1:21" x14ac:dyDescent="0.2">
      <c r="A16569" s="89">
        <v>41070</v>
      </c>
      <c r="B16569" s="90" t="s">
        <v>107</v>
      </c>
      <c r="C16569" s="96">
        <v>1627.1666988876407</v>
      </c>
      <c r="D16569" s="102">
        <v>1017.1466398470798</v>
      </c>
      <c r="E16569" s="98">
        <v>1918.9212471910114</v>
      </c>
      <c r="F16569" s="91">
        <v>0.84795908183806301</v>
      </c>
      <c r="G16569" s="100">
        <v>813.58334944382034</v>
      </c>
      <c r="S16569" s="235"/>
      <c r="T16569" s="103"/>
      <c r="U16569" s="103"/>
    </row>
    <row r="16570" spans="1:21" x14ac:dyDescent="0.2">
      <c r="A16570" s="89">
        <v>41070</v>
      </c>
      <c r="B16570" s="90" t="s">
        <v>108</v>
      </c>
      <c r="C16570" s="96">
        <v>1585.2029069325845</v>
      </c>
      <c r="D16570" s="102">
        <v>1028.3046129895861</v>
      </c>
      <c r="E16570" s="98">
        <v>1889.5180955056182</v>
      </c>
      <c r="F16570" s="91">
        <v>0.83894560772036342</v>
      </c>
      <c r="G16570" s="100">
        <v>792.60145346629224</v>
      </c>
      <c r="S16570" s="235"/>
      <c r="T16570" s="103"/>
      <c r="U16570" s="103"/>
    </row>
    <row r="16571" spans="1:21" x14ac:dyDescent="0.2">
      <c r="A16571" s="89">
        <v>41070</v>
      </c>
      <c r="B16571" s="90" t="s">
        <v>109</v>
      </c>
      <c r="C16571" s="96">
        <v>1615.1805172921349</v>
      </c>
      <c r="D16571" s="102">
        <v>1036.566614558023</v>
      </c>
      <c r="E16571" s="98">
        <v>1919.1869241573031</v>
      </c>
      <c r="F16571" s="91">
        <v>0.84159624941241484</v>
      </c>
      <c r="G16571" s="100">
        <v>807.59025864606747</v>
      </c>
      <c r="S16571" s="235"/>
      <c r="T16571" s="103"/>
      <c r="U16571" s="103"/>
    </row>
    <row r="16572" spans="1:21" x14ac:dyDescent="0.2">
      <c r="A16572" s="89">
        <v>41070</v>
      </c>
      <c r="B16572" s="90" t="s">
        <v>110</v>
      </c>
      <c r="C16572" s="96">
        <v>1640.3442048202246</v>
      </c>
      <c r="D16572" s="102">
        <v>1047.1233004573128</v>
      </c>
      <c r="E16572" s="98">
        <v>1946.0720224719103</v>
      </c>
      <c r="F16572" s="91">
        <v>0.84290004988440836</v>
      </c>
      <c r="G16572" s="100">
        <v>820.1721024101123</v>
      </c>
      <c r="S16572" s="235"/>
      <c r="T16572" s="103"/>
      <c r="U16572" s="103"/>
    </row>
    <row r="16573" spans="1:21" x14ac:dyDescent="0.2">
      <c r="A16573" s="89">
        <v>41070</v>
      </c>
      <c r="B16573" s="90" t="s">
        <v>111</v>
      </c>
      <c r="C16573" s="96">
        <v>1607.1167913370787</v>
      </c>
      <c r="D16573" s="102">
        <v>1044.3639407574276</v>
      </c>
      <c r="E16573" s="98">
        <v>1916.6430084269662</v>
      </c>
      <c r="F16573" s="91">
        <v>0.8385060672597956</v>
      </c>
      <c r="G16573" s="100">
        <v>803.55839566853933</v>
      </c>
      <c r="S16573" s="235"/>
      <c r="T16573" s="103"/>
      <c r="U16573" s="103"/>
    </row>
    <row r="16574" spans="1:21" x14ac:dyDescent="0.2">
      <c r="A16574" s="89">
        <v>41070</v>
      </c>
      <c r="B16574" s="90" t="s">
        <v>112</v>
      </c>
      <c r="C16574" s="96">
        <v>1759.4968991460673</v>
      </c>
      <c r="D16574" s="102">
        <v>1120.8823591220175</v>
      </c>
      <c r="E16574" s="98">
        <v>2086.1942865168539</v>
      </c>
      <c r="F16574" s="91">
        <v>0.84340030577101899</v>
      </c>
      <c r="G16574" s="100">
        <v>879.74844957303367</v>
      </c>
      <c r="S16574" s="235"/>
      <c r="T16574" s="103"/>
      <c r="U16574" s="103"/>
    </row>
    <row r="16575" spans="1:21" x14ac:dyDescent="0.2">
      <c r="A16575" s="89">
        <v>41070</v>
      </c>
      <c r="B16575" s="90" t="s">
        <v>113</v>
      </c>
      <c r="C16575" s="96">
        <v>1847.2537398539328</v>
      </c>
      <c r="D16575" s="102">
        <v>1185.1161227014659</v>
      </c>
      <c r="E16575" s="98">
        <v>2194.731556179775</v>
      </c>
      <c r="F16575" s="91">
        <v>0.84167639302062347</v>
      </c>
      <c r="G16575" s="100">
        <v>923.62686992696638</v>
      </c>
      <c r="S16575" s="235"/>
      <c r="T16575" s="103"/>
      <c r="U16575" s="103"/>
    </row>
    <row r="16576" spans="1:21" x14ac:dyDescent="0.2">
      <c r="A16576" s="89">
        <v>41070</v>
      </c>
      <c r="B16576" s="90" t="s">
        <v>114</v>
      </c>
      <c r="C16576" s="96">
        <v>1871.4692304606742</v>
      </c>
      <c r="D16576" s="102">
        <v>1189.301993868437</v>
      </c>
      <c r="E16576" s="98">
        <v>2217.3940365168542</v>
      </c>
      <c r="F16576" s="91">
        <v>0.84399488753042351</v>
      </c>
      <c r="G16576" s="100">
        <v>935.73461523033711</v>
      </c>
      <c r="S16576" s="235"/>
      <c r="T16576" s="103"/>
      <c r="U16576" s="103"/>
    </row>
    <row r="16577" spans="1:21" x14ac:dyDescent="0.2">
      <c r="A16577" s="89">
        <v>41070</v>
      </c>
      <c r="B16577" s="90" t="s">
        <v>115</v>
      </c>
      <c r="C16577" s="96">
        <v>1875.2539138988764</v>
      </c>
      <c r="D16577" s="102">
        <v>1203.8090818697744</v>
      </c>
      <c r="E16577" s="98">
        <v>2228.392592696629</v>
      </c>
      <c r="F16577" s="91">
        <v>0.84152761952488297</v>
      </c>
      <c r="G16577" s="100">
        <v>937.62695694943818</v>
      </c>
      <c r="S16577" s="235"/>
      <c r="T16577" s="103"/>
      <c r="U16577" s="103"/>
    </row>
    <row r="16578" spans="1:21" x14ac:dyDescent="0.2">
      <c r="A16578" s="89">
        <v>41070</v>
      </c>
      <c r="B16578" s="90" t="s">
        <v>116</v>
      </c>
      <c r="C16578" s="96">
        <v>1965.7378337865173</v>
      </c>
      <c r="D16578" s="102">
        <v>1258.2273793257998</v>
      </c>
      <c r="E16578" s="98">
        <v>2333.9368820224722</v>
      </c>
      <c r="F16578" s="91">
        <v>0.84224121437384714</v>
      </c>
      <c r="G16578" s="100">
        <v>982.86891689325864</v>
      </c>
      <c r="S16578" s="235"/>
      <c r="T16578" s="103"/>
      <c r="U16578" s="103"/>
    </row>
    <row r="16579" spans="1:21" x14ac:dyDescent="0.2">
      <c r="A16579" s="89">
        <v>41070</v>
      </c>
      <c r="B16579" s="90" t="s">
        <v>117</v>
      </c>
      <c r="C16579" s="96">
        <v>1941.8262524494382</v>
      </c>
      <c r="D16579" s="102">
        <v>1234.9107780935478</v>
      </c>
      <c r="E16579" s="98">
        <v>2301.2374550561794</v>
      </c>
      <c r="F16579" s="91">
        <v>0.84381828923518587</v>
      </c>
      <c r="G16579" s="100">
        <v>970.91312622471912</v>
      </c>
      <c r="S16579" s="235"/>
      <c r="T16579" s="103"/>
      <c r="U16579" s="103"/>
    </row>
    <row r="16580" spans="1:21" x14ac:dyDescent="0.2">
      <c r="A16580" s="89">
        <v>41070</v>
      </c>
      <c r="B16580" s="90" t="s">
        <v>118</v>
      </c>
      <c r="C16580" s="96">
        <v>1944.1805362584271</v>
      </c>
      <c r="D16580" s="102">
        <v>1253.7648770412493</v>
      </c>
      <c r="E16580" s="98">
        <v>2313.3880617977529</v>
      </c>
      <c r="F16580" s="91">
        <v>0.84040398079498535</v>
      </c>
      <c r="G16580" s="100">
        <v>972.09026812921354</v>
      </c>
      <c r="S16580" s="235"/>
      <c r="T16580" s="103"/>
      <c r="U16580" s="103"/>
    </row>
    <row r="16581" spans="1:21" x14ac:dyDescent="0.2">
      <c r="A16581" s="89">
        <v>41070</v>
      </c>
      <c r="B16581" s="90" t="s">
        <v>119</v>
      </c>
      <c r="C16581" s="96">
        <v>1961.7181271797754</v>
      </c>
      <c r="D16581" s="102">
        <v>1261.9710110461647</v>
      </c>
      <c r="E16581" s="98">
        <v>2332.5755814606746</v>
      </c>
      <c r="F16581" s="91">
        <v>0.84100945871658928</v>
      </c>
      <c r="G16581" s="100">
        <v>980.85906358988768</v>
      </c>
      <c r="S16581" s="235"/>
      <c r="T16581" s="103"/>
      <c r="U16581" s="103"/>
    </row>
    <row r="16582" spans="1:21" x14ac:dyDescent="0.2">
      <c r="A16582" s="89">
        <v>41070</v>
      </c>
      <c r="B16582" s="90" t="s">
        <v>120</v>
      </c>
      <c r="C16582" s="96">
        <v>1964.5829785617977</v>
      </c>
      <c r="D16582" s="102">
        <v>1244.2819762159572</v>
      </c>
      <c r="E16582" s="98">
        <v>2325.4728370786515</v>
      </c>
      <c r="F16582" s="91">
        <v>0.8448101165652756</v>
      </c>
      <c r="G16582" s="100">
        <v>982.29148928089887</v>
      </c>
      <c r="S16582" s="235"/>
      <c r="T16582" s="103"/>
      <c r="U16582" s="103"/>
    </row>
    <row r="16583" spans="1:21" x14ac:dyDescent="0.2">
      <c r="A16583" s="89">
        <v>41070</v>
      </c>
      <c r="B16583" s="90" t="s">
        <v>121</v>
      </c>
      <c r="C16583" s="96">
        <v>2050.9985663595503</v>
      </c>
      <c r="D16583" s="102">
        <v>1306.6443176708935</v>
      </c>
      <c r="E16583" s="98">
        <v>2431.8541264044943</v>
      </c>
      <c r="F16583" s="91">
        <v>0.84338881353544004</v>
      </c>
      <c r="G16583" s="100">
        <v>1025.4992831797751</v>
      </c>
      <c r="S16583" s="235"/>
      <c r="T16583" s="103"/>
      <c r="U16583" s="103"/>
    </row>
    <row r="16584" spans="1:21" x14ac:dyDescent="0.2">
      <c r="A16584" s="89">
        <v>41070</v>
      </c>
      <c r="B16584" s="90" t="s">
        <v>122</v>
      </c>
      <c r="C16584" s="96">
        <v>2192.8796219325845</v>
      </c>
      <c r="D16584" s="102">
        <v>1411.3389675703284</v>
      </c>
      <c r="E16584" s="98">
        <v>2607.7957584269661</v>
      </c>
      <c r="F16584" s="91">
        <v>0.84089392922984851</v>
      </c>
      <c r="G16584" s="100">
        <v>1096.4398109662923</v>
      </c>
      <c r="S16584" s="235"/>
      <c r="T16584" s="103"/>
      <c r="U16584" s="103"/>
    </row>
    <row r="16585" spans="1:21" x14ac:dyDescent="0.2">
      <c r="A16585" s="89">
        <v>41070</v>
      </c>
      <c r="B16585" s="90" t="s">
        <v>123</v>
      </c>
      <c r="C16585" s="96">
        <v>2216.9613924606742</v>
      </c>
      <c r="D16585" s="102">
        <v>1402.177503430898</v>
      </c>
      <c r="E16585" s="98">
        <v>2623.169755617977</v>
      </c>
      <c r="F16585" s="91">
        <v>0.84514598710688227</v>
      </c>
      <c r="G16585" s="100">
        <v>1108.4806962303371</v>
      </c>
      <c r="S16585" s="235"/>
      <c r="T16585" s="103"/>
      <c r="U16585" s="103"/>
    </row>
    <row r="16586" spans="1:21" x14ac:dyDescent="0.2">
      <c r="A16586" s="89">
        <v>41070</v>
      </c>
      <c r="B16586" s="90" t="s">
        <v>124</v>
      </c>
      <c r="C16586" s="96">
        <v>2144.3838067415732</v>
      </c>
      <c r="D16586" s="102">
        <v>1346.6185366136901</v>
      </c>
      <c r="E16586" s="98">
        <v>2532.1460056179772</v>
      </c>
      <c r="F16586" s="91">
        <v>0.8468642021368078</v>
      </c>
      <c r="G16586" s="100">
        <v>1072.1919033707866</v>
      </c>
      <c r="S16586" s="235"/>
      <c r="T16586" s="103"/>
      <c r="U16586" s="103"/>
    </row>
    <row r="16587" spans="1:21" x14ac:dyDescent="0.2">
      <c r="A16587" s="89">
        <v>41070</v>
      </c>
      <c r="B16587" s="90" t="s">
        <v>125</v>
      </c>
      <c r="C16587" s="96">
        <v>2200.919035146067</v>
      </c>
      <c r="D16587" s="102">
        <v>1403.8425059779354</v>
      </c>
      <c r="E16587" s="98">
        <v>2610.5207106741568</v>
      </c>
      <c r="F16587" s="91">
        <v>0.84309579546591229</v>
      </c>
      <c r="G16587" s="100">
        <v>1100.4595175730335</v>
      </c>
      <c r="S16587" s="235"/>
      <c r="T16587" s="103"/>
      <c r="U16587" s="103"/>
    </row>
    <row r="16588" spans="1:21" x14ac:dyDescent="0.2">
      <c r="A16588" s="89">
        <v>41070</v>
      </c>
      <c r="B16588" s="90" t="s">
        <v>126</v>
      </c>
      <c r="C16588" s="96">
        <v>2163.6719150561803</v>
      </c>
      <c r="D16588" s="102">
        <v>1379.7767833879134</v>
      </c>
      <c r="E16588" s="98">
        <v>2566.1761685393262</v>
      </c>
      <c r="F16588" s="91">
        <v>0.8431501864845653</v>
      </c>
      <c r="G16588" s="100">
        <v>1081.8359575280901</v>
      </c>
      <c r="S16588" s="235"/>
      <c r="T16588" s="103"/>
      <c r="U16588" s="103"/>
    </row>
    <row r="16589" spans="1:21" x14ac:dyDescent="0.2">
      <c r="A16589" s="89">
        <v>41070</v>
      </c>
      <c r="B16589" s="90" t="s">
        <v>127</v>
      </c>
      <c r="C16589" s="96">
        <v>2132.3895208988765</v>
      </c>
      <c r="D16589" s="102">
        <v>1360.6387378631387</v>
      </c>
      <c r="E16589" s="98">
        <v>2529.510396067416</v>
      </c>
      <c r="F16589" s="91">
        <v>0.84300484560730171</v>
      </c>
      <c r="G16589" s="100">
        <v>1066.1947604494383</v>
      </c>
      <c r="S16589" s="235"/>
      <c r="T16589" s="103"/>
      <c r="U16589" s="103"/>
    </row>
    <row r="16590" spans="1:21" x14ac:dyDescent="0.2">
      <c r="A16590" s="89">
        <v>41070</v>
      </c>
      <c r="B16590" s="90" t="s">
        <v>128</v>
      </c>
      <c r="C16590" s="96">
        <v>2140.1533897078648</v>
      </c>
      <c r="D16590" s="102">
        <v>1376.553548752257</v>
      </c>
      <c r="E16590" s="98">
        <v>2544.6328230337076</v>
      </c>
      <c r="F16590" s="91">
        <v>0.84104605204155825</v>
      </c>
      <c r="G16590" s="100">
        <v>1070.0766948539324</v>
      </c>
      <c r="S16590" s="235"/>
      <c r="T16590" s="103"/>
      <c r="U16590" s="103"/>
    </row>
    <row r="16591" spans="1:21" x14ac:dyDescent="0.2">
      <c r="A16591" s="89">
        <v>41070</v>
      </c>
      <c r="B16591" s="90" t="s">
        <v>129</v>
      </c>
      <c r="C16591" s="96">
        <v>2169.7298398314606</v>
      </c>
      <c r="D16591" s="102">
        <v>1389.0461799876571</v>
      </c>
      <c r="E16591" s="98">
        <v>2576.2718932584266</v>
      </c>
      <c r="F16591" s="91">
        <v>0.84219753571398936</v>
      </c>
      <c r="G16591" s="100">
        <v>1084.8649199157303</v>
      </c>
      <c r="S16591" s="235"/>
      <c r="T16591" s="103"/>
      <c r="U16591" s="103"/>
    </row>
    <row r="16592" spans="1:21" x14ac:dyDescent="0.2">
      <c r="A16592" s="89">
        <v>41070</v>
      </c>
      <c r="B16592" s="90" t="s">
        <v>130</v>
      </c>
      <c r="C16592" s="96">
        <v>2064.5853367752807</v>
      </c>
      <c r="D16592" s="102">
        <v>1321.2288863186238</v>
      </c>
      <c r="E16592" s="98">
        <v>2451.1545000000001</v>
      </c>
      <c r="F16592" s="91">
        <v>0.84229098442194517</v>
      </c>
      <c r="G16592" s="100">
        <v>1032.2926683876403</v>
      </c>
      <c r="S16592" s="235"/>
      <c r="T16592" s="103"/>
      <c r="U16592" s="103"/>
    </row>
    <row r="16593" spans="1:21" x14ac:dyDescent="0.2">
      <c r="A16593" s="89">
        <v>41070</v>
      </c>
      <c r="B16593" s="90" t="s">
        <v>131</v>
      </c>
      <c r="C16593" s="96">
        <v>2042.1122593146069</v>
      </c>
      <c r="D16593" s="102">
        <v>1304.1809018589297</v>
      </c>
      <c r="E16593" s="98">
        <v>2423.0374129213483</v>
      </c>
      <c r="F16593" s="91">
        <v>0.8427902303219178</v>
      </c>
      <c r="G16593" s="100">
        <v>1021.0561296573035</v>
      </c>
      <c r="S16593" s="235"/>
      <c r="T16593" s="103"/>
      <c r="U16593" s="103"/>
    </row>
    <row r="16594" spans="1:21" x14ac:dyDescent="0.2">
      <c r="A16594" s="89">
        <v>41070</v>
      </c>
      <c r="B16594" s="90" t="s">
        <v>132</v>
      </c>
      <c r="C16594" s="96">
        <v>1991.3796718988765</v>
      </c>
      <c r="D16594" s="102">
        <v>1268.6508602950516</v>
      </c>
      <c r="E16594" s="98">
        <v>2361.1581910112359</v>
      </c>
      <c r="F16594" s="91">
        <v>0.84339104405622611</v>
      </c>
      <c r="G16594" s="100">
        <v>995.68983594943825</v>
      </c>
      <c r="S16594" s="235"/>
      <c r="T16594" s="103"/>
      <c r="U16594" s="103"/>
    </row>
    <row r="16595" spans="1:21" x14ac:dyDescent="0.2">
      <c r="A16595" s="89">
        <v>41070</v>
      </c>
      <c r="B16595" s="90" t="s">
        <v>133</v>
      </c>
      <c r="C16595" s="96">
        <v>1936.1897485280897</v>
      </c>
      <c r="D16595" s="102">
        <v>1249.0071025176139</v>
      </c>
      <c r="E16595" s="98">
        <v>2304.094070224719</v>
      </c>
      <c r="F16595" s="91">
        <v>0.84032582417056112</v>
      </c>
      <c r="G16595" s="100">
        <v>968.09487426404485</v>
      </c>
      <c r="S16595" s="235"/>
      <c r="T16595" s="103"/>
      <c r="U16595" s="103"/>
    </row>
    <row r="16596" spans="1:21" x14ac:dyDescent="0.2">
      <c r="A16596" s="89">
        <v>41070</v>
      </c>
      <c r="B16596" s="90" t="s">
        <v>134</v>
      </c>
      <c r="C16596" s="96">
        <v>1922.2950167191013</v>
      </c>
      <c r="D16596" s="102">
        <v>1228.803772630077</v>
      </c>
      <c r="E16596" s="98">
        <v>2281.4856657303371</v>
      </c>
      <c r="F16596" s="91">
        <v>0.84256282894670143</v>
      </c>
      <c r="G16596" s="100">
        <v>961.14750835955067</v>
      </c>
      <c r="S16596" s="235"/>
      <c r="T16596" s="103"/>
      <c r="U16596" s="103"/>
    </row>
    <row r="16597" spans="1:21" x14ac:dyDescent="0.2">
      <c r="A16597" s="89">
        <v>41070</v>
      </c>
      <c r="B16597" s="90" t="s">
        <v>135</v>
      </c>
      <c r="C16597" s="96">
        <v>1836.248172168539</v>
      </c>
      <c r="D16597" s="102">
        <v>1161.3450887346255</v>
      </c>
      <c r="E16597" s="98">
        <v>2172.6780168539321</v>
      </c>
      <c r="F16597" s="91">
        <v>0.84515430170709405</v>
      </c>
      <c r="G16597" s="100">
        <v>918.12408608426949</v>
      </c>
      <c r="S16597" s="235"/>
      <c r="T16597" s="103"/>
      <c r="U16597" s="103"/>
    </row>
    <row r="16598" spans="1:21" x14ac:dyDescent="0.2">
      <c r="A16598" s="89">
        <v>41070</v>
      </c>
      <c r="B16598" s="90" t="s">
        <v>136</v>
      </c>
      <c r="C16598" s="96">
        <v>1806.4083340112361</v>
      </c>
      <c r="D16598" s="102">
        <v>1139.4791804166309</v>
      </c>
      <c r="E16598" s="98">
        <v>2135.7724297752807</v>
      </c>
      <c r="F16598" s="91">
        <v>0.84578689603241142</v>
      </c>
      <c r="G16598" s="100">
        <v>903.20416700561805</v>
      </c>
      <c r="S16598" s="235"/>
      <c r="T16598" s="103"/>
      <c r="U16598" s="103"/>
    </row>
    <row r="16599" spans="1:21" x14ac:dyDescent="0.2">
      <c r="A16599" s="89">
        <v>41070</v>
      </c>
      <c r="B16599" s="90" t="s">
        <v>137</v>
      </c>
      <c r="C16599" s="96">
        <v>1814.8813244494384</v>
      </c>
      <c r="D16599" s="102">
        <v>1141.1758220510794</v>
      </c>
      <c r="E16599" s="98">
        <v>2143.846188202247</v>
      </c>
      <c r="F16599" s="91">
        <v>0.84655388732497316</v>
      </c>
      <c r="G16599" s="100">
        <v>907.44066222471918</v>
      </c>
      <c r="S16599" s="235"/>
      <c r="T16599" s="103"/>
      <c r="U16599" s="103"/>
    </row>
    <row r="16600" spans="1:21" x14ac:dyDescent="0.2">
      <c r="A16600" s="89">
        <v>41070</v>
      </c>
      <c r="B16600" s="90" t="s">
        <v>138</v>
      </c>
      <c r="C16600" s="96">
        <v>1788.0319535056178</v>
      </c>
      <c r="D16600" s="102">
        <v>1126.3579185440533</v>
      </c>
      <c r="E16600" s="98">
        <v>2113.2298567415728</v>
      </c>
      <c r="F16600" s="91">
        <v>0.84611333111799614</v>
      </c>
      <c r="G16600" s="100">
        <v>894.01597675280891</v>
      </c>
      <c r="S16600" s="235"/>
      <c r="T16600" s="103"/>
      <c r="U16600" s="103"/>
    </row>
    <row r="16601" spans="1:21" x14ac:dyDescent="0.2">
      <c r="A16601" s="89">
        <v>41070</v>
      </c>
      <c r="B16601" s="90" t="s">
        <v>139</v>
      </c>
      <c r="C16601" s="96">
        <v>1763.7354204269661</v>
      </c>
      <c r="D16601" s="102">
        <v>1120.6764140063863</v>
      </c>
      <c r="E16601" s="98">
        <v>2089.6598426966289</v>
      </c>
      <c r="F16601" s="91">
        <v>0.84402991548659456</v>
      </c>
      <c r="G16601" s="100">
        <v>881.86771021348306</v>
      </c>
      <c r="S16601" s="235"/>
      <c r="T16601" s="103"/>
      <c r="U16601" s="103"/>
    </row>
    <row r="16602" spans="1:21" x14ac:dyDescent="0.2">
      <c r="A16602" s="89">
        <v>41070</v>
      </c>
      <c r="B16602" s="90" t="s">
        <v>140</v>
      </c>
      <c r="C16602" s="96">
        <v>1778.6148182696629</v>
      </c>
      <c r="D16602" s="102">
        <v>1117.2899985912713</v>
      </c>
      <c r="E16602" s="98">
        <v>2100.4303398876405</v>
      </c>
      <c r="F16602" s="91">
        <v>0.84678591072189868</v>
      </c>
      <c r="G16602" s="100">
        <v>889.30740913483146</v>
      </c>
      <c r="S16602" s="235"/>
      <c r="T16602" s="103"/>
      <c r="U16602" s="103"/>
    </row>
    <row r="16603" spans="1:21" x14ac:dyDescent="0.2">
      <c r="A16603" s="89">
        <v>41070</v>
      </c>
      <c r="B16603" s="90" t="s">
        <v>141</v>
      </c>
      <c r="C16603" s="96">
        <v>1729.8313023033706</v>
      </c>
      <c r="D16603" s="102">
        <v>1117.5302060872605</v>
      </c>
      <c r="E16603" s="98">
        <v>2059.4149887640447</v>
      </c>
      <c r="F16603" s="91">
        <v>0.83996247077017083</v>
      </c>
      <c r="G16603" s="100">
        <v>864.91565115168532</v>
      </c>
      <c r="S16603" s="235"/>
      <c r="T16603" s="103"/>
      <c r="U16603" s="103"/>
    </row>
    <row r="16604" spans="1:21" x14ac:dyDescent="0.2">
      <c r="A16604" s="89">
        <v>41070</v>
      </c>
      <c r="B16604" s="90" t="s">
        <v>142</v>
      </c>
      <c r="C16604" s="96">
        <v>1744.1271943483148</v>
      </c>
      <c r="D16604" s="102">
        <v>1113.5483623662842</v>
      </c>
      <c r="E16604" s="98">
        <v>2069.292058988764</v>
      </c>
      <c r="F16604" s="91">
        <v>0.84286178298129988</v>
      </c>
      <c r="G16604" s="100">
        <v>872.06359717415739</v>
      </c>
      <c r="S16604" s="235"/>
      <c r="T16604" s="103"/>
      <c r="U16604" s="103"/>
    </row>
    <row r="16605" spans="1:21" x14ac:dyDescent="0.2">
      <c r="A16605" s="89">
        <v>41070</v>
      </c>
      <c r="B16605" s="90" t="s">
        <v>143</v>
      </c>
      <c r="C16605" s="96">
        <v>1742.1457059101126</v>
      </c>
      <c r="D16605" s="102">
        <v>1120.4579284419121</v>
      </c>
      <c r="E16605" s="98">
        <v>2071.351643258427</v>
      </c>
      <c r="F16605" s="91">
        <v>0.8410670933543456</v>
      </c>
      <c r="G16605" s="100">
        <v>871.07285295505631</v>
      </c>
      <c r="S16605" s="235"/>
      <c r="T16605" s="103"/>
      <c r="U16605" s="103"/>
    </row>
    <row r="16606" spans="1:21" x14ac:dyDescent="0.2">
      <c r="A16606" s="89">
        <v>41070</v>
      </c>
      <c r="B16606" s="90" t="s">
        <v>144</v>
      </c>
      <c r="C16606" s="96">
        <v>1710.924093606742</v>
      </c>
      <c r="D16606" s="102">
        <v>1088.9121197401328</v>
      </c>
      <c r="E16606" s="98">
        <v>2028.0510000000002</v>
      </c>
      <c r="F16606" s="91">
        <v>0.84362971819088461</v>
      </c>
      <c r="G16606" s="100">
        <v>855.46204680337098</v>
      </c>
      <c r="S16606" s="235"/>
      <c r="T16606" s="103"/>
      <c r="U16606" s="103"/>
    </row>
    <row r="16607" spans="1:21" x14ac:dyDescent="0.2">
      <c r="A16607" s="89">
        <v>41070</v>
      </c>
      <c r="B16607" s="90" t="s">
        <v>145</v>
      </c>
      <c r="C16607" s="96">
        <v>1636.6567723483147</v>
      </c>
      <c r="D16607" s="102">
        <v>1048.054627521183</v>
      </c>
      <c r="E16607" s="98">
        <v>1943.4669775280897</v>
      </c>
      <c r="F16607" s="91">
        <v>0.84213253493506268</v>
      </c>
      <c r="G16607" s="100">
        <v>818.32838617415734</v>
      </c>
      <c r="S16607" s="235"/>
      <c r="T16607" s="103"/>
      <c r="U16607" s="103"/>
    </row>
    <row r="16608" spans="1:21" x14ac:dyDescent="0.2">
      <c r="A16608" s="89">
        <v>41070</v>
      </c>
      <c r="B16608" s="90" t="s">
        <v>146</v>
      </c>
      <c r="C16608" s="96">
        <v>1602.8863743033708</v>
      </c>
      <c r="D16608" s="102">
        <v>1014.693417829139</v>
      </c>
      <c r="E16608" s="98">
        <v>1897.0628511235955</v>
      </c>
      <c r="F16608" s="91">
        <v>0.84493055849678922</v>
      </c>
      <c r="G16608" s="100">
        <v>801.44318715168538</v>
      </c>
      <c r="S16608" s="235"/>
      <c r="T16608" s="103"/>
      <c r="U16608" s="103"/>
    </row>
    <row r="16609" spans="1:21" x14ac:dyDescent="0.2">
      <c r="A16609" s="89">
        <v>41070</v>
      </c>
      <c r="B16609" s="90" t="s">
        <v>147</v>
      </c>
      <c r="C16609" s="96">
        <v>1591.7146695505619</v>
      </c>
      <c r="D16609" s="102">
        <v>1017.7639633156492</v>
      </c>
      <c r="E16609" s="98">
        <v>1889.2853342696631</v>
      </c>
      <c r="F16609" s="91">
        <v>0.84249564672869681</v>
      </c>
      <c r="G16609" s="100">
        <v>795.85733477528095</v>
      </c>
      <c r="S16609" s="235"/>
      <c r="T16609" s="103"/>
      <c r="U16609" s="103"/>
    </row>
    <row r="16610" spans="1:21" x14ac:dyDescent="0.2">
      <c r="A16610" s="89">
        <v>41071</v>
      </c>
      <c r="B16610" s="90" t="s">
        <v>100</v>
      </c>
      <c r="C16610" s="96">
        <v>1618.6815520786515</v>
      </c>
      <c r="D16610" s="102">
        <v>1038.6899813542514</v>
      </c>
      <c r="E16610" s="98">
        <v>1923.2802303370788</v>
      </c>
      <c r="F16610" s="91">
        <v>0.8416254306295019</v>
      </c>
      <c r="G16610" s="100">
        <v>809.34077603932576</v>
      </c>
      <c r="S16610" s="235"/>
      <c r="T16610" s="103"/>
      <c r="U16610" s="103"/>
    </row>
    <row r="16611" spans="1:21" x14ac:dyDescent="0.2">
      <c r="A16611" s="89">
        <v>41071</v>
      </c>
      <c r="B16611" s="90" t="s">
        <v>101</v>
      </c>
      <c r="C16611" s="96">
        <v>1584.5869841460674</v>
      </c>
      <c r="D16611" s="102">
        <v>1010.0753021731077</v>
      </c>
      <c r="E16611" s="98">
        <v>1879.1402359550561</v>
      </c>
      <c r="F16611" s="91">
        <v>0.84325105376753073</v>
      </c>
      <c r="G16611" s="100">
        <v>792.29349207303369</v>
      </c>
      <c r="S16611" s="235"/>
      <c r="T16611" s="103"/>
      <c r="U16611" s="103"/>
    </row>
    <row r="16612" spans="1:21" x14ac:dyDescent="0.2">
      <c r="A16612" s="89">
        <v>41071</v>
      </c>
      <c r="B16612" s="90" t="s">
        <v>102</v>
      </c>
      <c r="C16612" s="96">
        <v>1544.2967192359554</v>
      </c>
      <c r="D16612" s="102">
        <v>983.46106364178536</v>
      </c>
      <c r="E16612" s="98">
        <v>1830.8599129213483</v>
      </c>
      <c r="F16612" s="91">
        <v>0.84348163851151869</v>
      </c>
      <c r="G16612" s="100">
        <v>772.14835961797769</v>
      </c>
      <c r="S16612" s="235"/>
      <c r="T16612" s="103"/>
      <c r="U16612" s="103"/>
    </row>
    <row r="16613" spans="1:21" x14ac:dyDescent="0.2">
      <c r="A16613" s="89">
        <v>41071</v>
      </c>
      <c r="B16613" s="90" t="s">
        <v>103</v>
      </c>
      <c r="C16613" s="96">
        <v>1573.6746153033707</v>
      </c>
      <c r="D16613" s="102">
        <v>1002.8442157782174</v>
      </c>
      <c r="E16613" s="98">
        <v>1866.0515308988763</v>
      </c>
      <c r="F16613" s="91">
        <v>0.84331787694272964</v>
      </c>
      <c r="G16613" s="100">
        <v>786.83730765168536</v>
      </c>
      <c r="S16613" s="235"/>
      <c r="T16613" s="103"/>
      <c r="U16613" s="103"/>
    </row>
    <row r="16614" spans="1:21" x14ac:dyDescent="0.2">
      <c r="A16614" s="89">
        <v>41071</v>
      </c>
      <c r="B16614" s="90" t="s">
        <v>104</v>
      </c>
      <c r="C16614" s="96">
        <v>1528.1084854719104</v>
      </c>
      <c r="D16614" s="102">
        <v>963.92009828906453</v>
      </c>
      <c r="E16614" s="98">
        <v>1806.725629213483</v>
      </c>
      <c r="F16614" s="91">
        <v>0.84578890162594178</v>
      </c>
      <c r="G16614" s="100">
        <v>764.0542427359552</v>
      </c>
      <c r="S16614" s="235"/>
      <c r="T16614" s="103"/>
      <c r="U16614" s="103"/>
    </row>
    <row r="16615" spans="1:21" x14ac:dyDescent="0.2">
      <c r="A16615" s="89">
        <v>41071</v>
      </c>
      <c r="B16615" s="90" t="s">
        <v>105</v>
      </c>
      <c r="C16615" s="96">
        <v>1456.9369866404497</v>
      </c>
      <c r="D16615" s="102">
        <v>920.05893216361562</v>
      </c>
      <c r="E16615" s="98">
        <v>1723.1290786516854</v>
      </c>
      <c r="F16615" s="91">
        <v>0.84551819401740591</v>
      </c>
      <c r="G16615" s="100">
        <v>728.46849332022487</v>
      </c>
      <c r="S16615" s="235"/>
      <c r="T16615" s="103"/>
      <c r="U16615" s="103"/>
    </row>
    <row r="16616" spans="1:21" x14ac:dyDescent="0.2">
      <c r="A16616" s="89">
        <v>41071</v>
      </c>
      <c r="B16616" s="90" t="s">
        <v>106</v>
      </c>
      <c r="C16616" s="96">
        <v>1517.2366378651686</v>
      </c>
      <c r="D16616" s="102">
        <v>965.91809052525059</v>
      </c>
      <c r="E16616" s="98">
        <v>1798.6119016853934</v>
      </c>
      <c r="F16616" s="91">
        <v>0.84355976764272411</v>
      </c>
      <c r="G16616" s="100">
        <v>758.61831893258432</v>
      </c>
      <c r="S16616" s="235"/>
      <c r="T16616" s="103"/>
      <c r="U16616" s="103"/>
    </row>
    <row r="16617" spans="1:21" x14ac:dyDescent="0.2">
      <c r="A16617" s="89">
        <v>41071</v>
      </c>
      <c r="B16617" s="90" t="s">
        <v>107</v>
      </c>
      <c r="C16617" s="96">
        <v>1518.4603791910113</v>
      </c>
      <c r="D16617" s="102">
        <v>963.83524849218713</v>
      </c>
      <c r="E16617" s="98">
        <v>1798.5272612359552</v>
      </c>
      <c r="F16617" s="91">
        <v>0.84427987938727111</v>
      </c>
      <c r="G16617" s="100">
        <v>759.23018959550564</v>
      </c>
      <c r="S16617" s="235"/>
      <c r="T16617" s="103"/>
      <c r="U16617" s="103"/>
    </row>
    <row r="16618" spans="1:21" x14ac:dyDescent="0.2">
      <c r="A16618" s="89">
        <v>41071</v>
      </c>
      <c r="B16618" s="90" t="s">
        <v>108</v>
      </c>
      <c r="C16618" s="96">
        <v>1504.4116666853931</v>
      </c>
      <c r="D16618" s="102">
        <v>952.24962468274623</v>
      </c>
      <c r="E16618" s="98">
        <v>1780.458876404494</v>
      </c>
      <c r="F16618" s="91">
        <v>0.84495726726552767</v>
      </c>
      <c r="G16618" s="100">
        <v>752.20583334269656</v>
      </c>
      <c r="S16618" s="235"/>
      <c r="T16618" s="103"/>
      <c r="U16618" s="103"/>
    </row>
    <row r="16619" spans="1:21" x14ac:dyDescent="0.2">
      <c r="A16619" s="89">
        <v>41071</v>
      </c>
      <c r="B16619" s="90" t="s">
        <v>109</v>
      </c>
      <c r="C16619" s="96">
        <v>1472.9388227191014</v>
      </c>
      <c r="D16619" s="102">
        <v>921.04568611474679</v>
      </c>
      <c r="E16619" s="98">
        <v>1737.202904494382</v>
      </c>
      <c r="F16619" s="91">
        <v>0.84787955333738318</v>
      </c>
      <c r="G16619" s="100">
        <v>736.46941135955069</v>
      </c>
      <c r="S16619" s="235"/>
      <c r="T16619" s="103"/>
      <c r="U16619" s="103"/>
    </row>
    <row r="16620" spans="1:21" x14ac:dyDescent="0.2">
      <c r="A16620" s="89">
        <v>41071</v>
      </c>
      <c r="B16620" s="90" t="s">
        <v>110</v>
      </c>
      <c r="C16620" s="96">
        <v>1697.8803077528089</v>
      </c>
      <c r="D16620" s="102">
        <v>1083.747814521545</v>
      </c>
      <c r="E16620" s="98">
        <v>2014.2757668539325</v>
      </c>
      <c r="F16620" s="91">
        <v>0.84292346444931077</v>
      </c>
      <c r="G16620" s="100">
        <v>848.94015387640445</v>
      </c>
      <c r="S16620" s="235"/>
      <c r="T16620" s="103"/>
      <c r="U16620" s="103"/>
    </row>
    <row r="16621" spans="1:21" x14ac:dyDescent="0.2">
      <c r="A16621" s="89">
        <v>41071</v>
      </c>
      <c r="B16621" s="90" t="s">
        <v>111</v>
      </c>
      <c r="C16621" s="96">
        <v>1689.4640470449442</v>
      </c>
      <c r="D16621" s="102">
        <v>1061.8625054360327</v>
      </c>
      <c r="E16621" s="98">
        <v>1995.4550224719098</v>
      </c>
      <c r="F16621" s="91">
        <v>0.84665603986006499</v>
      </c>
      <c r="G16621" s="100">
        <v>844.7320235224721</v>
      </c>
      <c r="S16621" s="235"/>
      <c r="T16621" s="103"/>
      <c r="U16621" s="103"/>
    </row>
    <row r="16622" spans="1:21" x14ac:dyDescent="0.2">
      <c r="A16622" s="89">
        <v>41071</v>
      </c>
      <c r="B16622" s="90" t="s">
        <v>112</v>
      </c>
      <c r="C16622" s="96">
        <v>1722.5131670898877</v>
      </c>
      <c r="D16622" s="102">
        <v>1093.1986024321629</v>
      </c>
      <c r="E16622" s="98">
        <v>2040.1310730337082</v>
      </c>
      <c r="F16622" s="91">
        <v>0.84431495106266996</v>
      </c>
      <c r="G16622" s="100">
        <v>861.25658354494385</v>
      </c>
      <c r="S16622" s="235"/>
      <c r="T16622" s="103"/>
      <c r="U16622" s="103"/>
    </row>
    <row r="16623" spans="1:21" x14ac:dyDescent="0.2">
      <c r="A16623" s="89">
        <v>41071</v>
      </c>
      <c r="B16623" s="90" t="s">
        <v>113</v>
      </c>
      <c r="C16623" s="96">
        <v>1789.8473048764042</v>
      </c>
      <c r="D16623" s="102">
        <v>1130.1787276172206</v>
      </c>
      <c r="E16623" s="98">
        <v>2116.8035646067415</v>
      </c>
      <c r="F16623" s="91">
        <v>0.84554246544313671</v>
      </c>
      <c r="G16623" s="100">
        <v>894.92365243820211</v>
      </c>
      <c r="S16623" s="235"/>
      <c r="T16623" s="103"/>
      <c r="U16623" s="103"/>
    </row>
    <row r="16624" spans="1:21" x14ac:dyDescent="0.2">
      <c r="A16624" s="89">
        <v>41071</v>
      </c>
      <c r="B16624" s="90" t="s">
        <v>114</v>
      </c>
      <c r="C16624" s="96">
        <v>1826.9728612584274</v>
      </c>
      <c r="D16624" s="102">
        <v>1158.8747318479616</v>
      </c>
      <c r="E16624" s="98">
        <v>2163.5203904494383</v>
      </c>
      <c r="F16624" s="91">
        <v>0.84444448470342437</v>
      </c>
      <c r="G16624" s="100">
        <v>913.48643062921371</v>
      </c>
      <c r="S16624" s="235"/>
      <c r="T16624" s="103"/>
      <c r="U16624" s="103"/>
    </row>
    <row r="16625" spans="1:21" x14ac:dyDescent="0.2">
      <c r="A16625" s="89">
        <v>41071</v>
      </c>
      <c r="B16625" s="90" t="s">
        <v>115</v>
      </c>
      <c r="C16625" s="96">
        <v>1782.5008047977531</v>
      </c>
      <c r="D16625" s="102">
        <v>1135.2572041654203</v>
      </c>
      <c r="E16625" s="98">
        <v>2113.3191994382023</v>
      </c>
      <c r="F16625" s="91">
        <v>0.84346028052534949</v>
      </c>
      <c r="G16625" s="100">
        <v>891.25040239887653</v>
      </c>
      <c r="S16625" s="235"/>
      <c r="T16625" s="103"/>
      <c r="U16625" s="103"/>
    </row>
    <row r="16626" spans="1:21" x14ac:dyDescent="0.2">
      <c r="A16626" s="89">
        <v>41071</v>
      </c>
      <c r="B16626" s="90" t="s">
        <v>116</v>
      </c>
      <c r="C16626" s="96">
        <v>1735.2246788089888</v>
      </c>
      <c r="D16626" s="102">
        <v>1099.0508434408732</v>
      </c>
      <c r="E16626" s="98">
        <v>2054.0003511235955</v>
      </c>
      <c r="F16626" s="91">
        <v>0.84480252296927427</v>
      </c>
      <c r="G16626" s="100">
        <v>867.61233940449438</v>
      </c>
      <c r="S16626" s="235"/>
      <c r="T16626" s="103"/>
      <c r="U16626" s="103"/>
    </row>
    <row r="16627" spans="1:21" x14ac:dyDescent="0.2">
      <c r="A16627" s="89">
        <v>41071</v>
      </c>
      <c r="B16627" s="90" t="s">
        <v>117</v>
      </c>
      <c r="C16627" s="96">
        <v>1771.5843838314606</v>
      </c>
      <c r="D16627" s="102">
        <v>1124.0745339356899</v>
      </c>
      <c r="E16627" s="98">
        <v>2098.1074297752807</v>
      </c>
      <c r="F16627" s="91">
        <v>0.84437258011197613</v>
      </c>
      <c r="G16627" s="100">
        <v>885.79219191573031</v>
      </c>
      <c r="S16627" s="235"/>
      <c r="T16627" s="103"/>
      <c r="U16627" s="103"/>
    </row>
    <row r="16628" spans="1:21" x14ac:dyDescent="0.2">
      <c r="A16628" s="89">
        <v>41071</v>
      </c>
      <c r="B16628" s="90" t="s">
        <v>118</v>
      </c>
      <c r="C16628" s="96">
        <v>1829.0759134044943</v>
      </c>
      <c r="D16628" s="102">
        <v>1163.1764602497731</v>
      </c>
      <c r="E16628" s="98">
        <v>2167.6019410112358</v>
      </c>
      <c r="F16628" s="91">
        <v>0.84382463348006997</v>
      </c>
      <c r="G16628" s="100">
        <v>914.53795670224713</v>
      </c>
      <c r="S16628" s="235"/>
      <c r="T16628" s="103"/>
      <c r="U16628" s="103"/>
    </row>
    <row r="16629" spans="1:21" x14ac:dyDescent="0.2">
      <c r="A16629" s="89">
        <v>41071</v>
      </c>
      <c r="B16629" s="90" t="s">
        <v>119</v>
      </c>
      <c r="C16629" s="96">
        <v>1829.8174520224718</v>
      </c>
      <c r="D16629" s="102">
        <v>1158.3477385122007</v>
      </c>
      <c r="E16629" s="98">
        <v>2165.641103932584</v>
      </c>
      <c r="F16629" s="91">
        <v>0.84493106854118594</v>
      </c>
      <c r="G16629" s="100">
        <v>914.9087260112359</v>
      </c>
      <c r="S16629" s="235"/>
      <c r="T16629" s="103"/>
      <c r="U16629" s="103"/>
    </row>
    <row r="16630" spans="1:21" x14ac:dyDescent="0.2">
      <c r="A16630" s="89">
        <v>41071</v>
      </c>
      <c r="B16630" s="90" t="s">
        <v>120</v>
      </c>
      <c r="C16630" s="96">
        <v>1773.2457545056179</v>
      </c>
      <c r="D16630" s="102">
        <v>1137.1343272845759</v>
      </c>
      <c r="E16630" s="98">
        <v>2106.5315056179775</v>
      </c>
      <c r="F16630" s="91">
        <v>0.84178458749678853</v>
      </c>
      <c r="G16630" s="100">
        <v>886.62287725280896</v>
      </c>
      <c r="S16630" s="235"/>
      <c r="T16630" s="103"/>
      <c r="U16630" s="103"/>
    </row>
    <row r="16631" spans="1:21" x14ac:dyDescent="0.2">
      <c r="A16631" s="89">
        <v>41071</v>
      </c>
      <c r="B16631" s="90" t="s">
        <v>121</v>
      </c>
      <c r="C16631" s="96">
        <v>1952.7264649213482</v>
      </c>
      <c r="D16631" s="102">
        <v>1262.314048460307</v>
      </c>
      <c r="E16631" s="98">
        <v>2325.2048089887644</v>
      </c>
      <c r="F16631" s="91">
        <v>0.83980837187868729</v>
      </c>
      <c r="G16631" s="100">
        <v>976.36323246067411</v>
      </c>
      <c r="S16631" s="235"/>
      <c r="T16631" s="103"/>
      <c r="U16631" s="103"/>
    </row>
    <row r="16632" spans="1:21" x14ac:dyDescent="0.2">
      <c r="A16632" s="89">
        <v>41071</v>
      </c>
      <c r="B16632" s="90" t="s">
        <v>122</v>
      </c>
      <c r="C16632" s="96">
        <v>2047.1328404494382</v>
      </c>
      <c r="D16632" s="102">
        <v>1313.5677828030459</v>
      </c>
      <c r="E16632" s="98">
        <v>2432.326702247191</v>
      </c>
      <c r="F16632" s="91">
        <v>0.84163563988263668</v>
      </c>
      <c r="G16632" s="100">
        <v>1023.5664202247191</v>
      </c>
      <c r="S16632" s="235"/>
      <c r="T16632" s="103"/>
      <c r="U16632" s="103"/>
    </row>
    <row r="16633" spans="1:21" x14ac:dyDescent="0.2">
      <c r="A16633" s="89">
        <v>41071</v>
      </c>
      <c r="B16633" s="90" t="s">
        <v>123</v>
      </c>
      <c r="C16633" s="96">
        <v>2009.1725466067414</v>
      </c>
      <c r="D16633" s="102">
        <v>1276.9990447597336</v>
      </c>
      <c r="E16633" s="98">
        <v>2380.6513567415727</v>
      </c>
      <c r="F16633" s="91">
        <v>0.84395917147512145</v>
      </c>
      <c r="G16633" s="100">
        <v>1004.5862733033707</v>
      </c>
      <c r="S16633" s="235"/>
      <c r="T16633" s="103"/>
      <c r="U16633" s="103"/>
    </row>
    <row r="16634" spans="1:21" x14ac:dyDescent="0.2">
      <c r="A16634" s="89">
        <v>41071</v>
      </c>
      <c r="B16634" s="90" t="s">
        <v>124</v>
      </c>
      <c r="C16634" s="96">
        <v>2075.3356206741573</v>
      </c>
      <c r="D16634" s="102">
        <v>1326.6225914993411</v>
      </c>
      <c r="E16634" s="98">
        <v>2463.1170168539329</v>
      </c>
      <c r="F16634" s="91">
        <v>0.8425647691415501</v>
      </c>
      <c r="G16634" s="100">
        <v>1037.6678103370787</v>
      </c>
      <c r="S16634" s="235"/>
      <c r="T16634" s="103"/>
      <c r="U16634" s="103"/>
    </row>
    <row r="16635" spans="1:21" x14ac:dyDescent="0.2">
      <c r="A16635" s="89">
        <v>41071</v>
      </c>
      <c r="B16635" s="90" t="s">
        <v>125</v>
      </c>
      <c r="C16635" s="96">
        <v>2041.4720237865167</v>
      </c>
      <c r="D16635" s="102">
        <v>1298.3479498949275</v>
      </c>
      <c r="E16635" s="98">
        <v>2419.3626067415726</v>
      </c>
      <c r="F16635" s="91">
        <v>0.84380572721837532</v>
      </c>
      <c r="G16635" s="100">
        <v>1020.7360118932584</v>
      </c>
      <c r="S16635" s="235"/>
      <c r="T16635" s="103"/>
      <c r="U16635" s="103"/>
    </row>
    <row r="16636" spans="1:21" x14ac:dyDescent="0.2">
      <c r="A16636" s="89">
        <v>41071</v>
      </c>
      <c r="B16636" s="90" t="s">
        <v>126</v>
      </c>
      <c r="C16636" s="96">
        <v>2108.2834376292135</v>
      </c>
      <c r="D16636" s="102">
        <v>1356.5895156693477</v>
      </c>
      <c r="E16636" s="98">
        <v>2507.0289522471912</v>
      </c>
      <c r="F16636" s="91">
        <v>0.84094897896549625</v>
      </c>
      <c r="G16636" s="100">
        <v>1054.1417188146067</v>
      </c>
      <c r="S16636" s="235"/>
      <c r="T16636" s="103"/>
      <c r="U16636" s="103"/>
    </row>
    <row r="16637" spans="1:21" x14ac:dyDescent="0.2">
      <c r="A16637" s="89">
        <v>41071</v>
      </c>
      <c r="B16637" s="90" t="s">
        <v>127</v>
      </c>
      <c r="C16637" s="96">
        <v>2060.5575259213483</v>
      </c>
      <c r="D16637" s="102">
        <v>1319.361736912223</v>
      </c>
      <c r="E16637" s="98">
        <v>2446.7555477528085</v>
      </c>
      <c r="F16637" s="91">
        <v>0.84215913102305673</v>
      </c>
      <c r="G16637" s="100">
        <v>1030.2787629606742</v>
      </c>
      <c r="S16637" s="235"/>
      <c r="T16637" s="103"/>
      <c r="U16637" s="103"/>
    </row>
    <row r="16638" spans="1:21" x14ac:dyDescent="0.2">
      <c r="A16638" s="89">
        <v>41071</v>
      </c>
      <c r="B16638" s="90" t="s">
        <v>128</v>
      </c>
      <c r="C16638" s="96">
        <v>1948.7513316741574</v>
      </c>
      <c r="D16638" s="102">
        <v>1250.9886751846143</v>
      </c>
      <c r="E16638" s="98">
        <v>2315.7297808988765</v>
      </c>
      <c r="F16638" s="91">
        <v>0.84152794844557721</v>
      </c>
      <c r="G16638" s="100">
        <v>974.37566583707871</v>
      </c>
      <c r="S16638" s="235"/>
      <c r="T16638" s="103"/>
      <c r="U16638" s="103"/>
    </row>
    <row r="16639" spans="1:21" x14ac:dyDescent="0.2">
      <c r="A16639" s="89">
        <v>41071</v>
      </c>
      <c r="B16639" s="90" t="s">
        <v>129</v>
      </c>
      <c r="C16639" s="96">
        <v>1905.446286808989</v>
      </c>
      <c r="D16639" s="102">
        <v>1217.1177666946878</v>
      </c>
      <c r="E16639" s="98">
        <v>2260.9956235955055</v>
      </c>
      <c r="F16639" s="91">
        <v>0.84274656125998559</v>
      </c>
      <c r="G16639" s="100">
        <v>952.72314340449452</v>
      </c>
      <c r="S16639" s="235"/>
      <c r="T16639" s="103"/>
      <c r="U16639" s="103"/>
    </row>
    <row r="16640" spans="1:21" x14ac:dyDescent="0.2">
      <c r="A16640" s="89">
        <v>41071</v>
      </c>
      <c r="B16640" s="90" t="s">
        <v>130</v>
      </c>
      <c r="C16640" s="96">
        <v>1862.2060759213482</v>
      </c>
      <c r="D16640" s="102">
        <v>1197.9237443743598</v>
      </c>
      <c r="E16640" s="98">
        <v>2214.234126404494</v>
      </c>
      <c r="F16640" s="91">
        <v>0.84101588613180034</v>
      </c>
      <c r="G16640" s="100">
        <v>931.1030379606741</v>
      </c>
      <c r="S16640" s="235"/>
      <c r="T16640" s="103"/>
      <c r="U16640" s="103"/>
    </row>
    <row r="16641" spans="1:21" x14ac:dyDescent="0.2">
      <c r="A16641" s="89">
        <v>41071</v>
      </c>
      <c r="B16641" s="90" t="s">
        <v>131</v>
      </c>
      <c r="C16641" s="96">
        <v>1842.1723768651689</v>
      </c>
      <c r="D16641" s="102">
        <v>1179.7203690481115</v>
      </c>
      <c r="E16641" s="98">
        <v>2187.5418202247192</v>
      </c>
      <c r="F16641" s="91">
        <v>0.84211984421670549</v>
      </c>
      <c r="G16641" s="100">
        <v>921.08618843258444</v>
      </c>
      <c r="S16641" s="235"/>
      <c r="T16641" s="103"/>
      <c r="U16641" s="103"/>
    </row>
    <row r="16642" spans="1:21" x14ac:dyDescent="0.2">
      <c r="A16642" s="89">
        <v>41071</v>
      </c>
      <c r="B16642" s="90" t="s">
        <v>132</v>
      </c>
      <c r="C16642" s="96">
        <v>1835.0771084494384</v>
      </c>
      <c r="D16642" s="102">
        <v>1164.0771042257293</v>
      </c>
      <c r="E16642" s="98">
        <v>2173.1505926966292</v>
      </c>
      <c r="F16642" s="91">
        <v>0.84443163516446385</v>
      </c>
      <c r="G16642" s="100">
        <v>917.53855422471918</v>
      </c>
      <c r="S16642" s="235"/>
      <c r="T16642" s="103"/>
      <c r="U16642" s="103"/>
    </row>
    <row r="16643" spans="1:21" x14ac:dyDescent="0.2">
      <c r="A16643" s="89">
        <v>41071</v>
      </c>
      <c r="B16643" s="90" t="s">
        <v>133</v>
      </c>
      <c r="C16643" s="96">
        <v>1854.4219464943819</v>
      </c>
      <c r="D16643" s="102">
        <v>1193.075760912332</v>
      </c>
      <c r="E16643" s="98">
        <v>2205.0647443820221</v>
      </c>
      <c r="F16643" s="91">
        <v>0.84098299209535943</v>
      </c>
      <c r="G16643" s="100">
        <v>927.21097324719096</v>
      </c>
      <c r="S16643" s="235"/>
      <c r="T16643" s="103"/>
      <c r="U16643" s="103"/>
    </row>
    <row r="16644" spans="1:21" x14ac:dyDescent="0.2">
      <c r="A16644" s="89">
        <v>41071</v>
      </c>
      <c r="B16644" s="90" t="s">
        <v>134</v>
      </c>
      <c r="C16644" s="96">
        <v>1810.5860734382024</v>
      </c>
      <c r="D16644" s="102">
        <v>1158.2289602893634</v>
      </c>
      <c r="E16644" s="98">
        <v>2149.3525196629212</v>
      </c>
      <c r="F16644" s="91">
        <v>0.84238674525207857</v>
      </c>
      <c r="G16644" s="100">
        <v>905.29303671910122</v>
      </c>
      <c r="S16644" s="235"/>
      <c r="T16644" s="103"/>
      <c r="U16644" s="103"/>
    </row>
    <row r="16645" spans="1:21" x14ac:dyDescent="0.2">
      <c r="A16645" s="89">
        <v>41071</v>
      </c>
      <c r="B16645" s="90" t="s">
        <v>135</v>
      </c>
      <c r="C16645" s="96">
        <v>1744.2528101797755</v>
      </c>
      <c r="D16645" s="102">
        <v>1113.5788033656042</v>
      </c>
      <c r="E16645" s="98">
        <v>2069.4143174157307</v>
      </c>
      <c r="F16645" s="91">
        <v>0.8428726889055187</v>
      </c>
      <c r="G16645" s="100">
        <v>872.12640508988773</v>
      </c>
      <c r="S16645" s="235"/>
      <c r="T16645" s="103"/>
      <c r="U16645" s="103"/>
    </row>
    <row r="16646" spans="1:21" x14ac:dyDescent="0.2">
      <c r="A16646" s="89">
        <v>41071</v>
      </c>
      <c r="B16646" s="90" t="s">
        <v>136</v>
      </c>
      <c r="C16646" s="96">
        <v>1731.3346401573031</v>
      </c>
      <c r="D16646" s="102">
        <v>1103.2142122626826</v>
      </c>
      <c r="E16646" s="98">
        <v>2052.9493988764043</v>
      </c>
      <c r="F16646" s="91">
        <v>0.84334014326162954</v>
      </c>
      <c r="G16646" s="100">
        <v>865.66732007865153</v>
      </c>
      <c r="S16646" s="235"/>
      <c r="T16646" s="103"/>
      <c r="U16646" s="103"/>
    </row>
    <row r="16647" spans="1:21" x14ac:dyDescent="0.2">
      <c r="A16647" s="89">
        <v>41071</v>
      </c>
      <c r="B16647" s="90" t="s">
        <v>137</v>
      </c>
      <c r="C16647" s="96">
        <v>1753.7064145280897</v>
      </c>
      <c r="D16647" s="102">
        <v>1125.1906027363555</v>
      </c>
      <c r="E16647" s="98">
        <v>2083.6362640449438</v>
      </c>
      <c r="F16647" s="91">
        <v>0.84165669641573415</v>
      </c>
      <c r="G16647" s="100">
        <v>876.85320726404484</v>
      </c>
      <c r="S16647" s="235"/>
      <c r="T16647" s="103"/>
      <c r="U16647" s="103"/>
    </row>
    <row r="16648" spans="1:21" x14ac:dyDescent="0.2">
      <c r="A16648" s="89">
        <v>41071</v>
      </c>
      <c r="B16648" s="90" t="s">
        <v>138</v>
      </c>
      <c r="C16648" s="96">
        <v>1713.3270028988763</v>
      </c>
      <c r="D16648" s="102">
        <v>1085.3822227062944</v>
      </c>
      <c r="E16648" s="98">
        <v>2028.1873651685394</v>
      </c>
      <c r="F16648" s="91">
        <v>0.84475775380668605</v>
      </c>
      <c r="G16648" s="100">
        <v>856.66350144943817</v>
      </c>
      <c r="S16648" s="235"/>
      <c r="T16648" s="103"/>
      <c r="U16648" s="103"/>
    </row>
    <row r="16649" spans="1:21" x14ac:dyDescent="0.2">
      <c r="A16649" s="89">
        <v>41071</v>
      </c>
      <c r="B16649" s="90" t="s">
        <v>139</v>
      </c>
      <c r="C16649" s="96">
        <v>1672.0642283258428</v>
      </c>
      <c r="D16649" s="102">
        <v>1076.2597514934409</v>
      </c>
      <c r="E16649" s="98">
        <v>1988.5003988764045</v>
      </c>
      <c r="F16649" s="91">
        <v>0.84086693131700507</v>
      </c>
      <c r="G16649" s="100">
        <v>836.0321141629214</v>
      </c>
      <c r="S16649" s="235"/>
      <c r="T16649" s="103"/>
      <c r="U16649" s="103"/>
    </row>
    <row r="16650" spans="1:21" x14ac:dyDescent="0.2">
      <c r="A16650" s="89">
        <v>41071</v>
      </c>
      <c r="B16650" s="90" t="s">
        <v>140</v>
      </c>
      <c r="C16650" s="96">
        <v>1708.233483539326</v>
      </c>
      <c r="D16650" s="102">
        <v>1094.3403355099429</v>
      </c>
      <c r="E16650" s="98">
        <v>2028.7046123595508</v>
      </c>
      <c r="F16650" s="91">
        <v>0.84203164577641965</v>
      </c>
      <c r="G16650" s="100">
        <v>854.11674176966301</v>
      </c>
      <c r="S16650" s="235"/>
      <c r="T16650" s="103"/>
      <c r="U16650" s="103"/>
    </row>
    <row r="16651" spans="1:21" x14ac:dyDescent="0.2">
      <c r="A16651" s="89">
        <v>41071</v>
      </c>
      <c r="B16651" s="90" t="s">
        <v>141</v>
      </c>
      <c r="C16651" s="96">
        <v>1678.5192612134833</v>
      </c>
      <c r="D16651" s="102">
        <v>1070.2109296854101</v>
      </c>
      <c r="E16651" s="98">
        <v>1990.6728370786516</v>
      </c>
      <c r="F16651" s="91">
        <v>0.84319192483519323</v>
      </c>
      <c r="G16651" s="100">
        <v>839.25963060674167</v>
      </c>
      <c r="S16651" s="235"/>
      <c r="T16651" s="103"/>
      <c r="U16651" s="103"/>
    </row>
    <row r="16652" spans="1:21" x14ac:dyDescent="0.2">
      <c r="A16652" s="89">
        <v>41071</v>
      </c>
      <c r="B16652" s="90" t="s">
        <v>142</v>
      </c>
      <c r="C16652" s="96">
        <v>1679.9496608426966</v>
      </c>
      <c r="D16652" s="102">
        <v>1065.4992022235506</v>
      </c>
      <c r="E16652" s="98">
        <v>1989.3515056179776</v>
      </c>
      <c r="F16652" s="91">
        <v>0.8444710027858211</v>
      </c>
      <c r="G16652" s="100">
        <v>839.97483042134832</v>
      </c>
      <c r="S16652" s="235"/>
      <c r="T16652" s="103"/>
      <c r="U16652" s="103"/>
    </row>
    <row r="16653" spans="1:21" x14ac:dyDescent="0.2">
      <c r="A16653" s="89">
        <v>41071</v>
      </c>
      <c r="B16653" s="90" t="s">
        <v>143</v>
      </c>
      <c r="C16653" s="96">
        <v>1713.0595627415728</v>
      </c>
      <c r="D16653" s="102">
        <v>1105.6273219182508</v>
      </c>
      <c r="E16653" s="98">
        <v>2038.8685196629212</v>
      </c>
      <c r="F16653" s="91">
        <v>0.8402010949802623</v>
      </c>
      <c r="G16653" s="100">
        <v>856.5297813707864</v>
      </c>
      <c r="S16653" s="235"/>
      <c r="T16653" s="103"/>
      <c r="U16653" s="103"/>
    </row>
    <row r="16654" spans="1:21" x14ac:dyDescent="0.2">
      <c r="A16654" s="89">
        <v>41071</v>
      </c>
      <c r="B16654" s="90" t="s">
        <v>144</v>
      </c>
      <c r="C16654" s="96">
        <v>1733.648402730337</v>
      </c>
      <c r="D16654" s="102">
        <v>1097.8046261401978</v>
      </c>
      <c r="E16654" s="98">
        <v>2052.0018960674156</v>
      </c>
      <c r="F16654" s="91">
        <v>0.84485711541144715</v>
      </c>
      <c r="G16654" s="100">
        <v>866.82420136516851</v>
      </c>
      <c r="S16654" s="235"/>
      <c r="T16654" s="103"/>
      <c r="U16654" s="103"/>
    </row>
    <row r="16655" spans="1:21" x14ac:dyDescent="0.2">
      <c r="A16655" s="89">
        <v>41071</v>
      </c>
      <c r="B16655" s="90" t="s">
        <v>145</v>
      </c>
      <c r="C16655" s="96">
        <v>1606.6507971235956</v>
      </c>
      <c r="D16655" s="102">
        <v>1019.4043828637025</v>
      </c>
      <c r="E16655" s="98">
        <v>1902.7643258426965</v>
      </c>
      <c r="F16655" s="91">
        <v>0.84437719128039768</v>
      </c>
      <c r="G16655" s="100">
        <v>803.32539856179778</v>
      </c>
      <c r="S16655" s="235"/>
      <c r="T16655" s="103"/>
      <c r="U16655" s="103"/>
    </row>
    <row r="16656" spans="1:21" x14ac:dyDescent="0.2">
      <c r="A16656" s="89">
        <v>41071</v>
      </c>
      <c r="B16656" s="90" t="s">
        <v>146</v>
      </c>
      <c r="C16656" s="96">
        <v>1605.8241639101122</v>
      </c>
      <c r="D16656" s="102">
        <v>1019.7107870667279</v>
      </c>
      <c r="E16656" s="98">
        <v>1902.2306207865167</v>
      </c>
      <c r="F16656" s="91">
        <v>0.84417953657277944</v>
      </c>
      <c r="G16656" s="100">
        <v>802.91208195505612</v>
      </c>
      <c r="S16656" s="235"/>
      <c r="T16656" s="103"/>
      <c r="U16656" s="103"/>
    </row>
    <row r="16657" spans="1:21" x14ac:dyDescent="0.2">
      <c r="A16657" s="89">
        <v>41071</v>
      </c>
      <c r="B16657" s="90" t="s">
        <v>147</v>
      </c>
      <c r="C16657" s="96">
        <v>1637.0417240898876</v>
      </c>
      <c r="D16657" s="102">
        <v>1024.9764964925894</v>
      </c>
      <c r="E16657" s="98">
        <v>1931.4456825842694</v>
      </c>
      <c r="F16657" s="91">
        <v>0.84757326537887923</v>
      </c>
      <c r="G16657" s="100">
        <v>818.52086204494378</v>
      </c>
      <c r="S16657" s="235"/>
      <c r="T16657" s="103"/>
      <c r="U16657" s="103"/>
    </row>
    <row r="16658" spans="1:21" x14ac:dyDescent="0.2">
      <c r="A16658" s="89">
        <v>41072</v>
      </c>
      <c r="B16658" s="90" t="s">
        <v>100</v>
      </c>
      <c r="C16658" s="96">
        <v>1581.920686820225</v>
      </c>
      <c r="D16658" s="102">
        <v>1014.0020503649877</v>
      </c>
      <c r="E16658" s="98">
        <v>1879.008573033708</v>
      </c>
      <c r="F16658" s="91">
        <v>0.84189114915328622</v>
      </c>
      <c r="G16658" s="100">
        <v>790.9603434101125</v>
      </c>
      <c r="S16658" s="235"/>
      <c r="T16658" s="103"/>
      <c r="U16658" s="103"/>
    </row>
    <row r="16659" spans="1:21" x14ac:dyDescent="0.2">
      <c r="A16659" s="89">
        <v>41072</v>
      </c>
      <c r="B16659" s="90" t="s">
        <v>101</v>
      </c>
      <c r="C16659" s="96">
        <v>1572.4711345955056</v>
      </c>
      <c r="D16659" s="102">
        <v>999.34460874788908</v>
      </c>
      <c r="E16659" s="98">
        <v>1863.1572977528087</v>
      </c>
      <c r="F16659" s="91">
        <v>0.84398195283462885</v>
      </c>
      <c r="G16659" s="100">
        <v>786.23556729775282</v>
      </c>
      <c r="S16659" s="235"/>
      <c r="T16659" s="103"/>
      <c r="U16659" s="103"/>
    </row>
    <row r="16660" spans="1:21" x14ac:dyDescent="0.2">
      <c r="A16660" s="89">
        <v>41072</v>
      </c>
      <c r="B16660" s="90" t="s">
        <v>102</v>
      </c>
      <c r="C16660" s="96">
        <v>1602.6229862696628</v>
      </c>
      <c r="D16660" s="102">
        <v>1018.7165341171864</v>
      </c>
      <c r="E16660" s="98">
        <v>1898.9954747191011</v>
      </c>
      <c r="F16660" s="91">
        <v>0.84393196698202888</v>
      </c>
      <c r="G16660" s="100">
        <v>801.31149313483138</v>
      </c>
      <c r="S16660" s="235"/>
      <c r="T16660" s="103"/>
      <c r="U16660" s="103"/>
    </row>
    <row r="16661" spans="1:21" x14ac:dyDescent="0.2">
      <c r="A16661" s="89">
        <v>41072</v>
      </c>
      <c r="B16661" s="90" t="s">
        <v>103</v>
      </c>
      <c r="C16661" s="96">
        <v>1601.8571349101126</v>
      </c>
      <c r="D16661" s="102">
        <v>1018.8868766100944</v>
      </c>
      <c r="E16661" s="98">
        <v>1898.4406095505617</v>
      </c>
      <c r="F16661" s="91">
        <v>0.84377521574896008</v>
      </c>
      <c r="G16661" s="100">
        <v>800.92856745505628</v>
      </c>
      <c r="S16661" s="235"/>
      <c r="T16661" s="103"/>
      <c r="U16661" s="103"/>
    </row>
    <row r="16662" spans="1:21" x14ac:dyDescent="0.2">
      <c r="A16662" s="89">
        <v>41072</v>
      </c>
      <c r="B16662" s="90" t="s">
        <v>104</v>
      </c>
      <c r="C16662" s="96">
        <v>1616.0476717415731</v>
      </c>
      <c r="D16662" s="102">
        <v>1040.6090722617985</v>
      </c>
      <c r="E16662" s="98">
        <v>1922.1023174157301</v>
      </c>
      <c r="F16662" s="91">
        <v>0.84077088774043618</v>
      </c>
      <c r="G16662" s="100">
        <v>808.02383587078657</v>
      </c>
      <c r="S16662" s="235"/>
      <c r="T16662" s="103"/>
      <c r="U16662" s="103"/>
    </row>
    <row r="16663" spans="1:21" x14ac:dyDescent="0.2">
      <c r="A16663" s="89">
        <v>41072</v>
      </c>
      <c r="B16663" s="90" t="s">
        <v>105</v>
      </c>
      <c r="C16663" s="96">
        <v>1603.2186484382023</v>
      </c>
      <c r="D16663" s="102">
        <v>1020.6405483944694</v>
      </c>
      <c r="E16663" s="98">
        <v>1900.5307584269663</v>
      </c>
      <c r="F16663" s="91">
        <v>0.8435636420665753</v>
      </c>
      <c r="G16663" s="100">
        <v>801.60932421910115</v>
      </c>
      <c r="S16663" s="235"/>
      <c r="T16663" s="103"/>
      <c r="U16663" s="103"/>
    </row>
    <row r="16664" spans="1:21" x14ac:dyDescent="0.2">
      <c r="A16664" s="89">
        <v>41072</v>
      </c>
      <c r="B16664" s="90" t="s">
        <v>106</v>
      </c>
      <c r="C16664" s="96">
        <v>1615.8491176853929</v>
      </c>
      <c r="D16664" s="102">
        <v>1028.4521945557588</v>
      </c>
      <c r="E16664" s="98">
        <v>1915.3804550561799</v>
      </c>
      <c r="F16664" s="91">
        <v>0.84361783760500919</v>
      </c>
      <c r="G16664" s="100">
        <v>807.92455884269646</v>
      </c>
      <c r="S16664" s="235"/>
      <c r="T16664" s="103"/>
      <c r="U16664" s="103"/>
    </row>
    <row r="16665" spans="1:21" x14ac:dyDescent="0.2">
      <c r="A16665" s="89">
        <v>41072</v>
      </c>
      <c r="B16665" s="90" t="s">
        <v>107</v>
      </c>
      <c r="C16665" s="96">
        <v>1578.0306481685395</v>
      </c>
      <c r="D16665" s="102">
        <v>1000.1849720249494</v>
      </c>
      <c r="E16665" s="98">
        <v>1868.3015561797752</v>
      </c>
      <c r="F16665" s="91">
        <v>0.84463380279746203</v>
      </c>
      <c r="G16665" s="100">
        <v>789.01532408426976</v>
      </c>
      <c r="S16665" s="235"/>
      <c r="T16665" s="103"/>
      <c r="U16665" s="103"/>
    </row>
    <row r="16666" spans="1:21" x14ac:dyDescent="0.2">
      <c r="A16666" s="89">
        <v>41072</v>
      </c>
      <c r="B16666" s="90" t="s">
        <v>108</v>
      </c>
      <c r="C16666" s="96">
        <v>1593.8541908089887</v>
      </c>
      <c r="D16666" s="102">
        <v>1018.8564780088412</v>
      </c>
      <c r="E16666" s="98">
        <v>1891.676426966292</v>
      </c>
      <c r="F16666" s="91">
        <v>0.84256174475096413</v>
      </c>
      <c r="G16666" s="100">
        <v>796.92709540449437</v>
      </c>
      <c r="S16666" s="235"/>
      <c r="T16666" s="103"/>
      <c r="U16666" s="103"/>
    </row>
    <row r="16667" spans="1:21" x14ac:dyDescent="0.2">
      <c r="A16667" s="89">
        <v>41072</v>
      </c>
      <c r="B16667" s="90" t="s">
        <v>109</v>
      </c>
      <c r="C16667" s="96">
        <v>1585.3893046179778</v>
      </c>
      <c r="D16667" s="102">
        <v>1001.3859319506167</v>
      </c>
      <c r="E16667" s="98">
        <v>1875.1621348314604</v>
      </c>
      <c r="F16667" s="91">
        <v>0.84546785324271312</v>
      </c>
      <c r="G16667" s="100">
        <v>792.69465230898891</v>
      </c>
      <c r="S16667" s="235"/>
      <c r="T16667" s="103"/>
      <c r="U16667" s="103"/>
    </row>
    <row r="16668" spans="1:21" x14ac:dyDescent="0.2">
      <c r="A16668" s="89">
        <v>41072</v>
      </c>
      <c r="B16668" s="90" t="s">
        <v>110</v>
      </c>
      <c r="C16668" s="96">
        <v>1583.8008721685392</v>
      </c>
      <c r="D16668" s="102">
        <v>997.1874621529721</v>
      </c>
      <c r="E16668" s="98">
        <v>1871.5790224719101</v>
      </c>
      <c r="F16668" s="91">
        <v>0.84623777738046857</v>
      </c>
      <c r="G16668" s="100">
        <v>791.90043608426959</v>
      </c>
      <c r="S16668" s="235"/>
      <c r="T16668" s="103"/>
      <c r="U16668" s="103"/>
    </row>
    <row r="16669" spans="1:21" x14ac:dyDescent="0.2">
      <c r="A16669" s="89">
        <v>41072</v>
      </c>
      <c r="B16669" s="90" t="s">
        <v>111</v>
      </c>
      <c r="C16669" s="96">
        <v>1629.0144672471909</v>
      </c>
      <c r="D16669" s="102">
        <v>1036.8771790716285</v>
      </c>
      <c r="E16669" s="98">
        <v>1931.0107247191008</v>
      </c>
      <c r="F16669" s="91">
        <v>0.84360715680859799</v>
      </c>
      <c r="G16669" s="100">
        <v>814.50723362359543</v>
      </c>
      <c r="S16669" s="235"/>
      <c r="T16669" s="103"/>
      <c r="U16669" s="103"/>
    </row>
    <row r="16670" spans="1:21" x14ac:dyDescent="0.2">
      <c r="A16670" s="89">
        <v>41072</v>
      </c>
      <c r="B16670" s="90" t="s">
        <v>112</v>
      </c>
      <c r="C16670" s="96">
        <v>1584.5707756516852</v>
      </c>
      <c r="D16670" s="102">
        <v>999.50685956313316</v>
      </c>
      <c r="E16670" s="98">
        <v>1873.4669747191008</v>
      </c>
      <c r="F16670" s="91">
        <v>0.84579594785185286</v>
      </c>
      <c r="G16670" s="100">
        <v>792.28538782584258</v>
      </c>
      <c r="S16670" s="235"/>
      <c r="T16670" s="103"/>
      <c r="U16670" s="103"/>
    </row>
    <row r="16671" spans="1:21" x14ac:dyDescent="0.2">
      <c r="A16671" s="89">
        <v>41072</v>
      </c>
      <c r="B16671" s="90" t="s">
        <v>113</v>
      </c>
      <c r="C16671" s="96">
        <v>1596.4434977865167</v>
      </c>
      <c r="D16671" s="102">
        <v>1008.5837599760042</v>
      </c>
      <c r="E16671" s="98">
        <v>1888.3519382022469</v>
      </c>
      <c r="F16671" s="91">
        <v>0.84541629422445819</v>
      </c>
      <c r="G16671" s="100">
        <v>798.22174889325834</v>
      </c>
      <c r="S16671" s="235"/>
      <c r="T16671" s="103"/>
      <c r="U16671" s="103"/>
    </row>
    <row r="16672" spans="1:21" x14ac:dyDescent="0.2">
      <c r="A16672" s="89">
        <v>41072</v>
      </c>
      <c r="B16672" s="90" t="s">
        <v>114</v>
      </c>
      <c r="C16672" s="96">
        <v>1617.777928516854</v>
      </c>
      <c r="D16672" s="102">
        <v>1035.6381732587815</v>
      </c>
      <c r="E16672" s="98">
        <v>1920.8726797752809</v>
      </c>
      <c r="F16672" s="91">
        <v>0.84220986926947949</v>
      </c>
      <c r="G16672" s="100">
        <v>808.888964258427</v>
      </c>
      <c r="S16672" s="235"/>
      <c r="T16672" s="103"/>
      <c r="U16672" s="103"/>
    </row>
    <row r="16673" spans="1:21" x14ac:dyDescent="0.2">
      <c r="A16673" s="89">
        <v>41072</v>
      </c>
      <c r="B16673" s="90" t="s">
        <v>115</v>
      </c>
      <c r="C16673" s="96">
        <v>1454.1207607415731</v>
      </c>
      <c r="D16673" s="102">
        <v>922.46855143638231</v>
      </c>
      <c r="E16673" s="98">
        <v>1722.0381573033708</v>
      </c>
      <c r="F16673" s="91">
        <v>0.84441843206230494</v>
      </c>
      <c r="G16673" s="100">
        <v>727.06038037078656</v>
      </c>
      <c r="S16673" s="235"/>
      <c r="T16673" s="103"/>
      <c r="U16673" s="103"/>
    </row>
    <row r="16674" spans="1:21" x14ac:dyDescent="0.2">
      <c r="A16674" s="89">
        <v>41072</v>
      </c>
      <c r="B16674" s="90" t="s">
        <v>116</v>
      </c>
      <c r="C16674" s="96">
        <v>1459.6681179438203</v>
      </c>
      <c r="D16674" s="102">
        <v>940.77747244793909</v>
      </c>
      <c r="E16674" s="98">
        <v>1736.5751544943821</v>
      </c>
      <c r="F16674" s="91">
        <v>0.84054416773503504</v>
      </c>
      <c r="G16674" s="100">
        <v>729.83405897191017</v>
      </c>
      <c r="S16674" s="235"/>
      <c r="T16674" s="103"/>
      <c r="U16674" s="103"/>
    </row>
    <row r="16675" spans="1:21" x14ac:dyDescent="0.2">
      <c r="A16675" s="89">
        <v>41072</v>
      </c>
      <c r="B16675" s="90" t="s">
        <v>117</v>
      </c>
      <c r="C16675" s="96">
        <v>1429.2852952247192</v>
      </c>
      <c r="D16675" s="102">
        <v>905.02457107548935</v>
      </c>
      <c r="E16675" s="98">
        <v>1691.7227696629216</v>
      </c>
      <c r="F16675" s="91">
        <v>0.8448696919232852</v>
      </c>
      <c r="G16675" s="100">
        <v>714.64264761235961</v>
      </c>
      <c r="S16675" s="235"/>
      <c r="T16675" s="103"/>
      <c r="U16675" s="103"/>
    </row>
    <row r="16676" spans="1:21" x14ac:dyDescent="0.2">
      <c r="A16676" s="89">
        <v>41072</v>
      </c>
      <c r="B16676" s="90" t="s">
        <v>118</v>
      </c>
      <c r="C16676" s="96">
        <v>1432.9443628314609</v>
      </c>
      <c r="D16676" s="102">
        <v>909.24714276060809</v>
      </c>
      <c r="E16676" s="98">
        <v>1697.073926966292</v>
      </c>
      <c r="F16676" s="91">
        <v>0.84436178062850098</v>
      </c>
      <c r="G16676" s="100">
        <v>716.47218141573046</v>
      </c>
      <c r="S16676" s="235"/>
      <c r="T16676" s="103"/>
      <c r="U16676" s="103"/>
    </row>
    <row r="16677" spans="1:21" x14ac:dyDescent="0.2">
      <c r="A16677" s="89">
        <v>41072</v>
      </c>
      <c r="B16677" s="90" t="s">
        <v>119</v>
      </c>
      <c r="C16677" s="96">
        <v>1513.1196802921349</v>
      </c>
      <c r="D16677" s="102">
        <v>962.70945252598494</v>
      </c>
      <c r="E16677" s="98">
        <v>1793.415918539326</v>
      </c>
      <c r="F16677" s="91">
        <v>0.84370817982061719</v>
      </c>
      <c r="G16677" s="100">
        <v>756.55984014606747</v>
      </c>
      <c r="S16677" s="235"/>
      <c r="T16677" s="103"/>
      <c r="U16677" s="103"/>
    </row>
    <row r="16678" spans="1:21" x14ac:dyDescent="0.2">
      <c r="A16678" s="89">
        <v>41072</v>
      </c>
      <c r="B16678" s="90" t="s">
        <v>120</v>
      </c>
      <c r="C16678" s="96">
        <v>1578.8329686404491</v>
      </c>
      <c r="D16678" s="102">
        <v>990.58650016924355</v>
      </c>
      <c r="E16678" s="98">
        <v>1863.8602837078652</v>
      </c>
      <c r="F16678" s="91">
        <v>0.84707688791973301</v>
      </c>
      <c r="G16678" s="100">
        <v>789.41648432022453</v>
      </c>
      <c r="S16678" s="235"/>
      <c r="T16678" s="103"/>
      <c r="U16678" s="103"/>
    </row>
    <row r="16679" spans="1:21" x14ac:dyDescent="0.2">
      <c r="A16679" s="89">
        <v>41072</v>
      </c>
      <c r="B16679" s="90" t="s">
        <v>121</v>
      </c>
      <c r="C16679" s="96">
        <v>1608.4458878764046</v>
      </c>
      <c r="D16679" s="102">
        <v>1032.6909817601695</v>
      </c>
      <c r="E16679" s="98">
        <v>1911.4258651685391</v>
      </c>
      <c r="F16679" s="91">
        <v>0.84149007146274057</v>
      </c>
      <c r="G16679" s="100">
        <v>804.22294393820232</v>
      </c>
      <c r="S16679" s="235"/>
      <c r="T16679" s="103"/>
      <c r="U16679" s="103"/>
    </row>
    <row r="16680" spans="1:21" x14ac:dyDescent="0.2">
      <c r="A16680" s="89">
        <v>41072</v>
      </c>
      <c r="B16680" s="90" t="s">
        <v>122</v>
      </c>
      <c r="C16680" s="96">
        <v>1656.3460408988763</v>
      </c>
      <c r="D16680" s="102">
        <v>1059.2702232165116</v>
      </c>
      <c r="E16680" s="98">
        <v>1966.0965421348312</v>
      </c>
      <c r="F16680" s="91">
        <v>0.8424540735422783</v>
      </c>
      <c r="G16680" s="100">
        <v>828.17302044943813</v>
      </c>
      <c r="S16680" s="235"/>
      <c r="T16680" s="103"/>
      <c r="U16680" s="103"/>
    </row>
    <row r="16681" spans="1:21" x14ac:dyDescent="0.2">
      <c r="A16681" s="89">
        <v>41072</v>
      </c>
      <c r="B16681" s="90" t="s">
        <v>123</v>
      </c>
      <c r="C16681" s="96">
        <v>1650.9688728876406</v>
      </c>
      <c r="D16681" s="102">
        <v>1063.2610111412237</v>
      </c>
      <c r="E16681" s="98">
        <v>1963.7266095505615</v>
      </c>
      <c r="F16681" s="91">
        <v>0.84073254640344164</v>
      </c>
      <c r="G16681" s="100">
        <v>825.4844364438203</v>
      </c>
      <c r="S16681" s="235"/>
      <c r="T16681" s="103"/>
      <c r="U16681" s="103"/>
    </row>
    <row r="16682" spans="1:21" x14ac:dyDescent="0.2">
      <c r="A16682" s="89">
        <v>41072</v>
      </c>
      <c r="B16682" s="90" t="s">
        <v>124</v>
      </c>
      <c r="C16682" s="96">
        <v>1697.9086726179776</v>
      </c>
      <c r="D16682" s="102">
        <v>1094.355365243815</v>
      </c>
      <c r="E16682" s="98">
        <v>2020.0266151685394</v>
      </c>
      <c r="F16682" s="91">
        <v>0.84053777305122979</v>
      </c>
      <c r="G16682" s="100">
        <v>848.95433630898879</v>
      </c>
      <c r="S16682" s="235"/>
      <c r="T16682" s="103"/>
      <c r="U16682" s="103"/>
    </row>
    <row r="16683" spans="1:21" x14ac:dyDescent="0.2">
      <c r="A16683" s="89">
        <v>41072</v>
      </c>
      <c r="B16683" s="90" t="s">
        <v>125</v>
      </c>
      <c r="C16683" s="96">
        <v>1709.526110966292</v>
      </c>
      <c r="D16683" s="102">
        <v>1094.1790062662526</v>
      </c>
      <c r="E16683" s="98">
        <v>2029.7061910112357</v>
      </c>
      <c r="F16683" s="91">
        <v>0.84225299136254583</v>
      </c>
      <c r="G16683" s="100">
        <v>854.76305548314599</v>
      </c>
      <c r="S16683" s="235"/>
      <c r="T16683" s="103"/>
      <c r="U16683" s="103"/>
    </row>
    <row r="16684" spans="1:21" x14ac:dyDescent="0.2">
      <c r="A16684" s="89">
        <v>41072</v>
      </c>
      <c r="B16684" s="90" t="s">
        <v>126</v>
      </c>
      <c r="C16684" s="96">
        <v>1679.1392361235958</v>
      </c>
      <c r="D16684" s="102">
        <v>1072.8797766969662</v>
      </c>
      <c r="E16684" s="98">
        <v>1992.6313230337078</v>
      </c>
      <c r="F16684" s="91">
        <v>0.84267431547104665</v>
      </c>
      <c r="G16684" s="100">
        <v>839.56961806179788</v>
      </c>
      <c r="S16684" s="235"/>
      <c r="T16684" s="103"/>
      <c r="U16684" s="103"/>
    </row>
    <row r="16685" spans="1:21" x14ac:dyDescent="0.2">
      <c r="A16685" s="89">
        <v>41072</v>
      </c>
      <c r="B16685" s="90" t="s">
        <v>127</v>
      </c>
      <c r="C16685" s="96">
        <v>1721.0584547191011</v>
      </c>
      <c r="D16685" s="102">
        <v>1104.8769800535542</v>
      </c>
      <c r="E16685" s="98">
        <v>2045.1883398876403</v>
      </c>
      <c r="F16685" s="91">
        <v>0.8415158746766831</v>
      </c>
      <c r="G16685" s="100">
        <v>860.52922735955053</v>
      </c>
      <c r="S16685" s="235"/>
      <c r="T16685" s="103"/>
      <c r="U16685" s="103"/>
    </row>
    <row r="16686" spans="1:21" x14ac:dyDescent="0.2">
      <c r="A16686" s="89">
        <v>41072</v>
      </c>
      <c r="B16686" s="90" t="s">
        <v>128</v>
      </c>
      <c r="C16686" s="96">
        <v>1765.1860806741574</v>
      </c>
      <c r="D16686" s="102">
        <v>1146.0863549787744</v>
      </c>
      <c r="E16686" s="98">
        <v>2104.612988764045</v>
      </c>
      <c r="F16686" s="91">
        <v>0.83872241124520508</v>
      </c>
      <c r="G16686" s="100">
        <v>882.59304033707872</v>
      </c>
      <c r="S16686" s="235"/>
      <c r="T16686" s="103"/>
      <c r="U16686" s="103"/>
    </row>
    <row r="16687" spans="1:21" x14ac:dyDescent="0.2">
      <c r="A16687" s="89">
        <v>41072</v>
      </c>
      <c r="B16687" s="90" t="s">
        <v>129</v>
      </c>
      <c r="C16687" s="96">
        <v>1753.9900631797752</v>
      </c>
      <c r="D16687" s="102">
        <v>1129.4280599239107</v>
      </c>
      <c r="E16687" s="98">
        <v>2086.1660730337076</v>
      </c>
      <c r="F16687" s="91">
        <v>0.84077201995194883</v>
      </c>
      <c r="G16687" s="100">
        <v>876.99503158988762</v>
      </c>
      <c r="S16687" s="235"/>
      <c r="T16687" s="103"/>
      <c r="U16687" s="103"/>
    </row>
    <row r="16688" spans="1:21" x14ac:dyDescent="0.2">
      <c r="A16688" s="89">
        <v>41072</v>
      </c>
      <c r="B16688" s="90" t="s">
        <v>130</v>
      </c>
      <c r="C16688" s="96">
        <v>1826.1705407865172</v>
      </c>
      <c r="D16688" s="102">
        <v>1176.2384014403744</v>
      </c>
      <c r="E16688" s="98">
        <v>2172.1960365168538</v>
      </c>
      <c r="F16688" s="91">
        <v>0.84070245506699603</v>
      </c>
      <c r="G16688" s="100">
        <v>913.08527039325861</v>
      </c>
      <c r="S16688" s="235"/>
      <c r="T16688" s="103"/>
      <c r="U16688" s="103"/>
    </row>
    <row r="16689" spans="1:21" x14ac:dyDescent="0.2">
      <c r="A16689" s="89">
        <v>41072</v>
      </c>
      <c r="B16689" s="90" t="s">
        <v>131</v>
      </c>
      <c r="C16689" s="96">
        <v>1884.7237267415733</v>
      </c>
      <c r="D16689" s="102">
        <v>1202.7168789627899</v>
      </c>
      <c r="E16689" s="98">
        <v>2235.779823033708</v>
      </c>
      <c r="F16689" s="91">
        <v>0.84298270667109332</v>
      </c>
      <c r="G16689" s="100">
        <v>942.36186337078664</v>
      </c>
      <c r="S16689" s="235"/>
      <c r="T16689" s="103"/>
      <c r="U16689" s="103"/>
    </row>
    <row r="16690" spans="1:21" x14ac:dyDescent="0.2">
      <c r="A16690" s="89">
        <v>41072</v>
      </c>
      <c r="B16690" s="90" t="s">
        <v>132</v>
      </c>
      <c r="C16690" s="96">
        <v>1807.1255598876403</v>
      </c>
      <c r="D16690" s="102">
        <v>1149.7432923532865</v>
      </c>
      <c r="E16690" s="98">
        <v>2141.8712443820223</v>
      </c>
      <c r="F16690" s="91">
        <v>0.84371344198564857</v>
      </c>
      <c r="G16690" s="100">
        <v>903.56277994382015</v>
      </c>
      <c r="S16690" s="235"/>
      <c r="T16690" s="103"/>
      <c r="U16690" s="103"/>
    </row>
    <row r="16691" spans="1:21" x14ac:dyDescent="0.2">
      <c r="A16691" s="89">
        <v>41072</v>
      </c>
      <c r="B16691" s="90" t="s">
        <v>133</v>
      </c>
      <c r="C16691" s="96">
        <v>1731.6628621685388</v>
      </c>
      <c r="D16691" s="102">
        <v>1110.1529426208126</v>
      </c>
      <c r="E16691" s="98">
        <v>2056.9627668539324</v>
      </c>
      <c r="F16691" s="91">
        <v>0.8418542571954617</v>
      </c>
      <c r="G16691" s="100">
        <v>865.83143108426941</v>
      </c>
      <c r="S16691" s="235"/>
      <c r="T16691" s="103"/>
      <c r="U16691" s="103"/>
    </row>
    <row r="16692" spans="1:21" x14ac:dyDescent="0.2">
      <c r="A16692" s="89">
        <v>41072</v>
      </c>
      <c r="B16692" s="90" t="s">
        <v>134</v>
      </c>
      <c r="C16692" s="96">
        <v>1642.6579673932583</v>
      </c>
      <c r="D16692" s="102">
        <v>1045.7419126341349</v>
      </c>
      <c r="E16692" s="98">
        <v>1947.2804999999998</v>
      </c>
      <c r="F16692" s="91">
        <v>0.84356515016365563</v>
      </c>
      <c r="G16692" s="100">
        <v>821.32898369662917</v>
      </c>
      <c r="S16692" s="235"/>
      <c r="T16692" s="103"/>
      <c r="U16692" s="103"/>
    </row>
    <row r="16693" spans="1:21" x14ac:dyDescent="0.2">
      <c r="A16693" s="89">
        <v>41072</v>
      </c>
      <c r="B16693" s="90" t="s">
        <v>135</v>
      </c>
      <c r="C16693" s="96">
        <v>1667.5055892808991</v>
      </c>
      <c r="D16693" s="102">
        <v>1056.2654625878906</v>
      </c>
      <c r="E16693" s="98">
        <v>1973.8975702247189</v>
      </c>
      <c r="F16693" s="91">
        <v>0.84477817614976924</v>
      </c>
      <c r="G16693" s="100">
        <v>833.75279464044957</v>
      </c>
      <c r="S16693" s="235"/>
      <c r="T16693" s="103"/>
      <c r="U16693" s="103"/>
    </row>
    <row r="16694" spans="1:21" x14ac:dyDescent="0.2">
      <c r="A16694" s="89">
        <v>41072</v>
      </c>
      <c r="B16694" s="90" t="s">
        <v>136</v>
      </c>
      <c r="C16694" s="96">
        <v>1669.3655140112362</v>
      </c>
      <c r="D16694" s="102">
        <v>1061.7544166497357</v>
      </c>
      <c r="E16694" s="98">
        <v>1978.4093764044942</v>
      </c>
      <c r="F16694" s="91">
        <v>0.84379175206149415</v>
      </c>
      <c r="G16694" s="100">
        <v>834.6827570056181</v>
      </c>
      <c r="S16694" s="235"/>
      <c r="T16694" s="103"/>
      <c r="U16694" s="103"/>
    </row>
    <row r="16695" spans="1:21" x14ac:dyDescent="0.2">
      <c r="A16695" s="89">
        <v>41072</v>
      </c>
      <c r="B16695" s="90" t="s">
        <v>137</v>
      </c>
      <c r="C16695" s="96">
        <v>1686.4290064719103</v>
      </c>
      <c r="D16695" s="102">
        <v>1068.3465438257751</v>
      </c>
      <c r="E16695" s="98">
        <v>1996.3484494382019</v>
      </c>
      <c r="F16695" s="91">
        <v>0.84475683939168689</v>
      </c>
      <c r="G16695" s="100">
        <v>843.21450323595514</v>
      </c>
      <c r="S16695" s="235"/>
      <c r="T16695" s="103"/>
      <c r="U16695" s="103"/>
    </row>
    <row r="16696" spans="1:21" x14ac:dyDescent="0.2">
      <c r="A16696" s="89">
        <v>41072</v>
      </c>
      <c r="B16696" s="90" t="s">
        <v>138</v>
      </c>
      <c r="C16696" s="96">
        <v>1652.557305337079</v>
      </c>
      <c r="D16696" s="102">
        <v>1044.2511562602053</v>
      </c>
      <c r="E16696" s="98">
        <v>1954.8417134831463</v>
      </c>
      <c r="F16696" s="91">
        <v>0.84536629944965946</v>
      </c>
      <c r="G16696" s="100">
        <v>826.27865266853951</v>
      </c>
      <c r="S16696" s="235"/>
      <c r="T16696" s="103"/>
      <c r="U16696" s="103"/>
    </row>
    <row r="16697" spans="1:21" x14ac:dyDescent="0.2">
      <c r="A16697" s="89">
        <v>41072</v>
      </c>
      <c r="B16697" s="90" t="s">
        <v>139</v>
      </c>
      <c r="C16697" s="96">
        <v>1649.4169095505622</v>
      </c>
      <c r="D16697" s="102">
        <v>1051.9922172478603</v>
      </c>
      <c r="E16697" s="98">
        <v>1956.3393792134832</v>
      </c>
      <c r="F16697" s="91">
        <v>0.84311389275090165</v>
      </c>
      <c r="G16697" s="100">
        <v>824.7084547752811</v>
      </c>
      <c r="S16697" s="235"/>
      <c r="T16697" s="103"/>
      <c r="U16697" s="103"/>
    </row>
    <row r="16698" spans="1:21" x14ac:dyDescent="0.2">
      <c r="A16698" s="89">
        <v>41072</v>
      </c>
      <c r="B16698" s="90" t="s">
        <v>140</v>
      </c>
      <c r="C16698" s="96">
        <v>1629.3426892584271</v>
      </c>
      <c r="D16698" s="102">
        <v>1045.9021019833656</v>
      </c>
      <c r="E16698" s="98">
        <v>1936.1479297752808</v>
      </c>
      <c r="F16698" s="91">
        <v>0.84153832679899454</v>
      </c>
      <c r="G16698" s="100">
        <v>814.67134462921354</v>
      </c>
      <c r="S16698" s="235"/>
      <c r="T16698" s="103"/>
      <c r="U16698" s="103"/>
    </row>
    <row r="16699" spans="1:21" x14ac:dyDescent="0.2">
      <c r="A16699" s="89">
        <v>41072</v>
      </c>
      <c r="B16699" s="90" t="s">
        <v>141</v>
      </c>
      <c r="C16699" s="96">
        <v>1641.6084673820226</v>
      </c>
      <c r="D16699" s="102">
        <v>1039.5609364759512</v>
      </c>
      <c r="E16699" s="98">
        <v>1943.0813932584269</v>
      </c>
      <c r="F16699" s="91">
        <v>0.84484801978837698</v>
      </c>
      <c r="G16699" s="100">
        <v>820.80423369101129</v>
      </c>
      <c r="S16699" s="235"/>
      <c r="T16699" s="103"/>
      <c r="U16699" s="103"/>
    </row>
    <row r="16700" spans="1:21" x14ac:dyDescent="0.2">
      <c r="A16700" s="89">
        <v>41072</v>
      </c>
      <c r="B16700" s="90" t="s">
        <v>142</v>
      </c>
      <c r="C16700" s="96">
        <v>1605.613453483146</v>
      </c>
      <c r="D16700" s="102">
        <v>1015.7172582120872</v>
      </c>
      <c r="E16700" s="98">
        <v>1899.9147640449439</v>
      </c>
      <c r="F16700" s="91">
        <v>0.84509762430856294</v>
      </c>
      <c r="G16700" s="100">
        <v>802.80672674157302</v>
      </c>
      <c r="S16700" s="235"/>
      <c r="T16700" s="103"/>
      <c r="U16700" s="103"/>
    </row>
    <row r="16701" spans="1:21" x14ac:dyDescent="0.2">
      <c r="A16701" s="89">
        <v>41072</v>
      </c>
      <c r="B16701" s="90" t="s">
        <v>143</v>
      </c>
      <c r="C16701" s="96">
        <v>1621.7935830000001</v>
      </c>
      <c r="D16701" s="102">
        <v>1033.0147704692297</v>
      </c>
      <c r="E16701" s="98">
        <v>1922.84527247191</v>
      </c>
      <c r="F16701" s="91">
        <v>0.84343426182966175</v>
      </c>
      <c r="G16701" s="100">
        <v>810.89679150000006</v>
      </c>
      <c r="S16701" s="235"/>
      <c r="T16701" s="103"/>
      <c r="U16701" s="103"/>
    </row>
    <row r="16702" spans="1:21" x14ac:dyDescent="0.2">
      <c r="A16702" s="89">
        <v>41072</v>
      </c>
      <c r="B16702" s="90" t="s">
        <v>144</v>
      </c>
      <c r="C16702" s="96">
        <v>1651.4632319662921</v>
      </c>
      <c r="D16702" s="102">
        <v>1053.9910047421392</v>
      </c>
      <c r="E16702" s="98">
        <v>1959.1395674157304</v>
      </c>
      <c r="F16702" s="91">
        <v>0.84295333494014968</v>
      </c>
      <c r="G16702" s="100">
        <v>825.73161598314607</v>
      </c>
      <c r="S16702" s="235"/>
      <c r="T16702" s="103"/>
      <c r="U16702" s="103"/>
    </row>
    <row r="16703" spans="1:21" x14ac:dyDescent="0.2">
      <c r="A16703" s="89">
        <v>41072</v>
      </c>
      <c r="B16703" s="90" t="s">
        <v>145</v>
      </c>
      <c r="C16703" s="96">
        <v>1546.0999142359553</v>
      </c>
      <c r="D16703" s="102">
        <v>983.95152812888114</v>
      </c>
      <c r="E16703" s="98">
        <v>1832.6444157303372</v>
      </c>
      <c r="F16703" s="91">
        <v>0.84364424487650025</v>
      </c>
      <c r="G16703" s="100">
        <v>773.04995711797767</v>
      </c>
      <c r="S16703" s="235"/>
      <c r="T16703" s="103"/>
      <c r="U16703" s="103"/>
    </row>
    <row r="16704" spans="1:21" x14ac:dyDescent="0.2">
      <c r="A16704" s="89">
        <v>41072</v>
      </c>
      <c r="B16704" s="90" t="s">
        <v>146</v>
      </c>
      <c r="C16704" s="96">
        <v>1516.1304081235955</v>
      </c>
      <c r="D16704" s="102">
        <v>963.03960231518204</v>
      </c>
      <c r="E16704" s="98">
        <v>1796.1338174157304</v>
      </c>
      <c r="F16704" s="91">
        <v>0.84410771258958728</v>
      </c>
      <c r="G16704" s="100">
        <v>758.06520406179777</v>
      </c>
      <c r="S16704" s="235"/>
      <c r="T16704" s="103"/>
      <c r="U16704" s="103"/>
    </row>
    <row r="16705" spans="1:21" x14ac:dyDescent="0.2">
      <c r="A16705" s="89">
        <v>41072</v>
      </c>
      <c r="B16705" s="90" t="s">
        <v>147</v>
      </c>
      <c r="C16705" s="96">
        <v>1556.7610514157304</v>
      </c>
      <c r="D16705" s="102">
        <v>1006.1970531263836</v>
      </c>
      <c r="E16705" s="98">
        <v>1853.6281938202249</v>
      </c>
      <c r="F16705" s="91">
        <v>0.83984536737506799</v>
      </c>
      <c r="G16705" s="100">
        <v>778.38052570786522</v>
      </c>
      <c r="S16705" s="235"/>
      <c r="T16705" s="103"/>
      <c r="U16705" s="103"/>
    </row>
    <row r="16706" spans="1:21" x14ac:dyDescent="0.2">
      <c r="A16706" s="89">
        <v>41073</v>
      </c>
      <c r="B16706" s="90" t="s">
        <v>100</v>
      </c>
      <c r="C16706" s="96">
        <v>1559.7677271235957</v>
      </c>
      <c r="D16706" s="102">
        <v>1003.6040115753817</v>
      </c>
      <c r="E16706" s="98">
        <v>1854.7496797752808</v>
      </c>
      <c r="F16706" s="91">
        <v>0.84095861782953651</v>
      </c>
      <c r="G16706" s="100">
        <v>779.88386356179785</v>
      </c>
      <c r="S16706" s="235"/>
      <c r="T16706" s="103"/>
      <c r="U16706" s="103"/>
    </row>
    <row r="16707" spans="1:21" x14ac:dyDescent="0.2">
      <c r="A16707" s="89">
        <v>41073</v>
      </c>
      <c r="B16707" s="90" t="s">
        <v>101</v>
      </c>
      <c r="C16707" s="96">
        <v>1597.0229514606742</v>
      </c>
      <c r="D16707" s="102">
        <v>1017.9429908861656</v>
      </c>
      <c r="E16707" s="98">
        <v>1893.8559185393262</v>
      </c>
      <c r="F16707" s="91">
        <v>0.84326528529816025</v>
      </c>
      <c r="G16707" s="100">
        <v>798.51147573033711</v>
      </c>
      <c r="S16707" s="235"/>
      <c r="T16707" s="103"/>
      <c r="U16707" s="103"/>
    </row>
    <row r="16708" spans="1:21" x14ac:dyDescent="0.2">
      <c r="A16708" s="89">
        <v>41073</v>
      </c>
      <c r="B16708" s="90" t="s">
        <v>102</v>
      </c>
      <c r="C16708" s="96">
        <v>1630.2503649438202</v>
      </c>
      <c r="D16708" s="102">
        <v>1041.8651056012127</v>
      </c>
      <c r="E16708" s="98">
        <v>1934.7349044943819</v>
      </c>
      <c r="F16708" s="91">
        <v>0.84262208799601157</v>
      </c>
      <c r="G16708" s="100">
        <v>815.12518247191008</v>
      </c>
      <c r="S16708" s="235"/>
      <c r="T16708" s="103"/>
      <c r="U16708" s="103"/>
    </row>
    <row r="16709" spans="1:21" x14ac:dyDescent="0.2">
      <c r="A16709" s="89">
        <v>41073</v>
      </c>
      <c r="B16709" s="90" t="s">
        <v>103</v>
      </c>
      <c r="C16709" s="96">
        <v>1518.2820857528093</v>
      </c>
      <c r="D16709" s="102">
        <v>970.35170840507817</v>
      </c>
      <c r="E16709" s="98">
        <v>1801.8776123595505</v>
      </c>
      <c r="F16709" s="91">
        <v>0.84261110484891688</v>
      </c>
      <c r="G16709" s="100">
        <v>759.14104287640464</v>
      </c>
      <c r="S16709" s="235"/>
      <c r="T16709" s="103"/>
      <c r="U16709" s="103"/>
    </row>
    <row r="16710" spans="1:21" x14ac:dyDescent="0.2">
      <c r="A16710" s="89">
        <v>41073</v>
      </c>
      <c r="B16710" s="90" t="s">
        <v>104</v>
      </c>
      <c r="C16710" s="96">
        <v>1531.6865106067416</v>
      </c>
      <c r="D16710" s="102">
        <v>986.36764919096959</v>
      </c>
      <c r="E16710" s="98">
        <v>1821.8080870786516</v>
      </c>
      <c r="F16710" s="91">
        <v>0.8407507472770458</v>
      </c>
      <c r="G16710" s="100">
        <v>765.84325530337082</v>
      </c>
      <c r="S16710" s="235"/>
      <c r="T16710" s="103"/>
      <c r="U16710" s="103"/>
    </row>
    <row r="16711" spans="1:21" x14ac:dyDescent="0.2">
      <c r="A16711" s="89">
        <v>41073</v>
      </c>
      <c r="B16711" s="90" t="s">
        <v>105</v>
      </c>
      <c r="C16711" s="96">
        <v>1482.765222438202</v>
      </c>
      <c r="D16711" s="102">
        <v>938.66335634976997</v>
      </c>
      <c r="E16711" s="98">
        <v>1754.9021629213482</v>
      </c>
      <c r="F16711" s="91">
        <v>0.84492757132960306</v>
      </c>
      <c r="G16711" s="100">
        <v>741.38261121910102</v>
      </c>
      <c r="S16711" s="235"/>
      <c r="T16711" s="103"/>
      <c r="U16711" s="103"/>
    </row>
    <row r="16712" spans="1:21" x14ac:dyDescent="0.2">
      <c r="A16712" s="89">
        <v>41073</v>
      </c>
      <c r="B16712" s="90" t="s">
        <v>106</v>
      </c>
      <c r="C16712" s="96">
        <v>1444.095806966292</v>
      </c>
      <c r="D16712" s="102">
        <v>914.34993680277762</v>
      </c>
      <c r="E16712" s="98">
        <v>1709.2245337078652</v>
      </c>
      <c r="F16712" s="91">
        <v>0.84488361738734086</v>
      </c>
      <c r="G16712" s="100">
        <v>722.047903483146</v>
      </c>
      <c r="S16712" s="235"/>
      <c r="T16712" s="103"/>
      <c r="U16712" s="103"/>
    </row>
    <row r="16713" spans="1:21" x14ac:dyDescent="0.2">
      <c r="A16713" s="89">
        <v>41073</v>
      </c>
      <c r="B16713" s="90" t="s">
        <v>107</v>
      </c>
      <c r="C16713" s="96">
        <v>1466.6418226516855</v>
      </c>
      <c r="D16713" s="102">
        <v>925.90170752220865</v>
      </c>
      <c r="E16713" s="98">
        <v>1734.4544410112362</v>
      </c>
      <c r="F16713" s="91">
        <v>0.84559258979243734</v>
      </c>
      <c r="G16713" s="100">
        <v>733.32091132584276</v>
      </c>
      <c r="S16713" s="235"/>
      <c r="T16713" s="103"/>
      <c r="U16713" s="103"/>
    </row>
    <row r="16714" spans="1:21" x14ac:dyDescent="0.2">
      <c r="A16714" s="89">
        <v>41073</v>
      </c>
      <c r="B16714" s="90" t="s">
        <v>108</v>
      </c>
      <c r="C16714" s="96">
        <v>1425.8774592808988</v>
      </c>
      <c r="D16714" s="102">
        <v>903.98950852005339</v>
      </c>
      <c r="E16714" s="98">
        <v>1688.2901292134829</v>
      </c>
      <c r="F16714" s="91">
        <v>0.84456897224481597</v>
      </c>
      <c r="G16714" s="100">
        <v>712.93872964044942</v>
      </c>
      <c r="S16714" s="235"/>
      <c r="T16714" s="103"/>
      <c r="U16714" s="103"/>
    </row>
    <row r="16715" spans="1:21" x14ac:dyDescent="0.2">
      <c r="A16715" s="89">
        <v>41073</v>
      </c>
      <c r="B16715" s="90" t="s">
        <v>109</v>
      </c>
      <c r="C16715" s="96">
        <v>1442.6127297303372</v>
      </c>
      <c r="D16715" s="102">
        <v>918.01130498265286</v>
      </c>
      <c r="E16715" s="98">
        <v>1709.9345730337077</v>
      </c>
      <c r="F16715" s="91">
        <v>0.84366545508867208</v>
      </c>
      <c r="G16715" s="100">
        <v>721.30636486516858</v>
      </c>
      <c r="S16715" s="235"/>
      <c r="T16715" s="103"/>
      <c r="U16715" s="103"/>
    </row>
    <row r="16716" spans="1:21" x14ac:dyDescent="0.2">
      <c r="A16716" s="89">
        <v>41073</v>
      </c>
      <c r="B16716" s="90" t="s">
        <v>110</v>
      </c>
      <c r="C16716" s="96">
        <v>1461.925150786517</v>
      </c>
      <c r="D16716" s="102">
        <v>936.37298276562876</v>
      </c>
      <c r="E16716" s="98">
        <v>1736.0931741573033</v>
      </c>
      <c r="F16716" s="91">
        <v>0.84207758693373869</v>
      </c>
      <c r="G16716" s="100">
        <v>730.96257539325848</v>
      </c>
      <c r="S16716" s="235"/>
      <c r="T16716" s="103"/>
      <c r="U16716" s="103"/>
    </row>
    <row r="16717" spans="1:21" x14ac:dyDescent="0.2">
      <c r="A16717" s="89">
        <v>41073</v>
      </c>
      <c r="B16717" s="90" t="s">
        <v>111</v>
      </c>
      <c r="C16717" s="96">
        <v>1450.6521429438203</v>
      </c>
      <c r="D16717" s="102">
        <v>930.38094478728328</v>
      </c>
      <c r="E16717" s="98">
        <v>1723.3688932584271</v>
      </c>
      <c r="F16717" s="91">
        <v>0.84175370033575769</v>
      </c>
      <c r="G16717" s="100">
        <v>725.32607147191015</v>
      </c>
      <c r="S16717" s="235"/>
      <c r="T16717" s="103"/>
      <c r="U16717" s="103"/>
    </row>
    <row r="16718" spans="1:21" x14ac:dyDescent="0.2">
      <c r="A16718" s="89">
        <v>41073</v>
      </c>
      <c r="B16718" s="90" t="s">
        <v>112</v>
      </c>
      <c r="C16718" s="96">
        <v>1433.6170153483149</v>
      </c>
      <c r="D16718" s="102">
        <v>918.20776247415176</v>
      </c>
      <c r="E16718" s="98">
        <v>1702.4579999999996</v>
      </c>
      <c r="F16718" s="91">
        <v>0.84208656856634068</v>
      </c>
      <c r="G16718" s="100">
        <v>716.80850767415745</v>
      </c>
      <c r="S16718" s="235"/>
      <c r="T16718" s="103"/>
      <c r="U16718" s="103"/>
    </row>
    <row r="16719" spans="1:21" x14ac:dyDescent="0.2">
      <c r="A16719" s="89">
        <v>41073</v>
      </c>
      <c r="B16719" s="90" t="s">
        <v>113</v>
      </c>
      <c r="C16719" s="96">
        <v>1423.2071098314609</v>
      </c>
      <c r="D16719" s="102">
        <v>909.18392363433532</v>
      </c>
      <c r="E16719" s="98">
        <v>1688.8261853932586</v>
      </c>
      <c r="F16719" s="91">
        <v>0.84271970800834906</v>
      </c>
      <c r="G16719" s="100">
        <v>711.60355491573046</v>
      </c>
      <c r="S16719" s="235"/>
      <c r="T16719" s="103"/>
      <c r="U16719" s="103"/>
    </row>
    <row r="16720" spans="1:21" x14ac:dyDescent="0.2">
      <c r="A16720" s="89">
        <v>41073</v>
      </c>
      <c r="B16720" s="90" t="s">
        <v>114</v>
      </c>
      <c r="C16720" s="96">
        <v>1448.6706545056181</v>
      </c>
      <c r="D16720" s="102">
        <v>914.16170141709858</v>
      </c>
      <c r="E16720" s="98">
        <v>1712.9910337078652</v>
      </c>
      <c r="F16720" s="91">
        <v>0.84569657750624017</v>
      </c>
      <c r="G16720" s="100">
        <v>724.33532725280907</v>
      </c>
      <c r="S16720" s="235"/>
      <c r="T16720" s="103"/>
      <c r="U16720" s="103"/>
    </row>
    <row r="16721" spans="1:21" x14ac:dyDescent="0.2">
      <c r="A16721" s="89">
        <v>41073</v>
      </c>
      <c r="B16721" s="90" t="s">
        <v>115</v>
      </c>
      <c r="C16721" s="96">
        <v>1488.6164889101124</v>
      </c>
      <c r="D16721" s="102">
        <v>941.58276946294052</v>
      </c>
      <c r="E16721" s="98">
        <v>1761.4077219101123</v>
      </c>
      <c r="F16721" s="91">
        <v>0.84512885369653168</v>
      </c>
      <c r="G16721" s="100">
        <v>744.30824445505618</v>
      </c>
      <c r="S16721" s="235"/>
      <c r="T16721" s="103"/>
      <c r="U16721" s="103"/>
    </row>
    <row r="16722" spans="1:21" x14ac:dyDescent="0.2">
      <c r="A16722" s="89">
        <v>41073</v>
      </c>
      <c r="B16722" s="90" t="s">
        <v>116</v>
      </c>
      <c r="C16722" s="96">
        <v>1453.8290078426965</v>
      </c>
      <c r="D16722" s="102">
        <v>922.52025246523135</v>
      </c>
      <c r="E16722" s="98">
        <v>1721.8195028089888</v>
      </c>
      <c r="F16722" s="91">
        <v>0.84435622053932446</v>
      </c>
      <c r="G16722" s="100">
        <v>726.91450392134823</v>
      </c>
      <c r="S16722" s="235"/>
      <c r="T16722" s="103"/>
      <c r="U16722" s="103"/>
    </row>
    <row r="16723" spans="1:21" x14ac:dyDescent="0.2">
      <c r="A16723" s="89">
        <v>41073</v>
      </c>
      <c r="B16723" s="90" t="s">
        <v>117</v>
      </c>
      <c r="C16723" s="96">
        <v>1462.2493206741574</v>
      </c>
      <c r="D16723" s="102">
        <v>936.47714194383195</v>
      </c>
      <c r="E16723" s="98">
        <v>1736.4223314606741</v>
      </c>
      <c r="F16723" s="91">
        <v>0.84210465056857275</v>
      </c>
      <c r="G16723" s="100">
        <v>731.12466033707869</v>
      </c>
      <c r="S16723" s="235"/>
      <c r="T16723" s="103"/>
      <c r="U16723" s="103"/>
    </row>
    <row r="16724" spans="1:21" x14ac:dyDescent="0.2">
      <c r="A16724" s="89">
        <v>41073</v>
      </c>
      <c r="B16724" s="90" t="s">
        <v>118</v>
      </c>
      <c r="C16724" s="96">
        <v>1513.9544177528091</v>
      </c>
      <c r="D16724" s="102">
        <v>968.44781737901792</v>
      </c>
      <c r="E16724" s="98">
        <v>1797.2059297752808</v>
      </c>
      <c r="F16724" s="91">
        <v>0.84239340226420856</v>
      </c>
      <c r="G16724" s="100">
        <v>756.97720887640457</v>
      </c>
      <c r="S16724" s="235"/>
      <c r="T16724" s="103"/>
      <c r="U16724" s="103"/>
    </row>
    <row r="16725" spans="1:21" x14ac:dyDescent="0.2">
      <c r="A16725" s="89">
        <v>41073</v>
      </c>
      <c r="B16725" s="90" t="s">
        <v>119</v>
      </c>
      <c r="C16725" s="96">
        <v>1438.7470038202248</v>
      </c>
      <c r="D16725" s="102">
        <v>924.99312084481994</v>
      </c>
      <c r="E16725" s="98">
        <v>1710.4400646067413</v>
      </c>
      <c r="F16725" s="91">
        <v>0.84115604726028015</v>
      </c>
      <c r="G16725" s="100">
        <v>719.3735019101124</v>
      </c>
      <c r="S16725" s="235"/>
      <c r="T16725" s="103"/>
      <c r="U16725" s="103"/>
    </row>
    <row r="16726" spans="1:21" x14ac:dyDescent="0.2">
      <c r="A16726" s="89">
        <v>41073</v>
      </c>
      <c r="B16726" s="90" t="s">
        <v>120</v>
      </c>
      <c r="C16726" s="96">
        <v>1425.9868666179777</v>
      </c>
      <c r="D16726" s="102">
        <v>910.11668512029757</v>
      </c>
      <c r="E16726" s="98">
        <v>1691.6710449438203</v>
      </c>
      <c r="F16726" s="91">
        <v>0.8429457197840341</v>
      </c>
      <c r="G16726" s="100">
        <v>712.99343330898887</v>
      </c>
      <c r="S16726" s="235"/>
      <c r="T16726" s="103"/>
      <c r="U16726" s="103"/>
    </row>
    <row r="16727" spans="1:21" x14ac:dyDescent="0.2">
      <c r="A16727" s="89">
        <v>41073</v>
      </c>
      <c r="B16727" s="90" t="s">
        <v>121</v>
      </c>
      <c r="C16727" s="96">
        <v>1475.6618497752811</v>
      </c>
      <c r="D16727" s="102">
        <v>948.10048060758584</v>
      </c>
      <c r="E16727" s="98">
        <v>1753.9875758426967</v>
      </c>
      <c r="F16727" s="91">
        <v>0.84131830242087369</v>
      </c>
      <c r="G16727" s="100">
        <v>737.83092488764055</v>
      </c>
      <c r="S16727" s="235"/>
      <c r="T16727" s="103"/>
      <c r="U16727" s="103"/>
    </row>
    <row r="16728" spans="1:21" x14ac:dyDescent="0.2">
      <c r="A16728" s="89">
        <v>41073</v>
      </c>
      <c r="B16728" s="90" t="s">
        <v>122</v>
      </c>
      <c r="C16728" s="96">
        <v>1640.8871893820226</v>
      </c>
      <c r="D16728" s="102">
        <v>1045.1172627724952</v>
      </c>
      <c r="E16728" s="98">
        <v>1945.4513258426966</v>
      </c>
      <c r="F16728" s="91">
        <v>0.84344808198748011</v>
      </c>
      <c r="G16728" s="100">
        <v>820.4435946910113</v>
      </c>
      <c r="S16728" s="235"/>
      <c r="T16728" s="103"/>
      <c r="U16728" s="103"/>
    </row>
    <row r="16729" spans="1:21" x14ac:dyDescent="0.2">
      <c r="A16729" s="89">
        <v>41073</v>
      </c>
      <c r="B16729" s="90" t="s">
        <v>123</v>
      </c>
      <c r="C16729" s="96">
        <v>1637.989921011236</v>
      </c>
      <c r="D16729" s="102">
        <v>1049.7481309394489</v>
      </c>
      <c r="E16729" s="98">
        <v>1945.5030505617979</v>
      </c>
      <c r="F16729" s="91">
        <v>0.84193644442666793</v>
      </c>
      <c r="G16729" s="100">
        <v>818.994960505618</v>
      </c>
      <c r="S16729" s="235"/>
      <c r="T16729" s="103"/>
      <c r="U16729" s="103"/>
    </row>
    <row r="16730" spans="1:21" x14ac:dyDescent="0.2">
      <c r="A16730" s="89">
        <v>41073</v>
      </c>
      <c r="B16730" s="90" t="s">
        <v>124</v>
      </c>
      <c r="C16730" s="96">
        <v>1628.2283552696626</v>
      </c>
      <c r="D16730" s="102">
        <v>1039.7895997013218</v>
      </c>
      <c r="E16730" s="98">
        <v>1931.9135561797752</v>
      </c>
      <c r="F16730" s="91">
        <v>0.84280600964847052</v>
      </c>
      <c r="G16730" s="100">
        <v>814.11417763483132</v>
      </c>
      <c r="S16730" s="235"/>
      <c r="T16730" s="103"/>
      <c r="U16730" s="103"/>
    </row>
    <row r="16731" spans="1:21" x14ac:dyDescent="0.2">
      <c r="A16731" s="89">
        <v>41073</v>
      </c>
      <c r="B16731" s="90" t="s">
        <v>125</v>
      </c>
      <c r="C16731" s="96">
        <v>1629.5371911910113</v>
      </c>
      <c r="D16731" s="102">
        <v>1038.8223073077654</v>
      </c>
      <c r="E16731" s="98">
        <v>1932.4966348314606</v>
      </c>
      <c r="F16731" s="91">
        <v>0.84322899291005937</v>
      </c>
      <c r="G16731" s="100">
        <v>814.76859559550564</v>
      </c>
      <c r="S16731" s="235"/>
      <c r="T16731" s="103"/>
      <c r="U16731" s="103"/>
    </row>
    <row r="16732" spans="1:21" x14ac:dyDescent="0.2">
      <c r="A16732" s="89">
        <v>41073</v>
      </c>
      <c r="B16732" s="90" t="s">
        <v>126</v>
      </c>
      <c r="C16732" s="96">
        <v>1622.1420656292134</v>
      </c>
      <c r="D16732" s="102">
        <v>1038.1573661085083</v>
      </c>
      <c r="E16732" s="98">
        <v>1925.9064353932583</v>
      </c>
      <c r="F16732" s="91">
        <v>0.84227459642813951</v>
      </c>
      <c r="G16732" s="100">
        <v>811.07103281460672</v>
      </c>
      <c r="S16732" s="235"/>
      <c r="T16732" s="103"/>
      <c r="U16732" s="103"/>
    </row>
    <row r="16733" spans="1:21" x14ac:dyDescent="0.2">
      <c r="A16733" s="89">
        <v>41073</v>
      </c>
      <c r="B16733" s="90" t="s">
        <v>127</v>
      </c>
      <c r="C16733" s="96">
        <v>1571.344644235955</v>
      </c>
      <c r="D16733" s="102">
        <v>990.15492499360982</v>
      </c>
      <c r="E16733" s="98">
        <v>1857.2912443820223</v>
      </c>
      <c r="F16733" s="91">
        <v>0.84604105521360462</v>
      </c>
      <c r="G16733" s="100">
        <v>785.6723221179775</v>
      </c>
      <c r="S16733" s="235"/>
      <c r="T16733" s="103"/>
      <c r="U16733" s="103"/>
    </row>
    <row r="16734" spans="1:21" x14ac:dyDescent="0.2">
      <c r="A16734" s="89">
        <v>41073</v>
      </c>
      <c r="B16734" s="90" t="s">
        <v>128</v>
      </c>
      <c r="C16734" s="96">
        <v>1628.1189479325844</v>
      </c>
      <c r="D16734" s="102">
        <v>1038.5494771107842</v>
      </c>
      <c r="E16734" s="98">
        <v>1931.154143258427</v>
      </c>
      <c r="F16734" s="91">
        <v>0.84308078338348857</v>
      </c>
      <c r="G16734" s="100">
        <v>814.05947396629222</v>
      </c>
      <c r="S16734" s="235"/>
      <c r="T16734" s="103"/>
      <c r="U16734" s="103"/>
    </row>
    <row r="16735" spans="1:21" x14ac:dyDescent="0.2">
      <c r="A16735" s="89">
        <v>41073</v>
      </c>
      <c r="B16735" s="90" t="s">
        <v>129</v>
      </c>
      <c r="C16735" s="96">
        <v>1616.8297315955058</v>
      </c>
      <c r="D16735" s="102">
        <v>1025.5541903758958</v>
      </c>
      <c r="E16735" s="98">
        <v>1914.6539578651684</v>
      </c>
      <c r="F16735" s="91">
        <v>0.8444501028260295</v>
      </c>
      <c r="G16735" s="100">
        <v>808.4148657977529</v>
      </c>
      <c r="S16735" s="235"/>
      <c r="T16735" s="103"/>
      <c r="U16735" s="103"/>
    </row>
    <row r="16736" spans="1:21" x14ac:dyDescent="0.2">
      <c r="A16736" s="89">
        <v>41073</v>
      </c>
      <c r="B16736" s="90" t="s">
        <v>130</v>
      </c>
      <c r="C16736" s="96">
        <v>1565.0841132808994</v>
      </c>
      <c r="D16736" s="102">
        <v>985.57186344648801</v>
      </c>
      <c r="E16736" s="98">
        <v>1849.551345505618</v>
      </c>
      <c r="F16736" s="91">
        <v>0.84619662875757962</v>
      </c>
      <c r="G16736" s="100">
        <v>782.54205664044969</v>
      </c>
      <c r="S16736" s="235"/>
      <c r="T16736" s="103"/>
      <c r="U16736" s="103"/>
    </row>
    <row r="16737" spans="1:21" x14ac:dyDescent="0.2">
      <c r="A16737" s="89">
        <v>41073</v>
      </c>
      <c r="B16737" s="90" t="s">
        <v>131</v>
      </c>
      <c r="C16737" s="96">
        <v>1520.3810857752808</v>
      </c>
      <c r="D16737" s="102">
        <v>954.95847263294831</v>
      </c>
      <c r="E16737" s="98">
        <v>1795.4120224719102</v>
      </c>
      <c r="F16737" s="91">
        <v>0.84681458447740099</v>
      </c>
      <c r="G16737" s="100">
        <v>760.19054288764039</v>
      </c>
      <c r="S16737" s="235"/>
      <c r="T16737" s="103"/>
      <c r="U16737" s="103"/>
    </row>
    <row r="16738" spans="1:21" x14ac:dyDescent="0.2">
      <c r="A16738" s="89">
        <v>41073</v>
      </c>
      <c r="B16738" s="90" t="s">
        <v>132</v>
      </c>
      <c r="C16738" s="96">
        <v>1616.1287142134829</v>
      </c>
      <c r="D16738" s="102">
        <v>1045.1708241723957</v>
      </c>
      <c r="E16738" s="98">
        <v>1924.6438820224719</v>
      </c>
      <c r="F16738" s="91">
        <v>0.83970272594803763</v>
      </c>
      <c r="G16738" s="100">
        <v>808.06435710674145</v>
      </c>
      <c r="S16738" s="235"/>
      <c r="T16738" s="103"/>
      <c r="U16738" s="103"/>
    </row>
    <row r="16739" spans="1:21" x14ac:dyDescent="0.2">
      <c r="A16739" s="89">
        <v>41073</v>
      </c>
      <c r="B16739" s="90" t="s">
        <v>133</v>
      </c>
      <c r="C16739" s="96">
        <v>1710.6363928314606</v>
      </c>
      <c r="D16739" s="102">
        <v>1084.5680188550607</v>
      </c>
      <c r="E16739" s="98">
        <v>2025.4788707865166</v>
      </c>
      <c r="F16739" s="91">
        <v>0.84455899170510773</v>
      </c>
      <c r="G16739" s="100">
        <v>855.31819641573031</v>
      </c>
      <c r="S16739" s="235"/>
      <c r="T16739" s="103"/>
      <c r="U16739" s="103"/>
    </row>
    <row r="16740" spans="1:21" x14ac:dyDescent="0.2">
      <c r="A16740" s="89">
        <v>41073</v>
      </c>
      <c r="B16740" s="90" t="s">
        <v>134</v>
      </c>
      <c r="C16740" s="96">
        <v>1733.7051324606741</v>
      </c>
      <c r="D16740" s="102">
        <v>1122.4158735211404</v>
      </c>
      <c r="E16740" s="98">
        <v>2065.3210112359552</v>
      </c>
      <c r="F16740" s="91">
        <v>0.83943615691159246</v>
      </c>
      <c r="G16740" s="100">
        <v>866.85256623033706</v>
      </c>
      <c r="S16740" s="235"/>
      <c r="T16740" s="103"/>
      <c r="U16740" s="103"/>
    </row>
    <row r="16741" spans="1:21" x14ac:dyDescent="0.2">
      <c r="A16741" s="89">
        <v>41073</v>
      </c>
      <c r="B16741" s="90" t="s">
        <v>135</v>
      </c>
      <c r="C16741" s="96">
        <v>1619.8080424382024</v>
      </c>
      <c r="D16741" s="102">
        <v>1030.8538231123287</v>
      </c>
      <c r="E16741" s="98">
        <v>1920.0098174157301</v>
      </c>
      <c r="F16741" s="91">
        <v>0.84364570834247643</v>
      </c>
      <c r="G16741" s="100">
        <v>809.9040212191012</v>
      </c>
      <c r="S16741" s="235"/>
      <c r="T16741" s="103"/>
      <c r="U16741" s="103"/>
    </row>
    <row r="16742" spans="1:21" x14ac:dyDescent="0.2">
      <c r="A16742" s="89">
        <v>41073</v>
      </c>
      <c r="B16742" s="90" t="s">
        <v>136</v>
      </c>
      <c r="C16742" s="96">
        <v>1598.6883742584271</v>
      </c>
      <c r="D16742" s="102">
        <v>1015.228942919782</v>
      </c>
      <c r="E16742" s="98">
        <v>1893.8041938202246</v>
      </c>
      <c r="F16742" s="91">
        <v>0.84416772308097854</v>
      </c>
      <c r="G16742" s="100">
        <v>799.34418712921354</v>
      </c>
      <c r="S16742" s="235"/>
      <c r="T16742" s="103"/>
      <c r="U16742" s="103"/>
    </row>
    <row r="16743" spans="1:21" x14ac:dyDescent="0.2">
      <c r="A16743" s="89">
        <v>41073</v>
      </c>
      <c r="B16743" s="90" t="s">
        <v>137</v>
      </c>
      <c r="C16743" s="96">
        <v>1560.1283661235957</v>
      </c>
      <c r="D16743" s="102">
        <v>986.67121051454228</v>
      </c>
      <c r="E16743" s="98">
        <v>1845.9470730337077</v>
      </c>
      <c r="F16743" s="91">
        <v>0.84516419182030744</v>
      </c>
      <c r="G16743" s="100">
        <v>780.06418306179785</v>
      </c>
      <c r="S16743" s="235"/>
      <c r="T16743" s="103"/>
      <c r="U16743" s="103"/>
    </row>
    <row r="16744" spans="1:21" x14ac:dyDescent="0.2">
      <c r="A16744" s="89">
        <v>41073</v>
      </c>
      <c r="B16744" s="90" t="s">
        <v>138</v>
      </c>
      <c r="C16744" s="96">
        <v>1547.8058582696631</v>
      </c>
      <c r="D16744" s="102">
        <v>976.67829474530572</v>
      </c>
      <c r="E16744" s="98">
        <v>1830.1921938202247</v>
      </c>
      <c r="F16744" s="91">
        <v>0.84570673150936859</v>
      </c>
      <c r="G16744" s="100">
        <v>773.90292913483154</v>
      </c>
      <c r="S16744" s="235"/>
      <c r="T16744" s="103"/>
      <c r="U16744" s="103"/>
    </row>
    <row r="16745" spans="1:21" x14ac:dyDescent="0.2">
      <c r="A16745" s="89">
        <v>41073</v>
      </c>
      <c r="B16745" s="90" t="s">
        <v>139</v>
      </c>
      <c r="C16745" s="96">
        <v>1563.9900399101125</v>
      </c>
      <c r="D16745" s="102">
        <v>1005.6188611147827</v>
      </c>
      <c r="E16745" s="98">
        <v>1859.390797752809</v>
      </c>
      <c r="F16745" s="91">
        <v>0.84113035398491431</v>
      </c>
      <c r="G16745" s="100">
        <v>781.99501995505625</v>
      </c>
      <c r="S16745" s="235"/>
      <c r="T16745" s="103"/>
      <c r="U16745" s="103"/>
    </row>
    <row r="16746" spans="1:21" x14ac:dyDescent="0.2">
      <c r="A16746" s="89">
        <v>41073</v>
      </c>
      <c r="B16746" s="90" t="s">
        <v>140</v>
      </c>
      <c r="C16746" s="96">
        <v>1557.8064993033706</v>
      </c>
      <c r="D16746" s="102">
        <v>991.81787447995805</v>
      </c>
      <c r="E16746" s="98">
        <v>1846.7441039325845</v>
      </c>
      <c r="F16746" s="91">
        <v>0.84354215399202837</v>
      </c>
      <c r="G16746" s="100">
        <v>778.90324965168531</v>
      </c>
      <c r="S16746" s="235"/>
      <c r="T16746" s="103"/>
      <c r="U16746" s="103"/>
    </row>
    <row r="16747" spans="1:21" x14ac:dyDescent="0.2">
      <c r="A16747" s="89">
        <v>41073</v>
      </c>
      <c r="B16747" s="90" t="s">
        <v>141</v>
      </c>
      <c r="C16747" s="96">
        <v>1539.7948099213481</v>
      </c>
      <c r="D16747" s="102">
        <v>988.65964047730699</v>
      </c>
      <c r="E16747" s="98">
        <v>1829.8677387640448</v>
      </c>
      <c r="F16747" s="91">
        <v>0.84147874586902016</v>
      </c>
      <c r="G16747" s="100">
        <v>769.89740496067407</v>
      </c>
      <c r="S16747" s="235"/>
      <c r="T16747" s="103"/>
      <c r="U16747" s="103"/>
    </row>
    <row r="16748" spans="1:21" x14ac:dyDescent="0.2">
      <c r="A16748" s="89">
        <v>41073</v>
      </c>
      <c r="B16748" s="90" t="s">
        <v>142</v>
      </c>
      <c r="C16748" s="96">
        <v>1501.3644697415734</v>
      </c>
      <c r="D16748" s="102">
        <v>964.38381761740288</v>
      </c>
      <c r="E16748" s="98">
        <v>1784.4134662921349</v>
      </c>
      <c r="F16748" s="91">
        <v>0.84137701160778944</v>
      </c>
      <c r="G16748" s="100">
        <v>750.68223487078671</v>
      </c>
      <c r="S16748" s="235"/>
      <c r="T16748" s="103"/>
      <c r="U16748" s="103"/>
    </row>
    <row r="16749" spans="1:21" x14ac:dyDescent="0.2">
      <c r="A16749" s="89">
        <v>41073</v>
      </c>
      <c r="B16749" s="90" t="s">
        <v>143</v>
      </c>
      <c r="C16749" s="96">
        <v>1488.4341433483146</v>
      </c>
      <c r="D16749" s="102">
        <v>952.93563708766635</v>
      </c>
      <c r="E16749" s="98">
        <v>1767.349011235955</v>
      </c>
      <c r="F16749" s="91">
        <v>0.84218461316104865</v>
      </c>
      <c r="G16749" s="100">
        <v>744.2170716741573</v>
      </c>
      <c r="S16749" s="235"/>
      <c r="T16749" s="103"/>
      <c r="U16749" s="103"/>
    </row>
    <row r="16750" spans="1:21" x14ac:dyDescent="0.2">
      <c r="A16750" s="89">
        <v>41073</v>
      </c>
      <c r="B16750" s="90" t="s">
        <v>144</v>
      </c>
      <c r="C16750" s="96">
        <v>1495.8049561685393</v>
      </c>
      <c r="D16750" s="102">
        <v>960.58395536313128</v>
      </c>
      <c r="E16750" s="98">
        <v>1777.6821994382021</v>
      </c>
      <c r="F16750" s="91">
        <v>0.84143552578816172</v>
      </c>
      <c r="G16750" s="100">
        <v>747.90247808426966</v>
      </c>
      <c r="S16750" s="235"/>
      <c r="T16750" s="103"/>
      <c r="U16750" s="103"/>
    </row>
    <row r="16751" spans="1:21" x14ac:dyDescent="0.2">
      <c r="A16751" s="89">
        <v>41073</v>
      </c>
      <c r="B16751" s="90" t="s">
        <v>145</v>
      </c>
      <c r="C16751" s="96">
        <v>1631.7739634157303</v>
      </c>
      <c r="D16751" s="102">
        <v>1037.3620539152478</v>
      </c>
      <c r="E16751" s="98">
        <v>1933.5993117977528</v>
      </c>
      <c r="F16751" s="91">
        <v>0.84390491528392098</v>
      </c>
      <c r="G16751" s="100">
        <v>815.88698170786517</v>
      </c>
      <c r="S16751" s="235"/>
      <c r="T16751" s="103"/>
      <c r="U16751" s="103"/>
    </row>
    <row r="16752" spans="1:21" x14ac:dyDescent="0.2">
      <c r="A16752" s="89">
        <v>41073</v>
      </c>
      <c r="B16752" s="90" t="s">
        <v>146</v>
      </c>
      <c r="C16752" s="96">
        <v>1602.0354283483148</v>
      </c>
      <c r="D16752" s="102">
        <v>1023.9469055852425</v>
      </c>
      <c r="E16752" s="98">
        <v>1901.3113314606742</v>
      </c>
      <c r="F16752" s="91">
        <v>0.84259500369019413</v>
      </c>
      <c r="G16752" s="100">
        <v>801.01771417415739</v>
      </c>
      <c r="S16752" s="235"/>
      <c r="T16752" s="103"/>
      <c r="U16752" s="103"/>
    </row>
    <row r="16753" spans="1:21" x14ac:dyDescent="0.2">
      <c r="A16753" s="89">
        <v>41073</v>
      </c>
      <c r="B16753" s="90" t="s">
        <v>147</v>
      </c>
      <c r="C16753" s="96">
        <v>1468.9029076179775</v>
      </c>
      <c r="D16753" s="102">
        <v>929.54562255230155</v>
      </c>
      <c r="E16753" s="98">
        <v>1738.3126348314604</v>
      </c>
      <c r="F16753" s="91">
        <v>0.84501652820374062</v>
      </c>
      <c r="G16753" s="100">
        <v>734.45145380898873</v>
      </c>
      <c r="S16753" s="235"/>
      <c r="T16753" s="103"/>
      <c r="U16753" s="103"/>
    </row>
    <row r="16754" spans="1:21" x14ac:dyDescent="0.2">
      <c r="A16754" s="89">
        <v>41074</v>
      </c>
      <c r="B16754" s="90" t="s">
        <v>100</v>
      </c>
      <c r="C16754" s="96">
        <v>1489.1432649775281</v>
      </c>
      <c r="D16754" s="102">
        <v>968.00479201709868</v>
      </c>
      <c r="E16754" s="98">
        <v>1776.1139999999998</v>
      </c>
      <c r="F16754" s="91">
        <v>0.83842775012050363</v>
      </c>
      <c r="G16754" s="100">
        <v>744.57163248876407</v>
      </c>
      <c r="S16754" s="235"/>
      <c r="T16754" s="103"/>
      <c r="U16754" s="103"/>
    </row>
    <row r="16755" spans="1:21" x14ac:dyDescent="0.2">
      <c r="A16755" s="89">
        <v>41074</v>
      </c>
      <c r="B16755" s="90" t="s">
        <v>101</v>
      </c>
      <c r="C16755" s="96">
        <v>1492.1864097977532</v>
      </c>
      <c r="D16755" s="102">
        <v>951.80127065059298</v>
      </c>
      <c r="E16755" s="98">
        <v>1769.8999803370787</v>
      </c>
      <c r="F16755" s="91">
        <v>0.84309081099236194</v>
      </c>
      <c r="G16755" s="100">
        <v>746.09320489887659</v>
      </c>
      <c r="S16755" s="235"/>
      <c r="T16755" s="103"/>
      <c r="U16755" s="103"/>
    </row>
    <row r="16756" spans="1:21" x14ac:dyDescent="0.2">
      <c r="A16756" s="89">
        <v>41074</v>
      </c>
      <c r="B16756" s="90" t="s">
        <v>102</v>
      </c>
      <c r="C16756" s="96">
        <v>1431.8016639775281</v>
      </c>
      <c r="D16756" s="102">
        <v>918.33873222177067</v>
      </c>
      <c r="E16756" s="98">
        <v>1701.0003033707862</v>
      </c>
      <c r="F16756" s="91">
        <v>0.84174098096290706</v>
      </c>
      <c r="G16756" s="100">
        <v>715.90083198876403</v>
      </c>
      <c r="S16756" s="235"/>
      <c r="T16756" s="103"/>
      <c r="U16756" s="103"/>
    </row>
    <row r="16757" spans="1:21" x14ac:dyDescent="0.2">
      <c r="A16757" s="89">
        <v>41074</v>
      </c>
      <c r="B16757" s="90" t="s">
        <v>103</v>
      </c>
      <c r="C16757" s="96">
        <v>1408.6721424943823</v>
      </c>
      <c r="D16757" s="102">
        <v>899.96817440444693</v>
      </c>
      <c r="E16757" s="98">
        <v>1671.6159606741576</v>
      </c>
      <c r="F16757" s="91">
        <v>0.8427008210224729</v>
      </c>
      <c r="G16757" s="100">
        <v>704.33607124719117</v>
      </c>
      <c r="S16757" s="235"/>
      <c r="T16757" s="103"/>
      <c r="U16757" s="103"/>
    </row>
    <row r="16758" spans="1:21" x14ac:dyDescent="0.2">
      <c r="A16758" s="89">
        <v>41074</v>
      </c>
      <c r="B16758" s="90" t="s">
        <v>104</v>
      </c>
      <c r="C16758" s="96">
        <v>1444.3348822584269</v>
      </c>
      <c r="D16758" s="102">
        <v>921.87978949565274</v>
      </c>
      <c r="E16758" s="98">
        <v>1713.4659606741573</v>
      </c>
      <c r="F16758" s="91">
        <v>0.84293176252544777</v>
      </c>
      <c r="G16758" s="100">
        <v>722.16744112921344</v>
      </c>
      <c r="S16758" s="235"/>
      <c r="T16758" s="103"/>
      <c r="U16758" s="103"/>
    </row>
    <row r="16759" spans="1:21" x14ac:dyDescent="0.2">
      <c r="A16759" s="89">
        <v>41074</v>
      </c>
      <c r="B16759" s="90" t="s">
        <v>105</v>
      </c>
      <c r="C16759" s="96">
        <v>1415.9092352359553</v>
      </c>
      <c r="D16759" s="102">
        <v>893.20960417721631</v>
      </c>
      <c r="E16759" s="98">
        <v>1674.1034494382022</v>
      </c>
      <c r="F16759" s="91">
        <v>0.84577164912425684</v>
      </c>
      <c r="G16759" s="100">
        <v>707.95461761797765</v>
      </c>
      <c r="S16759" s="235"/>
      <c r="T16759" s="103"/>
      <c r="U16759" s="103"/>
    </row>
    <row r="16760" spans="1:21" x14ac:dyDescent="0.2">
      <c r="A16760" s="89">
        <v>41074</v>
      </c>
      <c r="B16760" s="90" t="s">
        <v>106</v>
      </c>
      <c r="C16760" s="96">
        <v>1408.4897969325846</v>
      </c>
      <c r="D16760" s="102">
        <v>897.88514036701508</v>
      </c>
      <c r="E16760" s="98">
        <v>1670.3416516853933</v>
      </c>
      <c r="F16760" s="91">
        <v>0.84323455354861243</v>
      </c>
      <c r="G16760" s="100">
        <v>704.24489846629228</v>
      </c>
      <c r="S16760" s="235"/>
      <c r="T16760" s="103"/>
      <c r="U16760" s="103"/>
    </row>
    <row r="16761" spans="1:21" x14ac:dyDescent="0.2">
      <c r="A16761" s="89">
        <v>41074</v>
      </c>
      <c r="B16761" s="90" t="s">
        <v>107</v>
      </c>
      <c r="C16761" s="96">
        <v>1396.5441365730337</v>
      </c>
      <c r="D16761" s="102">
        <v>884.42784158464326</v>
      </c>
      <c r="E16761" s="98">
        <v>1653.0420842696628</v>
      </c>
      <c r="F16761" s="91">
        <v>0.84483277822297331</v>
      </c>
      <c r="G16761" s="100">
        <v>698.27206828651686</v>
      </c>
      <c r="S16761" s="235"/>
      <c r="T16761" s="103"/>
      <c r="U16761" s="103"/>
    </row>
    <row r="16762" spans="1:21" x14ac:dyDescent="0.2">
      <c r="A16762" s="89">
        <v>41074</v>
      </c>
      <c r="B16762" s="90" t="s">
        <v>108</v>
      </c>
      <c r="C16762" s="96">
        <v>1418.3931870000001</v>
      </c>
      <c r="D16762" s="102">
        <v>905.06721812931414</v>
      </c>
      <c r="E16762" s="98">
        <v>1682.5533876404495</v>
      </c>
      <c r="F16762" s="91">
        <v>0.84300040487220562</v>
      </c>
      <c r="G16762" s="100">
        <v>709.19659350000006</v>
      </c>
      <c r="S16762" s="235"/>
      <c r="T16762" s="103"/>
      <c r="U16762" s="103"/>
    </row>
    <row r="16763" spans="1:21" x14ac:dyDescent="0.2">
      <c r="A16763" s="89">
        <v>41074</v>
      </c>
      <c r="B16763" s="90" t="s">
        <v>109</v>
      </c>
      <c r="C16763" s="96">
        <v>1427.3605365168539</v>
      </c>
      <c r="D16763" s="102">
        <v>917.81839075480082</v>
      </c>
      <c r="E16763" s="98">
        <v>1696.9822331460673</v>
      </c>
      <c r="F16763" s="91">
        <v>0.8411169596458552</v>
      </c>
      <c r="G16763" s="100">
        <v>713.68026825842696</v>
      </c>
      <c r="S16763" s="235"/>
      <c r="T16763" s="103"/>
      <c r="U16763" s="103"/>
    </row>
    <row r="16764" spans="1:21" x14ac:dyDescent="0.2">
      <c r="A16764" s="89">
        <v>41074</v>
      </c>
      <c r="B16764" s="90" t="s">
        <v>110</v>
      </c>
      <c r="C16764" s="96">
        <v>1432.6445056853934</v>
      </c>
      <c r="D16764" s="102">
        <v>909.93881706024729</v>
      </c>
      <c r="E16764" s="98">
        <v>1697.1914831460672</v>
      </c>
      <c r="F16764" s="91">
        <v>0.84412661736300632</v>
      </c>
      <c r="G16764" s="100">
        <v>716.32225284269668</v>
      </c>
      <c r="S16764" s="235"/>
      <c r="T16764" s="103"/>
      <c r="U16764" s="103"/>
    </row>
    <row r="16765" spans="1:21" x14ac:dyDescent="0.2">
      <c r="A16765" s="89">
        <v>41074</v>
      </c>
      <c r="B16765" s="90" t="s">
        <v>111</v>
      </c>
      <c r="C16765" s="96">
        <v>1414.1060402359553</v>
      </c>
      <c r="D16765" s="102">
        <v>914.65478982524291</v>
      </c>
      <c r="E16765" s="98">
        <v>1684.1286404494381</v>
      </c>
      <c r="F16765" s="91">
        <v>0.83966628574084301</v>
      </c>
      <c r="G16765" s="100">
        <v>707.05302011797767</v>
      </c>
      <c r="S16765" s="235"/>
      <c r="T16765" s="103"/>
      <c r="U16765" s="103"/>
    </row>
    <row r="16766" spans="1:21" x14ac:dyDescent="0.2">
      <c r="A16766" s="89">
        <v>41074</v>
      </c>
      <c r="B16766" s="90" t="s">
        <v>112</v>
      </c>
      <c r="C16766" s="96">
        <v>1607.1654168202251</v>
      </c>
      <c r="D16766" s="102">
        <v>1030.3153809452217</v>
      </c>
      <c r="E16766" s="98">
        <v>1909.0653370786515</v>
      </c>
      <c r="F16766" s="91">
        <v>0.84185982826527617</v>
      </c>
      <c r="G16766" s="100">
        <v>803.58270841011256</v>
      </c>
      <c r="S16766" s="235"/>
      <c r="T16766" s="103"/>
      <c r="U16766" s="103"/>
    </row>
    <row r="16767" spans="1:21" x14ac:dyDescent="0.2">
      <c r="A16767" s="89">
        <v>41074</v>
      </c>
      <c r="B16767" s="90" t="s">
        <v>113</v>
      </c>
      <c r="C16767" s="96">
        <v>1691.3523366404495</v>
      </c>
      <c r="D16767" s="102">
        <v>1083.2470011233934</v>
      </c>
      <c r="E16767" s="98">
        <v>2008.5061095505619</v>
      </c>
      <c r="F16767" s="91">
        <v>0.8420946934629534</v>
      </c>
      <c r="G16767" s="100">
        <v>845.67616832022475</v>
      </c>
      <c r="S16767" s="235"/>
      <c r="T16767" s="103"/>
      <c r="U16767" s="103"/>
    </row>
    <row r="16768" spans="1:21" x14ac:dyDescent="0.2">
      <c r="A16768" s="89">
        <v>41074</v>
      </c>
      <c r="B16768" s="90" t="s">
        <v>114</v>
      </c>
      <c r="C16768" s="96">
        <v>1795.5081215393259</v>
      </c>
      <c r="D16768" s="102">
        <v>1150.6285560439715</v>
      </c>
      <c r="E16768" s="98">
        <v>2132.5560926966291</v>
      </c>
      <c r="F16768" s="91">
        <v>0.84195118134918356</v>
      </c>
      <c r="G16768" s="100">
        <v>897.75406076966294</v>
      </c>
      <c r="S16768" s="235"/>
      <c r="T16768" s="103"/>
      <c r="U16768" s="103"/>
    </row>
    <row r="16769" spans="1:21" x14ac:dyDescent="0.2">
      <c r="A16769" s="89">
        <v>41074</v>
      </c>
      <c r="B16769" s="90" t="s">
        <v>115</v>
      </c>
      <c r="C16769" s="96">
        <v>1867.1537188314608</v>
      </c>
      <c r="D16769" s="102">
        <v>1199.1924569401945</v>
      </c>
      <c r="E16769" s="98">
        <v>2219.0821432584271</v>
      </c>
      <c r="F16769" s="91">
        <v>0.84140811303622753</v>
      </c>
      <c r="G16769" s="100">
        <v>933.57685941573038</v>
      </c>
      <c r="S16769" s="235"/>
      <c r="T16769" s="103"/>
      <c r="U16769" s="103"/>
    </row>
    <row r="16770" spans="1:21" x14ac:dyDescent="0.2">
      <c r="A16770" s="89">
        <v>41074</v>
      </c>
      <c r="B16770" s="90" t="s">
        <v>116</v>
      </c>
      <c r="C16770" s="96">
        <v>1895.1295801348313</v>
      </c>
      <c r="D16770" s="102">
        <v>1210.4613875241637</v>
      </c>
      <c r="E16770" s="98">
        <v>2248.718056179775</v>
      </c>
      <c r="F16770" s="91">
        <v>0.84275997825817439</v>
      </c>
      <c r="G16770" s="100">
        <v>947.56479006741563</v>
      </c>
      <c r="S16770" s="235"/>
      <c r="T16770" s="103"/>
      <c r="U16770" s="103"/>
    </row>
    <row r="16771" spans="1:21" x14ac:dyDescent="0.2">
      <c r="A16771" s="89">
        <v>41074</v>
      </c>
      <c r="B16771" s="90" t="s">
        <v>117</v>
      </c>
      <c r="C16771" s="96">
        <v>1916.1195803595508</v>
      </c>
      <c r="D16771" s="102">
        <v>1218.7662853100635</v>
      </c>
      <c r="E16771" s="98">
        <v>2270.882098314607</v>
      </c>
      <c r="F16771" s="91">
        <v>0.84377765881445266</v>
      </c>
      <c r="G16771" s="100">
        <v>958.0597901797754</v>
      </c>
      <c r="S16771" s="235"/>
      <c r="T16771" s="103"/>
      <c r="U16771" s="103"/>
    </row>
    <row r="16772" spans="1:21" x14ac:dyDescent="0.2">
      <c r="A16772" s="89">
        <v>41074</v>
      </c>
      <c r="B16772" s="90" t="s">
        <v>118</v>
      </c>
      <c r="C16772" s="96">
        <v>1836.3737880000003</v>
      </c>
      <c r="D16772" s="102">
        <v>1160.1078815499081</v>
      </c>
      <c r="E16772" s="98">
        <v>2172.1231516853932</v>
      </c>
      <c r="F16772" s="91">
        <v>0.84542802583505527</v>
      </c>
      <c r="G16772" s="100">
        <v>918.18689400000017</v>
      </c>
      <c r="S16772" s="235"/>
      <c r="T16772" s="103"/>
      <c r="U16772" s="103"/>
    </row>
    <row r="16773" spans="1:21" x14ac:dyDescent="0.2">
      <c r="A16773" s="89">
        <v>41074</v>
      </c>
      <c r="B16773" s="90" t="s">
        <v>119</v>
      </c>
      <c r="C16773" s="96">
        <v>1895.0769025280902</v>
      </c>
      <c r="D16773" s="102">
        <v>1217.5523643634399</v>
      </c>
      <c r="E16773" s="98">
        <v>2252.4986629213486</v>
      </c>
      <c r="F16773" s="91">
        <v>0.84132209875334396</v>
      </c>
      <c r="G16773" s="100">
        <v>947.53845126404508</v>
      </c>
      <c r="S16773" s="235"/>
      <c r="T16773" s="103"/>
      <c r="U16773" s="103"/>
    </row>
    <row r="16774" spans="1:21" x14ac:dyDescent="0.2">
      <c r="A16774" s="89">
        <v>41074</v>
      </c>
      <c r="B16774" s="90" t="s">
        <v>120</v>
      </c>
      <c r="C16774" s="96">
        <v>1952.2604707078654</v>
      </c>
      <c r="D16774" s="102">
        <v>1252.1154890628873</v>
      </c>
      <c r="E16774" s="98">
        <v>2319.2917331460676</v>
      </c>
      <c r="F16774" s="91">
        <v>0.84174855746140542</v>
      </c>
      <c r="G16774" s="100">
        <v>976.13023535393268</v>
      </c>
      <c r="S16774" s="235"/>
      <c r="T16774" s="103"/>
      <c r="U16774" s="103"/>
    </row>
    <row r="16775" spans="1:21" x14ac:dyDescent="0.2">
      <c r="A16775" s="89">
        <v>41074</v>
      </c>
      <c r="B16775" s="90" t="s">
        <v>121</v>
      </c>
      <c r="C16775" s="96">
        <v>2017.0174578876408</v>
      </c>
      <c r="D16775" s="102">
        <v>1289.4621672985456</v>
      </c>
      <c r="E16775" s="98">
        <v>2393.9657696629215</v>
      </c>
      <c r="F16775" s="91">
        <v>0.84254231344821762</v>
      </c>
      <c r="G16775" s="100">
        <v>1008.5087289438204</v>
      </c>
      <c r="S16775" s="235"/>
      <c r="T16775" s="103"/>
      <c r="U16775" s="103"/>
    </row>
    <row r="16776" spans="1:21" x14ac:dyDescent="0.2">
      <c r="A16776" s="89">
        <v>41074</v>
      </c>
      <c r="B16776" s="90" t="s">
        <v>122</v>
      </c>
      <c r="C16776" s="96">
        <v>2153.6388570337085</v>
      </c>
      <c r="D16776" s="102">
        <v>1379.68784518916</v>
      </c>
      <c r="E16776" s="98">
        <v>2557.6745056179775</v>
      </c>
      <c r="F16776" s="91">
        <v>0.84203007548583775</v>
      </c>
      <c r="G16776" s="100">
        <v>1076.8194285168543</v>
      </c>
      <c r="S16776" s="235"/>
      <c r="T16776" s="103"/>
      <c r="U16776" s="103"/>
    </row>
    <row r="16777" spans="1:21" x14ac:dyDescent="0.2">
      <c r="A16777" s="89">
        <v>41074</v>
      </c>
      <c r="B16777" s="90" t="s">
        <v>123</v>
      </c>
      <c r="C16777" s="96">
        <v>2150.5389824831459</v>
      </c>
      <c r="D16777" s="102">
        <v>1371.4584328232459</v>
      </c>
      <c r="E16777" s="98">
        <v>2550.6305393258426</v>
      </c>
      <c r="F16777" s="91">
        <v>0.84314013704687907</v>
      </c>
      <c r="G16777" s="100">
        <v>1075.269491241573</v>
      </c>
      <c r="S16777" s="235"/>
      <c r="T16777" s="103"/>
      <c r="U16777" s="103"/>
    </row>
    <row r="16778" spans="1:21" x14ac:dyDescent="0.2">
      <c r="A16778" s="89">
        <v>41074</v>
      </c>
      <c r="B16778" s="90" t="s">
        <v>124</v>
      </c>
      <c r="C16778" s="96">
        <v>2128.1874687303371</v>
      </c>
      <c r="D16778" s="102">
        <v>1363.3004115886517</v>
      </c>
      <c r="E16778" s="98">
        <v>2527.4037893258424</v>
      </c>
      <c r="F16778" s="91">
        <v>0.84204489908516289</v>
      </c>
      <c r="G16778" s="100">
        <v>1064.0937343651685</v>
      </c>
      <c r="S16778" s="235"/>
      <c r="T16778" s="103"/>
      <c r="U16778" s="103"/>
    </row>
    <row r="16779" spans="1:21" x14ac:dyDescent="0.2">
      <c r="A16779" s="89">
        <v>41074</v>
      </c>
      <c r="B16779" s="90" t="s">
        <v>125</v>
      </c>
      <c r="C16779" s="96">
        <v>2172.3069904382023</v>
      </c>
      <c r="D16779" s="102">
        <v>1385.2222582863051</v>
      </c>
      <c r="E16779" s="98">
        <v>2576.3847471910112</v>
      </c>
      <c r="F16779" s="91">
        <v>0.84316094201637859</v>
      </c>
      <c r="G16779" s="100">
        <v>1086.1534952191012</v>
      </c>
      <c r="S16779" s="235"/>
      <c r="T16779" s="103"/>
      <c r="U16779" s="103"/>
    </row>
    <row r="16780" spans="1:21" x14ac:dyDescent="0.2">
      <c r="A16780" s="89">
        <v>41074</v>
      </c>
      <c r="B16780" s="90" t="s">
        <v>126</v>
      </c>
      <c r="C16780" s="96">
        <v>2185.6992589213482</v>
      </c>
      <c r="D16780" s="102">
        <v>1397.8087153046999</v>
      </c>
      <c r="E16780" s="98">
        <v>2594.4460786516852</v>
      </c>
      <c r="F16780" s="91">
        <v>0.84245314516509062</v>
      </c>
      <c r="G16780" s="100">
        <v>1092.8496294606741</v>
      </c>
      <c r="S16780" s="235"/>
      <c r="T16780" s="103"/>
      <c r="U16780" s="103"/>
    </row>
    <row r="16781" spans="1:21" x14ac:dyDescent="0.2">
      <c r="A16781" s="89">
        <v>41074</v>
      </c>
      <c r="B16781" s="90" t="s">
        <v>127</v>
      </c>
      <c r="C16781" s="96">
        <v>2054.4104544269662</v>
      </c>
      <c r="D16781" s="102">
        <v>1310.4334578137934</v>
      </c>
      <c r="E16781" s="98">
        <v>2436.7679747191009</v>
      </c>
      <c r="F16781" s="91">
        <v>0.84308825285829236</v>
      </c>
      <c r="G16781" s="100">
        <v>1027.2052272134831</v>
      </c>
      <c r="S16781" s="235"/>
      <c r="T16781" s="103"/>
      <c r="U16781" s="103"/>
    </row>
    <row r="16782" spans="1:21" x14ac:dyDescent="0.2">
      <c r="A16782" s="89">
        <v>41074</v>
      </c>
      <c r="B16782" s="90" t="s">
        <v>128</v>
      </c>
      <c r="C16782" s="96">
        <v>1946.8063123483146</v>
      </c>
      <c r="D16782" s="102">
        <v>1228.3362856339161</v>
      </c>
      <c r="E16782" s="98">
        <v>2301.9263342696631</v>
      </c>
      <c r="F16782" s="91">
        <v>0.84572919791804801</v>
      </c>
      <c r="G16782" s="100">
        <v>973.40315617415729</v>
      </c>
      <c r="S16782" s="235"/>
      <c r="T16782" s="103"/>
      <c r="U16782" s="103"/>
    </row>
    <row r="16783" spans="1:21" x14ac:dyDescent="0.2">
      <c r="A16783" s="89">
        <v>41074</v>
      </c>
      <c r="B16783" s="90" t="s">
        <v>129</v>
      </c>
      <c r="C16783" s="96">
        <v>2108.9479858988771</v>
      </c>
      <c r="D16783" s="102">
        <v>1338.7938866308862</v>
      </c>
      <c r="E16783" s="98">
        <v>2498.0053398876403</v>
      </c>
      <c r="F16783" s="91">
        <v>0.84425279330817482</v>
      </c>
      <c r="G16783" s="100">
        <v>1054.4739929494385</v>
      </c>
      <c r="S16783" s="235"/>
      <c r="T16783" s="103"/>
      <c r="U16783" s="103"/>
    </row>
    <row r="16784" spans="1:21" x14ac:dyDescent="0.2">
      <c r="A16784" s="89">
        <v>41074</v>
      </c>
      <c r="B16784" s="90" t="s">
        <v>130</v>
      </c>
      <c r="C16784" s="96">
        <v>1964.3965808764044</v>
      </c>
      <c r="D16784" s="102">
        <v>1239.0718380801454</v>
      </c>
      <c r="E16784" s="98">
        <v>2322.5315814606738</v>
      </c>
      <c r="F16784" s="91">
        <v>0.84579972843295714</v>
      </c>
      <c r="G16784" s="100">
        <v>982.19829043820221</v>
      </c>
      <c r="S16784" s="235"/>
      <c r="T16784" s="103"/>
      <c r="U16784" s="103"/>
    </row>
    <row r="16785" spans="1:21" x14ac:dyDescent="0.2">
      <c r="A16785" s="89">
        <v>41074</v>
      </c>
      <c r="B16785" s="90" t="s">
        <v>131</v>
      </c>
      <c r="C16785" s="96">
        <v>1893.63434652809</v>
      </c>
      <c r="D16785" s="102">
        <v>1198.3477061806764</v>
      </c>
      <c r="E16785" s="98">
        <v>2240.9569971910114</v>
      </c>
      <c r="F16785" s="91">
        <v>0.84501146113098891</v>
      </c>
      <c r="G16785" s="100">
        <v>946.81717326404498</v>
      </c>
      <c r="S16785" s="235"/>
      <c r="T16785" s="103"/>
      <c r="U16785" s="103"/>
    </row>
    <row r="16786" spans="1:21" x14ac:dyDescent="0.2">
      <c r="A16786" s="89">
        <v>41074</v>
      </c>
      <c r="B16786" s="90" t="s">
        <v>132</v>
      </c>
      <c r="C16786" s="96">
        <v>1989.3900792134832</v>
      </c>
      <c r="D16786" s="102">
        <v>1275.0741844576082</v>
      </c>
      <c r="E16786" s="98">
        <v>2362.9403426966292</v>
      </c>
      <c r="F16786" s="91">
        <v>0.84191295195508664</v>
      </c>
      <c r="G16786" s="100">
        <v>994.6950396067416</v>
      </c>
      <c r="S16786" s="235"/>
      <c r="T16786" s="103"/>
      <c r="U16786" s="103"/>
    </row>
    <row r="16787" spans="1:21" x14ac:dyDescent="0.2">
      <c r="A16787" s="89">
        <v>41074</v>
      </c>
      <c r="B16787" s="90" t="s">
        <v>133</v>
      </c>
      <c r="C16787" s="96">
        <v>2068.2768213707868</v>
      </c>
      <c r="D16787" s="102">
        <v>1321.8322746555702</v>
      </c>
      <c r="E16787" s="98">
        <v>2454.5894915730337</v>
      </c>
      <c r="F16787" s="91">
        <v>0.84261618020914897</v>
      </c>
      <c r="G16787" s="100">
        <v>1034.1384106853934</v>
      </c>
      <c r="S16787" s="235"/>
      <c r="T16787" s="103"/>
      <c r="U16787" s="103"/>
    </row>
    <row r="16788" spans="1:21" x14ac:dyDescent="0.2">
      <c r="A16788" s="89">
        <v>41074</v>
      </c>
      <c r="B16788" s="90" t="s">
        <v>134</v>
      </c>
      <c r="C16788" s="96">
        <v>2050.5123115280899</v>
      </c>
      <c r="D16788" s="102">
        <v>1315.1534554920963</v>
      </c>
      <c r="E16788" s="98">
        <v>2436.0273707865172</v>
      </c>
      <c r="F16788" s="91">
        <v>0.84174436466452485</v>
      </c>
      <c r="G16788" s="100">
        <v>1025.2561557640449</v>
      </c>
      <c r="S16788" s="235"/>
      <c r="T16788" s="103"/>
      <c r="U16788" s="103"/>
    </row>
    <row r="16789" spans="1:21" x14ac:dyDescent="0.2">
      <c r="A16789" s="89">
        <v>41074</v>
      </c>
      <c r="B16789" s="90" t="s">
        <v>135</v>
      </c>
      <c r="C16789" s="96">
        <v>2007.045181719101</v>
      </c>
      <c r="D16789" s="102">
        <v>1294.8134305394492</v>
      </c>
      <c r="E16789" s="98">
        <v>2388.4664915730336</v>
      </c>
      <c r="F16789" s="91">
        <v>0.84030702913368893</v>
      </c>
      <c r="G16789" s="100">
        <v>1003.5225908595505</v>
      </c>
      <c r="S16789" s="235"/>
      <c r="T16789" s="103"/>
      <c r="U16789" s="103"/>
    </row>
    <row r="16790" spans="1:21" x14ac:dyDescent="0.2">
      <c r="A16790" s="89">
        <v>41074</v>
      </c>
      <c r="B16790" s="90" t="s">
        <v>136</v>
      </c>
      <c r="C16790" s="96">
        <v>2052.7693443707867</v>
      </c>
      <c r="D16790" s="102">
        <v>1318.0225575116747</v>
      </c>
      <c r="E16790" s="98">
        <v>2439.4764691011237</v>
      </c>
      <c r="F16790" s="91">
        <v>0.84147946101204774</v>
      </c>
      <c r="G16790" s="100">
        <v>1026.3846721853934</v>
      </c>
      <c r="S16790" s="235"/>
      <c r="T16790" s="103"/>
      <c r="U16790" s="103"/>
    </row>
    <row r="16791" spans="1:21" x14ac:dyDescent="0.2">
      <c r="A16791" s="89">
        <v>41074</v>
      </c>
      <c r="B16791" s="90" t="s">
        <v>137</v>
      </c>
      <c r="C16791" s="96">
        <v>2061.2018135730336</v>
      </c>
      <c r="D16791" s="102">
        <v>1353.8171630821753</v>
      </c>
      <c r="E16791" s="98">
        <v>2466.0441657303368</v>
      </c>
      <c r="F16791" s="91">
        <v>0.83583329212702639</v>
      </c>
      <c r="G16791" s="100">
        <v>1030.6009067865168</v>
      </c>
      <c r="S16791" s="235"/>
      <c r="T16791" s="103"/>
      <c r="U16791" s="103"/>
    </row>
    <row r="16792" spans="1:21" x14ac:dyDescent="0.2">
      <c r="A16792" s="89">
        <v>41074</v>
      </c>
      <c r="B16792" s="90" t="s">
        <v>138</v>
      </c>
      <c r="C16792" s="96">
        <v>2020.5184926741574</v>
      </c>
      <c r="D16792" s="102">
        <v>1297.6298269840331</v>
      </c>
      <c r="E16792" s="98">
        <v>2401.3200842696629</v>
      </c>
      <c r="F16792" s="91">
        <v>0.84141989479452406</v>
      </c>
      <c r="G16792" s="100">
        <v>1010.2592463370787</v>
      </c>
      <c r="S16792" s="235"/>
      <c r="T16792" s="103"/>
      <c r="U16792" s="103"/>
    </row>
    <row r="16793" spans="1:21" x14ac:dyDescent="0.2">
      <c r="A16793" s="89">
        <v>41074</v>
      </c>
      <c r="B16793" s="90" t="s">
        <v>139</v>
      </c>
      <c r="C16793" s="96">
        <v>1940.5538856404498</v>
      </c>
      <c r="D16793" s="102">
        <v>1252.7593848652948</v>
      </c>
      <c r="E16793" s="98">
        <v>2309.7955449438205</v>
      </c>
      <c r="F16793" s="91">
        <v>0.84014097693120648</v>
      </c>
      <c r="G16793" s="100">
        <v>970.27694282022492</v>
      </c>
      <c r="S16793" s="235"/>
      <c r="T16793" s="103"/>
      <c r="U16793" s="103"/>
    </row>
    <row r="16794" spans="1:21" x14ac:dyDescent="0.2">
      <c r="A16794" s="89">
        <v>41074</v>
      </c>
      <c r="B16794" s="90" t="s">
        <v>140</v>
      </c>
      <c r="C16794" s="96">
        <v>1877.5838849662923</v>
      </c>
      <c r="D16794" s="102">
        <v>1216.5632722770788</v>
      </c>
      <c r="E16794" s="98">
        <v>2237.2633820224719</v>
      </c>
      <c r="F16794" s="91">
        <v>0.83923238544626266</v>
      </c>
      <c r="G16794" s="100">
        <v>938.79194248314616</v>
      </c>
      <c r="S16794" s="235"/>
      <c r="T16794" s="103"/>
      <c r="U16794" s="103"/>
    </row>
    <row r="16795" spans="1:21" x14ac:dyDescent="0.2">
      <c r="A16795" s="89">
        <v>41074</v>
      </c>
      <c r="B16795" s="90" t="s">
        <v>141</v>
      </c>
      <c r="C16795" s="96">
        <v>1848.0155390898879</v>
      </c>
      <c r="D16795" s="102">
        <v>1200.2708257404533</v>
      </c>
      <c r="E16795" s="98">
        <v>2203.5905898876404</v>
      </c>
      <c r="F16795" s="91">
        <v>0.83863833307806823</v>
      </c>
      <c r="G16795" s="100">
        <v>924.00776954494393</v>
      </c>
      <c r="S16795" s="235"/>
      <c r="T16795" s="103"/>
      <c r="U16795" s="103"/>
    </row>
    <row r="16796" spans="1:21" x14ac:dyDescent="0.2">
      <c r="A16796" s="89">
        <v>41074</v>
      </c>
      <c r="B16796" s="90" t="s">
        <v>142</v>
      </c>
      <c r="C16796" s="96">
        <v>1869.0703732921347</v>
      </c>
      <c r="D16796" s="102">
        <v>1212.0053415776126</v>
      </c>
      <c r="E16796" s="98">
        <v>2227.6402331460672</v>
      </c>
      <c r="F16796" s="91">
        <v>0.83903601016061335</v>
      </c>
      <c r="G16796" s="100">
        <v>934.53518664606736</v>
      </c>
      <c r="S16796" s="235"/>
      <c r="T16796" s="103"/>
      <c r="U16796" s="103"/>
    </row>
    <row r="16797" spans="1:21" x14ac:dyDescent="0.2">
      <c r="A16797" s="89">
        <v>41074</v>
      </c>
      <c r="B16797" s="90" t="s">
        <v>143</v>
      </c>
      <c r="C16797" s="96">
        <v>1872.1054138651687</v>
      </c>
      <c r="D16797" s="102">
        <v>1215.3015502182361</v>
      </c>
      <c r="E16797" s="98">
        <v>2231.9804073033711</v>
      </c>
      <c r="F16797" s="91">
        <v>0.83876426860171438</v>
      </c>
      <c r="G16797" s="100">
        <v>936.05270693258433</v>
      </c>
      <c r="S16797" s="235"/>
      <c r="T16797" s="103"/>
      <c r="U16797" s="103"/>
    </row>
    <row r="16798" spans="1:21" x14ac:dyDescent="0.2">
      <c r="A16798" s="89">
        <v>41074</v>
      </c>
      <c r="B16798" s="90" t="s">
        <v>144</v>
      </c>
      <c r="C16798" s="96">
        <v>1710.5594024831462</v>
      </c>
      <c r="D16798" s="102">
        <v>1091.6585290085359</v>
      </c>
      <c r="E16798" s="98">
        <v>2029.2195084269663</v>
      </c>
      <c r="F16798" s="91">
        <v>0.84296420144765771</v>
      </c>
      <c r="G16798" s="100">
        <v>855.27970124157309</v>
      </c>
      <c r="S16798" s="235"/>
      <c r="T16798" s="103"/>
      <c r="U16798" s="103"/>
    </row>
    <row r="16799" spans="1:21" x14ac:dyDescent="0.2">
      <c r="A16799" s="89">
        <v>41074</v>
      </c>
      <c r="B16799" s="90" t="s">
        <v>145</v>
      </c>
      <c r="C16799" s="96">
        <v>1690.1042825730337</v>
      </c>
      <c r="D16799" s="102">
        <v>1085.4760345023137</v>
      </c>
      <c r="E16799" s="98">
        <v>2008.6589325842697</v>
      </c>
      <c r="F16799" s="91">
        <v>0.84140928813564442</v>
      </c>
      <c r="G16799" s="100">
        <v>845.05214128651687</v>
      </c>
      <c r="S16799" s="235"/>
      <c r="T16799" s="103"/>
      <c r="U16799" s="103"/>
    </row>
    <row r="16800" spans="1:21" x14ac:dyDescent="0.2">
      <c r="A16800" s="89">
        <v>41074</v>
      </c>
      <c r="B16800" s="90" t="s">
        <v>146</v>
      </c>
      <c r="C16800" s="96">
        <v>1646.7992377078651</v>
      </c>
      <c r="D16800" s="102">
        <v>1046.4373713899458</v>
      </c>
      <c r="E16800" s="98">
        <v>1951.1480983146064</v>
      </c>
      <c r="F16800" s="91">
        <v>0.84401549996659064</v>
      </c>
      <c r="G16800" s="100">
        <v>823.39961885393257</v>
      </c>
      <c r="S16800" s="235"/>
      <c r="T16800" s="103"/>
      <c r="U16800" s="103"/>
    </row>
    <row r="16801" spans="1:21" x14ac:dyDescent="0.2">
      <c r="A16801" s="89">
        <v>41074</v>
      </c>
      <c r="B16801" s="90" t="s">
        <v>147</v>
      </c>
      <c r="C16801" s="96">
        <v>1644.5503091123596</v>
      </c>
      <c r="D16801" s="102">
        <v>1031.1525147639459</v>
      </c>
      <c r="E16801" s="98">
        <v>1941.0876404494381</v>
      </c>
      <c r="F16801" s="91">
        <v>0.84723135361965496</v>
      </c>
      <c r="G16801" s="100">
        <v>822.27515455617981</v>
      </c>
      <c r="S16801" s="235"/>
      <c r="T16801" s="103"/>
      <c r="U16801" s="103"/>
    </row>
    <row r="16802" spans="1:21" x14ac:dyDescent="0.2">
      <c r="A16802" s="89">
        <v>41075</v>
      </c>
      <c r="B16802" s="90" t="s">
        <v>100</v>
      </c>
      <c r="C16802" s="96">
        <v>1578.9018547415731</v>
      </c>
      <c r="D16802" s="102">
        <v>1010.2103783821008</v>
      </c>
      <c r="E16802" s="98">
        <v>1874.4215308988762</v>
      </c>
      <c r="F16802" s="91">
        <v>0.84234086554928389</v>
      </c>
      <c r="G16802" s="100">
        <v>789.45092737078653</v>
      </c>
      <c r="S16802" s="235"/>
      <c r="T16802" s="103"/>
      <c r="U16802" s="103"/>
    </row>
    <row r="16803" spans="1:21" x14ac:dyDescent="0.2">
      <c r="A16803" s="89">
        <v>41075</v>
      </c>
      <c r="B16803" s="90" t="s">
        <v>101</v>
      </c>
      <c r="C16803" s="96">
        <v>1590.296426292135</v>
      </c>
      <c r="D16803" s="102">
        <v>1011.9342800568896</v>
      </c>
      <c r="E16803" s="98">
        <v>1884.9545646067418</v>
      </c>
      <c r="F16803" s="91">
        <v>0.84367891733449751</v>
      </c>
      <c r="G16803" s="100">
        <v>795.14821314606752</v>
      </c>
      <c r="S16803" s="235"/>
      <c r="T16803" s="103"/>
      <c r="U16803" s="103"/>
    </row>
    <row r="16804" spans="1:21" x14ac:dyDescent="0.2">
      <c r="A16804" s="89">
        <v>41075</v>
      </c>
      <c r="B16804" s="90" t="s">
        <v>102</v>
      </c>
      <c r="C16804" s="96">
        <v>1541.0752809775281</v>
      </c>
      <c r="D16804" s="102">
        <v>967.02778785472105</v>
      </c>
      <c r="E16804" s="98">
        <v>1819.3558651685389</v>
      </c>
      <c r="F16804" s="91">
        <v>0.84704444604891427</v>
      </c>
      <c r="G16804" s="100">
        <v>770.53764048876405</v>
      </c>
      <c r="S16804" s="235"/>
      <c r="T16804" s="103"/>
      <c r="U16804" s="103"/>
    </row>
    <row r="16805" spans="1:21" x14ac:dyDescent="0.2">
      <c r="A16805" s="89">
        <v>41075</v>
      </c>
      <c r="B16805" s="90" t="s">
        <v>103</v>
      </c>
      <c r="C16805" s="96">
        <v>1529.8630549887641</v>
      </c>
      <c r="D16805" s="102">
        <v>961.17271794391183</v>
      </c>
      <c r="E16805" s="98">
        <v>1806.7467893258427</v>
      </c>
      <c r="F16805" s="91">
        <v>0.84675011685483992</v>
      </c>
      <c r="G16805" s="100">
        <v>764.93152749438207</v>
      </c>
      <c r="S16805" s="235"/>
      <c r="T16805" s="103"/>
      <c r="U16805" s="103"/>
    </row>
    <row r="16806" spans="1:21" x14ac:dyDescent="0.2">
      <c r="A16806" s="89">
        <v>41075</v>
      </c>
      <c r="B16806" s="90" t="s">
        <v>104</v>
      </c>
      <c r="C16806" s="96">
        <v>1528.6636264044944</v>
      </c>
      <c r="D16806" s="102">
        <v>964.3356373667192</v>
      </c>
      <c r="E16806" s="98">
        <v>1807.4168595505621</v>
      </c>
      <c r="F16806" s="91">
        <v>0.84577258330135119</v>
      </c>
      <c r="G16806" s="100">
        <v>764.33181320224719</v>
      </c>
      <c r="S16806" s="235"/>
      <c r="T16806" s="103"/>
      <c r="U16806" s="103"/>
    </row>
    <row r="16807" spans="1:21" x14ac:dyDescent="0.2">
      <c r="A16807" s="89">
        <v>41075</v>
      </c>
      <c r="B16807" s="90" t="s">
        <v>105</v>
      </c>
      <c r="C16807" s="96">
        <v>1585.4703470898876</v>
      </c>
      <c r="D16807" s="102">
        <v>1005.0041355608033</v>
      </c>
      <c r="E16807" s="98">
        <v>1877.1652921348311</v>
      </c>
      <c r="F16807" s="91">
        <v>0.84460881187867609</v>
      </c>
      <c r="G16807" s="100">
        <v>792.73517354494379</v>
      </c>
      <c r="S16807" s="235"/>
      <c r="T16807" s="103"/>
      <c r="U16807" s="103"/>
    </row>
    <row r="16808" spans="1:21" x14ac:dyDescent="0.2">
      <c r="A16808" s="89">
        <v>41075</v>
      </c>
      <c r="B16808" s="90" t="s">
        <v>106</v>
      </c>
      <c r="C16808" s="96">
        <v>1540.4553060674159</v>
      </c>
      <c r="D16808" s="102">
        <v>979.85453646433041</v>
      </c>
      <c r="E16808" s="98">
        <v>1825.6827387640449</v>
      </c>
      <c r="F16808" s="91">
        <v>0.84376944217059147</v>
      </c>
      <c r="G16808" s="100">
        <v>770.22765303370795</v>
      </c>
      <c r="S16808" s="235"/>
      <c r="T16808" s="103"/>
      <c r="U16808" s="103"/>
    </row>
    <row r="16809" spans="1:21" x14ac:dyDescent="0.2">
      <c r="A16809" s="89">
        <v>41075</v>
      </c>
      <c r="B16809" s="90" t="s">
        <v>107</v>
      </c>
      <c r="C16809" s="96">
        <v>1575.7087813483147</v>
      </c>
      <c r="D16809" s="102">
        <v>1008.8403542154966</v>
      </c>
      <c r="E16809" s="98">
        <v>1870.9935926966291</v>
      </c>
      <c r="F16809" s="91">
        <v>0.84217754005093848</v>
      </c>
      <c r="G16809" s="100">
        <v>787.85439067415734</v>
      </c>
      <c r="S16809" s="235"/>
      <c r="T16809" s="103"/>
      <c r="U16809" s="103"/>
    </row>
    <row r="16810" spans="1:21" x14ac:dyDescent="0.2">
      <c r="A16810" s="89">
        <v>41075</v>
      </c>
      <c r="B16810" s="90" t="s">
        <v>108</v>
      </c>
      <c r="C16810" s="96">
        <v>1558.2279201573035</v>
      </c>
      <c r="D16810" s="102">
        <v>995.69976344674353</v>
      </c>
      <c r="E16810" s="98">
        <v>1849.1869213483144</v>
      </c>
      <c r="F16810" s="91">
        <v>0.84265571109552229</v>
      </c>
      <c r="G16810" s="100">
        <v>779.11396007865176</v>
      </c>
      <c r="S16810" s="235"/>
      <c r="T16810" s="103"/>
      <c r="U16810" s="103"/>
    </row>
    <row r="16811" spans="1:21" x14ac:dyDescent="0.2">
      <c r="A16811" s="89">
        <v>41075</v>
      </c>
      <c r="B16811" s="90" t="s">
        <v>109</v>
      </c>
      <c r="C16811" s="96">
        <v>1554.87681394382</v>
      </c>
      <c r="D16811" s="102">
        <v>986.591689063986</v>
      </c>
      <c r="E16811" s="98">
        <v>1841.4681825842697</v>
      </c>
      <c r="F16811" s="91">
        <v>0.84436800410080692</v>
      </c>
      <c r="G16811" s="100">
        <v>777.43840697191001</v>
      </c>
      <c r="S16811" s="235"/>
      <c r="T16811" s="103"/>
      <c r="U16811" s="103"/>
    </row>
    <row r="16812" spans="1:21" x14ac:dyDescent="0.2">
      <c r="A16812" s="89">
        <v>41075</v>
      </c>
      <c r="B16812" s="90" t="s">
        <v>110</v>
      </c>
      <c r="C16812" s="96">
        <v>1568.5810959438204</v>
      </c>
      <c r="D16812" s="102">
        <v>1002.7094421815915</v>
      </c>
      <c r="E16812" s="98">
        <v>1861.6854943820224</v>
      </c>
      <c r="F16812" s="91">
        <v>0.84255965933950805</v>
      </c>
      <c r="G16812" s="100">
        <v>784.2905479719102</v>
      </c>
      <c r="S16812" s="235"/>
      <c r="T16812" s="103"/>
      <c r="U16812" s="103"/>
    </row>
    <row r="16813" spans="1:21" x14ac:dyDescent="0.2">
      <c r="A16813" s="89">
        <v>41075</v>
      </c>
      <c r="B16813" s="90" t="s">
        <v>111</v>
      </c>
      <c r="C16813" s="96">
        <v>1599.4582777415733</v>
      </c>
      <c r="D16813" s="102">
        <v>1016.0909940002396</v>
      </c>
      <c r="E16813" s="98">
        <v>1894.9162752808986</v>
      </c>
      <c r="F16813" s="91">
        <v>0.84407860051994787</v>
      </c>
      <c r="G16813" s="100">
        <v>799.72913887078664</v>
      </c>
      <c r="S16813" s="235"/>
      <c r="T16813" s="103"/>
      <c r="U16813" s="103"/>
    </row>
    <row r="16814" spans="1:21" x14ac:dyDescent="0.2">
      <c r="A16814" s="89">
        <v>41075</v>
      </c>
      <c r="B16814" s="90" t="s">
        <v>112</v>
      </c>
      <c r="C16814" s="96">
        <v>1719.7009933146066</v>
      </c>
      <c r="D16814" s="102">
        <v>1086.3361100893808</v>
      </c>
      <c r="E16814" s="98">
        <v>2034.0839831460676</v>
      </c>
      <c r="F16814" s="91">
        <v>0.84544247315432253</v>
      </c>
      <c r="G16814" s="100">
        <v>859.85049665730332</v>
      </c>
      <c r="S16814" s="235"/>
      <c r="T16814" s="103"/>
      <c r="U16814" s="103"/>
    </row>
    <row r="16815" spans="1:21" x14ac:dyDescent="0.2">
      <c r="A16815" s="89">
        <v>41075</v>
      </c>
      <c r="B16815" s="90" t="s">
        <v>113</v>
      </c>
      <c r="C16815" s="96">
        <v>1814.4761120898879</v>
      </c>
      <c r="D16815" s="102">
        <v>1157.7779438678569</v>
      </c>
      <c r="E16815" s="98">
        <v>2152.3878202247192</v>
      </c>
      <c r="F16815" s="91">
        <v>0.84300612326474145</v>
      </c>
      <c r="G16815" s="100">
        <v>907.23805604494396</v>
      </c>
      <c r="S16815" s="235"/>
      <c r="T16815" s="103"/>
      <c r="U16815" s="103"/>
    </row>
    <row r="16816" spans="1:21" x14ac:dyDescent="0.2">
      <c r="A16816" s="89">
        <v>41075</v>
      </c>
      <c r="B16816" s="90" t="s">
        <v>114</v>
      </c>
      <c r="C16816" s="96">
        <v>1904.5669759887637</v>
      </c>
      <c r="D16816" s="102">
        <v>1205.7680662611249</v>
      </c>
      <c r="E16816" s="98">
        <v>2254.163258426966</v>
      </c>
      <c r="F16816" s="91">
        <v>0.84491084169202424</v>
      </c>
      <c r="G16816" s="100">
        <v>952.28348799438186</v>
      </c>
      <c r="S16816" s="235"/>
      <c r="T16816" s="103"/>
      <c r="U16816" s="103"/>
    </row>
    <row r="16817" spans="1:21" x14ac:dyDescent="0.2">
      <c r="A16817" s="89">
        <v>41075</v>
      </c>
      <c r="B16817" s="90" t="s">
        <v>115</v>
      </c>
      <c r="C16817" s="96">
        <v>2004.447770494382</v>
      </c>
      <c r="D16817" s="102">
        <v>1276.2962948947611</v>
      </c>
      <c r="E16817" s="98">
        <v>2376.2876713483142</v>
      </c>
      <c r="F16817" s="91">
        <v>0.84352067077680504</v>
      </c>
      <c r="G16817" s="100">
        <v>1002.223885247191</v>
      </c>
      <c r="S16817" s="235"/>
      <c r="T16817" s="103"/>
      <c r="U16817" s="103"/>
    </row>
    <row r="16818" spans="1:21" x14ac:dyDescent="0.2">
      <c r="A16818" s="89">
        <v>41075</v>
      </c>
      <c r="B16818" s="90" t="s">
        <v>116</v>
      </c>
      <c r="C16818" s="96">
        <v>2012.7059983820225</v>
      </c>
      <c r="D16818" s="102">
        <v>1292.4998805177972</v>
      </c>
      <c r="E16818" s="98">
        <v>2391.9743679775279</v>
      </c>
      <c r="F16818" s="91">
        <v>0.84144129022745928</v>
      </c>
      <c r="G16818" s="100">
        <v>1006.3529991910112</v>
      </c>
      <c r="S16818" s="235"/>
      <c r="T16818" s="103"/>
      <c r="U16818" s="103"/>
    </row>
    <row r="16819" spans="1:21" x14ac:dyDescent="0.2">
      <c r="A16819" s="89">
        <v>41075</v>
      </c>
      <c r="B16819" s="90" t="s">
        <v>117</v>
      </c>
      <c r="C16819" s="96">
        <v>2073.6580415056183</v>
      </c>
      <c r="D16819" s="102">
        <v>1336.8130403998821</v>
      </c>
      <c r="E16819" s="98">
        <v>2467.2103230337079</v>
      </c>
      <c r="F16819" s="91">
        <v>0.84048693463467128</v>
      </c>
      <c r="G16819" s="100">
        <v>1036.8290207528091</v>
      </c>
      <c r="S16819" s="235"/>
      <c r="T16819" s="103"/>
      <c r="U16819" s="103"/>
    </row>
    <row r="16820" spans="1:21" x14ac:dyDescent="0.2">
      <c r="A16820" s="89">
        <v>41075</v>
      </c>
      <c r="B16820" s="90" t="s">
        <v>118</v>
      </c>
      <c r="C16820" s="96">
        <v>2053.3528501685396</v>
      </c>
      <c r="D16820" s="102">
        <v>1322.040573951168</v>
      </c>
      <c r="E16820" s="98">
        <v>2442.1402921348313</v>
      </c>
      <c r="F16820" s="91">
        <v>0.84080052926589743</v>
      </c>
      <c r="G16820" s="100">
        <v>1026.6764250842698</v>
      </c>
      <c r="S16820" s="235"/>
      <c r="T16820" s="103"/>
      <c r="U16820" s="103"/>
    </row>
    <row r="16821" spans="1:21" x14ac:dyDescent="0.2">
      <c r="A16821" s="89">
        <v>41075</v>
      </c>
      <c r="B16821" s="90" t="s">
        <v>119</v>
      </c>
      <c r="C16821" s="96">
        <v>2063.1914062584274</v>
      </c>
      <c r="D16821" s="102">
        <v>1319.3677761460651</v>
      </c>
      <c r="E16821" s="98">
        <v>2448.9773595505617</v>
      </c>
      <c r="F16821" s="91">
        <v>0.84247059214833486</v>
      </c>
      <c r="G16821" s="100">
        <v>1031.5957031292137</v>
      </c>
      <c r="S16821" s="235"/>
      <c r="T16821" s="103"/>
      <c r="U16821" s="103"/>
    </row>
    <row r="16822" spans="1:21" x14ac:dyDescent="0.2">
      <c r="A16822" s="89">
        <v>41075</v>
      </c>
      <c r="B16822" s="90" t="s">
        <v>120</v>
      </c>
      <c r="C16822" s="96">
        <v>2087.0138408764046</v>
      </c>
      <c r="D16822" s="102">
        <v>1331.8199030545679</v>
      </c>
      <c r="E16822" s="98">
        <v>2475.756657303371</v>
      </c>
      <c r="F16822" s="91">
        <v>0.84298019949570058</v>
      </c>
      <c r="G16822" s="100">
        <v>1043.5069204382023</v>
      </c>
      <c r="S16822" s="235"/>
      <c r="T16822" s="103"/>
      <c r="U16822" s="103"/>
    </row>
    <row r="16823" spans="1:21" x14ac:dyDescent="0.2">
      <c r="A16823" s="89">
        <v>41075</v>
      </c>
      <c r="B16823" s="90" t="s">
        <v>121</v>
      </c>
      <c r="C16823" s="96">
        <v>2087.3136980224717</v>
      </c>
      <c r="D16823" s="102">
        <v>1346.0005632685873</v>
      </c>
      <c r="E16823" s="98">
        <v>2483.6658370786517</v>
      </c>
      <c r="F16823" s="91">
        <v>0.8404164790854558</v>
      </c>
      <c r="G16823" s="100">
        <v>1043.6568490112359</v>
      </c>
      <c r="S16823" s="235"/>
      <c r="T16823" s="103"/>
      <c r="U16823" s="103"/>
    </row>
    <row r="16824" spans="1:21" x14ac:dyDescent="0.2">
      <c r="A16824" s="89">
        <v>41075</v>
      </c>
      <c r="B16824" s="90" t="s">
        <v>122</v>
      </c>
      <c r="C16824" s="96">
        <v>2163.7529575280901</v>
      </c>
      <c r="D16824" s="102">
        <v>1385.8278569518195</v>
      </c>
      <c r="E16824" s="98">
        <v>2569.5030084269661</v>
      </c>
      <c r="F16824" s="91">
        <v>0.84209006583445345</v>
      </c>
      <c r="G16824" s="100">
        <v>1081.876478764045</v>
      </c>
      <c r="S16824" s="235"/>
      <c r="T16824" s="103"/>
      <c r="U16824" s="103"/>
    </row>
    <row r="16825" spans="1:21" x14ac:dyDescent="0.2">
      <c r="A16825" s="89">
        <v>41075</v>
      </c>
      <c r="B16825" s="90" t="s">
        <v>123</v>
      </c>
      <c r="C16825" s="96">
        <v>2211.9286549550561</v>
      </c>
      <c r="D16825" s="102">
        <v>1426.0471875456471</v>
      </c>
      <c r="E16825" s="98">
        <v>2631.7748679775277</v>
      </c>
      <c r="F16825" s="91">
        <v>0.84047031600954691</v>
      </c>
      <c r="G16825" s="100">
        <v>1105.9643274775281</v>
      </c>
      <c r="S16825" s="235"/>
      <c r="T16825" s="103"/>
      <c r="U16825" s="103"/>
    </row>
    <row r="16826" spans="1:21" x14ac:dyDescent="0.2">
      <c r="A16826" s="89">
        <v>41075</v>
      </c>
      <c r="B16826" s="90" t="s">
        <v>124</v>
      </c>
      <c r="C16826" s="96">
        <v>2202.1508807191008</v>
      </c>
      <c r="D16826" s="102">
        <v>1412.280046428577</v>
      </c>
      <c r="E16826" s="98">
        <v>2616.1046292134829</v>
      </c>
      <c r="F16826" s="91">
        <v>0.84176712816763954</v>
      </c>
      <c r="G16826" s="100">
        <v>1101.0754403595504</v>
      </c>
      <c r="S16826" s="235"/>
      <c r="T16826" s="103"/>
      <c r="U16826" s="103"/>
    </row>
    <row r="16827" spans="1:21" x14ac:dyDescent="0.2">
      <c r="A16827" s="89">
        <v>41075</v>
      </c>
      <c r="B16827" s="90" t="s">
        <v>125</v>
      </c>
      <c r="C16827" s="96">
        <v>2153.0188821235956</v>
      </c>
      <c r="D16827" s="102">
        <v>1375.4171494701923</v>
      </c>
      <c r="E16827" s="98">
        <v>2554.8508061797752</v>
      </c>
      <c r="F16827" s="91">
        <v>0.84271804714223919</v>
      </c>
      <c r="G16827" s="100">
        <v>1076.5094410617978</v>
      </c>
      <c r="S16827" s="235"/>
      <c r="T16827" s="103"/>
      <c r="U16827" s="103"/>
    </row>
    <row r="16828" spans="1:21" x14ac:dyDescent="0.2">
      <c r="A16828" s="89">
        <v>41075</v>
      </c>
      <c r="B16828" s="90" t="s">
        <v>126</v>
      </c>
      <c r="C16828" s="96">
        <v>2124.3338991910109</v>
      </c>
      <c r="D16828" s="102">
        <v>1356.8547138722893</v>
      </c>
      <c r="E16828" s="98">
        <v>2520.6842780898874</v>
      </c>
      <c r="F16828" s="91">
        <v>0.84276080017477595</v>
      </c>
      <c r="G16828" s="100">
        <v>1062.1669495955055</v>
      </c>
      <c r="S16828" s="235"/>
      <c r="T16828" s="103"/>
      <c r="U16828" s="103"/>
    </row>
    <row r="16829" spans="1:21" x14ac:dyDescent="0.2">
      <c r="A16829" s="89">
        <v>41075</v>
      </c>
      <c r="B16829" s="90" t="s">
        <v>127</v>
      </c>
      <c r="C16829" s="96">
        <v>2087.0786748539326</v>
      </c>
      <c r="D16829" s="102">
        <v>1328.8881883472395</v>
      </c>
      <c r="E16829" s="98">
        <v>2474.235480337079</v>
      </c>
      <c r="F16829" s="91">
        <v>0.84352467315261292</v>
      </c>
      <c r="G16829" s="100">
        <v>1043.5393374269663</v>
      </c>
      <c r="S16829" s="235"/>
      <c r="T16829" s="103"/>
      <c r="U16829" s="103"/>
    </row>
    <row r="16830" spans="1:21" x14ac:dyDescent="0.2">
      <c r="A16830" s="89">
        <v>41075</v>
      </c>
      <c r="B16830" s="90" t="s">
        <v>128</v>
      </c>
      <c r="C16830" s="96">
        <v>2062.6605780674158</v>
      </c>
      <c r="D16830" s="102">
        <v>1307.5588779526072</v>
      </c>
      <c r="E16830" s="98">
        <v>2442.1873146067414</v>
      </c>
      <c r="F16830" s="91">
        <v>0.8445955663313075</v>
      </c>
      <c r="G16830" s="100">
        <v>1031.3302890337079</v>
      </c>
      <c r="S16830" s="235"/>
      <c r="T16830" s="103"/>
      <c r="U16830" s="103"/>
    </row>
    <row r="16831" spans="1:21" x14ac:dyDescent="0.2">
      <c r="A16831" s="89">
        <v>41075</v>
      </c>
      <c r="B16831" s="90" t="s">
        <v>129</v>
      </c>
      <c r="C16831" s="96">
        <v>1869.3337613258425</v>
      </c>
      <c r="D16831" s="102">
        <v>1197.5443536934047</v>
      </c>
      <c r="E16831" s="98">
        <v>2220.0272949438204</v>
      </c>
      <c r="F16831" s="91">
        <v>0.84203188203285018</v>
      </c>
      <c r="G16831" s="100">
        <v>934.66688066292124</v>
      </c>
      <c r="S16831" s="235"/>
      <c r="T16831" s="103"/>
      <c r="U16831" s="103"/>
    </row>
    <row r="16832" spans="1:21" x14ac:dyDescent="0.2">
      <c r="A16832" s="89">
        <v>41075</v>
      </c>
      <c r="B16832" s="90" t="s">
        <v>130</v>
      </c>
      <c r="C16832" s="96">
        <v>1794.3289535730332</v>
      </c>
      <c r="D16832" s="102">
        <v>1147.5647299096847</v>
      </c>
      <c r="E16832" s="98">
        <v>2129.9110786516849</v>
      </c>
      <c r="F16832" s="91">
        <v>0.84244312899152207</v>
      </c>
      <c r="G16832" s="100">
        <v>897.16447678651662</v>
      </c>
      <c r="S16832" s="235"/>
      <c r="T16832" s="103"/>
      <c r="U16832" s="103"/>
    </row>
    <row r="16833" spans="1:21" x14ac:dyDescent="0.2">
      <c r="A16833" s="89">
        <v>41075</v>
      </c>
      <c r="B16833" s="90" t="s">
        <v>131</v>
      </c>
      <c r="C16833" s="96">
        <v>1962.1071310449438</v>
      </c>
      <c r="D16833" s="102">
        <v>1259.5782598475741</v>
      </c>
      <c r="E16833" s="98">
        <v>2331.6092696629216</v>
      </c>
      <c r="F16833" s="91">
        <v>0.84152484576826359</v>
      </c>
      <c r="G16833" s="100">
        <v>981.0535655224719</v>
      </c>
      <c r="S16833" s="235"/>
      <c r="T16833" s="103"/>
      <c r="U16833" s="103"/>
    </row>
    <row r="16834" spans="1:21" x14ac:dyDescent="0.2">
      <c r="A16834" s="89">
        <v>41075</v>
      </c>
      <c r="B16834" s="90" t="s">
        <v>132</v>
      </c>
      <c r="C16834" s="96">
        <v>1886.2594815842697</v>
      </c>
      <c r="D16834" s="102">
        <v>1201.3619708151273</v>
      </c>
      <c r="E16834" s="98">
        <v>2236.3464438202245</v>
      </c>
      <c r="F16834" s="91">
        <v>0.84345584593864575</v>
      </c>
      <c r="G16834" s="100">
        <v>943.12974079213484</v>
      </c>
      <c r="S16834" s="235"/>
      <c r="T16834" s="103"/>
      <c r="U16834" s="103"/>
    </row>
    <row r="16835" spans="1:21" x14ac:dyDescent="0.2">
      <c r="A16835" s="89">
        <v>41075</v>
      </c>
      <c r="B16835" s="90" t="s">
        <v>133</v>
      </c>
      <c r="C16835" s="96">
        <v>1929.9251654494381</v>
      </c>
      <c r="D16835" s="102">
        <v>1231.5596392443706</v>
      </c>
      <c r="E16835" s="98">
        <v>2289.3995477528088</v>
      </c>
      <c r="F16835" s="91">
        <v>0.84298311640001078</v>
      </c>
      <c r="G16835" s="100">
        <v>964.96258272471903</v>
      </c>
      <c r="S16835" s="235"/>
      <c r="T16835" s="103"/>
      <c r="U16835" s="103"/>
    </row>
    <row r="16836" spans="1:21" x14ac:dyDescent="0.2">
      <c r="A16836" s="89">
        <v>41075</v>
      </c>
      <c r="B16836" s="90" t="s">
        <v>134</v>
      </c>
      <c r="C16836" s="96">
        <v>1916.7679201348317</v>
      </c>
      <c r="D16836" s="102">
        <v>1223.0258594356974</v>
      </c>
      <c r="E16836" s="98">
        <v>2273.7175533707864</v>
      </c>
      <c r="F16836" s="91">
        <v>0.84301056535945862</v>
      </c>
      <c r="G16836" s="100">
        <v>958.38396006741584</v>
      </c>
      <c r="S16836" s="235"/>
      <c r="T16836" s="103"/>
      <c r="U16836" s="103"/>
    </row>
    <row r="16837" spans="1:21" x14ac:dyDescent="0.2">
      <c r="A16837" s="89">
        <v>41075</v>
      </c>
      <c r="B16837" s="90" t="s">
        <v>135</v>
      </c>
      <c r="C16837" s="96">
        <v>1930.0183642921347</v>
      </c>
      <c r="D16837" s="102">
        <v>1226.6205617288797</v>
      </c>
      <c r="E16837" s="98">
        <v>2286.8250674157302</v>
      </c>
      <c r="F16837" s="91">
        <v>0.84397289140843135</v>
      </c>
      <c r="G16837" s="100">
        <v>965.00918214606736</v>
      </c>
      <c r="S16837" s="235"/>
      <c r="T16837" s="103"/>
      <c r="U16837" s="103"/>
    </row>
    <row r="16838" spans="1:21" x14ac:dyDescent="0.2">
      <c r="A16838" s="89">
        <v>41075</v>
      </c>
      <c r="B16838" s="90" t="s">
        <v>136</v>
      </c>
      <c r="C16838" s="96">
        <v>1864.2361898426966</v>
      </c>
      <c r="D16838" s="102">
        <v>1210.0437360278463</v>
      </c>
      <c r="E16838" s="98">
        <v>2222.5171348314602</v>
      </c>
      <c r="F16838" s="91">
        <v>0.83879496838347967</v>
      </c>
      <c r="G16838" s="100">
        <v>932.1180949213483</v>
      </c>
      <c r="S16838" s="235"/>
      <c r="T16838" s="103"/>
      <c r="U16838" s="103"/>
    </row>
    <row r="16839" spans="1:21" x14ac:dyDescent="0.2">
      <c r="A16839" s="89">
        <v>41075</v>
      </c>
      <c r="B16839" s="90" t="s">
        <v>137</v>
      </c>
      <c r="C16839" s="96">
        <v>1846.9700912022477</v>
      </c>
      <c r="D16839" s="102">
        <v>1185.0705869960282</v>
      </c>
      <c r="E16839" s="98">
        <v>2194.4682303370787</v>
      </c>
      <c r="F16839" s="91">
        <v>0.84164813400763883</v>
      </c>
      <c r="G16839" s="100">
        <v>923.48504560112383</v>
      </c>
      <c r="S16839" s="235"/>
      <c r="T16839" s="103"/>
      <c r="U16839" s="103"/>
    </row>
    <row r="16840" spans="1:21" x14ac:dyDescent="0.2">
      <c r="A16840" s="89">
        <v>41075</v>
      </c>
      <c r="B16840" s="90" t="s">
        <v>138</v>
      </c>
      <c r="C16840" s="96">
        <v>1780.8070171348315</v>
      </c>
      <c r="D16840" s="102">
        <v>1132.9355064125061</v>
      </c>
      <c r="E16840" s="98">
        <v>2110.6436207865167</v>
      </c>
      <c r="F16840" s="91">
        <v>0.84372700326890149</v>
      </c>
      <c r="G16840" s="100">
        <v>890.40350856741577</v>
      </c>
      <c r="S16840" s="235"/>
      <c r="T16840" s="103"/>
      <c r="U16840" s="103"/>
    </row>
    <row r="16841" spans="1:21" x14ac:dyDescent="0.2">
      <c r="A16841" s="89">
        <v>41075</v>
      </c>
      <c r="B16841" s="90" t="s">
        <v>139</v>
      </c>
      <c r="C16841" s="96">
        <v>1710.4256824044944</v>
      </c>
      <c r="D16841" s="102">
        <v>1094.7492200489035</v>
      </c>
      <c r="E16841" s="98">
        <v>2030.77125</v>
      </c>
      <c r="F16841" s="91">
        <v>0.84225423341230299</v>
      </c>
      <c r="G16841" s="100">
        <v>855.2128412022472</v>
      </c>
      <c r="S16841" s="235"/>
      <c r="T16841" s="103"/>
      <c r="U16841" s="103"/>
    </row>
    <row r="16842" spans="1:21" x14ac:dyDescent="0.2">
      <c r="A16842" s="89">
        <v>41075</v>
      </c>
      <c r="B16842" s="90" t="s">
        <v>140</v>
      </c>
      <c r="C16842" s="96">
        <v>1668.2309194044947</v>
      </c>
      <c r="D16842" s="102">
        <v>1072.2971777262778</v>
      </c>
      <c r="E16842" s="98">
        <v>1983.1327837078652</v>
      </c>
      <c r="F16842" s="91">
        <v>0.84120989431953308</v>
      </c>
      <c r="G16842" s="100">
        <v>834.11545970224734</v>
      </c>
      <c r="S16842" s="235"/>
      <c r="T16842" s="103"/>
      <c r="U16842" s="103"/>
    </row>
    <row r="16843" spans="1:21" x14ac:dyDescent="0.2">
      <c r="A16843" s="89">
        <v>41075</v>
      </c>
      <c r="B16843" s="90" t="s">
        <v>141</v>
      </c>
      <c r="C16843" s="96">
        <v>1746.4409569213483</v>
      </c>
      <c r="D16843" s="102">
        <v>1113.6811820772602</v>
      </c>
      <c r="E16843" s="98">
        <v>2071.3140252808985</v>
      </c>
      <c r="F16843" s="91">
        <v>0.84315605244091707</v>
      </c>
      <c r="G16843" s="100">
        <v>873.22047846067414</v>
      </c>
      <c r="S16843" s="235"/>
      <c r="T16843" s="103"/>
      <c r="U16843" s="103"/>
    </row>
    <row r="16844" spans="1:21" x14ac:dyDescent="0.2">
      <c r="A16844" s="89">
        <v>41075</v>
      </c>
      <c r="B16844" s="90" t="s">
        <v>142</v>
      </c>
      <c r="C16844" s="96">
        <v>1750.2215882359551</v>
      </c>
      <c r="D16844" s="102">
        <v>1127.4243546652456</v>
      </c>
      <c r="E16844" s="98">
        <v>2081.9128904494382</v>
      </c>
      <c r="F16844" s="91">
        <v>0.84067954824859248</v>
      </c>
      <c r="G16844" s="100">
        <v>875.11079411797755</v>
      </c>
      <c r="S16844" s="235"/>
      <c r="T16844" s="103"/>
      <c r="U16844" s="103"/>
    </row>
    <row r="16845" spans="1:21" x14ac:dyDescent="0.2">
      <c r="A16845" s="89">
        <v>41075</v>
      </c>
      <c r="B16845" s="90" t="s">
        <v>143</v>
      </c>
      <c r="C16845" s="96">
        <v>1653.3474694382021</v>
      </c>
      <c r="D16845" s="102">
        <v>1060.5212446787614</v>
      </c>
      <c r="E16845" s="98">
        <v>1964.2462078651688</v>
      </c>
      <c r="F16845" s="91">
        <v>0.84172109525675731</v>
      </c>
      <c r="G16845" s="100">
        <v>826.67373471910105</v>
      </c>
      <c r="S16845" s="235"/>
      <c r="T16845" s="103"/>
      <c r="U16845" s="103"/>
    </row>
    <row r="16846" spans="1:21" x14ac:dyDescent="0.2">
      <c r="A16846" s="89">
        <v>41075</v>
      </c>
      <c r="B16846" s="90" t="s">
        <v>144</v>
      </c>
      <c r="C16846" s="96">
        <v>1656.7755659999998</v>
      </c>
      <c r="D16846" s="102">
        <v>1040.2850123468411</v>
      </c>
      <c r="E16846" s="98">
        <v>1956.2970589887639</v>
      </c>
      <c r="F16846" s="91">
        <v>0.84689365471745348</v>
      </c>
      <c r="G16846" s="100">
        <v>828.3877829999999</v>
      </c>
      <c r="S16846" s="235"/>
      <c r="T16846" s="103"/>
      <c r="U16846" s="103"/>
    </row>
    <row r="16847" spans="1:21" x14ac:dyDescent="0.2">
      <c r="A16847" s="89">
        <v>41075</v>
      </c>
      <c r="B16847" s="90" t="s">
        <v>145</v>
      </c>
      <c r="C16847" s="96">
        <v>1658.6435949775282</v>
      </c>
      <c r="D16847" s="102">
        <v>1052.4251572490161</v>
      </c>
      <c r="E16847" s="98">
        <v>1964.3567106741573</v>
      </c>
      <c r="F16847" s="91">
        <v>0.84436985704510359</v>
      </c>
      <c r="G16847" s="100">
        <v>829.3217974887641</v>
      </c>
      <c r="S16847" s="235"/>
      <c r="T16847" s="103"/>
      <c r="U16847" s="103"/>
    </row>
    <row r="16848" spans="1:21" x14ac:dyDescent="0.2">
      <c r="A16848" s="89">
        <v>41075</v>
      </c>
      <c r="B16848" s="90" t="s">
        <v>146</v>
      </c>
      <c r="C16848" s="96">
        <v>1588.5540131460673</v>
      </c>
      <c r="D16848" s="102">
        <v>998.5730429560665</v>
      </c>
      <c r="E16848" s="98">
        <v>1876.3400477528091</v>
      </c>
      <c r="F16848" s="91">
        <v>0.84662373168903604</v>
      </c>
      <c r="G16848" s="100">
        <v>794.27700657303365</v>
      </c>
      <c r="S16848" s="235"/>
      <c r="T16848" s="103"/>
      <c r="U16848" s="103"/>
    </row>
    <row r="16849" spans="1:21" x14ac:dyDescent="0.2">
      <c r="A16849" s="89">
        <v>41075</v>
      </c>
      <c r="B16849" s="90" t="s">
        <v>147</v>
      </c>
      <c r="C16849" s="96">
        <v>1573.5489994719098</v>
      </c>
      <c r="D16849" s="102">
        <v>989.36279007673545</v>
      </c>
      <c r="E16849" s="98">
        <v>1858.7348342696628</v>
      </c>
      <c r="F16849" s="91">
        <v>0.84656991974338902</v>
      </c>
      <c r="G16849" s="100">
        <v>786.77449973595492</v>
      </c>
      <c r="S16849" s="235"/>
      <c r="T16849" s="103"/>
      <c r="U16849" s="103"/>
    </row>
    <row r="16850" spans="1:21" x14ac:dyDescent="0.2">
      <c r="A16850" s="89">
        <v>41076</v>
      </c>
      <c r="B16850" s="90" t="s">
        <v>100</v>
      </c>
      <c r="C16850" s="96">
        <v>1472.9793439550565</v>
      </c>
      <c r="D16850" s="102">
        <v>935.3054171304741</v>
      </c>
      <c r="E16850" s="98">
        <v>1744.8393539325843</v>
      </c>
      <c r="F16850" s="91">
        <v>0.84419195419635651</v>
      </c>
      <c r="G16850" s="100">
        <v>736.48967197752825</v>
      </c>
      <c r="S16850" s="235"/>
      <c r="T16850" s="103"/>
      <c r="U16850" s="103"/>
    </row>
    <row r="16851" spans="1:21" x14ac:dyDescent="0.2">
      <c r="A16851" s="89">
        <v>41076</v>
      </c>
      <c r="B16851" s="90" t="s">
        <v>101</v>
      </c>
      <c r="C16851" s="96">
        <v>1616.4650404719102</v>
      </c>
      <c r="D16851" s="102">
        <v>1039.182578194436</v>
      </c>
      <c r="E16851" s="98">
        <v>1921.6814662921349</v>
      </c>
      <c r="F16851" s="91">
        <v>0.84117220716649954</v>
      </c>
      <c r="G16851" s="100">
        <v>808.23252023595512</v>
      </c>
      <c r="S16851" s="235"/>
      <c r="T16851" s="103"/>
      <c r="U16851" s="103"/>
    </row>
    <row r="16852" spans="1:21" x14ac:dyDescent="0.2">
      <c r="A16852" s="89">
        <v>41076</v>
      </c>
      <c r="B16852" s="90" t="s">
        <v>102</v>
      </c>
      <c r="C16852" s="96">
        <v>1671.3307939550564</v>
      </c>
      <c r="D16852" s="102">
        <v>1072.5087349955106</v>
      </c>
      <c r="E16852" s="98">
        <v>1985.8553848314609</v>
      </c>
      <c r="F16852" s="91">
        <v>0.84161757533865023</v>
      </c>
      <c r="G16852" s="100">
        <v>835.66539697752819</v>
      </c>
      <c r="S16852" s="235"/>
      <c r="T16852" s="103"/>
      <c r="U16852" s="103"/>
    </row>
    <row r="16853" spans="1:21" x14ac:dyDescent="0.2">
      <c r="A16853" s="89">
        <v>41076</v>
      </c>
      <c r="B16853" s="90" t="s">
        <v>103</v>
      </c>
      <c r="C16853" s="96">
        <v>1691.5306300786519</v>
      </c>
      <c r="D16853" s="102">
        <v>1090.7973760525049</v>
      </c>
      <c r="E16853" s="98">
        <v>2012.7381320224722</v>
      </c>
      <c r="F16853" s="91">
        <v>0.84041267125939556</v>
      </c>
      <c r="G16853" s="100">
        <v>845.76531503932597</v>
      </c>
      <c r="S16853" s="235"/>
      <c r="T16853" s="103"/>
      <c r="U16853" s="103"/>
    </row>
    <row r="16854" spans="1:21" x14ac:dyDescent="0.2">
      <c r="A16854" s="89">
        <v>41076</v>
      </c>
      <c r="B16854" s="90" t="s">
        <v>104</v>
      </c>
      <c r="C16854" s="96">
        <v>1588.5580652696631</v>
      </c>
      <c r="D16854" s="102">
        <v>1010.9173354973341</v>
      </c>
      <c r="E16854" s="98">
        <v>1882.9420028089885</v>
      </c>
      <c r="F16854" s="91">
        <v>0.8436574588595076</v>
      </c>
      <c r="G16854" s="100">
        <v>794.27903263483154</v>
      </c>
      <c r="S16854" s="235"/>
      <c r="T16854" s="103"/>
      <c r="U16854" s="103"/>
    </row>
    <row r="16855" spans="1:21" x14ac:dyDescent="0.2">
      <c r="A16855" s="89">
        <v>41076</v>
      </c>
      <c r="B16855" s="90" t="s">
        <v>105</v>
      </c>
      <c r="C16855" s="96">
        <v>1429.2002006292134</v>
      </c>
      <c r="D16855" s="102">
        <v>900.03372351734538</v>
      </c>
      <c r="E16855" s="98">
        <v>1688.9860617977524</v>
      </c>
      <c r="F16855" s="91">
        <v>0.84618827411043074</v>
      </c>
      <c r="G16855" s="100">
        <v>714.60010031460672</v>
      </c>
      <c r="S16855" s="235"/>
      <c r="T16855" s="103"/>
      <c r="U16855" s="103"/>
    </row>
    <row r="16856" spans="1:21" x14ac:dyDescent="0.2">
      <c r="A16856" s="89">
        <v>41076</v>
      </c>
      <c r="B16856" s="90" t="s">
        <v>106</v>
      </c>
      <c r="C16856" s="96">
        <v>1429.1272624044943</v>
      </c>
      <c r="D16856" s="102">
        <v>894.2817481465305</v>
      </c>
      <c r="E16856" s="98">
        <v>1685.8661207865171</v>
      </c>
      <c r="F16856" s="91">
        <v>0.84771100432207225</v>
      </c>
      <c r="G16856" s="100">
        <v>714.56363120224717</v>
      </c>
      <c r="S16856" s="235"/>
      <c r="T16856" s="103"/>
      <c r="U16856" s="103"/>
    </row>
    <row r="16857" spans="1:21" x14ac:dyDescent="0.2">
      <c r="A16857" s="89">
        <v>41076</v>
      </c>
      <c r="B16857" s="90" t="s">
        <v>107</v>
      </c>
      <c r="C16857" s="96">
        <v>1411.5937236067418</v>
      </c>
      <c r="D16857" s="102">
        <v>886.96672658938019</v>
      </c>
      <c r="E16857" s="98">
        <v>1667.1253146067415</v>
      </c>
      <c r="F16857" s="91">
        <v>0.84672322544614642</v>
      </c>
      <c r="G16857" s="100">
        <v>705.79686180337092</v>
      </c>
      <c r="S16857" s="235"/>
      <c r="T16857" s="103"/>
      <c r="U16857" s="103"/>
    </row>
    <row r="16858" spans="1:21" x14ac:dyDescent="0.2">
      <c r="A16858" s="89">
        <v>41076</v>
      </c>
      <c r="B16858" s="90" t="s">
        <v>108</v>
      </c>
      <c r="C16858" s="96">
        <v>1412.262324</v>
      </c>
      <c r="D16858" s="102">
        <v>885.9150413941951</v>
      </c>
      <c r="E16858" s="98">
        <v>1667.1323679775278</v>
      </c>
      <c r="F16858" s="91">
        <v>0.84712069127017076</v>
      </c>
      <c r="G16858" s="100">
        <v>706.13116200000002</v>
      </c>
      <c r="S16858" s="235"/>
      <c r="T16858" s="103"/>
      <c r="U16858" s="103"/>
    </row>
    <row r="16859" spans="1:21" x14ac:dyDescent="0.2">
      <c r="A16859" s="89">
        <v>41076</v>
      </c>
      <c r="B16859" s="90" t="s">
        <v>109</v>
      </c>
      <c r="C16859" s="96">
        <v>1406.6177158314606</v>
      </c>
      <c r="D16859" s="102">
        <v>882.66210007448706</v>
      </c>
      <c r="E16859" s="98">
        <v>1660.6221067415727</v>
      </c>
      <c r="F16859" s="91">
        <v>0.84704262945859943</v>
      </c>
      <c r="G16859" s="100">
        <v>703.3088579157303</v>
      </c>
      <c r="S16859" s="235"/>
      <c r="T16859" s="103"/>
      <c r="U16859" s="103"/>
    </row>
    <row r="16860" spans="1:21" x14ac:dyDescent="0.2">
      <c r="A16860" s="89">
        <v>41076</v>
      </c>
      <c r="B16860" s="90" t="s">
        <v>110</v>
      </c>
      <c r="C16860" s="96">
        <v>1385.4858912808991</v>
      </c>
      <c r="D16860" s="102">
        <v>874.00655553776187</v>
      </c>
      <c r="E16860" s="98">
        <v>1638.1265561797752</v>
      </c>
      <c r="F16860" s="91">
        <v>0.8457746356984458</v>
      </c>
      <c r="G16860" s="100">
        <v>692.74294564044953</v>
      </c>
      <c r="S16860" s="235"/>
      <c r="T16860" s="103"/>
      <c r="U16860" s="103"/>
    </row>
    <row r="16861" spans="1:21" x14ac:dyDescent="0.2">
      <c r="A16861" s="89">
        <v>41076</v>
      </c>
      <c r="B16861" s="90" t="s">
        <v>111</v>
      </c>
      <c r="C16861" s="96">
        <v>1395.8431191910113</v>
      </c>
      <c r="D16861" s="102">
        <v>872.17650720140603</v>
      </c>
      <c r="E16861" s="98">
        <v>1645.9252331460673</v>
      </c>
      <c r="F16861" s="91">
        <v>0.84805985781198456</v>
      </c>
      <c r="G16861" s="100">
        <v>697.92155959550564</v>
      </c>
      <c r="S16861" s="235"/>
      <c r="T16861" s="103"/>
      <c r="U16861" s="103"/>
    </row>
    <row r="16862" spans="1:21" x14ac:dyDescent="0.2">
      <c r="A16862" s="89">
        <v>41076</v>
      </c>
      <c r="B16862" s="90" t="s">
        <v>112</v>
      </c>
      <c r="C16862" s="96">
        <v>1516.2479197078651</v>
      </c>
      <c r="D16862" s="102">
        <v>942.39221065031802</v>
      </c>
      <c r="E16862" s="98">
        <v>1785.2481151685392</v>
      </c>
      <c r="F16862" s="91">
        <v>0.84932055484328084</v>
      </c>
      <c r="G16862" s="100">
        <v>758.12395985393255</v>
      </c>
      <c r="S16862" s="235"/>
      <c r="T16862" s="103"/>
      <c r="U16862" s="103"/>
    </row>
    <row r="16863" spans="1:21" x14ac:dyDescent="0.2">
      <c r="A16863" s="89">
        <v>41076</v>
      </c>
      <c r="B16863" s="90" t="s">
        <v>113</v>
      </c>
      <c r="C16863" s="96">
        <v>1479.9165795505621</v>
      </c>
      <c r="D16863" s="102">
        <v>922.25967641196678</v>
      </c>
      <c r="E16863" s="98">
        <v>1743.7648904494381</v>
      </c>
      <c r="F16863" s="91">
        <v>0.84869043278485112</v>
      </c>
      <c r="G16863" s="100">
        <v>739.95828977528106</v>
      </c>
      <c r="S16863" s="235"/>
      <c r="T16863" s="103"/>
      <c r="U16863" s="103"/>
    </row>
    <row r="16864" spans="1:21" x14ac:dyDescent="0.2">
      <c r="A16864" s="89">
        <v>41076</v>
      </c>
      <c r="B16864" s="90" t="s">
        <v>114</v>
      </c>
      <c r="C16864" s="96">
        <v>1459.2021237303372</v>
      </c>
      <c r="D16864" s="102">
        <v>910.00953154667434</v>
      </c>
      <c r="E16864" s="98">
        <v>1719.7058426966294</v>
      </c>
      <c r="F16864" s="91">
        <v>0.84851844280658917</v>
      </c>
      <c r="G16864" s="100">
        <v>729.60106186516862</v>
      </c>
      <c r="S16864" s="235"/>
      <c r="T16864" s="103"/>
      <c r="U16864" s="103"/>
    </row>
    <row r="16865" spans="1:21" x14ac:dyDescent="0.2">
      <c r="A16865" s="89">
        <v>41076</v>
      </c>
      <c r="B16865" s="90" t="s">
        <v>115</v>
      </c>
      <c r="C16865" s="96">
        <v>1477.0598324157304</v>
      </c>
      <c r="D16865" s="102">
        <v>933.18667269722539</v>
      </c>
      <c r="E16865" s="98">
        <v>1747.1528595505615</v>
      </c>
      <c r="F16865" s="91">
        <v>0.84540961847819662</v>
      </c>
      <c r="G16865" s="100">
        <v>738.5299162078652</v>
      </c>
      <c r="S16865" s="235"/>
      <c r="T16865" s="103"/>
      <c r="U16865" s="103"/>
    </row>
    <row r="16866" spans="1:21" x14ac:dyDescent="0.2">
      <c r="A16866" s="89">
        <v>41076</v>
      </c>
      <c r="B16866" s="90" t="s">
        <v>116</v>
      </c>
      <c r="C16866" s="96">
        <v>1635.3803534157305</v>
      </c>
      <c r="D16866" s="102">
        <v>1036.8094359606912</v>
      </c>
      <c r="E16866" s="98">
        <v>1936.3477752808988</v>
      </c>
      <c r="F16866" s="91">
        <v>0.84456954184198241</v>
      </c>
      <c r="G16866" s="100">
        <v>817.69017670786525</v>
      </c>
      <c r="S16866" s="235"/>
      <c r="T16866" s="103"/>
      <c r="U16866" s="103"/>
    </row>
    <row r="16867" spans="1:21" x14ac:dyDescent="0.2">
      <c r="A16867" s="89">
        <v>41076</v>
      </c>
      <c r="B16867" s="90" t="s">
        <v>117</v>
      </c>
      <c r="C16867" s="96">
        <v>1611.6754303820226</v>
      </c>
      <c r="D16867" s="102">
        <v>1019.385278862667</v>
      </c>
      <c r="E16867" s="98">
        <v>1906.9986994382023</v>
      </c>
      <c r="F16867" s="91">
        <v>0.84513714186423872</v>
      </c>
      <c r="G16867" s="100">
        <v>805.83771519101128</v>
      </c>
      <c r="S16867" s="235"/>
      <c r="T16867" s="103"/>
      <c r="U16867" s="103"/>
    </row>
    <row r="16868" spans="1:21" x14ac:dyDescent="0.2">
      <c r="A16868" s="89">
        <v>41076</v>
      </c>
      <c r="B16868" s="90" t="s">
        <v>118</v>
      </c>
      <c r="C16868" s="96">
        <v>1590.8475151011237</v>
      </c>
      <c r="D16868" s="102">
        <v>1018.5870144894244</v>
      </c>
      <c r="E16868" s="98">
        <v>1888.9984971910112</v>
      </c>
      <c r="F16868" s="91">
        <v>0.84216452128826702</v>
      </c>
      <c r="G16868" s="100">
        <v>795.42375755056185</v>
      </c>
      <c r="S16868" s="235"/>
      <c r="T16868" s="103"/>
      <c r="U16868" s="103"/>
    </row>
    <row r="16869" spans="1:21" x14ac:dyDescent="0.2">
      <c r="A16869" s="89">
        <v>41076</v>
      </c>
      <c r="B16869" s="90" t="s">
        <v>119</v>
      </c>
      <c r="C16869" s="96">
        <v>1547.878796494382</v>
      </c>
      <c r="D16869" s="102">
        <v>985.6403757739098</v>
      </c>
      <c r="E16869" s="98">
        <v>1835.0519662921349</v>
      </c>
      <c r="F16869" s="91">
        <v>0.84350679159347808</v>
      </c>
      <c r="G16869" s="100">
        <v>773.93939824719098</v>
      </c>
      <c r="S16869" s="235"/>
      <c r="T16869" s="103"/>
      <c r="U16869" s="103"/>
    </row>
    <row r="16870" spans="1:21" x14ac:dyDescent="0.2">
      <c r="A16870" s="89">
        <v>41076</v>
      </c>
      <c r="B16870" s="90" t="s">
        <v>120</v>
      </c>
      <c r="C16870" s="96">
        <v>1517.2771591011237</v>
      </c>
      <c r="D16870" s="102">
        <v>952.49604861756177</v>
      </c>
      <c r="E16870" s="98">
        <v>1791.4738904494382</v>
      </c>
      <c r="F16870" s="91">
        <v>0.84694349562665128</v>
      </c>
      <c r="G16870" s="100">
        <v>758.63857955056187</v>
      </c>
      <c r="S16870" s="235"/>
      <c r="T16870" s="103"/>
      <c r="U16870" s="103"/>
    </row>
    <row r="16871" spans="1:21" x14ac:dyDescent="0.2">
      <c r="A16871" s="89">
        <v>41076</v>
      </c>
      <c r="B16871" s="90" t="s">
        <v>121</v>
      </c>
      <c r="C16871" s="96">
        <v>1434.8245481797751</v>
      </c>
      <c r="D16871" s="102">
        <v>913.45093371886901</v>
      </c>
      <c r="E16871" s="98">
        <v>1700.9156629213483</v>
      </c>
      <c r="F16871" s="91">
        <v>0.84356007735000949</v>
      </c>
      <c r="G16871" s="100">
        <v>717.41227408988755</v>
      </c>
      <c r="S16871" s="235"/>
      <c r="T16871" s="103"/>
      <c r="U16871" s="103"/>
    </row>
    <row r="16872" spans="1:21" x14ac:dyDescent="0.2">
      <c r="A16872" s="89">
        <v>41076</v>
      </c>
      <c r="B16872" s="90" t="s">
        <v>122</v>
      </c>
      <c r="C16872" s="96">
        <v>1424.0540036629216</v>
      </c>
      <c r="D16872" s="102">
        <v>901.34536722512951</v>
      </c>
      <c r="E16872" s="98">
        <v>1685.3347668539327</v>
      </c>
      <c r="F16872" s="91">
        <v>0.84496803345560112</v>
      </c>
      <c r="G16872" s="100">
        <v>712.02700183146078</v>
      </c>
      <c r="S16872" s="235"/>
      <c r="T16872" s="103"/>
      <c r="U16872" s="103"/>
    </row>
    <row r="16873" spans="1:21" x14ac:dyDescent="0.2">
      <c r="A16873" s="89">
        <v>41076</v>
      </c>
      <c r="B16873" s="90" t="s">
        <v>123</v>
      </c>
      <c r="C16873" s="96">
        <v>1397.5288026067419</v>
      </c>
      <c r="D16873" s="102">
        <v>902.39958810575331</v>
      </c>
      <c r="E16873" s="98">
        <v>1663.5539578651685</v>
      </c>
      <c r="F16873" s="91">
        <v>0.84008624787871888</v>
      </c>
      <c r="G16873" s="100">
        <v>698.76440130337096</v>
      </c>
      <c r="S16873" s="235"/>
      <c r="T16873" s="103"/>
      <c r="U16873" s="103"/>
    </row>
    <row r="16874" spans="1:21" x14ac:dyDescent="0.2">
      <c r="A16874" s="89">
        <v>41076</v>
      </c>
      <c r="B16874" s="90" t="s">
        <v>124</v>
      </c>
      <c r="C16874" s="96">
        <v>1349.4625125168541</v>
      </c>
      <c r="D16874" s="102">
        <v>882.80665511337611</v>
      </c>
      <c r="E16874" s="98">
        <v>1612.57454494382</v>
      </c>
      <c r="F16874" s="91">
        <v>0.83683729024996334</v>
      </c>
      <c r="G16874" s="100">
        <v>674.73125625842704</v>
      </c>
      <c r="S16874" s="235"/>
      <c r="T16874" s="103"/>
      <c r="U16874" s="103"/>
    </row>
    <row r="16875" spans="1:21" x14ac:dyDescent="0.2">
      <c r="A16875" s="89">
        <v>41076</v>
      </c>
      <c r="B16875" s="90" t="s">
        <v>125</v>
      </c>
      <c r="C16875" s="96">
        <v>1369.8325378314607</v>
      </c>
      <c r="D16875" s="102">
        <v>896.11875654381856</v>
      </c>
      <c r="E16875" s="98">
        <v>1636.908674157303</v>
      </c>
      <c r="F16875" s="91">
        <v>0.83684115030831774</v>
      </c>
      <c r="G16875" s="100">
        <v>684.91626891573037</v>
      </c>
      <c r="S16875" s="235"/>
      <c r="T16875" s="103"/>
      <c r="U16875" s="103"/>
    </row>
    <row r="16876" spans="1:21" x14ac:dyDescent="0.2">
      <c r="A16876" s="89">
        <v>41076</v>
      </c>
      <c r="B16876" s="90" t="s">
        <v>126</v>
      </c>
      <c r="C16876" s="96">
        <v>1323.447879033708</v>
      </c>
      <c r="D16876" s="102">
        <v>839.18197591097896</v>
      </c>
      <c r="E16876" s="98">
        <v>1567.0803033707862</v>
      </c>
      <c r="F16876" s="91">
        <v>0.84453098937366167</v>
      </c>
      <c r="G16876" s="100">
        <v>661.72393951685399</v>
      </c>
      <c r="S16876" s="235"/>
      <c r="T16876" s="103"/>
      <c r="U16876" s="103"/>
    </row>
    <row r="16877" spans="1:21" x14ac:dyDescent="0.2">
      <c r="A16877" s="89">
        <v>41076</v>
      </c>
      <c r="B16877" s="90" t="s">
        <v>127</v>
      </c>
      <c r="C16877" s="96">
        <v>1319.6915604606743</v>
      </c>
      <c r="D16877" s="102">
        <v>844.81521910077208</v>
      </c>
      <c r="E16877" s="98">
        <v>1566.9392359550561</v>
      </c>
      <c r="F16877" s="91">
        <v>0.84220978719466211</v>
      </c>
      <c r="G16877" s="100">
        <v>659.84578023033714</v>
      </c>
      <c r="S16877" s="235"/>
      <c r="T16877" s="103"/>
      <c r="U16877" s="103"/>
    </row>
    <row r="16878" spans="1:21" x14ac:dyDescent="0.2">
      <c r="A16878" s="89">
        <v>41076</v>
      </c>
      <c r="B16878" s="90" t="s">
        <v>128</v>
      </c>
      <c r="C16878" s="96">
        <v>1327.7755470337081</v>
      </c>
      <c r="D16878" s="102">
        <v>858.58721335422638</v>
      </c>
      <c r="E16878" s="98">
        <v>1581.1893960674156</v>
      </c>
      <c r="F16878" s="91">
        <v>0.83973213476894393</v>
      </c>
      <c r="G16878" s="100">
        <v>663.88777351685405</v>
      </c>
      <c r="S16878" s="235"/>
      <c r="T16878" s="103"/>
      <c r="U16878" s="103"/>
    </row>
    <row r="16879" spans="1:21" x14ac:dyDescent="0.2">
      <c r="A16879" s="89">
        <v>41076</v>
      </c>
      <c r="B16879" s="90" t="s">
        <v>129</v>
      </c>
      <c r="C16879" s="96">
        <v>1347.2500530337079</v>
      </c>
      <c r="D16879" s="102">
        <v>865.60826393818434</v>
      </c>
      <c r="E16879" s="98">
        <v>1601.362036516854</v>
      </c>
      <c r="F16879" s="91">
        <v>0.84131509447053665</v>
      </c>
      <c r="G16879" s="100">
        <v>673.62502651685395</v>
      </c>
      <c r="S16879" s="235"/>
      <c r="T16879" s="103"/>
      <c r="U16879" s="103"/>
    </row>
    <row r="16880" spans="1:21" x14ac:dyDescent="0.2">
      <c r="A16880" s="89">
        <v>41076</v>
      </c>
      <c r="B16880" s="90" t="s">
        <v>130</v>
      </c>
      <c r="C16880" s="96">
        <v>1249.7154380898878</v>
      </c>
      <c r="D16880" s="102">
        <v>804.65392407480158</v>
      </c>
      <c r="E16880" s="98">
        <v>1486.3568258426967</v>
      </c>
      <c r="F16880" s="91">
        <v>0.8407909973981893</v>
      </c>
      <c r="G16880" s="100">
        <v>624.85771904494391</v>
      </c>
      <c r="S16880" s="235"/>
      <c r="T16880" s="103"/>
      <c r="U16880" s="103"/>
    </row>
    <row r="16881" spans="1:21" x14ac:dyDescent="0.2">
      <c r="A16881" s="89">
        <v>41076</v>
      </c>
      <c r="B16881" s="90" t="s">
        <v>131</v>
      </c>
      <c r="C16881" s="96">
        <v>1304.5042012247191</v>
      </c>
      <c r="D16881" s="102">
        <v>828.63352451849289</v>
      </c>
      <c r="E16881" s="98">
        <v>1545.4335084269662</v>
      </c>
      <c r="F16881" s="91">
        <v>0.84410244382012956</v>
      </c>
      <c r="G16881" s="100">
        <v>652.25210061235953</v>
      </c>
      <c r="S16881" s="235"/>
      <c r="T16881" s="103"/>
      <c r="U16881" s="103"/>
    </row>
    <row r="16882" spans="1:21" x14ac:dyDescent="0.2">
      <c r="A16882" s="89">
        <v>41076</v>
      </c>
      <c r="B16882" s="90" t="s">
        <v>132</v>
      </c>
      <c r="C16882" s="96">
        <v>1177.1662172359549</v>
      </c>
      <c r="D16882" s="102">
        <v>741.966818483358</v>
      </c>
      <c r="E16882" s="98">
        <v>1391.4866376404495</v>
      </c>
      <c r="F16882" s="91">
        <v>0.84597737800204909</v>
      </c>
      <c r="G16882" s="100">
        <v>588.58310861797747</v>
      </c>
      <c r="S16882" s="235"/>
      <c r="T16882" s="103"/>
      <c r="U16882" s="103"/>
    </row>
    <row r="16883" spans="1:21" x14ac:dyDescent="0.2">
      <c r="A16883" s="89">
        <v>41076</v>
      </c>
      <c r="B16883" s="90" t="s">
        <v>133</v>
      </c>
      <c r="C16883" s="96">
        <v>1373.410562966292</v>
      </c>
      <c r="D16883" s="102">
        <v>870.57924508941107</v>
      </c>
      <c r="E16883" s="98">
        <v>1626.0888033707863</v>
      </c>
      <c r="F16883" s="91">
        <v>0.84460981474030994</v>
      </c>
      <c r="G16883" s="100">
        <v>686.705281483146</v>
      </c>
      <c r="S16883" s="235"/>
      <c r="T16883" s="103"/>
      <c r="U16883" s="103"/>
    </row>
    <row r="16884" spans="1:21" x14ac:dyDescent="0.2">
      <c r="A16884" s="89">
        <v>41076</v>
      </c>
      <c r="B16884" s="90" t="s">
        <v>134</v>
      </c>
      <c r="C16884" s="96">
        <v>1245.4971774269666</v>
      </c>
      <c r="D16884" s="102">
        <v>781.95163370462171</v>
      </c>
      <c r="E16884" s="98">
        <v>1470.6160533707864</v>
      </c>
      <c r="F16884" s="91">
        <v>0.8469220600252344</v>
      </c>
      <c r="G16884" s="100">
        <v>622.74858871348329</v>
      </c>
      <c r="S16884" s="235"/>
      <c r="T16884" s="103"/>
      <c r="U16884" s="103"/>
    </row>
    <row r="16885" spans="1:21" x14ac:dyDescent="0.2">
      <c r="A16885" s="89">
        <v>41076</v>
      </c>
      <c r="B16885" s="90" t="s">
        <v>135</v>
      </c>
      <c r="C16885" s="96">
        <v>1158.3522073820225</v>
      </c>
      <c r="D16885" s="102">
        <v>725.40619461650169</v>
      </c>
      <c r="E16885" s="98">
        <v>1366.7457640449441</v>
      </c>
      <c r="F16885" s="91">
        <v>0.84752573437932477</v>
      </c>
      <c r="G16885" s="100">
        <v>579.17610369101124</v>
      </c>
      <c r="S16885" s="235"/>
      <c r="T16885" s="103"/>
      <c r="U16885" s="103"/>
    </row>
    <row r="16886" spans="1:21" x14ac:dyDescent="0.2">
      <c r="A16886" s="89">
        <v>41076</v>
      </c>
      <c r="B16886" s="90" t="s">
        <v>136</v>
      </c>
      <c r="C16886" s="96">
        <v>1159.6326784382024</v>
      </c>
      <c r="D16886" s="102">
        <v>728.92607771431869</v>
      </c>
      <c r="E16886" s="98">
        <v>1369.7011264044943</v>
      </c>
      <c r="F16886" s="91">
        <v>0.84663190829248447</v>
      </c>
      <c r="G16886" s="100">
        <v>579.81633921910122</v>
      </c>
      <c r="S16886" s="235"/>
      <c r="T16886" s="103"/>
      <c r="U16886" s="103"/>
    </row>
    <row r="16887" spans="1:21" x14ac:dyDescent="0.2">
      <c r="A16887" s="89">
        <v>41076</v>
      </c>
      <c r="B16887" s="90" t="s">
        <v>137</v>
      </c>
      <c r="C16887" s="96">
        <v>1129.2863248314607</v>
      </c>
      <c r="D16887" s="102">
        <v>704.54534309036296</v>
      </c>
      <c r="E16887" s="98">
        <v>1331.0416011235955</v>
      </c>
      <c r="F16887" s="91">
        <v>0.8484230123823151</v>
      </c>
      <c r="G16887" s="100">
        <v>564.64316241573033</v>
      </c>
      <c r="S16887" s="235"/>
      <c r="T16887" s="103"/>
      <c r="U16887" s="103"/>
    </row>
    <row r="16888" spans="1:21" x14ac:dyDescent="0.2">
      <c r="A16888" s="89">
        <v>41076</v>
      </c>
      <c r="B16888" s="90" t="s">
        <v>138</v>
      </c>
      <c r="C16888" s="96">
        <v>1264.9230579438204</v>
      </c>
      <c r="D16888" s="102">
        <v>811.24024372070141</v>
      </c>
      <c r="E16888" s="98">
        <v>1502.7112415730337</v>
      </c>
      <c r="F16888" s="91">
        <v>0.84176056114393782</v>
      </c>
      <c r="G16888" s="100">
        <v>632.46152897191018</v>
      </c>
      <c r="S16888" s="235"/>
      <c r="T16888" s="103"/>
      <c r="U16888" s="103"/>
    </row>
    <row r="16889" spans="1:21" x14ac:dyDescent="0.2">
      <c r="A16889" s="89">
        <v>41076</v>
      </c>
      <c r="B16889" s="90" t="s">
        <v>139</v>
      </c>
      <c r="C16889" s="96">
        <v>1397.3748219101126</v>
      </c>
      <c r="D16889" s="102">
        <v>890.42951005930183</v>
      </c>
      <c r="E16889" s="98">
        <v>1656.9614073033708</v>
      </c>
      <c r="F16889" s="91">
        <v>0.843335768564626</v>
      </c>
      <c r="G16889" s="100">
        <v>698.68741095505629</v>
      </c>
      <c r="S16889" s="235"/>
      <c r="T16889" s="103"/>
      <c r="U16889" s="103"/>
    </row>
    <row r="16890" spans="1:21" x14ac:dyDescent="0.2">
      <c r="A16890" s="89">
        <v>41076</v>
      </c>
      <c r="B16890" s="90" t="s">
        <v>140</v>
      </c>
      <c r="C16890" s="96">
        <v>1124.6831124269663</v>
      </c>
      <c r="D16890" s="102">
        <v>697.99611995912585</v>
      </c>
      <c r="E16890" s="98">
        <v>1323.6731797752807</v>
      </c>
      <c r="F16890" s="91">
        <v>0.84966827885558827</v>
      </c>
      <c r="G16890" s="100">
        <v>562.34155621348316</v>
      </c>
      <c r="S16890" s="235"/>
      <c r="T16890" s="103"/>
      <c r="U16890" s="103"/>
    </row>
    <row r="16891" spans="1:21" x14ac:dyDescent="0.2">
      <c r="A16891" s="89">
        <v>41076</v>
      </c>
      <c r="B16891" s="90" t="s">
        <v>141</v>
      </c>
      <c r="C16891" s="96">
        <v>1115.4118536404494</v>
      </c>
      <c r="D16891" s="102">
        <v>692.16207933993098</v>
      </c>
      <c r="E16891" s="98">
        <v>1312.7192949438202</v>
      </c>
      <c r="F16891" s="91">
        <v>0.84969563404504167</v>
      </c>
      <c r="G16891" s="100">
        <v>557.7059268202247</v>
      </c>
      <c r="S16891" s="235"/>
      <c r="T16891" s="103"/>
      <c r="U16891" s="103"/>
    </row>
    <row r="16892" spans="1:21" x14ac:dyDescent="0.2">
      <c r="A16892" s="89">
        <v>41076</v>
      </c>
      <c r="B16892" s="90" t="s">
        <v>142</v>
      </c>
      <c r="C16892" s="96">
        <v>1105.172137314607</v>
      </c>
      <c r="D16892" s="102">
        <v>684.25778566411964</v>
      </c>
      <c r="E16892" s="98">
        <v>1299.851595505618</v>
      </c>
      <c r="F16892" s="91">
        <v>0.85022947322283793</v>
      </c>
      <c r="G16892" s="100">
        <v>552.58606865730349</v>
      </c>
      <c r="S16892" s="235"/>
      <c r="T16892" s="103"/>
      <c r="U16892" s="103"/>
    </row>
    <row r="16893" spans="1:21" x14ac:dyDescent="0.2">
      <c r="A16893" s="89">
        <v>41076</v>
      </c>
      <c r="B16893" s="90" t="s">
        <v>143</v>
      </c>
      <c r="C16893" s="96">
        <v>1208.8740843707862</v>
      </c>
      <c r="D16893" s="102">
        <v>763.40354731659124</v>
      </c>
      <c r="E16893" s="98">
        <v>1429.7417696629213</v>
      </c>
      <c r="F16893" s="91">
        <v>0.8455191769740299</v>
      </c>
      <c r="G16893" s="100">
        <v>604.43704218539312</v>
      </c>
      <c r="S16893" s="235"/>
      <c r="T16893" s="103"/>
      <c r="U16893" s="103"/>
    </row>
    <row r="16894" spans="1:21" x14ac:dyDescent="0.2">
      <c r="A16894" s="89">
        <v>41076</v>
      </c>
      <c r="B16894" s="90" t="s">
        <v>144</v>
      </c>
      <c r="C16894" s="96">
        <v>1263.4967104382022</v>
      </c>
      <c r="D16894" s="102">
        <v>799.18153430293228</v>
      </c>
      <c r="E16894" s="98">
        <v>1495.0301207865168</v>
      </c>
      <c r="F16894" s="91">
        <v>0.84513127385921305</v>
      </c>
      <c r="G16894" s="100">
        <v>631.74835521910109</v>
      </c>
      <c r="S16894" s="235"/>
      <c r="T16894" s="103"/>
      <c r="U16894" s="103"/>
    </row>
    <row r="16895" spans="1:21" x14ac:dyDescent="0.2">
      <c r="A16895" s="89">
        <v>41076</v>
      </c>
      <c r="B16895" s="90" t="s">
        <v>145</v>
      </c>
      <c r="C16895" s="96">
        <v>1273.0840348651686</v>
      </c>
      <c r="D16895" s="102">
        <v>814.49691725572586</v>
      </c>
      <c r="E16895" s="98">
        <v>1511.3398651685393</v>
      </c>
      <c r="F16895" s="91">
        <v>0.84235456511510653</v>
      </c>
      <c r="G16895" s="100">
        <v>636.54201743258432</v>
      </c>
      <c r="S16895" s="235"/>
      <c r="T16895" s="103"/>
      <c r="U16895" s="103"/>
    </row>
    <row r="16896" spans="1:21" x14ac:dyDescent="0.2">
      <c r="A16896" s="89">
        <v>41076</v>
      </c>
      <c r="B16896" s="90" t="s">
        <v>146</v>
      </c>
      <c r="C16896" s="96">
        <v>1390.5915670112361</v>
      </c>
      <c r="D16896" s="102">
        <v>903.78502680870702</v>
      </c>
      <c r="E16896" s="98">
        <v>1658.4849353932584</v>
      </c>
      <c r="F16896" s="91">
        <v>0.83847102698071851</v>
      </c>
      <c r="G16896" s="100">
        <v>695.29578350561803</v>
      </c>
      <c r="S16896" s="235"/>
      <c r="T16896" s="103"/>
      <c r="U16896" s="103"/>
    </row>
    <row r="16897" spans="1:21" x14ac:dyDescent="0.2">
      <c r="A16897" s="89">
        <v>41076</v>
      </c>
      <c r="B16897" s="90" t="s">
        <v>147</v>
      </c>
      <c r="C16897" s="96">
        <v>1448.3221718764044</v>
      </c>
      <c r="D16897" s="102">
        <v>935.04895221406389</v>
      </c>
      <c r="E16897" s="98">
        <v>1723.9355140449436</v>
      </c>
      <c r="F16897" s="91">
        <v>0.84012549197860897</v>
      </c>
      <c r="G16897" s="100">
        <v>724.16108593820218</v>
      </c>
      <c r="S16897" s="235"/>
      <c r="T16897" s="103"/>
      <c r="U16897" s="103"/>
    </row>
    <row r="16898" spans="1:21" x14ac:dyDescent="0.2">
      <c r="A16898" s="89">
        <v>41077</v>
      </c>
      <c r="B16898" s="90" t="s">
        <v>100</v>
      </c>
      <c r="C16898" s="96">
        <v>1425.5735500112362</v>
      </c>
      <c r="D16898" s="102">
        <v>923.33204958707756</v>
      </c>
      <c r="E16898" s="98">
        <v>1698.4704943820225</v>
      </c>
      <c r="F16898" s="91">
        <v>0.83932782743448353</v>
      </c>
      <c r="G16898" s="100">
        <v>712.7867750056181</v>
      </c>
      <c r="S16898" s="235"/>
      <c r="T16898" s="103"/>
      <c r="U16898" s="103"/>
    </row>
    <row r="16899" spans="1:21" x14ac:dyDescent="0.2">
      <c r="A16899" s="89">
        <v>41077</v>
      </c>
      <c r="B16899" s="90" t="s">
        <v>101</v>
      </c>
      <c r="C16899" s="96">
        <v>1452.6660483707865</v>
      </c>
      <c r="D16899" s="102">
        <v>921.97457442636608</v>
      </c>
      <c r="E16899" s="98">
        <v>1720.5451938202248</v>
      </c>
      <c r="F16899" s="91">
        <v>0.84430566171025656</v>
      </c>
      <c r="G16899" s="100">
        <v>726.33302418539324</v>
      </c>
      <c r="S16899" s="235"/>
      <c r="T16899" s="103"/>
      <c r="U16899" s="103"/>
    </row>
    <row r="16900" spans="1:21" x14ac:dyDescent="0.2">
      <c r="A16900" s="89">
        <v>41077</v>
      </c>
      <c r="B16900" s="90" t="s">
        <v>102</v>
      </c>
      <c r="C16900" s="96">
        <v>1429.1232102808988</v>
      </c>
      <c r="D16900" s="102">
        <v>906.29501586768117</v>
      </c>
      <c r="E16900" s="98">
        <v>1692.265879213483</v>
      </c>
      <c r="F16900" s="91">
        <v>0.84450276273673652</v>
      </c>
      <c r="G16900" s="100">
        <v>714.56160514044939</v>
      </c>
      <c r="S16900" s="235"/>
      <c r="T16900" s="103"/>
      <c r="U16900" s="103"/>
    </row>
    <row r="16901" spans="1:21" x14ac:dyDescent="0.2">
      <c r="A16901" s="89">
        <v>41077</v>
      </c>
      <c r="B16901" s="90" t="s">
        <v>103</v>
      </c>
      <c r="C16901" s="96">
        <v>1396.6900130224719</v>
      </c>
      <c r="D16901" s="102">
        <v>901.76986323251185</v>
      </c>
      <c r="E16901" s="98">
        <v>1662.5077078651684</v>
      </c>
      <c r="F16901" s="91">
        <v>0.84011039853521408</v>
      </c>
      <c r="G16901" s="100">
        <v>698.34500651123597</v>
      </c>
      <c r="S16901" s="235"/>
      <c r="T16901" s="103"/>
      <c r="U16901" s="103"/>
    </row>
    <row r="16902" spans="1:21" x14ac:dyDescent="0.2">
      <c r="A16902" s="89">
        <v>41077</v>
      </c>
      <c r="B16902" s="90" t="s">
        <v>104</v>
      </c>
      <c r="C16902" s="96">
        <v>1400.8677524494381</v>
      </c>
      <c r="D16902" s="102">
        <v>896.37896364385074</v>
      </c>
      <c r="E16902" s="98">
        <v>1663.1072443820224</v>
      </c>
      <c r="F16902" s="91">
        <v>0.84231955406458037</v>
      </c>
      <c r="G16902" s="100">
        <v>700.43387622471903</v>
      </c>
      <c r="S16902" s="235"/>
      <c r="T16902" s="103"/>
      <c r="U16902" s="103"/>
    </row>
    <row r="16903" spans="1:21" x14ac:dyDescent="0.2">
      <c r="A16903" s="89">
        <v>41077</v>
      </c>
      <c r="B16903" s="90" t="s">
        <v>105</v>
      </c>
      <c r="C16903" s="96">
        <v>1385.7979047977533</v>
      </c>
      <c r="D16903" s="102">
        <v>869.74935665916723</v>
      </c>
      <c r="E16903" s="98">
        <v>1636.1233988764045</v>
      </c>
      <c r="F16903" s="91">
        <v>0.84700084709346468</v>
      </c>
      <c r="G16903" s="100">
        <v>692.89895239887665</v>
      </c>
      <c r="S16903" s="235"/>
      <c r="T16903" s="103"/>
      <c r="U16903" s="103"/>
    </row>
    <row r="16904" spans="1:21" x14ac:dyDescent="0.2">
      <c r="A16904" s="89">
        <v>41077</v>
      </c>
      <c r="B16904" s="90" t="s">
        <v>106</v>
      </c>
      <c r="C16904" s="96">
        <v>1380.5098835056181</v>
      </c>
      <c r="D16904" s="102">
        <v>873.74769740048077</v>
      </c>
      <c r="E16904" s="98">
        <v>1633.7816797752805</v>
      </c>
      <c r="F16904" s="91">
        <v>0.84497818808661207</v>
      </c>
      <c r="G16904" s="100">
        <v>690.25494175280903</v>
      </c>
      <c r="S16904" s="235"/>
      <c r="T16904" s="103"/>
      <c r="U16904" s="103"/>
    </row>
    <row r="16905" spans="1:21" x14ac:dyDescent="0.2">
      <c r="A16905" s="89">
        <v>41077</v>
      </c>
      <c r="B16905" s="90" t="s">
        <v>107</v>
      </c>
      <c r="C16905" s="96">
        <v>1335.4056957640448</v>
      </c>
      <c r="D16905" s="102">
        <v>838.14391887412012</v>
      </c>
      <c r="E16905" s="98">
        <v>1576.6399719101125</v>
      </c>
      <c r="F16905" s="91">
        <v>0.84699469730314503</v>
      </c>
      <c r="G16905" s="100">
        <v>667.70284788202241</v>
      </c>
      <c r="S16905" s="235"/>
      <c r="T16905" s="103"/>
      <c r="U16905" s="103"/>
    </row>
    <row r="16906" spans="1:21" x14ac:dyDescent="0.2">
      <c r="A16906" s="89">
        <v>41077</v>
      </c>
      <c r="B16906" s="90" t="s">
        <v>108</v>
      </c>
      <c r="C16906" s="96">
        <v>1323.3020025842698</v>
      </c>
      <c r="D16906" s="102">
        <v>827.6733987145526</v>
      </c>
      <c r="E16906" s="98">
        <v>1560.8239634831461</v>
      </c>
      <c r="F16906" s="91">
        <v>0.84782271001989196</v>
      </c>
      <c r="G16906" s="100">
        <v>661.65100129213488</v>
      </c>
      <c r="S16906" s="235"/>
      <c r="T16906" s="103"/>
      <c r="U16906" s="103"/>
    </row>
    <row r="16907" spans="1:21" x14ac:dyDescent="0.2">
      <c r="A16907" s="89">
        <v>41077</v>
      </c>
      <c r="B16907" s="90" t="s">
        <v>109</v>
      </c>
      <c r="C16907" s="96">
        <v>1368.9491748876403</v>
      </c>
      <c r="D16907" s="102">
        <v>884.76268487012703</v>
      </c>
      <c r="E16907" s="98">
        <v>1629.9775617977527</v>
      </c>
      <c r="F16907" s="91">
        <v>0.83985768084916701</v>
      </c>
      <c r="G16907" s="100">
        <v>684.47458744382016</v>
      </c>
      <c r="S16907" s="235"/>
      <c r="T16907" s="103"/>
      <c r="U16907" s="103"/>
    </row>
    <row r="16908" spans="1:21" x14ac:dyDescent="0.2">
      <c r="A16908" s="89">
        <v>41077</v>
      </c>
      <c r="B16908" s="90" t="s">
        <v>110</v>
      </c>
      <c r="C16908" s="96">
        <v>1369.0302173595505</v>
      </c>
      <c r="D16908" s="102">
        <v>884.79322282182102</v>
      </c>
      <c r="E16908" s="98">
        <v>1630.0622022471912</v>
      </c>
      <c r="F16908" s="91">
        <v>0.83986378892303382</v>
      </c>
      <c r="G16908" s="100">
        <v>684.51510867977527</v>
      </c>
      <c r="S16908" s="235"/>
      <c r="T16908" s="103"/>
      <c r="U16908" s="103"/>
    </row>
    <row r="16909" spans="1:21" x14ac:dyDescent="0.2">
      <c r="A16909" s="89">
        <v>41077</v>
      </c>
      <c r="B16909" s="90" t="s">
        <v>111</v>
      </c>
      <c r="C16909" s="96">
        <v>1420.5124476404496</v>
      </c>
      <c r="D16909" s="102">
        <v>909.16032759309189</v>
      </c>
      <c r="E16909" s="98">
        <v>1686.5432443820227</v>
      </c>
      <c r="F16909" s="91">
        <v>0.84226268871092524</v>
      </c>
      <c r="G16909" s="100">
        <v>710.25622382022482</v>
      </c>
      <c r="S16909" s="235"/>
      <c r="T16909" s="103"/>
      <c r="U16909" s="103"/>
    </row>
    <row r="16910" spans="1:21" x14ac:dyDescent="0.2">
      <c r="A16910" s="89">
        <v>41077</v>
      </c>
      <c r="B16910" s="90" t="s">
        <v>112</v>
      </c>
      <c r="C16910" s="96">
        <v>1570.9272755056181</v>
      </c>
      <c r="D16910" s="102">
        <v>1004.1334295185584</v>
      </c>
      <c r="E16910" s="98">
        <v>1864.4292556179776</v>
      </c>
      <c r="F16910" s="91">
        <v>0.84257810843293368</v>
      </c>
      <c r="G16910" s="100">
        <v>785.46363775280906</v>
      </c>
      <c r="S16910" s="235"/>
      <c r="T16910" s="103"/>
      <c r="U16910" s="103"/>
    </row>
    <row r="16911" spans="1:21" x14ac:dyDescent="0.2">
      <c r="A16911" s="89">
        <v>41077</v>
      </c>
      <c r="B16911" s="90" t="s">
        <v>113</v>
      </c>
      <c r="C16911" s="96">
        <v>1666.3223691910109</v>
      </c>
      <c r="D16911" s="102">
        <v>1062.1562881366231</v>
      </c>
      <c r="E16911" s="98">
        <v>1976.0582528089885</v>
      </c>
      <c r="F16911" s="91">
        <v>0.84325569189183336</v>
      </c>
      <c r="G16911" s="100">
        <v>833.16118459550546</v>
      </c>
      <c r="S16911" s="235"/>
      <c r="T16911" s="103"/>
      <c r="U16911" s="103"/>
    </row>
    <row r="16912" spans="1:21" x14ac:dyDescent="0.2">
      <c r="A16912" s="89">
        <v>41077</v>
      </c>
      <c r="B16912" s="90" t="s">
        <v>114</v>
      </c>
      <c r="C16912" s="96">
        <v>1705.1174004943823</v>
      </c>
      <c r="D16912" s="102">
        <v>1076.9245243727851</v>
      </c>
      <c r="E16912" s="98">
        <v>2016.7279887640448</v>
      </c>
      <c r="F16912" s="91">
        <v>0.84548705130004487</v>
      </c>
      <c r="G16912" s="100">
        <v>852.55870024719115</v>
      </c>
      <c r="S16912" s="235"/>
      <c r="T16912" s="103"/>
      <c r="U16912" s="103"/>
    </row>
    <row r="16913" spans="1:21" x14ac:dyDescent="0.2">
      <c r="A16913" s="89">
        <v>41077</v>
      </c>
      <c r="B16913" s="90" t="s">
        <v>115</v>
      </c>
      <c r="C16913" s="96">
        <v>1577.9901269325844</v>
      </c>
      <c r="D16913" s="102">
        <v>989.41255368138354</v>
      </c>
      <c r="E16913" s="98">
        <v>1862.5224943820224</v>
      </c>
      <c r="F16913" s="91">
        <v>0.84723278870044216</v>
      </c>
      <c r="G16913" s="100">
        <v>788.99506346629221</v>
      </c>
      <c r="S16913" s="235"/>
      <c r="T16913" s="103"/>
      <c r="U16913" s="103"/>
    </row>
    <row r="16914" spans="1:21" x14ac:dyDescent="0.2">
      <c r="A16914" s="89">
        <v>41077</v>
      </c>
      <c r="B16914" s="90" t="s">
        <v>116</v>
      </c>
      <c r="C16914" s="96">
        <v>1475.4389829775282</v>
      </c>
      <c r="D16914" s="102">
        <v>939.00047905012229</v>
      </c>
      <c r="E16914" s="98">
        <v>1748.8973932584272</v>
      </c>
      <c r="F16914" s="91">
        <v>0.84363953463764407</v>
      </c>
      <c r="G16914" s="100">
        <v>737.71949148876411</v>
      </c>
      <c r="S16914" s="235"/>
      <c r="T16914" s="103"/>
      <c r="U16914" s="103"/>
    </row>
    <row r="16915" spans="1:21" x14ac:dyDescent="0.2">
      <c r="A16915" s="89">
        <v>41077</v>
      </c>
      <c r="B16915" s="90" t="s">
        <v>117</v>
      </c>
      <c r="C16915" s="96">
        <v>1460.8310774157303</v>
      </c>
      <c r="D16915" s="102">
        <v>935.37842777963419</v>
      </c>
      <c r="E16915" s="98">
        <v>1734.6354775280897</v>
      </c>
      <c r="F16915" s="91">
        <v>0.84215450239577749</v>
      </c>
      <c r="G16915" s="100">
        <v>730.41553870786515</v>
      </c>
      <c r="S16915" s="235"/>
      <c r="T16915" s="103"/>
      <c r="U16915" s="103"/>
    </row>
    <row r="16916" spans="1:21" x14ac:dyDescent="0.2">
      <c r="A16916" s="89">
        <v>41077</v>
      </c>
      <c r="B16916" s="90" t="s">
        <v>118</v>
      </c>
      <c r="C16916" s="96">
        <v>1568.7026596516851</v>
      </c>
      <c r="D16916" s="102">
        <v>1010.538798504035</v>
      </c>
      <c r="E16916" s="98">
        <v>1866.0162640449437</v>
      </c>
      <c r="F16916" s="91">
        <v>0.84066933921102327</v>
      </c>
      <c r="G16916" s="100">
        <v>784.35132982584253</v>
      </c>
      <c r="S16916" s="235"/>
      <c r="T16916" s="103"/>
      <c r="U16916" s="103"/>
    </row>
    <row r="16917" spans="1:21" x14ac:dyDescent="0.2">
      <c r="A16917" s="89">
        <v>41077</v>
      </c>
      <c r="B16917" s="90" t="s">
        <v>119</v>
      </c>
      <c r="C16917" s="96">
        <v>1778.7606947191014</v>
      </c>
      <c r="D16917" s="102">
        <v>1143.5623520341185</v>
      </c>
      <c r="E16917" s="98">
        <v>2114.6452331460673</v>
      </c>
      <c r="F16917" s="91">
        <v>0.84116270040849683</v>
      </c>
      <c r="G16917" s="100">
        <v>889.38034735955068</v>
      </c>
      <c r="S16917" s="235"/>
      <c r="T16917" s="103"/>
      <c r="U16917" s="103"/>
    </row>
    <row r="16918" spans="1:21" x14ac:dyDescent="0.2">
      <c r="A16918" s="89">
        <v>41077</v>
      </c>
      <c r="B16918" s="90" t="s">
        <v>120</v>
      </c>
      <c r="C16918" s="96">
        <v>1765.9519320337081</v>
      </c>
      <c r="D16918" s="102">
        <v>1130.0088908834632</v>
      </c>
      <c r="E16918" s="98">
        <v>2096.5462837078653</v>
      </c>
      <c r="F16918" s="91">
        <v>0.84231478491880385</v>
      </c>
      <c r="G16918" s="100">
        <v>882.97596601685404</v>
      </c>
      <c r="S16918" s="235"/>
      <c r="T16918" s="103"/>
      <c r="U16918" s="103"/>
    </row>
    <row r="16919" spans="1:21" x14ac:dyDescent="0.2">
      <c r="A16919" s="89">
        <v>41077</v>
      </c>
      <c r="B16919" s="90" t="s">
        <v>121</v>
      </c>
      <c r="C16919" s="96">
        <v>1763.4396154044944</v>
      </c>
      <c r="D16919" s="102">
        <v>1137.4470997176256</v>
      </c>
      <c r="E16919" s="98">
        <v>2098.4530449438198</v>
      </c>
      <c r="F16919" s="91">
        <v>0.84035219165540376</v>
      </c>
      <c r="G16919" s="100">
        <v>881.71980770224718</v>
      </c>
      <c r="S16919" s="235"/>
      <c r="T16919" s="103"/>
      <c r="U16919" s="103"/>
    </row>
    <row r="16920" spans="1:21" x14ac:dyDescent="0.2">
      <c r="A16920" s="89">
        <v>41077</v>
      </c>
      <c r="B16920" s="90" t="s">
        <v>122</v>
      </c>
      <c r="C16920" s="96">
        <v>1752.4948295730339</v>
      </c>
      <c r="D16920" s="102">
        <v>1122.3755192344481</v>
      </c>
      <c r="E16920" s="98">
        <v>2081.0970505617979</v>
      </c>
      <c r="F16920" s="91">
        <v>0.84210144313065227</v>
      </c>
      <c r="G16920" s="100">
        <v>876.24741478651697</v>
      </c>
      <c r="S16920" s="235"/>
      <c r="T16920" s="103"/>
      <c r="U16920" s="103"/>
    </row>
    <row r="16921" spans="1:21" x14ac:dyDescent="0.2">
      <c r="A16921" s="89">
        <v>41077</v>
      </c>
      <c r="B16921" s="90" t="s">
        <v>123</v>
      </c>
      <c r="C16921" s="96">
        <v>1782.5656387752806</v>
      </c>
      <c r="D16921" s="102">
        <v>1151.2739153069811</v>
      </c>
      <c r="E16921" s="98">
        <v>2122.0207078651683</v>
      </c>
      <c r="F16921" s="91">
        <v>0.84003215999178815</v>
      </c>
      <c r="G16921" s="100">
        <v>891.2828193876403</v>
      </c>
      <c r="S16921" s="235"/>
      <c r="T16921" s="103"/>
      <c r="U16921" s="103"/>
    </row>
    <row r="16922" spans="1:21" x14ac:dyDescent="0.2">
      <c r="A16922" s="89">
        <v>41077</v>
      </c>
      <c r="B16922" s="90" t="s">
        <v>124</v>
      </c>
      <c r="C16922" s="96">
        <v>1601.1399090337079</v>
      </c>
      <c r="D16922" s="102">
        <v>1013.0741136916123</v>
      </c>
      <c r="E16922" s="98">
        <v>1894.7211320224717</v>
      </c>
      <c r="F16922" s="91">
        <v>0.84505306980168216</v>
      </c>
      <c r="G16922" s="100">
        <v>800.56995451685395</v>
      </c>
      <c r="S16922" s="235"/>
      <c r="T16922" s="103"/>
      <c r="U16922" s="103"/>
    </row>
    <row r="16923" spans="1:21" x14ac:dyDescent="0.2">
      <c r="A16923" s="89">
        <v>41077</v>
      </c>
      <c r="B16923" s="90" t="s">
        <v>125</v>
      </c>
      <c r="C16923" s="96">
        <v>1588.3311463483146</v>
      </c>
      <c r="D16923" s="102">
        <v>1016.1029672006698</v>
      </c>
      <c r="E16923" s="98">
        <v>1885.5399943820223</v>
      </c>
      <c r="F16923" s="91">
        <v>0.84237467838431257</v>
      </c>
      <c r="G16923" s="100">
        <v>794.16557317415732</v>
      </c>
      <c r="S16923" s="235"/>
      <c r="T16923" s="103"/>
      <c r="U16923" s="103"/>
    </row>
    <row r="16924" spans="1:21" x14ac:dyDescent="0.2">
      <c r="A16924" s="89">
        <v>41077</v>
      </c>
      <c r="B16924" s="90" t="s">
        <v>126</v>
      </c>
      <c r="C16924" s="96">
        <v>1659.2230486516855</v>
      </c>
      <c r="D16924" s="102">
        <v>1067.3744382122159</v>
      </c>
      <c r="E16924" s="98">
        <v>1972.8936404494382</v>
      </c>
      <c r="F16924" s="91">
        <v>0.84100988245555075</v>
      </c>
      <c r="G16924" s="100">
        <v>829.61152432584277</v>
      </c>
      <c r="S16924" s="235"/>
      <c r="T16924" s="103"/>
      <c r="U16924" s="103"/>
    </row>
    <row r="16925" spans="1:21" x14ac:dyDescent="0.2">
      <c r="A16925" s="89">
        <v>41077</v>
      </c>
      <c r="B16925" s="90" t="s">
        <v>127</v>
      </c>
      <c r="C16925" s="96">
        <v>1712.8204874494381</v>
      </c>
      <c r="D16925" s="102">
        <v>1090.7578369919001</v>
      </c>
      <c r="E16925" s="98">
        <v>2030.6419382022473</v>
      </c>
      <c r="F16925" s="91">
        <v>0.84348720236016572</v>
      </c>
      <c r="G16925" s="100">
        <v>856.41024372471907</v>
      </c>
      <c r="S16925" s="235"/>
      <c r="T16925" s="103"/>
      <c r="U16925" s="103"/>
    </row>
    <row r="16926" spans="1:21" x14ac:dyDescent="0.2">
      <c r="A16926" s="89">
        <v>41077</v>
      </c>
      <c r="B16926" s="90" t="s">
        <v>128</v>
      </c>
      <c r="C16926" s="96">
        <v>1741.5378873707862</v>
      </c>
      <c r="D16926" s="102">
        <v>1113.6576844733218</v>
      </c>
      <c r="E16926" s="98">
        <v>2067.1689943820224</v>
      </c>
      <c r="F16926" s="91">
        <v>0.8424748494698745</v>
      </c>
      <c r="G16926" s="100">
        <v>870.76894368539308</v>
      </c>
      <c r="S16926" s="235"/>
      <c r="T16926" s="103"/>
      <c r="U16926" s="103"/>
    </row>
    <row r="16927" spans="1:21" x14ac:dyDescent="0.2">
      <c r="A16927" s="89">
        <v>41077</v>
      </c>
      <c r="B16927" s="90" t="s">
        <v>129</v>
      </c>
      <c r="C16927" s="96">
        <v>1757.8233721011238</v>
      </c>
      <c r="D16927" s="102">
        <v>1108.9788853183202</v>
      </c>
      <c r="E16927" s="98">
        <v>2078.4073651685394</v>
      </c>
      <c r="F16927" s="91">
        <v>0.84575497641126807</v>
      </c>
      <c r="G16927" s="100">
        <v>878.91168605056191</v>
      </c>
      <c r="S16927" s="235"/>
      <c r="T16927" s="103"/>
      <c r="U16927" s="103"/>
    </row>
    <row r="16928" spans="1:21" x14ac:dyDescent="0.2">
      <c r="A16928" s="89">
        <v>41077</v>
      </c>
      <c r="B16928" s="90" t="s">
        <v>130</v>
      </c>
      <c r="C16928" s="96">
        <v>1778.3960035955054</v>
      </c>
      <c r="D16928" s="102">
        <v>1129.7863449814899</v>
      </c>
      <c r="E16928" s="98">
        <v>2106.9194410112359</v>
      </c>
      <c r="F16928" s="91">
        <v>0.84407403955698823</v>
      </c>
      <c r="G16928" s="100">
        <v>889.19800179775268</v>
      </c>
      <c r="S16928" s="235"/>
      <c r="T16928" s="103"/>
      <c r="U16928" s="103"/>
    </row>
    <row r="16929" spans="1:21" x14ac:dyDescent="0.2">
      <c r="A16929" s="89">
        <v>41077</v>
      </c>
      <c r="B16929" s="90" t="s">
        <v>131</v>
      </c>
      <c r="C16929" s="96">
        <v>1766.1342775955061</v>
      </c>
      <c r="D16929" s="102">
        <v>1119.6565427801047</v>
      </c>
      <c r="E16929" s="98">
        <v>2091.1386994382024</v>
      </c>
      <c r="F16929" s="91">
        <v>0.84458016967979654</v>
      </c>
      <c r="G16929" s="100">
        <v>883.06713879775305</v>
      </c>
      <c r="S16929" s="235"/>
      <c r="T16929" s="103"/>
      <c r="U16929" s="103"/>
    </row>
    <row r="16930" spans="1:21" x14ac:dyDescent="0.2">
      <c r="A16930" s="89">
        <v>41077</v>
      </c>
      <c r="B16930" s="90" t="s">
        <v>132</v>
      </c>
      <c r="C16930" s="96">
        <v>1712.601672775281</v>
      </c>
      <c r="D16930" s="102">
        <v>1079.086731171566</v>
      </c>
      <c r="E16930" s="98">
        <v>2024.2116151685393</v>
      </c>
      <c r="F16930" s="91">
        <v>0.84605861360630863</v>
      </c>
      <c r="G16930" s="100">
        <v>856.30083638764052</v>
      </c>
      <c r="S16930" s="235"/>
      <c r="T16930" s="103"/>
      <c r="U16930" s="103"/>
    </row>
    <row r="16931" spans="1:21" x14ac:dyDescent="0.2">
      <c r="A16931" s="89">
        <v>41077</v>
      </c>
      <c r="B16931" s="90" t="s">
        <v>133</v>
      </c>
      <c r="C16931" s="96">
        <v>1737.031925932584</v>
      </c>
      <c r="D16931" s="102">
        <v>1090.0608486824142</v>
      </c>
      <c r="E16931" s="98">
        <v>2050.7346404494383</v>
      </c>
      <c r="F16931" s="91">
        <v>0.84702910443444634</v>
      </c>
      <c r="G16931" s="100">
        <v>868.51596296629202</v>
      </c>
      <c r="S16931" s="235"/>
      <c r="T16931" s="103"/>
      <c r="U16931" s="103"/>
    </row>
    <row r="16932" spans="1:21" x14ac:dyDescent="0.2">
      <c r="A16932" s="89">
        <v>41077</v>
      </c>
      <c r="B16932" s="90" t="s">
        <v>134</v>
      </c>
      <c r="C16932" s="96">
        <v>1710.2717017078653</v>
      </c>
      <c r="D16932" s="102">
        <v>1084.6645928864139</v>
      </c>
      <c r="E16932" s="98">
        <v>2025.2225983146068</v>
      </c>
      <c r="F16932" s="91">
        <v>0.84448578794802898</v>
      </c>
      <c r="G16932" s="100">
        <v>855.13585085393265</v>
      </c>
      <c r="S16932" s="235"/>
      <c r="T16932" s="103"/>
      <c r="U16932" s="103"/>
    </row>
    <row r="16933" spans="1:21" x14ac:dyDescent="0.2">
      <c r="A16933" s="89">
        <v>41077</v>
      </c>
      <c r="B16933" s="90" t="s">
        <v>135</v>
      </c>
      <c r="C16933" s="96">
        <v>1646.1468458089889</v>
      </c>
      <c r="D16933" s="102">
        <v>1046.7405482133768</v>
      </c>
      <c r="E16933" s="98">
        <v>1950.760162921348</v>
      </c>
      <c r="F16933" s="91">
        <v>0.84384891443744303</v>
      </c>
      <c r="G16933" s="100">
        <v>823.07342290449446</v>
      </c>
      <c r="S16933" s="235"/>
      <c r="T16933" s="103"/>
      <c r="U16933" s="103"/>
    </row>
    <row r="16934" spans="1:21" x14ac:dyDescent="0.2">
      <c r="A16934" s="89">
        <v>41077</v>
      </c>
      <c r="B16934" s="90" t="s">
        <v>136</v>
      </c>
      <c r="C16934" s="96">
        <v>1658.2424347415733</v>
      </c>
      <c r="D16934" s="102">
        <v>1061.4234385207565</v>
      </c>
      <c r="E16934" s="98">
        <v>1968.8544101123596</v>
      </c>
      <c r="F16934" s="91">
        <v>0.84223720465290264</v>
      </c>
      <c r="G16934" s="100">
        <v>829.12121737078667</v>
      </c>
      <c r="S16934" s="235"/>
      <c r="T16934" s="103"/>
      <c r="U16934" s="103"/>
    </row>
    <row r="16935" spans="1:21" x14ac:dyDescent="0.2">
      <c r="A16935" s="89">
        <v>41077</v>
      </c>
      <c r="B16935" s="90" t="s">
        <v>137</v>
      </c>
      <c r="C16935" s="96">
        <v>1611.9023493033706</v>
      </c>
      <c r="D16935" s="102">
        <v>1020.9566655798291</v>
      </c>
      <c r="E16935" s="98">
        <v>1908.030842696629</v>
      </c>
      <c r="F16935" s="91">
        <v>0.84479889592626367</v>
      </c>
      <c r="G16935" s="100">
        <v>805.95117465168528</v>
      </c>
      <c r="S16935" s="235"/>
      <c r="T16935" s="103"/>
      <c r="U16935" s="103"/>
    </row>
    <row r="16936" spans="1:21" x14ac:dyDescent="0.2">
      <c r="A16936" s="89">
        <v>41077</v>
      </c>
      <c r="B16936" s="90" t="s">
        <v>138</v>
      </c>
      <c r="C16936" s="96">
        <v>1580.8954995505619</v>
      </c>
      <c r="D16936" s="102">
        <v>1006.9038270992813</v>
      </c>
      <c r="E16936" s="98">
        <v>1874.322783707865</v>
      </c>
      <c r="F16936" s="91">
        <v>0.84344890500832903</v>
      </c>
      <c r="G16936" s="100">
        <v>790.44774977528095</v>
      </c>
      <c r="S16936" s="235"/>
      <c r="T16936" s="103"/>
      <c r="U16936" s="103"/>
    </row>
    <row r="16937" spans="1:21" x14ac:dyDescent="0.2">
      <c r="A16937" s="89">
        <v>41077</v>
      </c>
      <c r="B16937" s="90" t="s">
        <v>139</v>
      </c>
      <c r="C16937" s="96">
        <v>1589.0969977078653</v>
      </c>
      <c r="D16937" s="102">
        <v>1022.3026338638517</v>
      </c>
      <c r="E16937" s="98">
        <v>1889.532202247191</v>
      </c>
      <c r="F16937" s="91">
        <v>0.84100021995813412</v>
      </c>
      <c r="G16937" s="100">
        <v>794.54849885393264</v>
      </c>
      <c r="S16937" s="235"/>
      <c r="T16937" s="103"/>
      <c r="U16937" s="103"/>
    </row>
    <row r="16938" spans="1:21" x14ac:dyDescent="0.2">
      <c r="A16938" s="89">
        <v>41077</v>
      </c>
      <c r="B16938" s="90" t="s">
        <v>140</v>
      </c>
      <c r="C16938" s="96">
        <v>1555.6831865393258</v>
      </c>
      <c r="D16938" s="102">
        <v>1010.7224460038348</v>
      </c>
      <c r="E16938" s="98">
        <v>1855.1846376404494</v>
      </c>
      <c r="F16938" s="91">
        <v>0.8385597611017036</v>
      </c>
      <c r="G16938" s="100">
        <v>777.84159326966289</v>
      </c>
      <c r="S16938" s="235"/>
      <c r="T16938" s="103"/>
      <c r="U16938" s="103"/>
    </row>
    <row r="16939" spans="1:21" x14ac:dyDescent="0.2">
      <c r="A16939" s="89">
        <v>41077</v>
      </c>
      <c r="B16939" s="90" t="s">
        <v>141</v>
      </c>
      <c r="C16939" s="96">
        <v>1530.9733368539326</v>
      </c>
      <c r="D16939" s="102">
        <v>980.39896757443228</v>
      </c>
      <c r="E16939" s="98">
        <v>1817.9828089887642</v>
      </c>
      <c r="F16939" s="91">
        <v>0.84212751038362244</v>
      </c>
      <c r="G16939" s="100">
        <v>765.48666842696628</v>
      </c>
      <c r="S16939" s="235"/>
      <c r="T16939" s="103"/>
      <c r="U16939" s="103"/>
    </row>
    <row r="16940" spans="1:21" x14ac:dyDescent="0.2">
      <c r="A16940" s="89">
        <v>41077</v>
      </c>
      <c r="B16940" s="90" t="s">
        <v>142</v>
      </c>
      <c r="C16940" s="96">
        <v>1572.868242707865</v>
      </c>
      <c r="D16940" s="102">
        <v>1020.1538734321564</v>
      </c>
      <c r="E16940" s="98">
        <v>1874.7342303370788</v>
      </c>
      <c r="F16940" s="91">
        <v>0.83898198328893903</v>
      </c>
      <c r="G16940" s="100">
        <v>786.43412135393248</v>
      </c>
      <c r="S16940" s="235"/>
      <c r="T16940" s="103"/>
      <c r="U16940" s="103"/>
    </row>
    <row r="16941" spans="1:21" x14ac:dyDescent="0.2">
      <c r="A16941" s="89">
        <v>41077</v>
      </c>
      <c r="B16941" s="90" t="s">
        <v>143</v>
      </c>
      <c r="C16941" s="96">
        <v>1572.0051403820223</v>
      </c>
      <c r="D16941" s="102">
        <v>999.84092509153322</v>
      </c>
      <c r="E16941" s="98">
        <v>1863.0303370786517</v>
      </c>
      <c r="F16941" s="91">
        <v>0.8437893409975411</v>
      </c>
      <c r="G16941" s="100">
        <v>786.00257019101116</v>
      </c>
      <c r="S16941" s="235"/>
      <c r="T16941" s="103"/>
      <c r="U16941" s="103"/>
    </row>
    <row r="16942" spans="1:21" x14ac:dyDescent="0.2">
      <c r="A16942" s="89">
        <v>41077</v>
      </c>
      <c r="B16942" s="90" t="s">
        <v>144</v>
      </c>
      <c r="C16942" s="96">
        <v>1582.1395014943819</v>
      </c>
      <c r="D16942" s="102">
        <v>1030.5971552135993</v>
      </c>
      <c r="E16942" s="98">
        <v>1888.1991151685393</v>
      </c>
      <c r="F16942" s="91">
        <v>0.8379092484391728</v>
      </c>
      <c r="G16942" s="100">
        <v>791.06975074719094</v>
      </c>
      <c r="S16942" s="235"/>
      <c r="T16942" s="103"/>
      <c r="U16942" s="103"/>
    </row>
    <row r="16943" spans="1:21" x14ac:dyDescent="0.2">
      <c r="A16943" s="89">
        <v>41077</v>
      </c>
      <c r="B16943" s="90" t="s">
        <v>145</v>
      </c>
      <c r="C16943" s="96">
        <v>1549.2078930337077</v>
      </c>
      <c r="D16943" s="102">
        <v>988.46303513861085</v>
      </c>
      <c r="E16943" s="98">
        <v>1837.6899269662918</v>
      </c>
      <c r="F16943" s="91">
        <v>0.84301920051941626</v>
      </c>
      <c r="G16943" s="100">
        <v>774.60394651685385</v>
      </c>
      <c r="S16943" s="235"/>
      <c r="T16943" s="103"/>
      <c r="U16943" s="103"/>
    </row>
    <row r="16944" spans="1:21" x14ac:dyDescent="0.2">
      <c r="A16944" s="89">
        <v>41077</v>
      </c>
      <c r="B16944" s="90" t="s">
        <v>146</v>
      </c>
      <c r="C16944" s="96">
        <v>1633.4920638202248</v>
      </c>
      <c r="D16944" s="102">
        <v>1038.0952302465282</v>
      </c>
      <c r="E16944" s="98">
        <v>1935.4425926966289</v>
      </c>
      <c r="F16944" s="91">
        <v>0.84398889948179756</v>
      </c>
      <c r="G16944" s="100">
        <v>816.74603191011238</v>
      </c>
      <c r="S16944" s="235"/>
      <c r="T16944" s="103"/>
      <c r="U16944" s="103"/>
    </row>
    <row r="16945" spans="1:21" x14ac:dyDescent="0.2">
      <c r="A16945" s="89">
        <v>41077</v>
      </c>
      <c r="B16945" s="90" t="s">
        <v>147</v>
      </c>
      <c r="C16945" s="96">
        <v>1770.372798876404</v>
      </c>
      <c r="D16945" s="102">
        <v>1119.3349630508364</v>
      </c>
      <c r="E16945" s="98">
        <v>2094.5478286516854</v>
      </c>
      <c r="F16945" s="91">
        <v>0.84522911086544095</v>
      </c>
      <c r="G16945" s="100">
        <v>885.18639943820199</v>
      </c>
      <c r="S16945" s="235"/>
      <c r="T16945" s="103"/>
      <c r="U16945" s="103"/>
    </row>
    <row r="16946" spans="1:21" x14ac:dyDescent="0.2">
      <c r="A16946" s="89">
        <v>41078</v>
      </c>
      <c r="B16946" s="90" t="s">
        <v>100</v>
      </c>
      <c r="C16946" s="96">
        <v>1770.73749</v>
      </c>
      <c r="D16946" s="102">
        <v>1129.9295636643562</v>
      </c>
      <c r="E16946" s="98">
        <v>2100.5361404494383</v>
      </c>
      <c r="F16946" s="91">
        <v>0.84299310823622708</v>
      </c>
      <c r="G16946" s="100">
        <v>885.36874499999999</v>
      </c>
      <c r="S16946" s="235"/>
      <c r="T16946" s="103"/>
      <c r="U16946" s="103"/>
    </row>
    <row r="16947" spans="1:21" x14ac:dyDescent="0.2">
      <c r="A16947" s="89">
        <v>41078</v>
      </c>
      <c r="B16947" s="90" t="s">
        <v>101</v>
      </c>
      <c r="C16947" s="96">
        <v>1728.8587926404493</v>
      </c>
      <c r="D16947" s="102">
        <v>1086.422049631467</v>
      </c>
      <c r="E16947" s="98">
        <v>2041.8779578651681</v>
      </c>
      <c r="F16947" s="91">
        <v>0.84670035541595845</v>
      </c>
      <c r="G16947" s="100">
        <v>864.42939632022467</v>
      </c>
      <c r="S16947" s="235"/>
      <c r="T16947" s="103"/>
      <c r="U16947" s="103"/>
    </row>
    <row r="16948" spans="1:21" x14ac:dyDescent="0.2">
      <c r="A16948" s="89">
        <v>41078</v>
      </c>
      <c r="B16948" s="90" t="s">
        <v>102</v>
      </c>
      <c r="C16948" s="96">
        <v>1736.8293197528089</v>
      </c>
      <c r="D16948" s="102">
        <v>1100.7178818928091</v>
      </c>
      <c r="E16948" s="98">
        <v>2056.2480252808991</v>
      </c>
      <c r="F16948" s="91">
        <v>0.84465944691450578</v>
      </c>
      <c r="G16948" s="100">
        <v>868.41465987640447</v>
      </c>
      <c r="S16948" s="235"/>
      <c r="T16948" s="103"/>
      <c r="U16948" s="103"/>
    </row>
    <row r="16949" spans="1:21" x14ac:dyDescent="0.2">
      <c r="A16949" s="89">
        <v>41078</v>
      </c>
      <c r="B16949" s="90" t="s">
        <v>103</v>
      </c>
      <c r="C16949" s="96">
        <v>1695.0033000000001</v>
      </c>
      <c r="D16949" s="102">
        <v>1068.8889193483133</v>
      </c>
      <c r="E16949" s="98">
        <v>2003.8861516853933</v>
      </c>
      <c r="F16949" s="91">
        <v>0.84585808359142389</v>
      </c>
      <c r="G16949" s="100">
        <v>847.50165000000004</v>
      </c>
      <c r="S16949" s="235"/>
      <c r="T16949" s="103"/>
      <c r="U16949" s="103"/>
    </row>
    <row r="16950" spans="1:21" x14ac:dyDescent="0.2">
      <c r="A16950" s="89">
        <v>41078</v>
      </c>
      <c r="B16950" s="90" t="s">
        <v>104</v>
      </c>
      <c r="C16950" s="96">
        <v>1659.8997532921346</v>
      </c>
      <c r="D16950" s="102">
        <v>1063.2388050907641</v>
      </c>
      <c r="E16950" s="98">
        <v>1971.2290449438201</v>
      </c>
      <c r="F16950" s="91">
        <v>0.84206336019132755</v>
      </c>
      <c r="G16950" s="100">
        <v>829.94987664606731</v>
      </c>
      <c r="S16950" s="235"/>
      <c r="T16950" s="103"/>
      <c r="U16950" s="103"/>
    </row>
    <row r="16951" spans="1:21" x14ac:dyDescent="0.2">
      <c r="A16951" s="89">
        <v>41078</v>
      </c>
      <c r="B16951" s="90" t="s">
        <v>105</v>
      </c>
      <c r="C16951" s="96">
        <v>1707.4433194382025</v>
      </c>
      <c r="D16951" s="102">
        <v>1080.993093058664</v>
      </c>
      <c r="E16951" s="98">
        <v>2020.8683174157304</v>
      </c>
      <c r="F16951" s="91">
        <v>0.84490577873063333</v>
      </c>
      <c r="G16951" s="100">
        <v>853.72165971910124</v>
      </c>
      <c r="S16951" s="235"/>
      <c r="T16951" s="103"/>
      <c r="U16951" s="103"/>
    </row>
    <row r="16952" spans="1:21" x14ac:dyDescent="0.2">
      <c r="A16952" s="89">
        <v>41078</v>
      </c>
      <c r="B16952" s="90" t="s">
        <v>106</v>
      </c>
      <c r="C16952" s="96">
        <v>1673.2393441685397</v>
      </c>
      <c r="D16952" s="102">
        <v>1045.5669646159001</v>
      </c>
      <c r="E16952" s="98">
        <v>1973.0535168539327</v>
      </c>
      <c r="F16952" s="91">
        <v>0.84804559525407508</v>
      </c>
      <c r="G16952" s="100">
        <v>836.61967208426984</v>
      </c>
      <c r="S16952" s="235"/>
      <c r="T16952" s="103"/>
      <c r="U16952" s="103"/>
    </row>
    <row r="16953" spans="1:21" x14ac:dyDescent="0.2">
      <c r="A16953" s="89">
        <v>41078</v>
      </c>
      <c r="B16953" s="90" t="s">
        <v>107</v>
      </c>
      <c r="C16953" s="96">
        <v>1654.2308323820228</v>
      </c>
      <c r="D16953" s="102">
        <v>1054.9510397874217</v>
      </c>
      <c r="E16953" s="98">
        <v>1961.9891292134832</v>
      </c>
      <c r="F16953" s="91">
        <v>0.84313965238184896</v>
      </c>
      <c r="G16953" s="100">
        <v>827.11541619101138</v>
      </c>
      <c r="S16953" s="235"/>
      <c r="T16953" s="103"/>
      <c r="U16953" s="103"/>
    </row>
    <row r="16954" spans="1:21" x14ac:dyDescent="0.2">
      <c r="A16954" s="89">
        <v>41078</v>
      </c>
      <c r="B16954" s="90" t="s">
        <v>108</v>
      </c>
      <c r="C16954" s="96">
        <v>1674.9858094382021</v>
      </c>
      <c r="D16954" s="102">
        <v>1053.1925981846998</v>
      </c>
      <c r="E16954" s="98">
        <v>1978.5833595505617</v>
      </c>
      <c r="F16954" s="91">
        <v>0.84655812015859555</v>
      </c>
      <c r="G16954" s="100">
        <v>837.49290471910103</v>
      </c>
      <c r="S16954" s="235"/>
      <c r="T16954" s="103"/>
      <c r="U16954" s="103"/>
    </row>
    <row r="16955" spans="1:21" x14ac:dyDescent="0.2">
      <c r="A16955" s="89">
        <v>41078</v>
      </c>
      <c r="B16955" s="90" t="s">
        <v>109</v>
      </c>
      <c r="C16955" s="96">
        <v>1680.41565505618</v>
      </c>
      <c r="D16955" s="102">
        <v>1059.0426015087794</v>
      </c>
      <c r="E16955" s="98">
        <v>1986.2950449438204</v>
      </c>
      <c r="F16955" s="91">
        <v>0.84600505817790439</v>
      </c>
      <c r="G16955" s="100">
        <v>840.20782752808998</v>
      </c>
      <c r="S16955" s="235"/>
      <c r="T16955" s="103"/>
      <c r="U16955" s="103"/>
    </row>
    <row r="16956" spans="1:21" x14ac:dyDescent="0.2">
      <c r="A16956" s="89">
        <v>41078</v>
      </c>
      <c r="B16956" s="90" t="s">
        <v>110</v>
      </c>
      <c r="C16956" s="96">
        <v>1763.7232640561799</v>
      </c>
      <c r="D16956" s="102">
        <v>1128.0390534570004</v>
      </c>
      <c r="E16956" s="98">
        <v>2093.6073792134835</v>
      </c>
      <c r="F16956" s="91">
        <v>0.84243267461101856</v>
      </c>
      <c r="G16956" s="100">
        <v>881.86163202808996</v>
      </c>
      <c r="S16956" s="235"/>
      <c r="T16956" s="103"/>
      <c r="U16956" s="103"/>
    </row>
    <row r="16957" spans="1:21" x14ac:dyDescent="0.2">
      <c r="A16957" s="89">
        <v>41078</v>
      </c>
      <c r="B16957" s="90" t="s">
        <v>111</v>
      </c>
      <c r="C16957" s="96">
        <v>1841.0701992471909</v>
      </c>
      <c r="D16957" s="102">
        <v>1189.7815924173358</v>
      </c>
      <c r="E16957" s="98">
        <v>2192.0583286516858</v>
      </c>
      <c r="F16957" s="91">
        <v>0.83988193889877727</v>
      </c>
      <c r="G16957" s="100">
        <v>920.53509962359544</v>
      </c>
      <c r="S16957" s="235"/>
      <c r="T16957" s="103"/>
      <c r="U16957" s="103"/>
    </row>
    <row r="16958" spans="1:21" x14ac:dyDescent="0.2">
      <c r="A16958" s="89">
        <v>41078</v>
      </c>
      <c r="B16958" s="90" t="s">
        <v>112</v>
      </c>
      <c r="C16958" s="96">
        <v>1862.011573988764</v>
      </c>
      <c r="D16958" s="102">
        <v>1174.3169107510344</v>
      </c>
      <c r="E16958" s="98">
        <v>2201.3875870786514</v>
      </c>
      <c r="F16958" s="91">
        <v>0.84583541077368574</v>
      </c>
      <c r="G16958" s="100">
        <v>931.00578699438199</v>
      </c>
      <c r="S16958" s="235"/>
      <c r="T16958" s="103"/>
      <c r="U16958" s="103"/>
    </row>
    <row r="16959" spans="1:21" x14ac:dyDescent="0.2">
      <c r="A16959" s="89">
        <v>41078</v>
      </c>
      <c r="B16959" s="90" t="s">
        <v>113</v>
      </c>
      <c r="C16959" s="96">
        <v>1834.7326779438204</v>
      </c>
      <c r="D16959" s="102">
        <v>1171.1043955240336</v>
      </c>
      <c r="E16959" s="98">
        <v>2176.632606741573</v>
      </c>
      <c r="F16959" s="91">
        <v>0.84292253651865567</v>
      </c>
      <c r="G16959" s="100">
        <v>917.36633897191018</v>
      </c>
      <c r="S16959" s="235"/>
      <c r="T16959" s="103"/>
      <c r="U16959" s="103"/>
    </row>
    <row r="16960" spans="1:21" x14ac:dyDescent="0.2">
      <c r="A16960" s="89">
        <v>41078</v>
      </c>
      <c r="B16960" s="90" t="s">
        <v>114</v>
      </c>
      <c r="C16960" s="96">
        <v>1884.8250298314606</v>
      </c>
      <c r="D16960" s="102">
        <v>1236.1091590509204</v>
      </c>
      <c r="E16960" s="98">
        <v>2254.0033820224717</v>
      </c>
      <c r="F16960" s="91">
        <v>0.83621215694017514</v>
      </c>
      <c r="G16960" s="100">
        <v>942.4125149157303</v>
      </c>
      <c r="S16960" s="235"/>
      <c r="T16960" s="103"/>
      <c r="U16960" s="103"/>
    </row>
    <row r="16961" spans="1:21" x14ac:dyDescent="0.2">
      <c r="A16961" s="89">
        <v>41078</v>
      </c>
      <c r="B16961" s="90" t="s">
        <v>115</v>
      </c>
      <c r="C16961" s="96">
        <v>1792.4406639775279</v>
      </c>
      <c r="D16961" s="102">
        <v>1170.7478510054916</v>
      </c>
      <c r="E16961" s="98">
        <v>2140.9096348314606</v>
      </c>
      <c r="F16961" s="91">
        <v>0.83723321844858467</v>
      </c>
      <c r="G16961" s="100">
        <v>896.22033198876397</v>
      </c>
      <c r="S16961" s="235"/>
      <c r="T16961" s="103"/>
      <c r="U16961" s="103"/>
    </row>
    <row r="16962" spans="1:21" x14ac:dyDescent="0.2">
      <c r="A16962" s="89">
        <v>41078</v>
      </c>
      <c r="B16962" s="90" t="s">
        <v>116</v>
      </c>
      <c r="C16962" s="96">
        <v>1629.7073803820226</v>
      </c>
      <c r="D16962" s="102">
        <v>1056.1505107823107</v>
      </c>
      <c r="E16962" s="98">
        <v>1942.0092808988761</v>
      </c>
      <c r="F16962" s="91">
        <v>0.83918619566416186</v>
      </c>
      <c r="G16962" s="100">
        <v>814.85369019101131</v>
      </c>
      <c r="S16962" s="235"/>
      <c r="T16962" s="103"/>
      <c r="U16962" s="103"/>
    </row>
    <row r="16963" spans="1:21" x14ac:dyDescent="0.2">
      <c r="A16963" s="89">
        <v>41078</v>
      </c>
      <c r="B16963" s="90" t="s">
        <v>117</v>
      </c>
      <c r="C16963" s="96">
        <v>1631.9522568539326</v>
      </c>
      <c r="D16963" s="102">
        <v>1045.8835342589196</v>
      </c>
      <c r="E16963" s="98">
        <v>1938.3344747191009</v>
      </c>
      <c r="F16963" s="91">
        <v>0.84193532031690843</v>
      </c>
      <c r="G16963" s="100">
        <v>815.97612842696628</v>
      </c>
      <c r="S16963" s="235"/>
      <c r="T16963" s="103"/>
      <c r="U16963" s="103"/>
    </row>
    <row r="16964" spans="1:21" x14ac:dyDescent="0.2">
      <c r="A16964" s="89">
        <v>41078</v>
      </c>
      <c r="B16964" s="90" t="s">
        <v>118</v>
      </c>
      <c r="C16964" s="96">
        <v>1623.4063281910112</v>
      </c>
      <c r="D16964" s="102">
        <v>1041.9275493390339</v>
      </c>
      <c r="E16964" s="98">
        <v>1929.0052162921349</v>
      </c>
      <c r="F16964" s="91">
        <v>0.84157695089672435</v>
      </c>
      <c r="G16964" s="100">
        <v>811.7031640955056</v>
      </c>
      <c r="S16964" s="235"/>
      <c r="T16964" s="103"/>
      <c r="U16964" s="103"/>
    </row>
    <row r="16965" spans="1:21" x14ac:dyDescent="0.2">
      <c r="A16965" s="89">
        <v>41078</v>
      </c>
      <c r="B16965" s="90" t="s">
        <v>119</v>
      </c>
      <c r="C16965" s="96">
        <v>1515.5995799325842</v>
      </c>
      <c r="D16965" s="102">
        <v>981.71207099487901</v>
      </c>
      <c r="E16965" s="98">
        <v>1805.7687219101122</v>
      </c>
      <c r="F16965" s="91">
        <v>0.83930990804260253</v>
      </c>
      <c r="G16965" s="100">
        <v>757.79978996629211</v>
      </c>
      <c r="S16965" s="235"/>
      <c r="T16965" s="103"/>
      <c r="U16965" s="103"/>
    </row>
    <row r="16966" spans="1:21" x14ac:dyDescent="0.2">
      <c r="A16966" s="89">
        <v>41078</v>
      </c>
      <c r="B16966" s="90" t="s">
        <v>120</v>
      </c>
      <c r="C16966" s="96">
        <v>1477.8783613820224</v>
      </c>
      <c r="D16966" s="102">
        <v>960.77965910479429</v>
      </c>
      <c r="E16966" s="98">
        <v>1762.7314044943819</v>
      </c>
      <c r="F16966" s="91">
        <v>0.83840246881284441</v>
      </c>
      <c r="G16966" s="100">
        <v>738.93918069101119</v>
      </c>
      <c r="S16966" s="235"/>
      <c r="T16966" s="103"/>
      <c r="U16966" s="103"/>
    </row>
    <row r="16967" spans="1:21" x14ac:dyDescent="0.2">
      <c r="A16967" s="89">
        <v>41078</v>
      </c>
      <c r="B16967" s="90" t="s">
        <v>121</v>
      </c>
      <c r="C16967" s="96">
        <v>1534.3487558089889</v>
      </c>
      <c r="D16967" s="102">
        <v>993.47025913439916</v>
      </c>
      <c r="E16967" s="98">
        <v>1827.8974971910111</v>
      </c>
      <c r="F16967" s="91">
        <v>0.83940634426540439</v>
      </c>
      <c r="G16967" s="100">
        <v>767.17437790449446</v>
      </c>
      <c r="S16967" s="235"/>
      <c r="T16967" s="103"/>
      <c r="U16967" s="103"/>
    </row>
    <row r="16968" spans="1:21" x14ac:dyDescent="0.2">
      <c r="A16968" s="89">
        <v>41078</v>
      </c>
      <c r="B16968" s="90" t="s">
        <v>122</v>
      </c>
      <c r="C16968" s="96">
        <v>1619.5932798876404</v>
      </c>
      <c r="D16968" s="102">
        <v>1033.5138726228047</v>
      </c>
      <c r="E16968" s="98">
        <v>1921.2582640449439</v>
      </c>
      <c r="F16968" s="91">
        <v>0.84298571940963862</v>
      </c>
      <c r="G16968" s="100">
        <v>809.7966399438202</v>
      </c>
      <c r="S16968" s="235"/>
      <c r="T16968" s="103"/>
      <c r="U16968" s="103"/>
    </row>
    <row r="16969" spans="1:21" x14ac:dyDescent="0.2">
      <c r="A16969" s="89">
        <v>41078</v>
      </c>
      <c r="B16969" s="90" t="s">
        <v>123</v>
      </c>
      <c r="C16969" s="96">
        <v>1575.9154396516853</v>
      </c>
      <c r="D16969" s="102">
        <v>999.84153891962444</v>
      </c>
      <c r="E16969" s="98">
        <v>1866.3313146067414</v>
      </c>
      <c r="F16969" s="91">
        <v>0.84439211158161909</v>
      </c>
      <c r="G16969" s="100">
        <v>787.95771982584267</v>
      </c>
      <c r="S16969" s="235"/>
      <c r="T16969" s="103"/>
      <c r="U16969" s="103"/>
    </row>
    <row r="16970" spans="1:21" x14ac:dyDescent="0.2">
      <c r="A16970" s="89">
        <v>41078</v>
      </c>
      <c r="B16970" s="90" t="s">
        <v>124</v>
      </c>
      <c r="C16970" s="96">
        <v>1573.4193315168541</v>
      </c>
      <c r="D16970" s="102">
        <v>998.4084649379555</v>
      </c>
      <c r="E16970" s="98">
        <v>1863.4558904494381</v>
      </c>
      <c r="F16970" s="91">
        <v>0.84435555441957277</v>
      </c>
      <c r="G16970" s="100">
        <v>786.70966575842704</v>
      </c>
      <c r="S16970" s="235"/>
      <c r="T16970" s="103"/>
      <c r="U16970" s="103"/>
    </row>
    <row r="16971" spans="1:21" x14ac:dyDescent="0.2">
      <c r="A16971" s="89">
        <v>41078</v>
      </c>
      <c r="B16971" s="90" t="s">
        <v>125</v>
      </c>
      <c r="C16971" s="96">
        <v>1589.0078509887642</v>
      </c>
      <c r="D16971" s="102">
        <v>1022.8235037441621</v>
      </c>
      <c r="E16971" s="98">
        <v>1889.7391011235954</v>
      </c>
      <c r="F16971" s="91">
        <v>0.84086096860882886</v>
      </c>
      <c r="G16971" s="100">
        <v>794.50392549438209</v>
      </c>
      <c r="S16971" s="235"/>
      <c r="T16971" s="103"/>
      <c r="U16971" s="103"/>
    </row>
    <row r="16972" spans="1:21" x14ac:dyDescent="0.2">
      <c r="A16972" s="89">
        <v>41078</v>
      </c>
      <c r="B16972" s="90" t="s">
        <v>126</v>
      </c>
      <c r="C16972" s="96">
        <v>1623.1429401573032</v>
      </c>
      <c r="D16972" s="102">
        <v>1046.5653850421825</v>
      </c>
      <c r="E16972" s="98">
        <v>1931.2928595505618</v>
      </c>
      <c r="F16972" s="91">
        <v>0.84044371216441549</v>
      </c>
      <c r="G16972" s="100">
        <v>811.5714700786516</v>
      </c>
      <c r="S16972" s="235"/>
      <c r="T16972" s="103"/>
      <c r="U16972" s="103"/>
    </row>
    <row r="16973" spans="1:21" x14ac:dyDescent="0.2">
      <c r="A16973" s="89">
        <v>41078</v>
      </c>
      <c r="B16973" s="90" t="s">
        <v>127</v>
      </c>
      <c r="C16973" s="96">
        <v>1652.8206933707863</v>
      </c>
      <c r="D16973" s="102">
        <v>1064.7973185020576</v>
      </c>
      <c r="E16973" s="98">
        <v>1966.1153511235955</v>
      </c>
      <c r="F16973" s="91">
        <v>0.8406529619059393</v>
      </c>
      <c r="G16973" s="100">
        <v>826.41034668539316</v>
      </c>
      <c r="S16973" s="235"/>
      <c r="T16973" s="103"/>
      <c r="U16973" s="103"/>
    </row>
    <row r="16974" spans="1:21" x14ac:dyDescent="0.2">
      <c r="A16974" s="89">
        <v>41078</v>
      </c>
      <c r="B16974" s="90" t="s">
        <v>128</v>
      </c>
      <c r="C16974" s="96">
        <v>1715.6124006067414</v>
      </c>
      <c r="D16974" s="102">
        <v>1107.7331491049961</v>
      </c>
      <c r="E16974" s="98">
        <v>2042.1553904494383</v>
      </c>
      <c r="F16974" s="91">
        <v>0.84009885272695572</v>
      </c>
      <c r="G16974" s="100">
        <v>857.8062003033707</v>
      </c>
      <c r="S16974" s="235"/>
      <c r="T16974" s="103"/>
      <c r="U16974" s="103"/>
    </row>
    <row r="16975" spans="1:21" x14ac:dyDescent="0.2">
      <c r="A16975" s="89">
        <v>41078</v>
      </c>
      <c r="B16975" s="90" t="s">
        <v>129</v>
      </c>
      <c r="C16975" s="96">
        <v>1702.0864120449439</v>
      </c>
      <c r="D16975" s="102">
        <v>1087.8156468541704</v>
      </c>
      <c r="E16975" s="98">
        <v>2020.0101573033705</v>
      </c>
      <c r="F16975" s="91">
        <v>0.84261279869857608</v>
      </c>
      <c r="G16975" s="100">
        <v>851.04320602247196</v>
      </c>
      <c r="S16975" s="235"/>
      <c r="T16975" s="103"/>
      <c r="U16975" s="103"/>
    </row>
    <row r="16976" spans="1:21" x14ac:dyDescent="0.2">
      <c r="A16976" s="89">
        <v>41078</v>
      </c>
      <c r="B16976" s="90" t="s">
        <v>130</v>
      </c>
      <c r="C16976" s="96">
        <v>1779.2874707865171</v>
      </c>
      <c r="D16976" s="102">
        <v>1129.5711131050366</v>
      </c>
      <c r="E16976" s="98">
        <v>2107.5565955056181</v>
      </c>
      <c r="F16976" s="91">
        <v>0.84424184602248042</v>
      </c>
      <c r="G16976" s="100">
        <v>889.64373539325857</v>
      </c>
      <c r="S16976" s="235"/>
      <c r="T16976" s="103"/>
      <c r="U16976" s="103"/>
    </row>
    <row r="16977" spans="1:21" x14ac:dyDescent="0.2">
      <c r="A16977" s="89">
        <v>41078</v>
      </c>
      <c r="B16977" s="90" t="s">
        <v>131</v>
      </c>
      <c r="C16977" s="96">
        <v>1863.255575932584</v>
      </c>
      <c r="D16977" s="102">
        <v>1192.0554954292415</v>
      </c>
      <c r="E16977" s="98">
        <v>2211.9488342696627</v>
      </c>
      <c r="F16977" s="91">
        <v>0.84235925671752276</v>
      </c>
      <c r="G16977" s="100">
        <v>931.62778796629198</v>
      </c>
      <c r="S16977" s="235"/>
      <c r="T16977" s="103"/>
      <c r="U16977" s="103"/>
    </row>
    <row r="16978" spans="1:21" x14ac:dyDescent="0.2">
      <c r="A16978" s="89">
        <v>41078</v>
      </c>
      <c r="B16978" s="90" t="s">
        <v>132</v>
      </c>
      <c r="C16978" s="96">
        <v>1848.7692340786516</v>
      </c>
      <c r="D16978" s="102">
        <v>1186.9161965601186</v>
      </c>
      <c r="E16978" s="98">
        <v>2196.9792303370787</v>
      </c>
      <c r="F16978" s="91">
        <v>0.84150510325716565</v>
      </c>
      <c r="G16978" s="100">
        <v>924.3846170393258</v>
      </c>
      <c r="S16978" s="235"/>
      <c r="T16978" s="103"/>
      <c r="U16978" s="103"/>
    </row>
    <row r="16979" spans="1:21" x14ac:dyDescent="0.2">
      <c r="A16979" s="89">
        <v>41078</v>
      </c>
      <c r="B16979" s="90" t="s">
        <v>133</v>
      </c>
      <c r="C16979" s="96">
        <v>1805.545231685393</v>
      </c>
      <c r="D16979" s="102">
        <v>1151.1391857785623</v>
      </c>
      <c r="E16979" s="98">
        <v>2141.2881657303369</v>
      </c>
      <c r="F16979" s="91">
        <v>0.84320516060460693</v>
      </c>
      <c r="G16979" s="100">
        <v>902.7726158426965</v>
      </c>
      <c r="S16979" s="235"/>
      <c r="T16979" s="103"/>
      <c r="U16979" s="103"/>
    </row>
    <row r="16980" spans="1:21" x14ac:dyDescent="0.2">
      <c r="A16980" s="89">
        <v>41078</v>
      </c>
      <c r="B16980" s="90" t="s">
        <v>134</v>
      </c>
      <c r="C16980" s="96">
        <v>1835.4944771797757</v>
      </c>
      <c r="D16980" s="102">
        <v>1191.6344892604056</v>
      </c>
      <c r="E16980" s="98">
        <v>2188.3858735955059</v>
      </c>
      <c r="F16980" s="91">
        <v>0.8387435229437249</v>
      </c>
      <c r="G16980" s="100">
        <v>917.74723858988784</v>
      </c>
      <c r="S16980" s="235"/>
      <c r="T16980" s="103"/>
      <c r="U16980" s="103"/>
    </row>
    <row r="16981" spans="1:21" x14ac:dyDescent="0.2">
      <c r="A16981" s="89">
        <v>41078</v>
      </c>
      <c r="B16981" s="90" t="s">
        <v>135</v>
      </c>
      <c r="C16981" s="96">
        <v>1831.077662460674</v>
      </c>
      <c r="D16981" s="102">
        <v>1181.4618883001206</v>
      </c>
      <c r="E16981" s="98">
        <v>2179.1506601123597</v>
      </c>
      <c r="F16981" s="91">
        <v>0.84027125612611908</v>
      </c>
      <c r="G16981" s="100">
        <v>915.538831230337</v>
      </c>
      <c r="S16981" s="235"/>
      <c r="T16981" s="103"/>
      <c r="U16981" s="103"/>
    </row>
    <row r="16982" spans="1:21" x14ac:dyDescent="0.2">
      <c r="A16982" s="89">
        <v>41078</v>
      </c>
      <c r="B16982" s="90" t="s">
        <v>136</v>
      </c>
      <c r="C16982" s="96">
        <v>1783.7812758539326</v>
      </c>
      <c r="D16982" s="102">
        <v>1142.4295033757301</v>
      </c>
      <c r="E16982" s="98">
        <v>2118.2589101123594</v>
      </c>
      <c r="F16982" s="91">
        <v>0.84209785089931</v>
      </c>
      <c r="G16982" s="100">
        <v>891.89063792696629</v>
      </c>
      <c r="S16982" s="235"/>
      <c r="T16982" s="103"/>
      <c r="U16982" s="103"/>
    </row>
    <row r="16983" spans="1:21" x14ac:dyDescent="0.2">
      <c r="A16983" s="89">
        <v>41078</v>
      </c>
      <c r="B16983" s="90" t="s">
        <v>137</v>
      </c>
      <c r="C16983" s="96">
        <v>1789.7824708988767</v>
      </c>
      <c r="D16983" s="102">
        <v>1149.9825145815407</v>
      </c>
      <c r="E16983" s="98">
        <v>2127.3883230337078</v>
      </c>
      <c r="F16983" s="91">
        <v>0.84130501776309607</v>
      </c>
      <c r="G16983" s="100">
        <v>894.89123544943834</v>
      </c>
      <c r="S16983" s="235"/>
      <c r="T16983" s="103"/>
      <c r="U16983" s="103"/>
    </row>
    <row r="16984" spans="1:21" x14ac:dyDescent="0.2">
      <c r="A16984" s="89">
        <v>41078</v>
      </c>
      <c r="B16984" s="90" t="s">
        <v>138</v>
      </c>
      <c r="C16984" s="96">
        <v>1761.7660883595506</v>
      </c>
      <c r="D16984" s="102">
        <v>1122.5626603280939</v>
      </c>
      <c r="E16984" s="98">
        <v>2089.0109325842695</v>
      </c>
      <c r="F16984" s="91">
        <v>0.84334938648698621</v>
      </c>
      <c r="G16984" s="100">
        <v>880.88304417977531</v>
      </c>
      <c r="S16984" s="235"/>
      <c r="T16984" s="103"/>
      <c r="U16984" s="103"/>
    </row>
    <row r="16985" spans="1:21" x14ac:dyDescent="0.2">
      <c r="A16985" s="89">
        <v>41078</v>
      </c>
      <c r="B16985" s="90" t="s">
        <v>139</v>
      </c>
      <c r="C16985" s="96">
        <v>1786.7514824494378</v>
      </c>
      <c r="D16985" s="102">
        <v>1142.8218660581022</v>
      </c>
      <c r="E16985" s="98">
        <v>2120.972106741573</v>
      </c>
      <c r="F16985" s="91">
        <v>0.84242101853682805</v>
      </c>
      <c r="G16985" s="100">
        <v>893.37574122471892</v>
      </c>
      <c r="S16985" s="235"/>
      <c r="T16985" s="103"/>
      <c r="U16985" s="103"/>
    </row>
    <row r="16986" spans="1:21" x14ac:dyDescent="0.2">
      <c r="A16986" s="89">
        <v>41078</v>
      </c>
      <c r="B16986" s="90" t="s">
        <v>140</v>
      </c>
      <c r="C16986" s="96">
        <v>1745.8209820112361</v>
      </c>
      <c r="D16986" s="102">
        <v>1104.8266722597366</v>
      </c>
      <c r="E16986" s="98">
        <v>2066.0428061797752</v>
      </c>
      <c r="F16986" s="91">
        <v>0.84500716867495762</v>
      </c>
      <c r="G16986" s="100">
        <v>872.91049100561804</v>
      </c>
      <c r="S16986" s="235"/>
      <c r="T16986" s="103"/>
      <c r="U16986" s="103"/>
    </row>
    <row r="16987" spans="1:21" x14ac:dyDescent="0.2">
      <c r="A16987" s="89">
        <v>41078</v>
      </c>
      <c r="B16987" s="90" t="s">
        <v>141</v>
      </c>
      <c r="C16987" s="96">
        <v>1798.1338976292134</v>
      </c>
      <c r="D16987" s="102">
        <v>1149.2866442921515</v>
      </c>
      <c r="E16987" s="98">
        <v>2134.0443539325843</v>
      </c>
      <c r="F16987" s="91">
        <v>0.84259443545099699</v>
      </c>
      <c r="G16987" s="100">
        <v>899.06694881460669</v>
      </c>
      <c r="S16987" s="235"/>
      <c r="T16987" s="103"/>
      <c r="U16987" s="103"/>
    </row>
    <row r="16988" spans="1:21" x14ac:dyDescent="0.2">
      <c r="A16988" s="89">
        <v>41078</v>
      </c>
      <c r="B16988" s="90" t="s">
        <v>142</v>
      </c>
      <c r="C16988" s="96">
        <v>1823.0706662359548</v>
      </c>
      <c r="D16988" s="102">
        <v>1168.4146571216365</v>
      </c>
      <c r="E16988" s="98">
        <v>2165.3589691011234</v>
      </c>
      <c r="F16988" s="91">
        <v>0.84192537692387415</v>
      </c>
      <c r="G16988" s="100">
        <v>911.53533311797742</v>
      </c>
      <c r="S16988" s="235"/>
      <c r="T16988" s="103"/>
      <c r="U16988" s="103"/>
    </row>
    <row r="16989" spans="1:21" x14ac:dyDescent="0.2">
      <c r="A16989" s="89">
        <v>41078</v>
      </c>
      <c r="B16989" s="90" t="s">
        <v>143</v>
      </c>
      <c r="C16989" s="96">
        <v>1842.4276606516851</v>
      </c>
      <c r="D16989" s="102">
        <v>1172.3685087556785</v>
      </c>
      <c r="E16989" s="98">
        <v>2183.8011825842696</v>
      </c>
      <c r="F16989" s="91">
        <v>0.84367921189207828</v>
      </c>
      <c r="G16989" s="100">
        <v>921.21383032584254</v>
      </c>
      <c r="S16989" s="235"/>
      <c r="T16989" s="103"/>
      <c r="U16989" s="103"/>
    </row>
    <row r="16990" spans="1:21" x14ac:dyDescent="0.2">
      <c r="A16990" s="89">
        <v>41078</v>
      </c>
      <c r="B16990" s="90" t="s">
        <v>144</v>
      </c>
      <c r="C16990" s="96">
        <v>1832.0542242471911</v>
      </c>
      <c r="D16990" s="102">
        <v>1173.713105984709</v>
      </c>
      <c r="E16990" s="98">
        <v>2175.7815000000001</v>
      </c>
      <c r="F16990" s="91">
        <v>0.84202123432301956</v>
      </c>
      <c r="G16990" s="100">
        <v>916.02711212359554</v>
      </c>
      <c r="S16990" s="235"/>
      <c r="T16990" s="103"/>
      <c r="U16990" s="103"/>
    </row>
    <row r="16991" spans="1:21" x14ac:dyDescent="0.2">
      <c r="A16991" s="89">
        <v>41078</v>
      </c>
      <c r="B16991" s="90" t="s">
        <v>145</v>
      </c>
      <c r="C16991" s="96">
        <v>1731.4683602359551</v>
      </c>
      <c r="D16991" s="102">
        <v>1097.2391673137399</v>
      </c>
      <c r="E16991" s="98">
        <v>2049.8576713483149</v>
      </c>
      <c r="F16991" s="91">
        <v>0.84467735708551128</v>
      </c>
      <c r="G16991" s="100">
        <v>865.73418011797753</v>
      </c>
      <c r="S16991" s="235"/>
      <c r="T16991" s="103"/>
      <c r="U16991" s="103"/>
    </row>
    <row r="16992" spans="1:21" x14ac:dyDescent="0.2">
      <c r="A16992" s="89">
        <v>41078</v>
      </c>
      <c r="B16992" s="90" t="s">
        <v>146</v>
      </c>
      <c r="C16992" s="96">
        <v>1764.5701578876406</v>
      </c>
      <c r="D16992" s="102">
        <v>1131.7255973266404</v>
      </c>
      <c r="E16992" s="98">
        <v>2096.3088202247191</v>
      </c>
      <c r="F16992" s="91">
        <v>0.84175105350102142</v>
      </c>
      <c r="G16992" s="100">
        <v>882.28507894382028</v>
      </c>
      <c r="S16992" s="235"/>
      <c r="T16992" s="103"/>
      <c r="U16992" s="103"/>
    </row>
    <row r="16993" spans="1:21" x14ac:dyDescent="0.2">
      <c r="A16993" s="89">
        <v>41078</v>
      </c>
      <c r="B16993" s="90" t="s">
        <v>147</v>
      </c>
      <c r="C16993" s="96">
        <v>1926.6713102022472</v>
      </c>
      <c r="D16993" s="102">
        <v>1231.2774732644266</v>
      </c>
      <c r="E16993" s="98">
        <v>2286.5053146067416</v>
      </c>
      <c r="F16993" s="91">
        <v>0.8426270859263747</v>
      </c>
      <c r="G16993" s="100">
        <v>963.33565510112362</v>
      </c>
      <c r="S16993" s="235"/>
      <c r="T16993" s="103"/>
      <c r="U16993" s="103"/>
    </row>
    <row r="16994" spans="1:21" x14ac:dyDescent="0.2">
      <c r="A16994" s="89">
        <v>41079</v>
      </c>
      <c r="B16994" s="90" t="s">
        <v>100</v>
      </c>
      <c r="C16994" s="96">
        <v>1890.5344719775285</v>
      </c>
      <c r="D16994" s="102">
        <v>1215.0358633493449</v>
      </c>
      <c r="E16994" s="98">
        <v>2247.3167865168543</v>
      </c>
      <c r="F16994" s="91">
        <v>0.84124075578489876</v>
      </c>
      <c r="G16994" s="100">
        <v>945.26723598876424</v>
      </c>
      <c r="S16994" s="235"/>
      <c r="T16994" s="103"/>
      <c r="U16994" s="103"/>
    </row>
    <row r="16995" spans="1:21" x14ac:dyDescent="0.2">
      <c r="A16995" s="89">
        <v>41079</v>
      </c>
      <c r="B16995" s="90" t="s">
        <v>101</v>
      </c>
      <c r="C16995" s="96">
        <v>1854.6772302808988</v>
      </c>
      <c r="D16995" s="102">
        <v>1185.8448139688207</v>
      </c>
      <c r="E16995" s="98">
        <v>2201.3758314606739</v>
      </c>
      <c r="F16995" s="91">
        <v>0.84250821862174663</v>
      </c>
      <c r="G16995" s="100">
        <v>927.33861514044941</v>
      </c>
      <c r="S16995" s="235"/>
      <c r="T16995" s="103"/>
      <c r="U16995" s="103"/>
    </row>
    <row r="16996" spans="1:21" x14ac:dyDescent="0.2">
      <c r="A16996" s="89">
        <v>41079</v>
      </c>
      <c r="B16996" s="90" t="s">
        <v>102</v>
      </c>
      <c r="C16996" s="96">
        <v>1841.977874932584</v>
      </c>
      <c r="D16996" s="102">
        <v>1183.2375372681013</v>
      </c>
      <c r="E16996" s="98">
        <v>2189.2769494382019</v>
      </c>
      <c r="F16996" s="91">
        <v>0.84136357229964009</v>
      </c>
      <c r="G16996" s="100">
        <v>920.98893746629199</v>
      </c>
      <c r="S16996" s="235"/>
      <c r="T16996" s="103"/>
      <c r="U16996" s="103"/>
    </row>
    <row r="16997" spans="1:21" x14ac:dyDescent="0.2">
      <c r="A16997" s="89">
        <v>41079</v>
      </c>
      <c r="B16997" s="90" t="s">
        <v>103</v>
      </c>
      <c r="C16997" s="96">
        <v>1833.4238420224719</v>
      </c>
      <c r="D16997" s="102">
        <v>1163.6941818433561</v>
      </c>
      <c r="E16997" s="98">
        <v>2171.5494775280899</v>
      </c>
      <c r="F16997" s="91">
        <v>0.844292916645624</v>
      </c>
      <c r="G16997" s="100">
        <v>916.71192101123597</v>
      </c>
      <c r="S16997" s="235"/>
      <c r="T16997" s="103"/>
      <c r="U16997" s="103"/>
    </row>
    <row r="16998" spans="1:21" x14ac:dyDescent="0.2">
      <c r="A16998" s="89">
        <v>41079</v>
      </c>
      <c r="B16998" s="90" t="s">
        <v>104</v>
      </c>
      <c r="C16998" s="96">
        <v>1786.0058917078654</v>
      </c>
      <c r="D16998" s="102">
        <v>1132.529639170624</v>
      </c>
      <c r="E16998" s="98">
        <v>2114.8145140449437</v>
      </c>
      <c r="F16998" s="91">
        <v>0.84452129482118232</v>
      </c>
      <c r="G16998" s="100">
        <v>893.00294585393272</v>
      </c>
      <c r="S16998" s="235"/>
      <c r="T16998" s="103"/>
      <c r="U16998" s="103"/>
    </row>
    <row r="16999" spans="1:21" x14ac:dyDescent="0.2">
      <c r="A16999" s="89">
        <v>41079</v>
      </c>
      <c r="B16999" s="90" t="s">
        <v>105</v>
      </c>
      <c r="C16999" s="96">
        <v>1725.0052231011236</v>
      </c>
      <c r="D16999" s="102">
        <v>1091.813945381612</v>
      </c>
      <c r="E16999" s="98">
        <v>2041.4947247191012</v>
      </c>
      <c r="F16999" s="91">
        <v>0.84497167796427941</v>
      </c>
      <c r="G16999" s="100">
        <v>862.50261155056182</v>
      </c>
      <c r="S16999" s="235"/>
      <c r="T16999" s="103"/>
      <c r="U16999" s="103"/>
    </row>
    <row r="17000" spans="1:21" x14ac:dyDescent="0.2">
      <c r="A17000" s="89">
        <v>41079</v>
      </c>
      <c r="B17000" s="90" t="s">
        <v>106</v>
      </c>
      <c r="C17000" s="96">
        <v>1768.5614996292138</v>
      </c>
      <c r="D17000" s="102">
        <v>1107.7830349491519</v>
      </c>
      <c r="E17000" s="98">
        <v>2086.8620056179775</v>
      </c>
      <c r="F17000" s="91">
        <v>0.84747409980541277</v>
      </c>
      <c r="G17000" s="100">
        <v>884.28074981460691</v>
      </c>
      <c r="S17000" s="235"/>
      <c r="T17000" s="103"/>
      <c r="U17000" s="103"/>
    </row>
    <row r="17001" spans="1:21" x14ac:dyDescent="0.2">
      <c r="A17001" s="89">
        <v>41079</v>
      </c>
      <c r="B17001" s="90" t="s">
        <v>107</v>
      </c>
      <c r="C17001" s="96">
        <v>1736.7482772808989</v>
      </c>
      <c r="D17001" s="102">
        <v>1114.2045178165363</v>
      </c>
      <c r="E17001" s="98">
        <v>2063.4307078651686</v>
      </c>
      <c r="F17001" s="91">
        <v>0.84167996078615293</v>
      </c>
      <c r="G17001" s="100">
        <v>868.37413864044947</v>
      </c>
      <c r="S17001" s="235"/>
      <c r="T17001" s="103"/>
      <c r="U17001" s="103"/>
    </row>
    <row r="17002" spans="1:21" x14ac:dyDescent="0.2">
      <c r="A17002" s="89">
        <v>41079</v>
      </c>
      <c r="B17002" s="90" t="s">
        <v>108</v>
      </c>
      <c r="C17002" s="96">
        <v>1765.7979513370788</v>
      </c>
      <c r="D17002" s="102">
        <v>1114.0257630420952</v>
      </c>
      <c r="E17002" s="98">
        <v>2087.8447752808988</v>
      </c>
      <c r="F17002" s="91">
        <v>0.84575154831589816</v>
      </c>
      <c r="G17002" s="100">
        <v>882.89897566853938</v>
      </c>
      <c r="S17002" s="235"/>
      <c r="T17002" s="103"/>
      <c r="U17002" s="103"/>
    </row>
    <row r="17003" spans="1:21" x14ac:dyDescent="0.2">
      <c r="A17003" s="89">
        <v>41079</v>
      </c>
      <c r="B17003" s="90" t="s">
        <v>109</v>
      </c>
      <c r="C17003" s="96">
        <v>1742.4050418202246</v>
      </c>
      <c r="D17003" s="102">
        <v>1099.0968422815943</v>
      </c>
      <c r="E17003" s="98">
        <v>2060.0944634831458</v>
      </c>
      <c r="F17003" s="91">
        <v>0.84578890565737386</v>
      </c>
      <c r="G17003" s="100">
        <v>871.2025209101123</v>
      </c>
      <c r="S17003" s="235"/>
      <c r="T17003" s="103"/>
      <c r="U17003" s="103"/>
    </row>
    <row r="17004" spans="1:21" x14ac:dyDescent="0.2">
      <c r="A17004" s="89">
        <v>41079</v>
      </c>
      <c r="B17004" s="90" t="s">
        <v>110</v>
      </c>
      <c r="C17004" s="96">
        <v>1787.6024284044947</v>
      </c>
      <c r="D17004" s="102">
        <v>1131.5164866956886</v>
      </c>
      <c r="E17004" s="98">
        <v>2115.6209494382024</v>
      </c>
      <c r="F17004" s="91">
        <v>0.8449540211251868</v>
      </c>
      <c r="G17004" s="100">
        <v>893.80121420224737</v>
      </c>
      <c r="S17004" s="235"/>
      <c r="T17004" s="103"/>
      <c r="U17004" s="103"/>
    </row>
    <row r="17005" spans="1:21" x14ac:dyDescent="0.2">
      <c r="A17005" s="89">
        <v>41079</v>
      </c>
      <c r="B17005" s="90" t="s">
        <v>111</v>
      </c>
      <c r="C17005" s="96">
        <v>1776.9656039662921</v>
      </c>
      <c r="D17005" s="102">
        <v>1125.5320829456314</v>
      </c>
      <c r="E17005" s="98">
        <v>2103.4327247191009</v>
      </c>
      <c r="F17005" s="91">
        <v>0.84479317217221372</v>
      </c>
      <c r="G17005" s="100">
        <v>888.48280198314603</v>
      </c>
      <c r="S17005" s="235"/>
      <c r="T17005" s="103"/>
      <c r="U17005" s="103"/>
    </row>
    <row r="17006" spans="1:21" x14ac:dyDescent="0.2">
      <c r="A17006" s="89">
        <v>41079</v>
      </c>
      <c r="B17006" s="90" t="s">
        <v>112</v>
      </c>
      <c r="C17006" s="96">
        <v>1781.341897449438</v>
      </c>
      <c r="D17006" s="102">
        <v>1126.236091942767</v>
      </c>
      <c r="E17006" s="98">
        <v>2107.5072219101125</v>
      </c>
      <c r="F17006" s="91">
        <v>0.8452364380677857</v>
      </c>
      <c r="G17006" s="100">
        <v>890.67094872471898</v>
      </c>
      <c r="S17006" s="235"/>
      <c r="T17006" s="103"/>
      <c r="U17006" s="103"/>
    </row>
    <row r="17007" spans="1:21" x14ac:dyDescent="0.2">
      <c r="A17007" s="89">
        <v>41079</v>
      </c>
      <c r="B17007" s="90" t="s">
        <v>113</v>
      </c>
      <c r="C17007" s="96">
        <v>1811.6963553033706</v>
      </c>
      <c r="D17007" s="102">
        <v>1153.867621460349</v>
      </c>
      <c r="E17007" s="98">
        <v>2147.9418455056179</v>
      </c>
      <c r="F17007" s="91">
        <v>0.8434568929760311</v>
      </c>
      <c r="G17007" s="100">
        <v>905.84817765168532</v>
      </c>
      <c r="S17007" s="235"/>
      <c r="T17007" s="103"/>
      <c r="U17007" s="103"/>
    </row>
    <row r="17008" spans="1:21" x14ac:dyDescent="0.2">
      <c r="A17008" s="89">
        <v>41079</v>
      </c>
      <c r="B17008" s="90" t="s">
        <v>114</v>
      </c>
      <c r="C17008" s="96">
        <v>1794.8800423820228</v>
      </c>
      <c r="D17008" s="102">
        <v>1160.1149975636688</v>
      </c>
      <c r="E17008" s="98">
        <v>2137.1619438202251</v>
      </c>
      <c r="F17008" s="91">
        <v>0.83984278663208567</v>
      </c>
      <c r="G17008" s="100">
        <v>897.4400211910114</v>
      </c>
      <c r="S17008" s="235"/>
      <c r="T17008" s="103"/>
      <c r="U17008" s="103"/>
    </row>
    <row r="17009" spans="1:21" x14ac:dyDescent="0.2">
      <c r="A17009" s="89">
        <v>41079</v>
      </c>
      <c r="B17009" s="90" t="s">
        <v>115</v>
      </c>
      <c r="C17009" s="96">
        <v>1619.6175926292133</v>
      </c>
      <c r="D17009" s="102">
        <v>1050.5143393084109</v>
      </c>
      <c r="E17009" s="98">
        <v>1930.4770196629213</v>
      </c>
      <c r="F17009" s="91">
        <v>0.83897273893061575</v>
      </c>
      <c r="G17009" s="100">
        <v>809.80879631460664</v>
      </c>
      <c r="S17009" s="235"/>
      <c r="T17009" s="103"/>
      <c r="U17009" s="103"/>
    </row>
    <row r="17010" spans="1:21" x14ac:dyDescent="0.2">
      <c r="A17010" s="89">
        <v>41079</v>
      </c>
      <c r="B17010" s="90" t="s">
        <v>116</v>
      </c>
      <c r="C17010" s="96">
        <v>1507.8559717415731</v>
      </c>
      <c r="D17010" s="102">
        <v>977.09469848833135</v>
      </c>
      <c r="E17010" s="98">
        <v>1796.7592162921349</v>
      </c>
      <c r="F17010" s="91">
        <v>0.83920870313009766</v>
      </c>
      <c r="G17010" s="100">
        <v>753.92798587078653</v>
      </c>
      <c r="S17010" s="235"/>
      <c r="T17010" s="103"/>
      <c r="U17010" s="103"/>
    </row>
    <row r="17011" spans="1:21" x14ac:dyDescent="0.2">
      <c r="A17011" s="89">
        <v>41079</v>
      </c>
      <c r="B17011" s="90" t="s">
        <v>117</v>
      </c>
      <c r="C17011" s="96">
        <v>1498.398315269663</v>
      </c>
      <c r="D17011" s="102">
        <v>953.2218100379381</v>
      </c>
      <c r="E17011" s="98">
        <v>1775.9023988764043</v>
      </c>
      <c r="F17011" s="91">
        <v>0.84373911326302886</v>
      </c>
      <c r="G17011" s="100">
        <v>749.19915763483152</v>
      </c>
      <c r="S17011" s="235"/>
      <c r="T17011" s="103"/>
      <c r="U17011" s="103"/>
    </row>
    <row r="17012" spans="1:21" x14ac:dyDescent="0.2">
      <c r="A17012" s="89">
        <v>41079</v>
      </c>
      <c r="B17012" s="90" t="s">
        <v>118</v>
      </c>
      <c r="C17012" s="96">
        <v>1465.9934828764044</v>
      </c>
      <c r="D17012" s="102">
        <v>929.70533548163621</v>
      </c>
      <c r="E17012" s="98">
        <v>1735.9403511235955</v>
      </c>
      <c r="F17012" s="91">
        <v>0.84449530879764001</v>
      </c>
      <c r="G17012" s="100">
        <v>732.99674143820221</v>
      </c>
      <c r="S17012" s="235"/>
      <c r="T17012" s="103"/>
      <c r="U17012" s="103"/>
    </row>
    <row r="17013" spans="1:21" x14ac:dyDescent="0.2">
      <c r="A17013" s="89">
        <v>41079</v>
      </c>
      <c r="B17013" s="90" t="s">
        <v>119</v>
      </c>
      <c r="C17013" s="96">
        <v>1469.9524076292134</v>
      </c>
      <c r="D17013" s="102">
        <v>940.02928812896641</v>
      </c>
      <c r="E17013" s="98">
        <v>1744.8252471910109</v>
      </c>
      <c r="F17013" s="91">
        <v>0.84246397167606646</v>
      </c>
      <c r="G17013" s="100">
        <v>734.97620381460672</v>
      </c>
      <c r="S17013" s="235"/>
      <c r="T17013" s="103"/>
      <c r="U17013" s="103"/>
    </row>
    <row r="17014" spans="1:21" x14ac:dyDescent="0.2">
      <c r="A17014" s="89">
        <v>41079</v>
      </c>
      <c r="B17014" s="90" t="s">
        <v>120</v>
      </c>
      <c r="C17014" s="96">
        <v>1426.4447565842697</v>
      </c>
      <c r="D17014" s="102">
        <v>913.42932783243441</v>
      </c>
      <c r="E17014" s="98">
        <v>1693.841132022472</v>
      </c>
      <c r="F17014" s="91">
        <v>0.84213609506640863</v>
      </c>
      <c r="G17014" s="100">
        <v>713.22237829213486</v>
      </c>
      <c r="S17014" s="235"/>
      <c r="T17014" s="103"/>
      <c r="U17014" s="103"/>
    </row>
    <row r="17015" spans="1:21" x14ac:dyDescent="0.2">
      <c r="A17015" s="89">
        <v>41079</v>
      </c>
      <c r="B17015" s="90" t="s">
        <v>121</v>
      </c>
      <c r="C17015" s="96">
        <v>1464.9156180000002</v>
      </c>
      <c r="D17015" s="102">
        <v>950.22036111959994</v>
      </c>
      <c r="E17015" s="98">
        <v>1746.1089606741573</v>
      </c>
      <c r="F17015" s="91">
        <v>0.83896002540094017</v>
      </c>
      <c r="G17015" s="100">
        <v>732.45780900000011</v>
      </c>
      <c r="S17015" s="235"/>
      <c r="T17015" s="103"/>
      <c r="U17015" s="103"/>
    </row>
    <row r="17016" spans="1:21" x14ac:dyDescent="0.2">
      <c r="A17016" s="89">
        <v>41079</v>
      </c>
      <c r="B17016" s="90" t="s">
        <v>122</v>
      </c>
      <c r="C17016" s="96">
        <v>1584.4248992022472</v>
      </c>
      <c r="D17016" s="102">
        <v>1027.2443910261889</v>
      </c>
      <c r="E17016" s="98">
        <v>1888.2884578651685</v>
      </c>
      <c r="F17016" s="91">
        <v>0.83907990466326388</v>
      </c>
      <c r="G17016" s="100">
        <v>792.21244960112358</v>
      </c>
      <c r="S17016" s="235"/>
      <c r="T17016" s="103"/>
      <c r="U17016" s="103"/>
    </row>
    <row r="17017" spans="1:21" x14ac:dyDescent="0.2">
      <c r="A17017" s="89">
        <v>41079</v>
      </c>
      <c r="B17017" s="90" t="s">
        <v>123</v>
      </c>
      <c r="C17017" s="96">
        <v>1622.5310694943823</v>
      </c>
      <c r="D17017" s="102">
        <v>1030.1287789174598</v>
      </c>
      <c r="E17017" s="98">
        <v>1921.918929775281</v>
      </c>
      <c r="F17017" s="91">
        <v>0.84422451142832322</v>
      </c>
      <c r="G17017" s="100">
        <v>811.26553474719117</v>
      </c>
      <c r="S17017" s="235"/>
      <c r="T17017" s="103"/>
      <c r="U17017" s="103"/>
    </row>
    <row r="17018" spans="1:21" x14ac:dyDescent="0.2">
      <c r="A17018" s="89">
        <v>41079</v>
      </c>
      <c r="B17018" s="90" t="s">
        <v>124</v>
      </c>
      <c r="C17018" s="96">
        <v>1586.9453200786518</v>
      </c>
      <c r="D17018" s="102">
        <v>1034.660080133358</v>
      </c>
      <c r="E17018" s="98">
        <v>1894.4436994382022</v>
      </c>
      <c r="F17018" s="91">
        <v>0.83768407609540518</v>
      </c>
      <c r="G17018" s="100">
        <v>793.47266003932589</v>
      </c>
      <c r="S17018" s="235"/>
      <c r="T17018" s="103"/>
      <c r="U17018" s="103"/>
    </row>
    <row r="17019" spans="1:21" x14ac:dyDescent="0.2">
      <c r="A17019" s="89">
        <v>41079</v>
      </c>
      <c r="B17019" s="90" t="s">
        <v>125</v>
      </c>
      <c r="C17019" s="96">
        <v>1593.3193104943821</v>
      </c>
      <c r="D17019" s="102">
        <v>1044.8332016700924</v>
      </c>
      <c r="E17019" s="98">
        <v>1905.3458595505617</v>
      </c>
      <c r="F17019" s="91">
        <v>0.83623626781870386</v>
      </c>
      <c r="G17019" s="100">
        <v>796.65965524719104</v>
      </c>
      <c r="S17019" s="235"/>
      <c r="T17019" s="103"/>
      <c r="U17019" s="103"/>
    </row>
    <row r="17020" spans="1:21" x14ac:dyDescent="0.2">
      <c r="A17020" s="89">
        <v>41079</v>
      </c>
      <c r="B17020" s="90" t="s">
        <v>126</v>
      </c>
      <c r="C17020" s="96">
        <v>1597.237714011236</v>
      </c>
      <c r="D17020" s="102">
        <v>1053.5427544092774</v>
      </c>
      <c r="E17020" s="98">
        <v>1913.4055112359549</v>
      </c>
      <c r="F17020" s="91">
        <v>0.83476174006601878</v>
      </c>
      <c r="G17020" s="100">
        <v>798.618857005618</v>
      </c>
      <c r="S17020" s="235"/>
      <c r="T17020" s="103"/>
      <c r="U17020" s="103"/>
    </row>
    <row r="17021" spans="1:21" x14ac:dyDescent="0.2">
      <c r="A17021" s="89">
        <v>41079</v>
      </c>
      <c r="B17021" s="90" t="s">
        <v>127</v>
      </c>
      <c r="C17021" s="96">
        <v>1711.2482634943824</v>
      </c>
      <c r="D17021" s="102">
        <v>1114.454491674009</v>
      </c>
      <c r="E17021" s="98">
        <v>2042.1506882022475</v>
      </c>
      <c r="F17021" s="91">
        <v>0.83796375721951932</v>
      </c>
      <c r="G17021" s="100">
        <v>855.6241317471912</v>
      </c>
      <c r="S17021" s="235"/>
      <c r="T17021" s="103"/>
      <c r="U17021" s="103"/>
    </row>
    <row r="17022" spans="1:21" x14ac:dyDescent="0.2">
      <c r="A17022" s="89">
        <v>41079</v>
      </c>
      <c r="B17022" s="90" t="s">
        <v>128</v>
      </c>
      <c r="C17022" s="96">
        <v>1742.6076479999999</v>
      </c>
      <c r="D17022" s="102">
        <v>1129.8581793496871</v>
      </c>
      <c r="E17022" s="98">
        <v>2076.8391657303368</v>
      </c>
      <c r="F17022" s="91">
        <v>0.83906721172951215</v>
      </c>
      <c r="G17022" s="100">
        <v>871.30382399999996</v>
      </c>
      <c r="S17022" s="235"/>
      <c r="T17022" s="103"/>
      <c r="U17022" s="103"/>
    </row>
    <row r="17023" spans="1:21" x14ac:dyDescent="0.2">
      <c r="A17023" s="89">
        <v>41079</v>
      </c>
      <c r="B17023" s="90" t="s">
        <v>129</v>
      </c>
      <c r="C17023" s="96">
        <v>1854.8028461123595</v>
      </c>
      <c r="D17023" s="102">
        <v>1197.9395618429826</v>
      </c>
      <c r="E17023" s="98">
        <v>2208.0201067415728</v>
      </c>
      <c r="F17023" s="91">
        <v>0.84002987130834406</v>
      </c>
      <c r="G17023" s="100">
        <v>927.40142305617974</v>
      </c>
      <c r="S17023" s="235"/>
      <c r="T17023" s="103"/>
      <c r="U17023" s="103"/>
    </row>
    <row r="17024" spans="1:21" x14ac:dyDescent="0.2">
      <c r="A17024" s="89">
        <v>41079</v>
      </c>
      <c r="B17024" s="90" t="s">
        <v>130</v>
      </c>
      <c r="C17024" s="96">
        <v>1808.6086371235961</v>
      </c>
      <c r="D17024" s="102">
        <v>1150.8154508711932</v>
      </c>
      <c r="E17024" s="98">
        <v>2143.6980674157307</v>
      </c>
      <c r="F17024" s="91">
        <v>0.84368627495378046</v>
      </c>
      <c r="G17024" s="100">
        <v>904.30431856179803</v>
      </c>
      <c r="S17024" s="235"/>
      <c r="T17024" s="103"/>
      <c r="U17024" s="103"/>
    </row>
    <row r="17025" spans="1:21" x14ac:dyDescent="0.2">
      <c r="A17025" s="89">
        <v>41079</v>
      </c>
      <c r="B17025" s="90" t="s">
        <v>131</v>
      </c>
      <c r="C17025" s="96">
        <v>1824.792818764045</v>
      </c>
      <c r="D17025" s="102">
        <v>1180.5359178029246</v>
      </c>
      <c r="E17025" s="98">
        <v>2173.3692471910113</v>
      </c>
      <c r="F17025" s="91">
        <v>0.83961472314127628</v>
      </c>
      <c r="G17025" s="100">
        <v>912.39640938202251</v>
      </c>
      <c r="S17025" s="235"/>
      <c r="T17025" s="103"/>
      <c r="U17025" s="103"/>
    </row>
    <row r="17026" spans="1:21" x14ac:dyDescent="0.2">
      <c r="A17026" s="89">
        <v>41079</v>
      </c>
      <c r="B17026" s="90" t="s">
        <v>132</v>
      </c>
      <c r="C17026" s="96">
        <v>1844.6239116404497</v>
      </c>
      <c r="D17026" s="102">
        <v>1188.0724053720885</v>
      </c>
      <c r="E17026" s="98">
        <v>2194.1179129213483</v>
      </c>
      <c r="F17026" s="91">
        <v>0.84071320906561198</v>
      </c>
      <c r="G17026" s="100">
        <v>922.31195582022485</v>
      </c>
      <c r="S17026" s="235"/>
      <c r="T17026" s="103"/>
      <c r="U17026" s="103"/>
    </row>
    <row r="17027" spans="1:21" x14ac:dyDescent="0.2">
      <c r="A17027" s="89">
        <v>41079</v>
      </c>
      <c r="B17027" s="90" t="s">
        <v>133</v>
      </c>
      <c r="C17027" s="96">
        <v>1779.854768089888</v>
      </c>
      <c r="D17027" s="102">
        <v>1142.9077790988263</v>
      </c>
      <c r="E17027" s="98">
        <v>2115.2118539325843</v>
      </c>
      <c r="F17027" s="91">
        <v>0.84145461116852049</v>
      </c>
      <c r="G17027" s="100">
        <v>889.92738404494401</v>
      </c>
      <c r="S17027" s="235"/>
      <c r="T17027" s="103"/>
      <c r="U17027" s="103"/>
    </row>
    <row r="17028" spans="1:21" x14ac:dyDescent="0.2">
      <c r="A17028" s="89">
        <v>41079</v>
      </c>
      <c r="B17028" s="90" t="s">
        <v>134</v>
      </c>
      <c r="C17028" s="96">
        <v>1862.9840836516851</v>
      </c>
      <c r="D17028" s="102">
        <v>1174.9477563470793</v>
      </c>
      <c r="E17028" s="98">
        <v>2202.5466910112359</v>
      </c>
      <c r="F17028" s="91">
        <v>0.84583182334098428</v>
      </c>
      <c r="G17028" s="100">
        <v>931.49204182584253</v>
      </c>
      <c r="S17028" s="235"/>
      <c r="T17028" s="103"/>
      <c r="U17028" s="103"/>
    </row>
    <row r="17029" spans="1:21" x14ac:dyDescent="0.2">
      <c r="A17029" s="89">
        <v>41079</v>
      </c>
      <c r="B17029" s="90" t="s">
        <v>135</v>
      </c>
      <c r="C17029" s="96">
        <v>1847.9466529887638</v>
      </c>
      <c r="D17029" s="102">
        <v>1177.6079391013475</v>
      </c>
      <c r="E17029" s="98">
        <v>2191.2707022471909</v>
      </c>
      <c r="F17029" s="91">
        <v>0.84332193694446722</v>
      </c>
      <c r="G17029" s="100">
        <v>923.97332649438192</v>
      </c>
      <c r="S17029" s="235"/>
      <c r="T17029" s="103"/>
      <c r="U17029" s="103"/>
    </row>
    <row r="17030" spans="1:21" x14ac:dyDescent="0.2">
      <c r="A17030" s="89">
        <v>41079</v>
      </c>
      <c r="B17030" s="90" t="s">
        <v>136</v>
      </c>
      <c r="C17030" s="96">
        <v>1783.7245461235952</v>
      </c>
      <c r="D17030" s="102">
        <v>1136.8937949161566</v>
      </c>
      <c r="E17030" s="98">
        <v>2115.2306629213481</v>
      </c>
      <c r="F17030" s="91">
        <v>0.84327661157298595</v>
      </c>
      <c r="G17030" s="100">
        <v>891.86227306179762</v>
      </c>
      <c r="S17030" s="235"/>
      <c r="T17030" s="103"/>
      <c r="U17030" s="103"/>
    </row>
    <row r="17031" spans="1:21" x14ac:dyDescent="0.2">
      <c r="A17031" s="89">
        <v>41079</v>
      </c>
      <c r="B17031" s="90" t="s">
        <v>137</v>
      </c>
      <c r="C17031" s="96">
        <v>1742.7170553370788</v>
      </c>
      <c r="D17031" s="102">
        <v>1124.1559087415881</v>
      </c>
      <c r="E17031" s="98">
        <v>2073.834429775281</v>
      </c>
      <c r="F17031" s="91">
        <v>0.8403356749776395</v>
      </c>
      <c r="G17031" s="100">
        <v>871.35852766853941</v>
      </c>
      <c r="S17031" s="235"/>
      <c r="T17031" s="103"/>
      <c r="U17031" s="103"/>
    </row>
    <row r="17032" spans="1:21" x14ac:dyDescent="0.2">
      <c r="A17032" s="89">
        <v>41079</v>
      </c>
      <c r="B17032" s="90" t="s">
        <v>138</v>
      </c>
      <c r="C17032" s="96">
        <v>1769.4732274382027</v>
      </c>
      <c r="D17032" s="102">
        <v>1129.8345599425747</v>
      </c>
      <c r="E17032" s="98">
        <v>2099.4193567415732</v>
      </c>
      <c r="F17032" s="91">
        <v>0.84283934115218073</v>
      </c>
      <c r="G17032" s="100">
        <v>884.73661371910134</v>
      </c>
      <c r="S17032" s="235"/>
      <c r="T17032" s="103"/>
      <c r="U17032" s="103"/>
    </row>
    <row r="17033" spans="1:21" x14ac:dyDescent="0.2">
      <c r="A17033" s="89">
        <v>41079</v>
      </c>
      <c r="B17033" s="90" t="s">
        <v>139</v>
      </c>
      <c r="C17033" s="96">
        <v>1742.7413680786515</v>
      </c>
      <c r="D17033" s="102">
        <v>1115.0792079878613</v>
      </c>
      <c r="E17033" s="98">
        <v>2068.9487949438203</v>
      </c>
      <c r="F17033" s="91">
        <v>0.84233180267082131</v>
      </c>
      <c r="G17033" s="100">
        <v>871.37068403932574</v>
      </c>
      <c r="S17033" s="235"/>
      <c r="T17033" s="103"/>
      <c r="U17033" s="103"/>
    </row>
    <row r="17034" spans="1:21" x14ac:dyDescent="0.2">
      <c r="A17034" s="89">
        <v>41079</v>
      </c>
      <c r="B17034" s="90" t="s">
        <v>140</v>
      </c>
      <c r="C17034" s="96">
        <v>1728.4373717865169</v>
      </c>
      <c r="D17034" s="102">
        <v>1103.6904162315789</v>
      </c>
      <c r="E17034" s="98">
        <v>2050.7628539325842</v>
      </c>
      <c r="F17034" s="91">
        <v>0.84282654548380886</v>
      </c>
      <c r="G17034" s="100">
        <v>864.21868589325845</v>
      </c>
      <c r="S17034" s="235"/>
      <c r="T17034" s="103"/>
      <c r="U17034" s="103"/>
    </row>
    <row r="17035" spans="1:21" x14ac:dyDescent="0.2">
      <c r="A17035" s="89">
        <v>41079</v>
      </c>
      <c r="B17035" s="90" t="s">
        <v>141</v>
      </c>
      <c r="C17035" s="96">
        <v>1767.4512177640454</v>
      </c>
      <c r="D17035" s="102">
        <v>1139.9418327754602</v>
      </c>
      <c r="E17035" s="98">
        <v>2103.1764522471913</v>
      </c>
      <c r="F17035" s="91">
        <v>0.84037229300259997</v>
      </c>
      <c r="G17035" s="100">
        <v>883.7256088820227</v>
      </c>
      <c r="S17035" s="235"/>
      <c r="T17035" s="103"/>
      <c r="U17035" s="103"/>
    </row>
    <row r="17036" spans="1:21" x14ac:dyDescent="0.2">
      <c r="A17036" s="89">
        <v>41079</v>
      </c>
      <c r="B17036" s="90" t="s">
        <v>142</v>
      </c>
      <c r="C17036" s="96">
        <v>1803.9811119775281</v>
      </c>
      <c r="D17036" s="102">
        <v>1163.3049891617206</v>
      </c>
      <c r="E17036" s="98">
        <v>2146.538224719101</v>
      </c>
      <c r="F17036" s="91">
        <v>0.84041415671207054</v>
      </c>
      <c r="G17036" s="100">
        <v>901.99055598876407</v>
      </c>
      <c r="S17036" s="235"/>
      <c r="T17036" s="103"/>
      <c r="U17036" s="103"/>
    </row>
    <row r="17037" spans="1:21" x14ac:dyDescent="0.2">
      <c r="A17037" s="89">
        <v>41079</v>
      </c>
      <c r="B17037" s="90" t="s">
        <v>143</v>
      </c>
      <c r="C17037" s="96">
        <v>1795.9660115056179</v>
      </c>
      <c r="D17037" s="102">
        <v>1143.754063373628</v>
      </c>
      <c r="E17037" s="98">
        <v>2129.2410084269659</v>
      </c>
      <c r="F17037" s="91">
        <v>0.84347709084958689</v>
      </c>
      <c r="G17037" s="100">
        <v>897.98300575280894</v>
      </c>
      <c r="S17037" s="235"/>
      <c r="T17037" s="103"/>
      <c r="U17037" s="103"/>
    </row>
    <row r="17038" spans="1:21" x14ac:dyDescent="0.2">
      <c r="A17038" s="89">
        <v>41079</v>
      </c>
      <c r="B17038" s="90" t="s">
        <v>144</v>
      </c>
      <c r="C17038" s="96">
        <v>1804.3701158426968</v>
      </c>
      <c r="D17038" s="102">
        <v>1150.1745780371423</v>
      </c>
      <c r="E17038" s="98">
        <v>2139.7787443820225</v>
      </c>
      <c r="F17038" s="91">
        <v>0.84325078963423705</v>
      </c>
      <c r="G17038" s="100">
        <v>902.1850579213484</v>
      </c>
      <c r="S17038" s="235"/>
      <c r="T17038" s="103"/>
      <c r="U17038" s="103"/>
    </row>
    <row r="17039" spans="1:21" x14ac:dyDescent="0.2">
      <c r="A17039" s="89">
        <v>41079</v>
      </c>
      <c r="B17039" s="90" t="s">
        <v>145</v>
      </c>
      <c r="C17039" s="96">
        <v>1741.4649491460673</v>
      </c>
      <c r="D17039" s="102">
        <v>1100.8673965147923</v>
      </c>
      <c r="E17039" s="98">
        <v>2060.2449353932584</v>
      </c>
      <c r="F17039" s="91">
        <v>0.84527083126339897</v>
      </c>
      <c r="G17039" s="100">
        <v>870.73247457303364</v>
      </c>
      <c r="S17039" s="235"/>
      <c r="T17039" s="103"/>
      <c r="U17039" s="103"/>
    </row>
    <row r="17040" spans="1:21" x14ac:dyDescent="0.2">
      <c r="A17040" s="89">
        <v>41079</v>
      </c>
      <c r="B17040" s="90" t="s">
        <v>146</v>
      </c>
      <c r="C17040" s="96">
        <v>1751.2022021460675</v>
      </c>
      <c r="D17040" s="102">
        <v>1115.0075303756171</v>
      </c>
      <c r="E17040" s="98">
        <v>2076.0421348314608</v>
      </c>
      <c r="F17040" s="91">
        <v>0.84352921974208162</v>
      </c>
      <c r="G17040" s="100">
        <v>875.60110107303376</v>
      </c>
      <c r="S17040" s="235"/>
      <c r="T17040" s="103"/>
      <c r="U17040" s="103"/>
    </row>
    <row r="17041" spans="1:21" x14ac:dyDescent="0.2">
      <c r="A17041" s="89">
        <v>41079</v>
      </c>
      <c r="B17041" s="90" t="s">
        <v>147</v>
      </c>
      <c r="C17041" s="96">
        <v>1828.2209153258425</v>
      </c>
      <c r="D17041" s="102">
        <v>1154.4451295276617</v>
      </c>
      <c r="E17041" s="98">
        <v>2162.2061123595504</v>
      </c>
      <c r="F17041" s="91">
        <v>0.84553498617703937</v>
      </c>
      <c r="G17041" s="100">
        <v>914.11045766292125</v>
      </c>
      <c r="S17041" s="235"/>
      <c r="T17041" s="103"/>
      <c r="U17041" s="103"/>
    </row>
    <row r="17042" spans="1:21" x14ac:dyDescent="0.2">
      <c r="A17042" s="89">
        <v>41080</v>
      </c>
      <c r="B17042" s="90" t="s">
        <v>100</v>
      </c>
      <c r="C17042" s="96">
        <v>1737.3034182134834</v>
      </c>
      <c r="D17042" s="102">
        <v>1098.4479810031978</v>
      </c>
      <c r="E17042" s="98">
        <v>2055.4345365168542</v>
      </c>
      <c r="F17042" s="91">
        <v>0.84522439773612212</v>
      </c>
      <c r="G17042" s="100">
        <v>868.65170910674169</v>
      </c>
      <c r="S17042" s="235"/>
      <c r="T17042" s="103"/>
      <c r="U17042" s="103"/>
    </row>
    <row r="17043" spans="1:21" x14ac:dyDescent="0.2">
      <c r="A17043" s="89">
        <v>41080</v>
      </c>
      <c r="B17043" s="90" t="s">
        <v>101</v>
      </c>
      <c r="C17043" s="96">
        <v>1711.5643291348313</v>
      </c>
      <c r="D17043" s="102">
        <v>1086.4058194668326</v>
      </c>
      <c r="E17043" s="98">
        <v>2027.2469157303372</v>
      </c>
      <c r="F17043" s="91">
        <v>0.84428014952397745</v>
      </c>
      <c r="G17043" s="100">
        <v>855.78216456741563</v>
      </c>
      <c r="S17043" s="235"/>
      <c r="T17043" s="103"/>
      <c r="U17043" s="103"/>
    </row>
    <row r="17044" spans="1:21" x14ac:dyDescent="0.2">
      <c r="A17044" s="89">
        <v>41080</v>
      </c>
      <c r="B17044" s="90" t="s">
        <v>102</v>
      </c>
      <c r="C17044" s="96">
        <v>1765.4292080898877</v>
      </c>
      <c r="D17044" s="102">
        <v>1111.2505316737859</v>
      </c>
      <c r="E17044" s="98">
        <v>2086.0532191011234</v>
      </c>
      <c r="F17044" s="91">
        <v>0.84630113552453279</v>
      </c>
      <c r="G17044" s="100">
        <v>882.71460404494383</v>
      </c>
      <c r="S17044" s="235"/>
      <c r="T17044" s="103"/>
      <c r="U17044" s="103"/>
    </row>
    <row r="17045" spans="1:21" x14ac:dyDescent="0.2">
      <c r="A17045" s="89">
        <v>41080</v>
      </c>
      <c r="B17045" s="90" t="s">
        <v>103</v>
      </c>
      <c r="C17045" s="96">
        <v>1725.5157906741574</v>
      </c>
      <c r="D17045" s="102">
        <v>1081.8992167395973</v>
      </c>
      <c r="E17045" s="98">
        <v>2036.6420056179772</v>
      </c>
      <c r="F17045" s="91">
        <v>0.84723568791884218</v>
      </c>
      <c r="G17045" s="100">
        <v>862.75789533707871</v>
      </c>
      <c r="S17045" s="235"/>
      <c r="T17045" s="103"/>
      <c r="U17045" s="103"/>
    </row>
    <row r="17046" spans="1:21" x14ac:dyDescent="0.2">
      <c r="A17046" s="89">
        <v>41080</v>
      </c>
      <c r="B17046" s="90" t="s">
        <v>104</v>
      </c>
      <c r="C17046" s="96">
        <v>1751.9802098764044</v>
      </c>
      <c r="D17046" s="102">
        <v>1101.739170722803</v>
      </c>
      <c r="E17046" s="98">
        <v>2069.6047584269659</v>
      </c>
      <c r="F17046" s="91">
        <v>0.84652888564482387</v>
      </c>
      <c r="G17046" s="100">
        <v>875.99010493820219</v>
      </c>
      <c r="S17046" s="235"/>
      <c r="T17046" s="103"/>
      <c r="U17046" s="103"/>
    </row>
    <row r="17047" spans="1:21" x14ac:dyDescent="0.2">
      <c r="A17047" s="89">
        <v>41080</v>
      </c>
      <c r="B17047" s="90" t="s">
        <v>105</v>
      </c>
      <c r="C17047" s="96">
        <v>1728.8344798988765</v>
      </c>
      <c r="D17047" s="102">
        <v>1081.4549489503434</v>
      </c>
      <c r="E17047" s="98">
        <v>2039.2188370786516</v>
      </c>
      <c r="F17047" s="91">
        <v>0.84779252155966434</v>
      </c>
      <c r="G17047" s="100">
        <v>864.41723994943823</v>
      </c>
      <c r="S17047" s="235"/>
      <c r="T17047" s="103"/>
      <c r="U17047" s="103"/>
    </row>
    <row r="17048" spans="1:21" x14ac:dyDescent="0.2">
      <c r="A17048" s="89">
        <v>41080</v>
      </c>
      <c r="B17048" s="90" t="s">
        <v>106</v>
      </c>
      <c r="C17048" s="96">
        <v>1660.4305814831462</v>
      </c>
      <c r="D17048" s="102">
        <v>1039.6517219302339</v>
      </c>
      <c r="E17048" s="98">
        <v>1959.0572780898876</v>
      </c>
      <c r="F17048" s="91">
        <v>0.84756612277416044</v>
      </c>
      <c r="G17048" s="100">
        <v>830.21529074157309</v>
      </c>
      <c r="S17048" s="235"/>
      <c r="T17048" s="103"/>
      <c r="U17048" s="103"/>
    </row>
    <row r="17049" spans="1:21" x14ac:dyDescent="0.2">
      <c r="A17049" s="89">
        <v>41080</v>
      </c>
      <c r="B17049" s="90" t="s">
        <v>107</v>
      </c>
      <c r="C17049" s="96">
        <v>1620.2294632921351</v>
      </c>
      <c r="D17049" s="102">
        <v>1011.6992902320814</v>
      </c>
      <c r="E17049" s="98">
        <v>1910.1515561797753</v>
      </c>
      <c r="F17049" s="91">
        <v>0.84822037186019283</v>
      </c>
      <c r="G17049" s="100">
        <v>810.11473164606753</v>
      </c>
      <c r="S17049" s="235"/>
      <c r="T17049" s="103"/>
      <c r="U17049" s="103"/>
    </row>
    <row r="17050" spans="1:21" x14ac:dyDescent="0.2">
      <c r="A17050" s="89">
        <v>41080</v>
      </c>
      <c r="B17050" s="90" t="s">
        <v>108</v>
      </c>
      <c r="C17050" s="96">
        <v>1647.47999447191</v>
      </c>
      <c r="D17050" s="102">
        <v>1035.3210398280876</v>
      </c>
      <c r="E17050" s="98">
        <v>1945.7851853932584</v>
      </c>
      <c r="F17050" s="91">
        <v>0.84669161161227635</v>
      </c>
      <c r="G17050" s="100">
        <v>823.739997235955</v>
      </c>
      <c r="S17050" s="235"/>
      <c r="T17050" s="103"/>
      <c r="U17050" s="103"/>
    </row>
    <row r="17051" spans="1:21" x14ac:dyDescent="0.2">
      <c r="A17051" s="89">
        <v>41080</v>
      </c>
      <c r="B17051" s="90" t="s">
        <v>109</v>
      </c>
      <c r="C17051" s="96">
        <v>1659.0042339775282</v>
      </c>
      <c r="D17051" s="102">
        <v>1051.5096568928648</v>
      </c>
      <c r="E17051" s="98">
        <v>1964.1709719101123</v>
      </c>
      <c r="F17051" s="91">
        <v>0.84463331232524208</v>
      </c>
      <c r="G17051" s="100">
        <v>829.5021169887641</v>
      </c>
      <c r="S17051" s="235"/>
      <c r="T17051" s="103"/>
      <c r="U17051" s="103"/>
    </row>
    <row r="17052" spans="1:21" x14ac:dyDescent="0.2">
      <c r="A17052" s="89">
        <v>41080</v>
      </c>
      <c r="B17052" s="90" t="s">
        <v>110</v>
      </c>
      <c r="C17052" s="96">
        <v>1618.4141119213484</v>
      </c>
      <c r="D17052" s="102">
        <v>1023.9582167138207</v>
      </c>
      <c r="E17052" s="98">
        <v>1915.1382893258426</v>
      </c>
      <c r="F17052" s="91">
        <v>0.84506383739581248</v>
      </c>
      <c r="G17052" s="100">
        <v>809.20705596067421</v>
      </c>
      <c r="S17052" s="235"/>
      <c r="T17052" s="103"/>
      <c r="U17052" s="103"/>
    </row>
    <row r="17053" spans="1:21" x14ac:dyDescent="0.2">
      <c r="A17053" s="89">
        <v>41080</v>
      </c>
      <c r="B17053" s="90" t="s">
        <v>111</v>
      </c>
      <c r="C17053" s="96">
        <v>1648.6591624382024</v>
      </c>
      <c r="D17053" s="102">
        <v>1033.8008051210488</v>
      </c>
      <c r="E17053" s="98">
        <v>1945.9756264044943</v>
      </c>
      <c r="F17053" s="91">
        <v>0.84721470303529323</v>
      </c>
      <c r="G17053" s="100">
        <v>824.32958121910121</v>
      </c>
      <c r="S17053" s="235"/>
      <c r="T17053" s="103"/>
      <c r="U17053" s="103"/>
    </row>
    <row r="17054" spans="1:21" x14ac:dyDescent="0.2">
      <c r="A17054" s="89">
        <v>41080</v>
      </c>
      <c r="B17054" s="90" t="s">
        <v>112</v>
      </c>
      <c r="C17054" s="96">
        <v>1823.2773245393255</v>
      </c>
      <c r="D17054" s="102">
        <v>1146.3034103334505</v>
      </c>
      <c r="E17054" s="98">
        <v>2153.6832893258425</v>
      </c>
      <c r="F17054" s="91">
        <v>0.84658563010444199</v>
      </c>
      <c r="G17054" s="100">
        <v>911.63866226966275</v>
      </c>
      <c r="S17054" s="235"/>
      <c r="T17054" s="103"/>
      <c r="U17054" s="103"/>
    </row>
    <row r="17055" spans="1:21" x14ac:dyDescent="0.2">
      <c r="A17055" s="89">
        <v>41080</v>
      </c>
      <c r="B17055" s="90" t="s">
        <v>113</v>
      </c>
      <c r="C17055" s="96">
        <v>1958.4926367977528</v>
      </c>
      <c r="D17055" s="102">
        <v>1251.6733896468263</v>
      </c>
      <c r="E17055" s="98">
        <v>2324.30197752809</v>
      </c>
      <c r="F17055" s="91">
        <v>0.84261539840043598</v>
      </c>
      <c r="G17055" s="100">
        <v>979.24631839887638</v>
      </c>
      <c r="S17055" s="235"/>
      <c r="T17055" s="103"/>
      <c r="U17055" s="103"/>
    </row>
    <row r="17056" spans="1:21" x14ac:dyDescent="0.2">
      <c r="A17056" s="89">
        <v>41080</v>
      </c>
      <c r="B17056" s="90" t="s">
        <v>114</v>
      </c>
      <c r="C17056" s="96">
        <v>1979.9567354831458</v>
      </c>
      <c r="D17056" s="102">
        <v>1270.9904750239414</v>
      </c>
      <c r="E17056" s="98">
        <v>2352.7952443820222</v>
      </c>
      <c r="F17056" s="91">
        <v>0.84153380546431489</v>
      </c>
      <c r="G17056" s="100">
        <v>989.97836774157292</v>
      </c>
      <c r="S17056" s="235"/>
      <c r="T17056" s="103"/>
      <c r="U17056" s="103"/>
    </row>
    <row r="17057" spans="1:21" x14ac:dyDescent="0.2">
      <c r="A17057" s="89">
        <v>41080</v>
      </c>
      <c r="B17057" s="90" t="s">
        <v>115</v>
      </c>
      <c r="C17057" s="96">
        <v>1834.0843381685397</v>
      </c>
      <c r="D17057" s="102">
        <v>1156.991427727924</v>
      </c>
      <c r="E17057" s="98">
        <v>2168.5235814606744</v>
      </c>
      <c r="F17057" s="91">
        <v>0.84577560228011761</v>
      </c>
      <c r="G17057" s="100">
        <v>917.04216908426986</v>
      </c>
      <c r="S17057" s="235"/>
      <c r="T17057" s="103"/>
      <c r="U17057" s="103"/>
    </row>
    <row r="17058" spans="1:21" x14ac:dyDescent="0.2">
      <c r="A17058" s="89">
        <v>41080</v>
      </c>
      <c r="B17058" s="90" t="s">
        <v>116</v>
      </c>
      <c r="C17058" s="96">
        <v>1695.9352884269663</v>
      </c>
      <c r="D17058" s="102">
        <v>1099.417843171602</v>
      </c>
      <c r="E17058" s="98">
        <v>2021.1175365168535</v>
      </c>
      <c r="F17058" s="91">
        <v>0.83910770046045979</v>
      </c>
      <c r="G17058" s="100">
        <v>847.96764421348314</v>
      </c>
      <c r="S17058" s="235"/>
      <c r="T17058" s="103"/>
      <c r="U17058" s="103"/>
    </row>
    <row r="17059" spans="1:21" x14ac:dyDescent="0.2">
      <c r="A17059" s="89">
        <v>41080</v>
      </c>
      <c r="B17059" s="90" t="s">
        <v>117</v>
      </c>
      <c r="C17059" s="96">
        <v>1823.0828226067417</v>
      </c>
      <c r="D17059" s="102">
        <v>1174.1850759153017</v>
      </c>
      <c r="E17059" s="98">
        <v>2168.4883146067418</v>
      </c>
      <c r="F17059" s="91">
        <v>0.84071600032456717</v>
      </c>
      <c r="G17059" s="100">
        <v>911.54141130337086</v>
      </c>
      <c r="S17059" s="235"/>
      <c r="T17059" s="103"/>
      <c r="U17059" s="103"/>
    </row>
    <row r="17060" spans="1:21" x14ac:dyDescent="0.2">
      <c r="A17060" s="89">
        <v>41080</v>
      </c>
      <c r="B17060" s="90" t="s">
        <v>118</v>
      </c>
      <c r="C17060" s="96">
        <v>1770.6280826629218</v>
      </c>
      <c r="D17060" s="102">
        <v>1148.9817940946041</v>
      </c>
      <c r="E17060" s="98">
        <v>2110.7541235955055</v>
      </c>
      <c r="F17060" s="91">
        <v>0.83886041622261265</v>
      </c>
      <c r="G17060" s="100">
        <v>885.31404133146088</v>
      </c>
      <c r="S17060" s="235"/>
      <c r="T17060" s="103"/>
      <c r="U17060" s="103"/>
    </row>
    <row r="17061" spans="1:21" x14ac:dyDescent="0.2">
      <c r="A17061" s="89">
        <v>41080</v>
      </c>
      <c r="B17061" s="90" t="s">
        <v>119</v>
      </c>
      <c r="C17061" s="96">
        <v>1746.469321786517</v>
      </c>
      <c r="D17061" s="102">
        <v>1138.7002165697418</v>
      </c>
      <c r="E17061" s="98">
        <v>2084.8964662921353</v>
      </c>
      <c r="F17061" s="91">
        <v>0.83767676238259881</v>
      </c>
      <c r="G17061" s="100">
        <v>873.23466089325848</v>
      </c>
      <c r="S17061" s="235"/>
      <c r="T17061" s="103"/>
      <c r="U17061" s="103"/>
    </row>
    <row r="17062" spans="1:21" x14ac:dyDescent="0.2">
      <c r="A17062" s="89">
        <v>41080</v>
      </c>
      <c r="B17062" s="90" t="s">
        <v>120</v>
      </c>
      <c r="C17062" s="96">
        <v>1732.6596845730342</v>
      </c>
      <c r="D17062" s="102">
        <v>1121.491178344791</v>
      </c>
      <c r="E17062" s="98">
        <v>2063.9409016853933</v>
      </c>
      <c r="F17062" s="91">
        <v>0.83949093850417988</v>
      </c>
      <c r="G17062" s="100">
        <v>866.32984228651708</v>
      </c>
      <c r="S17062" s="235"/>
      <c r="T17062" s="103"/>
      <c r="U17062" s="103"/>
    </row>
    <row r="17063" spans="1:21" x14ac:dyDescent="0.2">
      <c r="A17063" s="89">
        <v>41080</v>
      </c>
      <c r="B17063" s="90" t="s">
        <v>121</v>
      </c>
      <c r="C17063" s="96">
        <v>1746.8461692808989</v>
      </c>
      <c r="D17063" s="102">
        <v>1127.6523523013493</v>
      </c>
      <c r="E17063" s="98">
        <v>2079.1996938202251</v>
      </c>
      <c r="F17063" s="91">
        <v>0.84015314857579881</v>
      </c>
      <c r="G17063" s="100">
        <v>873.42308464044947</v>
      </c>
      <c r="S17063" s="235"/>
      <c r="T17063" s="103"/>
      <c r="U17063" s="103"/>
    </row>
    <row r="17064" spans="1:21" x14ac:dyDescent="0.2">
      <c r="A17064" s="89">
        <v>41080</v>
      </c>
      <c r="B17064" s="90" t="s">
        <v>122</v>
      </c>
      <c r="C17064" s="96">
        <v>2022.4959289887643</v>
      </c>
      <c r="D17064" s="102">
        <v>1305.0478225374379</v>
      </c>
      <c r="E17064" s="98">
        <v>2406.9980477528088</v>
      </c>
      <c r="F17064" s="91">
        <v>0.84025657223817918</v>
      </c>
      <c r="G17064" s="100">
        <v>1011.2479644943821</v>
      </c>
      <c r="S17064" s="235"/>
      <c r="T17064" s="103"/>
      <c r="U17064" s="103"/>
    </row>
    <row r="17065" spans="1:21" x14ac:dyDescent="0.2">
      <c r="A17065" s="89">
        <v>41080</v>
      </c>
      <c r="B17065" s="90" t="s">
        <v>123</v>
      </c>
      <c r="C17065" s="96">
        <v>2026.7952321235953</v>
      </c>
      <c r="D17065" s="102">
        <v>1290.9490513216056</v>
      </c>
      <c r="E17065" s="98">
        <v>2403.0081910112358</v>
      </c>
      <c r="F17065" s="91">
        <v>0.84344083374542211</v>
      </c>
      <c r="G17065" s="100">
        <v>1013.3976160617976</v>
      </c>
      <c r="S17065" s="235"/>
      <c r="T17065" s="103"/>
      <c r="U17065" s="103"/>
    </row>
    <row r="17066" spans="1:21" x14ac:dyDescent="0.2">
      <c r="A17066" s="89">
        <v>41080</v>
      </c>
      <c r="B17066" s="90" t="s">
        <v>124</v>
      </c>
      <c r="C17066" s="96">
        <v>2081.6285686179776</v>
      </c>
      <c r="D17066" s="102">
        <v>1344.8499656570632</v>
      </c>
      <c r="E17066" s="98">
        <v>2478.2653061797751</v>
      </c>
      <c r="F17066" s="91">
        <v>0.83995388364080781</v>
      </c>
      <c r="G17066" s="100">
        <v>1040.8142843089888</v>
      </c>
      <c r="S17066" s="235"/>
      <c r="T17066" s="103"/>
      <c r="U17066" s="103"/>
    </row>
    <row r="17067" spans="1:21" x14ac:dyDescent="0.2">
      <c r="A17067" s="89">
        <v>41080</v>
      </c>
      <c r="B17067" s="90" t="s">
        <v>125</v>
      </c>
      <c r="C17067" s="96">
        <v>2118.6771346516857</v>
      </c>
      <c r="D17067" s="102">
        <v>1353.0838672242903</v>
      </c>
      <c r="E17067" s="98">
        <v>2513.8871797752813</v>
      </c>
      <c r="F17067" s="91">
        <v>0.8427892674328672</v>
      </c>
      <c r="G17067" s="100">
        <v>1059.3385673258429</v>
      </c>
      <c r="S17067" s="235"/>
      <c r="T17067" s="103"/>
      <c r="U17067" s="103"/>
    </row>
    <row r="17068" spans="1:21" x14ac:dyDescent="0.2">
      <c r="A17068" s="89">
        <v>41080</v>
      </c>
      <c r="B17068" s="90" t="s">
        <v>126</v>
      </c>
      <c r="C17068" s="96">
        <v>2133.2566753483147</v>
      </c>
      <c r="D17068" s="102">
        <v>1369.7333597870602</v>
      </c>
      <c r="E17068" s="98">
        <v>2535.1436882022472</v>
      </c>
      <c r="F17068" s="91">
        <v>0.8414736747569036</v>
      </c>
      <c r="G17068" s="100">
        <v>1066.6283376741574</v>
      </c>
      <c r="S17068" s="235"/>
      <c r="T17068" s="103"/>
      <c r="U17068" s="103"/>
    </row>
    <row r="17069" spans="1:21" x14ac:dyDescent="0.2">
      <c r="A17069" s="89">
        <v>41080</v>
      </c>
      <c r="B17069" s="90" t="s">
        <v>127</v>
      </c>
      <c r="C17069" s="96">
        <v>2121.2623895056186</v>
      </c>
      <c r="D17069" s="102">
        <v>1357.9005384681391</v>
      </c>
      <c r="E17069" s="98">
        <v>2518.6599606741574</v>
      </c>
      <c r="F17069" s="91">
        <v>0.84221864905409083</v>
      </c>
      <c r="G17069" s="100">
        <v>1060.6311947528093</v>
      </c>
      <c r="S17069" s="235"/>
      <c r="T17069" s="103"/>
      <c r="U17069" s="103"/>
    </row>
    <row r="17070" spans="1:21" x14ac:dyDescent="0.2">
      <c r="A17070" s="89">
        <v>41080</v>
      </c>
      <c r="B17070" s="90" t="s">
        <v>128</v>
      </c>
      <c r="C17070" s="96">
        <v>2153.2052798089885</v>
      </c>
      <c r="D17070" s="102">
        <v>1384.3855672421751</v>
      </c>
      <c r="E17070" s="98">
        <v>2559.8469438202246</v>
      </c>
      <c r="F17070" s="91">
        <v>0.84114610250705901</v>
      </c>
      <c r="G17070" s="100">
        <v>1076.6026399044943</v>
      </c>
      <c r="S17070" s="235"/>
      <c r="T17070" s="103"/>
      <c r="U17070" s="103"/>
    </row>
    <row r="17071" spans="1:21" x14ac:dyDescent="0.2">
      <c r="A17071" s="89">
        <v>41080</v>
      </c>
      <c r="B17071" s="90" t="s">
        <v>129</v>
      </c>
      <c r="C17071" s="96">
        <v>2170.3498147415735</v>
      </c>
      <c r="D17071" s="102">
        <v>1399.9932134824558</v>
      </c>
      <c r="E17071" s="98">
        <v>2582.7116207865165</v>
      </c>
      <c r="F17071" s="91">
        <v>0.84033765027186191</v>
      </c>
      <c r="G17071" s="100">
        <v>1085.1749073707867</v>
      </c>
      <c r="S17071" s="235"/>
      <c r="T17071" s="103"/>
      <c r="U17071" s="103"/>
    </row>
    <row r="17072" spans="1:21" x14ac:dyDescent="0.2">
      <c r="A17072" s="89">
        <v>41080</v>
      </c>
      <c r="B17072" s="90" t="s">
        <v>130</v>
      </c>
      <c r="C17072" s="96">
        <v>2002.4136044494385</v>
      </c>
      <c r="D17072" s="102">
        <v>1279.2888804997558</v>
      </c>
      <c r="E17072" s="98">
        <v>2376.1818707865168</v>
      </c>
      <c r="F17072" s="91">
        <v>0.84270216394952924</v>
      </c>
      <c r="G17072" s="100">
        <v>1001.2068022247192</v>
      </c>
      <c r="S17072" s="235"/>
      <c r="T17072" s="103"/>
      <c r="U17072" s="103"/>
    </row>
    <row r="17073" spans="1:21" x14ac:dyDescent="0.2">
      <c r="A17073" s="89">
        <v>41080</v>
      </c>
      <c r="B17073" s="90" t="s">
        <v>131</v>
      </c>
      <c r="C17073" s="96">
        <v>1907.7519451348321</v>
      </c>
      <c r="D17073" s="102">
        <v>1235.6979732110956</v>
      </c>
      <c r="E17073" s="98">
        <v>2272.9863539325847</v>
      </c>
      <c r="F17073" s="91">
        <v>0.83931517751268236</v>
      </c>
      <c r="G17073" s="100">
        <v>953.87597256741606</v>
      </c>
      <c r="S17073" s="235"/>
      <c r="T17073" s="103"/>
      <c r="U17073" s="103"/>
    </row>
    <row r="17074" spans="1:21" x14ac:dyDescent="0.2">
      <c r="A17074" s="89">
        <v>41080</v>
      </c>
      <c r="B17074" s="90" t="s">
        <v>132</v>
      </c>
      <c r="C17074" s="96">
        <v>1907.5736516966294</v>
      </c>
      <c r="D17074" s="102">
        <v>1242.4297013326905</v>
      </c>
      <c r="E17074" s="98">
        <v>2276.5036348314607</v>
      </c>
      <c r="F17074" s="91">
        <v>0.83794008606441572</v>
      </c>
      <c r="G17074" s="100">
        <v>953.78682584831472</v>
      </c>
      <c r="S17074" s="235"/>
      <c r="T17074" s="103"/>
      <c r="U17074" s="103"/>
    </row>
    <row r="17075" spans="1:21" x14ac:dyDescent="0.2">
      <c r="A17075" s="89">
        <v>41080</v>
      </c>
      <c r="B17075" s="90" t="s">
        <v>133</v>
      </c>
      <c r="C17075" s="96">
        <v>1876.0076088876406</v>
      </c>
      <c r="D17075" s="102">
        <v>1205.7114197740561</v>
      </c>
      <c r="E17075" s="98">
        <v>2230.0548370786519</v>
      </c>
      <c r="F17075" s="91">
        <v>0.84123833086776945</v>
      </c>
      <c r="G17075" s="100">
        <v>938.00380444382029</v>
      </c>
      <c r="S17075" s="235"/>
      <c r="T17075" s="103"/>
      <c r="U17075" s="103"/>
    </row>
    <row r="17076" spans="1:21" x14ac:dyDescent="0.2">
      <c r="A17076" s="89">
        <v>41080</v>
      </c>
      <c r="B17076" s="90" t="s">
        <v>134</v>
      </c>
      <c r="C17076" s="96">
        <v>1839.9761258764049</v>
      </c>
      <c r="D17076" s="102">
        <v>1196.2501995524208</v>
      </c>
      <c r="E17076" s="98">
        <v>2194.6586713483148</v>
      </c>
      <c r="F17076" s="91">
        <v>0.83838828784523178</v>
      </c>
      <c r="G17076" s="100">
        <v>919.98806293820246</v>
      </c>
      <c r="S17076" s="235"/>
      <c r="T17076" s="103"/>
      <c r="U17076" s="103"/>
    </row>
    <row r="17077" spans="1:21" x14ac:dyDescent="0.2">
      <c r="A17077" s="89">
        <v>41080</v>
      </c>
      <c r="B17077" s="90" t="s">
        <v>135</v>
      </c>
      <c r="C17077" s="96">
        <v>1853.0847457078648</v>
      </c>
      <c r="D17077" s="102">
        <v>1181.2085729682453</v>
      </c>
      <c r="E17077" s="98">
        <v>2197.5387977528089</v>
      </c>
      <c r="F17077" s="91">
        <v>0.84325462085257341</v>
      </c>
      <c r="G17077" s="100">
        <v>926.54237285393242</v>
      </c>
      <c r="S17077" s="235"/>
      <c r="T17077" s="103"/>
      <c r="U17077" s="103"/>
    </row>
    <row r="17078" spans="1:21" x14ac:dyDescent="0.2">
      <c r="A17078" s="89">
        <v>41080</v>
      </c>
      <c r="B17078" s="90" t="s">
        <v>136</v>
      </c>
      <c r="C17078" s="96">
        <v>1753.8928122134832</v>
      </c>
      <c r="D17078" s="102">
        <v>1124.1246619918511</v>
      </c>
      <c r="E17078" s="98">
        <v>2083.2177640449436</v>
      </c>
      <c r="F17078" s="91">
        <v>0.84191525364491115</v>
      </c>
      <c r="G17078" s="100">
        <v>876.94640610674162</v>
      </c>
      <c r="S17078" s="235"/>
      <c r="T17078" s="103"/>
      <c r="U17078" s="103"/>
    </row>
    <row r="17079" spans="1:21" x14ac:dyDescent="0.2">
      <c r="A17079" s="89">
        <v>41080</v>
      </c>
      <c r="B17079" s="90" t="s">
        <v>137</v>
      </c>
      <c r="C17079" s="96">
        <v>1756.9724261460674</v>
      </c>
      <c r="D17079" s="102">
        <v>1126.6003599537976</v>
      </c>
      <c r="E17079" s="98">
        <v>2087.1464915730339</v>
      </c>
      <c r="F17079" s="91">
        <v>0.84180599360894792</v>
      </c>
      <c r="G17079" s="100">
        <v>878.4862130730337</v>
      </c>
      <c r="S17079" s="235"/>
      <c r="T17079" s="103"/>
      <c r="U17079" s="103"/>
    </row>
    <row r="17080" spans="1:21" x14ac:dyDescent="0.2">
      <c r="A17080" s="89">
        <v>41080</v>
      </c>
      <c r="B17080" s="90" t="s">
        <v>138</v>
      </c>
      <c r="C17080" s="96">
        <v>1732.0153969213482</v>
      </c>
      <c r="D17080" s="102">
        <v>1102.048785393755</v>
      </c>
      <c r="E17080" s="98">
        <v>2052.8976741573033</v>
      </c>
      <c r="F17080" s="91">
        <v>0.84369299976547807</v>
      </c>
      <c r="G17080" s="100">
        <v>866.00769846067408</v>
      </c>
      <c r="S17080" s="235"/>
      <c r="T17080" s="103"/>
      <c r="U17080" s="103"/>
    </row>
    <row r="17081" spans="1:21" x14ac:dyDescent="0.2">
      <c r="A17081" s="89">
        <v>41080</v>
      </c>
      <c r="B17081" s="90" t="s">
        <v>139</v>
      </c>
      <c r="C17081" s="96">
        <v>1752.3286925056175</v>
      </c>
      <c r="D17081" s="102">
        <v>1116.1930882863849</v>
      </c>
      <c r="E17081" s="98">
        <v>2077.6291432584267</v>
      </c>
      <c r="F17081" s="91">
        <v>0.84342708523878918</v>
      </c>
      <c r="G17081" s="100">
        <v>876.16434625280874</v>
      </c>
      <c r="S17081" s="235"/>
      <c r="T17081" s="103"/>
      <c r="U17081" s="103"/>
    </row>
    <row r="17082" spans="1:21" x14ac:dyDescent="0.2">
      <c r="A17082" s="89">
        <v>41080</v>
      </c>
      <c r="B17082" s="90" t="s">
        <v>140</v>
      </c>
      <c r="C17082" s="96">
        <v>1758.6256925730338</v>
      </c>
      <c r="D17082" s="102">
        <v>1124.314701149797</v>
      </c>
      <c r="E17082" s="98">
        <v>2087.3063679775282</v>
      </c>
      <c r="F17082" s="91">
        <v>0.84253357319895217</v>
      </c>
      <c r="G17082" s="100">
        <v>879.3128462865169</v>
      </c>
      <c r="S17082" s="235"/>
      <c r="T17082" s="103"/>
      <c r="U17082" s="103"/>
    </row>
    <row r="17083" spans="1:21" x14ac:dyDescent="0.2">
      <c r="A17083" s="89">
        <v>41080</v>
      </c>
      <c r="B17083" s="90" t="s">
        <v>141</v>
      </c>
      <c r="C17083" s="96">
        <v>1745.0834955168539</v>
      </c>
      <c r="D17083" s="102">
        <v>1107.7206579646004</v>
      </c>
      <c r="E17083" s="98">
        <v>2066.9691488764047</v>
      </c>
      <c r="F17083" s="91">
        <v>0.8442716701724714</v>
      </c>
      <c r="G17083" s="100">
        <v>872.54174775842694</v>
      </c>
      <c r="S17083" s="235"/>
      <c r="T17083" s="103"/>
      <c r="U17083" s="103"/>
    </row>
    <row r="17084" spans="1:21" x14ac:dyDescent="0.2">
      <c r="A17084" s="89">
        <v>41080</v>
      </c>
      <c r="B17084" s="90" t="s">
        <v>142</v>
      </c>
      <c r="C17084" s="96">
        <v>1726.1236092134832</v>
      </c>
      <c r="D17084" s="102">
        <v>1095.969123391754</v>
      </c>
      <c r="E17084" s="98">
        <v>2044.6640393258426</v>
      </c>
      <c r="F17084" s="91">
        <v>0.84420891452789126</v>
      </c>
      <c r="G17084" s="100">
        <v>863.06180460674159</v>
      </c>
      <c r="S17084" s="235"/>
      <c r="T17084" s="103"/>
      <c r="U17084" s="103"/>
    </row>
    <row r="17085" spans="1:21" x14ac:dyDescent="0.2">
      <c r="A17085" s="89">
        <v>41080</v>
      </c>
      <c r="B17085" s="90" t="s">
        <v>143</v>
      </c>
      <c r="C17085" s="96">
        <v>1739.5523468089889</v>
      </c>
      <c r="D17085" s="102">
        <v>1107.2534952398964</v>
      </c>
      <c r="E17085" s="98">
        <v>2062.0505983146068</v>
      </c>
      <c r="F17085" s="91">
        <v>0.84360313380806073</v>
      </c>
      <c r="G17085" s="100">
        <v>869.77617340449444</v>
      </c>
      <c r="S17085" s="235"/>
      <c r="T17085" s="103"/>
      <c r="U17085" s="103"/>
    </row>
    <row r="17086" spans="1:21" x14ac:dyDescent="0.2">
      <c r="A17086" s="89">
        <v>41080</v>
      </c>
      <c r="B17086" s="90" t="s">
        <v>144</v>
      </c>
      <c r="C17086" s="96">
        <v>1756.652308382023</v>
      </c>
      <c r="D17086" s="102">
        <v>1120.6558410496552</v>
      </c>
      <c r="E17086" s="98">
        <v>2083.6738820224723</v>
      </c>
      <c r="F17086" s="91">
        <v>0.84305529936237766</v>
      </c>
      <c r="G17086" s="100">
        <v>878.32615419101148</v>
      </c>
      <c r="S17086" s="235"/>
      <c r="T17086" s="103"/>
      <c r="U17086" s="103"/>
    </row>
    <row r="17087" spans="1:21" x14ac:dyDescent="0.2">
      <c r="A17087" s="89">
        <v>41080</v>
      </c>
      <c r="B17087" s="90" t="s">
        <v>145</v>
      </c>
      <c r="C17087" s="96">
        <v>1772.5204243820224</v>
      </c>
      <c r="D17087" s="102">
        <v>1144.5484102142825</v>
      </c>
      <c r="E17087" s="98">
        <v>2109.9335814606738</v>
      </c>
      <c r="F17087" s="91">
        <v>0.84008351729959874</v>
      </c>
      <c r="G17087" s="100">
        <v>886.26021219101119</v>
      </c>
      <c r="S17087" s="235"/>
      <c r="T17087" s="103"/>
      <c r="U17087" s="103"/>
    </row>
    <row r="17088" spans="1:21" x14ac:dyDescent="0.2">
      <c r="A17088" s="89">
        <v>41080</v>
      </c>
      <c r="B17088" s="90" t="s">
        <v>146</v>
      </c>
      <c r="C17088" s="96">
        <v>1777.2046792584272</v>
      </c>
      <c r="D17088" s="102">
        <v>1125.3962722067654</v>
      </c>
      <c r="E17088" s="98">
        <v>2103.5620365168538</v>
      </c>
      <c r="F17088" s="91">
        <v>0.84485489298959793</v>
      </c>
      <c r="G17088" s="100">
        <v>888.60233962921359</v>
      </c>
      <c r="S17088" s="235"/>
      <c r="T17088" s="103"/>
      <c r="U17088" s="103"/>
    </row>
    <row r="17089" spans="1:21" x14ac:dyDescent="0.2">
      <c r="A17089" s="89">
        <v>41080</v>
      </c>
      <c r="B17089" s="90" t="s">
        <v>147</v>
      </c>
      <c r="C17089" s="96">
        <v>1800.8447683146067</v>
      </c>
      <c r="D17089" s="102">
        <v>1130.9856993873054</v>
      </c>
      <c r="E17089" s="98">
        <v>2126.5395674157303</v>
      </c>
      <c r="F17089" s="91">
        <v>0.84684282197630445</v>
      </c>
      <c r="G17089" s="100">
        <v>900.42238415730333</v>
      </c>
      <c r="S17089" s="235"/>
      <c r="T17089" s="103"/>
      <c r="U17089" s="103"/>
    </row>
    <row r="17090" spans="1:21" x14ac:dyDescent="0.2">
      <c r="A17090" s="89">
        <v>41081</v>
      </c>
      <c r="B17090" s="90" t="s">
        <v>100</v>
      </c>
      <c r="C17090" s="96">
        <v>1746.1654125168538</v>
      </c>
      <c r="D17090" s="102">
        <v>1111.2036719963683</v>
      </c>
      <c r="E17090" s="98">
        <v>2069.7505280898872</v>
      </c>
      <c r="F17090" s="91">
        <v>0.84365984635275793</v>
      </c>
      <c r="G17090" s="100">
        <v>873.08270625842692</v>
      </c>
      <c r="S17090" s="235"/>
      <c r="T17090" s="103"/>
      <c r="U17090" s="103"/>
    </row>
    <row r="17091" spans="1:21" x14ac:dyDescent="0.2">
      <c r="A17091" s="89">
        <v>41081</v>
      </c>
      <c r="B17091" s="90" t="s">
        <v>101</v>
      </c>
      <c r="C17091" s="96">
        <v>1724.2798929775281</v>
      </c>
      <c r="D17091" s="102">
        <v>1098.0623846753601</v>
      </c>
      <c r="E17091" s="98">
        <v>2044.2314325842694</v>
      </c>
      <c r="F17091" s="91">
        <v>0.84348565700202249</v>
      </c>
      <c r="G17091" s="100">
        <v>862.13994648876405</v>
      </c>
      <c r="S17091" s="235"/>
      <c r="T17091" s="103"/>
      <c r="U17091" s="103"/>
    </row>
    <row r="17092" spans="1:21" x14ac:dyDescent="0.2">
      <c r="A17092" s="89">
        <v>41081</v>
      </c>
      <c r="B17092" s="90" t="s">
        <v>102</v>
      </c>
      <c r="C17092" s="96">
        <v>1802.0279884044944</v>
      </c>
      <c r="D17092" s="102">
        <v>1152.4186109336056</v>
      </c>
      <c r="E17092" s="98">
        <v>2139.0122780898873</v>
      </c>
      <c r="F17092" s="91">
        <v>0.84245799187916959</v>
      </c>
      <c r="G17092" s="100">
        <v>901.0139942022472</v>
      </c>
      <c r="S17092" s="235"/>
      <c r="T17092" s="103"/>
      <c r="U17092" s="103"/>
    </row>
    <row r="17093" spans="1:21" x14ac:dyDescent="0.2">
      <c r="A17093" s="89">
        <v>41081</v>
      </c>
      <c r="B17093" s="90" t="s">
        <v>103</v>
      </c>
      <c r="C17093" s="96">
        <v>1901.3617462247194</v>
      </c>
      <c r="D17093" s="102">
        <v>1221.5324584894297</v>
      </c>
      <c r="E17093" s="98">
        <v>2259.9376179775281</v>
      </c>
      <c r="F17093" s="91">
        <v>0.84133373023202873</v>
      </c>
      <c r="G17093" s="100">
        <v>950.68087311235968</v>
      </c>
      <c r="S17093" s="235"/>
      <c r="T17093" s="103"/>
      <c r="U17093" s="103"/>
    </row>
    <row r="17094" spans="1:21" x14ac:dyDescent="0.2">
      <c r="A17094" s="89">
        <v>41081</v>
      </c>
      <c r="B17094" s="90" t="s">
        <v>104</v>
      </c>
      <c r="C17094" s="96">
        <v>1825.0318940561799</v>
      </c>
      <c r="D17094" s="102">
        <v>1162.7518486700967</v>
      </c>
      <c r="E17094" s="98">
        <v>2163.9624016853932</v>
      </c>
      <c r="F17094" s="91">
        <v>0.84337504784499095</v>
      </c>
      <c r="G17094" s="100">
        <v>912.51594702808995</v>
      </c>
      <c r="S17094" s="235"/>
      <c r="T17094" s="103"/>
      <c r="U17094" s="103"/>
    </row>
    <row r="17095" spans="1:21" x14ac:dyDescent="0.2">
      <c r="A17095" s="89">
        <v>41081</v>
      </c>
      <c r="B17095" s="90" t="s">
        <v>105</v>
      </c>
      <c r="C17095" s="96">
        <v>1839.7654154494383</v>
      </c>
      <c r="D17095" s="102">
        <v>1168.6943284134718</v>
      </c>
      <c r="E17095" s="98">
        <v>2179.5832668539324</v>
      </c>
      <c r="F17095" s="91">
        <v>0.84409044766846819</v>
      </c>
      <c r="G17095" s="100">
        <v>919.88270772471913</v>
      </c>
      <c r="S17095" s="235"/>
      <c r="T17095" s="103"/>
      <c r="U17095" s="103"/>
    </row>
    <row r="17096" spans="1:21" x14ac:dyDescent="0.2">
      <c r="A17096" s="89">
        <v>41081</v>
      </c>
      <c r="B17096" s="90" t="s">
        <v>106</v>
      </c>
      <c r="C17096" s="96">
        <v>1875.3714254831461</v>
      </c>
      <c r="D17096" s="102">
        <v>1196.3804178706139</v>
      </c>
      <c r="E17096" s="98">
        <v>2224.4873764044946</v>
      </c>
      <c r="F17096" s="91">
        <v>0.84305779631546618</v>
      </c>
      <c r="G17096" s="100">
        <v>937.68571274157307</v>
      </c>
      <c r="S17096" s="235"/>
      <c r="T17096" s="103"/>
      <c r="U17096" s="103"/>
    </row>
    <row r="17097" spans="1:21" x14ac:dyDescent="0.2">
      <c r="A17097" s="89">
        <v>41081</v>
      </c>
      <c r="B17097" s="90" t="s">
        <v>107</v>
      </c>
      <c r="C17097" s="96">
        <v>1879.4276012022476</v>
      </c>
      <c r="D17097" s="102">
        <v>1202.7261422265792</v>
      </c>
      <c r="E17097" s="98">
        <v>2231.3220926966292</v>
      </c>
      <c r="F17097" s="91">
        <v>0.84229327865924319</v>
      </c>
      <c r="G17097" s="100">
        <v>939.71380060112381</v>
      </c>
      <c r="S17097" s="235"/>
      <c r="T17097" s="103"/>
      <c r="U17097" s="103"/>
    </row>
    <row r="17098" spans="1:21" x14ac:dyDescent="0.2">
      <c r="A17098" s="89">
        <v>41081</v>
      </c>
      <c r="B17098" s="90" t="s">
        <v>108</v>
      </c>
      <c r="C17098" s="96">
        <v>1935.7075458202251</v>
      </c>
      <c r="D17098" s="102">
        <v>1242.1654160489959</v>
      </c>
      <c r="E17098" s="98">
        <v>2299.986657303371</v>
      </c>
      <c r="F17098" s="91">
        <v>0.84161685880810866</v>
      </c>
      <c r="G17098" s="100">
        <v>967.85377291011253</v>
      </c>
      <c r="S17098" s="235"/>
      <c r="T17098" s="103"/>
      <c r="U17098" s="103"/>
    </row>
    <row r="17099" spans="1:21" x14ac:dyDescent="0.2">
      <c r="A17099" s="89">
        <v>41081</v>
      </c>
      <c r="B17099" s="90" t="s">
        <v>109</v>
      </c>
      <c r="C17099" s="96">
        <v>1927.4736306741577</v>
      </c>
      <c r="D17099" s="102">
        <v>1228.9106469797014</v>
      </c>
      <c r="E17099" s="98">
        <v>2285.9081292134833</v>
      </c>
      <c r="F17099" s="91">
        <v>0.84319820470534268</v>
      </c>
      <c r="G17099" s="100">
        <v>963.73681533707884</v>
      </c>
      <c r="S17099" s="235"/>
      <c r="T17099" s="103"/>
      <c r="U17099" s="103"/>
    </row>
    <row r="17100" spans="1:21" x14ac:dyDescent="0.2">
      <c r="A17100" s="89">
        <v>41081</v>
      </c>
      <c r="B17100" s="90" t="s">
        <v>110</v>
      </c>
      <c r="C17100" s="96">
        <v>1896.3978948202246</v>
      </c>
      <c r="D17100" s="102">
        <v>1205.6623378800953</v>
      </c>
      <c r="E17100" s="98">
        <v>2247.2086348314606</v>
      </c>
      <c r="F17100" s="91">
        <v>0.8438904449841852</v>
      </c>
      <c r="G17100" s="100">
        <v>948.19894741011228</v>
      </c>
      <c r="S17100" s="235"/>
      <c r="T17100" s="103"/>
      <c r="U17100" s="103"/>
    </row>
    <row r="17101" spans="1:21" x14ac:dyDescent="0.2">
      <c r="A17101" s="89">
        <v>41081</v>
      </c>
      <c r="B17101" s="90" t="s">
        <v>111</v>
      </c>
      <c r="C17101" s="96">
        <v>1870.8208906853934</v>
      </c>
      <c r="D17101" s="102">
        <v>1186.7175178274604</v>
      </c>
      <c r="E17101" s="98">
        <v>2215.4614129213483</v>
      </c>
      <c r="F17101" s="91">
        <v>0.84443849022786388</v>
      </c>
      <c r="G17101" s="100">
        <v>935.41044534269668</v>
      </c>
      <c r="S17101" s="235"/>
      <c r="T17101" s="103"/>
      <c r="U17101" s="103"/>
    </row>
    <row r="17102" spans="1:21" x14ac:dyDescent="0.2">
      <c r="A17102" s="89">
        <v>41081</v>
      </c>
      <c r="B17102" s="90" t="s">
        <v>112</v>
      </c>
      <c r="C17102" s="96">
        <v>2064.411095460674</v>
      </c>
      <c r="D17102" s="102">
        <v>1322.7871497339429</v>
      </c>
      <c r="E17102" s="98">
        <v>2451.8480814606742</v>
      </c>
      <c r="F17102" s="91">
        <v>0.84198165093116739</v>
      </c>
      <c r="G17102" s="100">
        <v>1032.205547730337</v>
      </c>
      <c r="S17102" s="235"/>
      <c r="T17102" s="103"/>
      <c r="U17102" s="103"/>
    </row>
    <row r="17103" spans="1:21" x14ac:dyDescent="0.2">
      <c r="A17103" s="89">
        <v>41081</v>
      </c>
      <c r="B17103" s="90" t="s">
        <v>113</v>
      </c>
      <c r="C17103" s="96">
        <v>2159.3320906853933</v>
      </c>
      <c r="D17103" s="102">
        <v>1376.8616060965785</v>
      </c>
      <c r="E17103" s="98">
        <v>2560.9496207865163</v>
      </c>
      <c r="F17103" s="91">
        <v>0.8431763253594271</v>
      </c>
      <c r="G17103" s="100">
        <v>1079.6660453426966</v>
      </c>
      <c r="S17103" s="235"/>
      <c r="T17103" s="103"/>
      <c r="U17103" s="103"/>
    </row>
    <row r="17104" spans="1:21" x14ac:dyDescent="0.2">
      <c r="A17104" s="89">
        <v>41081</v>
      </c>
      <c r="B17104" s="90" t="s">
        <v>114</v>
      </c>
      <c r="C17104" s="96">
        <v>2261.6644199662924</v>
      </c>
      <c r="D17104" s="102">
        <v>1457.4556603677975</v>
      </c>
      <c r="E17104" s="98">
        <v>2690.5952780898874</v>
      </c>
      <c r="F17104" s="91">
        <v>0.84058142760582621</v>
      </c>
      <c r="G17104" s="100">
        <v>1130.8322099831462</v>
      </c>
      <c r="S17104" s="235"/>
      <c r="T17104" s="103"/>
      <c r="U17104" s="103"/>
    </row>
    <row r="17105" spans="1:21" x14ac:dyDescent="0.2">
      <c r="A17105" s="89">
        <v>41081</v>
      </c>
      <c r="B17105" s="90" t="s">
        <v>115</v>
      </c>
      <c r="C17105" s="96">
        <v>2165.0091158426967</v>
      </c>
      <c r="D17105" s="102">
        <v>1389.0787385431008</v>
      </c>
      <c r="E17105" s="98">
        <v>2572.3149522471908</v>
      </c>
      <c r="F17105" s="91">
        <v>0.84165786695417322</v>
      </c>
      <c r="G17105" s="100">
        <v>1082.5045579213484</v>
      </c>
      <c r="S17105" s="235"/>
      <c r="T17105" s="103"/>
      <c r="U17105" s="103"/>
    </row>
    <row r="17106" spans="1:21" x14ac:dyDescent="0.2">
      <c r="A17106" s="89">
        <v>41081</v>
      </c>
      <c r="B17106" s="90" t="s">
        <v>116</v>
      </c>
      <c r="C17106" s="96">
        <v>2053.1056706292134</v>
      </c>
      <c r="D17106" s="102">
        <v>1331.7189874180249</v>
      </c>
      <c r="E17106" s="98">
        <v>2447.1858033707863</v>
      </c>
      <c r="F17106" s="91">
        <v>0.83896599424581431</v>
      </c>
      <c r="G17106" s="100">
        <v>1026.5528353146067</v>
      </c>
      <c r="S17106" s="235"/>
      <c r="T17106" s="103"/>
      <c r="U17106" s="103"/>
    </row>
    <row r="17107" spans="1:21" x14ac:dyDescent="0.2">
      <c r="A17107" s="89">
        <v>41081</v>
      </c>
      <c r="B17107" s="90" t="s">
        <v>117</v>
      </c>
      <c r="C17107" s="96">
        <v>2012.8478227078654</v>
      </c>
      <c r="D17107" s="102">
        <v>1305.4655326553095</v>
      </c>
      <c r="E17107" s="98">
        <v>2399.1241348314607</v>
      </c>
      <c r="F17107" s="91">
        <v>0.83899277802449712</v>
      </c>
      <c r="G17107" s="100">
        <v>1006.4239113539327</v>
      </c>
      <c r="S17107" s="235"/>
      <c r="T17107" s="103"/>
      <c r="U17107" s="103"/>
    </row>
    <row r="17108" spans="1:21" x14ac:dyDescent="0.2">
      <c r="A17108" s="89">
        <v>41081</v>
      </c>
      <c r="B17108" s="90" t="s">
        <v>118</v>
      </c>
      <c r="C17108" s="96">
        <v>2026.4589058651686</v>
      </c>
      <c r="D17108" s="102">
        <v>1314.1758788056966</v>
      </c>
      <c r="E17108" s="98">
        <v>2415.283407303371</v>
      </c>
      <c r="F17108" s="91">
        <v>0.83901495772195145</v>
      </c>
      <c r="G17108" s="100">
        <v>1013.2294529325843</v>
      </c>
      <c r="S17108" s="235"/>
      <c r="T17108" s="103"/>
      <c r="U17108" s="103"/>
    </row>
    <row r="17109" spans="1:21" x14ac:dyDescent="0.2">
      <c r="A17109" s="89">
        <v>41081</v>
      </c>
      <c r="B17109" s="90" t="s">
        <v>119</v>
      </c>
      <c r="C17109" s="96">
        <v>2037.5900893820228</v>
      </c>
      <c r="D17109" s="102">
        <v>1314.9935512900313</v>
      </c>
      <c r="E17109" s="98">
        <v>2425.0734859550562</v>
      </c>
      <c r="F17109" s="91">
        <v>0.84021787429652572</v>
      </c>
      <c r="G17109" s="100">
        <v>1018.7950446910114</v>
      </c>
      <c r="S17109" s="235"/>
      <c r="T17109" s="103"/>
      <c r="U17109" s="103"/>
    </row>
    <row r="17110" spans="1:21" x14ac:dyDescent="0.2">
      <c r="A17110" s="89">
        <v>41081</v>
      </c>
      <c r="B17110" s="90" t="s">
        <v>120</v>
      </c>
      <c r="C17110" s="96">
        <v>1976.0991138202248</v>
      </c>
      <c r="D17110" s="102">
        <v>1265.080051608978</v>
      </c>
      <c r="E17110" s="98">
        <v>2346.3578679775283</v>
      </c>
      <c r="F17110" s="91">
        <v>0.84219851574625637</v>
      </c>
      <c r="G17110" s="100">
        <v>988.04955691011241</v>
      </c>
      <c r="S17110" s="235"/>
      <c r="T17110" s="103"/>
      <c r="U17110" s="103"/>
    </row>
    <row r="17111" spans="1:21" x14ac:dyDescent="0.2">
      <c r="A17111" s="89">
        <v>41081</v>
      </c>
      <c r="B17111" s="90" t="s">
        <v>121</v>
      </c>
      <c r="C17111" s="96">
        <v>1987.5787799662921</v>
      </c>
      <c r="D17111" s="102">
        <v>1276.4910255938798</v>
      </c>
      <c r="E17111" s="98">
        <v>2362.1809297752807</v>
      </c>
      <c r="F17111" s="91">
        <v>0.84141682582941468</v>
      </c>
      <c r="G17111" s="100">
        <v>993.78938998314607</v>
      </c>
      <c r="S17111" s="235"/>
      <c r="T17111" s="103"/>
      <c r="U17111" s="103"/>
    </row>
    <row r="17112" spans="1:21" x14ac:dyDescent="0.2">
      <c r="A17112" s="89">
        <v>41081</v>
      </c>
      <c r="B17112" s="90" t="s">
        <v>122</v>
      </c>
      <c r="C17112" s="96">
        <v>2068.6617731123592</v>
      </c>
      <c r="D17112" s="102">
        <v>1335.5800113143682</v>
      </c>
      <c r="E17112" s="98">
        <v>2462.343497191011</v>
      </c>
      <c r="F17112" s="91">
        <v>0.84011908796325319</v>
      </c>
      <c r="G17112" s="100">
        <v>1034.3308865561796</v>
      </c>
      <c r="S17112" s="235"/>
      <c r="T17112" s="103"/>
      <c r="U17112" s="103"/>
    </row>
    <row r="17113" spans="1:21" x14ac:dyDescent="0.2">
      <c r="A17113" s="89">
        <v>41081</v>
      </c>
      <c r="B17113" s="90" t="s">
        <v>123</v>
      </c>
      <c r="C17113" s="96">
        <v>2155.6932836966289</v>
      </c>
      <c r="D17113" s="102">
        <v>1396.8927438982521</v>
      </c>
      <c r="E17113" s="98">
        <v>2568.7200842696625</v>
      </c>
      <c r="F17113" s="91">
        <v>0.83920910530410509</v>
      </c>
      <c r="G17113" s="100">
        <v>1077.8466418483144</v>
      </c>
      <c r="S17113" s="235"/>
      <c r="T17113" s="103"/>
      <c r="U17113" s="103"/>
    </row>
    <row r="17114" spans="1:21" x14ac:dyDescent="0.2">
      <c r="A17114" s="89">
        <v>41081</v>
      </c>
      <c r="B17114" s="90" t="s">
        <v>124</v>
      </c>
      <c r="C17114" s="96">
        <v>2196.8790679213485</v>
      </c>
      <c r="D17114" s="102">
        <v>1395.2190013279403</v>
      </c>
      <c r="E17114" s="98">
        <v>2602.4822191011235</v>
      </c>
      <c r="F17114" s="91">
        <v>0.84414758025902392</v>
      </c>
      <c r="G17114" s="100">
        <v>1098.4395339606742</v>
      </c>
      <c r="S17114" s="235"/>
      <c r="T17114" s="103"/>
      <c r="U17114" s="103"/>
    </row>
    <row r="17115" spans="1:21" x14ac:dyDescent="0.2">
      <c r="A17115" s="89">
        <v>41081</v>
      </c>
      <c r="B17115" s="90" t="s">
        <v>125</v>
      </c>
      <c r="C17115" s="96">
        <v>2225.6086242134834</v>
      </c>
      <c r="D17115" s="102">
        <v>1412.1727195307285</v>
      </c>
      <c r="E17115" s="98">
        <v>2635.8235028089889</v>
      </c>
      <c r="F17115" s="91">
        <v>0.84436936761572201</v>
      </c>
      <c r="G17115" s="100">
        <v>1112.8043121067417</v>
      </c>
      <c r="S17115" s="235"/>
      <c r="T17115" s="103"/>
      <c r="U17115" s="103"/>
    </row>
    <row r="17116" spans="1:21" x14ac:dyDescent="0.2">
      <c r="A17116" s="89">
        <v>41081</v>
      </c>
      <c r="B17116" s="90" t="s">
        <v>126</v>
      </c>
      <c r="C17116" s="96">
        <v>2230.1551068876406</v>
      </c>
      <c r="D17116" s="102">
        <v>1425.2992020456941</v>
      </c>
      <c r="E17116" s="98">
        <v>2646.7092050561801</v>
      </c>
      <c r="F17116" s="91">
        <v>0.84261433127116148</v>
      </c>
      <c r="G17116" s="100">
        <v>1115.0775534438203</v>
      </c>
      <c r="S17116" s="235"/>
      <c r="T17116" s="103"/>
      <c r="U17116" s="103"/>
    </row>
    <row r="17117" spans="1:21" x14ac:dyDescent="0.2">
      <c r="A17117" s="89">
        <v>41081</v>
      </c>
      <c r="B17117" s="90" t="s">
        <v>127</v>
      </c>
      <c r="C17117" s="96">
        <v>2190.2254809775282</v>
      </c>
      <c r="D17117" s="102">
        <v>1400.8946945484863</v>
      </c>
      <c r="E17117" s="98">
        <v>2599.9218455056184</v>
      </c>
      <c r="F17117" s="91">
        <v>0.84241973841009254</v>
      </c>
      <c r="G17117" s="100">
        <v>1095.1127404887641</v>
      </c>
      <c r="S17117" s="235"/>
      <c r="T17117" s="103"/>
      <c r="U17117" s="103"/>
    </row>
    <row r="17118" spans="1:21" x14ac:dyDescent="0.2">
      <c r="A17118" s="89">
        <v>41081</v>
      </c>
      <c r="B17118" s="90" t="s">
        <v>128</v>
      </c>
      <c r="C17118" s="96">
        <v>2075.870500988764</v>
      </c>
      <c r="D17118" s="102">
        <v>1334.2360142105767</v>
      </c>
      <c r="E17118" s="98">
        <v>2467.6758455056183</v>
      </c>
      <c r="F17118" s="91">
        <v>0.84122495455371493</v>
      </c>
      <c r="G17118" s="100">
        <v>1037.935250494382</v>
      </c>
      <c r="S17118" s="235"/>
      <c r="T17118" s="103"/>
      <c r="U17118" s="103"/>
    </row>
    <row r="17119" spans="1:21" x14ac:dyDescent="0.2">
      <c r="A17119" s="89">
        <v>41081</v>
      </c>
      <c r="B17119" s="90" t="s">
        <v>129</v>
      </c>
      <c r="C17119" s="96">
        <v>1989.6899363595508</v>
      </c>
      <c r="D17119" s="102">
        <v>1268.6730092254747</v>
      </c>
      <c r="E17119" s="98">
        <v>2359.7451657303368</v>
      </c>
      <c r="F17119" s="91">
        <v>0.8431800031863802</v>
      </c>
      <c r="G17119" s="100">
        <v>994.84496817977538</v>
      </c>
      <c r="S17119" s="235"/>
      <c r="T17119" s="103"/>
      <c r="U17119" s="103"/>
    </row>
    <row r="17120" spans="1:21" x14ac:dyDescent="0.2">
      <c r="A17120" s="89">
        <v>41081</v>
      </c>
      <c r="B17120" s="90" t="s">
        <v>130</v>
      </c>
      <c r="C17120" s="96">
        <v>1930.2209704719103</v>
      </c>
      <c r="D17120" s="102">
        <v>1232.6605324873672</v>
      </c>
      <c r="E17120" s="98">
        <v>2290.24125</v>
      </c>
      <c r="F17120" s="91">
        <v>0.84280246479357157</v>
      </c>
      <c r="G17120" s="100">
        <v>965.11048523595514</v>
      </c>
      <c r="S17120" s="235"/>
      <c r="T17120" s="103"/>
      <c r="U17120" s="103"/>
    </row>
    <row r="17121" spans="1:21" x14ac:dyDescent="0.2">
      <c r="A17121" s="89">
        <v>41081</v>
      </c>
      <c r="B17121" s="90" t="s">
        <v>131</v>
      </c>
      <c r="C17121" s="96">
        <v>1941.1779126741574</v>
      </c>
      <c r="D17121" s="102">
        <v>1267.4495519143907</v>
      </c>
      <c r="E17121" s="98">
        <v>2318.3183679775279</v>
      </c>
      <c r="F17121" s="91">
        <v>0.8373215428421148</v>
      </c>
      <c r="G17121" s="100">
        <v>970.58895633707868</v>
      </c>
      <c r="S17121" s="235"/>
      <c r="T17121" s="103"/>
      <c r="U17121" s="103"/>
    </row>
    <row r="17122" spans="1:21" x14ac:dyDescent="0.2">
      <c r="A17122" s="89">
        <v>41081</v>
      </c>
      <c r="B17122" s="90" t="s">
        <v>132</v>
      </c>
      <c r="C17122" s="96">
        <v>1887.8073927977528</v>
      </c>
      <c r="D17122" s="102">
        <v>1217.0701360122121</v>
      </c>
      <c r="E17122" s="98">
        <v>2246.1247668539327</v>
      </c>
      <c r="F17122" s="91">
        <v>0.84047307640970348</v>
      </c>
      <c r="G17122" s="100">
        <v>943.90369639887638</v>
      </c>
      <c r="S17122" s="235"/>
      <c r="T17122" s="103"/>
      <c r="U17122" s="103"/>
    </row>
    <row r="17123" spans="1:21" x14ac:dyDescent="0.2">
      <c r="A17123" s="89">
        <v>41081</v>
      </c>
      <c r="B17123" s="90" t="s">
        <v>133</v>
      </c>
      <c r="C17123" s="96">
        <v>1888.9419874044945</v>
      </c>
      <c r="D17123" s="102">
        <v>1219.5876265295738</v>
      </c>
      <c r="E17123" s="98">
        <v>2248.4429747191011</v>
      </c>
      <c r="F17123" s="91">
        <v>0.84011113852708708</v>
      </c>
      <c r="G17123" s="100">
        <v>944.47099370224726</v>
      </c>
      <c r="S17123" s="235"/>
      <c r="T17123" s="103"/>
      <c r="U17123" s="103"/>
    </row>
    <row r="17124" spans="1:21" x14ac:dyDescent="0.2">
      <c r="A17124" s="89">
        <v>41081</v>
      </c>
      <c r="B17124" s="90" t="s">
        <v>134</v>
      </c>
      <c r="C17124" s="96">
        <v>1944.4844455280904</v>
      </c>
      <c r="D17124" s="102">
        <v>1242.2532743656429</v>
      </c>
      <c r="E17124" s="98">
        <v>2307.4256123595505</v>
      </c>
      <c r="F17124" s="91">
        <v>0.8427073163757075</v>
      </c>
      <c r="G17124" s="100">
        <v>972.24222276404521</v>
      </c>
      <c r="S17124" s="235"/>
      <c r="T17124" s="103"/>
      <c r="U17124" s="103"/>
    </row>
    <row r="17125" spans="1:21" x14ac:dyDescent="0.2">
      <c r="A17125" s="89">
        <v>41081</v>
      </c>
      <c r="B17125" s="90" t="s">
        <v>135</v>
      </c>
      <c r="C17125" s="96">
        <v>1891.6488059662922</v>
      </c>
      <c r="D17125" s="102">
        <v>1208.2455451423564</v>
      </c>
      <c r="E17125" s="98">
        <v>2244.5918342696627</v>
      </c>
      <c r="F17125" s="91">
        <v>0.8427584815578687</v>
      </c>
      <c r="G17125" s="100">
        <v>945.82440298314611</v>
      </c>
      <c r="S17125" s="235"/>
      <c r="T17125" s="103"/>
      <c r="U17125" s="103"/>
    </row>
    <row r="17126" spans="1:21" x14ac:dyDescent="0.2">
      <c r="A17126" s="89">
        <v>41081</v>
      </c>
      <c r="B17126" s="90" t="s">
        <v>136</v>
      </c>
      <c r="C17126" s="96">
        <v>1896.2925396067417</v>
      </c>
      <c r="D17126" s="102">
        <v>1220.4175030584538</v>
      </c>
      <c r="E17126" s="98">
        <v>2255.0707921348317</v>
      </c>
      <c r="F17126" s="91">
        <v>0.84090155671412803</v>
      </c>
      <c r="G17126" s="100">
        <v>948.14626980337084</v>
      </c>
      <c r="S17126" s="235"/>
      <c r="T17126" s="103"/>
      <c r="U17126" s="103"/>
    </row>
    <row r="17127" spans="1:21" x14ac:dyDescent="0.2">
      <c r="A17127" s="89">
        <v>41081</v>
      </c>
      <c r="B17127" s="90" t="s">
        <v>137</v>
      </c>
      <c r="C17127" s="96">
        <v>1900.3203504606745</v>
      </c>
      <c r="D17127" s="102">
        <v>1214.1886553432339</v>
      </c>
      <c r="E17127" s="98">
        <v>2255.0990056179776</v>
      </c>
      <c r="F17127" s="91">
        <v>0.84267712669223538</v>
      </c>
      <c r="G17127" s="100">
        <v>950.16017523033725</v>
      </c>
      <c r="S17127" s="235"/>
      <c r="T17127" s="103"/>
      <c r="U17127" s="103"/>
    </row>
    <row r="17128" spans="1:21" x14ac:dyDescent="0.2">
      <c r="A17128" s="89">
        <v>41081</v>
      </c>
      <c r="B17128" s="90" t="s">
        <v>138</v>
      </c>
      <c r="C17128" s="96">
        <v>1757.1304589662918</v>
      </c>
      <c r="D17128" s="102">
        <v>1120.5007899109</v>
      </c>
      <c r="E17128" s="98">
        <v>2083.9936348314604</v>
      </c>
      <c r="F17128" s="91">
        <v>0.8431553866566377</v>
      </c>
      <c r="G17128" s="100">
        <v>878.56522948314591</v>
      </c>
      <c r="S17128" s="235"/>
      <c r="T17128" s="103"/>
      <c r="U17128" s="103"/>
    </row>
    <row r="17129" spans="1:21" x14ac:dyDescent="0.2">
      <c r="A17129" s="89">
        <v>41081</v>
      </c>
      <c r="B17129" s="90" t="s">
        <v>139</v>
      </c>
      <c r="C17129" s="96">
        <v>1691.9844679213484</v>
      </c>
      <c r="D17129" s="102">
        <v>1082.4600735146651</v>
      </c>
      <c r="E17129" s="98">
        <v>2008.6142612359552</v>
      </c>
      <c r="F17129" s="91">
        <v>0.84236406191810276</v>
      </c>
      <c r="G17129" s="100">
        <v>845.99223396067418</v>
      </c>
      <c r="S17129" s="235"/>
      <c r="T17129" s="103"/>
      <c r="U17129" s="103"/>
    </row>
    <row r="17130" spans="1:21" x14ac:dyDescent="0.2">
      <c r="A17130" s="89">
        <v>41081</v>
      </c>
      <c r="B17130" s="90" t="s">
        <v>140</v>
      </c>
      <c r="C17130" s="96">
        <v>1652.4924713595508</v>
      </c>
      <c r="D17130" s="102">
        <v>1061.5398283349325</v>
      </c>
      <c r="E17130" s="98">
        <v>1964.0769269662921</v>
      </c>
      <c r="F17130" s="91">
        <v>0.84135832393896415</v>
      </c>
      <c r="G17130" s="100">
        <v>826.2462356797754</v>
      </c>
      <c r="S17130" s="235"/>
      <c r="T17130" s="103"/>
      <c r="U17130" s="103"/>
    </row>
    <row r="17131" spans="1:21" x14ac:dyDescent="0.2">
      <c r="A17131" s="89">
        <v>41081</v>
      </c>
      <c r="B17131" s="90" t="s">
        <v>141</v>
      </c>
      <c r="C17131" s="96">
        <v>1665.1107842359552</v>
      </c>
      <c r="D17131" s="102">
        <v>1081.8900596974711</v>
      </c>
      <c r="E17131" s="98">
        <v>1985.7190196629217</v>
      </c>
      <c r="F17131" s="91">
        <v>0.83854300016656425</v>
      </c>
      <c r="G17131" s="100">
        <v>832.55539211797759</v>
      </c>
      <c r="S17131" s="235"/>
      <c r="T17131" s="103"/>
      <c r="U17131" s="103"/>
    </row>
    <row r="17132" spans="1:21" x14ac:dyDescent="0.2">
      <c r="A17132" s="89">
        <v>41081</v>
      </c>
      <c r="B17132" s="90" t="s">
        <v>142</v>
      </c>
      <c r="C17132" s="96">
        <v>1626.7574344044947</v>
      </c>
      <c r="D17132" s="102">
        <v>1065.8711444549933</v>
      </c>
      <c r="E17132" s="98">
        <v>1944.844735955056</v>
      </c>
      <c r="F17132" s="91">
        <v>0.83644591484864317</v>
      </c>
      <c r="G17132" s="100">
        <v>813.37871720224734</v>
      </c>
      <c r="S17132" s="235"/>
      <c r="T17132" s="103"/>
      <c r="U17132" s="103"/>
    </row>
    <row r="17133" spans="1:21" x14ac:dyDescent="0.2">
      <c r="A17133" s="89">
        <v>41081</v>
      </c>
      <c r="B17133" s="90" t="s">
        <v>143</v>
      </c>
      <c r="C17133" s="96">
        <v>1624.8002587078654</v>
      </c>
      <c r="D17133" s="102">
        <v>1051.5218621695967</v>
      </c>
      <c r="E17133" s="98">
        <v>1935.3744101123593</v>
      </c>
      <c r="F17133" s="91">
        <v>0.83952761296122369</v>
      </c>
      <c r="G17133" s="100">
        <v>812.4001293539327</v>
      </c>
      <c r="S17133" s="235"/>
      <c r="T17133" s="103"/>
      <c r="U17133" s="103"/>
    </row>
    <row r="17134" spans="1:21" x14ac:dyDescent="0.2">
      <c r="A17134" s="89">
        <v>41081</v>
      </c>
      <c r="B17134" s="90" t="s">
        <v>144</v>
      </c>
      <c r="C17134" s="96">
        <v>1662.4201741685395</v>
      </c>
      <c r="D17134" s="102">
        <v>1066.6521021957924</v>
      </c>
      <c r="E17134" s="98">
        <v>1975.1930393258428</v>
      </c>
      <c r="F17134" s="91">
        <v>0.84164946973281329</v>
      </c>
      <c r="G17134" s="100">
        <v>831.21008708426973</v>
      </c>
      <c r="S17134" s="235"/>
      <c r="T17134" s="103"/>
      <c r="U17134" s="103"/>
    </row>
    <row r="17135" spans="1:21" x14ac:dyDescent="0.2">
      <c r="A17135" s="89">
        <v>41081</v>
      </c>
      <c r="B17135" s="90" t="s">
        <v>145</v>
      </c>
      <c r="C17135" s="96">
        <v>1746.1248912808985</v>
      </c>
      <c r="D17135" s="102">
        <v>1114.5699999999113</v>
      </c>
      <c r="E17135" s="98">
        <v>2071.5256264044942</v>
      </c>
      <c r="F17135" s="91">
        <v>0.84291734991066114</v>
      </c>
      <c r="G17135" s="100">
        <v>873.06244564044925</v>
      </c>
      <c r="S17135" s="235"/>
      <c r="T17135" s="103"/>
      <c r="U17135" s="103"/>
    </row>
    <row r="17136" spans="1:21" x14ac:dyDescent="0.2">
      <c r="A17136" s="89">
        <v>41081</v>
      </c>
      <c r="B17136" s="90" t="s">
        <v>146</v>
      </c>
      <c r="C17136" s="96">
        <v>1864.5036299999999</v>
      </c>
      <c r="D17136" s="102">
        <v>1196.9360900080869</v>
      </c>
      <c r="E17136" s="98">
        <v>2215.6330449438201</v>
      </c>
      <c r="F17136" s="91">
        <v>0.84152185500883636</v>
      </c>
      <c r="G17136" s="100">
        <v>932.25181499999997</v>
      </c>
      <c r="S17136" s="235"/>
      <c r="T17136" s="103"/>
      <c r="U17136" s="103"/>
    </row>
    <row r="17137" spans="1:21" x14ac:dyDescent="0.2">
      <c r="A17137" s="89">
        <v>41081</v>
      </c>
      <c r="B17137" s="90" t="s">
        <v>147</v>
      </c>
      <c r="C17137" s="96">
        <v>1958.8249109325843</v>
      </c>
      <c r="D17137" s="102">
        <v>1263.1848085469896</v>
      </c>
      <c r="E17137" s="98">
        <v>2330.8004831460676</v>
      </c>
      <c r="F17137" s="91">
        <v>0.84040866007055304</v>
      </c>
      <c r="G17137" s="100">
        <v>979.41245546629216</v>
      </c>
      <c r="S17137" s="235"/>
      <c r="T17137" s="103"/>
      <c r="U17137" s="103"/>
    </row>
    <row r="17138" spans="1:21" x14ac:dyDescent="0.2">
      <c r="A17138" s="89">
        <v>41082</v>
      </c>
      <c r="B17138" s="90" t="s">
        <v>100</v>
      </c>
      <c r="C17138" s="96">
        <v>1957.0338723033703</v>
      </c>
      <c r="D17138" s="102">
        <v>1243.2521693749154</v>
      </c>
      <c r="E17138" s="98">
        <v>2318.5464269662916</v>
      </c>
      <c r="F17138" s="91">
        <v>0.84407793156165378</v>
      </c>
      <c r="G17138" s="100">
        <v>978.51693615168517</v>
      </c>
      <c r="S17138" s="235"/>
      <c r="T17138" s="103"/>
      <c r="U17138" s="103"/>
    </row>
    <row r="17139" spans="1:21" x14ac:dyDescent="0.2">
      <c r="A17139" s="89">
        <v>41082</v>
      </c>
      <c r="B17139" s="90" t="s">
        <v>101</v>
      </c>
      <c r="C17139" s="96">
        <v>1927.5141519101126</v>
      </c>
      <c r="D17139" s="102">
        <v>1241.0935664101457</v>
      </c>
      <c r="E17139" s="98">
        <v>2292.5147865168537</v>
      </c>
      <c r="F17139" s="91">
        <v>0.84078591913411072</v>
      </c>
      <c r="G17139" s="100">
        <v>963.75707595505628</v>
      </c>
      <c r="S17139" s="235"/>
      <c r="T17139" s="103"/>
      <c r="U17139" s="103"/>
    </row>
    <row r="17140" spans="1:21" x14ac:dyDescent="0.2">
      <c r="A17140" s="89">
        <v>41082</v>
      </c>
      <c r="B17140" s="90" t="s">
        <v>102</v>
      </c>
      <c r="C17140" s="96">
        <v>1760.4815651797753</v>
      </c>
      <c r="D17140" s="102">
        <v>1121.6384197262696</v>
      </c>
      <c r="E17140" s="98">
        <v>2087.4309775280894</v>
      </c>
      <c r="F17140" s="91">
        <v>0.84337234817915574</v>
      </c>
      <c r="G17140" s="100">
        <v>880.24078258988766</v>
      </c>
      <c r="S17140" s="235"/>
      <c r="T17140" s="103"/>
      <c r="U17140" s="103"/>
    </row>
    <row r="17141" spans="1:21" x14ac:dyDescent="0.2">
      <c r="A17141" s="89">
        <v>41082</v>
      </c>
      <c r="B17141" s="90" t="s">
        <v>103</v>
      </c>
      <c r="C17141" s="96">
        <v>1757.0413122471914</v>
      </c>
      <c r="D17141" s="102">
        <v>1129.6740662346367</v>
      </c>
      <c r="E17141" s="98">
        <v>2088.8651629213482</v>
      </c>
      <c r="F17141" s="91">
        <v>0.8411463523044781</v>
      </c>
      <c r="G17141" s="100">
        <v>878.5206561235957</v>
      </c>
      <c r="S17141" s="235"/>
      <c r="T17141" s="103"/>
      <c r="U17141" s="103"/>
    </row>
    <row r="17142" spans="1:21" x14ac:dyDescent="0.2">
      <c r="A17142" s="89">
        <v>41082</v>
      </c>
      <c r="B17142" s="90" t="s">
        <v>104</v>
      </c>
      <c r="C17142" s="96">
        <v>1775.8472178539328</v>
      </c>
      <c r="D17142" s="102">
        <v>1117.6897960116091</v>
      </c>
      <c r="E17142" s="98">
        <v>2098.3002219101122</v>
      </c>
      <c r="F17142" s="91">
        <v>0.84632656438331499</v>
      </c>
      <c r="G17142" s="100">
        <v>887.92360892696638</v>
      </c>
      <c r="S17142" s="235"/>
      <c r="T17142" s="103"/>
      <c r="U17142" s="103"/>
    </row>
    <row r="17143" spans="1:21" x14ac:dyDescent="0.2">
      <c r="A17143" s="89">
        <v>41082</v>
      </c>
      <c r="B17143" s="90" t="s">
        <v>105</v>
      </c>
      <c r="C17143" s="96">
        <v>1766.3611965168541</v>
      </c>
      <c r="D17143" s="102">
        <v>1114.4725114962146</v>
      </c>
      <c r="E17143" s="98">
        <v>2088.5595168539326</v>
      </c>
      <c r="F17143" s="91">
        <v>0.84573179852570513</v>
      </c>
      <c r="G17143" s="100">
        <v>883.18059825842704</v>
      </c>
      <c r="S17143" s="235"/>
      <c r="T17143" s="103"/>
      <c r="U17143" s="103"/>
    </row>
    <row r="17144" spans="1:21" x14ac:dyDescent="0.2">
      <c r="A17144" s="89">
        <v>41082</v>
      </c>
      <c r="B17144" s="90" t="s">
        <v>106</v>
      </c>
      <c r="C17144" s="96">
        <v>1786.9216716404496</v>
      </c>
      <c r="D17144" s="102">
        <v>1124.0790798942628</v>
      </c>
      <c r="E17144" s="98">
        <v>2111.0762275280899</v>
      </c>
      <c r="F17144" s="91">
        <v>0.84645056788536688</v>
      </c>
      <c r="G17144" s="100">
        <v>893.46083582022482</v>
      </c>
      <c r="S17144" s="235"/>
      <c r="T17144" s="103"/>
      <c r="U17144" s="103"/>
    </row>
    <row r="17145" spans="1:21" x14ac:dyDescent="0.2">
      <c r="A17145" s="89">
        <v>41082</v>
      </c>
      <c r="B17145" s="90" t="s">
        <v>107</v>
      </c>
      <c r="C17145" s="96">
        <v>1781.3094804606744</v>
      </c>
      <c r="D17145" s="102">
        <v>1117.4195353533266</v>
      </c>
      <c r="E17145" s="98">
        <v>2102.7814634831461</v>
      </c>
      <c r="F17145" s="91">
        <v>0.84712059307866905</v>
      </c>
      <c r="G17145" s="100">
        <v>890.65474023033721</v>
      </c>
      <c r="S17145" s="235"/>
      <c r="T17145" s="103"/>
      <c r="U17145" s="103"/>
    </row>
    <row r="17146" spans="1:21" x14ac:dyDescent="0.2">
      <c r="A17146" s="89">
        <v>41082</v>
      </c>
      <c r="B17146" s="90" t="s">
        <v>108</v>
      </c>
      <c r="C17146" s="96">
        <v>1765.6318142696632</v>
      </c>
      <c r="D17146" s="102">
        <v>1125.2550226235314</v>
      </c>
      <c r="E17146" s="98">
        <v>2093.7178820224722</v>
      </c>
      <c r="F17146" s="91">
        <v>0.84329977282522561</v>
      </c>
      <c r="G17146" s="100">
        <v>882.8159071348316</v>
      </c>
      <c r="S17146" s="235"/>
      <c r="T17146" s="103"/>
      <c r="U17146" s="103"/>
    </row>
    <row r="17147" spans="1:21" x14ac:dyDescent="0.2">
      <c r="A17147" s="89">
        <v>41082</v>
      </c>
      <c r="B17147" s="90" t="s">
        <v>109</v>
      </c>
      <c r="C17147" s="96">
        <v>1781.3662101910113</v>
      </c>
      <c r="D17147" s="102">
        <v>1129.564267453015</v>
      </c>
      <c r="E17147" s="98">
        <v>2109.3081825842692</v>
      </c>
      <c r="F17147" s="91">
        <v>0.84452628823945874</v>
      </c>
      <c r="G17147" s="100">
        <v>890.68310509550565</v>
      </c>
      <c r="S17147" s="235"/>
      <c r="T17147" s="103"/>
      <c r="U17147" s="103"/>
    </row>
    <row r="17148" spans="1:21" x14ac:dyDescent="0.2">
      <c r="A17148" s="89">
        <v>41082</v>
      </c>
      <c r="B17148" s="90" t="s">
        <v>110</v>
      </c>
      <c r="C17148" s="96">
        <v>1778.0758858314605</v>
      </c>
      <c r="D17148" s="102">
        <v>1149.4410798239419</v>
      </c>
      <c r="E17148" s="98">
        <v>2117.2549803370785</v>
      </c>
      <c r="F17148" s="91">
        <v>0.83980243397438181</v>
      </c>
      <c r="G17148" s="100">
        <v>889.03794291573024</v>
      </c>
      <c r="S17148" s="235"/>
      <c r="T17148" s="103"/>
      <c r="U17148" s="103"/>
    </row>
    <row r="17149" spans="1:21" x14ac:dyDescent="0.2">
      <c r="A17149" s="89">
        <v>41082</v>
      </c>
      <c r="B17149" s="90" t="s">
        <v>111</v>
      </c>
      <c r="C17149" s="96">
        <v>1760.5382949101122</v>
      </c>
      <c r="D17149" s="102">
        <v>1119.3774217225728</v>
      </c>
      <c r="E17149" s="98">
        <v>2086.2648202247192</v>
      </c>
      <c r="F17149" s="91">
        <v>0.84387095916254684</v>
      </c>
      <c r="G17149" s="100">
        <v>880.2691474550561</v>
      </c>
      <c r="S17149" s="235"/>
      <c r="T17149" s="103"/>
      <c r="U17149" s="103"/>
    </row>
    <row r="17150" spans="1:21" x14ac:dyDescent="0.2">
      <c r="A17150" s="89">
        <v>41082</v>
      </c>
      <c r="B17150" s="90" t="s">
        <v>112</v>
      </c>
      <c r="C17150" s="96">
        <v>1908.4448582696632</v>
      </c>
      <c r="D17150" s="102">
        <v>1209.7251199937753</v>
      </c>
      <c r="E17150" s="98">
        <v>2259.5567359550564</v>
      </c>
      <c r="F17150" s="91">
        <v>0.84461028479685984</v>
      </c>
      <c r="G17150" s="100">
        <v>954.2224291348316</v>
      </c>
      <c r="S17150" s="235"/>
      <c r="T17150" s="103"/>
      <c r="U17150" s="103"/>
    </row>
    <row r="17151" spans="1:21" x14ac:dyDescent="0.2">
      <c r="A17151" s="89">
        <v>41082</v>
      </c>
      <c r="B17151" s="90" t="s">
        <v>113</v>
      </c>
      <c r="C17151" s="96">
        <v>1997.7131410786517</v>
      </c>
      <c r="D17151" s="102">
        <v>1278.6836048967643</v>
      </c>
      <c r="E17151" s="98">
        <v>2371.8957724719098</v>
      </c>
      <c r="F17151" s="91">
        <v>0.84224322344345781</v>
      </c>
      <c r="G17151" s="100">
        <v>998.85657053932584</v>
      </c>
      <c r="S17151" s="235"/>
      <c r="T17151" s="103"/>
      <c r="U17151" s="103"/>
    </row>
    <row r="17152" spans="1:21" x14ac:dyDescent="0.2">
      <c r="A17152" s="89">
        <v>41082</v>
      </c>
      <c r="B17152" s="90" t="s">
        <v>114</v>
      </c>
      <c r="C17152" s="96">
        <v>2020.0524984606739</v>
      </c>
      <c r="D17152" s="102">
        <v>1285.6571481482654</v>
      </c>
      <c r="E17152" s="98">
        <v>2394.4783146067416</v>
      </c>
      <c r="F17152" s="91">
        <v>0.84362948126863213</v>
      </c>
      <c r="G17152" s="100">
        <v>1010.0262492303369</v>
      </c>
      <c r="S17152" s="235"/>
      <c r="T17152" s="103"/>
      <c r="U17152" s="103"/>
    </row>
    <row r="17153" spans="1:21" x14ac:dyDescent="0.2">
      <c r="A17153" s="89">
        <v>41082</v>
      </c>
      <c r="B17153" s="90" t="s">
        <v>115</v>
      </c>
      <c r="C17153" s="96">
        <v>1872.9320470786517</v>
      </c>
      <c r="D17153" s="102">
        <v>1186.5269751934593</v>
      </c>
      <c r="E17153" s="98">
        <v>2217.1424662921345</v>
      </c>
      <c r="F17153" s="91">
        <v>0.84475042788336141</v>
      </c>
      <c r="G17153" s="100">
        <v>936.46602353932587</v>
      </c>
      <c r="S17153" s="235"/>
      <c r="T17153" s="103"/>
      <c r="U17153" s="103"/>
    </row>
    <row r="17154" spans="1:21" x14ac:dyDescent="0.2">
      <c r="A17154" s="89">
        <v>41082</v>
      </c>
      <c r="B17154" s="90" t="s">
        <v>116</v>
      </c>
      <c r="C17154" s="96">
        <v>1751.2832446179775</v>
      </c>
      <c r="D17154" s="102">
        <v>1111.6941325257621</v>
      </c>
      <c r="E17154" s="98">
        <v>2074.3328679775282</v>
      </c>
      <c r="F17154" s="91">
        <v>0.84426336373172184</v>
      </c>
      <c r="G17154" s="100">
        <v>875.64162230898876</v>
      </c>
      <c r="S17154" s="235"/>
      <c r="T17154" s="103"/>
      <c r="U17154" s="103"/>
    </row>
    <row r="17155" spans="1:21" x14ac:dyDescent="0.2">
      <c r="A17155" s="89">
        <v>41082</v>
      </c>
      <c r="B17155" s="90" t="s">
        <v>117</v>
      </c>
      <c r="C17155" s="96">
        <v>1760.4694088089889</v>
      </c>
      <c r="D17155" s="102">
        <v>1121.2373960747113</v>
      </c>
      <c r="E17155" s="98">
        <v>2087.2052696629216</v>
      </c>
      <c r="F17155" s="91">
        <v>0.84345772521612128</v>
      </c>
      <c r="G17155" s="100">
        <v>880.23470440449444</v>
      </c>
      <c r="S17155" s="235"/>
      <c r="T17155" s="103"/>
      <c r="U17155" s="103"/>
    </row>
    <row r="17156" spans="1:21" x14ac:dyDescent="0.2">
      <c r="A17156" s="89">
        <v>41082</v>
      </c>
      <c r="B17156" s="90" t="s">
        <v>118</v>
      </c>
      <c r="C17156" s="96">
        <v>1718.3718967752809</v>
      </c>
      <c r="D17156" s="102">
        <v>1104.4263464959854</v>
      </c>
      <c r="E17156" s="98">
        <v>2042.6843932584268</v>
      </c>
      <c r="F17156" s="91">
        <v>0.84123220525231868</v>
      </c>
      <c r="G17156" s="100">
        <v>859.18594838764045</v>
      </c>
      <c r="S17156" s="235"/>
      <c r="T17156" s="103"/>
      <c r="U17156" s="103"/>
    </row>
    <row r="17157" spans="1:21" x14ac:dyDescent="0.2">
      <c r="A17157" s="89">
        <v>41082</v>
      </c>
      <c r="B17157" s="90" t="s">
        <v>119</v>
      </c>
      <c r="C17157" s="96">
        <v>1732.9392811011235</v>
      </c>
      <c r="D17157" s="102">
        <v>1111.2548877029681</v>
      </c>
      <c r="E17157" s="98">
        <v>2058.6320646067416</v>
      </c>
      <c r="F17157" s="91">
        <v>0.84179164936506767</v>
      </c>
      <c r="G17157" s="100">
        <v>866.46964055056173</v>
      </c>
      <c r="S17157" s="235"/>
      <c r="T17157" s="103"/>
      <c r="U17157" s="103"/>
    </row>
    <row r="17158" spans="1:21" x14ac:dyDescent="0.2">
      <c r="A17158" s="89">
        <v>41082</v>
      </c>
      <c r="B17158" s="90" t="s">
        <v>120</v>
      </c>
      <c r="C17158" s="96">
        <v>1860.6743732022471</v>
      </c>
      <c r="D17158" s="102">
        <v>1187.1084232573405</v>
      </c>
      <c r="E17158" s="98">
        <v>2207.1102219101122</v>
      </c>
      <c r="F17158" s="91">
        <v>0.84303645315545361</v>
      </c>
      <c r="G17158" s="100">
        <v>930.33718660112356</v>
      </c>
      <c r="S17158" s="235"/>
      <c r="T17158" s="103"/>
      <c r="U17158" s="103"/>
    </row>
    <row r="17159" spans="1:21" x14ac:dyDescent="0.2">
      <c r="A17159" s="89">
        <v>41082</v>
      </c>
      <c r="B17159" s="90" t="s">
        <v>121</v>
      </c>
      <c r="C17159" s="96">
        <v>2007.3936643483148</v>
      </c>
      <c r="D17159" s="102">
        <v>1286.6687485959662</v>
      </c>
      <c r="E17159" s="98">
        <v>2384.3543764044944</v>
      </c>
      <c r="F17159" s="91">
        <v>0.841902396813757</v>
      </c>
      <c r="G17159" s="100">
        <v>1003.6968321741574</v>
      </c>
      <c r="S17159" s="235"/>
      <c r="T17159" s="103"/>
      <c r="U17159" s="103"/>
    </row>
    <row r="17160" spans="1:21" x14ac:dyDescent="0.2">
      <c r="A17160" s="89">
        <v>41082</v>
      </c>
      <c r="B17160" s="90" t="s">
        <v>122</v>
      </c>
      <c r="C17160" s="96">
        <v>1939.3706655505619</v>
      </c>
      <c r="D17160" s="102">
        <v>1230.6514278307943</v>
      </c>
      <c r="E17160" s="98">
        <v>2296.8808230337077</v>
      </c>
      <c r="F17160" s="91">
        <v>0.84434971379535995</v>
      </c>
      <c r="G17160" s="100">
        <v>969.68533277528093</v>
      </c>
      <c r="S17160" s="235"/>
      <c r="T17160" s="103"/>
      <c r="U17160" s="103"/>
    </row>
    <row r="17161" spans="1:21" x14ac:dyDescent="0.2">
      <c r="A17161" s="89">
        <v>41082</v>
      </c>
      <c r="B17161" s="90" t="s">
        <v>123</v>
      </c>
      <c r="C17161" s="96">
        <v>1982.7689092584269</v>
      </c>
      <c r="D17161" s="102">
        <v>1273.1511023018149</v>
      </c>
      <c r="E17161" s="98">
        <v>2356.328983146067</v>
      </c>
      <c r="F17161" s="91">
        <v>0.84146522978770177</v>
      </c>
      <c r="G17161" s="100">
        <v>991.38445462921345</v>
      </c>
      <c r="S17161" s="235"/>
      <c r="T17161" s="103"/>
      <c r="U17161" s="103"/>
    </row>
    <row r="17162" spans="1:21" x14ac:dyDescent="0.2">
      <c r="A17162" s="89">
        <v>41082</v>
      </c>
      <c r="B17162" s="90" t="s">
        <v>124</v>
      </c>
      <c r="C17162" s="96">
        <v>2087.7594316179775</v>
      </c>
      <c r="D17162" s="102">
        <v>1354.3464477530968</v>
      </c>
      <c r="E17162" s="98">
        <v>2488.5726320224717</v>
      </c>
      <c r="F17162" s="91">
        <v>0.83893851630171146</v>
      </c>
      <c r="G17162" s="100">
        <v>1043.8797158089887</v>
      </c>
      <c r="S17162" s="235"/>
      <c r="T17162" s="103"/>
      <c r="U17162" s="103"/>
    </row>
    <row r="17163" spans="1:21" x14ac:dyDescent="0.2">
      <c r="A17163" s="89">
        <v>41082</v>
      </c>
      <c r="B17163" s="90" t="s">
        <v>125</v>
      </c>
      <c r="C17163" s="96">
        <v>2129.6016598651686</v>
      </c>
      <c r="D17163" s="102">
        <v>1380.4598785605701</v>
      </c>
      <c r="E17163" s="98">
        <v>2537.8874494382026</v>
      </c>
      <c r="F17163" s="91">
        <v>0.83912376032931879</v>
      </c>
      <c r="G17163" s="100">
        <v>1064.8008299325843</v>
      </c>
      <c r="S17163" s="235"/>
      <c r="T17163" s="103"/>
      <c r="U17163" s="103"/>
    </row>
    <row r="17164" spans="1:21" x14ac:dyDescent="0.2">
      <c r="A17164" s="89">
        <v>41082</v>
      </c>
      <c r="B17164" s="90" t="s">
        <v>126</v>
      </c>
      <c r="C17164" s="96">
        <v>2147.9780403707864</v>
      </c>
      <c r="D17164" s="102">
        <v>1376.8997822315237</v>
      </c>
      <c r="E17164" s="98">
        <v>2551.4040589887641</v>
      </c>
      <c r="F17164" s="91">
        <v>0.84188078042884618</v>
      </c>
      <c r="G17164" s="100">
        <v>1073.9890201853932</v>
      </c>
      <c r="S17164" s="235"/>
      <c r="T17164" s="103"/>
      <c r="U17164" s="103"/>
    </row>
    <row r="17165" spans="1:21" x14ac:dyDescent="0.2">
      <c r="A17165" s="89">
        <v>41082</v>
      </c>
      <c r="B17165" s="90" t="s">
        <v>127</v>
      </c>
      <c r="C17165" s="96">
        <v>2208.11155452809</v>
      </c>
      <c r="D17165" s="102">
        <v>1425.1896910806488</v>
      </c>
      <c r="E17165" s="98">
        <v>2628.1024129213483</v>
      </c>
      <c r="F17165" s="91">
        <v>0.84019235463263231</v>
      </c>
      <c r="G17165" s="100">
        <v>1104.055777264045</v>
      </c>
      <c r="S17165" s="235"/>
      <c r="T17165" s="103"/>
      <c r="U17165" s="103"/>
    </row>
    <row r="17166" spans="1:21" x14ac:dyDescent="0.2">
      <c r="A17166" s="89">
        <v>41082</v>
      </c>
      <c r="B17166" s="90" t="s">
        <v>128</v>
      </c>
      <c r="C17166" s="96">
        <v>2147.0582083146069</v>
      </c>
      <c r="D17166" s="102">
        <v>1388.0841531657579</v>
      </c>
      <c r="E17166" s="98">
        <v>2556.6846825842699</v>
      </c>
      <c r="F17166" s="91">
        <v>0.83978216904885705</v>
      </c>
      <c r="G17166" s="100">
        <v>1073.5291041573034</v>
      </c>
      <c r="S17166" s="235"/>
      <c r="T17166" s="103"/>
      <c r="U17166" s="103"/>
    </row>
    <row r="17167" spans="1:21" x14ac:dyDescent="0.2">
      <c r="A17167" s="89">
        <v>41082</v>
      </c>
      <c r="B17167" s="90" t="s">
        <v>129</v>
      </c>
      <c r="C17167" s="96">
        <v>2164.2230038651687</v>
      </c>
      <c r="D17167" s="102">
        <v>1395.7635841486667</v>
      </c>
      <c r="E17167" s="98">
        <v>2575.2703146067415</v>
      </c>
      <c r="F17167" s="91">
        <v>0.84038673206065273</v>
      </c>
      <c r="G17167" s="100">
        <v>1082.1115019325844</v>
      </c>
      <c r="S17167" s="235"/>
      <c r="T17167" s="103"/>
      <c r="U17167" s="103"/>
    </row>
    <row r="17168" spans="1:21" x14ac:dyDescent="0.2">
      <c r="A17168" s="89">
        <v>41082</v>
      </c>
      <c r="B17168" s="90" t="s">
        <v>130</v>
      </c>
      <c r="C17168" s="96">
        <v>1875.8374196966292</v>
      </c>
      <c r="D17168" s="102">
        <v>1195.9077001058918</v>
      </c>
      <c r="E17168" s="98">
        <v>2224.6260926966293</v>
      </c>
      <c r="F17168" s="91">
        <v>0.84321469835085494</v>
      </c>
      <c r="G17168" s="100">
        <v>937.91870984831462</v>
      </c>
      <c r="S17168" s="235"/>
      <c r="T17168" s="103"/>
      <c r="U17168" s="103"/>
    </row>
    <row r="17169" spans="1:21" x14ac:dyDescent="0.2">
      <c r="A17169" s="89">
        <v>41082</v>
      </c>
      <c r="B17169" s="90" t="s">
        <v>131</v>
      </c>
      <c r="C17169" s="96">
        <v>1794.6247585955055</v>
      </c>
      <c r="D17169" s="102">
        <v>1145.6040143874393</v>
      </c>
      <c r="E17169" s="98">
        <v>2129.1046432584267</v>
      </c>
      <c r="F17169" s="91">
        <v>0.84290115296962287</v>
      </c>
      <c r="G17169" s="100">
        <v>897.31237929775273</v>
      </c>
      <c r="S17169" s="235"/>
      <c r="T17169" s="103"/>
      <c r="U17169" s="103"/>
    </row>
    <row r="17170" spans="1:21" x14ac:dyDescent="0.2">
      <c r="A17170" s="89">
        <v>41082</v>
      </c>
      <c r="B17170" s="90" t="s">
        <v>132</v>
      </c>
      <c r="C17170" s="96">
        <v>1795.2163686404494</v>
      </c>
      <c r="D17170" s="102">
        <v>1162.4389221039969</v>
      </c>
      <c r="E17170" s="98">
        <v>2138.7066320224717</v>
      </c>
      <c r="F17170" s="91">
        <v>0.83939346414370064</v>
      </c>
      <c r="G17170" s="100">
        <v>897.60818432022472</v>
      </c>
      <c r="S17170" s="235"/>
      <c r="T17170" s="103"/>
      <c r="U17170" s="103"/>
    </row>
    <row r="17171" spans="1:21" x14ac:dyDescent="0.2">
      <c r="A17171" s="89">
        <v>41082</v>
      </c>
      <c r="B17171" s="90" t="s">
        <v>133</v>
      </c>
      <c r="C17171" s="96">
        <v>1737.0359780561798</v>
      </c>
      <c r="D17171" s="102">
        <v>1129.2046548848907</v>
      </c>
      <c r="E17171" s="98">
        <v>2071.8101123595507</v>
      </c>
      <c r="F17171" s="91">
        <v>0.8384146634354912</v>
      </c>
      <c r="G17171" s="100">
        <v>868.51798902808991</v>
      </c>
      <c r="S17171" s="235"/>
      <c r="T17171" s="103"/>
      <c r="U17171" s="103"/>
    </row>
    <row r="17172" spans="1:21" x14ac:dyDescent="0.2">
      <c r="A17172" s="89">
        <v>41082</v>
      </c>
      <c r="B17172" s="90" t="s">
        <v>134</v>
      </c>
      <c r="C17172" s="96">
        <v>1695.4206687303374</v>
      </c>
      <c r="D17172" s="102">
        <v>1083.1218839411986</v>
      </c>
      <c r="E17172" s="98">
        <v>2011.8658651685394</v>
      </c>
      <c r="F17172" s="91">
        <v>0.84271058925109177</v>
      </c>
      <c r="G17172" s="100">
        <v>847.71033436516871</v>
      </c>
      <c r="S17172" s="235"/>
      <c r="T17172" s="103"/>
      <c r="U17172" s="103"/>
    </row>
    <row r="17173" spans="1:21" x14ac:dyDescent="0.2">
      <c r="A17173" s="89">
        <v>41082</v>
      </c>
      <c r="B17173" s="90" t="s">
        <v>135</v>
      </c>
      <c r="C17173" s="96">
        <v>1615.447957449438</v>
      </c>
      <c r="D17173" s="102">
        <v>1048.5089633905734</v>
      </c>
      <c r="E17173" s="98">
        <v>1925.8876264044941</v>
      </c>
      <c r="F17173" s="91">
        <v>0.83880696635731211</v>
      </c>
      <c r="G17173" s="100">
        <v>807.72397872471902</v>
      </c>
      <c r="S17173" s="235"/>
      <c r="T17173" s="103"/>
      <c r="U17173" s="103"/>
    </row>
    <row r="17174" spans="1:21" x14ac:dyDescent="0.2">
      <c r="A17174" s="89">
        <v>41082</v>
      </c>
      <c r="B17174" s="90" t="s">
        <v>136</v>
      </c>
      <c r="C17174" s="96">
        <v>1613.9122026067416</v>
      </c>
      <c r="D17174" s="102">
        <v>1044.8786885436398</v>
      </c>
      <c r="E17174" s="98">
        <v>1922.6242668539323</v>
      </c>
      <c r="F17174" s="91">
        <v>0.83943193188113208</v>
      </c>
      <c r="G17174" s="100">
        <v>806.95610130337082</v>
      </c>
      <c r="S17174" s="235"/>
      <c r="T17174" s="103"/>
      <c r="U17174" s="103"/>
    </row>
    <row r="17175" spans="1:21" x14ac:dyDescent="0.2">
      <c r="A17175" s="89">
        <v>41082</v>
      </c>
      <c r="B17175" s="90" t="s">
        <v>137</v>
      </c>
      <c r="C17175" s="96">
        <v>1591.1757371123595</v>
      </c>
      <c r="D17175" s="102">
        <v>1033.4439488557011</v>
      </c>
      <c r="E17175" s="98">
        <v>1897.3261769662922</v>
      </c>
      <c r="F17175" s="91">
        <v>0.83864111317778345</v>
      </c>
      <c r="G17175" s="100">
        <v>795.58786855617973</v>
      </c>
      <c r="S17175" s="235"/>
      <c r="T17175" s="103"/>
      <c r="U17175" s="103"/>
    </row>
    <row r="17176" spans="1:21" x14ac:dyDescent="0.2">
      <c r="A17176" s="89">
        <v>41082</v>
      </c>
      <c r="B17176" s="90" t="s">
        <v>138</v>
      </c>
      <c r="C17176" s="96">
        <v>1681.6272400112362</v>
      </c>
      <c r="D17176" s="102">
        <v>1089.3404052587184</v>
      </c>
      <c r="E17176" s="98">
        <v>2003.629879213483</v>
      </c>
      <c r="F17176" s="91">
        <v>0.83929035869207158</v>
      </c>
      <c r="G17176" s="100">
        <v>840.81362000561808</v>
      </c>
      <c r="S17176" s="235"/>
      <c r="T17176" s="103"/>
      <c r="U17176" s="103"/>
    </row>
    <row r="17177" spans="1:21" x14ac:dyDescent="0.2">
      <c r="A17177" s="89">
        <v>41082</v>
      </c>
      <c r="B17177" s="90" t="s">
        <v>139</v>
      </c>
      <c r="C17177" s="96">
        <v>1675.4963770112358</v>
      </c>
      <c r="D17177" s="102">
        <v>1076.5126610641812</v>
      </c>
      <c r="E17177" s="98">
        <v>1991.5239438202248</v>
      </c>
      <c r="F17177" s="91">
        <v>0.84131369959691693</v>
      </c>
      <c r="G17177" s="100">
        <v>837.74818850561792</v>
      </c>
      <c r="S17177" s="235"/>
      <c r="T17177" s="103"/>
      <c r="U17177" s="103"/>
    </row>
    <row r="17178" spans="1:21" x14ac:dyDescent="0.2">
      <c r="A17178" s="89">
        <v>41082</v>
      </c>
      <c r="B17178" s="90" t="s">
        <v>140</v>
      </c>
      <c r="C17178" s="96">
        <v>1653.489293764045</v>
      </c>
      <c r="D17178" s="102">
        <v>1047.6194619064356</v>
      </c>
      <c r="E17178" s="98">
        <v>1957.4303005617978</v>
      </c>
      <c r="F17178" s="91">
        <v>0.84472448050358706</v>
      </c>
      <c r="G17178" s="100">
        <v>826.74464688202249</v>
      </c>
      <c r="S17178" s="235"/>
      <c r="T17178" s="103"/>
      <c r="U17178" s="103"/>
    </row>
    <row r="17179" spans="1:21" x14ac:dyDescent="0.2">
      <c r="A17179" s="89">
        <v>41082</v>
      </c>
      <c r="B17179" s="90" t="s">
        <v>141</v>
      </c>
      <c r="C17179" s="96">
        <v>1680.2535701123597</v>
      </c>
      <c r="D17179" s="102">
        <v>1081.338351627895</v>
      </c>
      <c r="E17179" s="98">
        <v>1998.1353033707862</v>
      </c>
      <c r="F17179" s="91">
        <v>0.84091080682966224</v>
      </c>
      <c r="G17179" s="100">
        <v>840.12678505617987</v>
      </c>
      <c r="S17179" s="235"/>
      <c r="T17179" s="103"/>
      <c r="U17179" s="103"/>
    </row>
    <row r="17180" spans="1:21" x14ac:dyDescent="0.2">
      <c r="A17180" s="89">
        <v>41082</v>
      </c>
      <c r="B17180" s="90" t="s">
        <v>142</v>
      </c>
      <c r="C17180" s="96">
        <v>1657.6062513370784</v>
      </c>
      <c r="D17180" s="102">
        <v>1057.004131267634</v>
      </c>
      <c r="E17180" s="98">
        <v>1965.9390168539326</v>
      </c>
      <c r="F17180" s="91">
        <v>0.84316259920906644</v>
      </c>
      <c r="G17180" s="100">
        <v>828.80312566853922</v>
      </c>
      <c r="S17180" s="235"/>
      <c r="T17180" s="103"/>
      <c r="U17180" s="103"/>
    </row>
    <row r="17181" spans="1:21" x14ac:dyDescent="0.2">
      <c r="A17181" s="89">
        <v>41082</v>
      </c>
      <c r="B17181" s="90" t="s">
        <v>143</v>
      </c>
      <c r="C17181" s="96">
        <v>1759.363179067416</v>
      </c>
      <c r="D17181" s="102">
        <v>1112.942171621844</v>
      </c>
      <c r="E17181" s="98">
        <v>2081.8258988764046</v>
      </c>
      <c r="F17181" s="91">
        <v>0.84510581793461836</v>
      </c>
      <c r="G17181" s="100">
        <v>879.68158953370801</v>
      </c>
      <c r="S17181" s="235"/>
      <c r="T17181" s="103"/>
      <c r="U17181" s="103"/>
    </row>
    <row r="17182" spans="1:21" x14ac:dyDescent="0.2">
      <c r="A17182" s="89">
        <v>41082</v>
      </c>
      <c r="B17182" s="90" t="s">
        <v>144</v>
      </c>
      <c r="C17182" s="96">
        <v>1689.1560856516853</v>
      </c>
      <c r="D17182" s="102">
        <v>1078.1797697398958</v>
      </c>
      <c r="E17182" s="98">
        <v>2003.926120786517</v>
      </c>
      <c r="F17182" s="91">
        <v>0.84292333341546133</v>
      </c>
      <c r="G17182" s="100">
        <v>844.57804282584266</v>
      </c>
      <c r="S17182" s="235"/>
      <c r="T17182" s="103"/>
      <c r="U17182" s="103"/>
    </row>
    <row r="17183" spans="1:21" x14ac:dyDescent="0.2">
      <c r="A17183" s="89">
        <v>41082</v>
      </c>
      <c r="B17183" s="90" t="s">
        <v>145</v>
      </c>
      <c r="C17183" s="96">
        <v>1678.0897361123596</v>
      </c>
      <c r="D17183" s="102">
        <v>1081.9622981664879</v>
      </c>
      <c r="E17183" s="98">
        <v>1996.6540955056178</v>
      </c>
      <c r="F17183" s="91">
        <v>0.84045090228180597</v>
      </c>
      <c r="G17183" s="100">
        <v>839.04486805617978</v>
      </c>
      <c r="S17183" s="235"/>
      <c r="T17183" s="103"/>
      <c r="U17183" s="103"/>
    </row>
    <row r="17184" spans="1:21" x14ac:dyDescent="0.2">
      <c r="A17184" s="89">
        <v>41082</v>
      </c>
      <c r="B17184" s="90" t="s">
        <v>146</v>
      </c>
      <c r="C17184" s="96">
        <v>1803.7217760674157</v>
      </c>
      <c r="D17184" s="102">
        <v>1154.3650448655892</v>
      </c>
      <c r="E17184" s="98">
        <v>2141.4880112359551</v>
      </c>
      <c r="F17184" s="91">
        <v>0.84227498197685524</v>
      </c>
      <c r="G17184" s="100">
        <v>901.86088803370785</v>
      </c>
      <c r="S17184" s="235"/>
      <c r="T17184" s="103"/>
      <c r="U17184" s="103"/>
    </row>
    <row r="17185" spans="1:21" x14ac:dyDescent="0.2">
      <c r="A17185" s="89">
        <v>41082</v>
      </c>
      <c r="B17185" s="90" t="s">
        <v>147</v>
      </c>
      <c r="C17185" s="96">
        <v>1841.8360506067418</v>
      </c>
      <c r="D17185" s="102">
        <v>1160.4608609396573</v>
      </c>
      <c r="E17185" s="98">
        <v>2176.9311994382024</v>
      </c>
      <c r="F17185" s="91">
        <v>0.84606994060357155</v>
      </c>
      <c r="G17185" s="100">
        <v>920.91802530337088</v>
      </c>
      <c r="S17185" s="235"/>
      <c r="T17185" s="103"/>
      <c r="U17185" s="103"/>
    </row>
    <row r="17186" spans="1:21" x14ac:dyDescent="0.2">
      <c r="A17186" s="89">
        <v>41083</v>
      </c>
      <c r="B17186" s="90" t="s">
        <v>100</v>
      </c>
      <c r="C17186" s="96">
        <v>1826.6811083595503</v>
      </c>
      <c r="D17186" s="102">
        <v>1156.1987775514499</v>
      </c>
      <c r="E17186" s="98">
        <v>2161.841688202247</v>
      </c>
      <c r="F17186" s="91">
        <v>0.84496525269553346</v>
      </c>
      <c r="G17186" s="100">
        <v>913.34055417977515</v>
      </c>
      <c r="S17186" s="235"/>
      <c r="T17186" s="103"/>
      <c r="U17186" s="103"/>
    </row>
    <row r="17187" spans="1:21" x14ac:dyDescent="0.2">
      <c r="A17187" s="89">
        <v>41083</v>
      </c>
      <c r="B17187" s="90" t="s">
        <v>101</v>
      </c>
      <c r="C17187" s="96">
        <v>1794.4748300224724</v>
      </c>
      <c r="D17187" s="102">
        <v>1131.0042837964204</v>
      </c>
      <c r="E17187" s="98">
        <v>2121.1578455056178</v>
      </c>
      <c r="F17187" s="91">
        <v>0.8459883519864716</v>
      </c>
      <c r="G17187" s="100">
        <v>897.23741501123618</v>
      </c>
      <c r="S17187" s="235"/>
      <c r="T17187" s="103"/>
      <c r="U17187" s="103"/>
    </row>
    <row r="17188" spans="1:21" x14ac:dyDescent="0.2">
      <c r="A17188" s="89">
        <v>41083</v>
      </c>
      <c r="B17188" s="90" t="s">
        <v>102</v>
      </c>
      <c r="C17188" s="96">
        <v>1769.0923278202251</v>
      </c>
      <c r="D17188" s="102">
        <v>1119.8505960579548</v>
      </c>
      <c r="E17188" s="98">
        <v>2093.7413932584273</v>
      </c>
      <c r="F17188" s="91">
        <v>0.84494309255024069</v>
      </c>
      <c r="G17188" s="100">
        <v>884.54616391011257</v>
      </c>
      <c r="S17188" s="235"/>
      <c r="T17188" s="103"/>
      <c r="U17188" s="103"/>
    </row>
    <row r="17189" spans="1:21" x14ac:dyDescent="0.2">
      <c r="A17189" s="89">
        <v>41083</v>
      </c>
      <c r="B17189" s="90" t="s">
        <v>103</v>
      </c>
      <c r="C17189" s="96">
        <v>1765.6237100224719</v>
      </c>
      <c r="D17189" s="102">
        <v>1119.5617141226101</v>
      </c>
      <c r="E17189" s="98">
        <v>2090.6567191011236</v>
      </c>
      <c r="F17189" s="91">
        <v>0.84453066536030863</v>
      </c>
      <c r="G17189" s="100">
        <v>882.81185501123593</v>
      </c>
      <c r="S17189" s="235"/>
      <c r="T17189" s="103"/>
      <c r="U17189" s="103"/>
    </row>
    <row r="17190" spans="1:21" x14ac:dyDescent="0.2">
      <c r="A17190" s="89">
        <v>41083</v>
      </c>
      <c r="B17190" s="90" t="s">
        <v>104</v>
      </c>
      <c r="C17190" s="96">
        <v>1816.1861082471908</v>
      </c>
      <c r="D17190" s="102">
        <v>1154.2435060880421</v>
      </c>
      <c r="E17190" s="98">
        <v>2151.931702247191</v>
      </c>
      <c r="F17190" s="91">
        <v>0.84397943780028328</v>
      </c>
      <c r="G17190" s="100">
        <v>908.09305412359538</v>
      </c>
      <c r="S17190" s="235"/>
      <c r="T17190" s="103"/>
      <c r="U17190" s="103"/>
    </row>
    <row r="17191" spans="1:21" x14ac:dyDescent="0.2">
      <c r="A17191" s="89">
        <v>41083</v>
      </c>
      <c r="B17191" s="90" t="s">
        <v>105</v>
      </c>
      <c r="C17191" s="96">
        <v>1829.9147029887638</v>
      </c>
      <c r="D17191" s="102">
        <v>1172.1407463043299</v>
      </c>
      <c r="E17191" s="98">
        <v>2173.131783707865</v>
      </c>
      <c r="F17191" s="91">
        <v>0.84206338368789879</v>
      </c>
      <c r="G17191" s="100">
        <v>914.9573514943819</v>
      </c>
      <c r="S17191" s="235"/>
      <c r="T17191" s="103"/>
      <c r="U17191" s="103"/>
    </row>
    <row r="17192" spans="1:21" x14ac:dyDescent="0.2">
      <c r="A17192" s="89">
        <v>41083</v>
      </c>
      <c r="B17192" s="90" t="s">
        <v>106</v>
      </c>
      <c r="C17192" s="96">
        <v>1996.6960580561802</v>
      </c>
      <c r="D17192" s="102">
        <v>1281.1465301939068</v>
      </c>
      <c r="E17192" s="98">
        <v>2372.3683483146069</v>
      </c>
      <c r="F17192" s="91">
        <v>0.8416467280364307</v>
      </c>
      <c r="G17192" s="100">
        <v>998.34802902809008</v>
      </c>
      <c r="S17192" s="235"/>
      <c r="T17192" s="103"/>
      <c r="U17192" s="103"/>
    </row>
    <row r="17193" spans="1:21" x14ac:dyDescent="0.2">
      <c r="A17193" s="89">
        <v>41083</v>
      </c>
      <c r="B17193" s="90" t="s">
        <v>107</v>
      </c>
      <c r="C17193" s="96">
        <v>2007.1019114494384</v>
      </c>
      <c r="D17193" s="102">
        <v>1281.6408159660962</v>
      </c>
      <c r="E17193" s="98">
        <v>2381.3990140449437</v>
      </c>
      <c r="F17193" s="91">
        <v>0.8428247007796732</v>
      </c>
      <c r="G17193" s="100">
        <v>1003.5509557247192</v>
      </c>
      <c r="S17193" s="235"/>
      <c r="T17193" s="103"/>
      <c r="U17193" s="103"/>
    </row>
    <row r="17194" spans="1:21" x14ac:dyDescent="0.2">
      <c r="A17194" s="89">
        <v>41083</v>
      </c>
      <c r="B17194" s="90" t="s">
        <v>108</v>
      </c>
      <c r="C17194" s="96">
        <v>2058.5395683707866</v>
      </c>
      <c r="D17194" s="102">
        <v>1314.9283797545231</v>
      </c>
      <c r="E17194" s="98">
        <v>2442.6669438202252</v>
      </c>
      <c r="F17194" s="91">
        <v>0.84274263160548601</v>
      </c>
      <c r="G17194" s="100">
        <v>1029.2697841853933</v>
      </c>
      <c r="S17194" s="235"/>
      <c r="T17194" s="103"/>
      <c r="U17194" s="103"/>
    </row>
    <row r="17195" spans="1:21" x14ac:dyDescent="0.2">
      <c r="A17195" s="89">
        <v>41083</v>
      </c>
      <c r="B17195" s="90" t="s">
        <v>109</v>
      </c>
      <c r="C17195" s="96">
        <v>2173.5388360112361</v>
      </c>
      <c r="D17195" s="102">
        <v>1401.5814181460946</v>
      </c>
      <c r="E17195" s="98">
        <v>2586.2524129213484</v>
      </c>
      <c r="F17195" s="91">
        <v>0.84042022547833051</v>
      </c>
      <c r="G17195" s="100">
        <v>1086.769418005618</v>
      </c>
      <c r="S17195" s="235"/>
      <c r="T17195" s="103"/>
      <c r="U17195" s="103"/>
    </row>
    <row r="17196" spans="1:21" x14ac:dyDescent="0.2">
      <c r="A17196" s="89">
        <v>41083</v>
      </c>
      <c r="B17196" s="90" t="s">
        <v>110</v>
      </c>
      <c r="C17196" s="96">
        <v>2238.7537131573035</v>
      </c>
      <c r="D17196" s="102">
        <v>1433.7815557314011</v>
      </c>
      <c r="E17196" s="98">
        <v>2658.5236011235957</v>
      </c>
      <c r="F17196" s="91">
        <v>0.84210413336602286</v>
      </c>
      <c r="G17196" s="100">
        <v>1119.3768565786518</v>
      </c>
      <c r="S17196" s="235"/>
      <c r="T17196" s="103"/>
      <c r="U17196" s="103"/>
    </row>
    <row r="17197" spans="1:21" x14ac:dyDescent="0.2">
      <c r="A17197" s="89">
        <v>41083</v>
      </c>
      <c r="B17197" s="90" t="s">
        <v>111</v>
      </c>
      <c r="C17197" s="96">
        <v>2213.0794580561801</v>
      </c>
      <c r="D17197" s="102">
        <v>1417.6069359063399</v>
      </c>
      <c r="E17197" s="98">
        <v>2628.1799999999994</v>
      </c>
      <c r="F17197" s="91">
        <v>0.84205779591054664</v>
      </c>
      <c r="G17197" s="100">
        <v>1106.5397290280901</v>
      </c>
      <c r="S17197" s="235"/>
      <c r="T17197" s="103"/>
      <c r="U17197" s="103"/>
    </row>
    <row r="17198" spans="1:21" x14ac:dyDescent="0.2">
      <c r="A17198" s="89">
        <v>41083</v>
      </c>
      <c r="B17198" s="90" t="s">
        <v>112</v>
      </c>
      <c r="C17198" s="96">
        <v>2358.5871642471911</v>
      </c>
      <c r="D17198" s="102">
        <v>1509.5799416843117</v>
      </c>
      <c r="E17198" s="98">
        <v>2800.315162921348</v>
      </c>
      <c r="F17198" s="91">
        <v>0.8422577556544254</v>
      </c>
      <c r="G17198" s="100">
        <v>1179.2935821235956</v>
      </c>
      <c r="S17198" s="235"/>
      <c r="T17198" s="103"/>
      <c r="U17198" s="103"/>
    </row>
    <row r="17199" spans="1:21" x14ac:dyDescent="0.2">
      <c r="A17199" s="89">
        <v>41083</v>
      </c>
      <c r="B17199" s="90" t="s">
        <v>113</v>
      </c>
      <c r="C17199" s="96">
        <v>2255.7969450000001</v>
      </c>
      <c r="D17199" s="102">
        <v>1452.884034234773</v>
      </c>
      <c r="E17199" s="98">
        <v>2683.1868876404496</v>
      </c>
      <c r="F17199" s="91">
        <v>0.84071555186515945</v>
      </c>
      <c r="G17199" s="100">
        <v>1127.8984725</v>
      </c>
      <c r="S17199" s="235"/>
      <c r="T17199" s="103"/>
      <c r="U17199" s="103"/>
    </row>
    <row r="17200" spans="1:21" x14ac:dyDescent="0.2">
      <c r="A17200" s="89">
        <v>41083</v>
      </c>
      <c r="B17200" s="90" t="s">
        <v>114</v>
      </c>
      <c r="C17200" s="96">
        <v>2313.6977390561801</v>
      </c>
      <c r="D17200" s="102">
        <v>1485.7218339191993</v>
      </c>
      <c r="E17200" s="98">
        <v>2749.6484494382021</v>
      </c>
      <c r="F17200" s="91">
        <v>0.84145220074548299</v>
      </c>
      <c r="G17200" s="100">
        <v>1156.8488695280901</v>
      </c>
      <c r="S17200" s="235"/>
      <c r="T17200" s="103"/>
      <c r="U17200" s="103"/>
    </row>
    <row r="17201" spans="1:21" x14ac:dyDescent="0.2">
      <c r="A17201" s="89">
        <v>41083</v>
      </c>
      <c r="B17201" s="90" t="s">
        <v>115</v>
      </c>
      <c r="C17201" s="96">
        <v>2220.2719774382022</v>
      </c>
      <c r="D17201" s="102">
        <v>1417.955437990973</v>
      </c>
      <c r="E17201" s="98">
        <v>2634.4269353932586</v>
      </c>
      <c r="F17201" s="91">
        <v>0.84279125285619938</v>
      </c>
      <c r="G17201" s="100">
        <v>1110.1359887191011</v>
      </c>
      <c r="S17201" s="235"/>
      <c r="T17201" s="103"/>
      <c r="U17201" s="103"/>
    </row>
    <row r="17202" spans="1:21" x14ac:dyDescent="0.2">
      <c r="A17202" s="89">
        <v>41083</v>
      </c>
      <c r="B17202" s="90" t="s">
        <v>116</v>
      </c>
      <c r="C17202" s="96">
        <v>1930.8571538764043</v>
      </c>
      <c r="D17202" s="102">
        <v>1232.5160665947833</v>
      </c>
      <c r="E17202" s="98">
        <v>2290.6997191011233</v>
      </c>
      <c r="F17202" s="91">
        <v>0.84291150768293532</v>
      </c>
      <c r="G17202" s="100">
        <v>965.42857693820213</v>
      </c>
      <c r="S17202" s="235"/>
      <c r="T17202" s="103"/>
      <c r="U17202" s="103"/>
    </row>
    <row r="17203" spans="1:21" x14ac:dyDescent="0.2">
      <c r="A17203" s="89">
        <v>41083</v>
      </c>
      <c r="B17203" s="90" t="s">
        <v>117</v>
      </c>
      <c r="C17203" s="96">
        <v>2086.5518987865171</v>
      </c>
      <c r="D17203" s="102">
        <v>1351.2080664639238</v>
      </c>
      <c r="E17203" s="98">
        <v>2485.8523820224714</v>
      </c>
      <c r="F17203" s="91">
        <v>0.8393707984739277</v>
      </c>
      <c r="G17203" s="100">
        <v>1043.2759493932585</v>
      </c>
      <c r="S17203" s="235"/>
      <c r="T17203" s="103"/>
      <c r="U17203" s="103"/>
    </row>
    <row r="17204" spans="1:21" x14ac:dyDescent="0.2">
      <c r="A17204" s="89">
        <v>41083</v>
      </c>
      <c r="B17204" s="90" t="s">
        <v>118</v>
      </c>
      <c r="C17204" s="96">
        <v>2111.2658005955054</v>
      </c>
      <c r="D17204" s="102">
        <v>1362.51738574817</v>
      </c>
      <c r="E17204" s="98">
        <v>2512.7468848314602</v>
      </c>
      <c r="F17204" s="91">
        <v>0.84022223381927152</v>
      </c>
      <c r="G17204" s="100">
        <v>1055.6329002977527</v>
      </c>
      <c r="S17204" s="235"/>
      <c r="T17204" s="103"/>
      <c r="U17204" s="103"/>
    </row>
    <row r="17205" spans="1:21" x14ac:dyDescent="0.2">
      <c r="A17205" s="89">
        <v>41083</v>
      </c>
      <c r="B17205" s="90" t="s">
        <v>119</v>
      </c>
      <c r="C17205" s="96">
        <v>2117.9274917865164</v>
      </c>
      <c r="D17205" s="102">
        <v>1341.9533367080585</v>
      </c>
      <c r="E17205" s="98">
        <v>2507.2805224719104</v>
      </c>
      <c r="F17205" s="91">
        <v>0.84471102168434931</v>
      </c>
      <c r="G17205" s="100">
        <v>1058.9637458932582</v>
      </c>
      <c r="S17205" s="235"/>
      <c r="T17205" s="103"/>
      <c r="U17205" s="103"/>
    </row>
    <row r="17206" spans="1:21" x14ac:dyDescent="0.2">
      <c r="A17206" s="89">
        <v>41083</v>
      </c>
      <c r="B17206" s="90" t="s">
        <v>120</v>
      </c>
      <c r="C17206" s="96">
        <v>2129.2410208651686</v>
      </c>
      <c r="D17206" s="102">
        <v>1351.0510552586134</v>
      </c>
      <c r="E17206" s="98">
        <v>2521.7070168539321</v>
      </c>
      <c r="F17206" s="91">
        <v>0.84436495066012784</v>
      </c>
      <c r="G17206" s="100">
        <v>1064.6205104325843</v>
      </c>
      <c r="S17206" s="235"/>
      <c r="T17206" s="103"/>
      <c r="U17206" s="103"/>
    </row>
    <row r="17207" spans="1:21" x14ac:dyDescent="0.2">
      <c r="A17207" s="89">
        <v>41083</v>
      </c>
      <c r="B17207" s="90" t="s">
        <v>121</v>
      </c>
      <c r="C17207" s="96">
        <v>2199.5615737415728</v>
      </c>
      <c r="D17207" s="102">
        <v>1409.5884444123296</v>
      </c>
      <c r="E17207" s="98">
        <v>2612.4721432584265</v>
      </c>
      <c r="F17207" s="91">
        <v>0.84194642205759651</v>
      </c>
      <c r="G17207" s="100">
        <v>1099.7807868707864</v>
      </c>
      <c r="S17207" s="235"/>
      <c r="T17207" s="103"/>
      <c r="U17207" s="103"/>
    </row>
    <row r="17208" spans="1:21" x14ac:dyDescent="0.2">
      <c r="A17208" s="89">
        <v>41083</v>
      </c>
      <c r="B17208" s="90" t="s">
        <v>122</v>
      </c>
      <c r="C17208" s="96">
        <v>2221.7510025505617</v>
      </c>
      <c r="D17208" s="102">
        <v>1401.2952611185351</v>
      </c>
      <c r="E17208" s="98">
        <v>2626.748165730337</v>
      </c>
      <c r="F17208" s="91">
        <v>0.84581804663898175</v>
      </c>
      <c r="G17208" s="100">
        <v>1110.8755012752808</v>
      </c>
      <c r="S17208" s="235"/>
      <c r="T17208" s="103"/>
      <c r="U17208" s="103"/>
    </row>
    <row r="17209" spans="1:21" x14ac:dyDescent="0.2">
      <c r="A17209" s="89">
        <v>41083</v>
      </c>
      <c r="B17209" s="90" t="s">
        <v>123</v>
      </c>
      <c r="C17209" s="96">
        <v>2281.1834993258426</v>
      </c>
      <c r="D17209" s="102">
        <v>1454.0234368735792</v>
      </c>
      <c r="E17209" s="98">
        <v>2705.176946629213</v>
      </c>
      <c r="F17209" s="91">
        <v>0.84326590989484529</v>
      </c>
      <c r="G17209" s="100">
        <v>1140.5917496629213</v>
      </c>
      <c r="S17209" s="235"/>
      <c r="T17209" s="103"/>
      <c r="U17209" s="103"/>
    </row>
    <row r="17210" spans="1:21" x14ac:dyDescent="0.2">
      <c r="A17210" s="89">
        <v>41083</v>
      </c>
      <c r="B17210" s="90" t="s">
        <v>124</v>
      </c>
      <c r="C17210" s="96">
        <v>2225.3290276853932</v>
      </c>
      <c r="D17210" s="102">
        <v>1417.717570978615</v>
      </c>
      <c r="E17210" s="98">
        <v>2638.562561797753</v>
      </c>
      <c r="F17210" s="91">
        <v>0.84338687280137559</v>
      </c>
      <c r="G17210" s="100">
        <v>1112.6645138426966</v>
      </c>
      <c r="S17210" s="235"/>
      <c r="T17210" s="103"/>
      <c r="U17210" s="103"/>
    </row>
    <row r="17211" spans="1:21" x14ac:dyDescent="0.2">
      <c r="A17211" s="89">
        <v>41083</v>
      </c>
      <c r="B17211" s="90" t="s">
        <v>125</v>
      </c>
      <c r="C17211" s="96">
        <v>2272.0945861011237</v>
      </c>
      <c r="D17211" s="102">
        <v>1449.8448817413791</v>
      </c>
      <c r="E17211" s="98">
        <v>2695.2669606741574</v>
      </c>
      <c r="F17211" s="91">
        <v>0.8429942633707842</v>
      </c>
      <c r="G17211" s="100">
        <v>1136.0472930505618</v>
      </c>
      <c r="S17211" s="235"/>
      <c r="T17211" s="103"/>
      <c r="U17211" s="103"/>
    </row>
    <row r="17212" spans="1:21" x14ac:dyDescent="0.2">
      <c r="A17212" s="89">
        <v>41083</v>
      </c>
      <c r="B17212" s="90" t="s">
        <v>126</v>
      </c>
      <c r="C17212" s="96">
        <v>2250.7074777640446</v>
      </c>
      <c r="D17212" s="102">
        <v>1414.0769415901243</v>
      </c>
      <c r="E17212" s="98">
        <v>2658.0627808988761</v>
      </c>
      <c r="F17212" s="91">
        <v>0.84674729804648319</v>
      </c>
      <c r="G17212" s="100">
        <v>1125.3537388820223</v>
      </c>
      <c r="S17212" s="235"/>
      <c r="T17212" s="103"/>
      <c r="U17212" s="103"/>
    </row>
    <row r="17213" spans="1:21" x14ac:dyDescent="0.2">
      <c r="A17213" s="89">
        <v>41083</v>
      </c>
      <c r="B17213" s="90" t="s">
        <v>127</v>
      </c>
      <c r="C17213" s="96">
        <v>2214.6395256404494</v>
      </c>
      <c r="D17213" s="102">
        <v>1409.0373805425702</v>
      </c>
      <c r="E17213" s="98">
        <v>2624.8837247191013</v>
      </c>
      <c r="F17213" s="91">
        <v>0.84370957265066904</v>
      </c>
      <c r="G17213" s="100">
        <v>1107.3197628202247</v>
      </c>
      <c r="S17213" s="235"/>
      <c r="T17213" s="103"/>
      <c r="U17213" s="103"/>
    </row>
    <row r="17214" spans="1:21" x14ac:dyDescent="0.2">
      <c r="A17214" s="89">
        <v>41083</v>
      </c>
      <c r="B17214" s="90" t="s">
        <v>128</v>
      </c>
      <c r="C17214" s="96">
        <v>2183.0289094719101</v>
      </c>
      <c r="D17214" s="102">
        <v>1390.2235288111408</v>
      </c>
      <c r="E17214" s="98">
        <v>2588.1145028089886</v>
      </c>
      <c r="F17214" s="91">
        <v>0.84348235253988091</v>
      </c>
      <c r="G17214" s="100">
        <v>1091.514454735955</v>
      </c>
      <c r="S17214" s="235"/>
      <c r="T17214" s="103"/>
      <c r="U17214" s="103"/>
    </row>
    <row r="17215" spans="1:21" x14ac:dyDescent="0.2">
      <c r="A17215" s="89">
        <v>41083</v>
      </c>
      <c r="B17215" s="90" t="s">
        <v>129</v>
      </c>
      <c r="C17215" s="96">
        <v>2331.4338840337082</v>
      </c>
      <c r="D17215" s="102">
        <v>1486.1648838012804</v>
      </c>
      <c r="E17215" s="98">
        <v>2764.8273033707865</v>
      </c>
      <c r="F17215" s="91">
        <v>0.84324756240337351</v>
      </c>
      <c r="G17215" s="100">
        <v>1165.7169420168541</v>
      </c>
      <c r="S17215" s="235"/>
      <c r="T17215" s="103"/>
      <c r="U17215" s="103"/>
    </row>
    <row r="17216" spans="1:21" x14ac:dyDescent="0.2">
      <c r="A17216" s="89">
        <v>41083</v>
      </c>
      <c r="B17216" s="90" t="s">
        <v>130</v>
      </c>
      <c r="C17216" s="96">
        <v>2242.1777575955061</v>
      </c>
      <c r="D17216" s="102">
        <v>1427.7908133335632</v>
      </c>
      <c r="E17216" s="98">
        <v>2658.1850393258424</v>
      </c>
      <c r="F17216" s="91">
        <v>0.84349950226345327</v>
      </c>
      <c r="G17216" s="100">
        <v>1121.0888787977531</v>
      </c>
      <c r="S17216" s="235"/>
      <c r="T17216" s="103"/>
      <c r="U17216" s="103"/>
    </row>
    <row r="17217" spans="1:21" x14ac:dyDescent="0.2">
      <c r="A17217" s="89">
        <v>41083</v>
      </c>
      <c r="B17217" s="90" t="s">
        <v>131</v>
      </c>
      <c r="C17217" s="96">
        <v>2067.2070607415735</v>
      </c>
      <c r="D17217" s="102">
        <v>1318.8899615188989</v>
      </c>
      <c r="E17217" s="98">
        <v>2452.1043539325847</v>
      </c>
      <c r="F17217" s="91">
        <v>0.84303388533455814</v>
      </c>
      <c r="G17217" s="100">
        <v>1033.6035303707868</v>
      </c>
      <c r="S17217" s="235"/>
      <c r="T17217" s="103"/>
      <c r="U17217" s="103"/>
    </row>
    <row r="17218" spans="1:21" x14ac:dyDescent="0.2">
      <c r="A17218" s="89">
        <v>41083</v>
      </c>
      <c r="B17218" s="90" t="s">
        <v>132</v>
      </c>
      <c r="C17218" s="96">
        <v>2096.9577521797751</v>
      </c>
      <c r="D17218" s="102">
        <v>1325.3984231339191</v>
      </c>
      <c r="E17218" s="98">
        <v>2480.7081235955056</v>
      </c>
      <c r="F17218" s="91">
        <v>0.84530611732768957</v>
      </c>
      <c r="G17218" s="100">
        <v>1048.4788760898875</v>
      </c>
      <c r="S17218" s="235"/>
      <c r="T17218" s="103"/>
      <c r="U17218" s="103"/>
    </row>
    <row r="17219" spans="1:21" x14ac:dyDescent="0.2">
      <c r="A17219" s="89">
        <v>41083</v>
      </c>
      <c r="B17219" s="90" t="s">
        <v>133</v>
      </c>
      <c r="C17219" s="96">
        <v>2041.5652226292132</v>
      </c>
      <c r="D17219" s="102">
        <v>1298.5737953906857</v>
      </c>
      <c r="E17219" s="98">
        <v>2419.5624522471908</v>
      </c>
      <c r="F17219" s="91">
        <v>0.84377455135869328</v>
      </c>
      <c r="G17219" s="100">
        <v>1020.7826113146066</v>
      </c>
      <c r="S17219" s="235"/>
      <c r="T17219" s="103"/>
      <c r="U17219" s="103"/>
    </row>
    <row r="17220" spans="1:21" x14ac:dyDescent="0.2">
      <c r="A17220" s="89">
        <v>41083</v>
      </c>
      <c r="B17220" s="90" t="s">
        <v>134</v>
      </c>
      <c r="C17220" s="96">
        <v>2023.3225622022469</v>
      </c>
      <c r="D17220" s="102">
        <v>1299.4331690875829</v>
      </c>
      <c r="E17220" s="98">
        <v>2404.6539775280899</v>
      </c>
      <c r="F17220" s="91">
        <v>0.84141942296502892</v>
      </c>
      <c r="G17220" s="100">
        <v>1011.6612811011234</v>
      </c>
      <c r="S17220" s="235"/>
      <c r="T17220" s="103"/>
      <c r="U17220" s="103"/>
    </row>
    <row r="17221" spans="1:21" x14ac:dyDescent="0.2">
      <c r="A17221" s="89">
        <v>41083</v>
      </c>
      <c r="B17221" s="90" t="s">
        <v>135</v>
      </c>
      <c r="C17221" s="96">
        <v>2009.1198690000001</v>
      </c>
      <c r="D17221" s="102">
        <v>1273.2384584438555</v>
      </c>
      <c r="E17221" s="98">
        <v>2378.5917724719102</v>
      </c>
      <c r="F17221" s="91">
        <v>0.84466779556378313</v>
      </c>
      <c r="G17221" s="100">
        <v>1004.5599345000001</v>
      </c>
      <c r="S17221" s="235"/>
      <c r="T17221" s="103"/>
      <c r="U17221" s="103"/>
    </row>
    <row r="17222" spans="1:21" x14ac:dyDescent="0.2">
      <c r="A17222" s="89">
        <v>41083</v>
      </c>
      <c r="B17222" s="90" t="s">
        <v>136</v>
      </c>
      <c r="C17222" s="96">
        <v>2005.0596411573033</v>
      </c>
      <c r="D17222" s="102">
        <v>1289.2120881361382</v>
      </c>
      <c r="E17222" s="98">
        <v>2383.7642443820228</v>
      </c>
      <c r="F17222" s="91">
        <v>0.84113168736495736</v>
      </c>
      <c r="G17222" s="100">
        <v>1002.5298205786517</v>
      </c>
      <c r="S17222" s="235"/>
      <c r="T17222" s="103"/>
      <c r="U17222" s="103"/>
    </row>
    <row r="17223" spans="1:21" x14ac:dyDescent="0.2">
      <c r="A17223" s="89">
        <v>41083</v>
      </c>
      <c r="B17223" s="90" t="s">
        <v>137</v>
      </c>
      <c r="C17223" s="96">
        <v>2036.4190256629215</v>
      </c>
      <c r="D17223" s="102">
        <v>1301.5152517219833</v>
      </c>
      <c r="E17223" s="98">
        <v>2416.8045842696633</v>
      </c>
      <c r="F17223" s="91">
        <v>0.84260806145330491</v>
      </c>
      <c r="G17223" s="100">
        <v>1018.2095128314608</v>
      </c>
      <c r="S17223" s="235"/>
      <c r="T17223" s="103"/>
      <c r="U17223" s="103"/>
    </row>
    <row r="17224" spans="1:21" x14ac:dyDescent="0.2">
      <c r="A17224" s="89">
        <v>41083</v>
      </c>
      <c r="B17224" s="90" t="s">
        <v>138</v>
      </c>
      <c r="C17224" s="96">
        <v>1959.209862674157</v>
      </c>
      <c r="D17224" s="102">
        <v>1240.0400722311742</v>
      </c>
      <c r="E17224" s="98">
        <v>2318.663983146067</v>
      </c>
      <c r="F17224" s="91">
        <v>0.8449736041596736</v>
      </c>
      <c r="G17224" s="100">
        <v>979.60493133707848</v>
      </c>
      <c r="S17224" s="235"/>
      <c r="T17224" s="103"/>
      <c r="U17224" s="103"/>
    </row>
    <row r="17225" spans="1:21" x14ac:dyDescent="0.2">
      <c r="A17225" s="89">
        <v>41083</v>
      </c>
      <c r="B17225" s="90" t="s">
        <v>139</v>
      </c>
      <c r="C17225" s="96">
        <v>1839.1981181460674</v>
      </c>
      <c r="D17225" s="102">
        <v>1182.4966082738006</v>
      </c>
      <c r="E17225" s="98">
        <v>2186.5378904494378</v>
      </c>
      <c r="F17225" s="91">
        <v>0.84114623678806888</v>
      </c>
      <c r="G17225" s="100">
        <v>919.59905907303369</v>
      </c>
      <c r="S17225" s="235"/>
      <c r="T17225" s="103"/>
      <c r="U17225" s="103"/>
    </row>
    <row r="17226" spans="1:21" x14ac:dyDescent="0.2">
      <c r="A17226" s="89">
        <v>41083</v>
      </c>
      <c r="B17226" s="90" t="s">
        <v>140</v>
      </c>
      <c r="C17226" s="96">
        <v>1880.7648019887642</v>
      </c>
      <c r="D17226" s="102">
        <v>1199.6812067983956</v>
      </c>
      <c r="E17226" s="98">
        <v>2230.8095477528086</v>
      </c>
      <c r="F17226" s="91">
        <v>0.84308622575304126</v>
      </c>
      <c r="G17226" s="100">
        <v>940.38240099438212</v>
      </c>
      <c r="S17226" s="235"/>
      <c r="T17226" s="103"/>
      <c r="U17226" s="103"/>
    </row>
    <row r="17227" spans="1:21" x14ac:dyDescent="0.2">
      <c r="A17227" s="89">
        <v>41083</v>
      </c>
      <c r="B17227" s="90" t="s">
        <v>141</v>
      </c>
      <c r="C17227" s="96">
        <v>1945.0436385842695</v>
      </c>
      <c r="D17227" s="102">
        <v>1247.2063908829093</v>
      </c>
      <c r="E17227" s="98">
        <v>2310.566713483146</v>
      </c>
      <c r="F17227" s="91">
        <v>0.84180371301729018</v>
      </c>
      <c r="G17227" s="100">
        <v>972.52181929213475</v>
      </c>
      <c r="S17227" s="235"/>
      <c r="T17227" s="103"/>
      <c r="U17227" s="103"/>
    </row>
    <row r="17228" spans="1:21" x14ac:dyDescent="0.2">
      <c r="A17228" s="89">
        <v>41083</v>
      </c>
      <c r="B17228" s="90" t="s">
        <v>142</v>
      </c>
      <c r="C17228" s="96">
        <v>1903.2054624606742</v>
      </c>
      <c r="D17228" s="102">
        <v>1205.2110549677275</v>
      </c>
      <c r="E17228" s="98">
        <v>2252.7149662921342</v>
      </c>
      <c r="F17228" s="91">
        <v>0.84484965516665578</v>
      </c>
      <c r="G17228" s="100">
        <v>951.6027312303371</v>
      </c>
      <c r="S17228" s="235"/>
      <c r="T17228" s="103"/>
      <c r="U17228" s="103"/>
    </row>
    <row r="17229" spans="1:21" x14ac:dyDescent="0.2">
      <c r="A17229" s="89">
        <v>41083</v>
      </c>
      <c r="B17229" s="90" t="s">
        <v>143</v>
      </c>
      <c r="C17229" s="96">
        <v>1924.6736132696633</v>
      </c>
      <c r="D17229" s="102">
        <v>1219.8696027604369</v>
      </c>
      <c r="E17229" s="98">
        <v>2278.694882022472</v>
      </c>
      <c r="F17229" s="91">
        <v>0.84463858169611783</v>
      </c>
      <c r="G17229" s="100">
        <v>962.33680663483165</v>
      </c>
      <c r="S17229" s="235"/>
      <c r="T17229" s="103"/>
      <c r="U17229" s="103"/>
    </row>
    <row r="17230" spans="1:21" x14ac:dyDescent="0.2">
      <c r="A17230" s="89">
        <v>41083</v>
      </c>
      <c r="B17230" s="90" t="s">
        <v>144</v>
      </c>
      <c r="C17230" s="96">
        <v>1899.7733137752812</v>
      </c>
      <c r="D17230" s="102">
        <v>1214.7301839046597</v>
      </c>
      <c r="E17230" s="98">
        <v>2254.9297247191012</v>
      </c>
      <c r="F17230" s="91">
        <v>0.84249779181563533</v>
      </c>
      <c r="G17230" s="100">
        <v>949.88665688764058</v>
      </c>
      <c r="S17230" s="235"/>
      <c r="T17230" s="103"/>
      <c r="U17230" s="103"/>
    </row>
    <row r="17231" spans="1:21" x14ac:dyDescent="0.2">
      <c r="A17231" s="89">
        <v>41083</v>
      </c>
      <c r="B17231" s="90" t="s">
        <v>145</v>
      </c>
      <c r="C17231" s="96">
        <v>1861.9670006292138</v>
      </c>
      <c r="D17231" s="102">
        <v>1189.5795997195696</v>
      </c>
      <c r="E17231" s="98">
        <v>2209.5295280898877</v>
      </c>
      <c r="F17231" s="91">
        <v>0.84269840115640471</v>
      </c>
      <c r="G17231" s="100">
        <v>930.98350031460689</v>
      </c>
      <c r="S17231" s="235"/>
      <c r="T17231" s="103"/>
      <c r="U17231" s="103"/>
    </row>
    <row r="17232" spans="1:21" x14ac:dyDescent="0.2">
      <c r="A17232" s="89">
        <v>41083</v>
      </c>
      <c r="B17232" s="90" t="s">
        <v>146</v>
      </c>
      <c r="C17232" s="96">
        <v>1960.0729649999998</v>
      </c>
      <c r="D17232" s="102">
        <v>1244.2469381434739</v>
      </c>
      <c r="E17232" s="98">
        <v>2321.6452078651682</v>
      </c>
      <c r="F17232" s="91">
        <v>0.84426033674729895</v>
      </c>
      <c r="G17232" s="100">
        <v>980.03648249999992</v>
      </c>
      <c r="S17232" s="235"/>
      <c r="T17232" s="103"/>
      <c r="U17232" s="103"/>
    </row>
    <row r="17233" spans="1:21" x14ac:dyDescent="0.2">
      <c r="A17233" s="89">
        <v>41083</v>
      </c>
      <c r="B17233" s="90" t="s">
        <v>147</v>
      </c>
      <c r="C17233" s="96">
        <v>2016.5312030561799</v>
      </c>
      <c r="D17233" s="102">
        <v>1278.3702684087204</v>
      </c>
      <c r="E17233" s="98">
        <v>2387.5989269662919</v>
      </c>
      <c r="F17233" s="91">
        <v>0.84458540346992261</v>
      </c>
      <c r="G17233" s="100">
        <v>1008.26560152809</v>
      </c>
      <c r="S17233" s="235"/>
      <c r="T17233" s="103"/>
      <c r="U17233" s="103"/>
    </row>
    <row r="17234" spans="1:21" x14ac:dyDescent="0.2">
      <c r="A17234" s="89">
        <v>41084</v>
      </c>
      <c r="B17234" s="90" t="s">
        <v>100</v>
      </c>
      <c r="C17234" s="96">
        <v>1986.6143745505617</v>
      </c>
      <c r="D17234" s="102">
        <v>1260.3043794144025</v>
      </c>
      <c r="E17234" s="98">
        <v>2352.658879213483</v>
      </c>
      <c r="F17234" s="91">
        <v>0.84441241869059502</v>
      </c>
      <c r="G17234" s="100">
        <v>993.30718727528085</v>
      </c>
      <c r="S17234" s="235"/>
      <c r="T17234" s="103"/>
      <c r="U17234" s="103"/>
    </row>
    <row r="17235" spans="1:21" x14ac:dyDescent="0.2">
      <c r="A17235" s="89">
        <v>41084</v>
      </c>
      <c r="B17235" s="90" t="s">
        <v>101</v>
      </c>
      <c r="C17235" s="96">
        <v>2000.638774314607</v>
      </c>
      <c r="D17235" s="102">
        <v>1253.3787221374712</v>
      </c>
      <c r="E17235" s="98">
        <v>2360.8290337078652</v>
      </c>
      <c r="F17235" s="91">
        <v>0.84743060414351501</v>
      </c>
      <c r="G17235" s="100">
        <v>1000.3193871573035</v>
      </c>
      <c r="S17235" s="235"/>
      <c r="T17235" s="103"/>
      <c r="U17235" s="103"/>
    </row>
    <row r="17236" spans="1:21" x14ac:dyDescent="0.2">
      <c r="A17236" s="89">
        <v>41084</v>
      </c>
      <c r="B17236" s="90" t="s">
        <v>102</v>
      </c>
      <c r="C17236" s="96">
        <v>2011.8104790674156</v>
      </c>
      <c r="D17236" s="102">
        <v>1276.4721059646197</v>
      </c>
      <c r="E17236" s="98">
        <v>2382.5957359550562</v>
      </c>
      <c r="F17236" s="91">
        <v>0.84437760410117901</v>
      </c>
      <c r="G17236" s="100">
        <v>1005.9052395337078</v>
      </c>
      <c r="S17236" s="235"/>
      <c r="T17236" s="103"/>
      <c r="U17236" s="103"/>
    </row>
    <row r="17237" spans="1:21" x14ac:dyDescent="0.2">
      <c r="A17237" s="89">
        <v>41084</v>
      </c>
      <c r="B17237" s="90" t="s">
        <v>103</v>
      </c>
      <c r="C17237" s="96">
        <v>1995.3426487752813</v>
      </c>
      <c r="D17237" s="102">
        <v>1271.5668907174747</v>
      </c>
      <c r="E17237" s="98">
        <v>2366.0673370786517</v>
      </c>
      <c r="F17237" s="91">
        <v>0.84331608720777207</v>
      </c>
      <c r="G17237" s="100">
        <v>997.67132438764065</v>
      </c>
      <c r="S17237" s="235"/>
      <c r="T17237" s="103"/>
      <c r="U17237" s="103"/>
    </row>
    <row r="17238" spans="1:21" x14ac:dyDescent="0.2">
      <c r="A17238" s="89">
        <v>41084</v>
      </c>
      <c r="B17238" s="90" t="s">
        <v>104</v>
      </c>
      <c r="C17238" s="96">
        <v>2016.2961798876406</v>
      </c>
      <c r="D17238" s="102">
        <v>1276.4303491232583</v>
      </c>
      <c r="E17238" s="98">
        <v>2386.3622359550563</v>
      </c>
      <c r="F17238" s="91">
        <v>0.84492460931049307</v>
      </c>
      <c r="G17238" s="100">
        <v>1008.1480899438203</v>
      </c>
      <c r="S17238" s="235"/>
      <c r="T17238" s="103"/>
      <c r="U17238" s="103"/>
    </row>
    <row r="17239" spans="1:21" x14ac:dyDescent="0.2">
      <c r="A17239" s="89">
        <v>41084</v>
      </c>
      <c r="B17239" s="90" t="s">
        <v>105</v>
      </c>
      <c r="C17239" s="96">
        <v>1984.6045212471913</v>
      </c>
      <c r="D17239" s="102">
        <v>1259.9391800897788</v>
      </c>
      <c r="E17239" s="98">
        <v>2350.7662247191015</v>
      </c>
      <c r="F17239" s="91">
        <v>0.84423729606900244</v>
      </c>
      <c r="G17239" s="100">
        <v>992.30226062359566</v>
      </c>
      <c r="S17239" s="235"/>
      <c r="T17239" s="103"/>
      <c r="U17239" s="103"/>
    </row>
    <row r="17240" spans="1:21" x14ac:dyDescent="0.2">
      <c r="A17240" s="89">
        <v>41084</v>
      </c>
      <c r="B17240" s="90" t="s">
        <v>106</v>
      </c>
      <c r="C17240" s="96">
        <v>1976.0261755955057</v>
      </c>
      <c r="D17240" s="102">
        <v>1261.4533064219786</v>
      </c>
      <c r="E17240" s="98">
        <v>2344.34295505618</v>
      </c>
      <c r="F17240" s="91">
        <v>0.84289125502465234</v>
      </c>
      <c r="G17240" s="100">
        <v>988.01308779775286</v>
      </c>
      <c r="S17240" s="235"/>
      <c r="T17240" s="103"/>
      <c r="U17240" s="103"/>
    </row>
    <row r="17241" spans="1:21" x14ac:dyDescent="0.2">
      <c r="A17241" s="89">
        <v>41084</v>
      </c>
      <c r="B17241" s="90" t="s">
        <v>107</v>
      </c>
      <c r="C17241" s="96">
        <v>1976.771766337079</v>
      </c>
      <c r="D17241" s="102">
        <v>1257.1504101144737</v>
      </c>
      <c r="E17241" s="98">
        <v>2342.6595505617979</v>
      </c>
      <c r="F17241" s="91">
        <v>0.84381521244221147</v>
      </c>
      <c r="G17241" s="100">
        <v>988.38588316853952</v>
      </c>
      <c r="S17241" s="235"/>
      <c r="T17241" s="103"/>
      <c r="U17241" s="103"/>
    </row>
    <row r="17242" spans="1:21" x14ac:dyDescent="0.2">
      <c r="A17242" s="89">
        <v>41084</v>
      </c>
      <c r="B17242" s="90" t="s">
        <v>108</v>
      </c>
      <c r="C17242" s="96">
        <v>1965.2070055955057</v>
      </c>
      <c r="D17242" s="102">
        <v>1235.7820697891127</v>
      </c>
      <c r="E17242" s="98">
        <v>2321.4641713483147</v>
      </c>
      <c r="F17242" s="91">
        <v>0.84653772815029338</v>
      </c>
      <c r="G17242" s="100">
        <v>982.60350279775287</v>
      </c>
      <c r="S17242" s="235"/>
      <c r="T17242" s="103"/>
      <c r="U17242" s="103"/>
    </row>
    <row r="17243" spans="1:21" x14ac:dyDescent="0.2">
      <c r="A17243" s="89">
        <v>41084</v>
      </c>
      <c r="B17243" s="90" t="s">
        <v>109</v>
      </c>
      <c r="C17243" s="96">
        <v>1957.7267854382021</v>
      </c>
      <c r="D17243" s="102">
        <v>1234.0098219219833</v>
      </c>
      <c r="E17243" s="98">
        <v>2314.1897949438203</v>
      </c>
      <c r="F17243" s="91">
        <v>0.84596638949647096</v>
      </c>
      <c r="G17243" s="100">
        <v>978.86339271910106</v>
      </c>
      <c r="S17243" s="235"/>
      <c r="T17243" s="103"/>
      <c r="U17243" s="103"/>
    </row>
    <row r="17244" spans="1:21" x14ac:dyDescent="0.2">
      <c r="A17244" s="89">
        <v>41084</v>
      </c>
      <c r="B17244" s="90" t="s">
        <v>110</v>
      </c>
      <c r="C17244" s="96">
        <v>1909.1215629101123</v>
      </c>
      <c r="D17244" s="102">
        <v>1198.8575626285335</v>
      </c>
      <c r="E17244" s="98">
        <v>2254.330188202247</v>
      </c>
      <c r="F17244" s="91">
        <v>0.84686864989931798</v>
      </c>
      <c r="G17244" s="100">
        <v>954.56078145505614</v>
      </c>
      <c r="S17244" s="235"/>
      <c r="T17244" s="103"/>
      <c r="U17244" s="103"/>
    </row>
    <row r="17245" spans="1:21" x14ac:dyDescent="0.2">
      <c r="A17245" s="89">
        <v>41084</v>
      </c>
      <c r="B17245" s="90" t="s">
        <v>111</v>
      </c>
      <c r="C17245" s="96">
        <v>1955.4819089662919</v>
      </c>
      <c r="D17245" s="102">
        <v>1237.8102900043707</v>
      </c>
      <c r="E17245" s="98">
        <v>2314.3214578651682</v>
      </c>
      <c r="F17245" s="91">
        <v>0.844948268668828</v>
      </c>
      <c r="G17245" s="100">
        <v>977.74095448314597</v>
      </c>
      <c r="S17245" s="235"/>
      <c r="T17245" s="103"/>
      <c r="U17245" s="103"/>
    </row>
    <row r="17246" spans="1:21" x14ac:dyDescent="0.2">
      <c r="A17246" s="89">
        <v>41084</v>
      </c>
      <c r="B17246" s="90" t="s">
        <v>112</v>
      </c>
      <c r="C17246" s="96">
        <v>2153.5172933258432</v>
      </c>
      <c r="D17246" s="102">
        <v>1368.4172721543171</v>
      </c>
      <c r="E17246" s="98">
        <v>2551.5098595505619</v>
      </c>
      <c r="F17246" s="91">
        <v>0.84401684173980673</v>
      </c>
      <c r="G17246" s="100">
        <v>1076.7586466629216</v>
      </c>
      <c r="S17246" s="235"/>
      <c r="T17246" s="103"/>
      <c r="U17246" s="103"/>
    </row>
    <row r="17247" spans="1:21" x14ac:dyDescent="0.2">
      <c r="A17247" s="89">
        <v>41084</v>
      </c>
      <c r="B17247" s="90" t="s">
        <v>113</v>
      </c>
      <c r="C17247" s="96">
        <v>2296.0264280561801</v>
      </c>
      <c r="D17247" s="102">
        <v>1466.0918085002177</v>
      </c>
      <c r="E17247" s="98">
        <v>2724.1810786516853</v>
      </c>
      <c r="F17247" s="91">
        <v>0.84283179486459925</v>
      </c>
      <c r="G17247" s="100">
        <v>1148.01321402809</v>
      </c>
      <c r="S17247" s="235"/>
      <c r="T17247" s="103"/>
      <c r="U17247" s="103"/>
    </row>
    <row r="17248" spans="1:21" x14ac:dyDescent="0.2">
      <c r="A17248" s="89">
        <v>41084</v>
      </c>
      <c r="B17248" s="90" t="s">
        <v>114</v>
      </c>
      <c r="C17248" s="96">
        <v>2420.1227131685396</v>
      </c>
      <c r="D17248" s="102">
        <v>1558.7144334952523</v>
      </c>
      <c r="E17248" s="98">
        <v>2878.6428455056175</v>
      </c>
      <c r="F17248" s="91">
        <v>0.84071656091239011</v>
      </c>
      <c r="G17248" s="100">
        <v>1210.0613565842698</v>
      </c>
      <c r="S17248" s="235"/>
      <c r="T17248" s="103"/>
      <c r="U17248" s="103"/>
    </row>
    <row r="17249" spans="1:21" x14ac:dyDescent="0.2">
      <c r="A17249" s="89">
        <v>41084</v>
      </c>
      <c r="B17249" s="90" t="s">
        <v>115</v>
      </c>
      <c r="C17249" s="96">
        <v>2295.5077562359552</v>
      </c>
      <c r="D17249" s="102">
        <v>1463.8145183094798</v>
      </c>
      <c r="E17249" s="98">
        <v>2722.5188342696629</v>
      </c>
      <c r="F17249" s="91">
        <v>0.84315587732260566</v>
      </c>
      <c r="G17249" s="100">
        <v>1147.7538781179776</v>
      </c>
      <c r="S17249" s="235"/>
      <c r="T17249" s="103"/>
      <c r="U17249" s="103"/>
    </row>
    <row r="17250" spans="1:21" x14ac:dyDescent="0.2">
      <c r="A17250" s="89">
        <v>41084</v>
      </c>
      <c r="B17250" s="90" t="s">
        <v>116</v>
      </c>
      <c r="C17250" s="96">
        <v>2069.0872460898877</v>
      </c>
      <c r="D17250" s="102">
        <v>1305.4597534889044</v>
      </c>
      <c r="E17250" s="98">
        <v>2446.4969241573035</v>
      </c>
      <c r="F17250" s="91">
        <v>0.84573466071394532</v>
      </c>
      <c r="G17250" s="100">
        <v>1034.5436230449438</v>
      </c>
      <c r="S17250" s="235"/>
      <c r="T17250" s="103"/>
      <c r="U17250" s="103"/>
    </row>
    <row r="17251" spans="1:21" x14ac:dyDescent="0.2">
      <c r="A17251" s="89">
        <v>41084</v>
      </c>
      <c r="B17251" s="90" t="s">
        <v>117</v>
      </c>
      <c r="C17251" s="96">
        <v>1996.5582858539326</v>
      </c>
      <c r="D17251" s="102">
        <v>1276.5273134498614</v>
      </c>
      <c r="E17251" s="98">
        <v>2369.7609522471912</v>
      </c>
      <c r="F17251" s="91">
        <v>0.84251463590057096</v>
      </c>
      <c r="G17251" s="100">
        <v>998.2791429269663</v>
      </c>
      <c r="S17251" s="235"/>
      <c r="T17251" s="103"/>
      <c r="U17251" s="103"/>
    </row>
    <row r="17252" spans="1:21" x14ac:dyDescent="0.2">
      <c r="A17252" s="89">
        <v>41084</v>
      </c>
      <c r="B17252" s="90" t="s">
        <v>118</v>
      </c>
      <c r="C17252" s="96">
        <v>1963.79686658427</v>
      </c>
      <c r="D17252" s="102">
        <v>1252.7153992020894</v>
      </c>
      <c r="E17252" s="98">
        <v>2329.3333820224721</v>
      </c>
      <c r="F17252" s="91">
        <v>0.84307247804914021</v>
      </c>
      <c r="G17252" s="100">
        <v>981.898433292135</v>
      </c>
      <c r="S17252" s="235"/>
      <c r="T17252" s="103"/>
      <c r="U17252" s="103"/>
    </row>
    <row r="17253" spans="1:21" x14ac:dyDescent="0.2">
      <c r="A17253" s="89">
        <v>41084</v>
      </c>
      <c r="B17253" s="90" t="s">
        <v>119</v>
      </c>
      <c r="C17253" s="96">
        <v>1938.0415690112361</v>
      </c>
      <c r="D17253" s="102">
        <v>1250.7121278500838</v>
      </c>
      <c r="E17253" s="98">
        <v>2306.5745056179776</v>
      </c>
      <c r="F17253" s="91">
        <v>0.84022500218001672</v>
      </c>
      <c r="G17253" s="100">
        <v>969.02078450561805</v>
      </c>
      <c r="S17253" s="235"/>
      <c r="T17253" s="103"/>
      <c r="U17253" s="103"/>
    </row>
    <row r="17254" spans="1:21" x14ac:dyDescent="0.2">
      <c r="A17254" s="89">
        <v>41084</v>
      </c>
      <c r="B17254" s="90" t="s">
        <v>120</v>
      </c>
      <c r="C17254" s="96">
        <v>1864.4752651348317</v>
      </c>
      <c r="D17254" s="102">
        <v>1197.6938468246399</v>
      </c>
      <c r="E17254" s="98">
        <v>2216.0186292134831</v>
      </c>
      <c r="F17254" s="91">
        <v>0.84136263141279533</v>
      </c>
      <c r="G17254" s="100">
        <v>932.23763256741586</v>
      </c>
      <c r="S17254" s="235"/>
      <c r="T17254" s="103"/>
      <c r="U17254" s="103"/>
    </row>
    <row r="17255" spans="1:21" x14ac:dyDescent="0.2">
      <c r="A17255" s="89">
        <v>41084</v>
      </c>
      <c r="B17255" s="90" t="s">
        <v>121</v>
      </c>
      <c r="C17255" s="96">
        <v>1861.1565759101125</v>
      </c>
      <c r="D17255" s="102">
        <v>1216.6195115194867</v>
      </c>
      <c r="E17255" s="98">
        <v>2223.5257668539325</v>
      </c>
      <c r="F17255" s="91">
        <v>0.83702946179187465</v>
      </c>
      <c r="G17255" s="100">
        <v>930.57828795505623</v>
      </c>
      <c r="S17255" s="235"/>
      <c r="T17255" s="103"/>
      <c r="U17255" s="103"/>
    </row>
    <row r="17256" spans="1:21" x14ac:dyDescent="0.2">
      <c r="A17256" s="89">
        <v>41084</v>
      </c>
      <c r="B17256" s="90" t="s">
        <v>122</v>
      </c>
      <c r="C17256" s="96">
        <v>1993.482724044944</v>
      </c>
      <c r="D17256" s="102">
        <v>1281.6597282591135</v>
      </c>
      <c r="E17256" s="98">
        <v>2369.9419887640447</v>
      </c>
      <c r="F17256" s="91">
        <v>0.8411525402292952</v>
      </c>
      <c r="G17256" s="100">
        <v>996.741362022472</v>
      </c>
      <c r="S17256" s="235"/>
      <c r="T17256" s="103"/>
      <c r="U17256" s="103"/>
    </row>
    <row r="17257" spans="1:21" x14ac:dyDescent="0.2">
      <c r="A17257" s="89">
        <v>41084</v>
      </c>
      <c r="B17257" s="90" t="s">
        <v>123</v>
      </c>
      <c r="C17257" s="96">
        <v>1913.5951073595506</v>
      </c>
      <c r="D17257" s="102">
        <v>1235.5858832518488</v>
      </c>
      <c r="E17257" s="98">
        <v>2277.8320196629211</v>
      </c>
      <c r="F17257" s="91">
        <v>0.84009491957301086</v>
      </c>
      <c r="G17257" s="100">
        <v>956.79755367977532</v>
      </c>
      <c r="S17257" s="235"/>
      <c r="T17257" s="103"/>
      <c r="U17257" s="103"/>
    </row>
    <row r="17258" spans="1:21" x14ac:dyDescent="0.2">
      <c r="A17258" s="89">
        <v>41084</v>
      </c>
      <c r="B17258" s="90" t="s">
        <v>124</v>
      </c>
      <c r="C17258" s="96">
        <v>1861.2984002359551</v>
      </c>
      <c r="D17258" s="102">
        <v>1184.0722868308676</v>
      </c>
      <c r="E17258" s="98">
        <v>2206.0051938202246</v>
      </c>
      <c r="F17258" s="91">
        <v>0.84374162193728686</v>
      </c>
      <c r="G17258" s="100">
        <v>930.64920011797756</v>
      </c>
      <c r="S17258" s="235"/>
      <c r="T17258" s="103"/>
      <c r="U17258" s="103"/>
    </row>
    <row r="17259" spans="1:21" x14ac:dyDescent="0.2">
      <c r="A17259" s="89">
        <v>41084</v>
      </c>
      <c r="B17259" s="90" t="s">
        <v>125</v>
      </c>
      <c r="C17259" s="96">
        <v>1978.0319767752812</v>
      </c>
      <c r="D17259" s="102">
        <v>1285.6006434459518</v>
      </c>
      <c r="E17259" s="98">
        <v>2359.1056601123596</v>
      </c>
      <c r="F17259" s="91">
        <v>0.83846688608303854</v>
      </c>
      <c r="G17259" s="100">
        <v>989.01598838764062</v>
      </c>
      <c r="S17259" s="235"/>
      <c r="T17259" s="103"/>
      <c r="U17259" s="103"/>
    </row>
    <row r="17260" spans="1:21" x14ac:dyDescent="0.2">
      <c r="A17260" s="89">
        <v>41084</v>
      </c>
      <c r="B17260" s="90" t="s">
        <v>126</v>
      </c>
      <c r="C17260" s="96">
        <v>2053.4906223707867</v>
      </c>
      <c r="D17260" s="102">
        <v>1315.6088967199464</v>
      </c>
      <c r="E17260" s="98">
        <v>2438.7805365168542</v>
      </c>
      <c r="F17260" s="91">
        <v>0.84201533988935673</v>
      </c>
      <c r="G17260" s="100">
        <v>1026.7453111853933</v>
      </c>
      <c r="S17260" s="235"/>
      <c r="T17260" s="103"/>
      <c r="U17260" s="103"/>
    </row>
    <row r="17261" spans="1:21" x14ac:dyDescent="0.2">
      <c r="A17261" s="89">
        <v>41084</v>
      </c>
      <c r="B17261" s="90" t="s">
        <v>127</v>
      </c>
      <c r="C17261" s="96">
        <v>2060.144209314607</v>
      </c>
      <c r="D17261" s="102">
        <v>1307.1543010431697</v>
      </c>
      <c r="E17261" s="98">
        <v>2439.8455955056183</v>
      </c>
      <c r="F17261" s="91">
        <v>0.84437482974723876</v>
      </c>
      <c r="G17261" s="100">
        <v>1030.0721046573035</v>
      </c>
      <c r="S17261" s="235"/>
      <c r="T17261" s="103"/>
      <c r="U17261" s="103"/>
    </row>
    <row r="17262" spans="1:21" x14ac:dyDescent="0.2">
      <c r="A17262" s="89">
        <v>41084</v>
      </c>
      <c r="B17262" s="90" t="s">
        <v>128</v>
      </c>
      <c r="C17262" s="96">
        <v>2007.4341855842697</v>
      </c>
      <c r="D17262" s="102">
        <v>1279.738747458845</v>
      </c>
      <c r="E17262" s="98">
        <v>2380.656058988764</v>
      </c>
      <c r="F17262" s="91">
        <v>0.84322730198875162</v>
      </c>
      <c r="G17262" s="100">
        <v>1003.7170927921348</v>
      </c>
      <c r="S17262" s="235"/>
      <c r="T17262" s="103"/>
      <c r="U17262" s="103"/>
    </row>
    <row r="17263" spans="1:21" x14ac:dyDescent="0.2">
      <c r="A17263" s="89">
        <v>41084</v>
      </c>
      <c r="B17263" s="90" t="s">
        <v>129</v>
      </c>
      <c r="C17263" s="96">
        <v>1975.9816022359548</v>
      </c>
      <c r="D17263" s="102">
        <v>1253.2591900321588</v>
      </c>
      <c r="E17263" s="98">
        <v>2339.9063848314604</v>
      </c>
      <c r="F17263" s="91">
        <v>0.84447036644087003</v>
      </c>
      <c r="G17263" s="100">
        <v>987.99080111797741</v>
      </c>
      <c r="S17263" s="235"/>
      <c r="T17263" s="103"/>
      <c r="U17263" s="103"/>
    </row>
    <row r="17264" spans="1:21" x14ac:dyDescent="0.2">
      <c r="A17264" s="89">
        <v>41084</v>
      </c>
      <c r="B17264" s="90" t="s">
        <v>130</v>
      </c>
      <c r="C17264" s="96">
        <v>2033.659529494382</v>
      </c>
      <c r="D17264" s="102">
        <v>1305.7445228712745</v>
      </c>
      <c r="E17264" s="98">
        <v>2416.762264044944</v>
      </c>
      <c r="F17264" s="91">
        <v>0.84148100115178004</v>
      </c>
      <c r="G17264" s="100">
        <v>1016.829764747191</v>
      </c>
      <c r="S17264" s="235"/>
      <c r="T17264" s="103"/>
      <c r="U17264" s="103"/>
    </row>
    <row r="17265" spans="1:21" x14ac:dyDescent="0.2">
      <c r="A17265" s="89">
        <v>41084</v>
      </c>
      <c r="B17265" s="90" t="s">
        <v>131</v>
      </c>
      <c r="C17265" s="96">
        <v>2189.2894404269659</v>
      </c>
      <c r="D17265" s="102">
        <v>1393.2564976968906</v>
      </c>
      <c r="E17265" s="98">
        <v>2595.0244550561797</v>
      </c>
      <c r="F17265" s="91">
        <v>0.84364886664606409</v>
      </c>
      <c r="G17265" s="100">
        <v>1094.644720213483</v>
      </c>
      <c r="S17265" s="235"/>
      <c r="T17265" s="103"/>
      <c r="U17265" s="103"/>
    </row>
    <row r="17266" spans="1:21" x14ac:dyDescent="0.2">
      <c r="A17266" s="89">
        <v>41084</v>
      </c>
      <c r="B17266" s="90" t="s">
        <v>132</v>
      </c>
      <c r="C17266" s="96">
        <v>1976.4435443258428</v>
      </c>
      <c r="D17266" s="102">
        <v>1275.9049871943214</v>
      </c>
      <c r="E17266" s="98">
        <v>2352.5013539325842</v>
      </c>
      <c r="F17266" s="91">
        <v>0.84014555019145887</v>
      </c>
      <c r="G17266" s="100">
        <v>988.22177216292141</v>
      </c>
      <c r="S17266" s="235"/>
      <c r="T17266" s="103"/>
      <c r="U17266" s="103"/>
    </row>
    <row r="17267" spans="1:21" x14ac:dyDescent="0.2">
      <c r="A17267" s="89">
        <v>41084</v>
      </c>
      <c r="B17267" s="90" t="s">
        <v>133</v>
      </c>
      <c r="C17267" s="96">
        <v>1929.625308303371</v>
      </c>
      <c r="D17267" s="102">
        <v>1248.6568323705171</v>
      </c>
      <c r="E17267" s="98">
        <v>2298.3902443820225</v>
      </c>
      <c r="F17267" s="91">
        <v>0.83955512473130822</v>
      </c>
      <c r="G17267" s="100">
        <v>964.81265415168548</v>
      </c>
      <c r="S17267" s="235"/>
      <c r="T17267" s="103"/>
      <c r="U17267" s="103"/>
    </row>
    <row r="17268" spans="1:21" x14ac:dyDescent="0.2">
      <c r="A17268" s="89">
        <v>41084</v>
      </c>
      <c r="B17268" s="90" t="s">
        <v>134</v>
      </c>
      <c r="C17268" s="96">
        <v>1910.0049258539325</v>
      </c>
      <c r="D17268" s="102">
        <v>1223.3339725901601</v>
      </c>
      <c r="E17268" s="98">
        <v>2268.1853595505613</v>
      </c>
      <c r="F17268" s="91">
        <v>0.84208502528752682</v>
      </c>
      <c r="G17268" s="100">
        <v>955.00246292696625</v>
      </c>
      <c r="S17268" s="235"/>
      <c r="T17268" s="103"/>
      <c r="U17268" s="103"/>
    </row>
    <row r="17269" spans="1:21" x14ac:dyDescent="0.2">
      <c r="A17269" s="89">
        <v>41084</v>
      </c>
      <c r="B17269" s="90" t="s">
        <v>135</v>
      </c>
      <c r="C17269" s="96">
        <v>1857.1530777977532</v>
      </c>
      <c r="D17269" s="102">
        <v>1189.1034291706021</v>
      </c>
      <c r="E17269" s="98">
        <v>2205.2175674157306</v>
      </c>
      <c r="F17269" s="91">
        <v>0.84216319751802526</v>
      </c>
      <c r="G17269" s="100">
        <v>928.57653889887661</v>
      </c>
      <c r="S17269" s="235"/>
      <c r="T17269" s="103"/>
      <c r="U17269" s="103"/>
    </row>
    <row r="17270" spans="1:21" x14ac:dyDescent="0.2">
      <c r="A17270" s="89">
        <v>41084</v>
      </c>
      <c r="B17270" s="90" t="s">
        <v>136</v>
      </c>
      <c r="C17270" s="96">
        <v>1866.039384842697</v>
      </c>
      <c r="D17270" s="102">
        <v>1184.5329536748854</v>
      </c>
      <c r="E17270" s="98">
        <v>2210.2536741573035</v>
      </c>
      <c r="F17270" s="91">
        <v>0.84426480392761072</v>
      </c>
      <c r="G17270" s="100">
        <v>933.01969242134851</v>
      </c>
      <c r="S17270" s="235"/>
      <c r="T17270" s="103"/>
      <c r="U17270" s="103"/>
    </row>
    <row r="17271" spans="1:21" x14ac:dyDescent="0.2">
      <c r="A17271" s="89">
        <v>41084</v>
      </c>
      <c r="B17271" s="90" t="s">
        <v>137</v>
      </c>
      <c r="C17271" s="96">
        <v>1799.1226157865171</v>
      </c>
      <c r="D17271" s="102">
        <v>1147.6945457869492</v>
      </c>
      <c r="E17271" s="98">
        <v>2134.0208426966292</v>
      </c>
      <c r="F17271" s="91">
        <v>0.84306703092603252</v>
      </c>
      <c r="G17271" s="100">
        <v>899.56130789325857</v>
      </c>
      <c r="S17271" s="235"/>
      <c r="T17271" s="103"/>
      <c r="U17271" s="103"/>
    </row>
    <row r="17272" spans="1:21" x14ac:dyDescent="0.2">
      <c r="A17272" s="89">
        <v>41084</v>
      </c>
      <c r="B17272" s="90" t="s">
        <v>138</v>
      </c>
      <c r="C17272" s="96">
        <v>1770.2836521573033</v>
      </c>
      <c r="D17272" s="102">
        <v>1139.4873166919813</v>
      </c>
      <c r="E17272" s="98">
        <v>2105.3112724719099</v>
      </c>
      <c r="F17272" s="91">
        <v>0.84086551727752801</v>
      </c>
      <c r="G17272" s="100">
        <v>885.14182607865166</v>
      </c>
      <c r="S17272" s="235"/>
      <c r="T17272" s="103"/>
      <c r="U17272" s="103"/>
    </row>
    <row r="17273" spans="1:21" x14ac:dyDescent="0.2">
      <c r="A17273" s="89">
        <v>41084</v>
      </c>
      <c r="B17273" s="90" t="s">
        <v>139</v>
      </c>
      <c r="C17273" s="96">
        <v>1743.1141634494381</v>
      </c>
      <c r="D17273" s="102">
        <v>1113.6100885040396</v>
      </c>
      <c r="E17273" s="98">
        <v>2068.4715168539328</v>
      </c>
      <c r="F17273" s="91">
        <v>0.8427063893539366</v>
      </c>
      <c r="G17273" s="100">
        <v>871.55708172471907</v>
      </c>
      <c r="S17273" s="235"/>
      <c r="T17273" s="103"/>
      <c r="U17273" s="103"/>
    </row>
    <row r="17274" spans="1:21" x14ac:dyDescent="0.2">
      <c r="A17274" s="89">
        <v>41084</v>
      </c>
      <c r="B17274" s="90" t="s">
        <v>140</v>
      </c>
      <c r="C17274" s="96">
        <v>1748.572373932584</v>
      </c>
      <c r="D17274" s="102">
        <v>1110.6825227163247</v>
      </c>
      <c r="E17274" s="98">
        <v>2071.5021151685391</v>
      </c>
      <c r="F17274" s="91">
        <v>0.84410841829641037</v>
      </c>
      <c r="G17274" s="100">
        <v>874.28618696629201</v>
      </c>
      <c r="S17274" s="235"/>
      <c r="T17274" s="103"/>
      <c r="U17274" s="103"/>
    </row>
    <row r="17275" spans="1:21" x14ac:dyDescent="0.2">
      <c r="A17275" s="89">
        <v>41084</v>
      </c>
      <c r="B17275" s="90" t="s">
        <v>141</v>
      </c>
      <c r="C17275" s="96">
        <v>1782.4035538314606</v>
      </c>
      <c r="D17275" s="102">
        <v>1147.0604488498686</v>
      </c>
      <c r="E17275" s="98">
        <v>2119.6014016853928</v>
      </c>
      <c r="F17275" s="91">
        <v>0.84091450044059668</v>
      </c>
      <c r="G17275" s="100">
        <v>891.20177691573031</v>
      </c>
      <c r="S17275" s="235"/>
      <c r="T17275" s="103"/>
      <c r="U17275" s="103"/>
    </row>
    <row r="17276" spans="1:21" x14ac:dyDescent="0.2">
      <c r="A17276" s="89">
        <v>41084</v>
      </c>
      <c r="B17276" s="90" t="s">
        <v>142</v>
      </c>
      <c r="C17276" s="96">
        <v>1810.1768089550565</v>
      </c>
      <c r="D17276" s="102">
        <v>1180.4728700781527</v>
      </c>
      <c r="E17276" s="98">
        <v>2161.0775730337082</v>
      </c>
      <c r="F17276" s="91">
        <v>0.83762694664122617</v>
      </c>
      <c r="G17276" s="100">
        <v>905.08840447752823</v>
      </c>
      <c r="S17276" s="235"/>
      <c r="T17276" s="103"/>
      <c r="U17276" s="103"/>
    </row>
    <row r="17277" spans="1:21" x14ac:dyDescent="0.2">
      <c r="A17277" s="89">
        <v>41084</v>
      </c>
      <c r="B17277" s="90" t="s">
        <v>143</v>
      </c>
      <c r="C17277" s="96">
        <v>1842.1480641235958</v>
      </c>
      <c r="D17277" s="102">
        <v>1174.2868438691448</v>
      </c>
      <c r="E17277" s="98">
        <v>2184.5958623595507</v>
      </c>
      <c r="F17277" s="91">
        <v>0.84324432535266181</v>
      </c>
      <c r="G17277" s="100">
        <v>921.07403206179788</v>
      </c>
      <c r="S17277" s="235"/>
      <c r="T17277" s="103"/>
      <c r="U17277" s="103"/>
    </row>
    <row r="17278" spans="1:21" x14ac:dyDescent="0.2">
      <c r="A17278" s="89">
        <v>41084</v>
      </c>
      <c r="B17278" s="90" t="s">
        <v>144</v>
      </c>
      <c r="C17278" s="96">
        <v>1859.1872438426969</v>
      </c>
      <c r="D17278" s="102">
        <v>1187.7512760521113</v>
      </c>
      <c r="E17278" s="98">
        <v>2206.2026882022474</v>
      </c>
      <c r="F17278" s="91">
        <v>0.84270917345209095</v>
      </c>
      <c r="G17278" s="100">
        <v>929.59362192134847</v>
      </c>
      <c r="S17278" s="235"/>
      <c r="T17278" s="103"/>
      <c r="U17278" s="103"/>
    </row>
    <row r="17279" spans="1:21" x14ac:dyDescent="0.2">
      <c r="A17279" s="89">
        <v>41084</v>
      </c>
      <c r="B17279" s="90" t="s">
        <v>145</v>
      </c>
      <c r="C17279" s="96">
        <v>1731.9748756853935</v>
      </c>
      <c r="D17279" s="102">
        <v>1092.6546137263624</v>
      </c>
      <c r="E17279" s="98">
        <v>2047.8357050561797</v>
      </c>
      <c r="F17279" s="91">
        <v>0.84575870584201918</v>
      </c>
      <c r="G17279" s="100">
        <v>865.98743784269675</v>
      </c>
      <c r="S17279" s="235"/>
      <c r="T17279" s="103"/>
      <c r="U17279" s="103"/>
    </row>
    <row r="17280" spans="1:21" x14ac:dyDescent="0.2">
      <c r="A17280" s="89">
        <v>41084</v>
      </c>
      <c r="B17280" s="90" t="s">
        <v>146</v>
      </c>
      <c r="C17280" s="96">
        <v>1806.4893764831465</v>
      </c>
      <c r="D17280" s="102">
        <v>1140.2186966373699</v>
      </c>
      <c r="E17280" s="98">
        <v>2136.2356011235956</v>
      </c>
      <c r="F17280" s="91">
        <v>0.84564145243763722</v>
      </c>
      <c r="G17280" s="100">
        <v>903.24468824157327</v>
      </c>
      <c r="S17280" s="235"/>
      <c r="T17280" s="103"/>
      <c r="U17280" s="103"/>
    </row>
    <row r="17281" spans="1:21" x14ac:dyDescent="0.2">
      <c r="A17281" s="89">
        <v>41084</v>
      </c>
      <c r="B17281" s="90" t="s">
        <v>147</v>
      </c>
      <c r="C17281" s="96">
        <v>1957.9699128539328</v>
      </c>
      <c r="D17281" s="102">
        <v>1225.1614324905333</v>
      </c>
      <c r="E17281" s="98">
        <v>2309.6897443820226</v>
      </c>
      <c r="F17281" s="91">
        <v>0.8477198799606761</v>
      </c>
      <c r="G17281" s="100">
        <v>978.98495642696639</v>
      </c>
      <c r="S17281" s="235"/>
      <c r="T17281" s="103"/>
      <c r="U17281" s="103"/>
    </row>
    <row r="17282" spans="1:21" x14ac:dyDescent="0.2">
      <c r="A17282" s="89">
        <v>41085</v>
      </c>
      <c r="B17282" s="90" t="s">
        <v>100</v>
      </c>
      <c r="C17282" s="96">
        <v>1844.5307127977526</v>
      </c>
      <c r="D17282" s="102">
        <v>1170.6152936160049</v>
      </c>
      <c r="E17282" s="98">
        <v>2184.6358314606741</v>
      </c>
      <c r="F17282" s="91">
        <v>0.84431953657213288</v>
      </c>
      <c r="G17282" s="100">
        <v>922.26535639887629</v>
      </c>
      <c r="S17282" s="235"/>
      <c r="T17282" s="103"/>
      <c r="U17282" s="103"/>
    </row>
    <row r="17283" spans="1:21" x14ac:dyDescent="0.2">
      <c r="A17283" s="89">
        <v>41085</v>
      </c>
      <c r="B17283" s="90" t="s">
        <v>101</v>
      </c>
      <c r="C17283" s="96">
        <v>1819.4764326067416</v>
      </c>
      <c r="D17283" s="102">
        <v>1154.8515755159194</v>
      </c>
      <c r="E17283" s="98">
        <v>2155.0351853932584</v>
      </c>
      <c r="F17283" s="91">
        <v>0.84429082408448808</v>
      </c>
      <c r="G17283" s="100">
        <v>909.73821630337079</v>
      </c>
      <c r="S17283" s="235"/>
      <c r="T17283" s="103"/>
      <c r="U17283" s="103"/>
    </row>
    <row r="17284" spans="1:21" x14ac:dyDescent="0.2">
      <c r="A17284" s="89">
        <v>41085</v>
      </c>
      <c r="B17284" s="90" t="s">
        <v>102</v>
      </c>
      <c r="C17284" s="96">
        <v>1782.1928434044942</v>
      </c>
      <c r="D17284" s="102">
        <v>1134.3093870285547</v>
      </c>
      <c r="E17284" s="98">
        <v>2112.5503820224717</v>
      </c>
      <c r="F17284" s="91">
        <v>0.84362146274508898</v>
      </c>
      <c r="G17284" s="100">
        <v>891.09642170224708</v>
      </c>
      <c r="S17284" s="235"/>
      <c r="T17284" s="103"/>
      <c r="U17284" s="103"/>
    </row>
    <row r="17285" spans="1:21" x14ac:dyDescent="0.2">
      <c r="A17285" s="89">
        <v>41085</v>
      </c>
      <c r="B17285" s="90" t="s">
        <v>103</v>
      </c>
      <c r="C17285" s="96">
        <v>1785.5601581123599</v>
      </c>
      <c r="D17285" s="102">
        <v>1132.1042398406155</v>
      </c>
      <c r="E17285" s="98">
        <v>2114.2102752808987</v>
      </c>
      <c r="F17285" s="91">
        <v>0.84455183052931027</v>
      </c>
      <c r="G17285" s="100">
        <v>892.78007905617994</v>
      </c>
      <c r="S17285" s="235"/>
      <c r="T17285" s="103"/>
      <c r="U17285" s="103"/>
    </row>
    <row r="17286" spans="1:21" x14ac:dyDescent="0.2">
      <c r="A17286" s="89">
        <v>41085</v>
      </c>
      <c r="B17286" s="90" t="s">
        <v>104</v>
      </c>
      <c r="C17286" s="96">
        <v>1770.5956656741571</v>
      </c>
      <c r="D17286" s="102">
        <v>1116.3043478317477</v>
      </c>
      <c r="E17286" s="98">
        <v>2093.118345505618</v>
      </c>
      <c r="F17286" s="91">
        <v>0.84591283119562377</v>
      </c>
      <c r="G17286" s="100">
        <v>885.29783283707854</v>
      </c>
      <c r="S17286" s="235"/>
      <c r="T17286" s="103"/>
      <c r="U17286" s="103"/>
    </row>
    <row r="17287" spans="1:21" x14ac:dyDescent="0.2">
      <c r="A17287" s="89">
        <v>41085</v>
      </c>
      <c r="B17287" s="90" t="s">
        <v>105</v>
      </c>
      <c r="C17287" s="96">
        <v>1770.8631058314606</v>
      </c>
      <c r="D17287" s="102">
        <v>1124.0307565905014</v>
      </c>
      <c r="E17287" s="98">
        <v>2097.4749775280902</v>
      </c>
      <c r="F17287" s="91">
        <v>0.84428330483277225</v>
      </c>
      <c r="G17287" s="100">
        <v>885.43155291573032</v>
      </c>
      <c r="S17287" s="235"/>
      <c r="T17287" s="103"/>
      <c r="U17287" s="103"/>
    </row>
    <row r="17288" spans="1:21" x14ac:dyDescent="0.2">
      <c r="A17288" s="89">
        <v>41085</v>
      </c>
      <c r="B17288" s="90" t="s">
        <v>106</v>
      </c>
      <c r="C17288" s="96">
        <v>1750.5700708651684</v>
      </c>
      <c r="D17288" s="102">
        <v>1109.0344499703904</v>
      </c>
      <c r="E17288" s="98">
        <v>2072.3061994382024</v>
      </c>
      <c r="F17288" s="91">
        <v>0.84474488921557256</v>
      </c>
      <c r="G17288" s="100">
        <v>875.28503543258421</v>
      </c>
      <c r="S17288" s="235"/>
      <c r="T17288" s="103"/>
      <c r="U17288" s="103"/>
    </row>
    <row r="17289" spans="1:21" x14ac:dyDescent="0.2">
      <c r="A17289" s="89">
        <v>41085</v>
      </c>
      <c r="B17289" s="90" t="s">
        <v>107</v>
      </c>
      <c r="C17289" s="96">
        <v>1746.7529704382018</v>
      </c>
      <c r="D17289" s="102">
        <v>1101.6919493712865</v>
      </c>
      <c r="E17289" s="98">
        <v>2065.1564325842696</v>
      </c>
      <c r="F17289" s="91">
        <v>0.8458211411386265</v>
      </c>
      <c r="G17289" s="100">
        <v>873.37648521910091</v>
      </c>
      <c r="S17289" s="235"/>
      <c r="T17289" s="103"/>
      <c r="U17289" s="103"/>
    </row>
    <row r="17290" spans="1:21" x14ac:dyDescent="0.2">
      <c r="A17290" s="89">
        <v>41085</v>
      </c>
      <c r="B17290" s="90" t="s">
        <v>108</v>
      </c>
      <c r="C17290" s="96">
        <v>1796.5211524382021</v>
      </c>
      <c r="D17290" s="102">
        <v>1145.0442809154467</v>
      </c>
      <c r="E17290" s="98">
        <v>2130.4024634831462</v>
      </c>
      <c r="F17290" s="91">
        <v>0.84327782343104418</v>
      </c>
      <c r="G17290" s="100">
        <v>898.26057621910104</v>
      </c>
      <c r="S17290" s="235"/>
      <c r="T17290" s="103"/>
      <c r="U17290" s="103"/>
    </row>
    <row r="17291" spans="1:21" x14ac:dyDescent="0.2">
      <c r="A17291" s="89">
        <v>41085</v>
      </c>
      <c r="B17291" s="90" t="s">
        <v>109</v>
      </c>
      <c r="C17291" s="96">
        <v>1795.7553010786517</v>
      </c>
      <c r="D17291" s="102">
        <v>1150.6568031319507</v>
      </c>
      <c r="E17291" s="98">
        <v>2132.7794494382019</v>
      </c>
      <c r="F17291" s="91">
        <v>0.84197890295298639</v>
      </c>
      <c r="G17291" s="100">
        <v>897.87765053932583</v>
      </c>
      <c r="S17291" s="235"/>
      <c r="T17291" s="103"/>
      <c r="U17291" s="103"/>
    </row>
    <row r="17292" spans="1:21" x14ac:dyDescent="0.2">
      <c r="A17292" s="89">
        <v>41085</v>
      </c>
      <c r="B17292" s="90" t="s">
        <v>110</v>
      </c>
      <c r="C17292" s="96">
        <v>1890.6560356853934</v>
      </c>
      <c r="D17292" s="102">
        <v>1200.9727447196403</v>
      </c>
      <c r="E17292" s="98">
        <v>2239.847266853933</v>
      </c>
      <c r="F17292" s="91">
        <v>0.84410042758897119</v>
      </c>
      <c r="G17292" s="100">
        <v>945.32801784269668</v>
      </c>
      <c r="S17292" s="235"/>
      <c r="T17292" s="103"/>
      <c r="U17292" s="103"/>
    </row>
    <row r="17293" spans="1:21" x14ac:dyDescent="0.2">
      <c r="A17293" s="89">
        <v>41085</v>
      </c>
      <c r="B17293" s="90" t="s">
        <v>111</v>
      </c>
      <c r="C17293" s="96">
        <v>1925.8730418539326</v>
      </c>
      <c r="D17293" s="102">
        <v>1235.4281335846824</v>
      </c>
      <c r="E17293" s="98">
        <v>2288.0711629213483</v>
      </c>
      <c r="F17293" s="91">
        <v>0.8417015489129408</v>
      </c>
      <c r="G17293" s="100">
        <v>962.9365209269663</v>
      </c>
      <c r="S17293" s="235"/>
      <c r="T17293" s="103"/>
      <c r="U17293" s="103"/>
    </row>
    <row r="17294" spans="1:21" x14ac:dyDescent="0.2">
      <c r="A17294" s="89">
        <v>41085</v>
      </c>
      <c r="B17294" s="90" t="s">
        <v>112</v>
      </c>
      <c r="C17294" s="96">
        <v>1911.6460359101125</v>
      </c>
      <c r="D17294" s="102">
        <v>1212.9218076851671</v>
      </c>
      <c r="E17294" s="98">
        <v>2263.9721460674159</v>
      </c>
      <c r="F17294" s="91">
        <v>0.84437701198342752</v>
      </c>
      <c r="G17294" s="100">
        <v>955.82301795505623</v>
      </c>
      <c r="S17294" s="235"/>
      <c r="T17294" s="103"/>
      <c r="U17294" s="103"/>
    </row>
    <row r="17295" spans="1:21" x14ac:dyDescent="0.2">
      <c r="A17295" s="89">
        <v>41085</v>
      </c>
      <c r="B17295" s="90" t="s">
        <v>113</v>
      </c>
      <c r="C17295" s="96">
        <v>1907.233273314607</v>
      </c>
      <c r="D17295" s="102">
        <v>1222.1294375289974</v>
      </c>
      <c r="E17295" s="98">
        <v>2265.2017837078652</v>
      </c>
      <c r="F17295" s="91">
        <v>0.84197058603436803</v>
      </c>
      <c r="G17295" s="100">
        <v>953.6166366573035</v>
      </c>
      <c r="S17295" s="235"/>
      <c r="T17295" s="103"/>
      <c r="U17295" s="103"/>
    </row>
    <row r="17296" spans="1:21" x14ac:dyDescent="0.2">
      <c r="A17296" s="89">
        <v>41085</v>
      </c>
      <c r="B17296" s="90" t="s">
        <v>114</v>
      </c>
      <c r="C17296" s="96">
        <v>1928.2273256629214</v>
      </c>
      <c r="D17296" s="102">
        <v>1216.7135537731474</v>
      </c>
      <c r="E17296" s="98">
        <v>2280.0115112359549</v>
      </c>
      <c r="F17296" s="91">
        <v>0.84570946951827564</v>
      </c>
      <c r="G17296" s="100">
        <v>964.11366283146072</v>
      </c>
      <c r="S17296" s="235"/>
      <c r="T17296" s="103"/>
      <c r="U17296" s="103"/>
    </row>
    <row r="17297" spans="1:21" x14ac:dyDescent="0.2">
      <c r="A17297" s="89">
        <v>41085</v>
      </c>
      <c r="B17297" s="90" t="s">
        <v>115</v>
      </c>
      <c r="C17297" s="96">
        <v>1757.9773527977527</v>
      </c>
      <c r="D17297" s="102">
        <v>1105.4743043671874</v>
      </c>
      <c r="E17297" s="98">
        <v>2076.6698848314604</v>
      </c>
      <c r="F17297" s="91">
        <v>0.84653673924704098</v>
      </c>
      <c r="G17297" s="100">
        <v>878.98867639887635</v>
      </c>
      <c r="S17297" s="235"/>
      <c r="T17297" s="103"/>
      <c r="U17297" s="103"/>
    </row>
    <row r="17298" spans="1:21" x14ac:dyDescent="0.2">
      <c r="A17298" s="89">
        <v>41085</v>
      </c>
      <c r="B17298" s="90" t="s">
        <v>116</v>
      </c>
      <c r="C17298" s="96">
        <v>1596.4597062808989</v>
      </c>
      <c r="D17298" s="102">
        <v>1009.6889841533462</v>
      </c>
      <c r="E17298" s="98">
        <v>1888.9561769662921</v>
      </c>
      <c r="F17298" s="91">
        <v>0.84515444336292156</v>
      </c>
      <c r="G17298" s="100">
        <v>798.22985314044945</v>
      </c>
      <c r="S17298" s="235"/>
      <c r="T17298" s="103"/>
      <c r="U17298" s="103"/>
    </row>
    <row r="17299" spans="1:21" x14ac:dyDescent="0.2">
      <c r="A17299" s="89">
        <v>41085</v>
      </c>
      <c r="B17299" s="90" t="s">
        <v>117</v>
      </c>
      <c r="C17299" s="96">
        <v>1629.0023108764046</v>
      </c>
      <c r="D17299" s="102">
        <v>1043.1528718615778</v>
      </c>
      <c r="E17299" s="98">
        <v>1934.3775337078655</v>
      </c>
      <c r="F17299" s="91">
        <v>0.84213256331295905</v>
      </c>
      <c r="G17299" s="100">
        <v>814.50115543820232</v>
      </c>
      <c r="S17299" s="235"/>
      <c r="T17299" s="103"/>
      <c r="U17299" s="103"/>
    </row>
    <row r="17300" spans="1:21" x14ac:dyDescent="0.2">
      <c r="A17300" s="89">
        <v>41085</v>
      </c>
      <c r="B17300" s="90" t="s">
        <v>118</v>
      </c>
      <c r="C17300" s="96">
        <v>1581.179148202247</v>
      </c>
      <c r="D17300" s="102">
        <v>1009.2009981462276</v>
      </c>
      <c r="E17300" s="98">
        <v>1875.7969382022472</v>
      </c>
      <c r="F17300" s="91">
        <v>0.84293726895494336</v>
      </c>
      <c r="G17300" s="100">
        <v>790.5895741011235</v>
      </c>
      <c r="S17300" s="235"/>
      <c r="T17300" s="103"/>
      <c r="U17300" s="103"/>
    </row>
    <row r="17301" spans="1:21" x14ac:dyDescent="0.2">
      <c r="A17301" s="89">
        <v>41085</v>
      </c>
      <c r="B17301" s="90" t="s">
        <v>119</v>
      </c>
      <c r="C17301" s="96">
        <v>1638.561270438202</v>
      </c>
      <c r="D17301" s="102">
        <v>1060.0522615428877</v>
      </c>
      <c r="E17301" s="98">
        <v>1951.5618960674153</v>
      </c>
      <c r="F17301" s="91">
        <v>0.83961532234261205</v>
      </c>
      <c r="G17301" s="100">
        <v>819.28063521910099</v>
      </c>
      <c r="S17301" s="235"/>
      <c r="T17301" s="103"/>
      <c r="U17301" s="103"/>
    </row>
    <row r="17302" spans="1:21" x14ac:dyDescent="0.2">
      <c r="A17302" s="89">
        <v>41085</v>
      </c>
      <c r="B17302" s="90" t="s">
        <v>120</v>
      </c>
      <c r="C17302" s="96">
        <v>1724.1340165280901</v>
      </c>
      <c r="D17302" s="102">
        <v>1120.0976147584258</v>
      </c>
      <c r="E17302" s="98">
        <v>2056.0293707865167</v>
      </c>
      <c r="F17302" s="91">
        <v>0.83857460453910593</v>
      </c>
      <c r="G17302" s="100">
        <v>862.06700826404506</v>
      </c>
      <c r="S17302" s="235"/>
      <c r="T17302" s="103"/>
      <c r="U17302" s="103"/>
    </row>
    <row r="17303" spans="1:21" x14ac:dyDescent="0.2">
      <c r="A17303" s="89">
        <v>41085</v>
      </c>
      <c r="B17303" s="90" t="s">
        <v>121</v>
      </c>
      <c r="C17303" s="96">
        <v>1712.1721476741573</v>
      </c>
      <c r="D17303" s="102">
        <v>1108.823067489986</v>
      </c>
      <c r="E17303" s="98">
        <v>2039.8583426966291</v>
      </c>
      <c r="F17303" s="91">
        <v>0.83935835731157638</v>
      </c>
      <c r="G17303" s="100">
        <v>856.08607383707863</v>
      </c>
      <c r="S17303" s="235"/>
      <c r="T17303" s="103"/>
      <c r="U17303" s="103"/>
    </row>
    <row r="17304" spans="1:21" x14ac:dyDescent="0.2">
      <c r="A17304" s="89">
        <v>41085</v>
      </c>
      <c r="B17304" s="90" t="s">
        <v>122</v>
      </c>
      <c r="C17304" s="96">
        <v>1676.7201183370787</v>
      </c>
      <c r="D17304" s="102">
        <v>1078.5438276851278</v>
      </c>
      <c r="E17304" s="98">
        <v>1993.6517106741574</v>
      </c>
      <c r="F17304" s="91">
        <v>0.84102960881271105</v>
      </c>
      <c r="G17304" s="100">
        <v>838.36005916853935</v>
      </c>
      <c r="S17304" s="235"/>
      <c r="T17304" s="103"/>
      <c r="U17304" s="103"/>
    </row>
    <row r="17305" spans="1:21" x14ac:dyDescent="0.2">
      <c r="A17305" s="89">
        <v>41085</v>
      </c>
      <c r="B17305" s="90" t="s">
        <v>123</v>
      </c>
      <c r="C17305" s="96">
        <v>1728.6845513258424</v>
      </c>
      <c r="D17305" s="102">
        <v>1115.5656627296933</v>
      </c>
      <c r="E17305" s="98">
        <v>2057.3859691011235</v>
      </c>
      <c r="F17305" s="91">
        <v>0.84023346969801127</v>
      </c>
      <c r="G17305" s="100">
        <v>864.34227566292122</v>
      </c>
      <c r="S17305" s="235"/>
      <c r="T17305" s="103"/>
      <c r="U17305" s="103"/>
    </row>
    <row r="17306" spans="1:21" x14ac:dyDescent="0.2">
      <c r="A17306" s="89">
        <v>41085</v>
      </c>
      <c r="B17306" s="90" t="s">
        <v>124</v>
      </c>
      <c r="C17306" s="96">
        <v>1798.0488030337081</v>
      </c>
      <c r="D17306" s="102">
        <v>1149.310636779167</v>
      </c>
      <c r="E17306" s="98">
        <v>2133.9855758426966</v>
      </c>
      <c r="F17306" s="91">
        <v>0.84257776781067073</v>
      </c>
      <c r="G17306" s="100">
        <v>899.02440151685403</v>
      </c>
      <c r="S17306" s="235"/>
      <c r="T17306" s="103"/>
      <c r="U17306" s="103"/>
    </row>
    <row r="17307" spans="1:21" x14ac:dyDescent="0.2">
      <c r="A17307" s="89">
        <v>41085</v>
      </c>
      <c r="B17307" s="90" t="s">
        <v>125</v>
      </c>
      <c r="C17307" s="96">
        <v>1784.8996619662921</v>
      </c>
      <c r="D17307" s="102">
        <v>1145.381129906943</v>
      </c>
      <c r="E17307" s="98">
        <v>2120.7934213483145</v>
      </c>
      <c r="F17307" s="91">
        <v>0.84161882246481379</v>
      </c>
      <c r="G17307" s="100">
        <v>892.44983098314606</v>
      </c>
      <c r="S17307" s="235"/>
      <c r="T17307" s="103"/>
      <c r="U17307" s="103"/>
    </row>
    <row r="17308" spans="1:21" x14ac:dyDescent="0.2">
      <c r="A17308" s="89">
        <v>41085</v>
      </c>
      <c r="B17308" s="90" t="s">
        <v>126</v>
      </c>
      <c r="C17308" s="96">
        <v>1829.1731643707865</v>
      </c>
      <c r="D17308" s="102">
        <v>1161.4101692188251</v>
      </c>
      <c r="E17308" s="98">
        <v>2166.7367275280899</v>
      </c>
      <c r="F17308" s="91">
        <v>0.84420647009458738</v>
      </c>
      <c r="G17308" s="100">
        <v>914.58658218539324</v>
      </c>
      <c r="S17308" s="235"/>
      <c r="T17308" s="103"/>
      <c r="U17308" s="103"/>
    </row>
    <row r="17309" spans="1:21" x14ac:dyDescent="0.2">
      <c r="A17309" s="89">
        <v>41085</v>
      </c>
      <c r="B17309" s="90" t="s">
        <v>127</v>
      </c>
      <c r="C17309" s="96">
        <v>1825.5465137528088</v>
      </c>
      <c r="D17309" s="102">
        <v>1153.567725882993</v>
      </c>
      <c r="E17309" s="98">
        <v>2159.4764578651684</v>
      </c>
      <c r="F17309" s="91">
        <v>0.8453653232031626</v>
      </c>
      <c r="G17309" s="100">
        <v>912.77325687640439</v>
      </c>
      <c r="S17309" s="235"/>
      <c r="T17309" s="103"/>
      <c r="U17309" s="103"/>
    </row>
    <row r="17310" spans="1:21" x14ac:dyDescent="0.2">
      <c r="A17310" s="89">
        <v>41085</v>
      </c>
      <c r="B17310" s="90" t="s">
        <v>128</v>
      </c>
      <c r="C17310" s="96">
        <v>1821.3728264494382</v>
      </c>
      <c r="D17310" s="102">
        <v>1160.6976954875736</v>
      </c>
      <c r="E17310" s="98">
        <v>2159.7726994382024</v>
      </c>
      <c r="F17310" s="91">
        <v>0.84331690409977478</v>
      </c>
      <c r="G17310" s="100">
        <v>910.6864132247191</v>
      </c>
      <c r="S17310" s="235"/>
      <c r="T17310" s="103"/>
      <c r="U17310" s="103"/>
    </row>
    <row r="17311" spans="1:21" x14ac:dyDescent="0.2">
      <c r="A17311" s="89">
        <v>41085</v>
      </c>
      <c r="B17311" s="90" t="s">
        <v>129</v>
      </c>
      <c r="C17311" s="96">
        <v>1931.9188102584269</v>
      </c>
      <c r="D17311" s="102">
        <v>1228.8461072709449</v>
      </c>
      <c r="E17311" s="98">
        <v>2289.6229044943821</v>
      </c>
      <c r="F17311" s="91">
        <v>0.8437716125507807</v>
      </c>
      <c r="G17311" s="100">
        <v>965.95940512921345</v>
      </c>
      <c r="S17311" s="235"/>
      <c r="T17311" s="103"/>
      <c r="U17311" s="103"/>
    </row>
    <row r="17312" spans="1:21" x14ac:dyDescent="0.2">
      <c r="A17312" s="89">
        <v>41085</v>
      </c>
      <c r="B17312" s="90" t="s">
        <v>130</v>
      </c>
      <c r="C17312" s="96">
        <v>1924.9370013033711</v>
      </c>
      <c r="D17312" s="102">
        <v>1234.5141282977088</v>
      </c>
      <c r="E17312" s="98">
        <v>2286.7898005617976</v>
      </c>
      <c r="F17312" s="91">
        <v>0.84176385640274853</v>
      </c>
      <c r="G17312" s="100">
        <v>962.46850065168553</v>
      </c>
      <c r="S17312" s="235"/>
      <c r="T17312" s="103"/>
      <c r="U17312" s="103"/>
    </row>
    <row r="17313" spans="1:21" x14ac:dyDescent="0.2">
      <c r="A17313" s="89">
        <v>41085</v>
      </c>
      <c r="B17313" s="90" t="s">
        <v>131</v>
      </c>
      <c r="C17313" s="96">
        <v>1703.6951051123597</v>
      </c>
      <c r="D17313" s="102">
        <v>1074.8832260511738</v>
      </c>
      <c r="E17313" s="98">
        <v>2014.435643258427</v>
      </c>
      <c r="F17313" s="91">
        <v>0.84574312950329222</v>
      </c>
      <c r="G17313" s="100">
        <v>851.84755255617983</v>
      </c>
      <c r="S17313" s="235"/>
      <c r="T17313" s="103"/>
      <c r="U17313" s="103"/>
    </row>
    <row r="17314" spans="1:21" x14ac:dyDescent="0.2">
      <c r="A17314" s="89">
        <v>41085</v>
      </c>
      <c r="B17314" s="90" t="s">
        <v>132</v>
      </c>
      <c r="C17314" s="96">
        <v>1719.6118465955058</v>
      </c>
      <c r="D17314" s="102">
        <v>1093.6527481893997</v>
      </c>
      <c r="E17314" s="98">
        <v>2037.9257191011236</v>
      </c>
      <c r="F17314" s="91">
        <v>0.84380496819775264</v>
      </c>
      <c r="G17314" s="100">
        <v>859.80592329775288</v>
      </c>
      <c r="S17314" s="235"/>
      <c r="T17314" s="103"/>
      <c r="U17314" s="103"/>
    </row>
    <row r="17315" spans="1:21" x14ac:dyDescent="0.2">
      <c r="A17315" s="89">
        <v>41085</v>
      </c>
      <c r="B17315" s="90" t="s">
        <v>133</v>
      </c>
      <c r="C17315" s="96">
        <v>1738.0084877191014</v>
      </c>
      <c r="D17315" s="102">
        <v>1105.4491062509287</v>
      </c>
      <c r="E17315" s="98">
        <v>2059.7794129213485</v>
      </c>
      <c r="F17315" s="91">
        <v>0.84378379394234015</v>
      </c>
      <c r="G17315" s="100">
        <v>869.00424385955068</v>
      </c>
      <c r="S17315" s="235"/>
      <c r="T17315" s="103"/>
      <c r="U17315" s="103"/>
    </row>
    <row r="17316" spans="1:21" x14ac:dyDescent="0.2">
      <c r="A17316" s="89">
        <v>41085</v>
      </c>
      <c r="B17316" s="90" t="s">
        <v>134</v>
      </c>
      <c r="C17316" s="96">
        <v>1786.1801330224719</v>
      </c>
      <c r="D17316" s="102">
        <v>1141.153261815434</v>
      </c>
      <c r="E17316" s="98">
        <v>2119.5919971910112</v>
      </c>
      <c r="F17316" s="91">
        <v>0.84269997970817345</v>
      </c>
      <c r="G17316" s="100">
        <v>893.09006651123593</v>
      </c>
      <c r="S17316" s="235"/>
      <c r="T17316" s="103"/>
      <c r="U17316" s="103"/>
    </row>
    <row r="17317" spans="1:21" x14ac:dyDescent="0.2">
      <c r="A17317" s="89">
        <v>41085</v>
      </c>
      <c r="B17317" s="90" t="s">
        <v>135</v>
      </c>
      <c r="C17317" s="96">
        <v>1727.7039374157305</v>
      </c>
      <c r="D17317" s="102">
        <v>1094.2716969721216</v>
      </c>
      <c r="E17317" s="98">
        <v>2045.0895926966293</v>
      </c>
      <c r="F17317" s="91">
        <v>0.84480598971588416</v>
      </c>
      <c r="G17317" s="100">
        <v>863.85196870786524</v>
      </c>
      <c r="S17317" s="235"/>
      <c r="T17317" s="103"/>
      <c r="U17317" s="103"/>
    </row>
    <row r="17318" spans="1:21" x14ac:dyDescent="0.2">
      <c r="A17318" s="89">
        <v>41085</v>
      </c>
      <c r="B17318" s="90" t="s">
        <v>136</v>
      </c>
      <c r="C17318" s="96">
        <v>1781.0379881797751</v>
      </c>
      <c r="D17318" s="102">
        <v>1145.7414531185298</v>
      </c>
      <c r="E17318" s="98">
        <v>2117.7393117977531</v>
      </c>
      <c r="F17318" s="91">
        <v>0.84100907900125277</v>
      </c>
      <c r="G17318" s="100">
        <v>890.51899408988754</v>
      </c>
      <c r="S17318" s="235"/>
      <c r="T17318" s="103"/>
      <c r="U17318" s="103"/>
    </row>
    <row r="17319" spans="1:21" x14ac:dyDescent="0.2">
      <c r="A17319" s="89">
        <v>41085</v>
      </c>
      <c r="B17319" s="90" t="s">
        <v>137</v>
      </c>
      <c r="C17319" s="96">
        <v>1792.4568724719104</v>
      </c>
      <c r="D17319" s="102">
        <v>1138.86689115026</v>
      </c>
      <c r="E17319" s="98">
        <v>2123.6570898876403</v>
      </c>
      <c r="F17319" s="91">
        <v>0.84404251562418997</v>
      </c>
      <c r="G17319" s="100">
        <v>896.2284362359552</v>
      </c>
      <c r="S17319" s="235"/>
      <c r="T17319" s="103"/>
      <c r="U17319" s="103"/>
    </row>
    <row r="17320" spans="1:21" x14ac:dyDescent="0.2">
      <c r="A17320" s="89">
        <v>41085</v>
      </c>
      <c r="B17320" s="90" t="s">
        <v>138</v>
      </c>
      <c r="C17320" s="96">
        <v>1974.8996852359551</v>
      </c>
      <c r="D17320" s="102">
        <v>1267.5306644141563</v>
      </c>
      <c r="E17320" s="98">
        <v>2346.6705674157306</v>
      </c>
      <c r="F17320" s="91">
        <v>0.84157517150386052</v>
      </c>
      <c r="G17320" s="100">
        <v>987.44984261797754</v>
      </c>
      <c r="S17320" s="235"/>
      <c r="T17320" s="103"/>
      <c r="U17320" s="103"/>
    </row>
    <row r="17321" spans="1:21" x14ac:dyDescent="0.2">
      <c r="A17321" s="89">
        <v>41085</v>
      </c>
      <c r="B17321" s="90" t="s">
        <v>139</v>
      </c>
      <c r="C17321" s="96">
        <v>1929.9332696966292</v>
      </c>
      <c r="D17321" s="102">
        <v>1242.6044661950571</v>
      </c>
      <c r="E17321" s="98">
        <v>2295.366699438202</v>
      </c>
      <c r="F17321" s="91">
        <v>0.84079518543550635</v>
      </c>
      <c r="G17321" s="100">
        <v>964.96663484831458</v>
      </c>
      <c r="S17321" s="235"/>
      <c r="T17321" s="103"/>
      <c r="U17321" s="103"/>
    </row>
    <row r="17322" spans="1:21" x14ac:dyDescent="0.2">
      <c r="A17322" s="89">
        <v>41085</v>
      </c>
      <c r="B17322" s="90" t="s">
        <v>140</v>
      </c>
      <c r="C17322" s="96">
        <v>1782.2819901235955</v>
      </c>
      <c r="D17322" s="102">
        <v>1144.6974928488446</v>
      </c>
      <c r="E17322" s="98">
        <v>2118.2212921348314</v>
      </c>
      <c r="F17322" s="91">
        <v>0.84140500180098643</v>
      </c>
      <c r="G17322" s="100">
        <v>891.14099506179775</v>
      </c>
      <c r="S17322" s="235"/>
      <c r="T17322" s="103"/>
      <c r="U17322" s="103"/>
    </row>
    <row r="17323" spans="1:21" x14ac:dyDescent="0.2">
      <c r="A17323" s="89">
        <v>41085</v>
      </c>
      <c r="B17323" s="90" t="s">
        <v>141</v>
      </c>
      <c r="C17323" s="96">
        <v>1819.8289673595507</v>
      </c>
      <c r="D17323" s="102">
        <v>1180.7775629036239</v>
      </c>
      <c r="E17323" s="98">
        <v>2169.3347191011235</v>
      </c>
      <c r="F17323" s="91">
        <v>0.83888804772073511</v>
      </c>
      <c r="G17323" s="100">
        <v>909.91448367977534</v>
      </c>
      <c r="S17323" s="235"/>
      <c r="T17323" s="103"/>
      <c r="U17323" s="103"/>
    </row>
    <row r="17324" spans="1:21" x14ac:dyDescent="0.2">
      <c r="A17324" s="89">
        <v>41085</v>
      </c>
      <c r="B17324" s="90" t="s">
        <v>142</v>
      </c>
      <c r="C17324" s="96">
        <v>1799.637235483146</v>
      </c>
      <c r="D17324" s="102">
        <v>1155.047611441712</v>
      </c>
      <c r="E17324" s="98">
        <v>2138.4174438202249</v>
      </c>
      <c r="F17324" s="91">
        <v>0.84157433371294554</v>
      </c>
      <c r="G17324" s="100">
        <v>899.81861774157301</v>
      </c>
      <c r="S17324" s="235"/>
      <c r="T17324" s="103"/>
      <c r="U17324" s="103"/>
    </row>
    <row r="17325" spans="1:21" x14ac:dyDescent="0.2">
      <c r="A17325" s="89">
        <v>41085</v>
      </c>
      <c r="B17325" s="90" t="s">
        <v>143</v>
      </c>
      <c r="C17325" s="96">
        <v>1784.0000905280899</v>
      </c>
      <c r="D17325" s="102">
        <v>1146.7556750500985</v>
      </c>
      <c r="E17325" s="98">
        <v>2120.7793146067415</v>
      </c>
      <c r="F17325" s="91">
        <v>0.84120025041780411</v>
      </c>
      <c r="G17325" s="100">
        <v>892.00004526404496</v>
      </c>
      <c r="S17325" s="235"/>
      <c r="T17325" s="103"/>
      <c r="U17325" s="103"/>
    </row>
    <row r="17326" spans="1:21" x14ac:dyDescent="0.2">
      <c r="A17326" s="89">
        <v>41085</v>
      </c>
      <c r="B17326" s="90" t="s">
        <v>144</v>
      </c>
      <c r="C17326" s="96">
        <v>1800.3949825955056</v>
      </c>
      <c r="D17326" s="102">
        <v>1154.4324847575383</v>
      </c>
      <c r="E17326" s="98">
        <v>2138.7230898876401</v>
      </c>
      <c r="F17326" s="91">
        <v>0.84180836271332871</v>
      </c>
      <c r="G17326" s="100">
        <v>900.19749129775278</v>
      </c>
      <c r="S17326" s="235"/>
      <c r="T17326" s="103"/>
      <c r="U17326" s="103"/>
    </row>
    <row r="17327" spans="1:21" x14ac:dyDescent="0.2">
      <c r="A17327" s="89">
        <v>41085</v>
      </c>
      <c r="B17327" s="90" t="s">
        <v>145</v>
      </c>
      <c r="C17327" s="96">
        <v>1793.2956620561797</v>
      </c>
      <c r="D17327" s="102">
        <v>1142.7034774107883</v>
      </c>
      <c r="E17327" s="98">
        <v>2126.4243623595503</v>
      </c>
      <c r="F17327" s="91">
        <v>0.84333856110747341</v>
      </c>
      <c r="G17327" s="100">
        <v>896.64783102808985</v>
      </c>
      <c r="S17327" s="235"/>
      <c r="T17327" s="103"/>
      <c r="U17327" s="103"/>
    </row>
    <row r="17328" spans="1:21" x14ac:dyDescent="0.2">
      <c r="A17328" s="89">
        <v>41085</v>
      </c>
      <c r="B17328" s="90" t="s">
        <v>146</v>
      </c>
      <c r="C17328" s="96">
        <v>1884.1442730674157</v>
      </c>
      <c r="D17328" s="102">
        <v>1207.5199632320066</v>
      </c>
      <c r="E17328" s="98">
        <v>2237.879376404494</v>
      </c>
      <c r="F17328" s="91">
        <v>0.84193289992894549</v>
      </c>
      <c r="G17328" s="100">
        <v>942.07213653370786</v>
      </c>
      <c r="S17328" s="235"/>
      <c r="T17328" s="103"/>
      <c r="U17328" s="103"/>
    </row>
    <row r="17329" spans="1:21" x14ac:dyDescent="0.2">
      <c r="A17329" s="89">
        <v>41085</v>
      </c>
      <c r="B17329" s="90" t="s">
        <v>147</v>
      </c>
      <c r="C17329" s="96">
        <v>1948.9215208651688</v>
      </c>
      <c r="D17329" s="102">
        <v>1244.0200093137532</v>
      </c>
      <c r="E17329" s="98">
        <v>2312.1161039325843</v>
      </c>
      <c r="F17329" s="91">
        <v>0.84291680575656536</v>
      </c>
      <c r="G17329" s="100">
        <v>974.46076043258438</v>
      </c>
      <c r="S17329" s="235"/>
      <c r="T17329" s="103"/>
      <c r="U17329" s="103"/>
    </row>
    <row r="17330" spans="1:21" x14ac:dyDescent="0.2">
      <c r="A17330" s="89">
        <v>41086</v>
      </c>
      <c r="B17330" s="90" t="s">
        <v>100</v>
      </c>
      <c r="C17330" s="96">
        <v>1947.1547949775279</v>
      </c>
      <c r="D17330" s="102">
        <v>1250.0896856926067</v>
      </c>
      <c r="E17330" s="98">
        <v>2313.900606741573</v>
      </c>
      <c r="F17330" s="91">
        <v>0.84150321293164998</v>
      </c>
      <c r="G17330" s="100">
        <v>973.57739748876395</v>
      </c>
      <c r="S17330" s="235"/>
      <c r="T17330" s="103"/>
      <c r="U17330" s="103"/>
    </row>
    <row r="17331" spans="1:21" x14ac:dyDescent="0.2">
      <c r="A17331" s="89">
        <v>41086</v>
      </c>
      <c r="B17331" s="90" t="s">
        <v>101</v>
      </c>
      <c r="C17331" s="96">
        <v>1901.4265802022476</v>
      </c>
      <c r="D17331" s="102">
        <v>1205.3653517570551</v>
      </c>
      <c r="E17331" s="98">
        <v>2251.2948876404494</v>
      </c>
      <c r="F17331" s="91">
        <v>0.84459241241164373</v>
      </c>
      <c r="G17331" s="100">
        <v>950.71329010112379</v>
      </c>
      <c r="S17331" s="235"/>
      <c r="T17331" s="103"/>
      <c r="U17331" s="103"/>
    </row>
    <row r="17332" spans="1:21" x14ac:dyDescent="0.2">
      <c r="A17332" s="89">
        <v>41086</v>
      </c>
      <c r="B17332" s="90" t="s">
        <v>102</v>
      </c>
      <c r="C17332" s="96">
        <v>1801.7605482471911</v>
      </c>
      <c r="D17332" s="102">
        <v>1155.708952807689</v>
      </c>
      <c r="E17332" s="98">
        <v>2140.5616685393261</v>
      </c>
      <c r="F17332" s="91">
        <v>0.841723261108695</v>
      </c>
      <c r="G17332" s="100">
        <v>900.88027412359554</v>
      </c>
      <c r="S17332" s="235"/>
      <c r="T17332" s="103"/>
      <c r="U17332" s="103"/>
    </row>
    <row r="17333" spans="1:21" x14ac:dyDescent="0.2">
      <c r="A17333" s="89">
        <v>41086</v>
      </c>
      <c r="B17333" s="90" t="s">
        <v>103</v>
      </c>
      <c r="C17333" s="96">
        <v>1792.4244554831459</v>
      </c>
      <c r="D17333" s="102">
        <v>1136.85172545451</v>
      </c>
      <c r="E17333" s="98">
        <v>2122.5497106741573</v>
      </c>
      <c r="F17333" s="91">
        <v>0.84446759784666814</v>
      </c>
      <c r="G17333" s="100">
        <v>896.21222774157297</v>
      </c>
      <c r="S17333" s="235"/>
      <c r="T17333" s="103"/>
      <c r="U17333" s="103"/>
    </row>
    <row r="17334" spans="1:21" x14ac:dyDescent="0.2">
      <c r="A17334" s="89">
        <v>41086</v>
      </c>
      <c r="B17334" s="90" t="s">
        <v>104</v>
      </c>
      <c r="C17334" s="96">
        <v>1773.9265112696628</v>
      </c>
      <c r="D17334" s="102">
        <v>1132.5893793733155</v>
      </c>
      <c r="E17334" s="98">
        <v>2104.6553089887639</v>
      </c>
      <c r="F17334" s="91">
        <v>0.84285844988174896</v>
      </c>
      <c r="G17334" s="100">
        <v>886.9632556348314</v>
      </c>
      <c r="S17334" s="235"/>
      <c r="T17334" s="103"/>
      <c r="U17334" s="103"/>
    </row>
    <row r="17335" spans="1:21" x14ac:dyDescent="0.2">
      <c r="A17335" s="89">
        <v>41086</v>
      </c>
      <c r="B17335" s="90" t="s">
        <v>105</v>
      </c>
      <c r="C17335" s="96">
        <v>1761.7093586292131</v>
      </c>
      <c r="D17335" s="102">
        <v>1119.9456598734882</v>
      </c>
      <c r="E17335" s="98">
        <v>2087.557938202247</v>
      </c>
      <c r="F17335" s="91">
        <v>0.84390920433391825</v>
      </c>
      <c r="G17335" s="100">
        <v>880.85467931460653</v>
      </c>
      <c r="S17335" s="235"/>
      <c r="T17335" s="103"/>
      <c r="U17335" s="103"/>
    </row>
    <row r="17336" spans="1:21" x14ac:dyDescent="0.2">
      <c r="A17336" s="89">
        <v>41086</v>
      </c>
      <c r="B17336" s="90" t="s">
        <v>106</v>
      </c>
      <c r="C17336" s="96">
        <v>1765.1374551910114</v>
      </c>
      <c r="D17336" s="102">
        <v>1121.0256535500037</v>
      </c>
      <c r="E17336" s="98">
        <v>2091.0305477528091</v>
      </c>
      <c r="F17336" s="91">
        <v>0.84414713935574559</v>
      </c>
      <c r="G17336" s="100">
        <v>882.56872759550572</v>
      </c>
      <c r="S17336" s="235"/>
      <c r="T17336" s="103"/>
      <c r="U17336" s="103"/>
    </row>
    <row r="17337" spans="1:21" x14ac:dyDescent="0.2">
      <c r="A17337" s="89">
        <v>41086</v>
      </c>
      <c r="B17337" s="90" t="s">
        <v>107</v>
      </c>
      <c r="C17337" s="96">
        <v>1758.7675168988765</v>
      </c>
      <c r="D17337" s="102">
        <v>1113.1536416415913</v>
      </c>
      <c r="E17337" s="98">
        <v>2081.4356123595503</v>
      </c>
      <c r="F17337" s="91">
        <v>0.84497810379303928</v>
      </c>
      <c r="G17337" s="100">
        <v>879.38375844943823</v>
      </c>
      <c r="S17337" s="235"/>
      <c r="T17337" s="103"/>
      <c r="U17337" s="103"/>
    </row>
    <row r="17338" spans="1:21" x14ac:dyDescent="0.2">
      <c r="A17338" s="89">
        <v>41086</v>
      </c>
      <c r="B17338" s="90" t="s">
        <v>108</v>
      </c>
      <c r="C17338" s="96">
        <v>1701.782502775281</v>
      </c>
      <c r="D17338" s="102">
        <v>1106.2446179231697</v>
      </c>
      <c r="E17338" s="98">
        <v>2029.7391067415731</v>
      </c>
      <c r="F17338" s="91">
        <v>0.83842425714860724</v>
      </c>
      <c r="G17338" s="100">
        <v>850.89125138764052</v>
      </c>
      <c r="S17338" s="235"/>
      <c r="T17338" s="103"/>
      <c r="U17338" s="103"/>
    </row>
    <row r="17339" spans="1:21" x14ac:dyDescent="0.2">
      <c r="A17339" s="89">
        <v>41086</v>
      </c>
      <c r="B17339" s="90" t="s">
        <v>109</v>
      </c>
      <c r="C17339" s="96">
        <v>1753.7185708988768</v>
      </c>
      <c r="D17339" s="102">
        <v>1109.6126686892808</v>
      </c>
      <c r="E17339" s="98">
        <v>2075.275668539326</v>
      </c>
      <c r="F17339" s="91">
        <v>0.84505330905422515</v>
      </c>
      <c r="G17339" s="100">
        <v>876.8592854494384</v>
      </c>
      <c r="S17339" s="235"/>
      <c r="T17339" s="103"/>
      <c r="U17339" s="103"/>
    </row>
    <row r="17340" spans="1:21" x14ac:dyDescent="0.2">
      <c r="A17340" s="89">
        <v>41086</v>
      </c>
      <c r="B17340" s="90" t="s">
        <v>110</v>
      </c>
      <c r="C17340" s="96">
        <v>1755.1246577865168</v>
      </c>
      <c r="D17340" s="102">
        <v>1105.098812194675</v>
      </c>
      <c r="E17340" s="98">
        <v>2074.0554353932584</v>
      </c>
      <c r="F17340" s="91">
        <v>0.84622842178455582</v>
      </c>
      <c r="G17340" s="100">
        <v>877.56232889325838</v>
      </c>
      <c r="S17340" s="235"/>
      <c r="T17340" s="103"/>
      <c r="U17340" s="103"/>
    </row>
    <row r="17341" spans="1:21" x14ac:dyDescent="0.2">
      <c r="A17341" s="89">
        <v>41086</v>
      </c>
      <c r="B17341" s="90" t="s">
        <v>111</v>
      </c>
      <c r="C17341" s="96">
        <v>1742.1294974157306</v>
      </c>
      <c r="D17341" s="102">
        <v>1103.3260521566845</v>
      </c>
      <c r="E17341" s="98">
        <v>2062.121132022472</v>
      </c>
      <c r="F17341" s="91">
        <v>0.84482403597071798</v>
      </c>
      <c r="G17341" s="100">
        <v>871.06474870786531</v>
      </c>
      <c r="S17341" s="235"/>
      <c r="T17341" s="103"/>
      <c r="U17341" s="103"/>
    </row>
    <row r="17342" spans="1:21" x14ac:dyDescent="0.2">
      <c r="A17342" s="89">
        <v>41086</v>
      </c>
      <c r="B17342" s="90" t="s">
        <v>112</v>
      </c>
      <c r="C17342" s="96">
        <v>1740.2412078202246</v>
      </c>
      <c r="D17342" s="102">
        <v>1112.482107182072</v>
      </c>
      <c r="E17342" s="98">
        <v>2065.443269662921</v>
      </c>
      <c r="F17342" s="91">
        <v>0.84255095909955968</v>
      </c>
      <c r="G17342" s="100">
        <v>870.12060391011232</v>
      </c>
      <c r="S17342" s="235"/>
      <c r="T17342" s="103"/>
      <c r="U17342" s="103"/>
    </row>
    <row r="17343" spans="1:21" x14ac:dyDescent="0.2">
      <c r="A17343" s="89">
        <v>41086</v>
      </c>
      <c r="B17343" s="90" t="s">
        <v>113</v>
      </c>
      <c r="C17343" s="96">
        <v>1697.1792903707862</v>
      </c>
      <c r="D17343" s="102">
        <v>1079.2253767798072</v>
      </c>
      <c r="E17343" s="98">
        <v>2011.2545730337079</v>
      </c>
      <c r="F17343" s="91">
        <v>0.84384110948760649</v>
      </c>
      <c r="G17343" s="100">
        <v>848.58964518539312</v>
      </c>
      <c r="S17343" s="235"/>
      <c r="T17343" s="103"/>
      <c r="U17343" s="103"/>
    </row>
    <row r="17344" spans="1:21" x14ac:dyDescent="0.2">
      <c r="A17344" s="89">
        <v>41086</v>
      </c>
      <c r="B17344" s="90" t="s">
        <v>114</v>
      </c>
      <c r="C17344" s="96">
        <v>1729.4747154269664</v>
      </c>
      <c r="D17344" s="102">
        <v>1098.3935438438657</v>
      </c>
      <c r="E17344" s="98">
        <v>2048.7926123595507</v>
      </c>
      <c r="F17344" s="91">
        <v>0.84414337741835532</v>
      </c>
      <c r="G17344" s="100">
        <v>864.73735771348322</v>
      </c>
      <c r="S17344" s="235"/>
      <c r="T17344" s="103"/>
      <c r="U17344" s="103"/>
    </row>
    <row r="17345" spans="1:21" x14ac:dyDescent="0.2">
      <c r="A17345" s="89">
        <v>41086</v>
      </c>
      <c r="B17345" s="90" t="s">
        <v>115</v>
      </c>
      <c r="C17345" s="96">
        <v>1547.3033949438204</v>
      </c>
      <c r="D17345" s="102">
        <v>980.77617532410773</v>
      </c>
      <c r="E17345" s="98">
        <v>1831.9578876404494</v>
      </c>
      <c r="F17345" s="91">
        <v>0.84461733830395946</v>
      </c>
      <c r="G17345" s="100">
        <v>773.65169747191021</v>
      </c>
      <c r="S17345" s="235"/>
      <c r="T17345" s="103"/>
      <c r="U17345" s="103"/>
    </row>
    <row r="17346" spans="1:21" x14ac:dyDescent="0.2">
      <c r="A17346" s="89">
        <v>41086</v>
      </c>
      <c r="B17346" s="90" t="s">
        <v>116</v>
      </c>
      <c r="C17346" s="96">
        <v>1442.9976814719103</v>
      </c>
      <c r="D17346" s="102">
        <v>907.71993494168407</v>
      </c>
      <c r="E17346" s="98">
        <v>1704.7573988764043</v>
      </c>
      <c r="F17346" s="91">
        <v>0.84645339121154817</v>
      </c>
      <c r="G17346" s="100">
        <v>721.49884073595513</v>
      </c>
      <c r="S17346" s="235"/>
      <c r="T17346" s="103"/>
      <c r="U17346" s="103"/>
    </row>
    <row r="17347" spans="1:21" x14ac:dyDescent="0.2">
      <c r="A17347" s="89">
        <v>41086</v>
      </c>
      <c r="B17347" s="90" t="s">
        <v>117</v>
      </c>
      <c r="C17347" s="96">
        <v>1385.5750380000002</v>
      </c>
      <c r="D17347" s="102">
        <v>892.7293878558844</v>
      </c>
      <c r="E17347" s="98">
        <v>1648.2669522471911</v>
      </c>
      <c r="F17347" s="91">
        <v>0.84062538298845002</v>
      </c>
      <c r="G17347" s="100">
        <v>692.78751900000009</v>
      </c>
      <c r="S17347" s="235"/>
      <c r="T17347" s="103"/>
      <c r="U17347" s="103"/>
    </row>
    <row r="17348" spans="1:21" x14ac:dyDescent="0.2">
      <c r="A17348" s="89">
        <v>41086</v>
      </c>
      <c r="B17348" s="90" t="s">
        <v>118</v>
      </c>
      <c r="C17348" s="96">
        <v>1339.4659236067416</v>
      </c>
      <c r="D17348" s="102">
        <v>855.43862719059803</v>
      </c>
      <c r="E17348" s="98">
        <v>1589.3219325842692</v>
      </c>
      <c r="F17348" s="91">
        <v>0.84279081295300773</v>
      </c>
      <c r="G17348" s="100">
        <v>669.73296180337081</v>
      </c>
      <c r="S17348" s="235"/>
      <c r="T17348" s="103"/>
      <c r="U17348" s="103"/>
    </row>
    <row r="17349" spans="1:21" x14ac:dyDescent="0.2">
      <c r="A17349" s="89">
        <v>41086</v>
      </c>
      <c r="B17349" s="90" t="s">
        <v>119</v>
      </c>
      <c r="C17349" s="96">
        <v>1348.6926090337081</v>
      </c>
      <c r="D17349" s="102">
        <v>860.07947650567769</v>
      </c>
      <c r="E17349" s="98">
        <v>1599.5963426966289</v>
      </c>
      <c r="F17349" s="91">
        <v>0.84314559431916258</v>
      </c>
      <c r="G17349" s="100">
        <v>674.34630451685405</v>
      </c>
      <c r="S17349" s="235"/>
      <c r="T17349" s="103"/>
      <c r="U17349" s="103"/>
    </row>
    <row r="17350" spans="1:21" x14ac:dyDescent="0.2">
      <c r="A17350" s="89">
        <v>41086</v>
      </c>
      <c r="B17350" s="90" t="s">
        <v>120</v>
      </c>
      <c r="C17350" s="96">
        <v>1340.6653521910114</v>
      </c>
      <c r="D17350" s="102">
        <v>859.54465814818991</v>
      </c>
      <c r="E17350" s="98">
        <v>1592.545323033708</v>
      </c>
      <c r="F17350" s="91">
        <v>0.84183811462088898</v>
      </c>
      <c r="G17350" s="100">
        <v>670.33267609550569</v>
      </c>
      <c r="S17350" s="235"/>
      <c r="T17350" s="103"/>
      <c r="U17350" s="103"/>
    </row>
    <row r="17351" spans="1:21" x14ac:dyDescent="0.2">
      <c r="A17351" s="89">
        <v>41086</v>
      </c>
      <c r="B17351" s="90" t="s">
        <v>121</v>
      </c>
      <c r="C17351" s="96">
        <v>1398.1730902584268</v>
      </c>
      <c r="D17351" s="102">
        <v>903.08345131974738</v>
      </c>
      <c r="E17351" s="98">
        <v>1664.4661938202246</v>
      </c>
      <c r="F17351" s="91">
        <v>0.84001290951388374</v>
      </c>
      <c r="G17351" s="100">
        <v>699.08654512921339</v>
      </c>
      <c r="S17351" s="235"/>
      <c r="T17351" s="103"/>
      <c r="U17351" s="103"/>
    </row>
    <row r="17352" spans="1:21" x14ac:dyDescent="0.2">
      <c r="A17352" s="89">
        <v>41086</v>
      </c>
      <c r="B17352" s="90" t="s">
        <v>122</v>
      </c>
      <c r="C17352" s="96">
        <v>1535.9655531235953</v>
      </c>
      <c r="D17352" s="102">
        <v>976.29848771676529</v>
      </c>
      <c r="E17352" s="98">
        <v>1819.9859662921347</v>
      </c>
      <c r="F17352" s="91">
        <v>0.84394362460542738</v>
      </c>
      <c r="G17352" s="100">
        <v>767.98277656179766</v>
      </c>
      <c r="S17352" s="235"/>
      <c r="T17352" s="103"/>
      <c r="U17352" s="103"/>
    </row>
    <row r="17353" spans="1:21" x14ac:dyDescent="0.2">
      <c r="A17353" s="89">
        <v>41086</v>
      </c>
      <c r="B17353" s="90" t="s">
        <v>123</v>
      </c>
      <c r="C17353" s="96">
        <v>1515.7940818651687</v>
      </c>
      <c r="D17353" s="102">
        <v>961.50310203741799</v>
      </c>
      <c r="E17353" s="98">
        <v>1795.0264382022474</v>
      </c>
      <c r="F17353" s="91">
        <v>0.84444108989462285</v>
      </c>
      <c r="G17353" s="100">
        <v>757.89704093258433</v>
      </c>
      <c r="S17353" s="235"/>
      <c r="T17353" s="103"/>
      <c r="U17353" s="103"/>
    </row>
    <row r="17354" spans="1:21" x14ac:dyDescent="0.2">
      <c r="A17354" s="89">
        <v>41086</v>
      </c>
      <c r="B17354" s="90" t="s">
        <v>124</v>
      </c>
      <c r="C17354" s="96">
        <v>1524.4534699887643</v>
      </c>
      <c r="D17354" s="102">
        <v>969.65517174185732</v>
      </c>
      <c r="E17354" s="98">
        <v>1806.706820224719</v>
      </c>
      <c r="F17354" s="91">
        <v>0.84377468049805227</v>
      </c>
      <c r="G17354" s="100">
        <v>762.22673499438213</v>
      </c>
      <c r="S17354" s="235"/>
      <c r="T17354" s="103"/>
      <c r="U17354" s="103"/>
    </row>
    <row r="17355" spans="1:21" x14ac:dyDescent="0.2">
      <c r="A17355" s="89">
        <v>41086</v>
      </c>
      <c r="B17355" s="90" t="s">
        <v>125</v>
      </c>
      <c r="C17355" s="96">
        <v>1678.6529812921349</v>
      </c>
      <c r="D17355" s="102">
        <v>1071.6274698512418</v>
      </c>
      <c r="E17355" s="98">
        <v>1991.5474550561798</v>
      </c>
      <c r="F17355" s="91">
        <v>0.84288876824418002</v>
      </c>
      <c r="G17355" s="100">
        <v>839.32649064606744</v>
      </c>
      <c r="S17355" s="235"/>
      <c r="T17355" s="103"/>
      <c r="U17355" s="103"/>
    </row>
    <row r="17356" spans="1:21" x14ac:dyDescent="0.2">
      <c r="A17356" s="89">
        <v>41086</v>
      </c>
      <c r="B17356" s="90" t="s">
        <v>126</v>
      </c>
      <c r="C17356" s="96">
        <v>1696.1541031011236</v>
      </c>
      <c r="D17356" s="102">
        <v>1090.6959671355964</v>
      </c>
      <c r="E17356" s="98">
        <v>2016.5704634831461</v>
      </c>
      <c r="F17356" s="91">
        <v>0.84110827457594539</v>
      </c>
      <c r="G17356" s="100">
        <v>848.07705155056181</v>
      </c>
      <c r="S17356" s="235"/>
      <c r="T17356" s="103"/>
      <c r="U17356" s="103"/>
    </row>
    <row r="17357" spans="1:21" x14ac:dyDescent="0.2">
      <c r="A17357" s="89">
        <v>41086</v>
      </c>
      <c r="B17357" s="90" t="s">
        <v>127</v>
      </c>
      <c r="C17357" s="96">
        <v>1751.1373681685395</v>
      </c>
      <c r="D17357" s="102">
        <v>1137.820889185911</v>
      </c>
      <c r="E17357" s="98">
        <v>2088.329106741573</v>
      </c>
      <c r="F17357" s="91">
        <v>0.83853515354236718</v>
      </c>
      <c r="G17357" s="100">
        <v>875.56868408426976</v>
      </c>
      <c r="S17357" s="235"/>
      <c r="T17357" s="103"/>
      <c r="U17357" s="103"/>
    </row>
    <row r="17358" spans="1:21" x14ac:dyDescent="0.2">
      <c r="A17358" s="89">
        <v>41086</v>
      </c>
      <c r="B17358" s="90" t="s">
        <v>128</v>
      </c>
      <c r="C17358" s="96">
        <v>1750.249953101124</v>
      </c>
      <c r="D17358" s="102">
        <v>1135.1592228358759</v>
      </c>
      <c r="E17358" s="98">
        <v>2086.1355084269662</v>
      </c>
      <c r="F17358" s="91">
        <v>0.8389914969717791</v>
      </c>
      <c r="G17358" s="100">
        <v>875.124976550562</v>
      </c>
      <c r="S17358" s="235"/>
      <c r="T17358" s="103"/>
      <c r="U17358" s="103"/>
    </row>
    <row r="17359" spans="1:21" x14ac:dyDescent="0.2">
      <c r="A17359" s="89">
        <v>41086</v>
      </c>
      <c r="B17359" s="90" t="s">
        <v>129</v>
      </c>
      <c r="C17359" s="96">
        <v>1706.8557615168538</v>
      </c>
      <c r="D17359" s="102">
        <v>1101.0444137205322</v>
      </c>
      <c r="E17359" s="98">
        <v>2031.170941011236</v>
      </c>
      <c r="F17359" s="91">
        <v>0.84033092786719421</v>
      </c>
      <c r="G17359" s="100">
        <v>853.42788075842691</v>
      </c>
      <c r="S17359" s="235"/>
      <c r="T17359" s="103"/>
      <c r="U17359" s="103"/>
    </row>
    <row r="17360" spans="1:21" x14ac:dyDescent="0.2">
      <c r="A17360" s="89">
        <v>41086</v>
      </c>
      <c r="B17360" s="90" t="s">
        <v>130</v>
      </c>
      <c r="C17360" s="96">
        <v>1726.8935126966292</v>
      </c>
      <c r="D17360" s="102">
        <v>1106.8453286646272</v>
      </c>
      <c r="E17360" s="98">
        <v>2051.1625449438202</v>
      </c>
      <c r="F17360" s="91">
        <v>0.84190963653927653</v>
      </c>
      <c r="G17360" s="100">
        <v>863.44675634831458</v>
      </c>
      <c r="S17360" s="235"/>
      <c r="T17360" s="103"/>
      <c r="U17360" s="103"/>
    </row>
    <row r="17361" spans="1:21" x14ac:dyDescent="0.2">
      <c r="A17361" s="89">
        <v>41086</v>
      </c>
      <c r="B17361" s="90" t="s">
        <v>131</v>
      </c>
      <c r="C17361" s="96">
        <v>1918.5508545168541</v>
      </c>
      <c r="D17361" s="102">
        <v>1221.1993837082973</v>
      </c>
      <c r="E17361" s="98">
        <v>2274.2395028089886</v>
      </c>
      <c r="F17361" s="91">
        <v>0.84360105967167853</v>
      </c>
      <c r="G17361" s="100">
        <v>959.27542725842704</v>
      </c>
      <c r="S17361" s="235"/>
      <c r="T17361" s="103"/>
      <c r="U17361" s="103"/>
    </row>
    <row r="17362" spans="1:21" x14ac:dyDescent="0.2">
      <c r="A17362" s="89">
        <v>41086</v>
      </c>
      <c r="B17362" s="90" t="s">
        <v>132</v>
      </c>
      <c r="C17362" s="96">
        <v>1888.6623908764045</v>
      </c>
      <c r="D17362" s="102">
        <v>1197.7081257489144</v>
      </c>
      <c r="E17362" s="98">
        <v>2236.4146264044944</v>
      </c>
      <c r="F17362" s="91">
        <v>0.84450457825560976</v>
      </c>
      <c r="G17362" s="100">
        <v>944.33119543820226</v>
      </c>
      <c r="S17362" s="235"/>
      <c r="T17362" s="103"/>
      <c r="U17362" s="103"/>
    </row>
    <row r="17363" spans="1:21" x14ac:dyDescent="0.2">
      <c r="A17363" s="89">
        <v>41086</v>
      </c>
      <c r="B17363" s="90" t="s">
        <v>133</v>
      </c>
      <c r="C17363" s="96">
        <v>1571.458103696629</v>
      </c>
      <c r="D17363" s="102">
        <v>1006.8805988496265</v>
      </c>
      <c r="E17363" s="98">
        <v>1866.3571769662922</v>
      </c>
      <c r="F17363" s="91">
        <v>0.84199215621255696</v>
      </c>
      <c r="G17363" s="100">
        <v>785.7290518483145</v>
      </c>
      <c r="S17363" s="235"/>
      <c r="T17363" s="103"/>
      <c r="U17363" s="103"/>
    </row>
    <row r="17364" spans="1:21" x14ac:dyDescent="0.2">
      <c r="A17364" s="89">
        <v>41086</v>
      </c>
      <c r="B17364" s="90" t="s">
        <v>134</v>
      </c>
      <c r="C17364" s="96">
        <v>1643.5615909550563</v>
      </c>
      <c r="D17364" s="102">
        <v>1073.1410373442138</v>
      </c>
      <c r="E17364" s="98">
        <v>1962.8872584269661</v>
      </c>
      <c r="F17364" s="91">
        <v>0.83731838591289576</v>
      </c>
      <c r="G17364" s="100">
        <v>821.78079547752816</v>
      </c>
      <c r="S17364" s="235"/>
      <c r="T17364" s="103"/>
      <c r="U17364" s="103"/>
    </row>
    <row r="17365" spans="1:21" x14ac:dyDescent="0.2">
      <c r="A17365" s="89">
        <v>41086</v>
      </c>
      <c r="B17365" s="90" t="s">
        <v>135</v>
      </c>
      <c r="C17365" s="96">
        <v>1679.8199928876404</v>
      </c>
      <c r="D17365" s="102">
        <v>1080.0089013990771</v>
      </c>
      <c r="E17365" s="98">
        <v>1997.0514353932583</v>
      </c>
      <c r="F17365" s="91">
        <v>0.84115008913471034</v>
      </c>
      <c r="G17365" s="100">
        <v>839.90999644382021</v>
      </c>
      <c r="S17365" s="235"/>
      <c r="T17365" s="103"/>
      <c r="U17365" s="103"/>
    </row>
    <row r="17366" spans="1:21" x14ac:dyDescent="0.2">
      <c r="A17366" s="89">
        <v>41086</v>
      </c>
      <c r="B17366" s="90" t="s">
        <v>136</v>
      </c>
      <c r="C17366" s="96">
        <v>1788.7532315056178</v>
      </c>
      <c r="D17366" s="102">
        <v>1159.3346873776181</v>
      </c>
      <c r="E17366" s="98">
        <v>2131.5944831460674</v>
      </c>
      <c r="F17366" s="91">
        <v>0.83916206654164227</v>
      </c>
      <c r="G17366" s="100">
        <v>894.3766157528089</v>
      </c>
      <c r="S17366" s="235"/>
      <c r="T17366" s="103"/>
      <c r="U17366" s="103"/>
    </row>
    <row r="17367" spans="1:21" x14ac:dyDescent="0.2">
      <c r="A17367" s="89">
        <v>41086</v>
      </c>
      <c r="B17367" s="90" t="s">
        <v>137</v>
      </c>
      <c r="C17367" s="96">
        <v>1840.4826413258429</v>
      </c>
      <c r="D17367" s="102">
        <v>1182.2242918811767</v>
      </c>
      <c r="E17367" s="98">
        <v>2187.471286516854</v>
      </c>
      <c r="F17367" s="91">
        <v>0.84137453719745658</v>
      </c>
      <c r="G17367" s="100">
        <v>920.24132066292145</v>
      </c>
      <c r="S17367" s="235"/>
      <c r="T17367" s="103"/>
      <c r="U17367" s="103"/>
    </row>
    <row r="17368" spans="1:21" x14ac:dyDescent="0.2">
      <c r="A17368" s="89">
        <v>41086</v>
      </c>
      <c r="B17368" s="90" t="s">
        <v>138</v>
      </c>
      <c r="C17368" s="96">
        <v>1551.4406131348314</v>
      </c>
      <c r="D17368" s="102">
        <v>996.51382320408311</v>
      </c>
      <c r="E17368" s="98">
        <v>1843.9110000000001</v>
      </c>
      <c r="F17368" s="91">
        <v>0.84138584407535466</v>
      </c>
      <c r="G17368" s="100">
        <v>775.72030656741572</v>
      </c>
      <c r="S17368" s="235"/>
      <c r="T17368" s="103"/>
      <c r="U17368" s="103"/>
    </row>
    <row r="17369" spans="1:21" x14ac:dyDescent="0.2">
      <c r="A17369" s="89">
        <v>41086</v>
      </c>
      <c r="B17369" s="90" t="s">
        <v>139</v>
      </c>
      <c r="C17369" s="96">
        <v>1536.2654102696629</v>
      </c>
      <c r="D17369" s="102">
        <v>981.48036195986094</v>
      </c>
      <c r="E17369" s="98">
        <v>1823.0236179775279</v>
      </c>
      <c r="F17369" s="91">
        <v>0.84270186909262534</v>
      </c>
      <c r="G17369" s="100">
        <v>768.13270513483144</v>
      </c>
      <c r="S17369" s="235"/>
      <c r="T17369" s="103"/>
      <c r="U17369" s="103"/>
    </row>
    <row r="17370" spans="1:21" x14ac:dyDescent="0.2">
      <c r="A17370" s="89">
        <v>41086</v>
      </c>
      <c r="B17370" s="90" t="s">
        <v>140</v>
      </c>
      <c r="C17370" s="96">
        <v>1618.6774999550564</v>
      </c>
      <c r="D17370" s="102">
        <v>1023.5725948009331</v>
      </c>
      <c r="E17370" s="98">
        <v>1915.1547471910114</v>
      </c>
      <c r="F17370" s="91">
        <v>0.84519410367710335</v>
      </c>
      <c r="G17370" s="100">
        <v>809.33874997752821</v>
      </c>
      <c r="S17370" s="235"/>
      <c r="T17370" s="103"/>
      <c r="U17370" s="103"/>
    </row>
    <row r="17371" spans="1:21" x14ac:dyDescent="0.2">
      <c r="A17371" s="89">
        <v>41086</v>
      </c>
      <c r="B17371" s="90" t="s">
        <v>141</v>
      </c>
      <c r="C17371" s="96">
        <v>1601.885499775281</v>
      </c>
      <c r="D17371" s="102">
        <v>1012.7837615287093</v>
      </c>
      <c r="E17371" s="98">
        <v>1895.1960589887642</v>
      </c>
      <c r="F17371" s="91">
        <v>0.84523471446537968</v>
      </c>
      <c r="G17371" s="100">
        <v>800.9427498876405</v>
      </c>
      <c r="S17371" s="235"/>
      <c r="T17371" s="103"/>
      <c r="U17371" s="103"/>
    </row>
    <row r="17372" spans="1:21" x14ac:dyDescent="0.2">
      <c r="A17372" s="89">
        <v>41086</v>
      </c>
      <c r="B17372" s="90" t="s">
        <v>142</v>
      </c>
      <c r="C17372" s="96">
        <v>1672.1938962808988</v>
      </c>
      <c r="D17372" s="102">
        <v>1069.0208443907311</v>
      </c>
      <c r="E17372" s="98">
        <v>1984.7009831460671</v>
      </c>
      <c r="F17372" s="91">
        <v>0.84254198011743064</v>
      </c>
      <c r="G17372" s="100">
        <v>836.0969481404494</v>
      </c>
      <c r="S17372" s="235"/>
      <c r="T17372" s="103"/>
      <c r="U17372" s="103"/>
    </row>
    <row r="17373" spans="1:21" x14ac:dyDescent="0.2">
      <c r="A17373" s="89">
        <v>41086</v>
      </c>
      <c r="B17373" s="90" t="s">
        <v>143</v>
      </c>
      <c r="C17373" s="96">
        <v>1815.6593321797754</v>
      </c>
      <c r="D17373" s="102">
        <v>1152.1608908279293</v>
      </c>
      <c r="E17373" s="98">
        <v>2150.3705561797751</v>
      </c>
      <c r="F17373" s="91">
        <v>0.84434718795879138</v>
      </c>
      <c r="G17373" s="100">
        <v>907.82966608988772</v>
      </c>
      <c r="S17373" s="235"/>
      <c r="T17373" s="103"/>
      <c r="U17373" s="103"/>
    </row>
    <row r="17374" spans="1:21" x14ac:dyDescent="0.2">
      <c r="A17374" s="89">
        <v>41086</v>
      </c>
      <c r="B17374" s="90" t="s">
        <v>144</v>
      </c>
      <c r="C17374" s="96">
        <v>1735.4718583483148</v>
      </c>
      <c r="D17374" s="102">
        <v>1108.3835608894697</v>
      </c>
      <c r="E17374" s="98">
        <v>2059.2174943820223</v>
      </c>
      <c r="F17374" s="91">
        <v>0.8427822039600219</v>
      </c>
      <c r="G17374" s="100">
        <v>867.73592917415738</v>
      </c>
      <c r="S17374" s="235"/>
      <c r="T17374" s="103"/>
      <c r="U17374" s="103"/>
    </row>
    <row r="17375" spans="1:21" x14ac:dyDescent="0.2">
      <c r="A17375" s="89">
        <v>41086</v>
      </c>
      <c r="B17375" s="90" t="s">
        <v>145</v>
      </c>
      <c r="C17375" s="96">
        <v>1493.8032071123596</v>
      </c>
      <c r="D17375" s="102">
        <v>946.71681308700238</v>
      </c>
      <c r="E17375" s="98">
        <v>1768.5363286516852</v>
      </c>
      <c r="F17375" s="91">
        <v>0.84465508732366301</v>
      </c>
      <c r="G17375" s="100">
        <v>746.90160355617979</v>
      </c>
      <c r="S17375" s="235"/>
      <c r="T17375" s="103"/>
      <c r="U17375" s="103"/>
    </row>
    <row r="17376" spans="1:21" x14ac:dyDescent="0.2">
      <c r="A17376" s="89">
        <v>41086</v>
      </c>
      <c r="B17376" s="90" t="s">
        <v>146</v>
      </c>
      <c r="C17376" s="96">
        <v>1565.0192793033709</v>
      </c>
      <c r="D17376" s="102">
        <v>997.97289853775135</v>
      </c>
      <c r="E17376" s="98">
        <v>1856.1344915730335</v>
      </c>
      <c r="F17376" s="91">
        <v>0.8431604964018804</v>
      </c>
      <c r="G17376" s="100">
        <v>782.50963965168546</v>
      </c>
      <c r="S17376" s="235"/>
      <c r="T17376" s="103"/>
      <c r="U17376" s="103"/>
    </row>
    <row r="17377" spans="1:21" x14ac:dyDescent="0.2">
      <c r="A17377" s="89">
        <v>41086</v>
      </c>
      <c r="B17377" s="90" t="s">
        <v>147</v>
      </c>
      <c r="C17377" s="96">
        <v>1688.840020011236</v>
      </c>
      <c r="D17377" s="102">
        <v>1091.4539128975271</v>
      </c>
      <c r="E17377" s="98">
        <v>2010.8337219101122</v>
      </c>
      <c r="F17377" s="91">
        <v>0.83987054802671057</v>
      </c>
      <c r="G17377" s="100">
        <v>844.420010005618</v>
      </c>
      <c r="S17377" s="235"/>
      <c r="T17377" s="103"/>
      <c r="U17377" s="103"/>
    </row>
    <row r="17378" spans="1:21" x14ac:dyDescent="0.2">
      <c r="A17378" s="89">
        <v>41087</v>
      </c>
      <c r="B17378" s="90" t="s">
        <v>100</v>
      </c>
      <c r="C17378" s="96">
        <v>1664.4908093258425</v>
      </c>
      <c r="D17378" s="102">
        <v>1066.8204025008204</v>
      </c>
      <c r="E17378" s="98">
        <v>1977.0269157303374</v>
      </c>
      <c r="F17378" s="91">
        <v>0.84191610952901963</v>
      </c>
      <c r="G17378" s="100">
        <v>832.24540466292126</v>
      </c>
      <c r="S17378" s="235"/>
      <c r="T17378" s="103"/>
      <c r="U17378" s="103"/>
    </row>
    <row r="17379" spans="1:21" x14ac:dyDescent="0.2">
      <c r="A17379" s="89">
        <v>41087</v>
      </c>
      <c r="B17379" s="90" t="s">
        <v>101</v>
      </c>
      <c r="C17379" s="96">
        <v>1695.7245780000003</v>
      </c>
      <c r="D17379" s="102">
        <v>1082.3838586473375</v>
      </c>
      <c r="E17379" s="98">
        <v>2011.7247977528086</v>
      </c>
      <c r="F17379" s="91">
        <v>0.84292075133447897</v>
      </c>
      <c r="G17379" s="100">
        <v>847.86228900000015</v>
      </c>
      <c r="S17379" s="235"/>
      <c r="T17379" s="103"/>
      <c r="U17379" s="103"/>
    </row>
    <row r="17380" spans="1:21" x14ac:dyDescent="0.2">
      <c r="A17380" s="89">
        <v>41087</v>
      </c>
      <c r="B17380" s="90" t="s">
        <v>102</v>
      </c>
      <c r="C17380" s="96">
        <v>1651.3538246292135</v>
      </c>
      <c r="D17380" s="102">
        <v>1055.3417125624087</v>
      </c>
      <c r="E17380" s="98">
        <v>1959.774370786517</v>
      </c>
      <c r="F17380" s="91">
        <v>0.84262446189990481</v>
      </c>
      <c r="G17380" s="100">
        <v>825.67691231460674</v>
      </c>
      <c r="S17380" s="235"/>
      <c r="T17380" s="103"/>
      <c r="U17380" s="103"/>
    </row>
    <row r="17381" spans="1:21" x14ac:dyDescent="0.2">
      <c r="A17381" s="89">
        <v>41087</v>
      </c>
      <c r="B17381" s="90" t="s">
        <v>103</v>
      </c>
      <c r="C17381" s="96">
        <v>1626.3198050561796</v>
      </c>
      <c r="D17381" s="102">
        <v>1039.9818123185532</v>
      </c>
      <c r="E17381" s="98">
        <v>1930.4088370786517</v>
      </c>
      <c r="F17381" s="91">
        <v>0.84247428514538947</v>
      </c>
      <c r="G17381" s="100">
        <v>813.15990252808979</v>
      </c>
      <c r="S17381" s="235"/>
      <c r="T17381" s="103"/>
      <c r="U17381" s="103"/>
    </row>
    <row r="17382" spans="1:21" x14ac:dyDescent="0.2">
      <c r="A17382" s="89">
        <v>41087</v>
      </c>
      <c r="B17382" s="90" t="s">
        <v>104</v>
      </c>
      <c r="C17382" s="96">
        <v>1628.6011506404495</v>
      </c>
      <c r="D17382" s="102">
        <v>1038.3792846591032</v>
      </c>
      <c r="E17382" s="98">
        <v>1931.4691938202243</v>
      </c>
      <c r="F17382" s="91">
        <v>0.84319292062808593</v>
      </c>
      <c r="G17382" s="100">
        <v>814.30057532022477</v>
      </c>
      <c r="S17382" s="235"/>
      <c r="T17382" s="103"/>
      <c r="U17382" s="103"/>
    </row>
    <row r="17383" spans="1:21" x14ac:dyDescent="0.2">
      <c r="A17383" s="89">
        <v>41087</v>
      </c>
      <c r="B17383" s="90" t="s">
        <v>105</v>
      </c>
      <c r="C17383" s="96">
        <v>1557.9685842471911</v>
      </c>
      <c r="D17383" s="102">
        <v>994.37602302275479</v>
      </c>
      <c r="E17383" s="98">
        <v>1848.2558764044948</v>
      </c>
      <c r="F17383" s="91">
        <v>0.84293987869146447</v>
      </c>
      <c r="G17383" s="100">
        <v>778.98429212359554</v>
      </c>
      <c r="S17383" s="235"/>
      <c r="T17383" s="103"/>
      <c r="U17383" s="103"/>
    </row>
    <row r="17384" spans="1:21" x14ac:dyDescent="0.2">
      <c r="A17384" s="89">
        <v>41087</v>
      </c>
      <c r="B17384" s="90" t="s">
        <v>106</v>
      </c>
      <c r="C17384" s="96">
        <v>1549.9048582921348</v>
      </c>
      <c r="D17384" s="102">
        <v>970.56478326768865</v>
      </c>
      <c r="E17384" s="98">
        <v>1828.7156882022471</v>
      </c>
      <c r="F17384" s="91">
        <v>0.84753735547366449</v>
      </c>
      <c r="G17384" s="100">
        <v>774.9524291460674</v>
      </c>
      <c r="S17384" s="235"/>
      <c r="T17384" s="103"/>
      <c r="U17384" s="103"/>
    </row>
    <row r="17385" spans="1:21" x14ac:dyDescent="0.2">
      <c r="A17385" s="89">
        <v>41087</v>
      </c>
      <c r="B17385" s="90" t="s">
        <v>107</v>
      </c>
      <c r="C17385" s="96">
        <v>1504.5494388876407</v>
      </c>
      <c r="D17385" s="102">
        <v>951.00703669972415</v>
      </c>
      <c r="E17385" s="98">
        <v>1779.9110646067418</v>
      </c>
      <c r="F17385" s="91">
        <v>0.84529472781274029</v>
      </c>
      <c r="G17385" s="100">
        <v>752.27471944382035</v>
      </c>
      <c r="S17385" s="235"/>
      <c r="T17385" s="103"/>
      <c r="U17385" s="103"/>
    </row>
    <row r="17386" spans="1:21" x14ac:dyDescent="0.2">
      <c r="A17386" s="89">
        <v>41087</v>
      </c>
      <c r="B17386" s="90" t="s">
        <v>108</v>
      </c>
      <c r="C17386" s="96">
        <v>1523.0960085842696</v>
      </c>
      <c r="D17386" s="102">
        <v>983.85840660547615</v>
      </c>
      <c r="E17386" s="98">
        <v>1813.2288370786518</v>
      </c>
      <c r="F17386" s="91">
        <v>0.83999105763074888</v>
      </c>
      <c r="G17386" s="100">
        <v>761.54800429213481</v>
      </c>
      <c r="S17386" s="235"/>
      <c r="T17386" s="103"/>
      <c r="U17386" s="103"/>
    </row>
    <row r="17387" spans="1:21" x14ac:dyDescent="0.2">
      <c r="A17387" s="89">
        <v>41087</v>
      </c>
      <c r="B17387" s="90" t="s">
        <v>109</v>
      </c>
      <c r="C17387" s="96">
        <v>1577.3377350337075</v>
      </c>
      <c r="D17387" s="102">
        <v>1008.1089057748452</v>
      </c>
      <c r="E17387" s="98">
        <v>1871.9716601123594</v>
      </c>
      <c r="F17387" s="91">
        <v>0.84260770002203589</v>
      </c>
      <c r="G17387" s="100">
        <v>788.66886751685377</v>
      </c>
      <c r="S17387" s="235"/>
      <c r="T17387" s="103"/>
      <c r="U17387" s="103"/>
    </row>
    <row r="17388" spans="1:21" x14ac:dyDescent="0.2">
      <c r="A17388" s="89">
        <v>41087</v>
      </c>
      <c r="B17388" s="90" t="s">
        <v>110</v>
      </c>
      <c r="C17388" s="96">
        <v>1591.4796463820221</v>
      </c>
      <c r="D17388" s="102">
        <v>998.95884112491444</v>
      </c>
      <c r="E17388" s="98">
        <v>1879.0226797752809</v>
      </c>
      <c r="F17388" s="91">
        <v>0.84697202620904655</v>
      </c>
      <c r="G17388" s="100">
        <v>795.73982319101106</v>
      </c>
      <c r="S17388" s="235"/>
      <c r="T17388" s="103"/>
      <c r="U17388" s="103"/>
    </row>
    <row r="17389" spans="1:21" x14ac:dyDescent="0.2">
      <c r="A17389" s="89">
        <v>41087</v>
      </c>
      <c r="B17389" s="90" t="s">
        <v>111</v>
      </c>
      <c r="C17389" s="96">
        <v>1612.6641485393259</v>
      </c>
      <c r="D17389" s="102">
        <v>1022.2362758983834</v>
      </c>
      <c r="E17389" s="98">
        <v>1909.3592275280901</v>
      </c>
      <c r="F17389" s="91">
        <v>0.84461013165507159</v>
      </c>
      <c r="G17389" s="100">
        <v>806.33207426966294</v>
      </c>
      <c r="S17389" s="235"/>
      <c r="T17389" s="103"/>
      <c r="U17389" s="103"/>
    </row>
    <row r="17390" spans="1:21" x14ac:dyDescent="0.2">
      <c r="A17390" s="89">
        <v>41087</v>
      </c>
      <c r="B17390" s="90" t="s">
        <v>112</v>
      </c>
      <c r="C17390" s="96">
        <v>1792.3231523932586</v>
      </c>
      <c r="D17390" s="102">
        <v>1144.5297032777416</v>
      </c>
      <c r="E17390" s="98">
        <v>2126.5865898876405</v>
      </c>
      <c r="F17390" s="91">
        <v>0.84281691651594448</v>
      </c>
      <c r="G17390" s="100">
        <v>896.16157619662931</v>
      </c>
      <c r="S17390" s="235"/>
      <c r="T17390" s="103"/>
      <c r="U17390" s="103"/>
    </row>
    <row r="17391" spans="1:21" x14ac:dyDescent="0.2">
      <c r="A17391" s="89">
        <v>41087</v>
      </c>
      <c r="B17391" s="90" t="s">
        <v>113</v>
      </c>
      <c r="C17391" s="96">
        <v>1786.2895403595505</v>
      </c>
      <c r="D17391" s="102">
        <v>1150.8402080805342</v>
      </c>
      <c r="E17391" s="98">
        <v>2124.9149410112354</v>
      </c>
      <c r="F17391" s="91">
        <v>0.84064049147749187</v>
      </c>
      <c r="G17391" s="100">
        <v>893.14477017977526</v>
      </c>
      <c r="S17391" s="235"/>
      <c r="T17391" s="103"/>
      <c r="U17391" s="103"/>
    </row>
    <row r="17392" spans="1:21" x14ac:dyDescent="0.2">
      <c r="A17392" s="89">
        <v>41087</v>
      </c>
      <c r="B17392" s="90" t="s">
        <v>114</v>
      </c>
      <c r="C17392" s="96">
        <v>1794.9691891011239</v>
      </c>
      <c r="D17392" s="102">
        <v>1139.7965895964076</v>
      </c>
      <c r="E17392" s="98">
        <v>2126.276241573034</v>
      </c>
      <c r="F17392" s="91">
        <v>0.84418437924753986</v>
      </c>
      <c r="G17392" s="100">
        <v>897.48459455056195</v>
      </c>
      <c r="S17392" s="235"/>
      <c r="T17392" s="103"/>
      <c r="U17392" s="103"/>
    </row>
    <row r="17393" spans="1:21" x14ac:dyDescent="0.2">
      <c r="A17393" s="89">
        <v>41087</v>
      </c>
      <c r="B17393" s="90" t="s">
        <v>115</v>
      </c>
      <c r="C17393" s="96">
        <v>1720.1913002696626</v>
      </c>
      <c r="D17393" s="102">
        <v>1089.2160844075499</v>
      </c>
      <c r="E17393" s="98">
        <v>2036.0377668539325</v>
      </c>
      <c r="F17393" s="91">
        <v>0.84487200005513008</v>
      </c>
      <c r="G17393" s="100">
        <v>860.09565013483132</v>
      </c>
      <c r="S17393" s="235"/>
      <c r="T17393" s="103"/>
      <c r="U17393" s="103"/>
    </row>
    <row r="17394" spans="1:21" x14ac:dyDescent="0.2">
      <c r="A17394" s="89">
        <v>41087</v>
      </c>
      <c r="B17394" s="90" t="s">
        <v>116</v>
      </c>
      <c r="C17394" s="96">
        <v>1630.6069518202248</v>
      </c>
      <c r="D17394" s="102">
        <v>1036.5814763143042</v>
      </c>
      <c r="E17394" s="98">
        <v>1932.1956910112358</v>
      </c>
      <c r="F17394" s="91">
        <v>0.84391397797126277</v>
      </c>
      <c r="G17394" s="100">
        <v>815.30347591011241</v>
      </c>
      <c r="S17394" s="235"/>
      <c r="T17394" s="103"/>
      <c r="U17394" s="103"/>
    </row>
    <row r="17395" spans="1:21" x14ac:dyDescent="0.2">
      <c r="A17395" s="89">
        <v>41087</v>
      </c>
      <c r="B17395" s="90" t="s">
        <v>117</v>
      </c>
      <c r="C17395" s="96">
        <v>1629.2373340449437</v>
      </c>
      <c r="D17395" s="102">
        <v>1031.5954105732278</v>
      </c>
      <c r="E17395" s="98">
        <v>1928.3680617977529</v>
      </c>
      <c r="F17395" s="91">
        <v>0.84487882076104304</v>
      </c>
      <c r="G17395" s="100">
        <v>814.61866702247187</v>
      </c>
      <c r="S17395" s="235"/>
      <c r="T17395" s="103"/>
      <c r="U17395" s="103"/>
    </row>
    <row r="17396" spans="1:21" x14ac:dyDescent="0.2">
      <c r="A17396" s="89">
        <v>41087</v>
      </c>
      <c r="B17396" s="90" t="s">
        <v>118</v>
      </c>
      <c r="C17396" s="96">
        <v>1730.9658969101122</v>
      </c>
      <c r="D17396" s="102">
        <v>1113.1183107145055</v>
      </c>
      <c r="E17396" s="98">
        <v>2057.9784522471909</v>
      </c>
      <c r="F17396" s="91">
        <v>0.84110010725330953</v>
      </c>
      <c r="G17396" s="100">
        <v>865.48294845505609</v>
      </c>
      <c r="S17396" s="235"/>
      <c r="T17396" s="103"/>
      <c r="U17396" s="103"/>
    </row>
    <row r="17397" spans="1:21" x14ac:dyDescent="0.2">
      <c r="A17397" s="89">
        <v>41087</v>
      </c>
      <c r="B17397" s="90" t="s">
        <v>119</v>
      </c>
      <c r="C17397" s="96">
        <v>1778.177188921348</v>
      </c>
      <c r="D17397" s="102">
        <v>1130.2490502775261</v>
      </c>
      <c r="E17397" s="98">
        <v>2106.9829213483144</v>
      </c>
      <c r="F17397" s="91">
        <v>0.84394475669667279</v>
      </c>
      <c r="G17397" s="100">
        <v>889.08859446067402</v>
      </c>
      <c r="S17397" s="235"/>
      <c r="T17397" s="103"/>
      <c r="U17397" s="103"/>
    </row>
    <row r="17398" spans="1:21" x14ac:dyDescent="0.2">
      <c r="A17398" s="89">
        <v>41087</v>
      </c>
      <c r="B17398" s="90" t="s">
        <v>120</v>
      </c>
      <c r="C17398" s="96">
        <v>1727.2257868314605</v>
      </c>
      <c r="D17398" s="102">
        <v>1084.1948730461231</v>
      </c>
      <c r="E17398" s="98">
        <v>2039.3105308988763</v>
      </c>
      <c r="F17398" s="91">
        <v>0.8469655604976174</v>
      </c>
      <c r="G17398" s="100">
        <v>863.61289341573024</v>
      </c>
      <c r="S17398" s="235"/>
      <c r="T17398" s="103"/>
      <c r="U17398" s="103"/>
    </row>
    <row r="17399" spans="1:21" x14ac:dyDescent="0.2">
      <c r="A17399" s="89">
        <v>41087</v>
      </c>
      <c r="B17399" s="90" t="s">
        <v>121</v>
      </c>
      <c r="C17399" s="96">
        <v>1762.2401868202251</v>
      </c>
      <c r="D17399" s="102">
        <v>1133.6650163627655</v>
      </c>
      <c r="E17399" s="98">
        <v>2095.396584269663</v>
      </c>
      <c r="F17399" s="91">
        <v>0.84100556431633322</v>
      </c>
      <c r="G17399" s="100">
        <v>881.12009341011253</v>
      </c>
      <c r="S17399" s="235"/>
      <c r="T17399" s="103"/>
      <c r="U17399" s="103"/>
    </row>
    <row r="17400" spans="1:21" x14ac:dyDescent="0.2">
      <c r="A17400" s="89">
        <v>41087</v>
      </c>
      <c r="B17400" s="90" t="s">
        <v>122</v>
      </c>
      <c r="C17400" s="96">
        <v>1895.5874701011235</v>
      </c>
      <c r="D17400" s="102">
        <v>1208.0564093332166</v>
      </c>
      <c r="E17400" s="98">
        <v>2247.8105224719102</v>
      </c>
      <c r="F17400" s="91">
        <v>0.8433039400565453</v>
      </c>
      <c r="G17400" s="100">
        <v>947.79373505056174</v>
      </c>
      <c r="S17400" s="235"/>
      <c r="T17400" s="103"/>
      <c r="U17400" s="103"/>
    </row>
    <row r="17401" spans="1:21" x14ac:dyDescent="0.2">
      <c r="A17401" s="89">
        <v>41087</v>
      </c>
      <c r="B17401" s="90" t="s">
        <v>123</v>
      </c>
      <c r="C17401" s="96">
        <v>1816.1010136516857</v>
      </c>
      <c r="D17401" s="102">
        <v>1162.0511522884101</v>
      </c>
      <c r="E17401" s="98">
        <v>2156.0579241573037</v>
      </c>
      <c r="F17401" s="91">
        <v>0.84232477861721167</v>
      </c>
      <c r="G17401" s="100">
        <v>908.05050682584283</v>
      </c>
      <c r="S17401" s="235"/>
      <c r="T17401" s="103"/>
      <c r="U17401" s="103"/>
    </row>
    <row r="17402" spans="1:21" x14ac:dyDescent="0.2">
      <c r="A17402" s="89">
        <v>41087</v>
      </c>
      <c r="B17402" s="90" t="s">
        <v>124</v>
      </c>
      <c r="C17402" s="96">
        <v>1920.3013719101125</v>
      </c>
      <c r="D17402" s="102">
        <v>1233.0182681211127</v>
      </c>
      <c r="E17402" s="98">
        <v>2282.0804999999996</v>
      </c>
      <c r="F17402" s="91">
        <v>0.84146960280766292</v>
      </c>
      <c r="G17402" s="100">
        <v>960.15068595505625</v>
      </c>
      <c r="S17402" s="235"/>
      <c r="T17402" s="103"/>
      <c r="U17402" s="103"/>
    </row>
    <row r="17403" spans="1:21" x14ac:dyDescent="0.2">
      <c r="A17403" s="89">
        <v>41087</v>
      </c>
      <c r="B17403" s="90" t="s">
        <v>125</v>
      </c>
      <c r="C17403" s="96">
        <v>1975.7871003033711</v>
      </c>
      <c r="D17403" s="102">
        <v>1263.2599047551191</v>
      </c>
      <c r="E17403" s="98">
        <v>2345.1141235955056</v>
      </c>
      <c r="F17403" s="91">
        <v>0.84251213210643838</v>
      </c>
      <c r="G17403" s="100">
        <v>987.89355015168553</v>
      </c>
      <c r="S17403" s="235"/>
      <c r="T17403" s="103"/>
      <c r="U17403" s="103"/>
    </row>
    <row r="17404" spans="1:21" x14ac:dyDescent="0.2">
      <c r="A17404" s="89">
        <v>41087</v>
      </c>
      <c r="B17404" s="90" t="s">
        <v>126</v>
      </c>
      <c r="C17404" s="96">
        <v>1981.776138977528</v>
      </c>
      <c r="D17404" s="102">
        <v>1274.9088387376835</v>
      </c>
      <c r="E17404" s="98">
        <v>2356.444188202247</v>
      </c>
      <c r="F17404" s="91">
        <v>0.84100279094216246</v>
      </c>
      <c r="G17404" s="100">
        <v>990.88806948876402</v>
      </c>
      <c r="S17404" s="235"/>
      <c r="T17404" s="103"/>
      <c r="U17404" s="103"/>
    </row>
    <row r="17405" spans="1:21" x14ac:dyDescent="0.2">
      <c r="A17405" s="89">
        <v>41087</v>
      </c>
      <c r="B17405" s="90" t="s">
        <v>127</v>
      </c>
      <c r="C17405" s="96">
        <v>1927.3277542247195</v>
      </c>
      <c r="D17405" s="102">
        <v>1228.8682973098671</v>
      </c>
      <c r="E17405" s="98">
        <v>2285.762359550562</v>
      </c>
      <c r="F17405" s="91">
        <v>0.84318815828417104</v>
      </c>
      <c r="G17405" s="100">
        <v>963.66387711235973</v>
      </c>
      <c r="S17405" s="235"/>
      <c r="T17405" s="103"/>
      <c r="U17405" s="103"/>
    </row>
    <row r="17406" spans="1:21" x14ac:dyDescent="0.2">
      <c r="A17406" s="89">
        <v>41087</v>
      </c>
      <c r="B17406" s="90" t="s">
        <v>128</v>
      </c>
      <c r="C17406" s="96">
        <v>1935.1483527640451</v>
      </c>
      <c r="D17406" s="102">
        <v>1228.8228730411599</v>
      </c>
      <c r="E17406" s="98">
        <v>2292.3361011235957</v>
      </c>
      <c r="F17406" s="91">
        <v>0.84418177239172132</v>
      </c>
      <c r="G17406" s="100">
        <v>967.57417638202253</v>
      </c>
      <c r="S17406" s="235"/>
      <c r="T17406" s="103"/>
      <c r="U17406" s="103"/>
    </row>
    <row r="17407" spans="1:21" x14ac:dyDescent="0.2">
      <c r="A17407" s="89">
        <v>41087</v>
      </c>
      <c r="B17407" s="90" t="s">
        <v>129</v>
      </c>
      <c r="C17407" s="96">
        <v>2052.9152208202249</v>
      </c>
      <c r="D17407" s="102">
        <v>1314.4758768455997</v>
      </c>
      <c r="E17407" s="98">
        <v>2437.6849129213483</v>
      </c>
      <c r="F17407" s="91">
        <v>0.84215774152697553</v>
      </c>
      <c r="G17407" s="100">
        <v>1026.4576104101125</v>
      </c>
      <c r="S17407" s="235"/>
      <c r="T17407" s="103"/>
      <c r="U17407" s="103"/>
    </row>
    <row r="17408" spans="1:21" x14ac:dyDescent="0.2">
      <c r="A17408" s="89">
        <v>41087</v>
      </c>
      <c r="B17408" s="90" t="s">
        <v>130</v>
      </c>
      <c r="C17408" s="96">
        <v>2050.4636860449436</v>
      </c>
      <c r="D17408" s="102">
        <v>1304.932309991591</v>
      </c>
      <c r="E17408" s="98">
        <v>2430.4834213483141</v>
      </c>
      <c r="F17408" s="91">
        <v>0.84364438285592014</v>
      </c>
      <c r="G17408" s="100">
        <v>1025.2318430224718</v>
      </c>
      <c r="S17408" s="235"/>
      <c r="T17408" s="103"/>
      <c r="U17408" s="103"/>
    </row>
    <row r="17409" spans="1:21" x14ac:dyDescent="0.2">
      <c r="A17409" s="89">
        <v>41087</v>
      </c>
      <c r="B17409" s="90" t="s">
        <v>131</v>
      </c>
      <c r="C17409" s="96">
        <v>1918.117277292135</v>
      </c>
      <c r="D17409" s="102">
        <v>1229.0203224799686</v>
      </c>
      <c r="E17409" s="98">
        <v>2278.0835898876403</v>
      </c>
      <c r="F17409" s="91">
        <v>0.84198722373779988</v>
      </c>
      <c r="G17409" s="100">
        <v>959.05863864606749</v>
      </c>
      <c r="S17409" s="235"/>
      <c r="T17409" s="103"/>
      <c r="U17409" s="103"/>
    </row>
    <row r="17410" spans="1:21" x14ac:dyDescent="0.2">
      <c r="A17410" s="89">
        <v>41087</v>
      </c>
      <c r="B17410" s="90" t="s">
        <v>132</v>
      </c>
      <c r="C17410" s="96">
        <v>1841.5686104494387</v>
      </c>
      <c r="D17410" s="102">
        <v>1181.2723933610923</v>
      </c>
      <c r="E17410" s="98">
        <v>2187.87097752809</v>
      </c>
      <c r="F17410" s="91">
        <v>0.84171718961695252</v>
      </c>
      <c r="G17410" s="100">
        <v>920.78430522471933</v>
      </c>
      <c r="S17410" s="235"/>
      <c r="T17410" s="103"/>
      <c r="U17410" s="103"/>
    </row>
    <row r="17411" spans="1:21" x14ac:dyDescent="0.2">
      <c r="A17411" s="89">
        <v>41087</v>
      </c>
      <c r="B17411" s="90" t="s">
        <v>133</v>
      </c>
      <c r="C17411" s="96">
        <v>1865.496400280899</v>
      </c>
      <c r="D17411" s="102">
        <v>1191.1908046316175</v>
      </c>
      <c r="E17411" s="98">
        <v>2213.3712640449439</v>
      </c>
      <c r="F17411" s="91">
        <v>0.84283031526834662</v>
      </c>
      <c r="G17411" s="100">
        <v>932.74820014044951</v>
      </c>
      <c r="S17411" s="235"/>
      <c r="T17411" s="103"/>
      <c r="U17411" s="103"/>
    </row>
    <row r="17412" spans="1:21" x14ac:dyDescent="0.2">
      <c r="A17412" s="89">
        <v>41087</v>
      </c>
      <c r="B17412" s="90" t="s">
        <v>134</v>
      </c>
      <c r="C17412" s="96">
        <v>1781.3135325842702</v>
      </c>
      <c r="D17412" s="102">
        <v>1127.1474071683062</v>
      </c>
      <c r="E17412" s="98">
        <v>2107.9703932584271</v>
      </c>
      <c r="F17412" s="91">
        <v>0.84503726346496633</v>
      </c>
      <c r="G17412" s="100">
        <v>890.6567662921351</v>
      </c>
      <c r="S17412" s="235"/>
      <c r="T17412" s="103"/>
      <c r="U17412" s="103"/>
    </row>
    <row r="17413" spans="1:21" x14ac:dyDescent="0.2">
      <c r="A17413" s="89">
        <v>41087</v>
      </c>
      <c r="B17413" s="90" t="s">
        <v>135</v>
      </c>
      <c r="C17413" s="96">
        <v>1737.6559529662923</v>
      </c>
      <c r="D17413" s="102">
        <v>1086.7087054934957</v>
      </c>
      <c r="E17413" s="98">
        <v>2049.4838426966294</v>
      </c>
      <c r="F17413" s="91">
        <v>0.84785052546691642</v>
      </c>
      <c r="G17413" s="100">
        <v>868.82797648314613</v>
      </c>
      <c r="S17413" s="235"/>
      <c r="T17413" s="103"/>
      <c r="U17413" s="103"/>
    </row>
    <row r="17414" spans="1:21" x14ac:dyDescent="0.2">
      <c r="A17414" s="89">
        <v>41087</v>
      </c>
      <c r="B17414" s="90" t="s">
        <v>136</v>
      </c>
      <c r="C17414" s="96">
        <v>1755.0517195617979</v>
      </c>
      <c r="D17414" s="102">
        <v>1117.0863164894927</v>
      </c>
      <c r="E17414" s="98">
        <v>2080.4058202247193</v>
      </c>
      <c r="F17414" s="91">
        <v>0.84361027185177861</v>
      </c>
      <c r="G17414" s="100">
        <v>877.52585978089894</v>
      </c>
      <c r="S17414" s="235"/>
      <c r="T17414" s="103"/>
      <c r="U17414" s="103"/>
    </row>
    <row r="17415" spans="1:21" x14ac:dyDescent="0.2">
      <c r="A17415" s="89">
        <v>41087</v>
      </c>
      <c r="B17415" s="90" t="s">
        <v>137</v>
      </c>
      <c r="C17415" s="96">
        <v>1879.3951842134832</v>
      </c>
      <c r="D17415" s="102">
        <v>1194.8943491013677</v>
      </c>
      <c r="E17415" s="98">
        <v>2227.0830168539323</v>
      </c>
      <c r="F17415" s="91">
        <v>0.84388196128781623</v>
      </c>
      <c r="G17415" s="100">
        <v>939.69759210674158</v>
      </c>
      <c r="S17415" s="235"/>
      <c r="T17415" s="103"/>
      <c r="U17415" s="103"/>
    </row>
    <row r="17416" spans="1:21" x14ac:dyDescent="0.2">
      <c r="A17416" s="89">
        <v>41087</v>
      </c>
      <c r="B17416" s="90" t="s">
        <v>138</v>
      </c>
      <c r="C17416" s="96">
        <v>1855.7956163932583</v>
      </c>
      <c r="D17416" s="102">
        <v>1180.7860400476636</v>
      </c>
      <c r="E17416" s="98">
        <v>2199.5983820224719</v>
      </c>
      <c r="F17416" s="91">
        <v>0.8436974820316534</v>
      </c>
      <c r="G17416" s="100">
        <v>927.89780819662917</v>
      </c>
      <c r="S17416" s="235"/>
      <c r="T17416" s="103"/>
      <c r="U17416" s="103"/>
    </row>
    <row r="17417" spans="1:21" x14ac:dyDescent="0.2">
      <c r="A17417" s="89">
        <v>41087</v>
      </c>
      <c r="B17417" s="90" t="s">
        <v>139</v>
      </c>
      <c r="C17417" s="96">
        <v>1640.4455079101128</v>
      </c>
      <c r="D17417" s="102">
        <v>1044.8872744814316</v>
      </c>
      <c r="E17417" s="98">
        <v>1944.9552387640449</v>
      </c>
      <c r="F17417" s="91">
        <v>0.8434361239863607</v>
      </c>
      <c r="G17417" s="100">
        <v>820.22275395505642</v>
      </c>
      <c r="S17417" s="235"/>
      <c r="T17417" s="103"/>
      <c r="U17417" s="103"/>
    </row>
    <row r="17418" spans="1:21" x14ac:dyDescent="0.2">
      <c r="A17418" s="89">
        <v>41087</v>
      </c>
      <c r="B17418" s="90" t="s">
        <v>140</v>
      </c>
      <c r="C17418" s="96">
        <v>1672.1655314157304</v>
      </c>
      <c r="D17418" s="102">
        <v>1074.9027755692966</v>
      </c>
      <c r="E17418" s="98">
        <v>1987.8514887640449</v>
      </c>
      <c r="F17418" s="91">
        <v>0.84119238326772905</v>
      </c>
      <c r="G17418" s="100">
        <v>836.08276570786518</v>
      </c>
      <c r="S17418" s="235"/>
      <c r="T17418" s="103"/>
      <c r="U17418" s="103"/>
    </row>
    <row r="17419" spans="1:21" x14ac:dyDescent="0.2">
      <c r="A17419" s="89">
        <v>41087</v>
      </c>
      <c r="B17419" s="90" t="s">
        <v>141</v>
      </c>
      <c r="C17419" s="96">
        <v>1714.996477820225</v>
      </c>
      <c r="D17419" s="102">
        <v>1109.950532774166</v>
      </c>
      <c r="E17419" s="98">
        <v>2042.8419185393257</v>
      </c>
      <c r="F17419" s="91">
        <v>0.83951502182140603</v>
      </c>
      <c r="G17419" s="100">
        <v>857.49823891011249</v>
      </c>
      <c r="S17419" s="235"/>
      <c r="T17419" s="103"/>
      <c r="U17419" s="103"/>
    </row>
    <row r="17420" spans="1:21" x14ac:dyDescent="0.2">
      <c r="A17420" s="89">
        <v>41087</v>
      </c>
      <c r="B17420" s="90" t="s">
        <v>142</v>
      </c>
      <c r="C17420" s="96">
        <v>1755.0030940786512</v>
      </c>
      <c r="D17420" s="102">
        <v>1116.7948865748065</v>
      </c>
      <c r="E17420" s="98">
        <v>2080.2083258426965</v>
      </c>
      <c r="F17420" s="91">
        <v>0.84366698867417333</v>
      </c>
      <c r="G17420" s="100">
        <v>877.5015470393256</v>
      </c>
      <c r="S17420" s="235"/>
      <c r="T17420" s="103"/>
      <c r="U17420" s="103"/>
    </row>
    <row r="17421" spans="1:21" x14ac:dyDescent="0.2">
      <c r="A17421" s="89">
        <v>41087</v>
      </c>
      <c r="B17421" s="90" t="s">
        <v>143</v>
      </c>
      <c r="C17421" s="96">
        <v>1747.4580399438205</v>
      </c>
      <c r="D17421" s="102">
        <v>1117.5314764271436</v>
      </c>
      <c r="E17421" s="98">
        <v>2074.2435252808987</v>
      </c>
      <c r="F17421" s="91">
        <v>0.84245558375657736</v>
      </c>
      <c r="G17421" s="100">
        <v>873.72901997191025</v>
      </c>
      <c r="S17421" s="235"/>
      <c r="T17421" s="103"/>
      <c r="U17421" s="103"/>
    </row>
    <row r="17422" spans="1:21" x14ac:dyDescent="0.2">
      <c r="A17422" s="89">
        <v>41087</v>
      </c>
      <c r="B17422" s="90" t="s">
        <v>144</v>
      </c>
      <c r="C17422" s="96">
        <v>1748.544009067416</v>
      </c>
      <c r="D17422" s="102">
        <v>1101.8091604500737</v>
      </c>
      <c r="E17422" s="98">
        <v>2066.7340365168538</v>
      </c>
      <c r="F17422" s="91">
        <v>0.84604210226019416</v>
      </c>
      <c r="G17422" s="100">
        <v>874.27200453370801</v>
      </c>
      <c r="S17422" s="235"/>
      <c r="T17422" s="103"/>
      <c r="U17422" s="103"/>
    </row>
    <row r="17423" spans="1:21" x14ac:dyDescent="0.2">
      <c r="A17423" s="89">
        <v>41087</v>
      </c>
      <c r="B17423" s="90" t="s">
        <v>145</v>
      </c>
      <c r="C17423" s="96">
        <v>1671.3753673146068</v>
      </c>
      <c r="D17423" s="102">
        <v>1081.5025654241354</v>
      </c>
      <c r="E17423" s="98">
        <v>1990.7645308988763</v>
      </c>
      <c r="F17423" s="91">
        <v>0.83956456997952544</v>
      </c>
      <c r="G17423" s="100">
        <v>835.68768365730341</v>
      </c>
      <c r="S17423" s="235"/>
      <c r="T17423" s="103"/>
      <c r="U17423" s="103"/>
    </row>
    <row r="17424" spans="1:21" x14ac:dyDescent="0.2">
      <c r="A17424" s="89">
        <v>41087</v>
      </c>
      <c r="B17424" s="90" t="s">
        <v>146</v>
      </c>
      <c r="C17424" s="96">
        <v>1659.445915449438</v>
      </c>
      <c r="D17424" s="102">
        <v>1081.3750488468438</v>
      </c>
      <c r="E17424" s="98">
        <v>1980.6899662921346</v>
      </c>
      <c r="F17424" s="91">
        <v>0.8378120471604813</v>
      </c>
      <c r="G17424" s="100">
        <v>829.72295772471898</v>
      </c>
      <c r="S17424" s="235"/>
      <c r="T17424" s="103"/>
      <c r="U17424" s="103"/>
    </row>
    <row r="17425" spans="1:21" x14ac:dyDescent="0.2">
      <c r="A17425" s="89">
        <v>41087</v>
      </c>
      <c r="B17425" s="90" t="s">
        <v>147</v>
      </c>
      <c r="C17425" s="96">
        <v>1738.3205012359551</v>
      </c>
      <c r="D17425" s="102">
        <v>1110.1346117632047</v>
      </c>
      <c r="E17425" s="98">
        <v>2062.5607921348314</v>
      </c>
      <c r="F17425" s="91">
        <v>0.84279721977878053</v>
      </c>
      <c r="G17425" s="100">
        <v>869.16025061797757</v>
      </c>
      <c r="S17425" s="235"/>
      <c r="T17425" s="103"/>
      <c r="U17425" s="103"/>
    </row>
    <row r="17426" spans="1:21" x14ac:dyDescent="0.2">
      <c r="A17426" s="89">
        <v>41088</v>
      </c>
      <c r="B17426" s="90" t="s">
        <v>100</v>
      </c>
      <c r="C17426" s="96">
        <v>1736.5092019887641</v>
      </c>
      <c r="D17426" s="102">
        <v>1115.5778794313071</v>
      </c>
      <c r="E17426" s="98">
        <v>2063.9714662921351</v>
      </c>
      <c r="F17426" s="91">
        <v>0.84134360883794213</v>
      </c>
      <c r="G17426" s="100">
        <v>868.25460099438203</v>
      </c>
      <c r="S17426" s="235"/>
      <c r="T17426" s="103"/>
      <c r="U17426" s="103"/>
    </row>
    <row r="17427" spans="1:21" x14ac:dyDescent="0.2">
      <c r="A17427" s="89">
        <v>41088</v>
      </c>
      <c r="B17427" s="90" t="s">
        <v>101</v>
      </c>
      <c r="C17427" s="96">
        <v>1752.5434550561797</v>
      </c>
      <c r="D17427" s="102">
        <v>1140.5191258874966</v>
      </c>
      <c r="E17427" s="98">
        <v>2090.9788230337081</v>
      </c>
      <c r="F17427" s="91">
        <v>0.83814500450726348</v>
      </c>
      <c r="G17427" s="100">
        <v>876.27172752808985</v>
      </c>
      <c r="S17427" s="235"/>
      <c r="T17427" s="103"/>
      <c r="U17427" s="103"/>
    </row>
    <row r="17428" spans="1:21" x14ac:dyDescent="0.2">
      <c r="A17428" s="89">
        <v>41088</v>
      </c>
      <c r="B17428" s="90" t="s">
        <v>102</v>
      </c>
      <c r="C17428" s="96">
        <v>1735.3624510112359</v>
      </c>
      <c r="D17428" s="102">
        <v>1124.3117481012141</v>
      </c>
      <c r="E17428" s="98">
        <v>2067.7426685393257</v>
      </c>
      <c r="F17428" s="91">
        <v>0.83925455397073823</v>
      </c>
      <c r="G17428" s="100">
        <v>867.68122550561793</v>
      </c>
      <c r="S17428" s="235"/>
      <c r="T17428" s="103"/>
      <c r="U17428" s="103"/>
    </row>
    <row r="17429" spans="1:21" x14ac:dyDescent="0.2">
      <c r="A17429" s="89">
        <v>41088</v>
      </c>
      <c r="B17429" s="90" t="s">
        <v>103</v>
      </c>
      <c r="C17429" s="96">
        <v>1695.4449814719103</v>
      </c>
      <c r="D17429" s="102">
        <v>1098.9337002673483</v>
      </c>
      <c r="E17429" s="98">
        <v>2020.4427640449437</v>
      </c>
      <c r="F17429" s="91">
        <v>0.83914526639577502</v>
      </c>
      <c r="G17429" s="100">
        <v>847.72249073595515</v>
      </c>
      <c r="S17429" s="235"/>
      <c r="T17429" s="103"/>
      <c r="U17429" s="103"/>
    </row>
    <row r="17430" spans="1:21" x14ac:dyDescent="0.2">
      <c r="A17430" s="89">
        <v>41088</v>
      </c>
      <c r="B17430" s="90" t="s">
        <v>104</v>
      </c>
      <c r="C17430" s="96">
        <v>1682.7051048876406</v>
      </c>
      <c r="D17430" s="102">
        <v>1076.3287598646286</v>
      </c>
      <c r="E17430" s="98">
        <v>1997.4934466292136</v>
      </c>
      <c r="F17430" s="91">
        <v>0.8424083231548114</v>
      </c>
      <c r="G17430" s="100">
        <v>841.35255244382029</v>
      </c>
      <c r="S17430" s="235"/>
      <c r="T17430" s="103"/>
      <c r="U17430" s="103"/>
    </row>
    <row r="17431" spans="1:21" x14ac:dyDescent="0.2">
      <c r="A17431" s="89">
        <v>41088</v>
      </c>
      <c r="B17431" s="90" t="s">
        <v>105</v>
      </c>
      <c r="C17431" s="96">
        <v>1665.3701201460676</v>
      </c>
      <c r="D17431" s="102">
        <v>1051.4031800520145</v>
      </c>
      <c r="E17431" s="98">
        <v>1969.4939157303372</v>
      </c>
      <c r="F17431" s="91">
        <v>0.84558276968756563</v>
      </c>
      <c r="G17431" s="100">
        <v>832.68506007303381</v>
      </c>
      <c r="S17431" s="235"/>
      <c r="T17431" s="103"/>
      <c r="U17431" s="103"/>
    </row>
    <row r="17432" spans="1:21" x14ac:dyDescent="0.2">
      <c r="A17432" s="89">
        <v>41088</v>
      </c>
      <c r="B17432" s="90" t="s">
        <v>106</v>
      </c>
      <c r="C17432" s="96">
        <v>1698.0464448202247</v>
      </c>
      <c r="D17432" s="102">
        <v>1083.9114057745944</v>
      </c>
      <c r="E17432" s="98">
        <v>2014.5038258426966</v>
      </c>
      <c r="F17432" s="91">
        <v>0.84291050879980678</v>
      </c>
      <c r="G17432" s="100">
        <v>849.02322241011234</v>
      </c>
      <c r="S17432" s="235"/>
      <c r="T17432" s="103"/>
      <c r="U17432" s="103"/>
    </row>
    <row r="17433" spans="1:21" x14ac:dyDescent="0.2">
      <c r="A17433" s="89">
        <v>41088</v>
      </c>
      <c r="B17433" s="90" t="s">
        <v>107</v>
      </c>
      <c r="C17433" s="96">
        <v>1696.6970876629216</v>
      </c>
      <c r="D17433" s="102">
        <v>1077.2486597638451</v>
      </c>
      <c r="E17433" s="98">
        <v>2009.7874719101123</v>
      </c>
      <c r="F17433" s="91">
        <v>0.84421716792292067</v>
      </c>
      <c r="G17433" s="100">
        <v>848.3485438314608</v>
      </c>
      <c r="S17433" s="235"/>
      <c r="T17433" s="103"/>
      <c r="U17433" s="103"/>
    </row>
    <row r="17434" spans="1:21" x14ac:dyDescent="0.2">
      <c r="A17434" s="89">
        <v>41088</v>
      </c>
      <c r="B17434" s="90" t="s">
        <v>108</v>
      </c>
      <c r="C17434" s="96">
        <v>1723.7855338988766</v>
      </c>
      <c r="D17434" s="102">
        <v>1088.0626163308295</v>
      </c>
      <c r="E17434" s="98">
        <v>2038.4594241573034</v>
      </c>
      <c r="F17434" s="91">
        <v>0.8456315163651037</v>
      </c>
      <c r="G17434" s="100">
        <v>861.89276694943828</v>
      </c>
      <c r="S17434" s="235"/>
      <c r="T17434" s="103"/>
      <c r="U17434" s="103"/>
    </row>
    <row r="17435" spans="1:21" x14ac:dyDescent="0.2">
      <c r="A17435" s="89">
        <v>41088</v>
      </c>
      <c r="B17435" s="90" t="s">
        <v>109</v>
      </c>
      <c r="C17435" s="96">
        <v>1744.4311036179779</v>
      </c>
      <c r="D17435" s="102">
        <v>1118.0558965740352</v>
      </c>
      <c r="E17435" s="98">
        <v>2071.9770421348317</v>
      </c>
      <c r="F17435" s="91">
        <v>0.84191623176511088</v>
      </c>
      <c r="G17435" s="100">
        <v>872.21555180898895</v>
      </c>
      <c r="S17435" s="235"/>
      <c r="T17435" s="103"/>
      <c r="U17435" s="103"/>
    </row>
    <row r="17436" spans="1:21" x14ac:dyDescent="0.2">
      <c r="A17436" s="89">
        <v>41088</v>
      </c>
      <c r="B17436" s="90" t="s">
        <v>110</v>
      </c>
      <c r="C17436" s="96">
        <v>1740.2898333033706</v>
      </c>
      <c r="D17436" s="102">
        <v>1118.6188222502035</v>
      </c>
      <c r="E17436" s="98">
        <v>2068.7959719101123</v>
      </c>
      <c r="F17436" s="91">
        <v>0.84120902057662406</v>
      </c>
      <c r="G17436" s="100">
        <v>870.14491665168532</v>
      </c>
      <c r="S17436" s="235"/>
      <c r="T17436" s="103"/>
      <c r="U17436" s="103"/>
    </row>
    <row r="17437" spans="1:21" x14ac:dyDescent="0.2">
      <c r="A17437" s="89">
        <v>41088</v>
      </c>
      <c r="B17437" s="90" t="s">
        <v>111</v>
      </c>
      <c r="C17437" s="96">
        <v>1745.9911712022474</v>
      </c>
      <c r="D17437" s="102">
        <v>1117.4989623035235</v>
      </c>
      <c r="E17437" s="98">
        <v>2072.9903764044943</v>
      </c>
      <c r="F17437" s="91">
        <v>0.84225724879176145</v>
      </c>
      <c r="G17437" s="100">
        <v>872.99558560112371</v>
      </c>
      <c r="S17437" s="235"/>
      <c r="T17437" s="103"/>
      <c r="U17437" s="103"/>
    </row>
    <row r="17438" spans="1:21" x14ac:dyDescent="0.2">
      <c r="A17438" s="89">
        <v>41088</v>
      </c>
      <c r="B17438" s="90" t="s">
        <v>112</v>
      </c>
      <c r="C17438" s="96">
        <v>1887.4710665393259</v>
      </c>
      <c r="D17438" s="102">
        <v>1206.2384688051775</v>
      </c>
      <c r="E17438" s="98">
        <v>2239.9906853932584</v>
      </c>
      <c r="F17438" s="91">
        <v>0.84262451573898245</v>
      </c>
      <c r="G17438" s="100">
        <v>943.73553326966294</v>
      </c>
      <c r="S17438" s="235"/>
      <c r="T17438" s="103"/>
      <c r="U17438" s="103"/>
    </row>
    <row r="17439" spans="1:21" x14ac:dyDescent="0.2">
      <c r="A17439" s="89">
        <v>41088</v>
      </c>
      <c r="B17439" s="90" t="s">
        <v>113</v>
      </c>
      <c r="C17439" s="96">
        <v>1936.3032079887641</v>
      </c>
      <c r="D17439" s="102">
        <v>1249.243247311337</v>
      </c>
      <c r="E17439" s="98">
        <v>2304.3174269662923</v>
      </c>
      <c r="F17439" s="91">
        <v>0.84029360943469034</v>
      </c>
      <c r="G17439" s="100">
        <v>968.15160399438207</v>
      </c>
      <c r="S17439" s="235"/>
      <c r="T17439" s="103"/>
      <c r="U17439" s="103"/>
    </row>
    <row r="17440" spans="1:21" x14ac:dyDescent="0.2">
      <c r="A17440" s="89">
        <v>41088</v>
      </c>
      <c r="B17440" s="90" t="s">
        <v>114</v>
      </c>
      <c r="C17440" s="96">
        <v>2079.0514180112359</v>
      </c>
      <c r="D17440" s="102">
        <v>1335.9878695894722</v>
      </c>
      <c r="E17440" s="98">
        <v>2471.2989269662921</v>
      </c>
      <c r="F17440" s="91">
        <v>0.84127880902025476</v>
      </c>
      <c r="G17440" s="100">
        <v>1039.525709005618</v>
      </c>
      <c r="S17440" s="235"/>
      <c r="T17440" s="103"/>
      <c r="U17440" s="103"/>
    </row>
    <row r="17441" spans="1:21" x14ac:dyDescent="0.2">
      <c r="A17441" s="89">
        <v>41088</v>
      </c>
      <c r="B17441" s="90" t="s">
        <v>115</v>
      </c>
      <c r="C17441" s="96">
        <v>1945.1652022921348</v>
      </c>
      <c r="D17441" s="102">
        <v>1246.8381705140985</v>
      </c>
      <c r="E17441" s="98">
        <v>2310.4703174157303</v>
      </c>
      <c r="F17441" s="91">
        <v>0.84189144852023434</v>
      </c>
      <c r="G17441" s="100">
        <v>972.58260114606742</v>
      </c>
      <c r="S17441" s="235"/>
      <c r="T17441" s="103"/>
      <c r="U17441" s="103"/>
    </row>
    <row r="17442" spans="1:21" x14ac:dyDescent="0.2">
      <c r="A17442" s="89">
        <v>41088</v>
      </c>
      <c r="B17442" s="90" t="s">
        <v>116</v>
      </c>
      <c r="C17442" s="96">
        <v>1835.4012783370788</v>
      </c>
      <c r="D17442" s="102">
        <v>1181.7930317633561</v>
      </c>
      <c r="E17442" s="98">
        <v>2182.9641825842696</v>
      </c>
      <c r="F17442" s="91">
        <v>0.8407839638322725</v>
      </c>
      <c r="G17442" s="100">
        <v>917.7006391685394</v>
      </c>
      <c r="S17442" s="235"/>
      <c r="T17442" s="103"/>
      <c r="U17442" s="103"/>
    </row>
    <row r="17443" spans="1:21" x14ac:dyDescent="0.2">
      <c r="A17443" s="89">
        <v>41088</v>
      </c>
      <c r="B17443" s="90" t="s">
        <v>117</v>
      </c>
      <c r="C17443" s="96">
        <v>1832.9740563033711</v>
      </c>
      <c r="D17443" s="102">
        <v>1189.9943485061779</v>
      </c>
      <c r="E17443" s="98">
        <v>2185.3787865168538</v>
      </c>
      <c r="F17443" s="91">
        <v>0.83874432552026379</v>
      </c>
      <c r="G17443" s="100">
        <v>916.48702815168554</v>
      </c>
      <c r="S17443" s="235"/>
      <c r="T17443" s="103"/>
      <c r="U17443" s="103"/>
    </row>
    <row r="17444" spans="1:21" x14ac:dyDescent="0.2">
      <c r="A17444" s="89">
        <v>41088</v>
      </c>
      <c r="B17444" s="90" t="s">
        <v>118</v>
      </c>
      <c r="C17444" s="96">
        <v>1712.9825723932584</v>
      </c>
      <c r="D17444" s="102">
        <v>1099.8439274927346</v>
      </c>
      <c r="E17444" s="98">
        <v>2035.6733426966293</v>
      </c>
      <c r="F17444" s="91">
        <v>0.8414820474703929</v>
      </c>
      <c r="G17444" s="100">
        <v>856.49128619662918</v>
      </c>
      <c r="S17444" s="235"/>
      <c r="T17444" s="103"/>
      <c r="U17444" s="103"/>
    </row>
    <row r="17445" spans="1:21" x14ac:dyDescent="0.2">
      <c r="A17445" s="89">
        <v>41088</v>
      </c>
      <c r="B17445" s="90" t="s">
        <v>119</v>
      </c>
      <c r="C17445" s="96">
        <v>1652.2371875730335</v>
      </c>
      <c r="D17445" s="102">
        <v>1047.3771455922545</v>
      </c>
      <c r="E17445" s="98">
        <v>1956.2429831460677</v>
      </c>
      <c r="F17445" s="91">
        <v>0.84459711897132217</v>
      </c>
      <c r="G17445" s="100">
        <v>826.11859378651673</v>
      </c>
      <c r="S17445" s="235"/>
      <c r="T17445" s="103"/>
      <c r="U17445" s="103"/>
    </row>
    <row r="17446" spans="1:21" x14ac:dyDescent="0.2">
      <c r="A17446" s="89">
        <v>41088</v>
      </c>
      <c r="B17446" s="90" t="s">
        <v>120</v>
      </c>
      <c r="C17446" s="96">
        <v>1721.8688794382024</v>
      </c>
      <c r="D17446" s="102">
        <v>1088.82497320317</v>
      </c>
      <c r="E17446" s="98">
        <v>2037.2462443820223</v>
      </c>
      <c r="F17446" s="91">
        <v>0.84519428330595037</v>
      </c>
      <c r="G17446" s="100">
        <v>860.93443971910119</v>
      </c>
      <c r="S17446" s="235"/>
      <c r="T17446" s="103"/>
      <c r="U17446" s="103"/>
    </row>
    <row r="17447" spans="1:21" x14ac:dyDescent="0.2">
      <c r="A17447" s="89">
        <v>41088</v>
      </c>
      <c r="B17447" s="90" t="s">
        <v>121</v>
      </c>
      <c r="C17447" s="96">
        <v>1744.4959375955057</v>
      </c>
      <c r="D17447" s="102">
        <v>1117.3794404752559</v>
      </c>
      <c r="E17447" s="98">
        <v>2071.6666938202243</v>
      </c>
      <c r="F17447" s="91">
        <v>0.84207365151900737</v>
      </c>
      <c r="G17447" s="100">
        <v>872.24796879775283</v>
      </c>
      <c r="S17447" s="235"/>
      <c r="T17447" s="103"/>
      <c r="U17447" s="103"/>
    </row>
    <row r="17448" spans="1:21" x14ac:dyDescent="0.2">
      <c r="A17448" s="89">
        <v>41088</v>
      </c>
      <c r="B17448" s="90" t="s">
        <v>122</v>
      </c>
      <c r="C17448" s="96">
        <v>1899.9029817303374</v>
      </c>
      <c r="D17448" s="102">
        <v>1206.2440069847241</v>
      </c>
      <c r="E17448" s="98">
        <v>2250.479047752809</v>
      </c>
      <c r="F17448" s="91">
        <v>0.84422158190162422</v>
      </c>
      <c r="G17448" s="100">
        <v>949.95149086516869</v>
      </c>
      <c r="S17448" s="235"/>
      <c r="T17448" s="103"/>
      <c r="U17448" s="103"/>
    </row>
    <row r="17449" spans="1:21" x14ac:dyDescent="0.2">
      <c r="A17449" s="89">
        <v>41088</v>
      </c>
      <c r="B17449" s="90" t="s">
        <v>123</v>
      </c>
      <c r="C17449" s="96">
        <v>1885.3072325393257</v>
      </c>
      <c r="D17449" s="102">
        <v>1203.673009450996</v>
      </c>
      <c r="E17449" s="98">
        <v>2236.786103932584</v>
      </c>
      <c r="F17449" s="91">
        <v>0.8428643352284293</v>
      </c>
      <c r="G17449" s="100">
        <v>942.65361626966285</v>
      </c>
      <c r="S17449" s="235"/>
      <c r="T17449" s="103"/>
      <c r="U17449" s="103"/>
    </row>
    <row r="17450" spans="1:21" x14ac:dyDescent="0.2">
      <c r="A17450" s="89">
        <v>41088</v>
      </c>
      <c r="B17450" s="90" t="s">
        <v>124</v>
      </c>
      <c r="C17450" s="96">
        <v>1851.7840140337078</v>
      </c>
      <c r="D17450" s="102">
        <v>1173.5421290686454</v>
      </c>
      <c r="E17450" s="98">
        <v>2192.3287078651688</v>
      </c>
      <c r="F17450" s="91">
        <v>0.84466531291145919</v>
      </c>
      <c r="G17450" s="100">
        <v>925.89200701685388</v>
      </c>
      <c r="S17450" s="235"/>
      <c r="T17450" s="103"/>
      <c r="U17450" s="103"/>
    </row>
    <row r="17451" spans="1:21" x14ac:dyDescent="0.2">
      <c r="A17451" s="89">
        <v>41088</v>
      </c>
      <c r="B17451" s="90" t="s">
        <v>125</v>
      </c>
      <c r="C17451" s="96">
        <v>1817.5597781460676</v>
      </c>
      <c r="D17451" s="102">
        <v>1154.5892481184869</v>
      </c>
      <c r="E17451" s="98">
        <v>2153.2765449438202</v>
      </c>
      <c r="F17451" s="91">
        <v>0.84409026904321216</v>
      </c>
      <c r="G17451" s="100">
        <v>908.77988907303381</v>
      </c>
      <c r="S17451" s="235"/>
      <c r="T17451" s="103"/>
      <c r="U17451" s="103"/>
    </row>
    <row r="17452" spans="1:21" x14ac:dyDescent="0.2">
      <c r="A17452" s="89">
        <v>41088</v>
      </c>
      <c r="B17452" s="90" t="s">
        <v>126</v>
      </c>
      <c r="C17452" s="96">
        <v>1799.6574961011231</v>
      </c>
      <c r="D17452" s="102">
        <v>1154.6024643768706</v>
      </c>
      <c r="E17452" s="98">
        <v>2138.1940870786511</v>
      </c>
      <c r="F17452" s="91">
        <v>0.84167172053119832</v>
      </c>
      <c r="G17452" s="100">
        <v>899.82874805056156</v>
      </c>
      <c r="S17452" s="235"/>
      <c r="T17452" s="103"/>
      <c r="U17452" s="103"/>
    </row>
    <row r="17453" spans="1:21" x14ac:dyDescent="0.2">
      <c r="A17453" s="89">
        <v>41088</v>
      </c>
      <c r="B17453" s="90" t="s">
        <v>127</v>
      </c>
      <c r="C17453" s="96">
        <v>1833.1969231011237</v>
      </c>
      <c r="D17453" s="102">
        <v>1177.2922285193788</v>
      </c>
      <c r="E17453" s="98">
        <v>2178.6757331460672</v>
      </c>
      <c r="F17453" s="91">
        <v>0.84142715467525653</v>
      </c>
      <c r="G17453" s="100">
        <v>916.59846155056186</v>
      </c>
      <c r="S17453" s="235"/>
      <c r="T17453" s="103"/>
      <c r="U17453" s="103"/>
    </row>
    <row r="17454" spans="1:21" x14ac:dyDescent="0.2">
      <c r="A17454" s="89">
        <v>41088</v>
      </c>
      <c r="B17454" s="90" t="s">
        <v>128</v>
      </c>
      <c r="C17454" s="96">
        <v>1967.3019534943824</v>
      </c>
      <c r="D17454" s="102">
        <v>1262.3054256143914</v>
      </c>
      <c r="E17454" s="98">
        <v>2337.4541629213486</v>
      </c>
      <c r="F17454" s="91">
        <v>0.84164300832134809</v>
      </c>
      <c r="G17454" s="100">
        <v>983.65097674719118</v>
      </c>
      <c r="S17454" s="235"/>
      <c r="T17454" s="103"/>
      <c r="U17454" s="103"/>
    </row>
    <row r="17455" spans="1:21" x14ac:dyDescent="0.2">
      <c r="A17455" s="89">
        <v>41088</v>
      </c>
      <c r="B17455" s="90" t="s">
        <v>129</v>
      </c>
      <c r="C17455" s="96">
        <v>1961.5722507303371</v>
      </c>
      <c r="D17455" s="102">
        <v>1261.4241783681996</v>
      </c>
      <c r="E17455" s="98">
        <v>2332.1570814606739</v>
      </c>
      <c r="F17455" s="91">
        <v>0.84109782583845827</v>
      </c>
      <c r="G17455" s="100">
        <v>980.78612536516857</v>
      </c>
      <c r="S17455" s="235"/>
      <c r="T17455" s="103"/>
      <c r="U17455" s="103"/>
    </row>
    <row r="17456" spans="1:21" x14ac:dyDescent="0.2">
      <c r="A17456" s="89">
        <v>41088</v>
      </c>
      <c r="B17456" s="90" t="s">
        <v>130</v>
      </c>
      <c r="C17456" s="96">
        <v>1979.4259072921348</v>
      </c>
      <c r="D17456" s="102">
        <v>1282.8050330410483</v>
      </c>
      <c r="E17456" s="98">
        <v>2358.7529915730338</v>
      </c>
      <c r="F17456" s="91">
        <v>0.83918321009614116</v>
      </c>
      <c r="G17456" s="100">
        <v>989.71295364606738</v>
      </c>
      <c r="S17456" s="235"/>
      <c r="T17456" s="103"/>
      <c r="U17456" s="103"/>
    </row>
    <row r="17457" spans="1:21" x14ac:dyDescent="0.2">
      <c r="A17457" s="89">
        <v>41088</v>
      </c>
      <c r="B17457" s="90" t="s">
        <v>131</v>
      </c>
      <c r="C17457" s="96">
        <v>1991.7565193932585</v>
      </c>
      <c r="D17457" s="102">
        <v>1278.0085472720571</v>
      </c>
      <c r="E17457" s="98">
        <v>2366.5164016853932</v>
      </c>
      <c r="F17457" s="91">
        <v>0.84164069937346009</v>
      </c>
      <c r="G17457" s="100">
        <v>995.87825969662924</v>
      </c>
      <c r="S17457" s="235"/>
      <c r="T17457" s="103"/>
      <c r="U17457" s="103"/>
    </row>
    <row r="17458" spans="1:21" x14ac:dyDescent="0.2">
      <c r="A17458" s="89">
        <v>41088</v>
      </c>
      <c r="B17458" s="90" t="s">
        <v>132</v>
      </c>
      <c r="C17458" s="96">
        <v>2104.9323314157305</v>
      </c>
      <c r="D17458" s="102">
        <v>1351.6847803304156</v>
      </c>
      <c r="E17458" s="98">
        <v>2501.5578876404493</v>
      </c>
      <c r="F17458" s="91">
        <v>0.84144857962938091</v>
      </c>
      <c r="G17458" s="100">
        <v>1052.4661657078652</v>
      </c>
      <c r="S17458" s="235"/>
      <c r="T17458" s="103"/>
      <c r="U17458" s="103"/>
    </row>
    <row r="17459" spans="1:21" x14ac:dyDescent="0.2">
      <c r="A17459" s="89">
        <v>41088</v>
      </c>
      <c r="B17459" s="90" t="s">
        <v>133</v>
      </c>
      <c r="C17459" s="96">
        <v>1987.8786371123592</v>
      </c>
      <c r="D17459" s="102">
        <v>1270.850260838125</v>
      </c>
      <c r="E17459" s="98">
        <v>2359.3901460674156</v>
      </c>
      <c r="F17459" s="91">
        <v>0.84253917921362675</v>
      </c>
      <c r="G17459" s="100">
        <v>993.93931855617961</v>
      </c>
      <c r="S17459" s="235"/>
      <c r="T17459" s="103"/>
      <c r="U17459" s="103"/>
    </row>
    <row r="17460" spans="1:21" x14ac:dyDescent="0.2">
      <c r="A17460" s="89">
        <v>41088</v>
      </c>
      <c r="B17460" s="90" t="s">
        <v>134</v>
      </c>
      <c r="C17460" s="96">
        <v>1962.2611117415731</v>
      </c>
      <c r="D17460" s="102">
        <v>1256.0793302149305</v>
      </c>
      <c r="E17460" s="98">
        <v>2329.850629213483</v>
      </c>
      <c r="F17460" s="91">
        <v>0.84222614408718477</v>
      </c>
      <c r="G17460" s="100">
        <v>981.13055587078657</v>
      </c>
      <c r="S17460" s="235"/>
      <c r="T17460" s="103"/>
      <c r="U17460" s="103"/>
    </row>
    <row r="17461" spans="1:21" x14ac:dyDescent="0.2">
      <c r="A17461" s="89">
        <v>41088</v>
      </c>
      <c r="B17461" s="90" t="s">
        <v>135</v>
      </c>
      <c r="C17461" s="96">
        <v>1938.2077060786519</v>
      </c>
      <c r="D17461" s="102">
        <v>1229.1665402160936</v>
      </c>
      <c r="E17461" s="98">
        <v>2295.1033735955057</v>
      </c>
      <c r="F17461" s="91">
        <v>0.84449690954105416</v>
      </c>
      <c r="G17461" s="100">
        <v>969.10385303932594</v>
      </c>
      <c r="S17461" s="235"/>
      <c r="T17461" s="103"/>
      <c r="U17461" s="103"/>
    </row>
    <row r="17462" spans="1:21" x14ac:dyDescent="0.2">
      <c r="A17462" s="89">
        <v>41088</v>
      </c>
      <c r="B17462" s="90" t="s">
        <v>136</v>
      </c>
      <c r="C17462" s="96">
        <v>1880.6067691685394</v>
      </c>
      <c r="D17462" s="102">
        <v>1195.8764930544812</v>
      </c>
      <c r="E17462" s="98">
        <v>2228.6324073033707</v>
      </c>
      <c r="F17462" s="91">
        <v>0.84383892247356318</v>
      </c>
      <c r="G17462" s="100">
        <v>940.30338458426968</v>
      </c>
      <c r="S17462" s="235"/>
      <c r="T17462" s="103"/>
      <c r="U17462" s="103"/>
    </row>
    <row r="17463" spans="1:21" x14ac:dyDescent="0.2">
      <c r="A17463" s="89">
        <v>41088</v>
      </c>
      <c r="B17463" s="90" t="s">
        <v>137</v>
      </c>
      <c r="C17463" s="96">
        <v>1889.2702094157303</v>
      </c>
      <c r="D17463" s="102">
        <v>1184.0117609500037</v>
      </c>
      <c r="E17463" s="98">
        <v>2229.6245814606741</v>
      </c>
      <c r="F17463" s="91">
        <v>0.84734902239821441</v>
      </c>
      <c r="G17463" s="100">
        <v>944.63510470786514</v>
      </c>
      <c r="S17463" s="235"/>
      <c r="T17463" s="103"/>
      <c r="U17463" s="103"/>
    </row>
    <row r="17464" spans="1:21" x14ac:dyDescent="0.2">
      <c r="A17464" s="89">
        <v>41088</v>
      </c>
      <c r="B17464" s="90" t="s">
        <v>138</v>
      </c>
      <c r="C17464" s="96">
        <v>1802.2346467078653</v>
      </c>
      <c r="D17464" s="102">
        <v>1140.8773378336944</v>
      </c>
      <c r="E17464" s="98">
        <v>2132.9910505617977</v>
      </c>
      <c r="F17464" s="91">
        <v>0.84493305597001167</v>
      </c>
      <c r="G17464" s="100">
        <v>901.11732335393265</v>
      </c>
      <c r="S17464" s="235"/>
      <c r="T17464" s="103"/>
      <c r="U17464" s="103"/>
    </row>
    <row r="17465" spans="1:21" x14ac:dyDescent="0.2">
      <c r="A17465" s="89">
        <v>41088</v>
      </c>
      <c r="B17465" s="90" t="s">
        <v>139</v>
      </c>
      <c r="C17465" s="96">
        <v>1717.1886766853931</v>
      </c>
      <c r="D17465" s="102">
        <v>1112.966784506699</v>
      </c>
      <c r="E17465" s="98">
        <v>2046.3215814606738</v>
      </c>
      <c r="F17465" s="91">
        <v>0.83915875796005435</v>
      </c>
      <c r="G17465" s="100">
        <v>858.59433834269657</v>
      </c>
      <c r="S17465" s="235"/>
      <c r="T17465" s="103"/>
      <c r="U17465" s="103"/>
    </row>
    <row r="17466" spans="1:21" x14ac:dyDescent="0.2">
      <c r="A17466" s="89">
        <v>41088</v>
      </c>
      <c r="B17466" s="90" t="s">
        <v>140</v>
      </c>
      <c r="C17466" s="96">
        <v>1854.365216764045</v>
      </c>
      <c r="D17466" s="102">
        <v>1180.3055142987089</v>
      </c>
      <c r="E17466" s="98">
        <v>2198.1336320224718</v>
      </c>
      <c r="F17466" s="91">
        <v>0.84360895522892743</v>
      </c>
      <c r="G17466" s="100">
        <v>927.18260838202252</v>
      </c>
      <c r="S17466" s="235"/>
      <c r="T17466" s="103"/>
      <c r="U17466" s="103"/>
    </row>
    <row r="17467" spans="1:21" x14ac:dyDescent="0.2">
      <c r="A17467" s="89">
        <v>41088</v>
      </c>
      <c r="B17467" s="90" t="s">
        <v>141</v>
      </c>
      <c r="C17467" s="96">
        <v>1924.6452484044944</v>
      </c>
      <c r="D17467" s="102">
        <v>1219.6332631772068</v>
      </c>
      <c r="E17467" s="98">
        <v>2278.5444101123594</v>
      </c>
      <c r="F17467" s="91">
        <v>0.84468191177787333</v>
      </c>
      <c r="G17467" s="100">
        <v>962.3226242022472</v>
      </c>
      <c r="S17467" s="235"/>
      <c r="T17467" s="103"/>
      <c r="U17467" s="103"/>
    </row>
    <row r="17468" spans="1:21" x14ac:dyDescent="0.2">
      <c r="A17468" s="89">
        <v>41088</v>
      </c>
      <c r="B17468" s="90" t="s">
        <v>142</v>
      </c>
      <c r="C17468" s="96">
        <v>1640.5954364831464</v>
      </c>
      <c r="D17468" s="102">
        <v>1036.7380762829332</v>
      </c>
      <c r="E17468" s="98">
        <v>1940.7161629213485</v>
      </c>
      <c r="F17468" s="91">
        <v>0.84535568251957449</v>
      </c>
      <c r="G17468" s="100">
        <v>820.29771824157319</v>
      </c>
      <c r="S17468" s="235"/>
      <c r="T17468" s="103"/>
      <c r="U17468" s="103"/>
    </row>
    <row r="17469" spans="1:21" x14ac:dyDescent="0.2">
      <c r="A17469" s="89">
        <v>41088</v>
      </c>
      <c r="B17469" s="90" t="s">
        <v>143</v>
      </c>
      <c r="C17469" s="96">
        <v>1727.4486536292131</v>
      </c>
      <c r="D17469" s="102">
        <v>1105.5251724943816</v>
      </c>
      <c r="E17469" s="98">
        <v>2050.9180280898877</v>
      </c>
      <c r="F17469" s="91">
        <v>0.84228069087581425</v>
      </c>
      <c r="G17469" s="100">
        <v>863.72432681460657</v>
      </c>
      <c r="S17469" s="235"/>
      <c r="T17469" s="103"/>
      <c r="U17469" s="103"/>
    </row>
    <row r="17470" spans="1:21" x14ac:dyDescent="0.2">
      <c r="A17470" s="89">
        <v>41088</v>
      </c>
      <c r="B17470" s="90" t="s">
        <v>144</v>
      </c>
      <c r="C17470" s="96">
        <v>1655.6247628988767</v>
      </c>
      <c r="D17470" s="102">
        <v>1046.2012443007693</v>
      </c>
      <c r="E17470" s="98">
        <v>1958.4765505617981</v>
      </c>
      <c r="F17470" s="91">
        <v>0.84536358754152707</v>
      </c>
      <c r="G17470" s="100">
        <v>827.81238144943836</v>
      </c>
      <c r="S17470" s="235"/>
      <c r="T17470" s="103"/>
      <c r="U17470" s="103"/>
    </row>
    <row r="17471" spans="1:21" x14ac:dyDescent="0.2">
      <c r="A17471" s="89">
        <v>41088</v>
      </c>
      <c r="B17471" s="90" t="s">
        <v>145</v>
      </c>
      <c r="C17471" s="96">
        <v>1556.2829008314607</v>
      </c>
      <c r="D17471" s="102">
        <v>985.97222197443796</v>
      </c>
      <c r="E17471" s="98">
        <v>1842.3239915730339</v>
      </c>
      <c r="F17471" s="91">
        <v>0.84473898616641119</v>
      </c>
      <c r="G17471" s="100">
        <v>778.14145041573033</v>
      </c>
      <c r="S17471" s="235"/>
      <c r="T17471" s="103"/>
      <c r="U17471" s="103"/>
    </row>
    <row r="17472" spans="1:21" x14ac:dyDescent="0.2">
      <c r="A17472" s="89">
        <v>41088</v>
      </c>
      <c r="B17472" s="90" t="s">
        <v>146</v>
      </c>
      <c r="C17472" s="96">
        <v>1697.1063521460676</v>
      </c>
      <c r="D17472" s="102">
        <v>1102.9943043996764</v>
      </c>
      <c r="E17472" s="98">
        <v>2024.047036516854</v>
      </c>
      <c r="F17472" s="91">
        <v>0.83847179513505143</v>
      </c>
      <c r="G17472" s="100">
        <v>848.5531760730338</v>
      </c>
      <c r="S17472" s="235"/>
      <c r="T17472" s="103"/>
      <c r="U17472" s="103"/>
    </row>
    <row r="17473" spans="1:21" x14ac:dyDescent="0.2">
      <c r="A17473" s="89">
        <v>41088</v>
      </c>
      <c r="B17473" s="90" t="s">
        <v>147</v>
      </c>
      <c r="C17473" s="96">
        <v>1801.9955714157304</v>
      </c>
      <c r="D17473" s="102">
        <v>1145.6343568266291</v>
      </c>
      <c r="E17473" s="98">
        <v>2135.3374719101121</v>
      </c>
      <c r="F17473" s="91">
        <v>0.84389263763717914</v>
      </c>
      <c r="G17473" s="100">
        <v>900.99778570786521</v>
      </c>
      <c r="S17473" s="235"/>
      <c r="T17473" s="103"/>
      <c r="U17473" s="103"/>
    </row>
    <row r="17474" spans="1:21" x14ac:dyDescent="0.2">
      <c r="A17474" s="89">
        <v>41089</v>
      </c>
      <c r="B17474" s="90" t="s">
        <v>100</v>
      </c>
      <c r="C17474" s="96">
        <v>1765.0118393595505</v>
      </c>
      <c r="D17474" s="102">
        <v>1119.8416210145849</v>
      </c>
      <c r="E17474" s="98">
        <v>2090.2899438202244</v>
      </c>
      <c r="F17474" s="91">
        <v>0.84438613149226849</v>
      </c>
      <c r="G17474" s="100">
        <v>882.50591967977527</v>
      </c>
      <c r="S17474" s="235"/>
      <c r="T17474" s="103"/>
      <c r="U17474" s="103"/>
    </row>
    <row r="17475" spans="1:21" x14ac:dyDescent="0.2">
      <c r="A17475" s="89">
        <v>41089</v>
      </c>
      <c r="B17475" s="90" t="s">
        <v>101</v>
      </c>
      <c r="C17475" s="96">
        <v>1722.8413891011235</v>
      </c>
      <c r="D17475" s="102">
        <v>1093.5896728405326</v>
      </c>
      <c r="E17475" s="98">
        <v>2040.6177556179775</v>
      </c>
      <c r="F17475" s="91">
        <v>0.8442744283479886</v>
      </c>
      <c r="G17475" s="100">
        <v>861.42069455056173</v>
      </c>
      <c r="S17475" s="235"/>
      <c r="T17475" s="103"/>
      <c r="U17475" s="103"/>
    </row>
    <row r="17476" spans="1:21" x14ac:dyDescent="0.2">
      <c r="A17476" s="89">
        <v>41089</v>
      </c>
      <c r="B17476" s="90" t="s">
        <v>102</v>
      </c>
      <c r="C17476" s="96">
        <v>1735.4353892359552</v>
      </c>
      <c r="D17476" s="102">
        <v>1116.0309904771282</v>
      </c>
      <c r="E17476" s="98">
        <v>2063.3131516853932</v>
      </c>
      <c r="F17476" s="91">
        <v>0.84109161414416667</v>
      </c>
      <c r="G17476" s="100">
        <v>867.7176946179776</v>
      </c>
      <c r="S17476" s="235"/>
      <c r="T17476" s="103"/>
      <c r="U17476" s="103"/>
    </row>
    <row r="17477" spans="1:21" x14ac:dyDescent="0.2">
      <c r="A17477" s="89">
        <v>41089</v>
      </c>
      <c r="B17477" s="90" t="s">
        <v>103</v>
      </c>
      <c r="C17477" s="96">
        <v>1706.3897673033705</v>
      </c>
      <c r="D17477" s="102">
        <v>1086.1009136359073</v>
      </c>
      <c r="E17477" s="98">
        <v>2022.7163005617974</v>
      </c>
      <c r="F17477" s="91">
        <v>0.84361300041406251</v>
      </c>
      <c r="G17477" s="100">
        <v>853.19488365168525</v>
      </c>
      <c r="S17477" s="235"/>
      <c r="T17477" s="103"/>
      <c r="U17477" s="103"/>
    </row>
    <row r="17478" spans="1:21" x14ac:dyDescent="0.2">
      <c r="A17478" s="89">
        <v>41089</v>
      </c>
      <c r="B17478" s="90" t="s">
        <v>104</v>
      </c>
      <c r="C17478" s="96">
        <v>1654.7454520786516</v>
      </c>
      <c r="D17478" s="102">
        <v>1073.9661216084623</v>
      </c>
      <c r="E17478" s="98">
        <v>1972.7102528089886</v>
      </c>
      <c r="F17478" s="91">
        <v>0.83881829565311006</v>
      </c>
      <c r="G17478" s="100">
        <v>827.37272603932581</v>
      </c>
      <c r="S17478" s="235"/>
      <c r="T17478" s="103"/>
      <c r="U17478" s="103"/>
    </row>
    <row r="17479" spans="1:21" x14ac:dyDescent="0.2">
      <c r="A17479" s="89">
        <v>41089</v>
      </c>
      <c r="B17479" s="90" t="s">
        <v>105</v>
      </c>
      <c r="C17479" s="96">
        <v>1713.6309121685392</v>
      </c>
      <c r="D17479" s="102">
        <v>1092.6448346115008</v>
      </c>
      <c r="E17479" s="98">
        <v>2032.3394494382019</v>
      </c>
      <c r="F17479" s="91">
        <v>0.84318144424261265</v>
      </c>
      <c r="G17479" s="100">
        <v>856.81545608426961</v>
      </c>
      <c r="S17479" s="235"/>
      <c r="T17479" s="103"/>
      <c r="U17479" s="103"/>
    </row>
    <row r="17480" spans="1:21" x14ac:dyDescent="0.2">
      <c r="A17480" s="89">
        <v>41089</v>
      </c>
      <c r="B17480" s="90" t="s">
        <v>106</v>
      </c>
      <c r="C17480" s="96">
        <v>1687.0895026179776</v>
      </c>
      <c r="D17480" s="102">
        <v>1063.8955139497255</v>
      </c>
      <c r="E17480" s="98">
        <v>1994.528679775281</v>
      </c>
      <c r="F17480" s="91">
        <v>0.84585873330638595</v>
      </c>
      <c r="G17480" s="100">
        <v>843.54475130898879</v>
      </c>
      <c r="S17480" s="235"/>
      <c r="T17480" s="103"/>
      <c r="U17480" s="103"/>
    </row>
    <row r="17481" spans="1:21" x14ac:dyDescent="0.2">
      <c r="A17481" s="89">
        <v>41089</v>
      </c>
      <c r="B17481" s="90" t="s">
        <v>107</v>
      </c>
      <c r="C17481" s="96">
        <v>1645.7092164606743</v>
      </c>
      <c r="D17481" s="102">
        <v>1031.6499002498472</v>
      </c>
      <c r="E17481" s="98">
        <v>1942.3337359550562</v>
      </c>
      <c r="F17481" s="91">
        <v>0.84728447330987122</v>
      </c>
      <c r="G17481" s="100">
        <v>822.85460823033713</v>
      </c>
      <c r="S17481" s="235"/>
      <c r="T17481" s="103"/>
      <c r="U17481" s="103"/>
    </row>
    <row r="17482" spans="1:21" x14ac:dyDescent="0.2">
      <c r="A17482" s="89">
        <v>41089</v>
      </c>
      <c r="B17482" s="90" t="s">
        <v>108</v>
      </c>
      <c r="C17482" s="96">
        <v>1688.9494273483147</v>
      </c>
      <c r="D17482" s="102">
        <v>1081.1310522855622</v>
      </c>
      <c r="E17482" s="98">
        <v>2005.3414971910113</v>
      </c>
      <c r="F17482" s="91">
        <v>0.84222534152617701</v>
      </c>
      <c r="G17482" s="100">
        <v>844.47471367415733</v>
      </c>
      <c r="S17482" s="235"/>
      <c r="T17482" s="103"/>
      <c r="U17482" s="103"/>
    </row>
    <row r="17483" spans="1:21" x14ac:dyDescent="0.2">
      <c r="A17483" s="89">
        <v>41089</v>
      </c>
      <c r="B17483" s="90" t="s">
        <v>109</v>
      </c>
      <c r="C17483" s="96">
        <v>1733.5389953932586</v>
      </c>
      <c r="D17483" s="102">
        <v>1102.181095564621</v>
      </c>
      <c r="E17483" s="98">
        <v>2054.2542724719101</v>
      </c>
      <c r="F17483" s="91">
        <v>0.8438775173178874</v>
      </c>
      <c r="G17483" s="100">
        <v>866.76949769662929</v>
      </c>
      <c r="S17483" s="235"/>
      <c r="T17483" s="103"/>
      <c r="U17483" s="103"/>
    </row>
    <row r="17484" spans="1:21" x14ac:dyDescent="0.2">
      <c r="A17484" s="89">
        <v>41089</v>
      </c>
      <c r="B17484" s="90" t="s">
        <v>110</v>
      </c>
      <c r="C17484" s="96">
        <v>1699.7564409775282</v>
      </c>
      <c r="D17484" s="102">
        <v>1077.5086242891732</v>
      </c>
      <c r="E17484" s="98">
        <v>2012.5100730337078</v>
      </c>
      <c r="F17484" s="91">
        <v>0.84459524638069161</v>
      </c>
      <c r="G17484" s="100">
        <v>849.8782204887641</v>
      </c>
      <c r="S17484" s="235"/>
      <c r="T17484" s="103"/>
      <c r="U17484" s="103"/>
    </row>
    <row r="17485" spans="1:21" x14ac:dyDescent="0.2">
      <c r="A17485" s="89">
        <v>41089</v>
      </c>
      <c r="B17485" s="90" t="s">
        <v>111</v>
      </c>
      <c r="C17485" s="96">
        <v>1720.8842134044944</v>
      </c>
      <c r="D17485" s="102">
        <v>1091.7461177284815</v>
      </c>
      <c r="E17485" s="98">
        <v>2037.9774438202246</v>
      </c>
      <c r="F17485" s="91">
        <v>0.84440788028481151</v>
      </c>
      <c r="G17485" s="100">
        <v>860.4421067022472</v>
      </c>
      <c r="S17485" s="235"/>
      <c r="T17485" s="103"/>
      <c r="U17485" s="103"/>
    </row>
    <row r="17486" spans="1:21" x14ac:dyDescent="0.2">
      <c r="A17486" s="89">
        <v>41089</v>
      </c>
      <c r="B17486" s="90" t="s">
        <v>112</v>
      </c>
      <c r="C17486" s="96">
        <v>1868.5557535955056</v>
      </c>
      <c r="D17486" s="102">
        <v>1181.2460231380642</v>
      </c>
      <c r="E17486" s="98">
        <v>2210.6204494382023</v>
      </c>
      <c r="F17486" s="91">
        <v>0.84526303647936152</v>
      </c>
      <c r="G17486" s="100">
        <v>934.27787679775281</v>
      </c>
      <c r="S17486" s="235"/>
      <c r="T17486" s="103"/>
      <c r="U17486" s="103"/>
    </row>
    <row r="17487" spans="1:21" x14ac:dyDescent="0.2">
      <c r="A17487" s="89">
        <v>41089</v>
      </c>
      <c r="B17487" s="90" t="s">
        <v>113</v>
      </c>
      <c r="C17487" s="96">
        <v>2069.5532403033708</v>
      </c>
      <c r="D17487" s="102">
        <v>1315.1702951603838</v>
      </c>
      <c r="E17487" s="98">
        <v>2452.0855449438204</v>
      </c>
      <c r="F17487" s="91">
        <v>0.84399716175105399</v>
      </c>
      <c r="G17487" s="100">
        <v>1034.7766201516854</v>
      </c>
      <c r="S17487" s="235"/>
      <c r="T17487" s="103"/>
      <c r="U17487" s="103"/>
    </row>
    <row r="17488" spans="1:21" x14ac:dyDescent="0.2">
      <c r="A17488" s="89">
        <v>41089</v>
      </c>
      <c r="B17488" s="90" t="s">
        <v>114</v>
      </c>
      <c r="C17488" s="96">
        <v>2097.1887232247191</v>
      </c>
      <c r="D17488" s="102">
        <v>1340.7424323782536</v>
      </c>
      <c r="E17488" s="98">
        <v>2489.1345505617978</v>
      </c>
      <c r="F17488" s="91">
        <v>0.8425373078973909</v>
      </c>
      <c r="G17488" s="100">
        <v>1048.5943616123595</v>
      </c>
      <c r="S17488" s="235"/>
      <c r="T17488" s="103"/>
      <c r="U17488" s="103"/>
    </row>
    <row r="17489" spans="1:21" x14ac:dyDescent="0.2">
      <c r="A17489" s="89">
        <v>41089</v>
      </c>
      <c r="B17489" s="90" t="s">
        <v>115</v>
      </c>
      <c r="C17489" s="96">
        <v>1929.6131519325843</v>
      </c>
      <c r="D17489" s="102">
        <v>1231.2487580602992</v>
      </c>
      <c r="E17489" s="98">
        <v>2288.9692921348314</v>
      </c>
      <c r="F17489" s="91">
        <v>0.84300525942526305</v>
      </c>
      <c r="G17489" s="100">
        <v>964.80657596629214</v>
      </c>
      <c r="S17489" s="235"/>
      <c r="T17489" s="103"/>
      <c r="U17489" s="103"/>
    </row>
    <row r="17490" spans="1:21" x14ac:dyDescent="0.2">
      <c r="A17490" s="89">
        <v>41089</v>
      </c>
      <c r="B17490" s="90" t="s">
        <v>116</v>
      </c>
      <c r="C17490" s="96">
        <v>1824.7482454044948</v>
      </c>
      <c r="D17490" s="102">
        <v>1174.9947508367827</v>
      </c>
      <c r="E17490" s="98">
        <v>2170.3268932584269</v>
      </c>
      <c r="F17490" s="91">
        <v>0.84077115344818099</v>
      </c>
      <c r="G17490" s="100">
        <v>912.3741227022474</v>
      </c>
      <c r="S17490" s="235"/>
      <c r="T17490" s="103"/>
      <c r="U17490" s="103"/>
    </row>
    <row r="17491" spans="1:21" x14ac:dyDescent="0.2">
      <c r="A17491" s="89">
        <v>41089</v>
      </c>
      <c r="B17491" s="90" t="s">
        <v>117</v>
      </c>
      <c r="C17491" s="96">
        <v>1886.9645510898879</v>
      </c>
      <c r="D17491" s="102">
        <v>1224.8917953151483</v>
      </c>
      <c r="E17491" s="98">
        <v>2249.6655589887641</v>
      </c>
      <c r="F17491" s="91">
        <v>0.83877558757582071</v>
      </c>
      <c r="G17491" s="100">
        <v>943.48227554494395</v>
      </c>
      <c r="S17491" s="235"/>
      <c r="T17491" s="103"/>
      <c r="U17491" s="103"/>
    </row>
    <row r="17492" spans="1:21" x14ac:dyDescent="0.2">
      <c r="A17492" s="89">
        <v>41089</v>
      </c>
      <c r="B17492" s="90" t="s">
        <v>118</v>
      </c>
      <c r="C17492" s="96">
        <v>1881.0849197528089</v>
      </c>
      <c r="D17492" s="102">
        <v>1221.0987028658012</v>
      </c>
      <c r="E17492" s="98">
        <v>2242.6686151685394</v>
      </c>
      <c r="F17492" s="91">
        <v>0.83877078719070719</v>
      </c>
      <c r="G17492" s="100">
        <v>940.54245987640445</v>
      </c>
      <c r="S17492" s="235"/>
      <c r="T17492" s="103"/>
      <c r="U17492" s="103"/>
    </row>
    <row r="17493" spans="1:21" x14ac:dyDescent="0.2">
      <c r="A17493" s="89">
        <v>41089</v>
      </c>
      <c r="B17493" s="90" t="s">
        <v>119</v>
      </c>
      <c r="C17493" s="96">
        <v>1944.9990652247191</v>
      </c>
      <c r="D17493" s="102">
        <v>1249.5784206562346</v>
      </c>
      <c r="E17493" s="98">
        <v>2311.8104578651687</v>
      </c>
      <c r="F17493" s="91">
        <v>0.84133154541606325</v>
      </c>
      <c r="G17493" s="100">
        <v>972.49953261235953</v>
      </c>
      <c r="S17493" s="235"/>
      <c r="T17493" s="103"/>
      <c r="U17493" s="103"/>
    </row>
    <row r="17494" spans="1:21" x14ac:dyDescent="0.2">
      <c r="A17494" s="89">
        <v>41089</v>
      </c>
      <c r="B17494" s="90" t="s">
        <v>120</v>
      </c>
      <c r="C17494" s="96">
        <v>1888.6907557415732</v>
      </c>
      <c r="D17494" s="102">
        <v>1236.107757350356</v>
      </c>
      <c r="E17494" s="98">
        <v>2257.2361769662921</v>
      </c>
      <c r="F17494" s="91">
        <v>0.83672713339193372</v>
      </c>
      <c r="G17494" s="100">
        <v>944.34537787078659</v>
      </c>
      <c r="S17494" s="235"/>
      <c r="T17494" s="103"/>
      <c r="U17494" s="103"/>
    </row>
    <row r="17495" spans="1:21" x14ac:dyDescent="0.2">
      <c r="A17495" s="89">
        <v>41089</v>
      </c>
      <c r="B17495" s="90" t="s">
        <v>121</v>
      </c>
      <c r="C17495" s="96">
        <v>1897.8039817078652</v>
      </c>
      <c r="D17495" s="102">
        <v>1229.8952265042606</v>
      </c>
      <c r="E17495" s="98">
        <v>2261.4823061797752</v>
      </c>
      <c r="F17495" s="91">
        <v>0.83918586341440093</v>
      </c>
      <c r="G17495" s="100">
        <v>948.9019908539326</v>
      </c>
      <c r="S17495" s="235"/>
      <c r="T17495" s="103"/>
      <c r="U17495" s="103"/>
    </row>
    <row r="17496" spans="1:21" x14ac:dyDescent="0.2">
      <c r="A17496" s="89">
        <v>41089</v>
      </c>
      <c r="B17496" s="90" t="s">
        <v>122</v>
      </c>
      <c r="C17496" s="96">
        <v>2062.1094892584269</v>
      </c>
      <c r="D17496" s="102">
        <v>1342.3029980484093</v>
      </c>
      <c r="E17496" s="98">
        <v>2460.50256741573</v>
      </c>
      <c r="F17496" s="91">
        <v>0.83808467284968691</v>
      </c>
      <c r="G17496" s="100">
        <v>1031.0547446292135</v>
      </c>
      <c r="S17496" s="235"/>
      <c r="T17496" s="103"/>
      <c r="U17496" s="103"/>
    </row>
    <row r="17497" spans="1:21" x14ac:dyDescent="0.2">
      <c r="A17497" s="89">
        <v>41089</v>
      </c>
      <c r="B17497" s="90" t="s">
        <v>123</v>
      </c>
      <c r="C17497" s="96">
        <v>2040.535983235955</v>
      </c>
      <c r="D17497" s="102">
        <v>1307.1558233612759</v>
      </c>
      <c r="E17497" s="98">
        <v>2423.3124943820226</v>
      </c>
      <c r="F17497" s="91">
        <v>0.8420440978893724</v>
      </c>
      <c r="G17497" s="100">
        <v>1020.2679916179775</v>
      </c>
      <c r="S17497" s="235"/>
      <c r="T17497" s="103"/>
      <c r="U17497" s="103"/>
    </row>
    <row r="17498" spans="1:21" x14ac:dyDescent="0.2">
      <c r="A17498" s="89">
        <v>41089</v>
      </c>
      <c r="B17498" s="90" t="s">
        <v>124</v>
      </c>
      <c r="C17498" s="96">
        <v>2122.238951292135</v>
      </c>
      <c r="D17498" s="102">
        <v>1380.2461173201375</v>
      </c>
      <c r="E17498" s="98">
        <v>2531.595842696629</v>
      </c>
      <c r="F17498" s="91">
        <v>0.83830085177875335</v>
      </c>
      <c r="G17498" s="100">
        <v>1061.1194756460675</v>
      </c>
      <c r="S17498" s="235"/>
      <c r="T17498" s="103"/>
      <c r="U17498" s="103"/>
    </row>
    <row r="17499" spans="1:21" x14ac:dyDescent="0.2">
      <c r="A17499" s="89">
        <v>41089</v>
      </c>
      <c r="B17499" s="90" t="s">
        <v>125</v>
      </c>
      <c r="C17499" s="96">
        <v>2134.196768022472</v>
      </c>
      <c r="D17499" s="102">
        <v>1356.7463926226008</v>
      </c>
      <c r="E17499" s="98">
        <v>2528.943775280899</v>
      </c>
      <c r="F17499" s="91">
        <v>0.84390834975578655</v>
      </c>
      <c r="G17499" s="100">
        <v>1067.098384011236</v>
      </c>
      <c r="S17499" s="235"/>
      <c r="T17499" s="103"/>
      <c r="U17499" s="103"/>
    </row>
    <row r="17500" spans="1:21" x14ac:dyDescent="0.2">
      <c r="A17500" s="89">
        <v>41089</v>
      </c>
      <c r="B17500" s="90" t="s">
        <v>126</v>
      </c>
      <c r="C17500" s="96">
        <v>2141.7013009213483</v>
      </c>
      <c r="D17500" s="102">
        <v>1370.9325936044722</v>
      </c>
      <c r="E17500" s="98">
        <v>2542.9000449438199</v>
      </c>
      <c r="F17500" s="91">
        <v>0.84222787489417994</v>
      </c>
      <c r="G17500" s="100">
        <v>1070.8506504606742</v>
      </c>
      <c r="S17500" s="235"/>
      <c r="T17500" s="103"/>
      <c r="U17500" s="103"/>
    </row>
    <row r="17501" spans="1:21" x14ac:dyDescent="0.2">
      <c r="A17501" s="89">
        <v>41089</v>
      </c>
      <c r="B17501" s="90" t="s">
        <v>127</v>
      </c>
      <c r="C17501" s="96">
        <v>2197.081674101124</v>
      </c>
      <c r="D17501" s="102">
        <v>1429.3144238238406</v>
      </c>
      <c r="E17501" s="98">
        <v>2621.0890112359548</v>
      </c>
      <c r="F17501" s="91">
        <v>0.83823237771887293</v>
      </c>
      <c r="G17501" s="100">
        <v>1098.540837050562</v>
      </c>
      <c r="S17501" s="235"/>
      <c r="T17501" s="103"/>
      <c r="U17501" s="103"/>
    </row>
    <row r="17502" spans="1:21" x14ac:dyDescent="0.2">
      <c r="A17502" s="89">
        <v>41089</v>
      </c>
      <c r="B17502" s="90" t="s">
        <v>128</v>
      </c>
      <c r="C17502" s="96">
        <v>2158.2137045730342</v>
      </c>
      <c r="D17502" s="102">
        <v>1388.8724371180283</v>
      </c>
      <c r="E17502" s="98">
        <v>2566.4865168539327</v>
      </c>
      <c r="F17502" s="91">
        <v>0.84092150510053321</v>
      </c>
      <c r="G17502" s="100">
        <v>1079.1068522865171</v>
      </c>
      <c r="S17502" s="235"/>
      <c r="T17502" s="103"/>
      <c r="U17502" s="103"/>
    </row>
    <row r="17503" spans="1:21" x14ac:dyDescent="0.2">
      <c r="A17503" s="89">
        <v>41089</v>
      </c>
      <c r="B17503" s="90" t="s">
        <v>129</v>
      </c>
      <c r="C17503" s="96">
        <v>2159.1821621123595</v>
      </c>
      <c r="D17503" s="102">
        <v>1388.1708281727729</v>
      </c>
      <c r="E17503" s="98">
        <v>2566.9214747191013</v>
      </c>
      <c r="F17503" s="91">
        <v>0.84115629690177385</v>
      </c>
      <c r="G17503" s="100">
        <v>1079.5910810561797</v>
      </c>
      <c r="S17503" s="235"/>
      <c r="T17503" s="103"/>
      <c r="U17503" s="103"/>
    </row>
    <row r="17504" spans="1:21" x14ac:dyDescent="0.2">
      <c r="A17504" s="89">
        <v>41089</v>
      </c>
      <c r="B17504" s="90" t="s">
        <v>130</v>
      </c>
      <c r="C17504" s="96">
        <v>1927.1008353033708</v>
      </c>
      <c r="D17504" s="102">
        <v>1233.1762246622436</v>
      </c>
      <c r="E17504" s="98">
        <v>2287.8901264044944</v>
      </c>
      <c r="F17504" s="91">
        <v>0.84230479998262964</v>
      </c>
      <c r="G17504" s="100">
        <v>963.55041765168539</v>
      </c>
      <c r="S17504" s="235"/>
      <c r="T17504" s="103"/>
      <c r="U17504" s="103"/>
    </row>
    <row r="17505" spans="1:21" x14ac:dyDescent="0.2">
      <c r="A17505" s="89">
        <v>41089</v>
      </c>
      <c r="B17505" s="90" t="s">
        <v>131</v>
      </c>
      <c r="C17505" s="96">
        <v>1778.8012159550565</v>
      </c>
      <c r="D17505" s="102">
        <v>1146.5009169464145</v>
      </c>
      <c r="E17505" s="98">
        <v>2116.2698595505622</v>
      </c>
      <c r="F17505" s="91">
        <v>0.84053610078481444</v>
      </c>
      <c r="G17505" s="100">
        <v>889.40060797752824</v>
      </c>
      <c r="S17505" s="235"/>
      <c r="T17505" s="103"/>
      <c r="U17505" s="103"/>
    </row>
    <row r="17506" spans="1:21" x14ac:dyDescent="0.2">
      <c r="A17506" s="89">
        <v>41089</v>
      </c>
      <c r="B17506" s="90" t="s">
        <v>132</v>
      </c>
      <c r="C17506" s="96">
        <v>1825.4897840224721</v>
      </c>
      <c r="D17506" s="102">
        <v>1182.5397141664232</v>
      </c>
      <c r="E17506" s="98">
        <v>2175.0432471910112</v>
      </c>
      <c r="F17506" s="91">
        <v>0.83928895960115979</v>
      </c>
      <c r="G17506" s="100">
        <v>912.74489201123606</v>
      </c>
      <c r="S17506" s="235"/>
      <c r="T17506" s="103"/>
      <c r="U17506" s="103"/>
    </row>
    <row r="17507" spans="1:21" x14ac:dyDescent="0.2">
      <c r="A17507" s="89">
        <v>41089</v>
      </c>
      <c r="B17507" s="90" t="s">
        <v>133</v>
      </c>
      <c r="C17507" s="96">
        <v>1952.4671290112362</v>
      </c>
      <c r="D17507" s="102">
        <v>1248.7674856118324</v>
      </c>
      <c r="E17507" s="98">
        <v>2317.6600533707865</v>
      </c>
      <c r="F17507" s="91">
        <v>0.84243033233954367</v>
      </c>
      <c r="G17507" s="100">
        <v>976.23356450561812</v>
      </c>
      <c r="S17507" s="235"/>
      <c r="T17507" s="103"/>
      <c r="U17507" s="103"/>
    </row>
    <row r="17508" spans="1:21" x14ac:dyDescent="0.2">
      <c r="A17508" s="89">
        <v>41089</v>
      </c>
      <c r="B17508" s="90" t="s">
        <v>134</v>
      </c>
      <c r="C17508" s="96">
        <v>1805.2291660449434</v>
      </c>
      <c r="D17508" s="102">
        <v>1144.6163241572574</v>
      </c>
      <c r="E17508" s="98">
        <v>2137.5216657303367</v>
      </c>
      <c r="F17508" s="91">
        <v>0.84454309632840263</v>
      </c>
      <c r="G17508" s="100">
        <v>902.61458302247172</v>
      </c>
      <c r="S17508" s="235"/>
      <c r="T17508" s="103"/>
      <c r="U17508" s="103"/>
    </row>
    <row r="17509" spans="1:21" x14ac:dyDescent="0.2">
      <c r="A17509" s="89">
        <v>41089</v>
      </c>
      <c r="B17509" s="90" t="s">
        <v>135</v>
      </c>
      <c r="C17509" s="96">
        <v>1730.9051150561797</v>
      </c>
      <c r="D17509" s="102">
        <v>1100.3290849080533</v>
      </c>
      <c r="E17509" s="98">
        <v>2051.0379353932585</v>
      </c>
      <c r="F17509" s="91">
        <v>0.84391667515613378</v>
      </c>
      <c r="G17509" s="100">
        <v>865.45255752808987</v>
      </c>
      <c r="S17509" s="235"/>
      <c r="T17509" s="103"/>
      <c r="U17509" s="103"/>
    </row>
    <row r="17510" spans="1:21" x14ac:dyDescent="0.2">
      <c r="A17510" s="89">
        <v>41089</v>
      </c>
      <c r="B17510" s="90" t="s">
        <v>136</v>
      </c>
      <c r="C17510" s="96">
        <v>1674.0335603932585</v>
      </c>
      <c r="D17510" s="102">
        <v>1072.8324324866117</v>
      </c>
      <c r="E17510" s="98">
        <v>1988.3052556179773</v>
      </c>
      <c r="F17510" s="91">
        <v>0.84193991624940845</v>
      </c>
      <c r="G17510" s="100">
        <v>837.01678019662927</v>
      </c>
      <c r="S17510" s="235"/>
      <c r="T17510" s="103"/>
      <c r="U17510" s="103"/>
    </row>
    <row r="17511" spans="1:21" x14ac:dyDescent="0.2">
      <c r="A17511" s="89">
        <v>41089</v>
      </c>
      <c r="B17511" s="90" t="s">
        <v>137</v>
      </c>
      <c r="C17511" s="96">
        <v>1661.6786355505617</v>
      </c>
      <c r="D17511" s="102">
        <v>1064.4326631081774</v>
      </c>
      <c r="E17511" s="98">
        <v>1973.3709185393259</v>
      </c>
      <c r="F17511" s="91">
        <v>0.84205083795423696</v>
      </c>
      <c r="G17511" s="100">
        <v>830.83931777528085</v>
      </c>
      <c r="S17511" s="235"/>
      <c r="T17511" s="103"/>
      <c r="U17511" s="103"/>
    </row>
    <row r="17512" spans="1:21" x14ac:dyDescent="0.2">
      <c r="A17512" s="89">
        <v>41089</v>
      </c>
      <c r="B17512" s="90" t="s">
        <v>138</v>
      </c>
      <c r="C17512" s="96">
        <v>1670.5041607415728</v>
      </c>
      <c r="D17512" s="102">
        <v>1071.9554471716115</v>
      </c>
      <c r="E17512" s="98">
        <v>1984.8608595505621</v>
      </c>
      <c r="F17512" s="91">
        <v>0.84162280328296168</v>
      </c>
      <c r="G17512" s="100">
        <v>835.25208037078642</v>
      </c>
      <c r="S17512" s="235"/>
      <c r="T17512" s="103"/>
      <c r="U17512" s="103"/>
    </row>
    <row r="17513" spans="1:21" x14ac:dyDescent="0.2">
      <c r="A17513" s="89">
        <v>41089</v>
      </c>
      <c r="B17513" s="90" t="s">
        <v>139</v>
      </c>
      <c r="C17513" s="96">
        <v>1672.7125681011237</v>
      </c>
      <c r="D17513" s="102">
        <v>1080.958770015267</v>
      </c>
      <c r="E17513" s="98">
        <v>1991.5921264044944</v>
      </c>
      <c r="F17513" s="91">
        <v>0.8398871164051761</v>
      </c>
      <c r="G17513" s="100">
        <v>836.35628405056184</v>
      </c>
      <c r="S17513" s="235"/>
      <c r="T17513" s="103"/>
      <c r="U17513" s="103"/>
    </row>
    <row r="17514" spans="1:21" x14ac:dyDescent="0.2">
      <c r="A17514" s="89">
        <v>41089</v>
      </c>
      <c r="B17514" s="90" t="s">
        <v>140</v>
      </c>
      <c r="C17514" s="96">
        <v>1715.3206477078654</v>
      </c>
      <c r="D17514" s="102">
        <v>1101.6201885354517</v>
      </c>
      <c r="E17514" s="98">
        <v>2038.6004915730339</v>
      </c>
      <c r="F17514" s="91">
        <v>0.84142069758076143</v>
      </c>
      <c r="G17514" s="100">
        <v>857.66032385393271</v>
      </c>
      <c r="S17514" s="235"/>
      <c r="T17514" s="103"/>
      <c r="U17514" s="103"/>
    </row>
    <row r="17515" spans="1:21" x14ac:dyDescent="0.2">
      <c r="A17515" s="89">
        <v>41089</v>
      </c>
      <c r="B17515" s="90" t="s">
        <v>141</v>
      </c>
      <c r="C17515" s="96">
        <v>1697.2238637303371</v>
      </c>
      <c r="D17515" s="102">
        <v>1089.370117272417</v>
      </c>
      <c r="E17515" s="98">
        <v>2016.7538511235955</v>
      </c>
      <c r="F17515" s="91">
        <v>0.84156222772787148</v>
      </c>
      <c r="G17515" s="100">
        <v>848.61193186516857</v>
      </c>
      <c r="S17515" s="235"/>
      <c r="T17515" s="103"/>
      <c r="U17515" s="103"/>
    </row>
    <row r="17516" spans="1:21" x14ac:dyDescent="0.2">
      <c r="A17516" s="89">
        <v>41089</v>
      </c>
      <c r="B17516" s="90" t="s">
        <v>142</v>
      </c>
      <c r="C17516" s="96">
        <v>1736.8779452359552</v>
      </c>
      <c r="D17516" s="102">
        <v>1126.166636773404</v>
      </c>
      <c r="E17516" s="98">
        <v>2070.0232584269661</v>
      </c>
      <c r="F17516" s="91">
        <v>0.83906204346507107</v>
      </c>
      <c r="G17516" s="100">
        <v>868.43897261797758</v>
      </c>
      <c r="S17516" s="235"/>
      <c r="T17516" s="103"/>
      <c r="U17516" s="103"/>
    </row>
    <row r="17517" spans="1:21" x14ac:dyDescent="0.2">
      <c r="A17517" s="89">
        <v>41089</v>
      </c>
      <c r="B17517" s="90" t="s">
        <v>143</v>
      </c>
      <c r="C17517" s="96">
        <v>1757.9814049213483</v>
      </c>
      <c r="D17517" s="102">
        <v>1137.2264232390169</v>
      </c>
      <c r="E17517" s="98">
        <v>2093.7484466292135</v>
      </c>
      <c r="F17517" s="91">
        <v>0.83963353274438179</v>
      </c>
      <c r="G17517" s="100">
        <v>878.99070246067413</v>
      </c>
      <c r="S17517" s="235"/>
      <c r="T17517" s="103"/>
      <c r="U17517" s="103"/>
    </row>
    <row r="17518" spans="1:21" x14ac:dyDescent="0.2">
      <c r="A17518" s="89">
        <v>41089</v>
      </c>
      <c r="B17518" s="90" t="s">
        <v>144</v>
      </c>
      <c r="C17518" s="96">
        <v>1667.9148537640453</v>
      </c>
      <c r="D17518" s="102">
        <v>1060.7276322945465</v>
      </c>
      <c r="E17518" s="98">
        <v>1976.6342780898876</v>
      </c>
      <c r="F17518" s="91">
        <v>0.84381560729374172</v>
      </c>
      <c r="G17518" s="100">
        <v>833.95742688202267</v>
      </c>
      <c r="S17518" s="235"/>
      <c r="T17518" s="103"/>
      <c r="U17518" s="103"/>
    </row>
    <row r="17519" spans="1:21" x14ac:dyDescent="0.2">
      <c r="A17519" s="89">
        <v>41089</v>
      </c>
      <c r="B17519" s="90" t="s">
        <v>145</v>
      </c>
      <c r="C17519" s="96">
        <v>1555.5535185842696</v>
      </c>
      <c r="D17519" s="102">
        <v>998.26734661897115</v>
      </c>
      <c r="E17519" s="98">
        <v>1848.3193567415731</v>
      </c>
      <c r="F17519" s="91">
        <v>0.84160430009594001</v>
      </c>
      <c r="G17519" s="100">
        <v>777.77675929213478</v>
      </c>
      <c r="S17519" s="235"/>
      <c r="T17519" s="103"/>
      <c r="U17519" s="103"/>
    </row>
    <row r="17520" spans="1:21" x14ac:dyDescent="0.2">
      <c r="A17520" s="89">
        <v>41089</v>
      </c>
      <c r="B17520" s="90" t="s">
        <v>146</v>
      </c>
      <c r="C17520" s="96">
        <v>1600.1552430000002</v>
      </c>
      <c r="D17520" s="102">
        <v>1036.588343766377</v>
      </c>
      <c r="E17520" s="98">
        <v>1906.5707949438201</v>
      </c>
      <c r="F17520" s="91">
        <v>0.83928446152829639</v>
      </c>
      <c r="G17520" s="100">
        <v>800.07762150000008</v>
      </c>
      <c r="S17520" s="235"/>
      <c r="T17520" s="103"/>
      <c r="U17520" s="103"/>
    </row>
    <row r="17521" spans="1:21" x14ac:dyDescent="0.2">
      <c r="A17521" s="89">
        <v>41089</v>
      </c>
      <c r="B17521" s="90" t="s">
        <v>147</v>
      </c>
      <c r="C17521" s="96">
        <v>1727.8822308539325</v>
      </c>
      <c r="D17521" s="102">
        <v>1117.3839120050689</v>
      </c>
      <c r="E17521" s="98">
        <v>2057.6986685393258</v>
      </c>
      <c r="F17521" s="91">
        <v>0.83971587155688043</v>
      </c>
      <c r="G17521" s="100">
        <v>863.94111542696623</v>
      </c>
      <c r="S17521" s="235"/>
      <c r="T17521" s="103"/>
      <c r="U17521" s="103"/>
    </row>
  </sheetData>
  <pageMargins left="0.7" right="0.7" top="0.75" bottom="0.75" header="0.3" footer="0.3"/>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Charts</vt:lpstr>
      </vt:variant>
      <vt:variant>
        <vt:i4>18</vt:i4>
      </vt:variant>
    </vt:vector>
  </HeadingPairs>
  <TitlesOfParts>
    <vt:vector size="33" baseType="lpstr">
      <vt:lpstr>Instructions</vt:lpstr>
      <vt:lpstr>Electricity</vt:lpstr>
      <vt:lpstr>Natural Gas</vt:lpstr>
      <vt:lpstr>Diesel, LPG or Other Fuel</vt:lpstr>
      <vt:lpstr>Water</vt:lpstr>
      <vt:lpstr>Production</vt:lpstr>
      <vt:lpstr>KPI Data</vt:lpstr>
      <vt:lpstr>Summary Data</vt:lpstr>
      <vt:lpstr>Elec Load Profile Data</vt:lpstr>
      <vt:lpstr>Gas Load Profile Data</vt:lpstr>
      <vt:lpstr>Data Collection Form</vt:lpstr>
      <vt:lpstr>Asset &amp; Energy Balance</vt:lpstr>
      <vt:lpstr>Single Line Diagram</vt:lpstr>
      <vt:lpstr>Process Flow Diagram</vt:lpstr>
      <vt:lpstr>Sheet1</vt:lpstr>
      <vt:lpstr>FY 2012 Energy Cost Emission</vt:lpstr>
      <vt:lpstr>Energy &amp; Water Cost FY 2012</vt:lpstr>
      <vt:lpstr>Energy Source FY 2012</vt:lpstr>
      <vt:lpstr>Energy Source FY 2011</vt:lpstr>
      <vt:lpstr>Peak offpeak usage</vt:lpstr>
      <vt:lpstr>Energy and Prodn Column</vt:lpstr>
      <vt:lpstr>Energy and Prod Column (2)</vt:lpstr>
      <vt:lpstr>Water and Prod Column</vt:lpstr>
      <vt:lpstr>Energy Line Trends</vt:lpstr>
      <vt:lpstr>Production Energy Total XY Plot</vt:lpstr>
      <vt:lpstr>Production Energy Parts XY Plot</vt:lpstr>
      <vt:lpstr>Production and KPI</vt:lpstr>
      <vt:lpstr>Production and KPI XY Plot</vt:lpstr>
      <vt:lpstr>Elec Load Profile Chart</vt:lpstr>
      <vt:lpstr>Gas Load Profile Chart</vt:lpstr>
      <vt:lpstr>Electrical Balance</vt:lpstr>
      <vt:lpstr>Nat Gas Balance</vt:lpstr>
      <vt:lpstr>Water Balance</vt:lpstr>
    </vt:vector>
  </TitlesOfParts>
  <Company>Energetics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McleanC</dc:creator>
  <cp:lastModifiedBy>Celeste</cp:lastModifiedBy>
  <cp:lastPrinted>2011-04-15T05:07:41Z</cp:lastPrinted>
  <dcterms:created xsi:type="dcterms:W3CDTF">2009-04-23T01:09:31Z</dcterms:created>
  <dcterms:modified xsi:type="dcterms:W3CDTF">2013-05-18T02:11:10Z</dcterms:modified>
</cp:coreProperties>
</file>